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flinders-my.sharepoint.com/personal/kado0027_flinders_edu_au/Documents/Desktop/Professional Document/Data Professional Certificate - Data Anal/EXCEL/2. BIGW - Excel Dashboard/"/>
    </mc:Choice>
  </mc:AlternateContent>
  <xr:revisionPtr revIDLastSave="2" documentId="13_ncr:1_{30F1833E-1885-4E80-9CF8-4457AB29E578}" xr6:coauthVersionLast="47" xr6:coauthVersionMax="47" xr10:uidLastSave="{1D8D0E26-1B18-43E9-81A7-15C3BD6E8A99}"/>
  <bookViews>
    <workbookView xWindow="-90" yWindow="-90" windowWidth="19380" windowHeight="10260" tabRatio="810" firstSheet="3" activeTab="6" xr2:uid="{5B273567-0BF4-4B00-B90C-779B9CFDF0ED}"/>
  </bookViews>
  <sheets>
    <sheet name="Total Sales Over Time" sheetId="12" r:id="rId1"/>
    <sheet name="BIGW DATA" sheetId="2" r:id="rId2"/>
    <sheet name="Average Sales Over Time" sheetId="13" r:id="rId3"/>
    <sheet name="Sales by buyer" sheetId="23" r:id="rId4"/>
    <sheet name="Sales by Manager" sheetId="22" r:id="rId5"/>
    <sheet name="Sales by Category" sheetId="14" r:id="rId6"/>
    <sheet name="Main Dashboard" sheetId="24" r:id="rId7"/>
    <sheet name="Sales by Suburb" sheetId="15" r:id="rId8"/>
    <sheet name="Online VS Store Sales" sheetId="19" r:id="rId9"/>
    <sheet name="Total Sales and Trends by State" sheetId="20" r:id="rId10"/>
    <sheet name="Map-Sales by State" sheetId="21" r:id="rId11"/>
  </sheets>
  <definedNames>
    <definedName name="_xlnm._FilterDatabase" localSheetId="1" hidden="1">'BIGW DATA'!$A$1:$M$4506</definedName>
    <definedName name="_xlchart.v5.0" hidden="1">'Map-Sales by State'!$A$3:$B$3</definedName>
    <definedName name="_xlchart.v5.1" hidden="1">'Map-Sales by State'!$A$4:$B$11</definedName>
    <definedName name="_xlchart.v5.2" hidden="1">'Map-Sales by State'!$C$3</definedName>
    <definedName name="_xlchart.v5.3" hidden="1">'Map-Sales by State'!$C$4:$C$11</definedName>
    <definedName name="_xlchart.v5.4" hidden="1">'Map-Sales by State'!$A$3:$B$3</definedName>
    <definedName name="_xlchart.v5.5" hidden="1">'Map-Sales by State'!$A$4:$B$11</definedName>
    <definedName name="_xlchart.v5.6" hidden="1">'Map-Sales by State'!$C$3</definedName>
    <definedName name="_xlchart.v5.7" hidden="1">'Map-Sales by State'!$C$4:$C$11</definedName>
    <definedName name="Slicer_Type">#N/A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3" l="1"/>
  <c r="D18" i="22"/>
  <c r="D19" i="15"/>
  <c r="F19" i="22" l="1"/>
  <c r="F20" i="15"/>
  <c r="F31" i="13"/>
  <c r="F28" i="12"/>
  <c r="F4506" i="2"/>
  <c r="C4506" i="2"/>
  <c r="B4506" i="2"/>
  <c r="F4505" i="2"/>
  <c r="C4505" i="2"/>
  <c r="B4505" i="2"/>
  <c r="F4504" i="2"/>
  <c r="C4504" i="2"/>
  <c r="B4504" i="2"/>
  <c r="F4503" i="2"/>
  <c r="C4503" i="2"/>
  <c r="B4503" i="2"/>
  <c r="F4502" i="2"/>
  <c r="C4502" i="2"/>
  <c r="B4502" i="2"/>
  <c r="F4501" i="2"/>
  <c r="C4501" i="2"/>
  <c r="B4501" i="2"/>
  <c r="F4500" i="2"/>
  <c r="C4500" i="2"/>
  <c r="B4500" i="2"/>
  <c r="F4499" i="2"/>
  <c r="C4499" i="2"/>
  <c r="B4499" i="2"/>
  <c r="F4498" i="2"/>
  <c r="C4498" i="2"/>
  <c r="B4498" i="2"/>
  <c r="F4497" i="2"/>
  <c r="C4497" i="2"/>
  <c r="B4497" i="2"/>
  <c r="F4496" i="2"/>
  <c r="C4496" i="2"/>
  <c r="B4496" i="2"/>
  <c r="F4495" i="2"/>
  <c r="C4495" i="2"/>
  <c r="B4495" i="2"/>
  <c r="F4494" i="2"/>
  <c r="C4494" i="2"/>
  <c r="B4494" i="2"/>
  <c r="F4493" i="2"/>
  <c r="C4493" i="2"/>
  <c r="B4493" i="2"/>
  <c r="F4492" i="2"/>
  <c r="C4492" i="2"/>
  <c r="B4492" i="2"/>
  <c r="F4491" i="2"/>
  <c r="C4491" i="2"/>
  <c r="B4491" i="2"/>
  <c r="F4490" i="2"/>
  <c r="C4490" i="2"/>
  <c r="B4490" i="2"/>
  <c r="F4489" i="2"/>
  <c r="C4489" i="2"/>
  <c r="B4489" i="2"/>
  <c r="F4488" i="2"/>
  <c r="C4488" i="2"/>
  <c r="B4488" i="2"/>
  <c r="F4487" i="2"/>
  <c r="C4487" i="2"/>
  <c r="B4487" i="2"/>
  <c r="F4486" i="2"/>
  <c r="C4486" i="2"/>
  <c r="B4486" i="2"/>
  <c r="F4485" i="2"/>
  <c r="C4485" i="2"/>
  <c r="B4485" i="2"/>
  <c r="F4484" i="2"/>
  <c r="C4484" i="2"/>
  <c r="B4484" i="2"/>
  <c r="F4483" i="2"/>
  <c r="C4483" i="2"/>
  <c r="B4483" i="2"/>
  <c r="F4482" i="2"/>
  <c r="C4482" i="2"/>
  <c r="B4482" i="2"/>
  <c r="F4481" i="2"/>
  <c r="C4481" i="2"/>
  <c r="B4481" i="2"/>
  <c r="F4480" i="2"/>
  <c r="C4480" i="2"/>
  <c r="B4480" i="2"/>
  <c r="F4479" i="2"/>
  <c r="C4479" i="2"/>
  <c r="B4479" i="2"/>
  <c r="F4478" i="2"/>
  <c r="C4478" i="2"/>
  <c r="B4478" i="2"/>
  <c r="F4477" i="2"/>
  <c r="C4477" i="2"/>
  <c r="B4477" i="2"/>
  <c r="F4476" i="2"/>
  <c r="C4476" i="2"/>
  <c r="B4476" i="2"/>
  <c r="F4475" i="2"/>
  <c r="C4475" i="2"/>
  <c r="B4475" i="2"/>
  <c r="F4474" i="2"/>
  <c r="C4474" i="2"/>
  <c r="B4474" i="2"/>
  <c r="F4473" i="2"/>
  <c r="C4473" i="2"/>
  <c r="B4473" i="2"/>
  <c r="F4472" i="2"/>
  <c r="C4472" i="2"/>
  <c r="B4472" i="2"/>
  <c r="F4471" i="2"/>
  <c r="C4471" i="2"/>
  <c r="B4471" i="2"/>
  <c r="F4470" i="2"/>
  <c r="C4470" i="2"/>
  <c r="B4470" i="2"/>
  <c r="F4469" i="2"/>
  <c r="C4469" i="2"/>
  <c r="B4469" i="2"/>
  <c r="F4468" i="2"/>
  <c r="C4468" i="2"/>
  <c r="B4468" i="2"/>
  <c r="F4467" i="2"/>
  <c r="C4467" i="2"/>
  <c r="B4467" i="2"/>
  <c r="F4466" i="2"/>
  <c r="C4466" i="2"/>
  <c r="B4466" i="2"/>
  <c r="F4465" i="2"/>
  <c r="C4465" i="2"/>
  <c r="B4465" i="2"/>
  <c r="F4464" i="2"/>
  <c r="C4464" i="2"/>
  <c r="B4464" i="2"/>
  <c r="F4463" i="2"/>
  <c r="C4463" i="2"/>
  <c r="B4463" i="2"/>
  <c r="F4462" i="2"/>
  <c r="C4462" i="2"/>
  <c r="B4462" i="2"/>
  <c r="F4461" i="2"/>
  <c r="C4461" i="2"/>
  <c r="B4461" i="2"/>
  <c r="F4460" i="2"/>
  <c r="C4460" i="2"/>
  <c r="B4460" i="2"/>
  <c r="F4459" i="2"/>
  <c r="C4459" i="2"/>
  <c r="B4459" i="2"/>
  <c r="F4458" i="2"/>
  <c r="C4458" i="2"/>
  <c r="B4458" i="2"/>
  <c r="F4457" i="2"/>
  <c r="C4457" i="2"/>
  <c r="B4457" i="2"/>
  <c r="F4456" i="2"/>
  <c r="C4456" i="2"/>
  <c r="B4456" i="2"/>
  <c r="F4455" i="2"/>
  <c r="C4455" i="2"/>
  <c r="B4455" i="2"/>
  <c r="F4454" i="2"/>
  <c r="C4454" i="2"/>
  <c r="B4454" i="2"/>
  <c r="F4453" i="2"/>
  <c r="C4453" i="2"/>
  <c r="B4453" i="2"/>
  <c r="F4452" i="2"/>
  <c r="C4452" i="2"/>
  <c r="B4452" i="2"/>
  <c r="F4451" i="2"/>
  <c r="C4451" i="2"/>
  <c r="B4451" i="2"/>
  <c r="F4450" i="2"/>
  <c r="C4450" i="2"/>
  <c r="B4450" i="2"/>
  <c r="F4449" i="2"/>
  <c r="C4449" i="2"/>
  <c r="B4449" i="2"/>
  <c r="F4448" i="2"/>
  <c r="C4448" i="2"/>
  <c r="B4448" i="2"/>
  <c r="F4447" i="2"/>
  <c r="C4447" i="2"/>
  <c r="B4447" i="2"/>
  <c r="F4446" i="2"/>
  <c r="C4446" i="2"/>
  <c r="B4446" i="2"/>
  <c r="F4445" i="2"/>
  <c r="C4445" i="2"/>
  <c r="B4445" i="2"/>
  <c r="F4444" i="2"/>
  <c r="C4444" i="2"/>
  <c r="B4444" i="2"/>
  <c r="F4443" i="2"/>
  <c r="C4443" i="2"/>
  <c r="B4443" i="2"/>
  <c r="F4442" i="2"/>
  <c r="C4442" i="2"/>
  <c r="B4442" i="2"/>
  <c r="F4441" i="2"/>
  <c r="C4441" i="2"/>
  <c r="B4441" i="2"/>
  <c r="F4440" i="2"/>
  <c r="C4440" i="2"/>
  <c r="B4440" i="2"/>
  <c r="F4439" i="2"/>
  <c r="C4439" i="2"/>
  <c r="B4439" i="2"/>
  <c r="F4438" i="2"/>
  <c r="C4438" i="2"/>
  <c r="B4438" i="2"/>
  <c r="F4437" i="2"/>
  <c r="C4437" i="2"/>
  <c r="B4437" i="2"/>
  <c r="F4436" i="2"/>
  <c r="C4436" i="2"/>
  <c r="B4436" i="2"/>
  <c r="F4435" i="2"/>
  <c r="C4435" i="2"/>
  <c r="B4435" i="2"/>
  <c r="F4434" i="2"/>
  <c r="C4434" i="2"/>
  <c r="B4434" i="2"/>
  <c r="F4433" i="2"/>
  <c r="C4433" i="2"/>
  <c r="B4433" i="2"/>
  <c r="F4432" i="2"/>
  <c r="C4432" i="2"/>
  <c r="B4432" i="2"/>
  <c r="F4431" i="2"/>
  <c r="C4431" i="2"/>
  <c r="B4431" i="2"/>
  <c r="F4430" i="2"/>
  <c r="C4430" i="2"/>
  <c r="B4430" i="2"/>
  <c r="F4429" i="2"/>
  <c r="C4429" i="2"/>
  <c r="B4429" i="2"/>
  <c r="F4428" i="2"/>
  <c r="C4428" i="2"/>
  <c r="B4428" i="2"/>
  <c r="F4427" i="2"/>
  <c r="C4427" i="2"/>
  <c r="B4427" i="2"/>
  <c r="F4426" i="2"/>
  <c r="C4426" i="2"/>
  <c r="B4426" i="2"/>
  <c r="F4425" i="2"/>
  <c r="C4425" i="2"/>
  <c r="B4425" i="2"/>
  <c r="F4424" i="2"/>
  <c r="C4424" i="2"/>
  <c r="B4424" i="2"/>
  <c r="F4423" i="2"/>
  <c r="C4423" i="2"/>
  <c r="B4423" i="2"/>
  <c r="F4422" i="2"/>
  <c r="C4422" i="2"/>
  <c r="B4422" i="2"/>
  <c r="F4421" i="2"/>
  <c r="C4421" i="2"/>
  <c r="B4421" i="2"/>
  <c r="F4420" i="2"/>
  <c r="C4420" i="2"/>
  <c r="B4420" i="2"/>
  <c r="F4419" i="2"/>
  <c r="C4419" i="2"/>
  <c r="B4419" i="2"/>
  <c r="F4418" i="2"/>
  <c r="C4418" i="2"/>
  <c r="B4418" i="2"/>
  <c r="F4417" i="2"/>
  <c r="C4417" i="2"/>
  <c r="B4417" i="2"/>
  <c r="F4416" i="2"/>
  <c r="C4416" i="2"/>
  <c r="B4416" i="2"/>
  <c r="F4415" i="2"/>
  <c r="C4415" i="2"/>
  <c r="B4415" i="2"/>
  <c r="F4414" i="2"/>
  <c r="C4414" i="2"/>
  <c r="B4414" i="2"/>
  <c r="F4413" i="2"/>
  <c r="C4413" i="2"/>
  <c r="B4413" i="2"/>
  <c r="F4412" i="2"/>
  <c r="C4412" i="2"/>
  <c r="B4412" i="2"/>
  <c r="F4411" i="2"/>
  <c r="C4411" i="2"/>
  <c r="B4411" i="2"/>
  <c r="F4410" i="2"/>
  <c r="C4410" i="2"/>
  <c r="B4410" i="2"/>
  <c r="F4409" i="2"/>
  <c r="C4409" i="2"/>
  <c r="B4409" i="2"/>
  <c r="F4408" i="2"/>
  <c r="C4408" i="2"/>
  <c r="B4408" i="2"/>
  <c r="F4407" i="2"/>
  <c r="C4407" i="2"/>
  <c r="B4407" i="2"/>
  <c r="F4406" i="2"/>
  <c r="C4406" i="2"/>
  <c r="B4406" i="2"/>
  <c r="F4405" i="2"/>
  <c r="C4405" i="2"/>
  <c r="B4405" i="2"/>
  <c r="F4404" i="2"/>
  <c r="C4404" i="2"/>
  <c r="B4404" i="2"/>
  <c r="F4403" i="2"/>
  <c r="C4403" i="2"/>
  <c r="B4403" i="2"/>
  <c r="F4402" i="2"/>
  <c r="C4402" i="2"/>
  <c r="B4402" i="2"/>
  <c r="F4401" i="2"/>
  <c r="C4401" i="2"/>
  <c r="B4401" i="2"/>
  <c r="F4400" i="2"/>
  <c r="C4400" i="2"/>
  <c r="B4400" i="2"/>
  <c r="F4399" i="2"/>
  <c r="C4399" i="2"/>
  <c r="B4399" i="2"/>
  <c r="F4398" i="2"/>
  <c r="C4398" i="2"/>
  <c r="B4398" i="2"/>
  <c r="F4397" i="2"/>
  <c r="C4397" i="2"/>
  <c r="B4397" i="2"/>
  <c r="F4396" i="2"/>
  <c r="C4396" i="2"/>
  <c r="B4396" i="2"/>
  <c r="F4395" i="2"/>
  <c r="C4395" i="2"/>
  <c r="B4395" i="2"/>
  <c r="F4394" i="2"/>
  <c r="C4394" i="2"/>
  <c r="B4394" i="2"/>
  <c r="F4393" i="2"/>
  <c r="C4393" i="2"/>
  <c r="B4393" i="2"/>
  <c r="F4392" i="2"/>
  <c r="C4392" i="2"/>
  <c r="B4392" i="2"/>
  <c r="F4391" i="2"/>
  <c r="C4391" i="2"/>
  <c r="B4391" i="2"/>
  <c r="F4390" i="2"/>
  <c r="C4390" i="2"/>
  <c r="B4390" i="2"/>
  <c r="F4389" i="2"/>
  <c r="C4389" i="2"/>
  <c r="B4389" i="2"/>
  <c r="F4388" i="2"/>
  <c r="C4388" i="2"/>
  <c r="B4388" i="2"/>
  <c r="F4387" i="2"/>
  <c r="C4387" i="2"/>
  <c r="B4387" i="2"/>
  <c r="F4386" i="2"/>
  <c r="C4386" i="2"/>
  <c r="B4386" i="2"/>
  <c r="F4385" i="2"/>
  <c r="C4385" i="2"/>
  <c r="B4385" i="2"/>
  <c r="F4384" i="2"/>
  <c r="C4384" i="2"/>
  <c r="B4384" i="2"/>
  <c r="F4383" i="2"/>
  <c r="C4383" i="2"/>
  <c r="B4383" i="2"/>
  <c r="F4382" i="2"/>
  <c r="C4382" i="2"/>
  <c r="B4382" i="2"/>
  <c r="F4381" i="2"/>
  <c r="C4381" i="2"/>
  <c r="B4381" i="2"/>
  <c r="F4380" i="2"/>
  <c r="C4380" i="2"/>
  <c r="B4380" i="2"/>
  <c r="F4379" i="2"/>
  <c r="C4379" i="2"/>
  <c r="B4379" i="2"/>
  <c r="F4378" i="2"/>
  <c r="C4378" i="2"/>
  <c r="B4378" i="2"/>
  <c r="F4377" i="2"/>
  <c r="C4377" i="2"/>
  <c r="B4377" i="2"/>
  <c r="F4376" i="2"/>
  <c r="C4376" i="2"/>
  <c r="B4376" i="2"/>
  <c r="F4375" i="2"/>
  <c r="C4375" i="2"/>
  <c r="B4375" i="2"/>
  <c r="F4374" i="2"/>
  <c r="C4374" i="2"/>
  <c r="B4374" i="2"/>
  <c r="F4373" i="2"/>
  <c r="C4373" i="2"/>
  <c r="B4373" i="2"/>
  <c r="F4372" i="2"/>
  <c r="C4372" i="2"/>
  <c r="B4372" i="2"/>
  <c r="F4371" i="2"/>
  <c r="C4371" i="2"/>
  <c r="B4371" i="2"/>
  <c r="F4370" i="2"/>
  <c r="C4370" i="2"/>
  <c r="B4370" i="2"/>
  <c r="F4369" i="2"/>
  <c r="C4369" i="2"/>
  <c r="B4369" i="2"/>
  <c r="F4368" i="2"/>
  <c r="C4368" i="2"/>
  <c r="B4368" i="2"/>
  <c r="F4367" i="2"/>
  <c r="C4367" i="2"/>
  <c r="B4367" i="2"/>
  <c r="F4366" i="2"/>
  <c r="C4366" i="2"/>
  <c r="B4366" i="2"/>
  <c r="F4365" i="2"/>
  <c r="C4365" i="2"/>
  <c r="B4365" i="2"/>
  <c r="F4364" i="2"/>
  <c r="C4364" i="2"/>
  <c r="B4364" i="2"/>
  <c r="F4363" i="2"/>
  <c r="C4363" i="2"/>
  <c r="B4363" i="2"/>
  <c r="F4362" i="2"/>
  <c r="C4362" i="2"/>
  <c r="B4362" i="2"/>
  <c r="F4361" i="2"/>
  <c r="C4361" i="2"/>
  <c r="B4361" i="2"/>
  <c r="F4360" i="2"/>
  <c r="C4360" i="2"/>
  <c r="B4360" i="2"/>
  <c r="F4359" i="2"/>
  <c r="C4359" i="2"/>
  <c r="B4359" i="2"/>
  <c r="F4358" i="2"/>
  <c r="C4358" i="2"/>
  <c r="B4358" i="2"/>
  <c r="F4357" i="2"/>
  <c r="C4357" i="2"/>
  <c r="B4357" i="2"/>
  <c r="F4356" i="2"/>
  <c r="C4356" i="2"/>
  <c r="B4356" i="2"/>
  <c r="F4355" i="2"/>
  <c r="C4355" i="2"/>
  <c r="B4355" i="2"/>
  <c r="F4354" i="2"/>
  <c r="C4354" i="2"/>
  <c r="B4354" i="2"/>
  <c r="F4353" i="2"/>
  <c r="C4353" i="2"/>
  <c r="B4353" i="2"/>
  <c r="F4352" i="2"/>
  <c r="C4352" i="2"/>
  <c r="B4352" i="2"/>
  <c r="F4351" i="2"/>
  <c r="C4351" i="2"/>
  <c r="B4351" i="2"/>
  <c r="F4350" i="2"/>
  <c r="C4350" i="2"/>
  <c r="B4350" i="2"/>
  <c r="F4349" i="2"/>
  <c r="C4349" i="2"/>
  <c r="B4349" i="2"/>
  <c r="F4348" i="2"/>
  <c r="C4348" i="2"/>
  <c r="B4348" i="2"/>
  <c r="F4347" i="2"/>
  <c r="C4347" i="2"/>
  <c r="B4347" i="2"/>
  <c r="F4346" i="2"/>
  <c r="C4346" i="2"/>
  <c r="B4346" i="2"/>
  <c r="F4345" i="2"/>
  <c r="C4345" i="2"/>
  <c r="B4345" i="2"/>
  <c r="F4344" i="2"/>
  <c r="C4344" i="2"/>
  <c r="B4344" i="2"/>
  <c r="F4343" i="2"/>
  <c r="C4343" i="2"/>
  <c r="B4343" i="2"/>
  <c r="F4342" i="2"/>
  <c r="C4342" i="2"/>
  <c r="B4342" i="2"/>
  <c r="F4341" i="2"/>
  <c r="C4341" i="2"/>
  <c r="B4341" i="2"/>
  <c r="F4340" i="2"/>
  <c r="C4340" i="2"/>
  <c r="B4340" i="2"/>
  <c r="F4339" i="2"/>
  <c r="C4339" i="2"/>
  <c r="B4339" i="2"/>
  <c r="F4338" i="2"/>
  <c r="C4338" i="2"/>
  <c r="B4338" i="2"/>
  <c r="F4337" i="2"/>
  <c r="C4337" i="2"/>
  <c r="B4337" i="2"/>
  <c r="F4336" i="2"/>
  <c r="C4336" i="2"/>
  <c r="B4336" i="2"/>
  <c r="F4335" i="2"/>
  <c r="C4335" i="2"/>
  <c r="B4335" i="2"/>
  <c r="F4334" i="2"/>
  <c r="C4334" i="2"/>
  <c r="B4334" i="2"/>
  <c r="F4333" i="2"/>
  <c r="C4333" i="2"/>
  <c r="B4333" i="2"/>
  <c r="F4332" i="2"/>
  <c r="C4332" i="2"/>
  <c r="B4332" i="2"/>
  <c r="F4331" i="2"/>
  <c r="C4331" i="2"/>
  <c r="B4331" i="2"/>
  <c r="F4330" i="2"/>
  <c r="C4330" i="2"/>
  <c r="B4330" i="2"/>
  <c r="F4329" i="2"/>
  <c r="C4329" i="2"/>
  <c r="B4329" i="2"/>
  <c r="F4328" i="2"/>
  <c r="C4328" i="2"/>
  <c r="B4328" i="2"/>
  <c r="F4327" i="2"/>
  <c r="C4327" i="2"/>
  <c r="B4327" i="2"/>
  <c r="F4326" i="2"/>
  <c r="C4326" i="2"/>
  <c r="B4326" i="2"/>
  <c r="F4325" i="2"/>
  <c r="C4325" i="2"/>
  <c r="B4325" i="2"/>
  <c r="F4324" i="2"/>
  <c r="C4324" i="2"/>
  <c r="B4324" i="2"/>
  <c r="F4323" i="2"/>
  <c r="C4323" i="2"/>
  <c r="B4323" i="2"/>
  <c r="F4322" i="2"/>
  <c r="C4322" i="2"/>
  <c r="B4322" i="2"/>
  <c r="F4321" i="2"/>
  <c r="C4321" i="2"/>
  <c r="B4321" i="2"/>
  <c r="F4320" i="2"/>
  <c r="C4320" i="2"/>
  <c r="B4320" i="2"/>
  <c r="F4319" i="2"/>
  <c r="C4319" i="2"/>
  <c r="B4319" i="2"/>
  <c r="F4318" i="2"/>
  <c r="C4318" i="2"/>
  <c r="B4318" i="2"/>
  <c r="F4317" i="2"/>
  <c r="C4317" i="2"/>
  <c r="B4317" i="2"/>
  <c r="F4316" i="2"/>
  <c r="C4316" i="2"/>
  <c r="B4316" i="2"/>
  <c r="F4315" i="2"/>
  <c r="C4315" i="2"/>
  <c r="B4315" i="2"/>
  <c r="F4314" i="2"/>
  <c r="C4314" i="2"/>
  <c r="B4314" i="2"/>
  <c r="F4313" i="2"/>
  <c r="C4313" i="2"/>
  <c r="B4313" i="2"/>
  <c r="F4312" i="2"/>
  <c r="C4312" i="2"/>
  <c r="B4312" i="2"/>
  <c r="F4311" i="2"/>
  <c r="C4311" i="2"/>
  <c r="B4311" i="2"/>
  <c r="F4310" i="2"/>
  <c r="C4310" i="2"/>
  <c r="B4310" i="2"/>
  <c r="F4309" i="2"/>
  <c r="C4309" i="2"/>
  <c r="B4309" i="2"/>
  <c r="F4308" i="2"/>
  <c r="C4308" i="2"/>
  <c r="B4308" i="2"/>
  <c r="F4307" i="2"/>
  <c r="C4307" i="2"/>
  <c r="B4307" i="2"/>
  <c r="F4306" i="2"/>
  <c r="C4306" i="2"/>
  <c r="B4306" i="2"/>
  <c r="F4305" i="2"/>
  <c r="C4305" i="2"/>
  <c r="B4305" i="2"/>
  <c r="F4304" i="2"/>
  <c r="C4304" i="2"/>
  <c r="B4304" i="2"/>
  <c r="F4303" i="2"/>
  <c r="C4303" i="2"/>
  <c r="B4303" i="2"/>
  <c r="F4302" i="2"/>
  <c r="C4302" i="2"/>
  <c r="B4302" i="2"/>
  <c r="F4301" i="2"/>
  <c r="C4301" i="2"/>
  <c r="B4301" i="2"/>
  <c r="F4300" i="2"/>
  <c r="C4300" i="2"/>
  <c r="B4300" i="2"/>
  <c r="F4299" i="2"/>
  <c r="C4299" i="2"/>
  <c r="B4299" i="2"/>
  <c r="F4298" i="2"/>
  <c r="C4298" i="2"/>
  <c r="B4298" i="2"/>
  <c r="F4297" i="2"/>
  <c r="C4297" i="2"/>
  <c r="B4297" i="2"/>
  <c r="F4296" i="2"/>
  <c r="C4296" i="2"/>
  <c r="B4296" i="2"/>
  <c r="F4295" i="2"/>
  <c r="C4295" i="2"/>
  <c r="B4295" i="2"/>
  <c r="F4294" i="2"/>
  <c r="C4294" i="2"/>
  <c r="B4294" i="2"/>
  <c r="F4293" i="2"/>
  <c r="C4293" i="2"/>
  <c r="B4293" i="2"/>
  <c r="F4292" i="2"/>
  <c r="C4292" i="2"/>
  <c r="B4292" i="2"/>
  <c r="F4291" i="2"/>
  <c r="C4291" i="2"/>
  <c r="B4291" i="2"/>
  <c r="F4290" i="2"/>
  <c r="C4290" i="2"/>
  <c r="B4290" i="2"/>
  <c r="F4289" i="2"/>
  <c r="C4289" i="2"/>
  <c r="B4289" i="2"/>
  <c r="F4288" i="2"/>
  <c r="C4288" i="2"/>
  <c r="B4288" i="2"/>
  <c r="F4287" i="2"/>
  <c r="C4287" i="2"/>
  <c r="B4287" i="2"/>
  <c r="F4286" i="2"/>
  <c r="C4286" i="2"/>
  <c r="B4286" i="2"/>
  <c r="F4285" i="2"/>
  <c r="C4285" i="2"/>
  <c r="B4285" i="2"/>
  <c r="F4284" i="2"/>
  <c r="C4284" i="2"/>
  <c r="B4284" i="2"/>
  <c r="F4283" i="2"/>
  <c r="C4283" i="2"/>
  <c r="B4283" i="2"/>
  <c r="F4282" i="2"/>
  <c r="C4282" i="2"/>
  <c r="B4282" i="2"/>
  <c r="F4281" i="2"/>
  <c r="C4281" i="2"/>
  <c r="B4281" i="2"/>
  <c r="F4280" i="2"/>
  <c r="C4280" i="2"/>
  <c r="B4280" i="2"/>
  <c r="F4279" i="2"/>
  <c r="C4279" i="2"/>
  <c r="B4279" i="2"/>
  <c r="F4278" i="2"/>
  <c r="C4278" i="2"/>
  <c r="B4278" i="2"/>
  <c r="F4277" i="2"/>
  <c r="C4277" i="2"/>
  <c r="B4277" i="2"/>
  <c r="F4276" i="2"/>
  <c r="C4276" i="2"/>
  <c r="B4276" i="2"/>
  <c r="F4275" i="2"/>
  <c r="C4275" i="2"/>
  <c r="B4275" i="2"/>
  <c r="F4274" i="2"/>
  <c r="C4274" i="2"/>
  <c r="B4274" i="2"/>
  <c r="F4273" i="2"/>
  <c r="C4273" i="2"/>
  <c r="B4273" i="2"/>
  <c r="F4272" i="2"/>
  <c r="C4272" i="2"/>
  <c r="B4272" i="2"/>
  <c r="F4271" i="2"/>
  <c r="C4271" i="2"/>
  <c r="B4271" i="2"/>
  <c r="F4270" i="2"/>
  <c r="C4270" i="2"/>
  <c r="B4270" i="2"/>
  <c r="F4269" i="2"/>
  <c r="C4269" i="2"/>
  <c r="B4269" i="2"/>
  <c r="F4268" i="2"/>
  <c r="C4268" i="2"/>
  <c r="B4268" i="2"/>
  <c r="F4267" i="2"/>
  <c r="C4267" i="2"/>
  <c r="B4267" i="2"/>
  <c r="F4266" i="2"/>
  <c r="C4266" i="2"/>
  <c r="B4266" i="2"/>
  <c r="F4265" i="2"/>
  <c r="C4265" i="2"/>
  <c r="B4265" i="2"/>
  <c r="F4264" i="2"/>
  <c r="C4264" i="2"/>
  <c r="B4264" i="2"/>
  <c r="F4263" i="2"/>
  <c r="C4263" i="2"/>
  <c r="B4263" i="2"/>
  <c r="F4262" i="2"/>
  <c r="C4262" i="2"/>
  <c r="B4262" i="2"/>
  <c r="F4261" i="2"/>
  <c r="C4261" i="2"/>
  <c r="B4261" i="2"/>
  <c r="F4260" i="2"/>
  <c r="C4260" i="2"/>
  <c r="B4260" i="2"/>
  <c r="F4259" i="2"/>
  <c r="C4259" i="2"/>
  <c r="B4259" i="2"/>
  <c r="F4258" i="2"/>
  <c r="C4258" i="2"/>
  <c r="B4258" i="2"/>
  <c r="F4257" i="2"/>
  <c r="C4257" i="2"/>
  <c r="B4257" i="2"/>
  <c r="F4256" i="2"/>
  <c r="C4256" i="2"/>
  <c r="B4256" i="2"/>
  <c r="F4255" i="2"/>
  <c r="C4255" i="2"/>
  <c r="B4255" i="2"/>
  <c r="F4254" i="2"/>
  <c r="C4254" i="2"/>
  <c r="B4254" i="2"/>
  <c r="F4253" i="2"/>
  <c r="C4253" i="2"/>
  <c r="B4253" i="2"/>
  <c r="F4252" i="2"/>
  <c r="C4252" i="2"/>
  <c r="B4252" i="2"/>
  <c r="F4251" i="2"/>
  <c r="C4251" i="2"/>
  <c r="B4251" i="2"/>
  <c r="F4250" i="2"/>
  <c r="C4250" i="2"/>
  <c r="B4250" i="2"/>
  <c r="F4249" i="2"/>
  <c r="C4249" i="2"/>
  <c r="B4249" i="2"/>
  <c r="F4248" i="2"/>
  <c r="C4248" i="2"/>
  <c r="B4248" i="2"/>
  <c r="F4247" i="2"/>
  <c r="C4247" i="2"/>
  <c r="B4247" i="2"/>
  <c r="F4246" i="2"/>
  <c r="C4246" i="2"/>
  <c r="B4246" i="2"/>
  <c r="F4245" i="2"/>
  <c r="C4245" i="2"/>
  <c r="B4245" i="2"/>
  <c r="F4244" i="2"/>
  <c r="C4244" i="2"/>
  <c r="B4244" i="2"/>
  <c r="F4243" i="2"/>
  <c r="C4243" i="2"/>
  <c r="B4243" i="2"/>
  <c r="F4242" i="2"/>
  <c r="C4242" i="2"/>
  <c r="B4242" i="2"/>
  <c r="F4241" i="2"/>
  <c r="C4241" i="2"/>
  <c r="B4241" i="2"/>
  <c r="F4240" i="2"/>
  <c r="C4240" i="2"/>
  <c r="B4240" i="2"/>
  <c r="F4239" i="2"/>
  <c r="C4239" i="2"/>
  <c r="B4239" i="2"/>
  <c r="F4238" i="2"/>
  <c r="C4238" i="2"/>
  <c r="B4238" i="2"/>
  <c r="F4237" i="2"/>
  <c r="C4237" i="2"/>
  <c r="B4237" i="2"/>
  <c r="F4236" i="2"/>
  <c r="C4236" i="2"/>
  <c r="B4236" i="2"/>
  <c r="F4235" i="2"/>
  <c r="C4235" i="2"/>
  <c r="B4235" i="2"/>
  <c r="F4234" i="2"/>
  <c r="C4234" i="2"/>
  <c r="B4234" i="2"/>
  <c r="F4233" i="2"/>
  <c r="C4233" i="2"/>
  <c r="B4233" i="2"/>
  <c r="F4232" i="2"/>
  <c r="C4232" i="2"/>
  <c r="B4232" i="2"/>
  <c r="F4231" i="2"/>
  <c r="C4231" i="2"/>
  <c r="B4231" i="2"/>
  <c r="F4230" i="2"/>
  <c r="C4230" i="2"/>
  <c r="B4230" i="2"/>
  <c r="F4229" i="2"/>
  <c r="C4229" i="2"/>
  <c r="B4229" i="2"/>
  <c r="F4228" i="2"/>
  <c r="C4228" i="2"/>
  <c r="B4228" i="2"/>
  <c r="F4227" i="2"/>
  <c r="C4227" i="2"/>
  <c r="B4227" i="2"/>
  <c r="F4226" i="2"/>
  <c r="C4226" i="2"/>
  <c r="B4226" i="2"/>
  <c r="F4225" i="2"/>
  <c r="C4225" i="2"/>
  <c r="B4225" i="2"/>
  <c r="F4224" i="2"/>
  <c r="C4224" i="2"/>
  <c r="B4224" i="2"/>
  <c r="F4223" i="2"/>
  <c r="C4223" i="2"/>
  <c r="B4223" i="2"/>
  <c r="F4222" i="2"/>
  <c r="C4222" i="2"/>
  <c r="B4222" i="2"/>
  <c r="F4221" i="2"/>
  <c r="C4221" i="2"/>
  <c r="B4221" i="2"/>
  <c r="F4220" i="2"/>
  <c r="C4220" i="2"/>
  <c r="B4220" i="2"/>
  <c r="F4219" i="2"/>
  <c r="C4219" i="2"/>
  <c r="B4219" i="2"/>
  <c r="F4218" i="2"/>
  <c r="C4218" i="2"/>
  <c r="B4218" i="2"/>
  <c r="F4217" i="2"/>
  <c r="C4217" i="2"/>
  <c r="B4217" i="2"/>
  <c r="F4216" i="2"/>
  <c r="C4216" i="2"/>
  <c r="B4216" i="2"/>
  <c r="F4215" i="2"/>
  <c r="C4215" i="2"/>
  <c r="B4215" i="2"/>
  <c r="F4214" i="2"/>
  <c r="C4214" i="2"/>
  <c r="B4214" i="2"/>
  <c r="F4213" i="2"/>
  <c r="C4213" i="2"/>
  <c r="B4213" i="2"/>
  <c r="F4212" i="2"/>
  <c r="C4212" i="2"/>
  <c r="B4212" i="2"/>
  <c r="F4211" i="2"/>
  <c r="C4211" i="2"/>
  <c r="B4211" i="2"/>
  <c r="F4210" i="2"/>
  <c r="C4210" i="2"/>
  <c r="B4210" i="2"/>
  <c r="F4209" i="2"/>
  <c r="C4209" i="2"/>
  <c r="B4209" i="2"/>
  <c r="F4208" i="2"/>
  <c r="C4208" i="2"/>
  <c r="B4208" i="2"/>
  <c r="F4207" i="2"/>
  <c r="C4207" i="2"/>
  <c r="B4207" i="2"/>
  <c r="F4206" i="2"/>
  <c r="C4206" i="2"/>
  <c r="B4206" i="2"/>
  <c r="F4205" i="2"/>
  <c r="C4205" i="2"/>
  <c r="B4205" i="2"/>
  <c r="F4204" i="2"/>
  <c r="C4204" i="2"/>
  <c r="B4204" i="2"/>
  <c r="F4203" i="2"/>
  <c r="C4203" i="2"/>
  <c r="B4203" i="2"/>
  <c r="F4202" i="2"/>
  <c r="C4202" i="2"/>
  <c r="B4202" i="2"/>
  <c r="F4201" i="2"/>
  <c r="C4201" i="2"/>
  <c r="B4201" i="2"/>
  <c r="F4200" i="2"/>
  <c r="C4200" i="2"/>
  <c r="B4200" i="2"/>
  <c r="F4199" i="2"/>
  <c r="C4199" i="2"/>
  <c r="B4199" i="2"/>
  <c r="F4198" i="2"/>
  <c r="C4198" i="2"/>
  <c r="B4198" i="2"/>
  <c r="F4197" i="2"/>
  <c r="C4197" i="2"/>
  <c r="B4197" i="2"/>
  <c r="F4196" i="2"/>
  <c r="C4196" i="2"/>
  <c r="B4196" i="2"/>
  <c r="F4195" i="2"/>
  <c r="C4195" i="2"/>
  <c r="B4195" i="2"/>
  <c r="F4194" i="2"/>
  <c r="C4194" i="2"/>
  <c r="B4194" i="2"/>
  <c r="F4193" i="2"/>
  <c r="C4193" i="2"/>
  <c r="B4193" i="2"/>
  <c r="F4192" i="2"/>
  <c r="C4192" i="2"/>
  <c r="B4192" i="2"/>
  <c r="F4191" i="2"/>
  <c r="C4191" i="2"/>
  <c r="B4191" i="2"/>
  <c r="F4190" i="2"/>
  <c r="C4190" i="2"/>
  <c r="B4190" i="2"/>
  <c r="F4189" i="2"/>
  <c r="C4189" i="2"/>
  <c r="B4189" i="2"/>
  <c r="F4188" i="2"/>
  <c r="C4188" i="2"/>
  <c r="B4188" i="2"/>
  <c r="F4187" i="2"/>
  <c r="C4187" i="2"/>
  <c r="B4187" i="2"/>
  <c r="F4186" i="2"/>
  <c r="C4186" i="2"/>
  <c r="B4186" i="2"/>
  <c r="F4185" i="2"/>
  <c r="C4185" i="2"/>
  <c r="B4185" i="2"/>
  <c r="F4184" i="2"/>
  <c r="C4184" i="2"/>
  <c r="B4184" i="2"/>
  <c r="F4183" i="2"/>
  <c r="C4183" i="2"/>
  <c r="B4183" i="2"/>
  <c r="F4182" i="2"/>
  <c r="C4182" i="2"/>
  <c r="B4182" i="2"/>
  <c r="F4181" i="2"/>
  <c r="C4181" i="2"/>
  <c r="B4181" i="2"/>
  <c r="F4180" i="2"/>
  <c r="C4180" i="2"/>
  <c r="B4180" i="2"/>
  <c r="F4179" i="2"/>
  <c r="C4179" i="2"/>
  <c r="B4179" i="2"/>
  <c r="F4178" i="2"/>
  <c r="C4178" i="2"/>
  <c r="B4178" i="2"/>
  <c r="F4177" i="2"/>
  <c r="C4177" i="2"/>
  <c r="B4177" i="2"/>
  <c r="F4176" i="2"/>
  <c r="C4176" i="2"/>
  <c r="B4176" i="2"/>
  <c r="F4175" i="2"/>
  <c r="C4175" i="2"/>
  <c r="B4175" i="2"/>
  <c r="F4174" i="2"/>
  <c r="C4174" i="2"/>
  <c r="B4174" i="2"/>
  <c r="F4173" i="2"/>
  <c r="C4173" i="2"/>
  <c r="B4173" i="2"/>
  <c r="F4172" i="2"/>
  <c r="C4172" i="2"/>
  <c r="B4172" i="2"/>
  <c r="F4171" i="2"/>
  <c r="C4171" i="2"/>
  <c r="B4171" i="2"/>
  <c r="F4170" i="2"/>
  <c r="C4170" i="2"/>
  <c r="B4170" i="2"/>
  <c r="F4169" i="2"/>
  <c r="C4169" i="2"/>
  <c r="B4169" i="2"/>
  <c r="F4168" i="2"/>
  <c r="C4168" i="2"/>
  <c r="B4168" i="2"/>
  <c r="F4167" i="2"/>
  <c r="C4167" i="2"/>
  <c r="B4167" i="2"/>
  <c r="F4166" i="2"/>
  <c r="C4166" i="2"/>
  <c r="B4166" i="2"/>
  <c r="F4165" i="2"/>
  <c r="C4165" i="2"/>
  <c r="B4165" i="2"/>
  <c r="F4164" i="2"/>
  <c r="C4164" i="2"/>
  <c r="B4164" i="2"/>
  <c r="F4163" i="2"/>
  <c r="C4163" i="2"/>
  <c r="B4163" i="2"/>
  <c r="F4162" i="2"/>
  <c r="C4162" i="2"/>
  <c r="B4162" i="2"/>
  <c r="F4161" i="2"/>
  <c r="C4161" i="2"/>
  <c r="B4161" i="2"/>
  <c r="F4160" i="2"/>
  <c r="C4160" i="2"/>
  <c r="B4160" i="2"/>
  <c r="F4159" i="2"/>
  <c r="C4159" i="2"/>
  <c r="B4159" i="2"/>
  <c r="F4158" i="2"/>
  <c r="C4158" i="2"/>
  <c r="B4158" i="2"/>
  <c r="F4157" i="2"/>
  <c r="C4157" i="2"/>
  <c r="B4157" i="2"/>
  <c r="F4156" i="2"/>
  <c r="C4156" i="2"/>
  <c r="B4156" i="2"/>
  <c r="F4155" i="2"/>
  <c r="C4155" i="2"/>
  <c r="B4155" i="2"/>
  <c r="F4154" i="2"/>
  <c r="C4154" i="2"/>
  <c r="B4154" i="2"/>
  <c r="F4153" i="2"/>
  <c r="C4153" i="2"/>
  <c r="B4153" i="2"/>
  <c r="F4152" i="2"/>
  <c r="C4152" i="2"/>
  <c r="B4152" i="2"/>
  <c r="F4151" i="2"/>
  <c r="C4151" i="2"/>
  <c r="B4151" i="2"/>
  <c r="F4150" i="2"/>
  <c r="C4150" i="2"/>
  <c r="B4150" i="2"/>
  <c r="F4149" i="2"/>
  <c r="C4149" i="2"/>
  <c r="B4149" i="2"/>
  <c r="F4148" i="2"/>
  <c r="C4148" i="2"/>
  <c r="B4148" i="2"/>
  <c r="F4147" i="2"/>
  <c r="C4147" i="2"/>
  <c r="B4147" i="2"/>
  <c r="F4146" i="2"/>
  <c r="C4146" i="2"/>
  <c r="B4146" i="2"/>
  <c r="F4145" i="2"/>
  <c r="C4145" i="2"/>
  <c r="B4145" i="2"/>
  <c r="F4144" i="2"/>
  <c r="C4144" i="2"/>
  <c r="B4144" i="2"/>
  <c r="F4143" i="2"/>
  <c r="C4143" i="2"/>
  <c r="B4143" i="2"/>
  <c r="F4142" i="2"/>
  <c r="C4142" i="2"/>
  <c r="B4142" i="2"/>
  <c r="F4141" i="2"/>
  <c r="C4141" i="2"/>
  <c r="B4141" i="2"/>
  <c r="F4140" i="2"/>
  <c r="C4140" i="2"/>
  <c r="B4140" i="2"/>
  <c r="F4139" i="2"/>
  <c r="C4139" i="2"/>
  <c r="B4139" i="2"/>
  <c r="F4138" i="2"/>
  <c r="C4138" i="2"/>
  <c r="B4138" i="2"/>
  <c r="F4137" i="2"/>
  <c r="C4137" i="2"/>
  <c r="B4137" i="2"/>
  <c r="F4136" i="2"/>
  <c r="C4136" i="2"/>
  <c r="B4136" i="2"/>
  <c r="F4135" i="2"/>
  <c r="C4135" i="2"/>
  <c r="B4135" i="2"/>
  <c r="F4134" i="2"/>
  <c r="C4134" i="2"/>
  <c r="B4134" i="2"/>
  <c r="F4133" i="2"/>
  <c r="C4133" i="2"/>
  <c r="B4133" i="2"/>
  <c r="F4132" i="2"/>
  <c r="C4132" i="2"/>
  <c r="B4132" i="2"/>
  <c r="F4131" i="2"/>
  <c r="C4131" i="2"/>
  <c r="B4131" i="2"/>
  <c r="F4130" i="2"/>
  <c r="C4130" i="2"/>
  <c r="B4130" i="2"/>
  <c r="F4129" i="2"/>
  <c r="C4129" i="2"/>
  <c r="B4129" i="2"/>
  <c r="F4128" i="2"/>
  <c r="C4128" i="2"/>
  <c r="B4128" i="2"/>
  <c r="F4127" i="2"/>
  <c r="C4127" i="2"/>
  <c r="B4127" i="2"/>
  <c r="F4126" i="2"/>
  <c r="C4126" i="2"/>
  <c r="B4126" i="2"/>
  <c r="F4125" i="2"/>
  <c r="C4125" i="2"/>
  <c r="B4125" i="2"/>
  <c r="F4124" i="2"/>
  <c r="C4124" i="2"/>
  <c r="B4124" i="2"/>
  <c r="F4123" i="2"/>
  <c r="C4123" i="2"/>
  <c r="B4123" i="2"/>
  <c r="F4122" i="2"/>
  <c r="C4122" i="2"/>
  <c r="B4122" i="2"/>
  <c r="F4121" i="2"/>
  <c r="C4121" i="2"/>
  <c r="B4121" i="2"/>
  <c r="F4120" i="2"/>
  <c r="C4120" i="2"/>
  <c r="B4120" i="2"/>
  <c r="F4119" i="2"/>
  <c r="C4119" i="2"/>
  <c r="B4119" i="2"/>
  <c r="F4118" i="2"/>
  <c r="C4118" i="2"/>
  <c r="B4118" i="2"/>
  <c r="F4117" i="2"/>
  <c r="C4117" i="2"/>
  <c r="B4117" i="2"/>
  <c r="F4116" i="2"/>
  <c r="C4116" i="2"/>
  <c r="B4116" i="2"/>
  <c r="F4115" i="2"/>
  <c r="C4115" i="2"/>
  <c r="B4115" i="2"/>
  <c r="F4114" i="2"/>
  <c r="C4114" i="2"/>
  <c r="B4114" i="2"/>
  <c r="F4113" i="2"/>
  <c r="C4113" i="2"/>
  <c r="B4113" i="2"/>
  <c r="F4112" i="2"/>
  <c r="C4112" i="2"/>
  <c r="B4112" i="2"/>
  <c r="F4111" i="2"/>
  <c r="C4111" i="2"/>
  <c r="B4111" i="2"/>
  <c r="F4110" i="2"/>
  <c r="C4110" i="2"/>
  <c r="B4110" i="2"/>
  <c r="F4109" i="2"/>
  <c r="C4109" i="2"/>
  <c r="B4109" i="2"/>
  <c r="F4108" i="2"/>
  <c r="C4108" i="2"/>
  <c r="B4108" i="2"/>
  <c r="F4107" i="2"/>
  <c r="C4107" i="2"/>
  <c r="B4107" i="2"/>
  <c r="F4106" i="2"/>
  <c r="C4106" i="2"/>
  <c r="B4106" i="2"/>
  <c r="F4105" i="2"/>
  <c r="C4105" i="2"/>
  <c r="B4105" i="2"/>
  <c r="F4104" i="2"/>
  <c r="C4104" i="2"/>
  <c r="B4104" i="2"/>
  <c r="F4103" i="2"/>
  <c r="C4103" i="2"/>
  <c r="B4103" i="2"/>
  <c r="F4102" i="2"/>
  <c r="C4102" i="2"/>
  <c r="B4102" i="2"/>
  <c r="F4101" i="2"/>
  <c r="C4101" i="2"/>
  <c r="B4101" i="2"/>
  <c r="F4100" i="2"/>
  <c r="C4100" i="2"/>
  <c r="B4100" i="2"/>
  <c r="F4099" i="2"/>
  <c r="C4099" i="2"/>
  <c r="B4099" i="2"/>
  <c r="F4098" i="2"/>
  <c r="C4098" i="2"/>
  <c r="B4098" i="2"/>
  <c r="F4097" i="2"/>
  <c r="C4097" i="2"/>
  <c r="B4097" i="2"/>
  <c r="F4096" i="2"/>
  <c r="C4096" i="2"/>
  <c r="B4096" i="2"/>
  <c r="F4095" i="2"/>
  <c r="C4095" i="2"/>
  <c r="B4095" i="2"/>
  <c r="F4094" i="2"/>
  <c r="C4094" i="2"/>
  <c r="B4094" i="2"/>
  <c r="F4093" i="2"/>
  <c r="C4093" i="2"/>
  <c r="B4093" i="2"/>
  <c r="F4092" i="2"/>
  <c r="C4092" i="2"/>
  <c r="B4092" i="2"/>
  <c r="F4091" i="2"/>
  <c r="C4091" i="2"/>
  <c r="B4091" i="2"/>
  <c r="F4090" i="2"/>
  <c r="C4090" i="2"/>
  <c r="B4090" i="2"/>
  <c r="F4089" i="2"/>
  <c r="C4089" i="2"/>
  <c r="B4089" i="2"/>
  <c r="F4088" i="2"/>
  <c r="C4088" i="2"/>
  <c r="B4088" i="2"/>
  <c r="F4087" i="2"/>
  <c r="C4087" i="2"/>
  <c r="B4087" i="2"/>
  <c r="F4086" i="2"/>
  <c r="C4086" i="2"/>
  <c r="B4086" i="2"/>
  <c r="F4085" i="2"/>
  <c r="C4085" i="2"/>
  <c r="B4085" i="2"/>
  <c r="F4084" i="2"/>
  <c r="C4084" i="2"/>
  <c r="B4084" i="2"/>
  <c r="F4083" i="2"/>
  <c r="C4083" i="2"/>
  <c r="B4083" i="2"/>
  <c r="F4082" i="2"/>
  <c r="C4082" i="2"/>
  <c r="B4082" i="2"/>
  <c r="F4081" i="2"/>
  <c r="C4081" i="2"/>
  <c r="B4081" i="2"/>
  <c r="F4080" i="2"/>
  <c r="C4080" i="2"/>
  <c r="B4080" i="2"/>
  <c r="F4079" i="2"/>
  <c r="C4079" i="2"/>
  <c r="B4079" i="2"/>
  <c r="F4078" i="2"/>
  <c r="C4078" i="2"/>
  <c r="B4078" i="2"/>
  <c r="F4077" i="2"/>
  <c r="C4077" i="2"/>
  <c r="B4077" i="2"/>
  <c r="F4076" i="2"/>
  <c r="C4076" i="2"/>
  <c r="B4076" i="2"/>
  <c r="F4075" i="2"/>
  <c r="C4075" i="2"/>
  <c r="B4075" i="2"/>
  <c r="F4074" i="2"/>
  <c r="C4074" i="2"/>
  <c r="B4074" i="2"/>
  <c r="F4073" i="2"/>
  <c r="C4073" i="2"/>
  <c r="B4073" i="2"/>
  <c r="F4072" i="2"/>
  <c r="C4072" i="2"/>
  <c r="B4072" i="2"/>
  <c r="F4071" i="2"/>
  <c r="C4071" i="2"/>
  <c r="B4071" i="2"/>
  <c r="F4070" i="2"/>
  <c r="C4070" i="2"/>
  <c r="B4070" i="2"/>
  <c r="F4069" i="2"/>
  <c r="C4069" i="2"/>
  <c r="B4069" i="2"/>
  <c r="F4068" i="2"/>
  <c r="C4068" i="2"/>
  <c r="B4068" i="2"/>
  <c r="F4067" i="2"/>
  <c r="C4067" i="2"/>
  <c r="B4067" i="2"/>
  <c r="F4066" i="2"/>
  <c r="C4066" i="2"/>
  <c r="B4066" i="2"/>
  <c r="F4065" i="2"/>
  <c r="C4065" i="2"/>
  <c r="B4065" i="2"/>
  <c r="F4064" i="2"/>
  <c r="C4064" i="2"/>
  <c r="B4064" i="2"/>
  <c r="F4063" i="2"/>
  <c r="C4063" i="2"/>
  <c r="B4063" i="2"/>
  <c r="F4062" i="2"/>
  <c r="C4062" i="2"/>
  <c r="B4062" i="2"/>
  <c r="F4061" i="2"/>
  <c r="C4061" i="2"/>
  <c r="B4061" i="2"/>
  <c r="F4060" i="2"/>
  <c r="C4060" i="2"/>
  <c r="B4060" i="2"/>
  <c r="F4059" i="2"/>
  <c r="C4059" i="2"/>
  <c r="B4059" i="2"/>
  <c r="F4058" i="2"/>
  <c r="C4058" i="2"/>
  <c r="B4058" i="2"/>
  <c r="F4057" i="2"/>
  <c r="C4057" i="2"/>
  <c r="B4057" i="2"/>
  <c r="F4056" i="2"/>
  <c r="C4056" i="2"/>
  <c r="B4056" i="2"/>
  <c r="F4055" i="2"/>
  <c r="C4055" i="2"/>
  <c r="B4055" i="2"/>
  <c r="F4054" i="2"/>
  <c r="C4054" i="2"/>
  <c r="B4054" i="2"/>
  <c r="F4053" i="2"/>
  <c r="C4053" i="2"/>
  <c r="B4053" i="2"/>
  <c r="F4052" i="2"/>
  <c r="C4052" i="2"/>
  <c r="B4052" i="2"/>
  <c r="F4051" i="2"/>
  <c r="C4051" i="2"/>
  <c r="B4051" i="2"/>
  <c r="F4050" i="2"/>
  <c r="C4050" i="2"/>
  <c r="B4050" i="2"/>
  <c r="F4049" i="2"/>
  <c r="C4049" i="2"/>
  <c r="B4049" i="2"/>
  <c r="F4048" i="2"/>
  <c r="C4048" i="2"/>
  <c r="B4048" i="2"/>
  <c r="F4047" i="2"/>
  <c r="C4047" i="2"/>
  <c r="B4047" i="2"/>
  <c r="F4046" i="2"/>
  <c r="C4046" i="2"/>
  <c r="B4046" i="2"/>
  <c r="F4045" i="2"/>
  <c r="C4045" i="2"/>
  <c r="B4045" i="2"/>
  <c r="F4044" i="2"/>
  <c r="C4044" i="2"/>
  <c r="B4044" i="2"/>
  <c r="F4043" i="2"/>
  <c r="C4043" i="2"/>
  <c r="B4043" i="2"/>
  <c r="F4042" i="2"/>
  <c r="C4042" i="2"/>
  <c r="B4042" i="2"/>
  <c r="F4041" i="2"/>
  <c r="C4041" i="2"/>
  <c r="B4041" i="2"/>
  <c r="F4040" i="2"/>
  <c r="C4040" i="2"/>
  <c r="B4040" i="2"/>
  <c r="F4039" i="2"/>
  <c r="C4039" i="2"/>
  <c r="B4039" i="2"/>
  <c r="F4038" i="2"/>
  <c r="C4038" i="2"/>
  <c r="B4038" i="2"/>
  <c r="F4037" i="2"/>
  <c r="C4037" i="2"/>
  <c r="B4037" i="2"/>
  <c r="F4036" i="2"/>
  <c r="C4036" i="2"/>
  <c r="B4036" i="2"/>
  <c r="F4035" i="2"/>
  <c r="C4035" i="2"/>
  <c r="B4035" i="2"/>
  <c r="F4034" i="2"/>
  <c r="C4034" i="2"/>
  <c r="B4034" i="2"/>
  <c r="F4033" i="2"/>
  <c r="C4033" i="2"/>
  <c r="B4033" i="2"/>
  <c r="F4032" i="2"/>
  <c r="C4032" i="2"/>
  <c r="B4032" i="2"/>
  <c r="F4031" i="2"/>
  <c r="C4031" i="2"/>
  <c r="B4031" i="2"/>
  <c r="F4030" i="2"/>
  <c r="C4030" i="2"/>
  <c r="B4030" i="2"/>
  <c r="F4029" i="2"/>
  <c r="C4029" i="2"/>
  <c r="B4029" i="2"/>
  <c r="F4028" i="2"/>
  <c r="C4028" i="2"/>
  <c r="B4028" i="2"/>
  <c r="F4027" i="2"/>
  <c r="C4027" i="2"/>
  <c r="B4027" i="2"/>
  <c r="F4026" i="2"/>
  <c r="C4026" i="2"/>
  <c r="B4026" i="2"/>
  <c r="F4025" i="2"/>
  <c r="C4025" i="2"/>
  <c r="B4025" i="2"/>
  <c r="F4024" i="2"/>
  <c r="C4024" i="2"/>
  <c r="B4024" i="2"/>
  <c r="F4023" i="2"/>
  <c r="C4023" i="2"/>
  <c r="B4023" i="2"/>
  <c r="F4022" i="2"/>
  <c r="C4022" i="2"/>
  <c r="B4022" i="2"/>
  <c r="F4021" i="2"/>
  <c r="C4021" i="2"/>
  <c r="B4021" i="2"/>
  <c r="F4020" i="2"/>
  <c r="C4020" i="2"/>
  <c r="B4020" i="2"/>
  <c r="F4019" i="2"/>
  <c r="C4019" i="2"/>
  <c r="B4019" i="2"/>
  <c r="F4018" i="2"/>
  <c r="C4018" i="2"/>
  <c r="B4018" i="2"/>
  <c r="F4017" i="2"/>
  <c r="C4017" i="2"/>
  <c r="B4017" i="2"/>
  <c r="F4016" i="2"/>
  <c r="C4016" i="2"/>
  <c r="B4016" i="2"/>
  <c r="F4015" i="2"/>
  <c r="C4015" i="2"/>
  <c r="B4015" i="2"/>
  <c r="F4014" i="2"/>
  <c r="C4014" i="2"/>
  <c r="B4014" i="2"/>
  <c r="F4013" i="2"/>
  <c r="C4013" i="2"/>
  <c r="B4013" i="2"/>
  <c r="F4012" i="2"/>
  <c r="C4012" i="2"/>
  <c r="B4012" i="2"/>
  <c r="F4011" i="2"/>
  <c r="C4011" i="2"/>
  <c r="B4011" i="2"/>
  <c r="F4010" i="2"/>
  <c r="C4010" i="2"/>
  <c r="B4010" i="2"/>
  <c r="F4009" i="2"/>
  <c r="C4009" i="2"/>
  <c r="B4009" i="2"/>
  <c r="F4008" i="2"/>
  <c r="C4008" i="2"/>
  <c r="B4008" i="2"/>
  <c r="F4007" i="2"/>
  <c r="C4007" i="2"/>
  <c r="B4007" i="2"/>
  <c r="F4006" i="2"/>
  <c r="C4006" i="2"/>
  <c r="B4006" i="2"/>
  <c r="F4005" i="2"/>
  <c r="C4005" i="2"/>
  <c r="B4005" i="2"/>
  <c r="F4004" i="2"/>
  <c r="C4004" i="2"/>
  <c r="B4004" i="2"/>
  <c r="F4003" i="2"/>
  <c r="C4003" i="2"/>
  <c r="B4003" i="2"/>
  <c r="F4002" i="2"/>
  <c r="C4002" i="2"/>
  <c r="B4002" i="2"/>
  <c r="F4001" i="2"/>
  <c r="C4001" i="2"/>
  <c r="B4001" i="2"/>
  <c r="F4000" i="2"/>
  <c r="C4000" i="2"/>
  <c r="B4000" i="2"/>
  <c r="F3999" i="2"/>
  <c r="C3999" i="2"/>
  <c r="B3999" i="2"/>
  <c r="F3998" i="2"/>
  <c r="C3998" i="2"/>
  <c r="B3998" i="2"/>
  <c r="F3997" i="2"/>
  <c r="C3997" i="2"/>
  <c r="B3997" i="2"/>
  <c r="F3996" i="2"/>
  <c r="C3996" i="2"/>
  <c r="B3996" i="2"/>
  <c r="F3995" i="2"/>
  <c r="C3995" i="2"/>
  <c r="B3995" i="2"/>
  <c r="F3994" i="2"/>
  <c r="C3994" i="2"/>
  <c r="B3994" i="2"/>
  <c r="F3993" i="2"/>
  <c r="C3993" i="2"/>
  <c r="B3993" i="2"/>
  <c r="F3992" i="2"/>
  <c r="C3992" i="2"/>
  <c r="B3992" i="2"/>
  <c r="F3991" i="2"/>
  <c r="C3991" i="2"/>
  <c r="B3991" i="2"/>
  <c r="F3990" i="2"/>
  <c r="C3990" i="2"/>
  <c r="B3990" i="2"/>
  <c r="F3989" i="2"/>
  <c r="C3989" i="2"/>
  <c r="B3989" i="2"/>
  <c r="F3988" i="2"/>
  <c r="C3988" i="2"/>
  <c r="B3988" i="2"/>
  <c r="F3987" i="2"/>
  <c r="C3987" i="2"/>
  <c r="B3987" i="2"/>
  <c r="F3986" i="2"/>
  <c r="C3986" i="2"/>
  <c r="B3986" i="2"/>
  <c r="F3985" i="2"/>
  <c r="C3985" i="2"/>
  <c r="B3985" i="2"/>
  <c r="F3984" i="2"/>
  <c r="C3984" i="2"/>
  <c r="B3984" i="2"/>
  <c r="F3983" i="2"/>
  <c r="C3983" i="2"/>
  <c r="B3983" i="2"/>
  <c r="F3982" i="2"/>
  <c r="C3982" i="2"/>
  <c r="B3982" i="2"/>
  <c r="F3981" i="2"/>
  <c r="C3981" i="2"/>
  <c r="B3981" i="2"/>
  <c r="F3980" i="2"/>
  <c r="C3980" i="2"/>
  <c r="B3980" i="2"/>
  <c r="F3979" i="2"/>
  <c r="C3979" i="2"/>
  <c r="B3979" i="2"/>
  <c r="F3978" i="2"/>
  <c r="C3978" i="2"/>
  <c r="B3978" i="2"/>
  <c r="F3977" i="2"/>
  <c r="C3977" i="2"/>
  <c r="B3977" i="2"/>
  <c r="F3976" i="2"/>
  <c r="C3976" i="2"/>
  <c r="B3976" i="2"/>
  <c r="F3975" i="2"/>
  <c r="C3975" i="2"/>
  <c r="B3975" i="2"/>
  <c r="F3974" i="2"/>
  <c r="C3974" i="2"/>
  <c r="B3974" i="2"/>
  <c r="F3973" i="2"/>
  <c r="C3973" i="2"/>
  <c r="B3973" i="2"/>
  <c r="F3972" i="2"/>
  <c r="C3972" i="2"/>
  <c r="B3972" i="2"/>
  <c r="F3971" i="2"/>
  <c r="C3971" i="2"/>
  <c r="B3971" i="2"/>
  <c r="F3970" i="2"/>
  <c r="C3970" i="2"/>
  <c r="B3970" i="2"/>
  <c r="F3969" i="2"/>
  <c r="C3969" i="2"/>
  <c r="B3969" i="2"/>
  <c r="F3968" i="2"/>
  <c r="C3968" i="2"/>
  <c r="B3968" i="2"/>
  <c r="F3967" i="2"/>
  <c r="C3967" i="2"/>
  <c r="B3967" i="2"/>
  <c r="F3966" i="2"/>
  <c r="C3966" i="2"/>
  <c r="B3966" i="2"/>
  <c r="F3965" i="2"/>
  <c r="C3965" i="2"/>
  <c r="B3965" i="2"/>
  <c r="F3964" i="2"/>
  <c r="C3964" i="2"/>
  <c r="B3964" i="2"/>
  <c r="F3963" i="2"/>
  <c r="C3963" i="2"/>
  <c r="B3963" i="2"/>
  <c r="F3962" i="2"/>
  <c r="C3962" i="2"/>
  <c r="B3962" i="2"/>
  <c r="F3961" i="2"/>
  <c r="C3961" i="2"/>
  <c r="B3961" i="2"/>
  <c r="F3960" i="2"/>
  <c r="C3960" i="2"/>
  <c r="B3960" i="2"/>
  <c r="F3959" i="2"/>
  <c r="C3959" i="2"/>
  <c r="B3959" i="2"/>
  <c r="F3958" i="2"/>
  <c r="C3958" i="2"/>
  <c r="B3958" i="2"/>
  <c r="F3957" i="2"/>
  <c r="C3957" i="2"/>
  <c r="B3957" i="2"/>
  <c r="F3956" i="2"/>
  <c r="C3956" i="2"/>
  <c r="B3956" i="2"/>
  <c r="F3955" i="2"/>
  <c r="C3955" i="2"/>
  <c r="B3955" i="2"/>
  <c r="F3954" i="2"/>
  <c r="C3954" i="2"/>
  <c r="B3954" i="2"/>
  <c r="F3953" i="2"/>
  <c r="C3953" i="2"/>
  <c r="B3953" i="2"/>
  <c r="F3952" i="2"/>
  <c r="C3952" i="2"/>
  <c r="B3952" i="2"/>
  <c r="F3951" i="2"/>
  <c r="C3951" i="2"/>
  <c r="B3951" i="2"/>
  <c r="F3950" i="2"/>
  <c r="C3950" i="2"/>
  <c r="B3950" i="2"/>
  <c r="F3949" i="2"/>
  <c r="C3949" i="2"/>
  <c r="B3949" i="2"/>
  <c r="F3948" i="2"/>
  <c r="C3948" i="2"/>
  <c r="B3948" i="2"/>
  <c r="F3947" i="2"/>
  <c r="C3947" i="2"/>
  <c r="B3947" i="2"/>
  <c r="F3946" i="2"/>
  <c r="C3946" i="2"/>
  <c r="B3946" i="2"/>
  <c r="F3945" i="2"/>
  <c r="C3945" i="2"/>
  <c r="B3945" i="2"/>
  <c r="F3944" i="2"/>
  <c r="C3944" i="2"/>
  <c r="B3944" i="2"/>
  <c r="F3943" i="2"/>
  <c r="C3943" i="2"/>
  <c r="B3943" i="2"/>
  <c r="F3942" i="2"/>
  <c r="C3942" i="2"/>
  <c r="B3942" i="2"/>
  <c r="F3941" i="2"/>
  <c r="C3941" i="2"/>
  <c r="B3941" i="2"/>
  <c r="F3940" i="2"/>
  <c r="C3940" i="2"/>
  <c r="B3940" i="2"/>
  <c r="F3939" i="2"/>
  <c r="C3939" i="2"/>
  <c r="B3939" i="2"/>
  <c r="F3938" i="2"/>
  <c r="C3938" i="2"/>
  <c r="B3938" i="2"/>
  <c r="F3937" i="2"/>
  <c r="C3937" i="2"/>
  <c r="B3937" i="2"/>
  <c r="F3936" i="2"/>
  <c r="C3936" i="2"/>
  <c r="B3936" i="2"/>
  <c r="F3935" i="2"/>
  <c r="C3935" i="2"/>
  <c r="B3935" i="2"/>
  <c r="F3934" i="2"/>
  <c r="C3934" i="2"/>
  <c r="B3934" i="2"/>
  <c r="F3933" i="2"/>
  <c r="C3933" i="2"/>
  <c r="B3933" i="2"/>
  <c r="F3932" i="2"/>
  <c r="C3932" i="2"/>
  <c r="B3932" i="2"/>
  <c r="F3931" i="2"/>
  <c r="C3931" i="2"/>
  <c r="B3931" i="2"/>
  <c r="F3930" i="2"/>
  <c r="C3930" i="2"/>
  <c r="B3930" i="2"/>
  <c r="F3929" i="2"/>
  <c r="C3929" i="2"/>
  <c r="B3929" i="2"/>
  <c r="F3928" i="2"/>
  <c r="C3928" i="2"/>
  <c r="B3928" i="2"/>
  <c r="F3927" i="2"/>
  <c r="C3927" i="2"/>
  <c r="B3927" i="2"/>
  <c r="F3926" i="2"/>
  <c r="C3926" i="2"/>
  <c r="B3926" i="2"/>
  <c r="F3925" i="2"/>
  <c r="C3925" i="2"/>
  <c r="B3925" i="2"/>
  <c r="F3924" i="2"/>
  <c r="C3924" i="2"/>
  <c r="B3924" i="2"/>
  <c r="F3923" i="2"/>
  <c r="C3923" i="2"/>
  <c r="B3923" i="2"/>
  <c r="F3922" i="2"/>
  <c r="C3922" i="2"/>
  <c r="B3922" i="2"/>
  <c r="F3921" i="2"/>
  <c r="C3921" i="2"/>
  <c r="B3921" i="2"/>
  <c r="F3920" i="2"/>
  <c r="C3920" i="2"/>
  <c r="B3920" i="2"/>
  <c r="F3919" i="2"/>
  <c r="C3919" i="2"/>
  <c r="B3919" i="2"/>
  <c r="F3918" i="2"/>
  <c r="C3918" i="2"/>
  <c r="B3918" i="2"/>
  <c r="F3917" i="2"/>
  <c r="C3917" i="2"/>
  <c r="B3917" i="2"/>
  <c r="F3916" i="2"/>
  <c r="C3916" i="2"/>
  <c r="B3916" i="2"/>
  <c r="F3915" i="2"/>
  <c r="C3915" i="2"/>
  <c r="B3915" i="2"/>
  <c r="F3914" i="2"/>
  <c r="C3914" i="2"/>
  <c r="B3914" i="2"/>
  <c r="F3913" i="2"/>
  <c r="C3913" i="2"/>
  <c r="B3913" i="2"/>
  <c r="F3912" i="2"/>
  <c r="C3912" i="2"/>
  <c r="B3912" i="2"/>
  <c r="F3911" i="2"/>
  <c r="C3911" i="2"/>
  <c r="B3911" i="2"/>
  <c r="F3910" i="2"/>
  <c r="C3910" i="2"/>
  <c r="B3910" i="2"/>
  <c r="F3909" i="2"/>
  <c r="C3909" i="2"/>
  <c r="B3909" i="2"/>
  <c r="F3908" i="2"/>
  <c r="C3908" i="2"/>
  <c r="B3908" i="2"/>
  <c r="F3907" i="2"/>
  <c r="C3907" i="2"/>
  <c r="B3907" i="2"/>
  <c r="F3906" i="2"/>
  <c r="C3906" i="2"/>
  <c r="B3906" i="2"/>
  <c r="F3905" i="2"/>
  <c r="C3905" i="2"/>
  <c r="B3905" i="2"/>
  <c r="F3904" i="2"/>
  <c r="C3904" i="2"/>
  <c r="B3904" i="2"/>
  <c r="F3903" i="2"/>
  <c r="C3903" i="2"/>
  <c r="B3903" i="2"/>
  <c r="F3902" i="2"/>
  <c r="C3902" i="2"/>
  <c r="B3902" i="2"/>
  <c r="F3901" i="2"/>
  <c r="C3901" i="2"/>
  <c r="B3901" i="2"/>
  <c r="F3900" i="2"/>
  <c r="C3900" i="2"/>
  <c r="B3900" i="2"/>
  <c r="F3899" i="2"/>
  <c r="C3899" i="2"/>
  <c r="B3899" i="2"/>
  <c r="F3898" i="2"/>
  <c r="C3898" i="2"/>
  <c r="B3898" i="2"/>
  <c r="F3897" i="2"/>
  <c r="C3897" i="2"/>
  <c r="B3897" i="2"/>
  <c r="F3896" i="2"/>
  <c r="C3896" i="2"/>
  <c r="B3896" i="2"/>
  <c r="F3895" i="2"/>
  <c r="C3895" i="2"/>
  <c r="B3895" i="2"/>
  <c r="F3894" i="2"/>
  <c r="C3894" i="2"/>
  <c r="B3894" i="2"/>
  <c r="F3893" i="2"/>
  <c r="C3893" i="2"/>
  <c r="B3893" i="2"/>
  <c r="F3892" i="2"/>
  <c r="C3892" i="2"/>
  <c r="B3892" i="2"/>
  <c r="F3891" i="2"/>
  <c r="C3891" i="2"/>
  <c r="B3891" i="2"/>
  <c r="F3890" i="2"/>
  <c r="C3890" i="2"/>
  <c r="B3890" i="2"/>
  <c r="F3889" i="2"/>
  <c r="C3889" i="2"/>
  <c r="B3889" i="2"/>
  <c r="F3888" i="2"/>
  <c r="C3888" i="2"/>
  <c r="B3888" i="2"/>
  <c r="F3887" i="2"/>
  <c r="C3887" i="2"/>
  <c r="B3887" i="2"/>
  <c r="F3886" i="2"/>
  <c r="C3886" i="2"/>
  <c r="B3886" i="2"/>
  <c r="F3885" i="2"/>
  <c r="C3885" i="2"/>
  <c r="B3885" i="2"/>
  <c r="F3884" i="2"/>
  <c r="C3884" i="2"/>
  <c r="B3884" i="2"/>
  <c r="F3883" i="2"/>
  <c r="C3883" i="2"/>
  <c r="B3883" i="2"/>
  <c r="F3882" i="2"/>
  <c r="C3882" i="2"/>
  <c r="B3882" i="2"/>
  <c r="F3881" i="2"/>
  <c r="C3881" i="2"/>
  <c r="B3881" i="2"/>
  <c r="F3880" i="2"/>
  <c r="C3880" i="2"/>
  <c r="B3880" i="2"/>
  <c r="F3879" i="2"/>
  <c r="C3879" i="2"/>
  <c r="B3879" i="2"/>
  <c r="F3878" i="2"/>
  <c r="C3878" i="2"/>
  <c r="B3878" i="2"/>
  <c r="F3877" i="2"/>
  <c r="C3877" i="2"/>
  <c r="B3877" i="2"/>
  <c r="F3876" i="2"/>
  <c r="C3876" i="2"/>
  <c r="B3876" i="2"/>
  <c r="F3875" i="2"/>
  <c r="C3875" i="2"/>
  <c r="B3875" i="2"/>
  <c r="F3874" i="2"/>
  <c r="C3874" i="2"/>
  <c r="B3874" i="2"/>
  <c r="F3873" i="2"/>
  <c r="C3873" i="2"/>
  <c r="B3873" i="2"/>
  <c r="F3872" i="2"/>
  <c r="C3872" i="2"/>
  <c r="B3872" i="2"/>
  <c r="F3871" i="2"/>
  <c r="C3871" i="2"/>
  <c r="B3871" i="2"/>
  <c r="F3870" i="2"/>
  <c r="C3870" i="2"/>
  <c r="B3870" i="2"/>
  <c r="F3869" i="2"/>
  <c r="C3869" i="2"/>
  <c r="B3869" i="2"/>
  <c r="F3868" i="2"/>
  <c r="C3868" i="2"/>
  <c r="B3868" i="2"/>
  <c r="F3867" i="2"/>
  <c r="C3867" i="2"/>
  <c r="B3867" i="2"/>
  <c r="F3866" i="2"/>
  <c r="C3866" i="2"/>
  <c r="B3866" i="2"/>
  <c r="F3865" i="2"/>
  <c r="C3865" i="2"/>
  <c r="B3865" i="2"/>
  <c r="F3864" i="2"/>
  <c r="C3864" i="2"/>
  <c r="B3864" i="2"/>
  <c r="F3863" i="2"/>
  <c r="C3863" i="2"/>
  <c r="B3863" i="2"/>
  <c r="F3862" i="2"/>
  <c r="C3862" i="2"/>
  <c r="B3862" i="2"/>
  <c r="F3861" i="2"/>
  <c r="C3861" i="2"/>
  <c r="B3861" i="2"/>
  <c r="F3860" i="2"/>
  <c r="C3860" i="2"/>
  <c r="B3860" i="2"/>
  <c r="F3859" i="2"/>
  <c r="C3859" i="2"/>
  <c r="B3859" i="2"/>
  <c r="F3858" i="2"/>
  <c r="C3858" i="2"/>
  <c r="B3858" i="2"/>
  <c r="F3857" i="2"/>
  <c r="C3857" i="2"/>
  <c r="B3857" i="2"/>
  <c r="F3856" i="2"/>
  <c r="C3856" i="2"/>
  <c r="B3856" i="2"/>
  <c r="F3855" i="2"/>
  <c r="C3855" i="2"/>
  <c r="B3855" i="2"/>
  <c r="F3854" i="2"/>
  <c r="C3854" i="2"/>
  <c r="B3854" i="2"/>
  <c r="F3853" i="2"/>
  <c r="C3853" i="2"/>
  <c r="B3853" i="2"/>
  <c r="F3852" i="2"/>
  <c r="C3852" i="2"/>
  <c r="B3852" i="2"/>
  <c r="F3851" i="2"/>
  <c r="C3851" i="2"/>
  <c r="B3851" i="2"/>
  <c r="F3850" i="2"/>
  <c r="C3850" i="2"/>
  <c r="B3850" i="2"/>
  <c r="F3849" i="2"/>
  <c r="C3849" i="2"/>
  <c r="B3849" i="2"/>
  <c r="F3848" i="2"/>
  <c r="C3848" i="2"/>
  <c r="B3848" i="2"/>
  <c r="F3847" i="2"/>
  <c r="C3847" i="2"/>
  <c r="B3847" i="2"/>
  <c r="F3846" i="2"/>
  <c r="C3846" i="2"/>
  <c r="B3846" i="2"/>
  <c r="F3845" i="2"/>
  <c r="C3845" i="2"/>
  <c r="B3845" i="2"/>
  <c r="F3844" i="2"/>
  <c r="C3844" i="2"/>
  <c r="B3844" i="2"/>
  <c r="F3843" i="2"/>
  <c r="C3843" i="2"/>
  <c r="B3843" i="2"/>
  <c r="F3842" i="2"/>
  <c r="C3842" i="2"/>
  <c r="B3842" i="2"/>
  <c r="F3841" i="2"/>
  <c r="C3841" i="2"/>
  <c r="B3841" i="2"/>
  <c r="F3840" i="2"/>
  <c r="C3840" i="2"/>
  <c r="B3840" i="2"/>
  <c r="F3839" i="2"/>
  <c r="C3839" i="2"/>
  <c r="B3839" i="2"/>
  <c r="F3838" i="2"/>
  <c r="C3838" i="2"/>
  <c r="B3838" i="2"/>
  <c r="F3837" i="2"/>
  <c r="C3837" i="2"/>
  <c r="B3837" i="2"/>
  <c r="F3836" i="2"/>
  <c r="C3836" i="2"/>
  <c r="B3836" i="2"/>
  <c r="F3835" i="2"/>
  <c r="C3835" i="2"/>
  <c r="B3835" i="2"/>
  <c r="F3834" i="2"/>
  <c r="C3834" i="2"/>
  <c r="B3834" i="2"/>
  <c r="F3833" i="2"/>
  <c r="C3833" i="2"/>
  <c r="B3833" i="2"/>
  <c r="F3832" i="2"/>
  <c r="C3832" i="2"/>
  <c r="B3832" i="2"/>
  <c r="F3831" i="2"/>
  <c r="C3831" i="2"/>
  <c r="B3831" i="2"/>
  <c r="F3830" i="2"/>
  <c r="C3830" i="2"/>
  <c r="B3830" i="2"/>
  <c r="F3829" i="2"/>
  <c r="C3829" i="2"/>
  <c r="B3829" i="2"/>
  <c r="F3828" i="2"/>
  <c r="C3828" i="2"/>
  <c r="B3828" i="2"/>
  <c r="F3827" i="2"/>
  <c r="C3827" i="2"/>
  <c r="B3827" i="2"/>
  <c r="F3826" i="2"/>
  <c r="C3826" i="2"/>
  <c r="B3826" i="2"/>
  <c r="F3825" i="2"/>
  <c r="C3825" i="2"/>
  <c r="B3825" i="2"/>
  <c r="F3824" i="2"/>
  <c r="C3824" i="2"/>
  <c r="B3824" i="2"/>
  <c r="F3823" i="2"/>
  <c r="C3823" i="2"/>
  <c r="B3823" i="2"/>
  <c r="F3822" i="2"/>
  <c r="C3822" i="2"/>
  <c r="B3822" i="2"/>
  <c r="F3821" i="2"/>
  <c r="C3821" i="2"/>
  <c r="B3821" i="2"/>
  <c r="F3820" i="2"/>
  <c r="C3820" i="2"/>
  <c r="B3820" i="2"/>
  <c r="F3819" i="2"/>
  <c r="C3819" i="2"/>
  <c r="B3819" i="2"/>
  <c r="F3818" i="2"/>
  <c r="C3818" i="2"/>
  <c r="B3818" i="2"/>
  <c r="F3817" i="2"/>
  <c r="C3817" i="2"/>
  <c r="B3817" i="2"/>
  <c r="F3816" i="2"/>
  <c r="C3816" i="2"/>
  <c r="B3816" i="2"/>
  <c r="F3815" i="2"/>
  <c r="C3815" i="2"/>
  <c r="B3815" i="2"/>
  <c r="F3814" i="2"/>
  <c r="C3814" i="2"/>
  <c r="B3814" i="2"/>
  <c r="F3813" i="2"/>
  <c r="C3813" i="2"/>
  <c r="B3813" i="2"/>
  <c r="F3812" i="2"/>
  <c r="C3812" i="2"/>
  <c r="B3812" i="2"/>
  <c r="F3811" i="2"/>
  <c r="C3811" i="2"/>
  <c r="B3811" i="2"/>
  <c r="F3810" i="2"/>
  <c r="C3810" i="2"/>
  <c r="B3810" i="2"/>
  <c r="F3809" i="2"/>
  <c r="C3809" i="2"/>
  <c r="B3809" i="2"/>
  <c r="F3808" i="2"/>
  <c r="C3808" i="2"/>
  <c r="B3808" i="2"/>
  <c r="F3807" i="2"/>
  <c r="C3807" i="2"/>
  <c r="B3807" i="2"/>
  <c r="F3806" i="2"/>
  <c r="C3806" i="2"/>
  <c r="B3806" i="2"/>
  <c r="F3805" i="2"/>
  <c r="C3805" i="2"/>
  <c r="B3805" i="2"/>
  <c r="F3804" i="2"/>
  <c r="C3804" i="2"/>
  <c r="B3804" i="2"/>
  <c r="F3803" i="2"/>
  <c r="C3803" i="2"/>
  <c r="B3803" i="2"/>
  <c r="F3802" i="2"/>
  <c r="C3802" i="2"/>
  <c r="B3802" i="2"/>
  <c r="F3801" i="2"/>
  <c r="C3801" i="2"/>
  <c r="B3801" i="2"/>
  <c r="F3800" i="2"/>
  <c r="C3800" i="2"/>
  <c r="B3800" i="2"/>
  <c r="F3799" i="2"/>
  <c r="C3799" i="2"/>
  <c r="B3799" i="2"/>
  <c r="F3798" i="2"/>
  <c r="C3798" i="2"/>
  <c r="B3798" i="2"/>
  <c r="F3797" i="2"/>
  <c r="C3797" i="2"/>
  <c r="B3797" i="2"/>
  <c r="F3796" i="2"/>
  <c r="C3796" i="2"/>
  <c r="B3796" i="2"/>
  <c r="F3795" i="2"/>
  <c r="C3795" i="2"/>
  <c r="B3795" i="2"/>
  <c r="F3794" i="2"/>
  <c r="C3794" i="2"/>
  <c r="B3794" i="2"/>
  <c r="F3793" i="2"/>
  <c r="C3793" i="2"/>
  <c r="B3793" i="2"/>
  <c r="F3792" i="2"/>
  <c r="C3792" i="2"/>
  <c r="B3792" i="2"/>
  <c r="F3791" i="2"/>
  <c r="C3791" i="2"/>
  <c r="B3791" i="2"/>
  <c r="F3790" i="2"/>
  <c r="C3790" i="2"/>
  <c r="B3790" i="2"/>
  <c r="F3789" i="2"/>
  <c r="C3789" i="2"/>
  <c r="B3789" i="2"/>
  <c r="F3788" i="2"/>
  <c r="C3788" i="2"/>
  <c r="B3788" i="2"/>
  <c r="F3787" i="2"/>
  <c r="C3787" i="2"/>
  <c r="B3787" i="2"/>
  <c r="F3786" i="2"/>
  <c r="C3786" i="2"/>
  <c r="B3786" i="2"/>
  <c r="F3785" i="2"/>
  <c r="C3785" i="2"/>
  <c r="B3785" i="2"/>
  <c r="F3784" i="2"/>
  <c r="C3784" i="2"/>
  <c r="B3784" i="2"/>
  <c r="F3783" i="2"/>
  <c r="C3783" i="2"/>
  <c r="B3783" i="2"/>
  <c r="F3782" i="2"/>
  <c r="C3782" i="2"/>
  <c r="B3782" i="2"/>
  <c r="F3781" i="2"/>
  <c r="C3781" i="2"/>
  <c r="B3781" i="2"/>
  <c r="F3780" i="2"/>
  <c r="C3780" i="2"/>
  <c r="B3780" i="2"/>
  <c r="F3779" i="2"/>
  <c r="C3779" i="2"/>
  <c r="B3779" i="2"/>
  <c r="F3778" i="2"/>
  <c r="C3778" i="2"/>
  <c r="B3778" i="2"/>
  <c r="F3777" i="2"/>
  <c r="C3777" i="2"/>
  <c r="B3777" i="2"/>
  <c r="F3776" i="2"/>
  <c r="C3776" i="2"/>
  <c r="B3776" i="2"/>
  <c r="F3775" i="2"/>
  <c r="C3775" i="2"/>
  <c r="B3775" i="2"/>
  <c r="F3774" i="2"/>
  <c r="C3774" i="2"/>
  <c r="B3774" i="2"/>
  <c r="F3773" i="2"/>
  <c r="C3773" i="2"/>
  <c r="B3773" i="2"/>
  <c r="F3772" i="2"/>
  <c r="C3772" i="2"/>
  <c r="B3772" i="2"/>
  <c r="F3771" i="2"/>
  <c r="C3771" i="2"/>
  <c r="B3771" i="2"/>
  <c r="F3770" i="2"/>
  <c r="C3770" i="2"/>
  <c r="B3770" i="2"/>
  <c r="F3769" i="2"/>
  <c r="C3769" i="2"/>
  <c r="B3769" i="2"/>
  <c r="F3768" i="2"/>
  <c r="C3768" i="2"/>
  <c r="B3768" i="2"/>
  <c r="F3767" i="2"/>
  <c r="C3767" i="2"/>
  <c r="B3767" i="2"/>
  <c r="F3766" i="2"/>
  <c r="C3766" i="2"/>
  <c r="B3766" i="2"/>
  <c r="F3765" i="2"/>
  <c r="C3765" i="2"/>
  <c r="B3765" i="2"/>
  <c r="F3764" i="2"/>
  <c r="C3764" i="2"/>
  <c r="B3764" i="2"/>
  <c r="F3763" i="2"/>
  <c r="C3763" i="2"/>
  <c r="B3763" i="2"/>
  <c r="F3762" i="2"/>
  <c r="C3762" i="2"/>
  <c r="B3762" i="2"/>
  <c r="F3761" i="2"/>
  <c r="C3761" i="2"/>
  <c r="B3761" i="2"/>
  <c r="F3760" i="2"/>
  <c r="C3760" i="2"/>
  <c r="B3760" i="2"/>
  <c r="F3759" i="2"/>
  <c r="C3759" i="2"/>
  <c r="B3759" i="2"/>
  <c r="F3758" i="2"/>
  <c r="C3758" i="2"/>
  <c r="B3758" i="2"/>
  <c r="F3757" i="2"/>
  <c r="C3757" i="2"/>
  <c r="B3757" i="2"/>
  <c r="F3756" i="2"/>
  <c r="C3756" i="2"/>
  <c r="B3756" i="2"/>
  <c r="F3755" i="2"/>
  <c r="C3755" i="2"/>
  <c r="B3755" i="2"/>
  <c r="F3754" i="2"/>
  <c r="C3754" i="2"/>
  <c r="B3754" i="2"/>
  <c r="F3753" i="2"/>
  <c r="C3753" i="2"/>
  <c r="B3753" i="2"/>
  <c r="F3752" i="2"/>
  <c r="C3752" i="2"/>
  <c r="B3752" i="2"/>
  <c r="F3751" i="2"/>
  <c r="C3751" i="2"/>
  <c r="B3751" i="2"/>
  <c r="F3750" i="2"/>
  <c r="C3750" i="2"/>
  <c r="B3750" i="2"/>
  <c r="F3749" i="2"/>
  <c r="C3749" i="2"/>
  <c r="B3749" i="2"/>
  <c r="F3748" i="2"/>
  <c r="C3748" i="2"/>
  <c r="B3748" i="2"/>
  <c r="F3747" i="2"/>
  <c r="C3747" i="2"/>
  <c r="B3747" i="2"/>
  <c r="F3746" i="2"/>
  <c r="C3746" i="2"/>
  <c r="B3746" i="2"/>
  <c r="F3745" i="2"/>
  <c r="C3745" i="2"/>
  <c r="B3745" i="2"/>
  <c r="F3744" i="2"/>
  <c r="C3744" i="2"/>
  <c r="B3744" i="2"/>
  <c r="F3743" i="2"/>
  <c r="C3743" i="2"/>
  <c r="B3743" i="2"/>
  <c r="F3742" i="2"/>
  <c r="C3742" i="2"/>
  <c r="B3742" i="2"/>
  <c r="F3741" i="2"/>
  <c r="C3741" i="2"/>
  <c r="B3741" i="2"/>
  <c r="F3740" i="2"/>
  <c r="C3740" i="2"/>
  <c r="B3740" i="2"/>
  <c r="F3739" i="2"/>
  <c r="C3739" i="2"/>
  <c r="B3739" i="2"/>
  <c r="F3738" i="2"/>
  <c r="C3738" i="2"/>
  <c r="B3738" i="2"/>
  <c r="F3737" i="2"/>
  <c r="C3737" i="2"/>
  <c r="B3737" i="2"/>
  <c r="F3736" i="2"/>
  <c r="C3736" i="2"/>
  <c r="B3736" i="2"/>
  <c r="F3735" i="2"/>
  <c r="C3735" i="2"/>
  <c r="B3735" i="2"/>
  <c r="F3734" i="2"/>
  <c r="C3734" i="2"/>
  <c r="B3734" i="2"/>
  <c r="F3733" i="2"/>
  <c r="C3733" i="2"/>
  <c r="B3733" i="2"/>
  <c r="F3732" i="2"/>
  <c r="C3732" i="2"/>
  <c r="B3732" i="2"/>
  <c r="F3731" i="2"/>
  <c r="C3731" i="2"/>
  <c r="B3731" i="2"/>
  <c r="F3730" i="2"/>
  <c r="C3730" i="2"/>
  <c r="B3730" i="2"/>
  <c r="F3729" i="2"/>
  <c r="C3729" i="2"/>
  <c r="B3729" i="2"/>
  <c r="F3728" i="2"/>
  <c r="C3728" i="2"/>
  <c r="B3728" i="2"/>
  <c r="F3727" i="2"/>
  <c r="C3727" i="2"/>
  <c r="B3727" i="2"/>
  <c r="F3726" i="2"/>
  <c r="C3726" i="2"/>
  <c r="B3726" i="2"/>
  <c r="F3725" i="2"/>
  <c r="C3725" i="2"/>
  <c r="B3725" i="2"/>
  <c r="F3724" i="2"/>
  <c r="C3724" i="2"/>
  <c r="B3724" i="2"/>
  <c r="F3723" i="2"/>
  <c r="C3723" i="2"/>
  <c r="B3723" i="2"/>
  <c r="F3722" i="2"/>
  <c r="C3722" i="2"/>
  <c r="B3722" i="2"/>
  <c r="F3721" i="2"/>
  <c r="C3721" i="2"/>
  <c r="B3721" i="2"/>
  <c r="F3720" i="2"/>
  <c r="C3720" i="2"/>
  <c r="B3720" i="2"/>
  <c r="F3719" i="2"/>
  <c r="C3719" i="2"/>
  <c r="B3719" i="2"/>
  <c r="F3718" i="2"/>
  <c r="C3718" i="2"/>
  <c r="B3718" i="2"/>
  <c r="F3717" i="2"/>
  <c r="C3717" i="2"/>
  <c r="B3717" i="2"/>
  <c r="F3716" i="2"/>
  <c r="C3716" i="2"/>
  <c r="B3716" i="2"/>
  <c r="F3715" i="2"/>
  <c r="C3715" i="2"/>
  <c r="B3715" i="2"/>
  <c r="F3714" i="2"/>
  <c r="C3714" i="2"/>
  <c r="B3714" i="2"/>
  <c r="F3713" i="2"/>
  <c r="C3713" i="2"/>
  <c r="B3713" i="2"/>
  <c r="F3712" i="2"/>
  <c r="C3712" i="2"/>
  <c r="B3712" i="2"/>
  <c r="F3711" i="2"/>
  <c r="C3711" i="2"/>
  <c r="B3711" i="2"/>
  <c r="F3710" i="2"/>
  <c r="C3710" i="2"/>
  <c r="B3710" i="2"/>
  <c r="F3709" i="2"/>
  <c r="C3709" i="2"/>
  <c r="B3709" i="2"/>
  <c r="F3708" i="2"/>
  <c r="C3708" i="2"/>
  <c r="B3708" i="2"/>
  <c r="F3707" i="2"/>
  <c r="C3707" i="2"/>
  <c r="B3707" i="2"/>
  <c r="F3706" i="2"/>
  <c r="C3706" i="2"/>
  <c r="B3706" i="2"/>
  <c r="F3705" i="2"/>
  <c r="C3705" i="2"/>
  <c r="B3705" i="2"/>
  <c r="F3704" i="2"/>
  <c r="C3704" i="2"/>
  <c r="B3704" i="2"/>
  <c r="F3703" i="2"/>
  <c r="C3703" i="2"/>
  <c r="B3703" i="2"/>
  <c r="F3702" i="2"/>
  <c r="C3702" i="2"/>
  <c r="B3702" i="2"/>
  <c r="F3701" i="2"/>
  <c r="C3701" i="2"/>
  <c r="B3701" i="2"/>
  <c r="F3700" i="2"/>
  <c r="C3700" i="2"/>
  <c r="B3700" i="2"/>
  <c r="F3699" i="2"/>
  <c r="C3699" i="2"/>
  <c r="B3699" i="2"/>
  <c r="F3698" i="2"/>
  <c r="C3698" i="2"/>
  <c r="B3698" i="2"/>
  <c r="F3697" i="2"/>
  <c r="C3697" i="2"/>
  <c r="B3697" i="2"/>
  <c r="F3696" i="2"/>
  <c r="C3696" i="2"/>
  <c r="B3696" i="2"/>
  <c r="F3695" i="2"/>
  <c r="C3695" i="2"/>
  <c r="B3695" i="2"/>
  <c r="F3694" i="2"/>
  <c r="C3694" i="2"/>
  <c r="B3694" i="2"/>
  <c r="F3693" i="2"/>
  <c r="C3693" i="2"/>
  <c r="B3693" i="2"/>
  <c r="F3692" i="2"/>
  <c r="C3692" i="2"/>
  <c r="B3692" i="2"/>
  <c r="F3691" i="2"/>
  <c r="C3691" i="2"/>
  <c r="B3691" i="2"/>
  <c r="F3690" i="2"/>
  <c r="C3690" i="2"/>
  <c r="B3690" i="2"/>
  <c r="F3689" i="2"/>
  <c r="C3689" i="2"/>
  <c r="B3689" i="2"/>
  <c r="F3688" i="2"/>
  <c r="C3688" i="2"/>
  <c r="B3688" i="2"/>
  <c r="F3687" i="2"/>
  <c r="C3687" i="2"/>
  <c r="B3687" i="2"/>
  <c r="F3686" i="2"/>
  <c r="C3686" i="2"/>
  <c r="B3686" i="2"/>
  <c r="F3685" i="2"/>
  <c r="C3685" i="2"/>
  <c r="B3685" i="2"/>
  <c r="F3684" i="2"/>
  <c r="C3684" i="2"/>
  <c r="B3684" i="2"/>
  <c r="F3683" i="2"/>
  <c r="C3683" i="2"/>
  <c r="B3683" i="2"/>
  <c r="F3682" i="2"/>
  <c r="C3682" i="2"/>
  <c r="B3682" i="2"/>
  <c r="F3681" i="2"/>
  <c r="C3681" i="2"/>
  <c r="B3681" i="2"/>
  <c r="F3680" i="2"/>
  <c r="C3680" i="2"/>
  <c r="B3680" i="2"/>
  <c r="F3679" i="2"/>
  <c r="C3679" i="2"/>
  <c r="B3679" i="2"/>
  <c r="F3678" i="2"/>
  <c r="C3678" i="2"/>
  <c r="B3678" i="2"/>
  <c r="F3677" i="2"/>
  <c r="C3677" i="2"/>
  <c r="B3677" i="2"/>
  <c r="F3676" i="2"/>
  <c r="C3676" i="2"/>
  <c r="B3676" i="2"/>
  <c r="F3675" i="2"/>
  <c r="C3675" i="2"/>
  <c r="B3675" i="2"/>
  <c r="F3674" i="2"/>
  <c r="C3674" i="2"/>
  <c r="B3674" i="2"/>
  <c r="F3673" i="2"/>
  <c r="C3673" i="2"/>
  <c r="B3673" i="2"/>
  <c r="F3672" i="2"/>
  <c r="C3672" i="2"/>
  <c r="B3672" i="2"/>
  <c r="F3671" i="2"/>
  <c r="C3671" i="2"/>
  <c r="B3671" i="2"/>
  <c r="F3670" i="2"/>
  <c r="C3670" i="2"/>
  <c r="B3670" i="2"/>
  <c r="F3669" i="2"/>
  <c r="C3669" i="2"/>
  <c r="B3669" i="2"/>
  <c r="F3668" i="2"/>
  <c r="C3668" i="2"/>
  <c r="B3668" i="2"/>
  <c r="F3667" i="2"/>
  <c r="C3667" i="2"/>
  <c r="B3667" i="2"/>
  <c r="F3666" i="2"/>
  <c r="C3666" i="2"/>
  <c r="B3666" i="2"/>
  <c r="F3665" i="2"/>
  <c r="C3665" i="2"/>
  <c r="B3665" i="2"/>
  <c r="F3664" i="2"/>
  <c r="C3664" i="2"/>
  <c r="B3664" i="2"/>
  <c r="F3663" i="2"/>
  <c r="C3663" i="2"/>
  <c r="B3663" i="2"/>
  <c r="F3662" i="2"/>
  <c r="C3662" i="2"/>
  <c r="B3662" i="2"/>
  <c r="F3661" i="2"/>
  <c r="C3661" i="2"/>
  <c r="B3661" i="2"/>
  <c r="F3660" i="2"/>
  <c r="C3660" i="2"/>
  <c r="B3660" i="2"/>
  <c r="F3659" i="2"/>
  <c r="C3659" i="2"/>
  <c r="B3659" i="2"/>
  <c r="F3658" i="2"/>
  <c r="C3658" i="2"/>
  <c r="B3658" i="2"/>
  <c r="F3657" i="2"/>
  <c r="C3657" i="2"/>
  <c r="B3657" i="2"/>
  <c r="F3656" i="2"/>
  <c r="C3656" i="2"/>
  <c r="B3656" i="2"/>
  <c r="F3655" i="2"/>
  <c r="C3655" i="2"/>
  <c r="B3655" i="2"/>
  <c r="F3654" i="2"/>
  <c r="C3654" i="2"/>
  <c r="B3654" i="2"/>
  <c r="F3653" i="2"/>
  <c r="C3653" i="2"/>
  <c r="B3653" i="2"/>
  <c r="F3652" i="2"/>
  <c r="C3652" i="2"/>
  <c r="B3652" i="2"/>
  <c r="F3651" i="2"/>
  <c r="C3651" i="2"/>
  <c r="B3651" i="2"/>
  <c r="F3650" i="2"/>
  <c r="C3650" i="2"/>
  <c r="B3650" i="2"/>
  <c r="F3649" i="2"/>
  <c r="C3649" i="2"/>
  <c r="B3649" i="2"/>
  <c r="F3648" i="2"/>
  <c r="C3648" i="2"/>
  <c r="B3648" i="2"/>
  <c r="F3647" i="2"/>
  <c r="C3647" i="2"/>
  <c r="B3647" i="2"/>
  <c r="F3646" i="2"/>
  <c r="C3646" i="2"/>
  <c r="B3646" i="2"/>
  <c r="F3645" i="2"/>
  <c r="C3645" i="2"/>
  <c r="B3645" i="2"/>
  <c r="F3644" i="2"/>
  <c r="C3644" i="2"/>
  <c r="B3644" i="2"/>
  <c r="F3643" i="2"/>
  <c r="C3643" i="2"/>
  <c r="B3643" i="2"/>
  <c r="F3642" i="2"/>
  <c r="C3642" i="2"/>
  <c r="B3642" i="2"/>
  <c r="F3641" i="2"/>
  <c r="C3641" i="2"/>
  <c r="B3641" i="2"/>
  <c r="F3640" i="2"/>
  <c r="C3640" i="2"/>
  <c r="B3640" i="2"/>
  <c r="F3639" i="2"/>
  <c r="C3639" i="2"/>
  <c r="B3639" i="2"/>
  <c r="F3638" i="2"/>
  <c r="C3638" i="2"/>
  <c r="B3638" i="2"/>
  <c r="F3637" i="2"/>
  <c r="C3637" i="2"/>
  <c r="B3637" i="2"/>
  <c r="F3636" i="2"/>
  <c r="C3636" i="2"/>
  <c r="B3636" i="2"/>
  <c r="F3635" i="2"/>
  <c r="C3635" i="2"/>
  <c r="B3635" i="2"/>
  <c r="F3634" i="2"/>
  <c r="C3634" i="2"/>
  <c r="B3634" i="2"/>
  <c r="F3633" i="2"/>
  <c r="C3633" i="2"/>
  <c r="B3633" i="2"/>
  <c r="F3632" i="2"/>
  <c r="C3632" i="2"/>
  <c r="B3632" i="2"/>
  <c r="F3631" i="2"/>
  <c r="C3631" i="2"/>
  <c r="B3631" i="2"/>
  <c r="F3630" i="2"/>
  <c r="C3630" i="2"/>
  <c r="B3630" i="2"/>
  <c r="F3629" i="2"/>
  <c r="C3629" i="2"/>
  <c r="B3629" i="2"/>
  <c r="F3628" i="2"/>
  <c r="C3628" i="2"/>
  <c r="B3628" i="2"/>
  <c r="F3627" i="2"/>
  <c r="C3627" i="2"/>
  <c r="B3627" i="2"/>
  <c r="F3626" i="2"/>
  <c r="C3626" i="2"/>
  <c r="B3626" i="2"/>
  <c r="F3625" i="2"/>
  <c r="C3625" i="2"/>
  <c r="B3625" i="2"/>
  <c r="F3624" i="2"/>
  <c r="C3624" i="2"/>
  <c r="B3624" i="2"/>
  <c r="F3623" i="2"/>
  <c r="C3623" i="2"/>
  <c r="B3623" i="2"/>
  <c r="F3622" i="2"/>
  <c r="C3622" i="2"/>
  <c r="B3622" i="2"/>
  <c r="F3621" i="2"/>
  <c r="C3621" i="2"/>
  <c r="B3621" i="2"/>
  <c r="F3620" i="2"/>
  <c r="C3620" i="2"/>
  <c r="B3620" i="2"/>
  <c r="F3619" i="2"/>
  <c r="C3619" i="2"/>
  <c r="B3619" i="2"/>
  <c r="F3618" i="2"/>
  <c r="C3618" i="2"/>
  <c r="B3618" i="2"/>
  <c r="F3617" i="2"/>
  <c r="C3617" i="2"/>
  <c r="B3617" i="2"/>
  <c r="F3616" i="2"/>
  <c r="C3616" i="2"/>
  <c r="B3616" i="2"/>
  <c r="F3615" i="2"/>
  <c r="C3615" i="2"/>
  <c r="B3615" i="2"/>
  <c r="F3614" i="2"/>
  <c r="C3614" i="2"/>
  <c r="B3614" i="2"/>
  <c r="F3613" i="2"/>
  <c r="C3613" i="2"/>
  <c r="B3613" i="2"/>
  <c r="F3612" i="2"/>
  <c r="C3612" i="2"/>
  <c r="B3612" i="2"/>
  <c r="F3611" i="2"/>
  <c r="C3611" i="2"/>
  <c r="B3611" i="2"/>
  <c r="F3610" i="2"/>
  <c r="C3610" i="2"/>
  <c r="B3610" i="2"/>
  <c r="F3609" i="2"/>
  <c r="C3609" i="2"/>
  <c r="B3609" i="2"/>
  <c r="F3608" i="2"/>
  <c r="C3608" i="2"/>
  <c r="B3608" i="2"/>
  <c r="F3607" i="2"/>
  <c r="C3607" i="2"/>
  <c r="B3607" i="2"/>
  <c r="F3606" i="2"/>
  <c r="C3606" i="2"/>
  <c r="B3606" i="2"/>
  <c r="F3605" i="2"/>
  <c r="C3605" i="2"/>
  <c r="B3605" i="2"/>
  <c r="F3604" i="2"/>
  <c r="C3604" i="2"/>
  <c r="B3604" i="2"/>
  <c r="F3603" i="2"/>
  <c r="C3603" i="2"/>
  <c r="B3603" i="2"/>
  <c r="F3602" i="2"/>
  <c r="C3602" i="2"/>
  <c r="B3602" i="2"/>
  <c r="F3601" i="2"/>
  <c r="C3601" i="2"/>
  <c r="B3601" i="2"/>
  <c r="F3600" i="2"/>
  <c r="C3600" i="2"/>
  <c r="B3600" i="2"/>
  <c r="F3599" i="2"/>
  <c r="C3599" i="2"/>
  <c r="B3599" i="2"/>
  <c r="F3598" i="2"/>
  <c r="C3598" i="2"/>
  <c r="B3598" i="2"/>
  <c r="F3597" i="2"/>
  <c r="C3597" i="2"/>
  <c r="B3597" i="2"/>
  <c r="F3596" i="2"/>
  <c r="C3596" i="2"/>
  <c r="B3596" i="2"/>
  <c r="F3595" i="2"/>
  <c r="C3595" i="2"/>
  <c r="B3595" i="2"/>
  <c r="F3594" i="2"/>
  <c r="C3594" i="2"/>
  <c r="B3594" i="2"/>
  <c r="F3593" i="2"/>
  <c r="C3593" i="2"/>
  <c r="B3593" i="2"/>
  <c r="F3592" i="2"/>
  <c r="C3592" i="2"/>
  <c r="B3592" i="2"/>
  <c r="F3591" i="2"/>
  <c r="C3591" i="2"/>
  <c r="B3591" i="2"/>
  <c r="F3590" i="2"/>
  <c r="C3590" i="2"/>
  <c r="B3590" i="2"/>
  <c r="F3589" i="2"/>
  <c r="C3589" i="2"/>
  <c r="B3589" i="2"/>
  <c r="F3588" i="2"/>
  <c r="C3588" i="2"/>
  <c r="B3588" i="2"/>
  <c r="F3587" i="2"/>
  <c r="C3587" i="2"/>
  <c r="B3587" i="2"/>
  <c r="F3586" i="2"/>
  <c r="C3586" i="2"/>
  <c r="B3586" i="2"/>
  <c r="F3585" i="2"/>
  <c r="C3585" i="2"/>
  <c r="B3585" i="2"/>
  <c r="F3584" i="2"/>
  <c r="C3584" i="2"/>
  <c r="B3584" i="2"/>
  <c r="F3583" i="2"/>
  <c r="C3583" i="2"/>
  <c r="B3583" i="2"/>
  <c r="F3582" i="2"/>
  <c r="C3582" i="2"/>
  <c r="B3582" i="2"/>
  <c r="F3581" i="2"/>
  <c r="C3581" i="2"/>
  <c r="B3581" i="2"/>
  <c r="F3580" i="2"/>
  <c r="C3580" i="2"/>
  <c r="B3580" i="2"/>
  <c r="F3579" i="2"/>
  <c r="C3579" i="2"/>
  <c r="B3579" i="2"/>
  <c r="F3578" i="2"/>
  <c r="C3578" i="2"/>
  <c r="B3578" i="2"/>
  <c r="F3577" i="2"/>
  <c r="C3577" i="2"/>
  <c r="B3577" i="2"/>
  <c r="F3576" i="2"/>
  <c r="C3576" i="2"/>
  <c r="B3576" i="2"/>
  <c r="F3575" i="2"/>
  <c r="C3575" i="2"/>
  <c r="B3575" i="2"/>
  <c r="F3574" i="2"/>
  <c r="C3574" i="2"/>
  <c r="B3574" i="2"/>
  <c r="F3573" i="2"/>
  <c r="C3573" i="2"/>
  <c r="B3573" i="2"/>
  <c r="F3572" i="2"/>
  <c r="C3572" i="2"/>
  <c r="B3572" i="2"/>
  <c r="F3571" i="2"/>
  <c r="C3571" i="2"/>
  <c r="B3571" i="2"/>
  <c r="F3570" i="2"/>
  <c r="C3570" i="2"/>
  <c r="B3570" i="2"/>
  <c r="F3569" i="2"/>
  <c r="C3569" i="2"/>
  <c r="B3569" i="2"/>
  <c r="F3568" i="2"/>
  <c r="C3568" i="2"/>
  <c r="B3568" i="2"/>
  <c r="F3567" i="2"/>
  <c r="C3567" i="2"/>
  <c r="B3567" i="2"/>
  <c r="F3566" i="2"/>
  <c r="C3566" i="2"/>
  <c r="B3566" i="2"/>
  <c r="F3565" i="2"/>
  <c r="C3565" i="2"/>
  <c r="B3565" i="2"/>
  <c r="F3564" i="2"/>
  <c r="C3564" i="2"/>
  <c r="B3564" i="2"/>
  <c r="F3563" i="2"/>
  <c r="C3563" i="2"/>
  <c r="B3563" i="2"/>
  <c r="F3562" i="2"/>
  <c r="C3562" i="2"/>
  <c r="B3562" i="2"/>
  <c r="F3561" i="2"/>
  <c r="C3561" i="2"/>
  <c r="B3561" i="2"/>
  <c r="F3560" i="2"/>
  <c r="C3560" i="2"/>
  <c r="B3560" i="2"/>
  <c r="F3559" i="2"/>
  <c r="C3559" i="2"/>
  <c r="B3559" i="2"/>
  <c r="F3558" i="2"/>
  <c r="C3558" i="2"/>
  <c r="B3558" i="2"/>
  <c r="F3557" i="2"/>
  <c r="C3557" i="2"/>
  <c r="B3557" i="2"/>
  <c r="F3556" i="2"/>
  <c r="C3556" i="2"/>
  <c r="B3556" i="2"/>
  <c r="F3555" i="2"/>
  <c r="C3555" i="2"/>
  <c r="B3555" i="2"/>
  <c r="F3554" i="2"/>
  <c r="C3554" i="2"/>
  <c r="B3554" i="2"/>
  <c r="F3553" i="2"/>
  <c r="C3553" i="2"/>
  <c r="B3553" i="2"/>
  <c r="F3552" i="2"/>
  <c r="C3552" i="2"/>
  <c r="B3552" i="2"/>
  <c r="F3551" i="2"/>
  <c r="C3551" i="2"/>
  <c r="B3551" i="2"/>
  <c r="F3550" i="2"/>
  <c r="C3550" i="2"/>
  <c r="B3550" i="2"/>
  <c r="F3549" i="2"/>
  <c r="C3549" i="2"/>
  <c r="B3549" i="2"/>
  <c r="F3548" i="2"/>
  <c r="C3548" i="2"/>
  <c r="B3548" i="2"/>
  <c r="F3547" i="2"/>
  <c r="C3547" i="2"/>
  <c r="B3547" i="2"/>
  <c r="F3546" i="2"/>
  <c r="C3546" i="2"/>
  <c r="B3546" i="2"/>
  <c r="F3545" i="2"/>
  <c r="C3545" i="2"/>
  <c r="B3545" i="2"/>
  <c r="F3544" i="2"/>
  <c r="C3544" i="2"/>
  <c r="B3544" i="2"/>
  <c r="F3543" i="2"/>
  <c r="C3543" i="2"/>
  <c r="B3543" i="2"/>
  <c r="F3542" i="2"/>
  <c r="C3542" i="2"/>
  <c r="B3542" i="2"/>
  <c r="F3541" i="2"/>
  <c r="C3541" i="2"/>
  <c r="B3541" i="2"/>
  <c r="F3540" i="2"/>
  <c r="C3540" i="2"/>
  <c r="B3540" i="2"/>
  <c r="F3539" i="2"/>
  <c r="C3539" i="2"/>
  <c r="B3539" i="2"/>
  <c r="F3538" i="2"/>
  <c r="C3538" i="2"/>
  <c r="B3538" i="2"/>
  <c r="F3537" i="2"/>
  <c r="C3537" i="2"/>
  <c r="B3537" i="2"/>
  <c r="F3536" i="2"/>
  <c r="C3536" i="2"/>
  <c r="B3536" i="2"/>
  <c r="F3535" i="2"/>
  <c r="C3535" i="2"/>
  <c r="B3535" i="2"/>
  <c r="F3534" i="2"/>
  <c r="C3534" i="2"/>
  <c r="B3534" i="2"/>
  <c r="F3533" i="2"/>
  <c r="C3533" i="2"/>
  <c r="B3533" i="2"/>
  <c r="F3532" i="2"/>
  <c r="C3532" i="2"/>
  <c r="B3532" i="2"/>
  <c r="F3531" i="2"/>
  <c r="C3531" i="2"/>
  <c r="B3531" i="2"/>
  <c r="F3530" i="2"/>
  <c r="C3530" i="2"/>
  <c r="B3530" i="2"/>
  <c r="F3529" i="2"/>
  <c r="C3529" i="2"/>
  <c r="B3529" i="2"/>
  <c r="F3528" i="2"/>
  <c r="C3528" i="2"/>
  <c r="B3528" i="2"/>
  <c r="F3527" i="2"/>
  <c r="C3527" i="2"/>
  <c r="B3527" i="2"/>
  <c r="F3526" i="2"/>
  <c r="C3526" i="2"/>
  <c r="B3526" i="2"/>
  <c r="F3525" i="2"/>
  <c r="C3525" i="2"/>
  <c r="B3525" i="2"/>
  <c r="F3524" i="2"/>
  <c r="C3524" i="2"/>
  <c r="B3524" i="2"/>
  <c r="F3523" i="2"/>
  <c r="C3523" i="2"/>
  <c r="B3523" i="2"/>
  <c r="F3522" i="2"/>
  <c r="C3522" i="2"/>
  <c r="B3522" i="2"/>
  <c r="F3521" i="2"/>
  <c r="C3521" i="2"/>
  <c r="B3521" i="2"/>
  <c r="F3520" i="2"/>
  <c r="C3520" i="2"/>
  <c r="B3520" i="2"/>
  <c r="F3519" i="2"/>
  <c r="C3519" i="2"/>
  <c r="B3519" i="2"/>
  <c r="F3518" i="2"/>
  <c r="C3518" i="2"/>
  <c r="B3518" i="2"/>
  <c r="F3517" i="2"/>
  <c r="C3517" i="2"/>
  <c r="B3517" i="2"/>
  <c r="F3516" i="2"/>
  <c r="C3516" i="2"/>
  <c r="B3516" i="2"/>
  <c r="F3515" i="2"/>
  <c r="C3515" i="2"/>
  <c r="B3515" i="2"/>
  <c r="F3514" i="2"/>
  <c r="C3514" i="2"/>
  <c r="B3514" i="2"/>
  <c r="F3513" i="2"/>
  <c r="C3513" i="2"/>
  <c r="B3513" i="2"/>
  <c r="F3512" i="2"/>
  <c r="C3512" i="2"/>
  <c r="B3512" i="2"/>
  <c r="F3511" i="2"/>
  <c r="C3511" i="2"/>
  <c r="B3511" i="2"/>
  <c r="F3510" i="2"/>
  <c r="C3510" i="2"/>
  <c r="B3510" i="2"/>
  <c r="F3509" i="2"/>
  <c r="C3509" i="2"/>
  <c r="B3509" i="2"/>
  <c r="F3508" i="2"/>
  <c r="C3508" i="2"/>
  <c r="B3508" i="2"/>
  <c r="F3507" i="2"/>
  <c r="C3507" i="2"/>
  <c r="B3507" i="2"/>
  <c r="F3506" i="2"/>
  <c r="C3506" i="2"/>
  <c r="B3506" i="2"/>
  <c r="F3505" i="2"/>
  <c r="C3505" i="2"/>
  <c r="B3505" i="2"/>
  <c r="F3504" i="2"/>
  <c r="C3504" i="2"/>
  <c r="B3504" i="2"/>
  <c r="F3503" i="2"/>
  <c r="C3503" i="2"/>
  <c r="B3503" i="2"/>
  <c r="F3502" i="2"/>
  <c r="C3502" i="2"/>
  <c r="B3502" i="2"/>
  <c r="F3501" i="2"/>
  <c r="C3501" i="2"/>
  <c r="B3501" i="2"/>
  <c r="F3500" i="2"/>
  <c r="C3500" i="2"/>
  <c r="B3500" i="2"/>
  <c r="F3499" i="2"/>
  <c r="C3499" i="2"/>
  <c r="B3499" i="2"/>
  <c r="F3498" i="2"/>
  <c r="C3498" i="2"/>
  <c r="B3498" i="2"/>
  <c r="F3497" i="2"/>
  <c r="C3497" i="2"/>
  <c r="B3497" i="2"/>
  <c r="F3496" i="2"/>
  <c r="C3496" i="2"/>
  <c r="B3496" i="2"/>
  <c r="F3495" i="2"/>
  <c r="C3495" i="2"/>
  <c r="B3495" i="2"/>
  <c r="F3494" i="2"/>
  <c r="C3494" i="2"/>
  <c r="B3494" i="2"/>
  <c r="F3493" i="2"/>
  <c r="C3493" i="2"/>
  <c r="B3493" i="2"/>
  <c r="F3492" i="2"/>
  <c r="C3492" i="2"/>
  <c r="B3492" i="2"/>
  <c r="F3491" i="2"/>
  <c r="C3491" i="2"/>
  <c r="B3491" i="2"/>
  <c r="F3490" i="2"/>
  <c r="C3490" i="2"/>
  <c r="B3490" i="2"/>
  <c r="F3489" i="2"/>
  <c r="C3489" i="2"/>
  <c r="B3489" i="2"/>
  <c r="F3488" i="2"/>
  <c r="C3488" i="2"/>
  <c r="B3488" i="2"/>
  <c r="F3487" i="2"/>
  <c r="C3487" i="2"/>
  <c r="B3487" i="2"/>
  <c r="F3486" i="2"/>
  <c r="C3486" i="2"/>
  <c r="B3486" i="2"/>
  <c r="F3485" i="2"/>
  <c r="C3485" i="2"/>
  <c r="B3485" i="2"/>
  <c r="F3484" i="2"/>
  <c r="C3484" i="2"/>
  <c r="B3484" i="2"/>
  <c r="F3483" i="2"/>
  <c r="C3483" i="2"/>
  <c r="B3483" i="2"/>
  <c r="F3482" i="2"/>
  <c r="C3482" i="2"/>
  <c r="B3482" i="2"/>
  <c r="F3481" i="2"/>
  <c r="C3481" i="2"/>
  <c r="B3481" i="2"/>
  <c r="F3480" i="2"/>
  <c r="C3480" i="2"/>
  <c r="B3480" i="2"/>
  <c r="F3479" i="2"/>
  <c r="C3479" i="2"/>
  <c r="B3479" i="2"/>
  <c r="F3478" i="2"/>
  <c r="C3478" i="2"/>
  <c r="B3478" i="2"/>
  <c r="F3477" i="2"/>
  <c r="C3477" i="2"/>
  <c r="B3477" i="2"/>
  <c r="F3476" i="2"/>
  <c r="C3476" i="2"/>
  <c r="B3476" i="2"/>
  <c r="F3475" i="2"/>
  <c r="C3475" i="2"/>
  <c r="B3475" i="2"/>
  <c r="F3474" i="2"/>
  <c r="C3474" i="2"/>
  <c r="B3474" i="2"/>
  <c r="F3473" i="2"/>
  <c r="C3473" i="2"/>
  <c r="B3473" i="2"/>
  <c r="F3472" i="2"/>
  <c r="C3472" i="2"/>
  <c r="B3472" i="2"/>
  <c r="F3471" i="2"/>
  <c r="C3471" i="2"/>
  <c r="B3471" i="2"/>
  <c r="F3470" i="2"/>
  <c r="C3470" i="2"/>
  <c r="B3470" i="2"/>
  <c r="F3469" i="2"/>
  <c r="C3469" i="2"/>
  <c r="B3469" i="2"/>
  <c r="F3468" i="2"/>
  <c r="C3468" i="2"/>
  <c r="B3468" i="2"/>
  <c r="F3467" i="2"/>
  <c r="C3467" i="2"/>
  <c r="B3467" i="2"/>
  <c r="F3466" i="2"/>
  <c r="C3466" i="2"/>
  <c r="B3466" i="2"/>
  <c r="F3465" i="2"/>
  <c r="C3465" i="2"/>
  <c r="B3465" i="2"/>
  <c r="F3464" i="2"/>
  <c r="C3464" i="2"/>
  <c r="B3464" i="2"/>
  <c r="F3463" i="2"/>
  <c r="C3463" i="2"/>
  <c r="B3463" i="2"/>
  <c r="F3462" i="2"/>
  <c r="C3462" i="2"/>
  <c r="B3462" i="2"/>
  <c r="F3461" i="2"/>
  <c r="C3461" i="2"/>
  <c r="B3461" i="2"/>
  <c r="F3460" i="2"/>
  <c r="C3460" i="2"/>
  <c r="B3460" i="2"/>
  <c r="F3459" i="2"/>
  <c r="C3459" i="2"/>
  <c r="B3459" i="2"/>
  <c r="F3458" i="2"/>
  <c r="C3458" i="2"/>
  <c r="B3458" i="2"/>
  <c r="F3457" i="2"/>
  <c r="C3457" i="2"/>
  <c r="B3457" i="2"/>
  <c r="F3456" i="2"/>
  <c r="C3456" i="2"/>
  <c r="B3456" i="2"/>
  <c r="F3455" i="2"/>
  <c r="C3455" i="2"/>
  <c r="B3455" i="2"/>
  <c r="F3454" i="2"/>
  <c r="C3454" i="2"/>
  <c r="B3454" i="2"/>
  <c r="F3453" i="2"/>
  <c r="C3453" i="2"/>
  <c r="B3453" i="2"/>
  <c r="F3452" i="2"/>
  <c r="C3452" i="2"/>
  <c r="B3452" i="2"/>
  <c r="F3451" i="2"/>
  <c r="C3451" i="2"/>
  <c r="B3451" i="2"/>
  <c r="F3450" i="2"/>
  <c r="C3450" i="2"/>
  <c r="B3450" i="2"/>
  <c r="F3449" i="2"/>
  <c r="C3449" i="2"/>
  <c r="B3449" i="2"/>
  <c r="F3448" i="2"/>
  <c r="C3448" i="2"/>
  <c r="B3448" i="2"/>
  <c r="F3447" i="2"/>
  <c r="C3447" i="2"/>
  <c r="B3447" i="2"/>
  <c r="F3446" i="2"/>
  <c r="C3446" i="2"/>
  <c r="B3446" i="2"/>
  <c r="F3445" i="2"/>
  <c r="C3445" i="2"/>
  <c r="B3445" i="2"/>
  <c r="F3444" i="2"/>
  <c r="C3444" i="2"/>
  <c r="B3444" i="2"/>
  <c r="F3443" i="2"/>
  <c r="C3443" i="2"/>
  <c r="B3443" i="2"/>
  <c r="F3442" i="2"/>
  <c r="C3442" i="2"/>
  <c r="B3442" i="2"/>
  <c r="F3441" i="2"/>
  <c r="C3441" i="2"/>
  <c r="B3441" i="2"/>
  <c r="F3440" i="2"/>
  <c r="C3440" i="2"/>
  <c r="B3440" i="2"/>
  <c r="F3439" i="2"/>
  <c r="C3439" i="2"/>
  <c r="B3439" i="2"/>
  <c r="F3438" i="2"/>
  <c r="C3438" i="2"/>
  <c r="B3438" i="2"/>
  <c r="F3437" i="2"/>
  <c r="C3437" i="2"/>
  <c r="B3437" i="2"/>
  <c r="F3436" i="2"/>
  <c r="C3436" i="2"/>
  <c r="B3436" i="2"/>
  <c r="F3435" i="2"/>
  <c r="C3435" i="2"/>
  <c r="B3435" i="2"/>
  <c r="F3434" i="2"/>
  <c r="C3434" i="2"/>
  <c r="B3434" i="2"/>
  <c r="F3433" i="2"/>
  <c r="C3433" i="2"/>
  <c r="B3433" i="2"/>
  <c r="F3432" i="2"/>
  <c r="C3432" i="2"/>
  <c r="B3432" i="2"/>
  <c r="F3431" i="2"/>
  <c r="C3431" i="2"/>
  <c r="B3431" i="2"/>
  <c r="F3430" i="2"/>
  <c r="C3430" i="2"/>
  <c r="B3430" i="2"/>
  <c r="F3429" i="2"/>
  <c r="C3429" i="2"/>
  <c r="B3429" i="2"/>
  <c r="F3428" i="2"/>
  <c r="C3428" i="2"/>
  <c r="B3428" i="2"/>
  <c r="F3427" i="2"/>
  <c r="C3427" i="2"/>
  <c r="B3427" i="2"/>
  <c r="F3426" i="2"/>
  <c r="C3426" i="2"/>
  <c r="B3426" i="2"/>
  <c r="F3425" i="2"/>
  <c r="C3425" i="2"/>
  <c r="B3425" i="2"/>
  <c r="F3424" i="2"/>
  <c r="C3424" i="2"/>
  <c r="B3424" i="2"/>
  <c r="F3423" i="2"/>
  <c r="C3423" i="2"/>
  <c r="B3423" i="2"/>
  <c r="F3422" i="2"/>
  <c r="C3422" i="2"/>
  <c r="B3422" i="2"/>
  <c r="F3421" i="2"/>
  <c r="C3421" i="2"/>
  <c r="B3421" i="2"/>
  <c r="F3420" i="2"/>
  <c r="C3420" i="2"/>
  <c r="B3420" i="2"/>
  <c r="F3419" i="2"/>
  <c r="C3419" i="2"/>
  <c r="B3419" i="2"/>
  <c r="F3418" i="2"/>
  <c r="C3418" i="2"/>
  <c r="B3418" i="2"/>
  <c r="F3417" i="2"/>
  <c r="C3417" i="2"/>
  <c r="B3417" i="2"/>
  <c r="F3416" i="2"/>
  <c r="C3416" i="2"/>
  <c r="B3416" i="2"/>
  <c r="F3415" i="2"/>
  <c r="C3415" i="2"/>
  <c r="B3415" i="2"/>
  <c r="F3414" i="2"/>
  <c r="C3414" i="2"/>
  <c r="B3414" i="2"/>
  <c r="F3413" i="2"/>
  <c r="C3413" i="2"/>
  <c r="B3413" i="2"/>
  <c r="F3412" i="2"/>
  <c r="C3412" i="2"/>
  <c r="B3412" i="2"/>
  <c r="F3411" i="2"/>
  <c r="C3411" i="2"/>
  <c r="B3411" i="2"/>
  <c r="F3410" i="2"/>
  <c r="C3410" i="2"/>
  <c r="B3410" i="2"/>
  <c r="F3409" i="2"/>
  <c r="C3409" i="2"/>
  <c r="B3409" i="2"/>
  <c r="F3408" i="2"/>
  <c r="C3408" i="2"/>
  <c r="B3408" i="2"/>
  <c r="F3407" i="2"/>
  <c r="C3407" i="2"/>
  <c r="B3407" i="2"/>
  <c r="F3406" i="2"/>
  <c r="C3406" i="2"/>
  <c r="B3406" i="2"/>
  <c r="F3405" i="2"/>
  <c r="C3405" i="2"/>
  <c r="B3405" i="2"/>
  <c r="F3404" i="2"/>
  <c r="C3404" i="2"/>
  <c r="B3404" i="2"/>
  <c r="F3403" i="2"/>
  <c r="C3403" i="2"/>
  <c r="B3403" i="2"/>
  <c r="F3402" i="2"/>
  <c r="C3402" i="2"/>
  <c r="B3402" i="2"/>
  <c r="F3401" i="2"/>
  <c r="C3401" i="2"/>
  <c r="B3401" i="2"/>
  <c r="F3400" i="2"/>
  <c r="C3400" i="2"/>
  <c r="B3400" i="2"/>
  <c r="F3399" i="2"/>
  <c r="C3399" i="2"/>
  <c r="B3399" i="2"/>
  <c r="F3398" i="2"/>
  <c r="C3398" i="2"/>
  <c r="B3398" i="2"/>
  <c r="F3397" i="2"/>
  <c r="C3397" i="2"/>
  <c r="B3397" i="2"/>
  <c r="F3396" i="2"/>
  <c r="C3396" i="2"/>
  <c r="B3396" i="2"/>
  <c r="F3395" i="2"/>
  <c r="C3395" i="2"/>
  <c r="B3395" i="2"/>
  <c r="F3394" i="2"/>
  <c r="C3394" i="2"/>
  <c r="B3394" i="2"/>
  <c r="F3393" i="2"/>
  <c r="C3393" i="2"/>
  <c r="B3393" i="2"/>
  <c r="F3392" i="2"/>
  <c r="C3392" i="2"/>
  <c r="B3392" i="2"/>
  <c r="F3391" i="2"/>
  <c r="C3391" i="2"/>
  <c r="B3391" i="2"/>
  <c r="F3390" i="2"/>
  <c r="C3390" i="2"/>
  <c r="B3390" i="2"/>
  <c r="F3389" i="2"/>
  <c r="C3389" i="2"/>
  <c r="B3389" i="2"/>
  <c r="F3388" i="2"/>
  <c r="C3388" i="2"/>
  <c r="B3388" i="2"/>
  <c r="F3387" i="2"/>
  <c r="C3387" i="2"/>
  <c r="B3387" i="2"/>
  <c r="F3386" i="2"/>
  <c r="C3386" i="2"/>
  <c r="B3386" i="2"/>
  <c r="F3385" i="2"/>
  <c r="C3385" i="2"/>
  <c r="B3385" i="2"/>
  <c r="F3384" i="2"/>
  <c r="C3384" i="2"/>
  <c r="B3384" i="2"/>
  <c r="F3383" i="2"/>
  <c r="C3383" i="2"/>
  <c r="B3383" i="2"/>
  <c r="F3382" i="2"/>
  <c r="C3382" i="2"/>
  <c r="B3382" i="2"/>
  <c r="F3381" i="2"/>
  <c r="C3381" i="2"/>
  <c r="B3381" i="2"/>
  <c r="F3380" i="2"/>
  <c r="C3380" i="2"/>
  <c r="B3380" i="2"/>
  <c r="F3379" i="2"/>
  <c r="C3379" i="2"/>
  <c r="B3379" i="2"/>
  <c r="F3378" i="2"/>
  <c r="C3378" i="2"/>
  <c r="B3378" i="2"/>
  <c r="F3377" i="2"/>
  <c r="C3377" i="2"/>
  <c r="B3377" i="2"/>
  <c r="F3376" i="2"/>
  <c r="C3376" i="2"/>
  <c r="B3376" i="2"/>
  <c r="F3375" i="2"/>
  <c r="C3375" i="2"/>
  <c r="B3375" i="2"/>
  <c r="F3374" i="2"/>
  <c r="C3374" i="2"/>
  <c r="B3374" i="2"/>
  <c r="F3373" i="2"/>
  <c r="C3373" i="2"/>
  <c r="B3373" i="2"/>
  <c r="F3372" i="2"/>
  <c r="C3372" i="2"/>
  <c r="B3372" i="2"/>
  <c r="F3371" i="2"/>
  <c r="C3371" i="2"/>
  <c r="B3371" i="2"/>
  <c r="F3370" i="2"/>
  <c r="C3370" i="2"/>
  <c r="B3370" i="2"/>
  <c r="F3369" i="2"/>
  <c r="C3369" i="2"/>
  <c r="B3369" i="2"/>
  <c r="F3368" i="2"/>
  <c r="C3368" i="2"/>
  <c r="B3368" i="2"/>
  <c r="F3367" i="2"/>
  <c r="C3367" i="2"/>
  <c r="B3367" i="2"/>
  <c r="F3366" i="2"/>
  <c r="C3366" i="2"/>
  <c r="B3366" i="2"/>
  <c r="F3365" i="2"/>
  <c r="C3365" i="2"/>
  <c r="B3365" i="2"/>
  <c r="F3364" i="2"/>
  <c r="C3364" i="2"/>
  <c r="B3364" i="2"/>
  <c r="F3363" i="2"/>
  <c r="C3363" i="2"/>
  <c r="B3363" i="2"/>
  <c r="F3362" i="2"/>
  <c r="C3362" i="2"/>
  <c r="B3362" i="2"/>
  <c r="F3361" i="2"/>
  <c r="C3361" i="2"/>
  <c r="B3361" i="2"/>
  <c r="F3360" i="2"/>
  <c r="C3360" i="2"/>
  <c r="B3360" i="2"/>
  <c r="F3359" i="2"/>
  <c r="C3359" i="2"/>
  <c r="B3359" i="2"/>
  <c r="F3358" i="2"/>
  <c r="C3358" i="2"/>
  <c r="B3358" i="2"/>
  <c r="F3357" i="2"/>
  <c r="C3357" i="2"/>
  <c r="B3357" i="2"/>
  <c r="F3356" i="2"/>
  <c r="C3356" i="2"/>
  <c r="B3356" i="2"/>
  <c r="F3355" i="2"/>
  <c r="C3355" i="2"/>
  <c r="B3355" i="2"/>
  <c r="F3354" i="2"/>
  <c r="C3354" i="2"/>
  <c r="B3354" i="2"/>
  <c r="F3353" i="2"/>
  <c r="C3353" i="2"/>
  <c r="B3353" i="2"/>
  <c r="F3352" i="2"/>
  <c r="C3352" i="2"/>
  <c r="B3352" i="2"/>
  <c r="F3351" i="2"/>
  <c r="C3351" i="2"/>
  <c r="B3351" i="2"/>
  <c r="F3350" i="2"/>
  <c r="C3350" i="2"/>
  <c r="B3350" i="2"/>
  <c r="F3349" i="2"/>
  <c r="C3349" i="2"/>
  <c r="B3349" i="2"/>
  <c r="F3348" i="2"/>
  <c r="C3348" i="2"/>
  <c r="B3348" i="2"/>
  <c r="F3347" i="2"/>
  <c r="C3347" i="2"/>
  <c r="B3347" i="2"/>
  <c r="F3346" i="2"/>
  <c r="C3346" i="2"/>
  <c r="B3346" i="2"/>
  <c r="F3345" i="2"/>
  <c r="C3345" i="2"/>
  <c r="B3345" i="2"/>
  <c r="F3344" i="2"/>
  <c r="C3344" i="2"/>
  <c r="B3344" i="2"/>
  <c r="F3343" i="2"/>
  <c r="C3343" i="2"/>
  <c r="B3343" i="2"/>
  <c r="F3342" i="2"/>
  <c r="C3342" i="2"/>
  <c r="B3342" i="2"/>
  <c r="F3341" i="2"/>
  <c r="C3341" i="2"/>
  <c r="B3341" i="2"/>
  <c r="F3340" i="2"/>
  <c r="C3340" i="2"/>
  <c r="B3340" i="2"/>
  <c r="F3339" i="2"/>
  <c r="C3339" i="2"/>
  <c r="B3339" i="2"/>
  <c r="F3338" i="2"/>
  <c r="C3338" i="2"/>
  <c r="B3338" i="2"/>
  <c r="F3337" i="2"/>
  <c r="C3337" i="2"/>
  <c r="B3337" i="2"/>
  <c r="F3336" i="2"/>
  <c r="C3336" i="2"/>
  <c r="B3336" i="2"/>
  <c r="F3335" i="2"/>
  <c r="C3335" i="2"/>
  <c r="B3335" i="2"/>
  <c r="F3334" i="2"/>
  <c r="C3334" i="2"/>
  <c r="B3334" i="2"/>
  <c r="F3333" i="2"/>
  <c r="C3333" i="2"/>
  <c r="B3333" i="2"/>
  <c r="F3332" i="2"/>
  <c r="C3332" i="2"/>
  <c r="B3332" i="2"/>
  <c r="F3331" i="2"/>
  <c r="C3331" i="2"/>
  <c r="B3331" i="2"/>
  <c r="F3330" i="2"/>
  <c r="C3330" i="2"/>
  <c r="B3330" i="2"/>
  <c r="F3329" i="2"/>
  <c r="C3329" i="2"/>
  <c r="B3329" i="2"/>
  <c r="F3328" i="2"/>
  <c r="C3328" i="2"/>
  <c r="B3328" i="2"/>
  <c r="F3327" i="2"/>
  <c r="C3327" i="2"/>
  <c r="B3327" i="2"/>
  <c r="F3326" i="2"/>
  <c r="C3326" i="2"/>
  <c r="B3326" i="2"/>
  <c r="F3325" i="2"/>
  <c r="C3325" i="2"/>
  <c r="B3325" i="2"/>
  <c r="F3324" i="2"/>
  <c r="C3324" i="2"/>
  <c r="B3324" i="2"/>
  <c r="F3323" i="2"/>
  <c r="C3323" i="2"/>
  <c r="B3323" i="2"/>
  <c r="F3322" i="2"/>
  <c r="C3322" i="2"/>
  <c r="B3322" i="2"/>
  <c r="F3321" i="2"/>
  <c r="C3321" i="2"/>
  <c r="B3321" i="2"/>
  <c r="F3320" i="2"/>
  <c r="C3320" i="2"/>
  <c r="B3320" i="2"/>
  <c r="F3319" i="2"/>
  <c r="C3319" i="2"/>
  <c r="B3319" i="2"/>
  <c r="F3318" i="2"/>
  <c r="C3318" i="2"/>
  <c r="B3318" i="2"/>
  <c r="F3317" i="2"/>
  <c r="C3317" i="2"/>
  <c r="B3317" i="2"/>
  <c r="F3316" i="2"/>
  <c r="C3316" i="2"/>
  <c r="B3316" i="2"/>
  <c r="F3315" i="2"/>
  <c r="C3315" i="2"/>
  <c r="B3315" i="2"/>
  <c r="F3314" i="2"/>
  <c r="C3314" i="2"/>
  <c r="B3314" i="2"/>
  <c r="F3313" i="2"/>
  <c r="C3313" i="2"/>
  <c r="B3313" i="2"/>
  <c r="F3312" i="2"/>
  <c r="C3312" i="2"/>
  <c r="B3312" i="2"/>
  <c r="F3311" i="2"/>
  <c r="C3311" i="2"/>
  <c r="B3311" i="2"/>
  <c r="F3310" i="2"/>
  <c r="C3310" i="2"/>
  <c r="B3310" i="2"/>
  <c r="F3309" i="2"/>
  <c r="C3309" i="2"/>
  <c r="B3309" i="2"/>
  <c r="F3308" i="2"/>
  <c r="C3308" i="2"/>
  <c r="B3308" i="2"/>
  <c r="F3307" i="2"/>
  <c r="C3307" i="2"/>
  <c r="B3307" i="2"/>
  <c r="F3306" i="2"/>
  <c r="C3306" i="2"/>
  <c r="B3306" i="2"/>
  <c r="F3305" i="2"/>
  <c r="C3305" i="2"/>
  <c r="B3305" i="2"/>
  <c r="F3304" i="2"/>
  <c r="C3304" i="2"/>
  <c r="B3304" i="2"/>
  <c r="F3303" i="2"/>
  <c r="C3303" i="2"/>
  <c r="B3303" i="2"/>
  <c r="F3302" i="2"/>
  <c r="C3302" i="2"/>
  <c r="B3302" i="2"/>
  <c r="F3301" i="2"/>
  <c r="C3301" i="2"/>
  <c r="B3301" i="2"/>
  <c r="F3300" i="2"/>
  <c r="C3300" i="2"/>
  <c r="B3300" i="2"/>
  <c r="F3299" i="2"/>
  <c r="C3299" i="2"/>
  <c r="B3299" i="2"/>
  <c r="F3298" i="2"/>
  <c r="C3298" i="2"/>
  <c r="B3298" i="2"/>
  <c r="F3297" i="2"/>
  <c r="C3297" i="2"/>
  <c r="B3297" i="2"/>
  <c r="F3296" i="2"/>
  <c r="C3296" i="2"/>
  <c r="B3296" i="2"/>
  <c r="F3295" i="2"/>
  <c r="C3295" i="2"/>
  <c r="B3295" i="2"/>
  <c r="F3294" i="2"/>
  <c r="C3294" i="2"/>
  <c r="B3294" i="2"/>
  <c r="F3293" i="2"/>
  <c r="C3293" i="2"/>
  <c r="B3293" i="2"/>
  <c r="F3292" i="2"/>
  <c r="C3292" i="2"/>
  <c r="B3292" i="2"/>
  <c r="F3291" i="2"/>
  <c r="C3291" i="2"/>
  <c r="B3291" i="2"/>
  <c r="F3290" i="2"/>
  <c r="C3290" i="2"/>
  <c r="B3290" i="2"/>
  <c r="F3289" i="2"/>
  <c r="C3289" i="2"/>
  <c r="B3289" i="2"/>
  <c r="F3288" i="2"/>
  <c r="C3288" i="2"/>
  <c r="B3288" i="2"/>
  <c r="F3287" i="2"/>
  <c r="C3287" i="2"/>
  <c r="B3287" i="2"/>
  <c r="F3286" i="2"/>
  <c r="C3286" i="2"/>
  <c r="B3286" i="2"/>
  <c r="F3285" i="2"/>
  <c r="C3285" i="2"/>
  <c r="B3285" i="2"/>
  <c r="F3284" i="2"/>
  <c r="C3284" i="2"/>
  <c r="B3284" i="2"/>
  <c r="F3283" i="2"/>
  <c r="C3283" i="2"/>
  <c r="B3283" i="2"/>
  <c r="F3282" i="2"/>
  <c r="C3282" i="2"/>
  <c r="B3282" i="2"/>
  <c r="F3281" i="2"/>
  <c r="C3281" i="2"/>
  <c r="B3281" i="2"/>
  <c r="F3280" i="2"/>
  <c r="C3280" i="2"/>
  <c r="B3280" i="2"/>
  <c r="F3279" i="2"/>
  <c r="C3279" i="2"/>
  <c r="B3279" i="2"/>
  <c r="F3278" i="2"/>
  <c r="C3278" i="2"/>
  <c r="B3278" i="2"/>
  <c r="F3277" i="2"/>
  <c r="C3277" i="2"/>
  <c r="B3277" i="2"/>
  <c r="F3276" i="2"/>
  <c r="C3276" i="2"/>
  <c r="B3276" i="2"/>
  <c r="F3275" i="2"/>
  <c r="C3275" i="2"/>
  <c r="B3275" i="2"/>
  <c r="F3274" i="2"/>
  <c r="C3274" i="2"/>
  <c r="B3274" i="2"/>
  <c r="F3273" i="2"/>
  <c r="C3273" i="2"/>
  <c r="B3273" i="2"/>
  <c r="F3272" i="2"/>
  <c r="C3272" i="2"/>
  <c r="B3272" i="2"/>
  <c r="F3271" i="2"/>
  <c r="C3271" i="2"/>
  <c r="B3271" i="2"/>
  <c r="F3270" i="2"/>
  <c r="C3270" i="2"/>
  <c r="B3270" i="2"/>
  <c r="F3269" i="2"/>
  <c r="C3269" i="2"/>
  <c r="B3269" i="2"/>
  <c r="F3268" i="2"/>
  <c r="C3268" i="2"/>
  <c r="B3268" i="2"/>
  <c r="F3267" i="2"/>
  <c r="C3267" i="2"/>
  <c r="B3267" i="2"/>
  <c r="F3266" i="2"/>
  <c r="C3266" i="2"/>
  <c r="B3266" i="2"/>
  <c r="F3265" i="2"/>
  <c r="C3265" i="2"/>
  <c r="B3265" i="2"/>
  <c r="F3264" i="2"/>
  <c r="C3264" i="2"/>
  <c r="B3264" i="2"/>
  <c r="F3263" i="2"/>
  <c r="C3263" i="2"/>
  <c r="B3263" i="2"/>
  <c r="F3262" i="2"/>
  <c r="C3262" i="2"/>
  <c r="B3262" i="2"/>
  <c r="F3261" i="2"/>
  <c r="C3261" i="2"/>
  <c r="B3261" i="2"/>
  <c r="F3260" i="2"/>
  <c r="C3260" i="2"/>
  <c r="B3260" i="2"/>
  <c r="F3259" i="2"/>
  <c r="C3259" i="2"/>
  <c r="B3259" i="2"/>
  <c r="F3258" i="2"/>
  <c r="C3258" i="2"/>
  <c r="B3258" i="2"/>
  <c r="F3257" i="2"/>
  <c r="C3257" i="2"/>
  <c r="B3257" i="2"/>
  <c r="F3256" i="2"/>
  <c r="C3256" i="2"/>
  <c r="B3256" i="2"/>
  <c r="F3255" i="2"/>
  <c r="C3255" i="2"/>
  <c r="B3255" i="2"/>
  <c r="F3254" i="2"/>
  <c r="C3254" i="2"/>
  <c r="B3254" i="2"/>
  <c r="F3253" i="2"/>
  <c r="C3253" i="2"/>
  <c r="B3253" i="2"/>
  <c r="F3252" i="2"/>
  <c r="C3252" i="2"/>
  <c r="B3252" i="2"/>
  <c r="F3251" i="2"/>
  <c r="C3251" i="2"/>
  <c r="B3251" i="2"/>
  <c r="F3250" i="2"/>
  <c r="C3250" i="2"/>
  <c r="B3250" i="2"/>
  <c r="F3249" i="2"/>
  <c r="C3249" i="2"/>
  <c r="B3249" i="2"/>
  <c r="F3248" i="2"/>
  <c r="C3248" i="2"/>
  <c r="B3248" i="2"/>
  <c r="F3247" i="2"/>
  <c r="C3247" i="2"/>
  <c r="B3247" i="2"/>
  <c r="F3246" i="2"/>
  <c r="C3246" i="2"/>
  <c r="B3246" i="2"/>
  <c r="F3245" i="2"/>
  <c r="C3245" i="2"/>
  <c r="B3245" i="2"/>
  <c r="F3244" i="2"/>
  <c r="C3244" i="2"/>
  <c r="B3244" i="2"/>
  <c r="F3243" i="2"/>
  <c r="C3243" i="2"/>
  <c r="B3243" i="2"/>
  <c r="F3242" i="2"/>
  <c r="C3242" i="2"/>
  <c r="B3242" i="2"/>
  <c r="F3241" i="2"/>
  <c r="C3241" i="2"/>
  <c r="B3241" i="2"/>
  <c r="F3240" i="2"/>
  <c r="C3240" i="2"/>
  <c r="B3240" i="2"/>
  <c r="F3239" i="2"/>
  <c r="C3239" i="2"/>
  <c r="B3239" i="2"/>
  <c r="F3238" i="2"/>
  <c r="C3238" i="2"/>
  <c r="B3238" i="2"/>
  <c r="F3237" i="2"/>
  <c r="C3237" i="2"/>
  <c r="B3237" i="2"/>
  <c r="F3236" i="2"/>
  <c r="C3236" i="2"/>
  <c r="B3236" i="2"/>
  <c r="F3235" i="2"/>
  <c r="C3235" i="2"/>
  <c r="B3235" i="2"/>
  <c r="F3234" i="2"/>
  <c r="C3234" i="2"/>
  <c r="B3234" i="2"/>
  <c r="F3233" i="2"/>
  <c r="C3233" i="2"/>
  <c r="B3233" i="2"/>
  <c r="F3232" i="2"/>
  <c r="C3232" i="2"/>
  <c r="B3232" i="2"/>
  <c r="F3231" i="2"/>
  <c r="C3231" i="2"/>
  <c r="B3231" i="2"/>
  <c r="F3230" i="2"/>
  <c r="C3230" i="2"/>
  <c r="B3230" i="2"/>
  <c r="F3229" i="2"/>
  <c r="C3229" i="2"/>
  <c r="B3229" i="2"/>
  <c r="F3228" i="2"/>
  <c r="C3228" i="2"/>
  <c r="B3228" i="2"/>
  <c r="F3227" i="2"/>
  <c r="C3227" i="2"/>
  <c r="B3227" i="2"/>
  <c r="F3226" i="2"/>
  <c r="C3226" i="2"/>
  <c r="B3226" i="2"/>
  <c r="F3225" i="2"/>
  <c r="C3225" i="2"/>
  <c r="B3225" i="2"/>
  <c r="F3224" i="2"/>
  <c r="C3224" i="2"/>
  <c r="B3224" i="2"/>
  <c r="F3223" i="2"/>
  <c r="C3223" i="2"/>
  <c r="B3223" i="2"/>
  <c r="F3222" i="2"/>
  <c r="C3222" i="2"/>
  <c r="B3222" i="2"/>
  <c r="F3221" i="2"/>
  <c r="C3221" i="2"/>
  <c r="B3221" i="2"/>
  <c r="F3220" i="2"/>
  <c r="C3220" i="2"/>
  <c r="B3220" i="2"/>
  <c r="F3219" i="2"/>
  <c r="C3219" i="2"/>
  <c r="B3219" i="2"/>
  <c r="F3218" i="2"/>
  <c r="C3218" i="2"/>
  <c r="B3218" i="2"/>
  <c r="F3217" i="2"/>
  <c r="C3217" i="2"/>
  <c r="B3217" i="2"/>
  <c r="F3216" i="2"/>
  <c r="C3216" i="2"/>
  <c r="B3216" i="2"/>
  <c r="F3215" i="2"/>
  <c r="C3215" i="2"/>
  <c r="B3215" i="2"/>
  <c r="F3214" i="2"/>
  <c r="C3214" i="2"/>
  <c r="B3214" i="2"/>
  <c r="F3213" i="2"/>
  <c r="C3213" i="2"/>
  <c r="B3213" i="2"/>
  <c r="F3212" i="2"/>
  <c r="C3212" i="2"/>
  <c r="B3212" i="2"/>
  <c r="F3211" i="2"/>
  <c r="C3211" i="2"/>
  <c r="B3211" i="2"/>
  <c r="F3210" i="2"/>
  <c r="C3210" i="2"/>
  <c r="B3210" i="2"/>
  <c r="F3209" i="2"/>
  <c r="C3209" i="2"/>
  <c r="B3209" i="2"/>
  <c r="F3208" i="2"/>
  <c r="C3208" i="2"/>
  <c r="B3208" i="2"/>
  <c r="F3207" i="2"/>
  <c r="C3207" i="2"/>
  <c r="B3207" i="2"/>
  <c r="F3206" i="2"/>
  <c r="C3206" i="2"/>
  <c r="B3206" i="2"/>
  <c r="F3205" i="2"/>
  <c r="C3205" i="2"/>
  <c r="B3205" i="2"/>
  <c r="F3204" i="2"/>
  <c r="C3204" i="2"/>
  <c r="B3204" i="2"/>
  <c r="F3203" i="2"/>
  <c r="C3203" i="2"/>
  <c r="B3203" i="2"/>
  <c r="F3202" i="2"/>
  <c r="C3202" i="2"/>
  <c r="B3202" i="2"/>
  <c r="F3201" i="2"/>
  <c r="C3201" i="2"/>
  <c r="B3201" i="2"/>
  <c r="F3200" i="2"/>
  <c r="C3200" i="2"/>
  <c r="B3200" i="2"/>
  <c r="F3199" i="2"/>
  <c r="C3199" i="2"/>
  <c r="B3199" i="2"/>
  <c r="F3198" i="2"/>
  <c r="C3198" i="2"/>
  <c r="B3198" i="2"/>
  <c r="F3197" i="2"/>
  <c r="C3197" i="2"/>
  <c r="B3197" i="2"/>
  <c r="F3196" i="2"/>
  <c r="C3196" i="2"/>
  <c r="B3196" i="2"/>
  <c r="F3195" i="2"/>
  <c r="C3195" i="2"/>
  <c r="B3195" i="2"/>
  <c r="F3194" i="2"/>
  <c r="C3194" i="2"/>
  <c r="B3194" i="2"/>
  <c r="F3193" i="2"/>
  <c r="C3193" i="2"/>
  <c r="B3193" i="2"/>
  <c r="F3192" i="2"/>
  <c r="C3192" i="2"/>
  <c r="B3192" i="2"/>
  <c r="F3191" i="2"/>
  <c r="C3191" i="2"/>
  <c r="B3191" i="2"/>
  <c r="F3190" i="2"/>
  <c r="C3190" i="2"/>
  <c r="B3190" i="2"/>
  <c r="F3189" i="2"/>
  <c r="C3189" i="2"/>
  <c r="B3189" i="2"/>
  <c r="F3188" i="2"/>
  <c r="C3188" i="2"/>
  <c r="B3188" i="2"/>
  <c r="F3187" i="2"/>
  <c r="C3187" i="2"/>
  <c r="B3187" i="2"/>
  <c r="F3186" i="2"/>
  <c r="C3186" i="2"/>
  <c r="B3186" i="2"/>
  <c r="F3185" i="2"/>
  <c r="C3185" i="2"/>
  <c r="B3185" i="2"/>
  <c r="F3184" i="2"/>
  <c r="C3184" i="2"/>
  <c r="B3184" i="2"/>
  <c r="F3183" i="2"/>
  <c r="C3183" i="2"/>
  <c r="B3183" i="2"/>
  <c r="F3182" i="2"/>
  <c r="C3182" i="2"/>
  <c r="B3182" i="2"/>
  <c r="F3181" i="2"/>
  <c r="C3181" i="2"/>
  <c r="B3181" i="2"/>
  <c r="F3180" i="2"/>
  <c r="C3180" i="2"/>
  <c r="B3180" i="2"/>
  <c r="F3179" i="2"/>
  <c r="C3179" i="2"/>
  <c r="B3179" i="2"/>
  <c r="F3178" i="2"/>
  <c r="C3178" i="2"/>
  <c r="B3178" i="2"/>
  <c r="F3177" i="2"/>
  <c r="C3177" i="2"/>
  <c r="B3177" i="2"/>
  <c r="F3176" i="2"/>
  <c r="C3176" i="2"/>
  <c r="B3176" i="2"/>
  <c r="F3175" i="2"/>
  <c r="C3175" i="2"/>
  <c r="B3175" i="2"/>
  <c r="F3174" i="2"/>
  <c r="C3174" i="2"/>
  <c r="B3174" i="2"/>
  <c r="F3173" i="2"/>
  <c r="C3173" i="2"/>
  <c r="B3173" i="2"/>
  <c r="F3172" i="2"/>
  <c r="C3172" i="2"/>
  <c r="B3172" i="2"/>
  <c r="F3171" i="2"/>
  <c r="C3171" i="2"/>
  <c r="B3171" i="2"/>
  <c r="F3170" i="2"/>
  <c r="C3170" i="2"/>
  <c r="B3170" i="2"/>
  <c r="F3169" i="2"/>
  <c r="C3169" i="2"/>
  <c r="B3169" i="2"/>
  <c r="F3168" i="2"/>
  <c r="C3168" i="2"/>
  <c r="B3168" i="2"/>
  <c r="F3167" i="2"/>
  <c r="C3167" i="2"/>
  <c r="B3167" i="2"/>
  <c r="F3166" i="2"/>
  <c r="C3166" i="2"/>
  <c r="B3166" i="2"/>
  <c r="F3165" i="2"/>
  <c r="C3165" i="2"/>
  <c r="B3165" i="2"/>
  <c r="F3164" i="2"/>
  <c r="C3164" i="2"/>
  <c r="B3164" i="2"/>
  <c r="F3163" i="2"/>
  <c r="C3163" i="2"/>
  <c r="B3163" i="2"/>
  <c r="F3162" i="2"/>
  <c r="C3162" i="2"/>
  <c r="B3162" i="2"/>
  <c r="F3161" i="2"/>
  <c r="C3161" i="2"/>
  <c r="B3161" i="2"/>
  <c r="F3160" i="2"/>
  <c r="C3160" i="2"/>
  <c r="B3160" i="2"/>
  <c r="F3159" i="2"/>
  <c r="C3159" i="2"/>
  <c r="B3159" i="2"/>
  <c r="F3158" i="2"/>
  <c r="C3158" i="2"/>
  <c r="B3158" i="2"/>
  <c r="F3157" i="2"/>
  <c r="C3157" i="2"/>
  <c r="B3157" i="2"/>
  <c r="F3156" i="2"/>
  <c r="C3156" i="2"/>
  <c r="B3156" i="2"/>
  <c r="F3155" i="2"/>
  <c r="C3155" i="2"/>
  <c r="B3155" i="2"/>
  <c r="F3154" i="2"/>
  <c r="C3154" i="2"/>
  <c r="B3154" i="2"/>
  <c r="F3153" i="2"/>
  <c r="C3153" i="2"/>
  <c r="B3153" i="2"/>
  <c r="F3152" i="2"/>
  <c r="C3152" i="2"/>
  <c r="B3152" i="2"/>
  <c r="F3151" i="2"/>
  <c r="C3151" i="2"/>
  <c r="B3151" i="2"/>
  <c r="F3150" i="2"/>
  <c r="C3150" i="2"/>
  <c r="B3150" i="2"/>
  <c r="F3149" i="2"/>
  <c r="C3149" i="2"/>
  <c r="B3149" i="2"/>
  <c r="F3148" i="2"/>
  <c r="C3148" i="2"/>
  <c r="B3148" i="2"/>
  <c r="F3147" i="2"/>
  <c r="C3147" i="2"/>
  <c r="B3147" i="2"/>
  <c r="F3146" i="2"/>
  <c r="C3146" i="2"/>
  <c r="B3146" i="2"/>
  <c r="F3145" i="2"/>
  <c r="C3145" i="2"/>
  <c r="B3145" i="2"/>
  <c r="F3144" i="2"/>
  <c r="C3144" i="2"/>
  <c r="B3144" i="2"/>
  <c r="F3143" i="2"/>
  <c r="C3143" i="2"/>
  <c r="B3143" i="2"/>
  <c r="F3142" i="2"/>
  <c r="C3142" i="2"/>
  <c r="B3142" i="2"/>
  <c r="F3141" i="2"/>
  <c r="C3141" i="2"/>
  <c r="B3141" i="2"/>
  <c r="F3140" i="2"/>
  <c r="C3140" i="2"/>
  <c r="B3140" i="2"/>
  <c r="F3139" i="2"/>
  <c r="C3139" i="2"/>
  <c r="B3139" i="2"/>
  <c r="F3138" i="2"/>
  <c r="C3138" i="2"/>
  <c r="B3138" i="2"/>
  <c r="F3137" i="2"/>
  <c r="C3137" i="2"/>
  <c r="B3137" i="2"/>
  <c r="F3136" i="2"/>
  <c r="C3136" i="2"/>
  <c r="B3136" i="2"/>
  <c r="F3135" i="2"/>
  <c r="C3135" i="2"/>
  <c r="B3135" i="2"/>
  <c r="F3134" i="2"/>
  <c r="C3134" i="2"/>
  <c r="B3134" i="2"/>
  <c r="F3133" i="2"/>
  <c r="C3133" i="2"/>
  <c r="B3133" i="2"/>
  <c r="F3132" i="2"/>
  <c r="C3132" i="2"/>
  <c r="B3132" i="2"/>
  <c r="F3131" i="2"/>
  <c r="C3131" i="2"/>
  <c r="B3131" i="2"/>
  <c r="F3130" i="2"/>
  <c r="C3130" i="2"/>
  <c r="B3130" i="2"/>
  <c r="F3129" i="2"/>
  <c r="C3129" i="2"/>
  <c r="B3129" i="2"/>
  <c r="F3128" i="2"/>
  <c r="C3128" i="2"/>
  <c r="B3128" i="2"/>
  <c r="F3127" i="2"/>
  <c r="C3127" i="2"/>
  <c r="B3127" i="2"/>
  <c r="F3126" i="2"/>
  <c r="C3126" i="2"/>
  <c r="B3126" i="2"/>
  <c r="F3125" i="2"/>
  <c r="C3125" i="2"/>
  <c r="B3125" i="2"/>
  <c r="F3124" i="2"/>
  <c r="C3124" i="2"/>
  <c r="B3124" i="2"/>
  <c r="F3123" i="2"/>
  <c r="C3123" i="2"/>
  <c r="B3123" i="2"/>
  <c r="F3122" i="2"/>
  <c r="C3122" i="2"/>
  <c r="B3122" i="2"/>
  <c r="F3121" i="2"/>
  <c r="C3121" i="2"/>
  <c r="B3121" i="2"/>
  <c r="F3120" i="2"/>
  <c r="C3120" i="2"/>
  <c r="B3120" i="2"/>
  <c r="F3119" i="2"/>
  <c r="C3119" i="2"/>
  <c r="B3119" i="2"/>
  <c r="F3118" i="2"/>
  <c r="C3118" i="2"/>
  <c r="B3118" i="2"/>
  <c r="F3117" i="2"/>
  <c r="C3117" i="2"/>
  <c r="B3117" i="2"/>
  <c r="F3116" i="2"/>
  <c r="C3116" i="2"/>
  <c r="B3116" i="2"/>
  <c r="F3115" i="2"/>
  <c r="C3115" i="2"/>
  <c r="B3115" i="2"/>
  <c r="F3114" i="2"/>
  <c r="C3114" i="2"/>
  <c r="B3114" i="2"/>
  <c r="F3113" i="2"/>
  <c r="C3113" i="2"/>
  <c r="B3113" i="2"/>
  <c r="F3112" i="2"/>
  <c r="C3112" i="2"/>
  <c r="B3112" i="2"/>
  <c r="F3111" i="2"/>
  <c r="C3111" i="2"/>
  <c r="B3111" i="2"/>
  <c r="F3110" i="2"/>
  <c r="C3110" i="2"/>
  <c r="B3110" i="2"/>
  <c r="F3109" i="2"/>
  <c r="C3109" i="2"/>
  <c r="B3109" i="2"/>
  <c r="F3108" i="2"/>
  <c r="C3108" i="2"/>
  <c r="B3108" i="2"/>
  <c r="F3107" i="2"/>
  <c r="C3107" i="2"/>
  <c r="B3107" i="2"/>
  <c r="F3106" i="2"/>
  <c r="C3106" i="2"/>
  <c r="B3106" i="2"/>
  <c r="F3105" i="2"/>
  <c r="C3105" i="2"/>
  <c r="B3105" i="2"/>
  <c r="F3104" i="2"/>
  <c r="C3104" i="2"/>
  <c r="B3104" i="2"/>
  <c r="F3103" i="2"/>
  <c r="C3103" i="2"/>
  <c r="B3103" i="2"/>
  <c r="F3102" i="2"/>
  <c r="C3102" i="2"/>
  <c r="B3102" i="2"/>
  <c r="F3101" i="2"/>
  <c r="C3101" i="2"/>
  <c r="B3101" i="2"/>
  <c r="F3100" i="2"/>
  <c r="C3100" i="2"/>
  <c r="B3100" i="2"/>
  <c r="F3099" i="2"/>
  <c r="C3099" i="2"/>
  <c r="B3099" i="2"/>
  <c r="F3098" i="2"/>
  <c r="C3098" i="2"/>
  <c r="B3098" i="2"/>
  <c r="F3097" i="2"/>
  <c r="C3097" i="2"/>
  <c r="B3097" i="2"/>
  <c r="F3096" i="2"/>
  <c r="C3096" i="2"/>
  <c r="B3096" i="2"/>
  <c r="F3095" i="2"/>
  <c r="C3095" i="2"/>
  <c r="B3095" i="2"/>
  <c r="F3094" i="2"/>
  <c r="C3094" i="2"/>
  <c r="B3094" i="2"/>
  <c r="F3093" i="2"/>
  <c r="C3093" i="2"/>
  <c r="B3093" i="2"/>
  <c r="F3092" i="2"/>
  <c r="C3092" i="2"/>
  <c r="B3092" i="2"/>
  <c r="F3091" i="2"/>
  <c r="C3091" i="2"/>
  <c r="B3091" i="2"/>
  <c r="F3090" i="2"/>
  <c r="C3090" i="2"/>
  <c r="B3090" i="2"/>
  <c r="F3089" i="2"/>
  <c r="C3089" i="2"/>
  <c r="B3089" i="2"/>
  <c r="F3088" i="2"/>
  <c r="C3088" i="2"/>
  <c r="B3088" i="2"/>
  <c r="F3087" i="2"/>
  <c r="C3087" i="2"/>
  <c r="B3087" i="2"/>
  <c r="F3086" i="2"/>
  <c r="C3086" i="2"/>
  <c r="B3086" i="2"/>
  <c r="F3085" i="2"/>
  <c r="C3085" i="2"/>
  <c r="B3085" i="2"/>
  <c r="F3084" i="2"/>
  <c r="C3084" i="2"/>
  <c r="B3084" i="2"/>
  <c r="F3083" i="2"/>
  <c r="C3083" i="2"/>
  <c r="B3083" i="2"/>
  <c r="F3082" i="2"/>
  <c r="C3082" i="2"/>
  <c r="B3082" i="2"/>
  <c r="F3081" i="2"/>
  <c r="C3081" i="2"/>
  <c r="B3081" i="2"/>
  <c r="F3080" i="2"/>
  <c r="C3080" i="2"/>
  <c r="B3080" i="2"/>
  <c r="F3079" i="2"/>
  <c r="C3079" i="2"/>
  <c r="B3079" i="2"/>
  <c r="F3078" i="2"/>
  <c r="C3078" i="2"/>
  <c r="B3078" i="2"/>
  <c r="F3077" i="2"/>
  <c r="C3077" i="2"/>
  <c r="B3077" i="2"/>
  <c r="F3076" i="2"/>
  <c r="C3076" i="2"/>
  <c r="B3076" i="2"/>
  <c r="F3075" i="2"/>
  <c r="C3075" i="2"/>
  <c r="B3075" i="2"/>
  <c r="F3074" i="2"/>
  <c r="C3074" i="2"/>
  <c r="B3074" i="2"/>
  <c r="F3073" i="2"/>
  <c r="C3073" i="2"/>
  <c r="B3073" i="2"/>
  <c r="F3072" i="2"/>
  <c r="C3072" i="2"/>
  <c r="B3072" i="2"/>
  <c r="F3071" i="2"/>
  <c r="C3071" i="2"/>
  <c r="B3071" i="2"/>
  <c r="F3070" i="2"/>
  <c r="C3070" i="2"/>
  <c r="B3070" i="2"/>
  <c r="F3069" i="2"/>
  <c r="C3069" i="2"/>
  <c r="B3069" i="2"/>
  <c r="F3068" i="2"/>
  <c r="C3068" i="2"/>
  <c r="B3068" i="2"/>
  <c r="F3067" i="2"/>
  <c r="C3067" i="2"/>
  <c r="B3067" i="2"/>
  <c r="F3066" i="2"/>
  <c r="C3066" i="2"/>
  <c r="B3066" i="2"/>
  <c r="F3065" i="2"/>
  <c r="C3065" i="2"/>
  <c r="B3065" i="2"/>
  <c r="F3064" i="2"/>
  <c r="C3064" i="2"/>
  <c r="B3064" i="2"/>
  <c r="F3063" i="2"/>
  <c r="C3063" i="2"/>
  <c r="B3063" i="2"/>
  <c r="F3062" i="2"/>
  <c r="C3062" i="2"/>
  <c r="B3062" i="2"/>
  <c r="F3061" i="2"/>
  <c r="C3061" i="2"/>
  <c r="B3061" i="2"/>
  <c r="F3060" i="2"/>
  <c r="C3060" i="2"/>
  <c r="B3060" i="2"/>
  <c r="F3059" i="2"/>
  <c r="C3059" i="2"/>
  <c r="B3059" i="2"/>
  <c r="F3058" i="2"/>
  <c r="C3058" i="2"/>
  <c r="B3058" i="2"/>
  <c r="F3057" i="2"/>
  <c r="C3057" i="2"/>
  <c r="B3057" i="2"/>
  <c r="F3056" i="2"/>
  <c r="C3056" i="2"/>
  <c r="B3056" i="2"/>
  <c r="F3055" i="2"/>
  <c r="C3055" i="2"/>
  <c r="B3055" i="2"/>
  <c r="F3054" i="2"/>
  <c r="C3054" i="2"/>
  <c r="B3054" i="2"/>
  <c r="F3053" i="2"/>
  <c r="C3053" i="2"/>
  <c r="B3053" i="2"/>
  <c r="F3052" i="2"/>
  <c r="C3052" i="2"/>
  <c r="B3052" i="2"/>
  <c r="F3051" i="2"/>
  <c r="C3051" i="2"/>
  <c r="B3051" i="2"/>
  <c r="F3050" i="2"/>
  <c r="C3050" i="2"/>
  <c r="B3050" i="2"/>
  <c r="F3049" i="2"/>
  <c r="C3049" i="2"/>
  <c r="B3049" i="2"/>
  <c r="F3048" i="2"/>
  <c r="C3048" i="2"/>
  <c r="B3048" i="2"/>
  <c r="F3047" i="2"/>
  <c r="C3047" i="2"/>
  <c r="B3047" i="2"/>
  <c r="F3046" i="2"/>
  <c r="C3046" i="2"/>
  <c r="B3046" i="2"/>
  <c r="F3045" i="2"/>
  <c r="C3045" i="2"/>
  <c r="B3045" i="2"/>
  <c r="F3044" i="2"/>
  <c r="C3044" i="2"/>
  <c r="B3044" i="2"/>
  <c r="F3043" i="2"/>
  <c r="C3043" i="2"/>
  <c r="B3043" i="2"/>
  <c r="F3042" i="2"/>
  <c r="C3042" i="2"/>
  <c r="B3042" i="2"/>
  <c r="F3041" i="2"/>
  <c r="C3041" i="2"/>
  <c r="B3041" i="2"/>
  <c r="F3040" i="2"/>
  <c r="C3040" i="2"/>
  <c r="B3040" i="2"/>
  <c r="F3039" i="2"/>
  <c r="C3039" i="2"/>
  <c r="B3039" i="2"/>
  <c r="F3038" i="2"/>
  <c r="C3038" i="2"/>
  <c r="B3038" i="2"/>
  <c r="F3037" i="2"/>
  <c r="C3037" i="2"/>
  <c r="B3037" i="2"/>
  <c r="F3036" i="2"/>
  <c r="C3036" i="2"/>
  <c r="B3036" i="2"/>
  <c r="F3035" i="2"/>
  <c r="C3035" i="2"/>
  <c r="B3035" i="2"/>
  <c r="F3034" i="2"/>
  <c r="C3034" i="2"/>
  <c r="B3034" i="2"/>
  <c r="F3033" i="2"/>
  <c r="C3033" i="2"/>
  <c r="B3033" i="2"/>
  <c r="F3032" i="2"/>
  <c r="C3032" i="2"/>
  <c r="B3032" i="2"/>
  <c r="F3031" i="2"/>
  <c r="C3031" i="2"/>
  <c r="B3031" i="2"/>
  <c r="F3030" i="2"/>
  <c r="C3030" i="2"/>
  <c r="B3030" i="2"/>
  <c r="F3029" i="2"/>
  <c r="C3029" i="2"/>
  <c r="B3029" i="2"/>
  <c r="F3028" i="2"/>
  <c r="C3028" i="2"/>
  <c r="B3028" i="2"/>
  <c r="F3027" i="2"/>
  <c r="C3027" i="2"/>
  <c r="B3027" i="2"/>
  <c r="F3026" i="2"/>
  <c r="C3026" i="2"/>
  <c r="B3026" i="2"/>
  <c r="F3025" i="2"/>
  <c r="C3025" i="2"/>
  <c r="B3025" i="2"/>
  <c r="F3024" i="2"/>
  <c r="C3024" i="2"/>
  <c r="B3024" i="2"/>
  <c r="F3023" i="2"/>
  <c r="C3023" i="2"/>
  <c r="B3023" i="2"/>
  <c r="F3022" i="2"/>
  <c r="C3022" i="2"/>
  <c r="B3022" i="2"/>
  <c r="F3021" i="2"/>
  <c r="C3021" i="2"/>
  <c r="B3021" i="2"/>
  <c r="F3020" i="2"/>
  <c r="C3020" i="2"/>
  <c r="B3020" i="2"/>
  <c r="F3019" i="2"/>
  <c r="C3019" i="2"/>
  <c r="B3019" i="2"/>
  <c r="F3018" i="2"/>
  <c r="C3018" i="2"/>
  <c r="B3018" i="2"/>
  <c r="F3017" i="2"/>
  <c r="C3017" i="2"/>
  <c r="B3017" i="2"/>
  <c r="F3016" i="2"/>
  <c r="C3016" i="2"/>
  <c r="B3016" i="2"/>
  <c r="F3015" i="2"/>
  <c r="C3015" i="2"/>
  <c r="B3015" i="2"/>
  <c r="F3014" i="2"/>
  <c r="C3014" i="2"/>
  <c r="B3014" i="2"/>
  <c r="F3013" i="2"/>
  <c r="C3013" i="2"/>
  <c r="B3013" i="2"/>
  <c r="F3012" i="2"/>
  <c r="C3012" i="2"/>
  <c r="B3012" i="2"/>
  <c r="F3011" i="2"/>
  <c r="C3011" i="2"/>
  <c r="B3011" i="2"/>
  <c r="F3010" i="2"/>
  <c r="C3010" i="2"/>
  <c r="B3010" i="2"/>
  <c r="F3009" i="2"/>
  <c r="C3009" i="2"/>
  <c r="B3009" i="2"/>
  <c r="F3008" i="2"/>
  <c r="C3008" i="2"/>
  <c r="B3008" i="2"/>
  <c r="F3007" i="2"/>
  <c r="C3007" i="2"/>
  <c r="B3007" i="2"/>
  <c r="F3006" i="2"/>
  <c r="C3006" i="2"/>
  <c r="B3006" i="2"/>
  <c r="F3005" i="2"/>
  <c r="C3005" i="2"/>
  <c r="B3005" i="2"/>
  <c r="F3004" i="2"/>
  <c r="C3004" i="2"/>
  <c r="B3004" i="2"/>
  <c r="F3003" i="2"/>
  <c r="C3003" i="2"/>
  <c r="B3003" i="2"/>
  <c r="F3002" i="2"/>
  <c r="C3002" i="2"/>
  <c r="B3002" i="2"/>
  <c r="F3001" i="2"/>
  <c r="C3001" i="2"/>
  <c r="B3001" i="2"/>
  <c r="F3000" i="2"/>
  <c r="C3000" i="2"/>
  <c r="B3000" i="2"/>
  <c r="F2999" i="2"/>
  <c r="C2999" i="2"/>
  <c r="B2999" i="2"/>
  <c r="F2998" i="2"/>
  <c r="C2998" i="2"/>
  <c r="B2998" i="2"/>
  <c r="F2997" i="2"/>
  <c r="C2997" i="2"/>
  <c r="B2997" i="2"/>
  <c r="F2996" i="2"/>
  <c r="C2996" i="2"/>
  <c r="B2996" i="2"/>
  <c r="F2995" i="2"/>
  <c r="C2995" i="2"/>
  <c r="B2995" i="2"/>
  <c r="F2994" i="2"/>
  <c r="C2994" i="2"/>
  <c r="B2994" i="2"/>
  <c r="F2993" i="2"/>
  <c r="C2993" i="2"/>
  <c r="B2993" i="2"/>
  <c r="F2992" i="2"/>
  <c r="C2992" i="2"/>
  <c r="B2992" i="2"/>
  <c r="F2991" i="2"/>
  <c r="C2991" i="2"/>
  <c r="B2991" i="2"/>
  <c r="F2990" i="2"/>
  <c r="C2990" i="2"/>
  <c r="B2990" i="2"/>
  <c r="F2989" i="2"/>
  <c r="C2989" i="2"/>
  <c r="B2989" i="2"/>
  <c r="F2988" i="2"/>
  <c r="C2988" i="2"/>
  <c r="B2988" i="2"/>
  <c r="F2987" i="2"/>
  <c r="C2987" i="2"/>
  <c r="B2987" i="2"/>
  <c r="F2986" i="2"/>
  <c r="C2986" i="2"/>
  <c r="B2986" i="2"/>
  <c r="F2985" i="2"/>
  <c r="C2985" i="2"/>
  <c r="B2985" i="2"/>
  <c r="F2984" i="2"/>
  <c r="C2984" i="2"/>
  <c r="B2984" i="2"/>
  <c r="F2983" i="2"/>
  <c r="C2983" i="2"/>
  <c r="B2983" i="2"/>
  <c r="F2982" i="2"/>
  <c r="C2982" i="2"/>
  <c r="B2982" i="2"/>
  <c r="F2981" i="2"/>
  <c r="C2981" i="2"/>
  <c r="B2981" i="2"/>
  <c r="F2980" i="2"/>
  <c r="C2980" i="2"/>
  <c r="B2980" i="2"/>
  <c r="F2979" i="2"/>
  <c r="C2979" i="2"/>
  <c r="B2979" i="2"/>
  <c r="F2978" i="2"/>
  <c r="C2978" i="2"/>
  <c r="B2978" i="2"/>
  <c r="F2977" i="2"/>
  <c r="C2977" i="2"/>
  <c r="B2977" i="2"/>
  <c r="F2976" i="2"/>
  <c r="C2976" i="2"/>
  <c r="B2976" i="2"/>
  <c r="F2975" i="2"/>
  <c r="C2975" i="2"/>
  <c r="B2975" i="2"/>
  <c r="F2974" i="2"/>
  <c r="C2974" i="2"/>
  <c r="B2974" i="2"/>
  <c r="F2973" i="2"/>
  <c r="C2973" i="2"/>
  <c r="B2973" i="2"/>
  <c r="F2972" i="2"/>
  <c r="C2972" i="2"/>
  <c r="B2972" i="2"/>
  <c r="F2971" i="2"/>
  <c r="C2971" i="2"/>
  <c r="B2971" i="2"/>
  <c r="F2970" i="2"/>
  <c r="C2970" i="2"/>
  <c r="B2970" i="2"/>
  <c r="F2969" i="2"/>
  <c r="C2969" i="2"/>
  <c r="B2969" i="2"/>
  <c r="F2968" i="2"/>
  <c r="C2968" i="2"/>
  <c r="B2968" i="2"/>
  <c r="F2967" i="2"/>
  <c r="C2967" i="2"/>
  <c r="B2967" i="2"/>
  <c r="F2966" i="2"/>
  <c r="C2966" i="2"/>
  <c r="B2966" i="2"/>
  <c r="F2965" i="2"/>
  <c r="C2965" i="2"/>
  <c r="B2965" i="2"/>
  <c r="F2964" i="2"/>
  <c r="C2964" i="2"/>
  <c r="B2964" i="2"/>
  <c r="F2963" i="2"/>
  <c r="C2963" i="2"/>
  <c r="B2963" i="2"/>
  <c r="F2962" i="2"/>
  <c r="C2962" i="2"/>
  <c r="B2962" i="2"/>
  <c r="F2961" i="2"/>
  <c r="C2961" i="2"/>
  <c r="B2961" i="2"/>
  <c r="F2960" i="2"/>
  <c r="C2960" i="2"/>
  <c r="B2960" i="2"/>
  <c r="F2959" i="2"/>
  <c r="C2959" i="2"/>
  <c r="B2959" i="2"/>
  <c r="F2958" i="2"/>
  <c r="C2958" i="2"/>
  <c r="B2958" i="2"/>
  <c r="F2957" i="2"/>
  <c r="C2957" i="2"/>
  <c r="B2957" i="2"/>
  <c r="F2956" i="2"/>
  <c r="C2956" i="2"/>
  <c r="B2956" i="2"/>
  <c r="F2955" i="2"/>
  <c r="C2955" i="2"/>
  <c r="B2955" i="2"/>
  <c r="F2954" i="2"/>
  <c r="C2954" i="2"/>
  <c r="B2954" i="2"/>
  <c r="F2953" i="2"/>
  <c r="C2953" i="2"/>
  <c r="B2953" i="2"/>
  <c r="F2952" i="2"/>
  <c r="C2952" i="2"/>
  <c r="B2952" i="2"/>
  <c r="F2951" i="2"/>
  <c r="C2951" i="2"/>
  <c r="B2951" i="2"/>
  <c r="F2950" i="2"/>
  <c r="C2950" i="2"/>
  <c r="B2950" i="2"/>
  <c r="F2949" i="2"/>
  <c r="C2949" i="2"/>
  <c r="B2949" i="2"/>
  <c r="F2948" i="2"/>
  <c r="C2948" i="2"/>
  <c r="B2948" i="2"/>
  <c r="F2947" i="2"/>
  <c r="C2947" i="2"/>
  <c r="B2947" i="2"/>
  <c r="F2946" i="2"/>
  <c r="C2946" i="2"/>
  <c r="B2946" i="2"/>
  <c r="F2945" i="2"/>
  <c r="C2945" i="2"/>
  <c r="B2945" i="2"/>
  <c r="F2944" i="2"/>
  <c r="C2944" i="2"/>
  <c r="B2944" i="2"/>
  <c r="F2943" i="2"/>
  <c r="C2943" i="2"/>
  <c r="B2943" i="2"/>
  <c r="F2942" i="2"/>
  <c r="C2942" i="2"/>
  <c r="B2942" i="2"/>
  <c r="F2941" i="2"/>
  <c r="C2941" i="2"/>
  <c r="B2941" i="2"/>
  <c r="F2940" i="2"/>
  <c r="C2940" i="2"/>
  <c r="B2940" i="2"/>
  <c r="F2939" i="2"/>
  <c r="C2939" i="2"/>
  <c r="B2939" i="2"/>
  <c r="F2938" i="2"/>
  <c r="C2938" i="2"/>
  <c r="B2938" i="2"/>
  <c r="F2937" i="2"/>
  <c r="C2937" i="2"/>
  <c r="B2937" i="2"/>
  <c r="F2936" i="2"/>
  <c r="C2936" i="2"/>
  <c r="B2936" i="2"/>
  <c r="F2935" i="2"/>
  <c r="C2935" i="2"/>
  <c r="B2935" i="2"/>
  <c r="F2934" i="2"/>
  <c r="C2934" i="2"/>
  <c r="B2934" i="2"/>
  <c r="F2933" i="2"/>
  <c r="C2933" i="2"/>
  <c r="B2933" i="2"/>
  <c r="F2932" i="2"/>
  <c r="C2932" i="2"/>
  <c r="B2932" i="2"/>
  <c r="F2931" i="2"/>
  <c r="C2931" i="2"/>
  <c r="B2931" i="2"/>
  <c r="F2930" i="2"/>
  <c r="C2930" i="2"/>
  <c r="B2930" i="2"/>
  <c r="F2929" i="2"/>
  <c r="C2929" i="2"/>
  <c r="B2929" i="2"/>
  <c r="F2928" i="2"/>
  <c r="C2928" i="2"/>
  <c r="B2928" i="2"/>
  <c r="F2927" i="2"/>
  <c r="C2927" i="2"/>
  <c r="B2927" i="2"/>
  <c r="F2926" i="2"/>
  <c r="C2926" i="2"/>
  <c r="B2926" i="2"/>
  <c r="F2925" i="2"/>
  <c r="C2925" i="2"/>
  <c r="B2925" i="2"/>
  <c r="F2924" i="2"/>
  <c r="C2924" i="2"/>
  <c r="B2924" i="2"/>
  <c r="F2923" i="2"/>
  <c r="C2923" i="2"/>
  <c r="B2923" i="2"/>
  <c r="F2922" i="2"/>
  <c r="C2922" i="2"/>
  <c r="B2922" i="2"/>
  <c r="F2921" i="2"/>
  <c r="C2921" i="2"/>
  <c r="B2921" i="2"/>
  <c r="F2920" i="2"/>
  <c r="C2920" i="2"/>
  <c r="B2920" i="2"/>
  <c r="F2919" i="2"/>
  <c r="C2919" i="2"/>
  <c r="B2919" i="2"/>
  <c r="F2918" i="2"/>
  <c r="C2918" i="2"/>
  <c r="B2918" i="2"/>
  <c r="F2917" i="2"/>
  <c r="C2917" i="2"/>
  <c r="B2917" i="2"/>
  <c r="F2916" i="2"/>
  <c r="C2916" i="2"/>
  <c r="B2916" i="2"/>
  <c r="F2915" i="2"/>
  <c r="C2915" i="2"/>
  <c r="B2915" i="2"/>
  <c r="F2914" i="2"/>
  <c r="C2914" i="2"/>
  <c r="B2914" i="2"/>
  <c r="F2913" i="2"/>
  <c r="C2913" i="2"/>
  <c r="B2913" i="2"/>
  <c r="F2912" i="2"/>
  <c r="C2912" i="2"/>
  <c r="B2912" i="2"/>
  <c r="F2911" i="2"/>
  <c r="C2911" i="2"/>
  <c r="B2911" i="2"/>
  <c r="F2910" i="2"/>
  <c r="C2910" i="2"/>
  <c r="B2910" i="2"/>
  <c r="F2909" i="2"/>
  <c r="C2909" i="2"/>
  <c r="B2909" i="2"/>
  <c r="F2908" i="2"/>
  <c r="C2908" i="2"/>
  <c r="B2908" i="2"/>
  <c r="F2907" i="2"/>
  <c r="C2907" i="2"/>
  <c r="B2907" i="2"/>
  <c r="F2906" i="2"/>
  <c r="C2906" i="2"/>
  <c r="B2906" i="2"/>
  <c r="F2905" i="2"/>
  <c r="C2905" i="2"/>
  <c r="B2905" i="2"/>
  <c r="F2904" i="2"/>
  <c r="C2904" i="2"/>
  <c r="B2904" i="2"/>
  <c r="F2903" i="2"/>
  <c r="C2903" i="2"/>
  <c r="B2903" i="2"/>
  <c r="F2902" i="2"/>
  <c r="C2902" i="2"/>
  <c r="B2902" i="2"/>
  <c r="F2901" i="2"/>
  <c r="C2901" i="2"/>
  <c r="B2901" i="2"/>
  <c r="F2900" i="2"/>
  <c r="C2900" i="2"/>
  <c r="B2900" i="2"/>
  <c r="F2899" i="2"/>
  <c r="C2899" i="2"/>
  <c r="B2899" i="2"/>
  <c r="F2898" i="2"/>
  <c r="C2898" i="2"/>
  <c r="B2898" i="2"/>
  <c r="F2897" i="2"/>
  <c r="C2897" i="2"/>
  <c r="B2897" i="2"/>
  <c r="F2896" i="2"/>
  <c r="C2896" i="2"/>
  <c r="B2896" i="2"/>
  <c r="F2895" i="2"/>
  <c r="C2895" i="2"/>
  <c r="B2895" i="2"/>
  <c r="F2894" i="2"/>
  <c r="C2894" i="2"/>
  <c r="B2894" i="2"/>
  <c r="F2893" i="2"/>
  <c r="C2893" i="2"/>
  <c r="B2893" i="2"/>
  <c r="F2892" i="2"/>
  <c r="C2892" i="2"/>
  <c r="B2892" i="2"/>
  <c r="F2891" i="2"/>
  <c r="C2891" i="2"/>
  <c r="B2891" i="2"/>
  <c r="F2890" i="2"/>
  <c r="C2890" i="2"/>
  <c r="B2890" i="2"/>
  <c r="F2889" i="2"/>
  <c r="C2889" i="2"/>
  <c r="B2889" i="2"/>
  <c r="F2888" i="2"/>
  <c r="C2888" i="2"/>
  <c r="B2888" i="2"/>
  <c r="F2887" i="2"/>
  <c r="C2887" i="2"/>
  <c r="B2887" i="2"/>
  <c r="F2886" i="2"/>
  <c r="C2886" i="2"/>
  <c r="B2886" i="2"/>
  <c r="F2885" i="2"/>
  <c r="C2885" i="2"/>
  <c r="B2885" i="2"/>
  <c r="F2884" i="2"/>
  <c r="C2884" i="2"/>
  <c r="B2884" i="2"/>
  <c r="F2883" i="2"/>
  <c r="C2883" i="2"/>
  <c r="B2883" i="2"/>
  <c r="F2882" i="2"/>
  <c r="C2882" i="2"/>
  <c r="B2882" i="2"/>
  <c r="F2881" i="2"/>
  <c r="C2881" i="2"/>
  <c r="B2881" i="2"/>
  <c r="F2880" i="2"/>
  <c r="C2880" i="2"/>
  <c r="B2880" i="2"/>
  <c r="F2879" i="2"/>
  <c r="C2879" i="2"/>
  <c r="B2879" i="2"/>
  <c r="F2878" i="2"/>
  <c r="C2878" i="2"/>
  <c r="B2878" i="2"/>
  <c r="F2877" i="2"/>
  <c r="C2877" i="2"/>
  <c r="B2877" i="2"/>
  <c r="F2876" i="2"/>
  <c r="C2876" i="2"/>
  <c r="B2876" i="2"/>
  <c r="F2875" i="2"/>
  <c r="C2875" i="2"/>
  <c r="B2875" i="2"/>
  <c r="F2874" i="2"/>
  <c r="C2874" i="2"/>
  <c r="B2874" i="2"/>
  <c r="F2873" i="2"/>
  <c r="C2873" i="2"/>
  <c r="B2873" i="2"/>
  <c r="F2872" i="2"/>
  <c r="C2872" i="2"/>
  <c r="B2872" i="2"/>
  <c r="F2871" i="2"/>
  <c r="C2871" i="2"/>
  <c r="B2871" i="2"/>
  <c r="F2870" i="2"/>
  <c r="C2870" i="2"/>
  <c r="B2870" i="2"/>
  <c r="F2869" i="2"/>
  <c r="C2869" i="2"/>
  <c r="B2869" i="2"/>
  <c r="F2868" i="2"/>
  <c r="C2868" i="2"/>
  <c r="B2868" i="2"/>
  <c r="F2867" i="2"/>
  <c r="C2867" i="2"/>
  <c r="B2867" i="2"/>
  <c r="F2866" i="2"/>
  <c r="C2866" i="2"/>
  <c r="B2866" i="2"/>
  <c r="F2865" i="2"/>
  <c r="C2865" i="2"/>
  <c r="B2865" i="2"/>
  <c r="F2864" i="2"/>
  <c r="C2864" i="2"/>
  <c r="B2864" i="2"/>
  <c r="F2863" i="2"/>
  <c r="C2863" i="2"/>
  <c r="B2863" i="2"/>
  <c r="F2862" i="2"/>
  <c r="C2862" i="2"/>
  <c r="B2862" i="2"/>
  <c r="F2861" i="2"/>
  <c r="C2861" i="2"/>
  <c r="B2861" i="2"/>
  <c r="F2860" i="2"/>
  <c r="C2860" i="2"/>
  <c r="B2860" i="2"/>
  <c r="F2859" i="2"/>
  <c r="C2859" i="2"/>
  <c r="B2859" i="2"/>
  <c r="F2858" i="2"/>
  <c r="C2858" i="2"/>
  <c r="B2858" i="2"/>
  <c r="F2857" i="2"/>
  <c r="C2857" i="2"/>
  <c r="B2857" i="2"/>
  <c r="F2856" i="2"/>
  <c r="C2856" i="2"/>
  <c r="B2856" i="2"/>
  <c r="F2855" i="2"/>
  <c r="C2855" i="2"/>
  <c r="B2855" i="2"/>
  <c r="F2854" i="2"/>
  <c r="C2854" i="2"/>
  <c r="B2854" i="2"/>
  <c r="F2853" i="2"/>
  <c r="C2853" i="2"/>
  <c r="B2853" i="2"/>
  <c r="F2852" i="2"/>
  <c r="C2852" i="2"/>
  <c r="B2852" i="2"/>
  <c r="F2851" i="2"/>
  <c r="C2851" i="2"/>
  <c r="B2851" i="2"/>
  <c r="F2850" i="2"/>
  <c r="C2850" i="2"/>
  <c r="B2850" i="2"/>
  <c r="F2849" i="2"/>
  <c r="C2849" i="2"/>
  <c r="B2849" i="2"/>
  <c r="F2848" i="2"/>
  <c r="C2848" i="2"/>
  <c r="B2848" i="2"/>
  <c r="F2847" i="2"/>
  <c r="C2847" i="2"/>
  <c r="B2847" i="2"/>
  <c r="F2846" i="2"/>
  <c r="C2846" i="2"/>
  <c r="B2846" i="2"/>
  <c r="F2845" i="2"/>
  <c r="C2845" i="2"/>
  <c r="B2845" i="2"/>
  <c r="F2844" i="2"/>
  <c r="C2844" i="2"/>
  <c r="B2844" i="2"/>
  <c r="F2843" i="2"/>
  <c r="C2843" i="2"/>
  <c r="B2843" i="2"/>
  <c r="F2842" i="2"/>
  <c r="C2842" i="2"/>
  <c r="B2842" i="2"/>
  <c r="F2841" i="2"/>
  <c r="C2841" i="2"/>
  <c r="B2841" i="2"/>
  <c r="F2840" i="2"/>
  <c r="C2840" i="2"/>
  <c r="B2840" i="2"/>
  <c r="F2839" i="2"/>
  <c r="C2839" i="2"/>
  <c r="B2839" i="2"/>
  <c r="F2838" i="2"/>
  <c r="C2838" i="2"/>
  <c r="B2838" i="2"/>
  <c r="F2837" i="2"/>
  <c r="C2837" i="2"/>
  <c r="B2837" i="2"/>
  <c r="F2836" i="2"/>
  <c r="C2836" i="2"/>
  <c r="B2836" i="2"/>
  <c r="F2835" i="2"/>
  <c r="C2835" i="2"/>
  <c r="B2835" i="2"/>
  <c r="F2834" i="2"/>
  <c r="C2834" i="2"/>
  <c r="B2834" i="2"/>
  <c r="F2833" i="2"/>
  <c r="C2833" i="2"/>
  <c r="B2833" i="2"/>
  <c r="F2832" i="2"/>
  <c r="C2832" i="2"/>
  <c r="B2832" i="2"/>
  <c r="F2831" i="2"/>
  <c r="C2831" i="2"/>
  <c r="B2831" i="2"/>
  <c r="F2830" i="2"/>
  <c r="C2830" i="2"/>
  <c r="B2830" i="2"/>
  <c r="F2829" i="2"/>
  <c r="C2829" i="2"/>
  <c r="B2829" i="2"/>
  <c r="F2828" i="2"/>
  <c r="C2828" i="2"/>
  <c r="B2828" i="2"/>
  <c r="F2827" i="2"/>
  <c r="C2827" i="2"/>
  <c r="B2827" i="2"/>
  <c r="F2826" i="2"/>
  <c r="C2826" i="2"/>
  <c r="B2826" i="2"/>
  <c r="F2825" i="2"/>
  <c r="C2825" i="2"/>
  <c r="B2825" i="2"/>
  <c r="F2824" i="2"/>
  <c r="C2824" i="2"/>
  <c r="B2824" i="2"/>
  <c r="F2823" i="2"/>
  <c r="C2823" i="2"/>
  <c r="B2823" i="2"/>
  <c r="F2822" i="2"/>
  <c r="C2822" i="2"/>
  <c r="B2822" i="2"/>
  <c r="F2821" i="2"/>
  <c r="C2821" i="2"/>
  <c r="B2821" i="2"/>
  <c r="F2820" i="2"/>
  <c r="C2820" i="2"/>
  <c r="B2820" i="2"/>
  <c r="F2819" i="2"/>
  <c r="C2819" i="2"/>
  <c r="B2819" i="2"/>
  <c r="F2818" i="2"/>
  <c r="C2818" i="2"/>
  <c r="B2818" i="2"/>
  <c r="F2817" i="2"/>
  <c r="C2817" i="2"/>
  <c r="B2817" i="2"/>
  <c r="F2816" i="2"/>
  <c r="C2816" i="2"/>
  <c r="B2816" i="2"/>
  <c r="F2815" i="2"/>
  <c r="C2815" i="2"/>
  <c r="B2815" i="2"/>
  <c r="F2814" i="2"/>
  <c r="C2814" i="2"/>
  <c r="B2814" i="2"/>
  <c r="F2813" i="2"/>
  <c r="C2813" i="2"/>
  <c r="B2813" i="2"/>
  <c r="F2812" i="2"/>
  <c r="C2812" i="2"/>
  <c r="B2812" i="2"/>
  <c r="F2811" i="2"/>
  <c r="C2811" i="2"/>
  <c r="B2811" i="2"/>
  <c r="F2810" i="2"/>
  <c r="C2810" i="2"/>
  <c r="B2810" i="2"/>
  <c r="F2809" i="2"/>
  <c r="C2809" i="2"/>
  <c r="B2809" i="2"/>
  <c r="F2808" i="2"/>
  <c r="C2808" i="2"/>
  <c r="B2808" i="2"/>
  <c r="F2807" i="2"/>
  <c r="C2807" i="2"/>
  <c r="B2807" i="2"/>
  <c r="F2806" i="2"/>
  <c r="C2806" i="2"/>
  <c r="B2806" i="2"/>
  <c r="F2805" i="2"/>
  <c r="C2805" i="2"/>
  <c r="B2805" i="2"/>
  <c r="F2804" i="2"/>
  <c r="C2804" i="2"/>
  <c r="B2804" i="2"/>
  <c r="F2803" i="2"/>
  <c r="C2803" i="2"/>
  <c r="B2803" i="2"/>
  <c r="F2802" i="2"/>
  <c r="C2802" i="2"/>
  <c r="B2802" i="2"/>
  <c r="F2801" i="2"/>
  <c r="C2801" i="2"/>
  <c r="B2801" i="2"/>
  <c r="F2800" i="2"/>
  <c r="C2800" i="2"/>
  <c r="B2800" i="2"/>
  <c r="F2799" i="2"/>
  <c r="C2799" i="2"/>
  <c r="B2799" i="2"/>
  <c r="F2798" i="2"/>
  <c r="C2798" i="2"/>
  <c r="B2798" i="2"/>
  <c r="F2797" i="2"/>
  <c r="C2797" i="2"/>
  <c r="B2797" i="2"/>
  <c r="F2796" i="2"/>
  <c r="C2796" i="2"/>
  <c r="B2796" i="2"/>
  <c r="F2795" i="2"/>
  <c r="C2795" i="2"/>
  <c r="B2795" i="2"/>
  <c r="F2794" i="2"/>
  <c r="C2794" i="2"/>
  <c r="B2794" i="2"/>
  <c r="F2793" i="2"/>
  <c r="C2793" i="2"/>
  <c r="B2793" i="2"/>
  <c r="F2792" i="2"/>
  <c r="C2792" i="2"/>
  <c r="B2792" i="2"/>
  <c r="F2791" i="2"/>
  <c r="C2791" i="2"/>
  <c r="B2791" i="2"/>
  <c r="F2790" i="2"/>
  <c r="C2790" i="2"/>
  <c r="B2790" i="2"/>
  <c r="F2789" i="2"/>
  <c r="C2789" i="2"/>
  <c r="B2789" i="2"/>
  <c r="F2788" i="2"/>
  <c r="C2788" i="2"/>
  <c r="B2788" i="2"/>
  <c r="F2787" i="2"/>
  <c r="C2787" i="2"/>
  <c r="B2787" i="2"/>
  <c r="F2786" i="2"/>
  <c r="C2786" i="2"/>
  <c r="B2786" i="2"/>
  <c r="F2785" i="2"/>
  <c r="C2785" i="2"/>
  <c r="B2785" i="2"/>
  <c r="F2784" i="2"/>
  <c r="C2784" i="2"/>
  <c r="B2784" i="2"/>
  <c r="F2783" i="2"/>
  <c r="C2783" i="2"/>
  <c r="B2783" i="2"/>
  <c r="F2782" i="2"/>
  <c r="C2782" i="2"/>
  <c r="B2782" i="2"/>
  <c r="F2781" i="2"/>
  <c r="C2781" i="2"/>
  <c r="B2781" i="2"/>
  <c r="F2780" i="2"/>
  <c r="C2780" i="2"/>
  <c r="B2780" i="2"/>
  <c r="F2779" i="2"/>
  <c r="C2779" i="2"/>
  <c r="B2779" i="2"/>
  <c r="F2778" i="2"/>
  <c r="C2778" i="2"/>
  <c r="B2778" i="2"/>
  <c r="F2777" i="2"/>
  <c r="C2777" i="2"/>
  <c r="B2777" i="2"/>
  <c r="F2776" i="2"/>
  <c r="C2776" i="2"/>
  <c r="B2776" i="2"/>
  <c r="F2775" i="2"/>
  <c r="C2775" i="2"/>
  <c r="B2775" i="2"/>
  <c r="F2774" i="2"/>
  <c r="C2774" i="2"/>
  <c r="B2774" i="2"/>
  <c r="F2773" i="2"/>
  <c r="C2773" i="2"/>
  <c r="B2773" i="2"/>
  <c r="F2772" i="2"/>
  <c r="C2772" i="2"/>
  <c r="B2772" i="2"/>
  <c r="F2771" i="2"/>
  <c r="C2771" i="2"/>
  <c r="B2771" i="2"/>
  <c r="F2770" i="2"/>
  <c r="C2770" i="2"/>
  <c r="B2770" i="2"/>
  <c r="F2769" i="2"/>
  <c r="C2769" i="2"/>
  <c r="B2769" i="2"/>
  <c r="F2768" i="2"/>
  <c r="C2768" i="2"/>
  <c r="B2768" i="2"/>
  <c r="F2767" i="2"/>
  <c r="C2767" i="2"/>
  <c r="B2767" i="2"/>
  <c r="F2766" i="2"/>
  <c r="C2766" i="2"/>
  <c r="B2766" i="2"/>
  <c r="F2765" i="2"/>
  <c r="C2765" i="2"/>
  <c r="B2765" i="2"/>
  <c r="F2764" i="2"/>
  <c r="C2764" i="2"/>
  <c r="B2764" i="2"/>
  <c r="F2763" i="2"/>
  <c r="C2763" i="2"/>
  <c r="B2763" i="2"/>
  <c r="F2762" i="2"/>
  <c r="C2762" i="2"/>
  <c r="B2762" i="2"/>
  <c r="F2761" i="2"/>
  <c r="C2761" i="2"/>
  <c r="B2761" i="2"/>
  <c r="F2760" i="2"/>
  <c r="C2760" i="2"/>
  <c r="B2760" i="2"/>
  <c r="F2759" i="2"/>
  <c r="C2759" i="2"/>
  <c r="B2759" i="2"/>
  <c r="F2758" i="2"/>
  <c r="C2758" i="2"/>
  <c r="B2758" i="2"/>
  <c r="F2757" i="2"/>
  <c r="C2757" i="2"/>
  <c r="B2757" i="2"/>
  <c r="F2756" i="2"/>
  <c r="C2756" i="2"/>
  <c r="B2756" i="2"/>
  <c r="F2755" i="2"/>
  <c r="C2755" i="2"/>
  <c r="B2755" i="2"/>
  <c r="F2754" i="2"/>
  <c r="C2754" i="2"/>
  <c r="B2754" i="2"/>
  <c r="F2753" i="2"/>
  <c r="C2753" i="2"/>
  <c r="B2753" i="2"/>
  <c r="F2752" i="2"/>
  <c r="C2752" i="2"/>
  <c r="B2752" i="2"/>
  <c r="F2751" i="2"/>
  <c r="C2751" i="2"/>
  <c r="B2751" i="2"/>
  <c r="F2750" i="2"/>
  <c r="C2750" i="2"/>
  <c r="B2750" i="2"/>
  <c r="F2749" i="2"/>
  <c r="C2749" i="2"/>
  <c r="B2749" i="2"/>
  <c r="F2748" i="2"/>
  <c r="C2748" i="2"/>
  <c r="B2748" i="2"/>
  <c r="F2747" i="2"/>
  <c r="C2747" i="2"/>
  <c r="B2747" i="2"/>
  <c r="F2746" i="2"/>
  <c r="C2746" i="2"/>
  <c r="B2746" i="2"/>
  <c r="F2745" i="2"/>
  <c r="C2745" i="2"/>
  <c r="B2745" i="2"/>
  <c r="F2744" i="2"/>
  <c r="C2744" i="2"/>
  <c r="B2744" i="2"/>
  <c r="F2743" i="2"/>
  <c r="C2743" i="2"/>
  <c r="B2743" i="2"/>
  <c r="F2742" i="2"/>
  <c r="C2742" i="2"/>
  <c r="B2742" i="2"/>
  <c r="F2741" i="2"/>
  <c r="C2741" i="2"/>
  <c r="B2741" i="2"/>
  <c r="F2740" i="2"/>
  <c r="C2740" i="2"/>
  <c r="B2740" i="2"/>
  <c r="F2739" i="2"/>
  <c r="C2739" i="2"/>
  <c r="B2739" i="2"/>
  <c r="F2738" i="2"/>
  <c r="C2738" i="2"/>
  <c r="B2738" i="2"/>
  <c r="F2737" i="2"/>
  <c r="C2737" i="2"/>
  <c r="B2737" i="2"/>
  <c r="F2736" i="2"/>
  <c r="C2736" i="2"/>
  <c r="B2736" i="2"/>
  <c r="F2735" i="2"/>
  <c r="C2735" i="2"/>
  <c r="B2735" i="2"/>
  <c r="F2734" i="2"/>
  <c r="C2734" i="2"/>
  <c r="B2734" i="2"/>
  <c r="F2733" i="2"/>
  <c r="C2733" i="2"/>
  <c r="B2733" i="2"/>
  <c r="F2732" i="2"/>
  <c r="C2732" i="2"/>
  <c r="B2732" i="2"/>
  <c r="F2731" i="2"/>
  <c r="C2731" i="2"/>
  <c r="B2731" i="2"/>
  <c r="F2730" i="2"/>
  <c r="C2730" i="2"/>
  <c r="B2730" i="2"/>
  <c r="F2729" i="2"/>
  <c r="C2729" i="2"/>
  <c r="B2729" i="2"/>
  <c r="F2728" i="2"/>
  <c r="C2728" i="2"/>
  <c r="B2728" i="2"/>
  <c r="F2727" i="2"/>
  <c r="C2727" i="2"/>
  <c r="B2727" i="2"/>
  <c r="F2726" i="2"/>
  <c r="C2726" i="2"/>
  <c r="B2726" i="2"/>
  <c r="F2725" i="2"/>
  <c r="C2725" i="2"/>
  <c r="B2725" i="2"/>
  <c r="F2724" i="2"/>
  <c r="C2724" i="2"/>
  <c r="B2724" i="2"/>
  <c r="F2723" i="2"/>
  <c r="C2723" i="2"/>
  <c r="B2723" i="2"/>
  <c r="F2722" i="2"/>
  <c r="C2722" i="2"/>
  <c r="B2722" i="2"/>
  <c r="F2721" i="2"/>
  <c r="C2721" i="2"/>
  <c r="B2721" i="2"/>
  <c r="F2720" i="2"/>
  <c r="C2720" i="2"/>
  <c r="B2720" i="2"/>
  <c r="F2719" i="2"/>
  <c r="C2719" i="2"/>
  <c r="B2719" i="2"/>
  <c r="F2718" i="2"/>
  <c r="C2718" i="2"/>
  <c r="B2718" i="2"/>
  <c r="F2717" i="2"/>
  <c r="C2717" i="2"/>
  <c r="B2717" i="2"/>
  <c r="F2716" i="2"/>
  <c r="C2716" i="2"/>
  <c r="B2716" i="2"/>
  <c r="F2715" i="2"/>
  <c r="C2715" i="2"/>
  <c r="B2715" i="2"/>
  <c r="F2714" i="2"/>
  <c r="C2714" i="2"/>
  <c r="B2714" i="2"/>
  <c r="F2713" i="2"/>
  <c r="C2713" i="2"/>
  <c r="B2713" i="2"/>
  <c r="F2712" i="2"/>
  <c r="C2712" i="2"/>
  <c r="B2712" i="2"/>
  <c r="F2711" i="2"/>
  <c r="C2711" i="2"/>
  <c r="B2711" i="2"/>
  <c r="F2710" i="2"/>
  <c r="C2710" i="2"/>
  <c r="B2710" i="2"/>
  <c r="F2709" i="2"/>
  <c r="C2709" i="2"/>
  <c r="B2709" i="2"/>
  <c r="F2708" i="2"/>
  <c r="C2708" i="2"/>
  <c r="B2708" i="2"/>
  <c r="F2707" i="2"/>
  <c r="C2707" i="2"/>
  <c r="B2707" i="2"/>
  <c r="F2706" i="2"/>
  <c r="C2706" i="2"/>
  <c r="B2706" i="2"/>
  <c r="F2705" i="2"/>
  <c r="C2705" i="2"/>
  <c r="B2705" i="2"/>
  <c r="F2704" i="2"/>
  <c r="C2704" i="2"/>
  <c r="B2704" i="2"/>
  <c r="F2703" i="2"/>
  <c r="C2703" i="2"/>
  <c r="B2703" i="2"/>
  <c r="F2702" i="2"/>
  <c r="C2702" i="2"/>
  <c r="B2702" i="2"/>
  <c r="F2701" i="2"/>
  <c r="C2701" i="2"/>
  <c r="B2701" i="2"/>
  <c r="F2700" i="2"/>
  <c r="C2700" i="2"/>
  <c r="B2700" i="2"/>
  <c r="F2699" i="2"/>
  <c r="C2699" i="2"/>
  <c r="B2699" i="2"/>
  <c r="F2698" i="2"/>
  <c r="C2698" i="2"/>
  <c r="B2698" i="2"/>
  <c r="F2697" i="2"/>
  <c r="C2697" i="2"/>
  <c r="B2697" i="2"/>
  <c r="F2696" i="2"/>
  <c r="C2696" i="2"/>
  <c r="B2696" i="2"/>
  <c r="F2695" i="2"/>
  <c r="C2695" i="2"/>
  <c r="B2695" i="2"/>
  <c r="F2694" i="2"/>
  <c r="C2694" i="2"/>
  <c r="B2694" i="2"/>
  <c r="F2693" i="2"/>
  <c r="C2693" i="2"/>
  <c r="B2693" i="2"/>
  <c r="F2692" i="2"/>
  <c r="C2692" i="2"/>
  <c r="B2692" i="2"/>
  <c r="F2691" i="2"/>
  <c r="C2691" i="2"/>
  <c r="B2691" i="2"/>
  <c r="F2690" i="2"/>
  <c r="C2690" i="2"/>
  <c r="B2690" i="2"/>
  <c r="F2689" i="2"/>
  <c r="C2689" i="2"/>
  <c r="B2689" i="2"/>
  <c r="F2688" i="2"/>
  <c r="C2688" i="2"/>
  <c r="B2688" i="2"/>
  <c r="F2687" i="2"/>
  <c r="C2687" i="2"/>
  <c r="B2687" i="2"/>
  <c r="F2686" i="2"/>
  <c r="C2686" i="2"/>
  <c r="B2686" i="2"/>
  <c r="F2685" i="2"/>
  <c r="C2685" i="2"/>
  <c r="B2685" i="2"/>
  <c r="F2684" i="2"/>
  <c r="C2684" i="2"/>
  <c r="B2684" i="2"/>
  <c r="F2683" i="2"/>
  <c r="C2683" i="2"/>
  <c r="B2683" i="2"/>
  <c r="F2682" i="2"/>
  <c r="C2682" i="2"/>
  <c r="B2682" i="2"/>
  <c r="F2681" i="2"/>
  <c r="C2681" i="2"/>
  <c r="B2681" i="2"/>
  <c r="F2680" i="2"/>
  <c r="C2680" i="2"/>
  <c r="B2680" i="2"/>
  <c r="F2679" i="2"/>
  <c r="C2679" i="2"/>
  <c r="B2679" i="2"/>
  <c r="F2678" i="2"/>
  <c r="C2678" i="2"/>
  <c r="B2678" i="2"/>
  <c r="F2677" i="2"/>
  <c r="C2677" i="2"/>
  <c r="B2677" i="2"/>
  <c r="F2676" i="2"/>
  <c r="C2676" i="2"/>
  <c r="B2676" i="2"/>
  <c r="F2675" i="2"/>
  <c r="C2675" i="2"/>
  <c r="B2675" i="2"/>
  <c r="F2674" i="2"/>
  <c r="C2674" i="2"/>
  <c r="B2674" i="2"/>
  <c r="F2673" i="2"/>
  <c r="C2673" i="2"/>
  <c r="B2673" i="2"/>
  <c r="F2672" i="2"/>
  <c r="C2672" i="2"/>
  <c r="B2672" i="2"/>
  <c r="F2671" i="2"/>
  <c r="C2671" i="2"/>
  <c r="B2671" i="2"/>
  <c r="F2670" i="2"/>
  <c r="C2670" i="2"/>
  <c r="B2670" i="2"/>
  <c r="F2669" i="2"/>
  <c r="C2669" i="2"/>
  <c r="B2669" i="2"/>
  <c r="F2668" i="2"/>
  <c r="C2668" i="2"/>
  <c r="B2668" i="2"/>
  <c r="F2667" i="2"/>
  <c r="C2667" i="2"/>
  <c r="B2667" i="2"/>
  <c r="F2666" i="2"/>
  <c r="C2666" i="2"/>
  <c r="B2666" i="2"/>
  <c r="F2665" i="2"/>
  <c r="C2665" i="2"/>
  <c r="B2665" i="2"/>
  <c r="F2664" i="2"/>
  <c r="C2664" i="2"/>
  <c r="B2664" i="2"/>
  <c r="F2663" i="2"/>
  <c r="C2663" i="2"/>
  <c r="B2663" i="2"/>
  <c r="F2662" i="2"/>
  <c r="C2662" i="2"/>
  <c r="B2662" i="2"/>
  <c r="F2661" i="2"/>
  <c r="C2661" i="2"/>
  <c r="B2661" i="2"/>
  <c r="F2660" i="2"/>
  <c r="C2660" i="2"/>
  <c r="B2660" i="2"/>
  <c r="F2659" i="2"/>
  <c r="C2659" i="2"/>
  <c r="B2659" i="2"/>
  <c r="F2658" i="2"/>
  <c r="C2658" i="2"/>
  <c r="B2658" i="2"/>
  <c r="F2657" i="2"/>
  <c r="C2657" i="2"/>
  <c r="B2657" i="2"/>
  <c r="F2656" i="2"/>
  <c r="C2656" i="2"/>
  <c r="B2656" i="2"/>
  <c r="F2655" i="2"/>
  <c r="C2655" i="2"/>
  <c r="B2655" i="2"/>
  <c r="F2654" i="2"/>
  <c r="C2654" i="2"/>
  <c r="B2654" i="2"/>
  <c r="F2653" i="2"/>
  <c r="C2653" i="2"/>
  <c r="B2653" i="2"/>
  <c r="F2652" i="2"/>
  <c r="C2652" i="2"/>
  <c r="B2652" i="2"/>
  <c r="F2651" i="2"/>
  <c r="C2651" i="2"/>
  <c r="B2651" i="2"/>
  <c r="F2650" i="2"/>
  <c r="C2650" i="2"/>
  <c r="B2650" i="2"/>
  <c r="F2649" i="2"/>
  <c r="C2649" i="2"/>
  <c r="B2649" i="2"/>
  <c r="F2648" i="2"/>
  <c r="C2648" i="2"/>
  <c r="B2648" i="2"/>
  <c r="F2647" i="2"/>
  <c r="C2647" i="2"/>
  <c r="B2647" i="2"/>
  <c r="F2646" i="2"/>
  <c r="C2646" i="2"/>
  <c r="B2646" i="2"/>
  <c r="F2645" i="2"/>
  <c r="C2645" i="2"/>
  <c r="B2645" i="2"/>
  <c r="F2644" i="2"/>
  <c r="C2644" i="2"/>
  <c r="B2644" i="2"/>
  <c r="F2643" i="2"/>
  <c r="C2643" i="2"/>
  <c r="B2643" i="2"/>
  <c r="F2642" i="2"/>
  <c r="C2642" i="2"/>
  <c r="B2642" i="2"/>
  <c r="F2641" i="2"/>
  <c r="C2641" i="2"/>
  <c r="B2641" i="2"/>
  <c r="F2640" i="2"/>
  <c r="C2640" i="2"/>
  <c r="B2640" i="2"/>
  <c r="F2639" i="2"/>
  <c r="C2639" i="2"/>
  <c r="B2639" i="2"/>
  <c r="F2638" i="2"/>
  <c r="C2638" i="2"/>
  <c r="B2638" i="2"/>
  <c r="F2637" i="2"/>
  <c r="C2637" i="2"/>
  <c r="B2637" i="2"/>
  <c r="F2636" i="2"/>
  <c r="C2636" i="2"/>
  <c r="B2636" i="2"/>
  <c r="F2635" i="2"/>
  <c r="C2635" i="2"/>
  <c r="B2635" i="2"/>
  <c r="F2634" i="2"/>
  <c r="C2634" i="2"/>
  <c r="B2634" i="2"/>
  <c r="F2633" i="2"/>
  <c r="C2633" i="2"/>
  <c r="B2633" i="2"/>
  <c r="F2632" i="2"/>
  <c r="C2632" i="2"/>
  <c r="B2632" i="2"/>
  <c r="F2631" i="2"/>
  <c r="C2631" i="2"/>
  <c r="B2631" i="2"/>
  <c r="F2630" i="2"/>
  <c r="C2630" i="2"/>
  <c r="B2630" i="2"/>
  <c r="F2629" i="2"/>
  <c r="C2629" i="2"/>
  <c r="B2629" i="2"/>
  <c r="F2628" i="2"/>
  <c r="C2628" i="2"/>
  <c r="B2628" i="2"/>
  <c r="F2627" i="2"/>
  <c r="C2627" i="2"/>
  <c r="B2627" i="2"/>
  <c r="F2626" i="2"/>
  <c r="C2626" i="2"/>
  <c r="B2626" i="2"/>
  <c r="F2625" i="2"/>
  <c r="C2625" i="2"/>
  <c r="B2625" i="2"/>
  <c r="F2624" i="2"/>
  <c r="C2624" i="2"/>
  <c r="B2624" i="2"/>
  <c r="F2623" i="2"/>
  <c r="C2623" i="2"/>
  <c r="B2623" i="2"/>
  <c r="F2622" i="2"/>
  <c r="C2622" i="2"/>
  <c r="B2622" i="2"/>
  <c r="F2621" i="2"/>
  <c r="C2621" i="2"/>
  <c r="B2621" i="2"/>
  <c r="F2620" i="2"/>
  <c r="C2620" i="2"/>
  <c r="B2620" i="2"/>
  <c r="F2619" i="2"/>
  <c r="C2619" i="2"/>
  <c r="B2619" i="2"/>
  <c r="F2618" i="2"/>
  <c r="C2618" i="2"/>
  <c r="B2618" i="2"/>
  <c r="F2617" i="2"/>
  <c r="C2617" i="2"/>
  <c r="B2617" i="2"/>
  <c r="F2616" i="2"/>
  <c r="C2616" i="2"/>
  <c r="B2616" i="2"/>
  <c r="F2615" i="2"/>
  <c r="C2615" i="2"/>
  <c r="B2615" i="2"/>
  <c r="F2614" i="2"/>
  <c r="C2614" i="2"/>
  <c r="B2614" i="2"/>
  <c r="F2613" i="2"/>
  <c r="C2613" i="2"/>
  <c r="B2613" i="2"/>
  <c r="F2612" i="2"/>
  <c r="C2612" i="2"/>
  <c r="B2612" i="2"/>
  <c r="F2611" i="2"/>
  <c r="C2611" i="2"/>
  <c r="B2611" i="2"/>
  <c r="F2610" i="2"/>
  <c r="C2610" i="2"/>
  <c r="B2610" i="2"/>
  <c r="F2609" i="2"/>
  <c r="C2609" i="2"/>
  <c r="B2609" i="2"/>
  <c r="F2608" i="2"/>
  <c r="C2608" i="2"/>
  <c r="B2608" i="2"/>
  <c r="F2607" i="2"/>
  <c r="C2607" i="2"/>
  <c r="B2607" i="2"/>
  <c r="F2606" i="2"/>
  <c r="C2606" i="2"/>
  <c r="B2606" i="2"/>
  <c r="F2605" i="2"/>
  <c r="C2605" i="2"/>
  <c r="B2605" i="2"/>
  <c r="F2604" i="2"/>
  <c r="C2604" i="2"/>
  <c r="B2604" i="2"/>
  <c r="F2603" i="2"/>
  <c r="C2603" i="2"/>
  <c r="B2603" i="2"/>
  <c r="F2602" i="2"/>
  <c r="C2602" i="2"/>
  <c r="B2602" i="2"/>
  <c r="F2601" i="2"/>
  <c r="C2601" i="2"/>
  <c r="B2601" i="2"/>
  <c r="F2600" i="2"/>
  <c r="C2600" i="2"/>
  <c r="B2600" i="2"/>
  <c r="F2599" i="2"/>
  <c r="C2599" i="2"/>
  <c r="B2599" i="2"/>
  <c r="F2598" i="2"/>
  <c r="C2598" i="2"/>
  <c r="B2598" i="2"/>
  <c r="F2597" i="2"/>
  <c r="C2597" i="2"/>
  <c r="B2597" i="2"/>
  <c r="F2596" i="2"/>
  <c r="C2596" i="2"/>
  <c r="B2596" i="2"/>
  <c r="F2595" i="2"/>
  <c r="C2595" i="2"/>
  <c r="B2595" i="2"/>
  <c r="F2594" i="2"/>
  <c r="C2594" i="2"/>
  <c r="B2594" i="2"/>
  <c r="F2593" i="2"/>
  <c r="C2593" i="2"/>
  <c r="B2593" i="2"/>
  <c r="F2592" i="2"/>
  <c r="C2592" i="2"/>
  <c r="B2592" i="2"/>
  <c r="F2591" i="2"/>
  <c r="C2591" i="2"/>
  <c r="B2591" i="2"/>
  <c r="F2590" i="2"/>
  <c r="C2590" i="2"/>
  <c r="B2590" i="2"/>
  <c r="F2589" i="2"/>
  <c r="C2589" i="2"/>
  <c r="B2589" i="2"/>
  <c r="F2588" i="2"/>
  <c r="C2588" i="2"/>
  <c r="B2588" i="2"/>
  <c r="F2587" i="2"/>
  <c r="C2587" i="2"/>
  <c r="B2587" i="2"/>
  <c r="F2586" i="2"/>
  <c r="C2586" i="2"/>
  <c r="B2586" i="2"/>
  <c r="F2585" i="2"/>
  <c r="C2585" i="2"/>
  <c r="B2585" i="2"/>
  <c r="F2584" i="2"/>
  <c r="C2584" i="2"/>
  <c r="B2584" i="2"/>
  <c r="F2583" i="2"/>
  <c r="C2583" i="2"/>
  <c r="B2583" i="2"/>
  <c r="F2582" i="2"/>
  <c r="C2582" i="2"/>
  <c r="B2582" i="2"/>
  <c r="F2581" i="2"/>
  <c r="C2581" i="2"/>
  <c r="B2581" i="2"/>
  <c r="F2580" i="2"/>
  <c r="C2580" i="2"/>
  <c r="B2580" i="2"/>
  <c r="F2579" i="2"/>
  <c r="C2579" i="2"/>
  <c r="B2579" i="2"/>
  <c r="F2578" i="2"/>
  <c r="C2578" i="2"/>
  <c r="B2578" i="2"/>
  <c r="F2577" i="2"/>
  <c r="C2577" i="2"/>
  <c r="B2577" i="2"/>
  <c r="F2576" i="2"/>
  <c r="C2576" i="2"/>
  <c r="B2576" i="2"/>
  <c r="F2575" i="2"/>
  <c r="C2575" i="2"/>
  <c r="B2575" i="2"/>
  <c r="F2574" i="2"/>
  <c r="C2574" i="2"/>
  <c r="B2574" i="2"/>
  <c r="F2573" i="2"/>
  <c r="C2573" i="2"/>
  <c r="B2573" i="2"/>
  <c r="F2572" i="2"/>
  <c r="C2572" i="2"/>
  <c r="B2572" i="2"/>
  <c r="F2571" i="2"/>
  <c r="C2571" i="2"/>
  <c r="B2571" i="2"/>
  <c r="F2570" i="2"/>
  <c r="C2570" i="2"/>
  <c r="B2570" i="2"/>
  <c r="F2569" i="2"/>
  <c r="C2569" i="2"/>
  <c r="B2569" i="2"/>
  <c r="F2568" i="2"/>
  <c r="C2568" i="2"/>
  <c r="B2568" i="2"/>
  <c r="F2567" i="2"/>
  <c r="C2567" i="2"/>
  <c r="B2567" i="2"/>
  <c r="F2566" i="2"/>
  <c r="C2566" i="2"/>
  <c r="B2566" i="2"/>
  <c r="F2565" i="2"/>
  <c r="C2565" i="2"/>
  <c r="B2565" i="2"/>
  <c r="F2564" i="2"/>
  <c r="C2564" i="2"/>
  <c r="B2564" i="2"/>
  <c r="F2563" i="2"/>
  <c r="C2563" i="2"/>
  <c r="B2563" i="2"/>
  <c r="F2562" i="2"/>
  <c r="C2562" i="2"/>
  <c r="B2562" i="2"/>
  <c r="F2561" i="2"/>
  <c r="C2561" i="2"/>
  <c r="B2561" i="2"/>
  <c r="F2560" i="2"/>
  <c r="C2560" i="2"/>
  <c r="B2560" i="2"/>
  <c r="F2559" i="2"/>
  <c r="C2559" i="2"/>
  <c r="B2559" i="2"/>
  <c r="F2558" i="2"/>
  <c r="C2558" i="2"/>
  <c r="B2558" i="2"/>
  <c r="F2557" i="2"/>
  <c r="C2557" i="2"/>
  <c r="B2557" i="2"/>
  <c r="F2556" i="2"/>
  <c r="C2556" i="2"/>
  <c r="B2556" i="2"/>
  <c r="F2555" i="2"/>
  <c r="C2555" i="2"/>
  <c r="B2555" i="2"/>
  <c r="F2554" i="2"/>
  <c r="C2554" i="2"/>
  <c r="B2554" i="2"/>
  <c r="F2553" i="2"/>
  <c r="C2553" i="2"/>
  <c r="B2553" i="2"/>
  <c r="F2552" i="2"/>
  <c r="C2552" i="2"/>
  <c r="B2552" i="2"/>
  <c r="F2551" i="2"/>
  <c r="C2551" i="2"/>
  <c r="B2551" i="2"/>
  <c r="F2550" i="2"/>
  <c r="C2550" i="2"/>
  <c r="B2550" i="2"/>
  <c r="F2549" i="2"/>
  <c r="C2549" i="2"/>
  <c r="B2549" i="2"/>
  <c r="F2548" i="2"/>
  <c r="C2548" i="2"/>
  <c r="B2548" i="2"/>
  <c r="F2547" i="2"/>
  <c r="C2547" i="2"/>
  <c r="B2547" i="2"/>
  <c r="F2546" i="2"/>
  <c r="C2546" i="2"/>
  <c r="B2546" i="2"/>
  <c r="F2545" i="2"/>
  <c r="C2545" i="2"/>
  <c r="B2545" i="2"/>
  <c r="F2544" i="2"/>
  <c r="C2544" i="2"/>
  <c r="B2544" i="2"/>
  <c r="F2543" i="2"/>
  <c r="C2543" i="2"/>
  <c r="B2543" i="2"/>
  <c r="F2542" i="2"/>
  <c r="C2542" i="2"/>
  <c r="B2542" i="2"/>
  <c r="F2541" i="2"/>
  <c r="C2541" i="2"/>
  <c r="B2541" i="2"/>
  <c r="F2540" i="2"/>
  <c r="C2540" i="2"/>
  <c r="B2540" i="2"/>
  <c r="F2539" i="2"/>
  <c r="C2539" i="2"/>
  <c r="B2539" i="2"/>
  <c r="F2538" i="2"/>
  <c r="C2538" i="2"/>
  <c r="B2538" i="2"/>
  <c r="F2537" i="2"/>
  <c r="C2537" i="2"/>
  <c r="B2537" i="2"/>
  <c r="F2536" i="2"/>
  <c r="C2536" i="2"/>
  <c r="B2536" i="2"/>
  <c r="F2535" i="2"/>
  <c r="C2535" i="2"/>
  <c r="B2535" i="2"/>
  <c r="F2534" i="2"/>
  <c r="C2534" i="2"/>
  <c r="B2534" i="2"/>
  <c r="F2533" i="2"/>
  <c r="C2533" i="2"/>
  <c r="B2533" i="2"/>
  <c r="F2532" i="2"/>
  <c r="C2532" i="2"/>
  <c r="B2532" i="2"/>
  <c r="F2531" i="2"/>
  <c r="C2531" i="2"/>
  <c r="B2531" i="2"/>
  <c r="F2530" i="2"/>
  <c r="C2530" i="2"/>
  <c r="B2530" i="2"/>
  <c r="F2529" i="2"/>
  <c r="C2529" i="2"/>
  <c r="B2529" i="2"/>
  <c r="F2528" i="2"/>
  <c r="C2528" i="2"/>
  <c r="B2528" i="2"/>
  <c r="F2527" i="2"/>
  <c r="C2527" i="2"/>
  <c r="B2527" i="2"/>
  <c r="F2526" i="2"/>
  <c r="C2526" i="2"/>
  <c r="B2526" i="2"/>
  <c r="F2525" i="2"/>
  <c r="C2525" i="2"/>
  <c r="B2525" i="2"/>
  <c r="F2524" i="2"/>
  <c r="C2524" i="2"/>
  <c r="B2524" i="2"/>
  <c r="F2523" i="2"/>
  <c r="C2523" i="2"/>
  <c r="B2523" i="2"/>
  <c r="F2522" i="2"/>
  <c r="C2522" i="2"/>
  <c r="B2522" i="2"/>
  <c r="F2521" i="2"/>
  <c r="C2521" i="2"/>
  <c r="B2521" i="2"/>
  <c r="F2520" i="2"/>
  <c r="C2520" i="2"/>
  <c r="B2520" i="2"/>
  <c r="F2519" i="2"/>
  <c r="C2519" i="2"/>
  <c r="B2519" i="2"/>
  <c r="F2518" i="2"/>
  <c r="C2518" i="2"/>
  <c r="B2518" i="2"/>
  <c r="F2517" i="2"/>
  <c r="C2517" i="2"/>
  <c r="B2517" i="2"/>
  <c r="F2516" i="2"/>
  <c r="C2516" i="2"/>
  <c r="B2516" i="2"/>
  <c r="F2515" i="2"/>
  <c r="C2515" i="2"/>
  <c r="B2515" i="2"/>
  <c r="F2514" i="2"/>
  <c r="C2514" i="2"/>
  <c r="B2514" i="2"/>
  <c r="F2513" i="2"/>
  <c r="C2513" i="2"/>
  <c r="B2513" i="2"/>
  <c r="F2512" i="2"/>
  <c r="C2512" i="2"/>
  <c r="B2512" i="2"/>
  <c r="F2511" i="2"/>
  <c r="C2511" i="2"/>
  <c r="B2511" i="2"/>
  <c r="F2510" i="2"/>
  <c r="C2510" i="2"/>
  <c r="B2510" i="2"/>
  <c r="F2509" i="2"/>
  <c r="C2509" i="2"/>
  <c r="B2509" i="2"/>
  <c r="F2508" i="2"/>
  <c r="C2508" i="2"/>
  <c r="B2508" i="2"/>
  <c r="F2507" i="2"/>
  <c r="C2507" i="2"/>
  <c r="B2507" i="2"/>
  <c r="F2506" i="2"/>
  <c r="C2506" i="2"/>
  <c r="B2506" i="2"/>
  <c r="F2505" i="2"/>
  <c r="C2505" i="2"/>
  <c r="B2505" i="2"/>
  <c r="F2504" i="2"/>
  <c r="C2504" i="2"/>
  <c r="B2504" i="2"/>
  <c r="F2503" i="2"/>
  <c r="C2503" i="2"/>
  <c r="B2503" i="2"/>
  <c r="F2502" i="2"/>
  <c r="C2502" i="2"/>
  <c r="B2502" i="2"/>
  <c r="F2501" i="2"/>
  <c r="C2501" i="2"/>
  <c r="B2501" i="2"/>
  <c r="F2500" i="2"/>
  <c r="C2500" i="2"/>
  <c r="B2500" i="2"/>
  <c r="F2499" i="2"/>
  <c r="C2499" i="2"/>
  <c r="B2499" i="2"/>
  <c r="F2498" i="2"/>
  <c r="C2498" i="2"/>
  <c r="B2498" i="2"/>
  <c r="F2497" i="2"/>
  <c r="C2497" i="2"/>
  <c r="B2497" i="2"/>
  <c r="F2496" i="2"/>
  <c r="C2496" i="2"/>
  <c r="B2496" i="2"/>
  <c r="F2495" i="2"/>
  <c r="C2495" i="2"/>
  <c r="B2495" i="2"/>
  <c r="F2494" i="2"/>
  <c r="C2494" i="2"/>
  <c r="B2494" i="2"/>
  <c r="F2493" i="2"/>
  <c r="C2493" i="2"/>
  <c r="B2493" i="2"/>
  <c r="F2492" i="2"/>
  <c r="C2492" i="2"/>
  <c r="B2492" i="2"/>
  <c r="F2491" i="2"/>
  <c r="C2491" i="2"/>
  <c r="B2491" i="2"/>
  <c r="F2490" i="2"/>
  <c r="C2490" i="2"/>
  <c r="B2490" i="2"/>
  <c r="F2489" i="2"/>
  <c r="C2489" i="2"/>
  <c r="B2489" i="2"/>
  <c r="F2488" i="2"/>
  <c r="C2488" i="2"/>
  <c r="B2488" i="2"/>
  <c r="F2487" i="2"/>
  <c r="C2487" i="2"/>
  <c r="B2487" i="2"/>
  <c r="F2486" i="2"/>
  <c r="C2486" i="2"/>
  <c r="B2486" i="2"/>
  <c r="F2485" i="2"/>
  <c r="C2485" i="2"/>
  <c r="B2485" i="2"/>
  <c r="F2484" i="2"/>
  <c r="C2484" i="2"/>
  <c r="B2484" i="2"/>
  <c r="F2483" i="2"/>
  <c r="C2483" i="2"/>
  <c r="B2483" i="2"/>
  <c r="F2482" i="2"/>
  <c r="C2482" i="2"/>
  <c r="B2482" i="2"/>
  <c r="F2481" i="2"/>
  <c r="C2481" i="2"/>
  <c r="B2481" i="2"/>
  <c r="F2480" i="2"/>
  <c r="C2480" i="2"/>
  <c r="B2480" i="2"/>
  <c r="F2479" i="2"/>
  <c r="C2479" i="2"/>
  <c r="B2479" i="2"/>
  <c r="F2478" i="2"/>
  <c r="C2478" i="2"/>
  <c r="B2478" i="2"/>
  <c r="F2477" i="2"/>
  <c r="C2477" i="2"/>
  <c r="B2477" i="2"/>
  <c r="F2476" i="2"/>
  <c r="C2476" i="2"/>
  <c r="B2476" i="2"/>
  <c r="F2475" i="2"/>
  <c r="C2475" i="2"/>
  <c r="B2475" i="2"/>
  <c r="F2474" i="2"/>
  <c r="C2474" i="2"/>
  <c r="B2474" i="2"/>
  <c r="F2473" i="2"/>
  <c r="C2473" i="2"/>
  <c r="B2473" i="2"/>
  <c r="F2472" i="2"/>
  <c r="C2472" i="2"/>
  <c r="B2472" i="2"/>
  <c r="F2471" i="2"/>
  <c r="C2471" i="2"/>
  <c r="B2471" i="2"/>
  <c r="F2470" i="2"/>
  <c r="C2470" i="2"/>
  <c r="B2470" i="2"/>
  <c r="F2469" i="2"/>
  <c r="C2469" i="2"/>
  <c r="B2469" i="2"/>
  <c r="F2468" i="2"/>
  <c r="C2468" i="2"/>
  <c r="B2468" i="2"/>
  <c r="F2467" i="2"/>
  <c r="C2467" i="2"/>
  <c r="B2467" i="2"/>
  <c r="F2466" i="2"/>
  <c r="C2466" i="2"/>
  <c r="B2466" i="2"/>
  <c r="F2465" i="2"/>
  <c r="C2465" i="2"/>
  <c r="B2465" i="2"/>
  <c r="F2464" i="2"/>
  <c r="C2464" i="2"/>
  <c r="B2464" i="2"/>
  <c r="F2463" i="2"/>
  <c r="C2463" i="2"/>
  <c r="B2463" i="2"/>
  <c r="F2462" i="2"/>
  <c r="C2462" i="2"/>
  <c r="B2462" i="2"/>
  <c r="F2461" i="2"/>
  <c r="C2461" i="2"/>
  <c r="B2461" i="2"/>
  <c r="F2460" i="2"/>
  <c r="C2460" i="2"/>
  <c r="B2460" i="2"/>
  <c r="F2459" i="2"/>
  <c r="C2459" i="2"/>
  <c r="B2459" i="2"/>
  <c r="F2458" i="2"/>
  <c r="C2458" i="2"/>
  <c r="B2458" i="2"/>
  <c r="F2457" i="2"/>
  <c r="C2457" i="2"/>
  <c r="B2457" i="2"/>
  <c r="F2456" i="2"/>
  <c r="C2456" i="2"/>
  <c r="B2456" i="2"/>
  <c r="F2455" i="2"/>
  <c r="C2455" i="2"/>
  <c r="B2455" i="2"/>
  <c r="F2454" i="2"/>
  <c r="C2454" i="2"/>
  <c r="B2454" i="2"/>
  <c r="F2453" i="2"/>
  <c r="C2453" i="2"/>
  <c r="B2453" i="2"/>
  <c r="F2452" i="2"/>
  <c r="C2452" i="2"/>
  <c r="B2452" i="2"/>
  <c r="F2451" i="2"/>
  <c r="C2451" i="2"/>
  <c r="B2451" i="2"/>
  <c r="F2450" i="2"/>
  <c r="C2450" i="2"/>
  <c r="B2450" i="2"/>
  <c r="F2449" i="2"/>
  <c r="C2449" i="2"/>
  <c r="B2449" i="2"/>
  <c r="F2448" i="2"/>
  <c r="C2448" i="2"/>
  <c r="B2448" i="2"/>
  <c r="F2447" i="2"/>
  <c r="C2447" i="2"/>
  <c r="B2447" i="2"/>
  <c r="F2446" i="2"/>
  <c r="C2446" i="2"/>
  <c r="B2446" i="2"/>
  <c r="F2445" i="2"/>
  <c r="C2445" i="2"/>
  <c r="B2445" i="2"/>
  <c r="F2444" i="2"/>
  <c r="C2444" i="2"/>
  <c r="B2444" i="2"/>
  <c r="F2443" i="2"/>
  <c r="C2443" i="2"/>
  <c r="B2443" i="2"/>
  <c r="F2442" i="2"/>
  <c r="C2442" i="2"/>
  <c r="B2442" i="2"/>
  <c r="F2441" i="2"/>
  <c r="C2441" i="2"/>
  <c r="B2441" i="2"/>
  <c r="F2440" i="2"/>
  <c r="C2440" i="2"/>
  <c r="B2440" i="2"/>
  <c r="F2439" i="2"/>
  <c r="C2439" i="2"/>
  <c r="B2439" i="2"/>
  <c r="F2438" i="2"/>
  <c r="C2438" i="2"/>
  <c r="B2438" i="2"/>
  <c r="F2437" i="2"/>
  <c r="C2437" i="2"/>
  <c r="B2437" i="2"/>
  <c r="F2436" i="2"/>
  <c r="C2436" i="2"/>
  <c r="B2436" i="2"/>
  <c r="F2435" i="2"/>
  <c r="C2435" i="2"/>
  <c r="B2435" i="2"/>
  <c r="F2434" i="2"/>
  <c r="C2434" i="2"/>
  <c r="B2434" i="2"/>
  <c r="F2433" i="2"/>
  <c r="C2433" i="2"/>
  <c r="B2433" i="2"/>
  <c r="F2432" i="2"/>
  <c r="C2432" i="2"/>
  <c r="B2432" i="2"/>
  <c r="F2431" i="2"/>
  <c r="C2431" i="2"/>
  <c r="B2431" i="2"/>
  <c r="F2430" i="2"/>
  <c r="C2430" i="2"/>
  <c r="B2430" i="2"/>
  <c r="F2429" i="2"/>
  <c r="C2429" i="2"/>
  <c r="B2429" i="2"/>
  <c r="F2428" i="2"/>
  <c r="C2428" i="2"/>
  <c r="B2428" i="2"/>
  <c r="F2427" i="2"/>
  <c r="C2427" i="2"/>
  <c r="B2427" i="2"/>
  <c r="F2426" i="2"/>
  <c r="C2426" i="2"/>
  <c r="B2426" i="2"/>
  <c r="F2425" i="2"/>
  <c r="C2425" i="2"/>
  <c r="B2425" i="2"/>
  <c r="F2424" i="2"/>
  <c r="C2424" i="2"/>
  <c r="B2424" i="2"/>
  <c r="F2423" i="2"/>
  <c r="C2423" i="2"/>
  <c r="B2423" i="2"/>
  <c r="F2422" i="2"/>
  <c r="C2422" i="2"/>
  <c r="B2422" i="2"/>
  <c r="F2421" i="2"/>
  <c r="C2421" i="2"/>
  <c r="B2421" i="2"/>
  <c r="F2420" i="2"/>
  <c r="C2420" i="2"/>
  <c r="B2420" i="2"/>
  <c r="F2419" i="2"/>
  <c r="C2419" i="2"/>
  <c r="B2419" i="2"/>
  <c r="F2418" i="2"/>
  <c r="C2418" i="2"/>
  <c r="B2418" i="2"/>
  <c r="F2417" i="2"/>
  <c r="C2417" i="2"/>
  <c r="B2417" i="2"/>
  <c r="F2416" i="2"/>
  <c r="C2416" i="2"/>
  <c r="B2416" i="2"/>
  <c r="F2415" i="2"/>
  <c r="C2415" i="2"/>
  <c r="B2415" i="2"/>
  <c r="F2414" i="2"/>
  <c r="C2414" i="2"/>
  <c r="B2414" i="2"/>
  <c r="F2413" i="2"/>
  <c r="C2413" i="2"/>
  <c r="B2413" i="2"/>
  <c r="F2412" i="2"/>
  <c r="C2412" i="2"/>
  <c r="B2412" i="2"/>
  <c r="F2411" i="2"/>
  <c r="C2411" i="2"/>
  <c r="B2411" i="2"/>
  <c r="F2410" i="2"/>
  <c r="C2410" i="2"/>
  <c r="B2410" i="2"/>
  <c r="F2409" i="2"/>
  <c r="C2409" i="2"/>
  <c r="B2409" i="2"/>
  <c r="F2408" i="2"/>
  <c r="C2408" i="2"/>
  <c r="B2408" i="2"/>
  <c r="F2407" i="2"/>
  <c r="C2407" i="2"/>
  <c r="B2407" i="2"/>
  <c r="F2406" i="2"/>
  <c r="C2406" i="2"/>
  <c r="B2406" i="2"/>
  <c r="F2405" i="2"/>
  <c r="C2405" i="2"/>
  <c r="B2405" i="2"/>
  <c r="F2404" i="2"/>
  <c r="C2404" i="2"/>
  <c r="B2404" i="2"/>
  <c r="F2403" i="2"/>
  <c r="C2403" i="2"/>
  <c r="B2403" i="2"/>
  <c r="F2402" i="2"/>
  <c r="C2402" i="2"/>
  <c r="B2402" i="2"/>
  <c r="F2401" i="2"/>
  <c r="C2401" i="2"/>
  <c r="B2401" i="2"/>
  <c r="F2400" i="2"/>
  <c r="C2400" i="2"/>
  <c r="B2400" i="2"/>
  <c r="F2399" i="2"/>
  <c r="C2399" i="2"/>
  <c r="B2399" i="2"/>
  <c r="F2398" i="2"/>
  <c r="C2398" i="2"/>
  <c r="B2398" i="2"/>
  <c r="F2397" i="2"/>
  <c r="C2397" i="2"/>
  <c r="B2397" i="2"/>
  <c r="F2396" i="2"/>
  <c r="C2396" i="2"/>
  <c r="B2396" i="2"/>
  <c r="F2395" i="2"/>
  <c r="C2395" i="2"/>
  <c r="B2395" i="2"/>
  <c r="F2394" i="2"/>
  <c r="C2394" i="2"/>
  <c r="B2394" i="2"/>
  <c r="F2393" i="2"/>
  <c r="C2393" i="2"/>
  <c r="B2393" i="2"/>
  <c r="F2392" i="2"/>
  <c r="C2392" i="2"/>
  <c r="B2392" i="2"/>
  <c r="F2391" i="2"/>
  <c r="C2391" i="2"/>
  <c r="B2391" i="2"/>
  <c r="F2390" i="2"/>
  <c r="C2390" i="2"/>
  <c r="B2390" i="2"/>
  <c r="F2389" i="2"/>
  <c r="C2389" i="2"/>
  <c r="B2389" i="2"/>
  <c r="F2388" i="2"/>
  <c r="C2388" i="2"/>
  <c r="B2388" i="2"/>
  <c r="F2387" i="2"/>
  <c r="C2387" i="2"/>
  <c r="B2387" i="2"/>
  <c r="F2386" i="2"/>
  <c r="C2386" i="2"/>
  <c r="B2386" i="2"/>
  <c r="F2385" i="2"/>
  <c r="C2385" i="2"/>
  <c r="B2385" i="2"/>
  <c r="F2384" i="2"/>
  <c r="C2384" i="2"/>
  <c r="B2384" i="2"/>
  <c r="F2383" i="2"/>
  <c r="C2383" i="2"/>
  <c r="B2383" i="2"/>
  <c r="F2382" i="2"/>
  <c r="C2382" i="2"/>
  <c r="B2382" i="2"/>
  <c r="F2381" i="2"/>
  <c r="C2381" i="2"/>
  <c r="B2381" i="2"/>
  <c r="F2380" i="2"/>
  <c r="C2380" i="2"/>
  <c r="B2380" i="2"/>
  <c r="F2379" i="2"/>
  <c r="C2379" i="2"/>
  <c r="B2379" i="2"/>
  <c r="F2378" i="2"/>
  <c r="C2378" i="2"/>
  <c r="B2378" i="2"/>
  <c r="F2377" i="2"/>
  <c r="C2377" i="2"/>
  <c r="B2377" i="2"/>
  <c r="F2376" i="2"/>
  <c r="C2376" i="2"/>
  <c r="B2376" i="2"/>
  <c r="F2375" i="2"/>
  <c r="C2375" i="2"/>
  <c r="B2375" i="2"/>
  <c r="F2374" i="2"/>
  <c r="C2374" i="2"/>
  <c r="B2374" i="2"/>
  <c r="F2373" i="2"/>
  <c r="C2373" i="2"/>
  <c r="B2373" i="2"/>
  <c r="F2372" i="2"/>
  <c r="C2372" i="2"/>
  <c r="B2372" i="2"/>
  <c r="F2371" i="2"/>
  <c r="C2371" i="2"/>
  <c r="B2371" i="2"/>
  <c r="F2370" i="2"/>
  <c r="C2370" i="2"/>
  <c r="B2370" i="2"/>
  <c r="F2369" i="2"/>
  <c r="C2369" i="2"/>
  <c r="B2369" i="2"/>
  <c r="F2368" i="2"/>
  <c r="C2368" i="2"/>
  <c r="B2368" i="2"/>
  <c r="F2367" i="2"/>
  <c r="C2367" i="2"/>
  <c r="B2367" i="2"/>
  <c r="F2366" i="2"/>
  <c r="C2366" i="2"/>
  <c r="B2366" i="2"/>
  <c r="F2365" i="2"/>
  <c r="C2365" i="2"/>
  <c r="B2365" i="2"/>
  <c r="F2364" i="2"/>
  <c r="C2364" i="2"/>
  <c r="B2364" i="2"/>
  <c r="F2363" i="2"/>
  <c r="C2363" i="2"/>
  <c r="B2363" i="2"/>
  <c r="F2362" i="2"/>
  <c r="C2362" i="2"/>
  <c r="B2362" i="2"/>
  <c r="F2361" i="2"/>
  <c r="C2361" i="2"/>
  <c r="B2361" i="2"/>
  <c r="F2360" i="2"/>
  <c r="C2360" i="2"/>
  <c r="B2360" i="2"/>
  <c r="F2359" i="2"/>
  <c r="C2359" i="2"/>
  <c r="B2359" i="2"/>
  <c r="F2358" i="2"/>
  <c r="C2358" i="2"/>
  <c r="B2358" i="2"/>
  <c r="F2357" i="2"/>
  <c r="C2357" i="2"/>
  <c r="B2357" i="2"/>
  <c r="F2356" i="2"/>
  <c r="C2356" i="2"/>
  <c r="B2356" i="2"/>
  <c r="F2355" i="2"/>
  <c r="C2355" i="2"/>
  <c r="B2355" i="2"/>
  <c r="F2354" i="2"/>
  <c r="C2354" i="2"/>
  <c r="B2354" i="2"/>
  <c r="F2353" i="2"/>
  <c r="C2353" i="2"/>
  <c r="B2353" i="2"/>
  <c r="F2352" i="2"/>
  <c r="C2352" i="2"/>
  <c r="B2352" i="2"/>
  <c r="F2351" i="2"/>
  <c r="C2351" i="2"/>
  <c r="B2351" i="2"/>
  <c r="F2350" i="2"/>
  <c r="C2350" i="2"/>
  <c r="B2350" i="2"/>
  <c r="F2349" i="2"/>
  <c r="C2349" i="2"/>
  <c r="B2349" i="2"/>
  <c r="F2348" i="2"/>
  <c r="C2348" i="2"/>
  <c r="B2348" i="2"/>
  <c r="F2347" i="2"/>
  <c r="C2347" i="2"/>
  <c r="B2347" i="2"/>
  <c r="F2346" i="2"/>
  <c r="C2346" i="2"/>
  <c r="B2346" i="2"/>
  <c r="F2345" i="2"/>
  <c r="C2345" i="2"/>
  <c r="B2345" i="2"/>
  <c r="F2344" i="2"/>
  <c r="C2344" i="2"/>
  <c r="B2344" i="2"/>
  <c r="F2343" i="2"/>
  <c r="C2343" i="2"/>
  <c r="B2343" i="2"/>
  <c r="F2342" i="2"/>
  <c r="C2342" i="2"/>
  <c r="B2342" i="2"/>
  <c r="F2341" i="2"/>
  <c r="C2341" i="2"/>
  <c r="B2341" i="2"/>
  <c r="F2340" i="2"/>
  <c r="C2340" i="2"/>
  <c r="B2340" i="2"/>
  <c r="F2339" i="2"/>
  <c r="C2339" i="2"/>
  <c r="B2339" i="2"/>
  <c r="F2338" i="2"/>
  <c r="C2338" i="2"/>
  <c r="B2338" i="2"/>
  <c r="F2337" i="2"/>
  <c r="C2337" i="2"/>
  <c r="B2337" i="2"/>
  <c r="F2336" i="2"/>
  <c r="C2336" i="2"/>
  <c r="B2336" i="2"/>
  <c r="F2335" i="2"/>
  <c r="C2335" i="2"/>
  <c r="B2335" i="2"/>
  <c r="F2334" i="2"/>
  <c r="C2334" i="2"/>
  <c r="B2334" i="2"/>
  <c r="F2333" i="2"/>
  <c r="C2333" i="2"/>
  <c r="B2333" i="2"/>
  <c r="F2332" i="2"/>
  <c r="C2332" i="2"/>
  <c r="B2332" i="2"/>
  <c r="F2331" i="2"/>
  <c r="C2331" i="2"/>
  <c r="B2331" i="2"/>
  <c r="F2330" i="2"/>
  <c r="C2330" i="2"/>
  <c r="B2330" i="2"/>
  <c r="F2329" i="2"/>
  <c r="C2329" i="2"/>
  <c r="B2329" i="2"/>
  <c r="F2328" i="2"/>
  <c r="C2328" i="2"/>
  <c r="B2328" i="2"/>
  <c r="F2327" i="2"/>
  <c r="C2327" i="2"/>
  <c r="B2327" i="2"/>
  <c r="F2326" i="2"/>
  <c r="C2326" i="2"/>
  <c r="B2326" i="2"/>
  <c r="F2325" i="2"/>
  <c r="C2325" i="2"/>
  <c r="B2325" i="2"/>
  <c r="F2324" i="2"/>
  <c r="C2324" i="2"/>
  <c r="B2324" i="2"/>
  <c r="F2323" i="2"/>
  <c r="C2323" i="2"/>
  <c r="B2323" i="2"/>
  <c r="F2322" i="2"/>
  <c r="C2322" i="2"/>
  <c r="B2322" i="2"/>
  <c r="F2321" i="2"/>
  <c r="C2321" i="2"/>
  <c r="B2321" i="2"/>
  <c r="F2320" i="2"/>
  <c r="C2320" i="2"/>
  <c r="B2320" i="2"/>
  <c r="F2319" i="2"/>
  <c r="C2319" i="2"/>
  <c r="B2319" i="2"/>
  <c r="F2318" i="2"/>
  <c r="C2318" i="2"/>
  <c r="B2318" i="2"/>
  <c r="F2317" i="2"/>
  <c r="C2317" i="2"/>
  <c r="B2317" i="2"/>
  <c r="F2316" i="2"/>
  <c r="C2316" i="2"/>
  <c r="B2316" i="2"/>
  <c r="F2315" i="2"/>
  <c r="C2315" i="2"/>
  <c r="B2315" i="2"/>
  <c r="F2314" i="2"/>
  <c r="C2314" i="2"/>
  <c r="B2314" i="2"/>
  <c r="F2313" i="2"/>
  <c r="C2313" i="2"/>
  <c r="B2313" i="2"/>
  <c r="F2312" i="2"/>
  <c r="C2312" i="2"/>
  <c r="B2312" i="2"/>
  <c r="F2311" i="2"/>
  <c r="C2311" i="2"/>
  <c r="B2311" i="2"/>
  <c r="F2310" i="2"/>
  <c r="C2310" i="2"/>
  <c r="B2310" i="2"/>
  <c r="F2309" i="2"/>
  <c r="C2309" i="2"/>
  <c r="B2309" i="2"/>
  <c r="F2308" i="2"/>
  <c r="C2308" i="2"/>
  <c r="B2308" i="2"/>
  <c r="F2307" i="2"/>
  <c r="C2307" i="2"/>
  <c r="B2307" i="2"/>
  <c r="F2306" i="2"/>
  <c r="C2306" i="2"/>
  <c r="B2306" i="2"/>
  <c r="F2305" i="2"/>
  <c r="C2305" i="2"/>
  <c r="B2305" i="2"/>
  <c r="F2304" i="2"/>
  <c r="C2304" i="2"/>
  <c r="B2304" i="2"/>
  <c r="F2303" i="2"/>
  <c r="C2303" i="2"/>
  <c r="B2303" i="2"/>
  <c r="F2302" i="2"/>
  <c r="C2302" i="2"/>
  <c r="B2302" i="2"/>
  <c r="F2301" i="2"/>
  <c r="C2301" i="2"/>
  <c r="B2301" i="2"/>
  <c r="F2300" i="2"/>
  <c r="C2300" i="2"/>
  <c r="B2300" i="2"/>
  <c r="F2299" i="2"/>
  <c r="C2299" i="2"/>
  <c r="B2299" i="2"/>
  <c r="F2298" i="2"/>
  <c r="C2298" i="2"/>
  <c r="B2298" i="2"/>
  <c r="F2297" i="2"/>
  <c r="C2297" i="2"/>
  <c r="B2297" i="2"/>
  <c r="F2296" i="2"/>
  <c r="C2296" i="2"/>
  <c r="B2296" i="2"/>
  <c r="F2295" i="2"/>
  <c r="C2295" i="2"/>
  <c r="B2295" i="2"/>
  <c r="F2294" i="2"/>
  <c r="C2294" i="2"/>
  <c r="B2294" i="2"/>
  <c r="F2293" i="2"/>
  <c r="C2293" i="2"/>
  <c r="B2293" i="2"/>
  <c r="F2292" i="2"/>
  <c r="C2292" i="2"/>
  <c r="B2292" i="2"/>
  <c r="F2291" i="2"/>
  <c r="C2291" i="2"/>
  <c r="B2291" i="2"/>
  <c r="F2290" i="2"/>
  <c r="C2290" i="2"/>
  <c r="B2290" i="2"/>
  <c r="F2289" i="2"/>
  <c r="C2289" i="2"/>
  <c r="B2289" i="2"/>
  <c r="F2288" i="2"/>
  <c r="C2288" i="2"/>
  <c r="B2288" i="2"/>
  <c r="F2287" i="2"/>
  <c r="C2287" i="2"/>
  <c r="B2287" i="2"/>
  <c r="F2286" i="2"/>
  <c r="C2286" i="2"/>
  <c r="B2286" i="2"/>
  <c r="F2285" i="2"/>
  <c r="C2285" i="2"/>
  <c r="B2285" i="2"/>
  <c r="F2284" i="2"/>
  <c r="C2284" i="2"/>
  <c r="B2284" i="2"/>
  <c r="F2283" i="2"/>
  <c r="C2283" i="2"/>
  <c r="B2283" i="2"/>
  <c r="F2282" i="2"/>
  <c r="C2282" i="2"/>
  <c r="B2282" i="2"/>
  <c r="F2281" i="2"/>
  <c r="C2281" i="2"/>
  <c r="B2281" i="2"/>
  <c r="F2280" i="2"/>
  <c r="C2280" i="2"/>
  <c r="B2280" i="2"/>
  <c r="F2279" i="2"/>
  <c r="C2279" i="2"/>
  <c r="B2279" i="2"/>
  <c r="F2278" i="2"/>
  <c r="C2278" i="2"/>
  <c r="B2278" i="2"/>
  <c r="F2277" i="2"/>
  <c r="C2277" i="2"/>
  <c r="B2277" i="2"/>
  <c r="F2276" i="2"/>
  <c r="C2276" i="2"/>
  <c r="B2276" i="2"/>
  <c r="F2275" i="2"/>
  <c r="C2275" i="2"/>
  <c r="B2275" i="2"/>
  <c r="F2274" i="2"/>
  <c r="C2274" i="2"/>
  <c r="B2274" i="2"/>
  <c r="F2273" i="2"/>
  <c r="C2273" i="2"/>
  <c r="B2273" i="2"/>
  <c r="F2272" i="2"/>
  <c r="C2272" i="2"/>
  <c r="B2272" i="2"/>
  <c r="F2271" i="2"/>
  <c r="C2271" i="2"/>
  <c r="B2271" i="2"/>
  <c r="F2270" i="2"/>
  <c r="C2270" i="2"/>
  <c r="B2270" i="2"/>
  <c r="F2269" i="2"/>
  <c r="C2269" i="2"/>
  <c r="B2269" i="2"/>
  <c r="F2268" i="2"/>
  <c r="C2268" i="2"/>
  <c r="B2268" i="2"/>
  <c r="F2267" i="2"/>
  <c r="C2267" i="2"/>
  <c r="B2267" i="2"/>
  <c r="F2266" i="2"/>
  <c r="C2266" i="2"/>
  <c r="B2266" i="2"/>
  <c r="F2265" i="2"/>
  <c r="C2265" i="2"/>
  <c r="B2265" i="2"/>
  <c r="F2264" i="2"/>
  <c r="C2264" i="2"/>
  <c r="B2264" i="2"/>
  <c r="F2263" i="2"/>
  <c r="C2263" i="2"/>
  <c r="B2263" i="2"/>
  <c r="F2262" i="2"/>
  <c r="C2262" i="2"/>
  <c r="B2262" i="2"/>
  <c r="F2261" i="2"/>
  <c r="C2261" i="2"/>
  <c r="B2261" i="2"/>
  <c r="F2260" i="2"/>
  <c r="C2260" i="2"/>
  <c r="B2260" i="2"/>
  <c r="F2259" i="2"/>
  <c r="C2259" i="2"/>
  <c r="B2259" i="2"/>
  <c r="F2258" i="2"/>
  <c r="C2258" i="2"/>
  <c r="B2258" i="2"/>
  <c r="F2257" i="2"/>
  <c r="C2257" i="2"/>
  <c r="B2257" i="2"/>
  <c r="F2256" i="2"/>
  <c r="C2256" i="2"/>
  <c r="B2256" i="2"/>
  <c r="F2255" i="2"/>
  <c r="C2255" i="2"/>
  <c r="B2255" i="2"/>
  <c r="F2254" i="2"/>
  <c r="C2254" i="2"/>
  <c r="B2254" i="2"/>
  <c r="F2253" i="2"/>
  <c r="C2253" i="2"/>
  <c r="B2253" i="2"/>
  <c r="F2252" i="2"/>
  <c r="C2252" i="2"/>
  <c r="B2252" i="2"/>
  <c r="F2251" i="2"/>
  <c r="C2251" i="2"/>
  <c r="B2251" i="2"/>
  <c r="F2250" i="2"/>
  <c r="C2250" i="2"/>
  <c r="B2250" i="2"/>
  <c r="F2249" i="2"/>
  <c r="C2249" i="2"/>
  <c r="B2249" i="2"/>
  <c r="F2248" i="2"/>
  <c r="C2248" i="2"/>
  <c r="B2248" i="2"/>
  <c r="F2247" i="2"/>
  <c r="C2247" i="2"/>
  <c r="B2247" i="2"/>
  <c r="F2246" i="2"/>
  <c r="C2246" i="2"/>
  <c r="B2246" i="2"/>
  <c r="F2245" i="2"/>
  <c r="C2245" i="2"/>
  <c r="B2245" i="2"/>
  <c r="F2244" i="2"/>
  <c r="C2244" i="2"/>
  <c r="B2244" i="2"/>
  <c r="F2243" i="2"/>
  <c r="C2243" i="2"/>
  <c r="B2243" i="2"/>
  <c r="F2242" i="2"/>
  <c r="C2242" i="2"/>
  <c r="B2242" i="2"/>
  <c r="F2241" i="2"/>
  <c r="C2241" i="2"/>
  <c r="B2241" i="2"/>
  <c r="F2240" i="2"/>
  <c r="C2240" i="2"/>
  <c r="B2240" i="2"/>
  <c r="F2239" i="2"/>
  <c r="C2239" i="2"/>
  <c r="B2239" i="2"/>
  <c r="F2238" i="2"/>
  <c r="C2238" i="2"/>
  <c r="B2238" i="2"/>
  <c r="F2237" i="2"/>
  <c r="C2237" i="2"/>
  <c r="B2237" i="2"/>
  <c r="F2236" i="2"/>
  <c r="C2236" i="2"/>
  <c r="B2236" i="2"/>
  <c r="F2235" i="2"/>
  <c r="C2235" i="2"/>
  <c r="B2235" i="2"/>
  <c r="F2234" i="2"/>
  <c r="C2234" i="2"/>
  <c r="B2234" i="2"/>
  <c r="F2233" i="2"/>
  <c r="C2233" i="2"/>
  <c r="B2233" i="2"/>
  <c r="F2232" i="2"/>
  <c r="C2232" i="2"/>
  <c r="B2232" i="2"/>
  <c r="F2231" i="2"/>
  <c r="C2231" i="2"/>
  <c r="B2231" i="2"/>
  <c r="F2230" i="2"/>
  <c r="C2230" i="2"/>
  <c r="B2230" i="2"/>
  <c r="F2229" i="2"/>
  <c r="C2229" i="2"/>
  <c r="B2229" i="2"/>
  <c r="F2228" i="2"/>
  <c r="C2228" i="2"/>
  <c r="B2228" i="2"/>
  <c r="F2227" i="2"/>
  <c r="C2227" i="2"/>
  <c r="B2227" i="2"/>
  <c r="F2226" i="2"/>
  <c r="C2226" i="2"/>
  <c r="B2226" i="2"/>
  <c r="F2225" i="2"/>
  <c r="C2225" i="2"/>
  <c r="B2225" i="2"/>
  <c r="F2224" i="2"/>
  <c r="C2224" i="2"/>
  <c r="B2224" i="2"/>
  <c r="F2223" i="2"/>
  <c r="C2223" i="2"/>
  <c r="B2223" i="2"/>
  <c r="F2222" i="2"/>
  <c r="C2222" i="2"/>
  <c r="B2222" i="2"/>
  <c r="F2221" i="2"/>
  <c r="C2221" i="2"/>
  <c r="B2221" i="2"/>
  <c r="F2220" i="2"/>
  <c r="C2220" i="2"/>
  <c r="B2220" i="2"/>
  <c r="F2219" i="2"/>
  <c r="C2219" i="2"/>
  <c r="B2219" i="2"/>
  <c r="F2218" i="2"/>
  <c r="C2218" i="2"/>
  <c r="B2218" i="2"/>
  <c r="F2217" i="2"/>
  <c r="C2217" i="2"/>
  <c r="B2217" i="2"/>
  <c r="F2216" i="2"/>
  <c r="C2216" i="2"/>
  <c r="B2216" i="2"/>
  <c r="F2215" i="2"/>
  <c r="C2215" i="2"/>
  <c r="B2215" i="2"/>
  <c r="F2214" i="2"/>
  <c r="C2214" i="2"/>
  <c r="B2214" i="2"/>
  <c r="F2213" i="2"/>
  <c r="C2213" i="2"/>
  <c r="B2213" i="2"/>
  <c r="F2212" i="2"/>
  <c r="C2212" i="2"/>
  <c r="B2212" i="2"/>
  <c r="F2211" i="2"/>
  <c r="C2211" i="2"/>
  <c r="B2211" i="2"/>
  <c r="F2210" i="2"/>
  <c r="C2210" i="2"/>
  <c r="B2210" i="2"/>
  <c r="F2209" i="2"/>
  <c r="C2209" i="2"/>
  <c r="B2209" i="2"/>
  <c r="F2208" i="2"/>
  <c r="C2208" i="2"/>
  <c r="B2208" i="2"/>
  <c r="F2207" i="2"/>
  <c r="C2207" i="2"/>
  <c r="B2207" i="2"/>
  <c r="F2206" i="2"/>
  <c r="C2206" i="2"/>
  <c r="B2206" i="2"/>
  <c r="F2205" i="2"/>
  <c r="C2205" i="2"/>
  <c r="B2205" i="2"/>
  <c r="F2204" i="2"/>
  <c r="C2204" i="2"/>
  <c r="B2204" i="2"/>
  <c r="F2203" i="2"/>
  <c r="C2203" i="2"/>
  <c r="B2203" i="2"/>
  <c r="F2202" i="2"/>
  <c r="C2202" i="2"/>
  <c r="B2202" i="2"/>
  <c r="F2201" i="2"/>
  <c r="C2201" i="2"/>
  <c r="B2201" i="2"/>
  <c r="F2200" i="2"/>
  <c r="C2200" i="2"/>
  <c r="B2200" i="2"/>
  <c r="F2199" i="2"/>
  <c r="C2199" i="2"/>
  <c r="B2199" i="2"/>
  <c r="F2198" i="2"/>
  <c r="C2198" i="2"/>
  <c r="B2198" i="2"/>
  <c r="F2197" i="2"/>
  <c r="C2197" i="2"/>
  <c r="B2197" i="2"/>
  <c r="F2196" i="2"/>
  <c r="C2196" i="2"/>
  <c r="B2196" i="2"/>
  <c r="F2195" i="2"/>
  <c r="C2195" i="2"/>
  <c r="B2195" i="2"/>
  <c r="F2194" i="2"/>
  <c r="C2194" i="2"/>
  <c r="B2194" i="2"/>
  <c r="F2193" i="2"/>
  <c r="C2193" i="2"/>
  <c r="B2193" i="2"/>
  <c r="F2192" i="2"/>
  <c r="C2192" i="2"/>
  <c r="B2192" i="2"/>
  <c r="F2191" i="2"/>
  <c r="C2191" i="2"/>
  <c r="B2191" i="2"/>
  <c r="F2190" i="2"/>
  <c r="C2190" i="2"/>
  <c r="B2190" i="2"/>
  <c r="F2189" i="2"/>
  <c r="C2189" i="2"/>
  <c r="B2189" i="2"/>
  <c r="F2188" i="2"/>
  <c r="C2188" i="2"/>
  <c r="B2188" i="2"/>
  <c r="F2187" i="2"/>
  <c r="C2187" i="2"/>
  <c r="B2187" i="2"/>
  <c r="F2186" i="2"/>
  <c r="C2186" i="2"/>
  <c r="B2186" i="2"/>
  <c r="F2185" i="2"/>
  <c r="C2185" i="2"/>
  <c r="B2185" i="2"/>
  <c r="F2184" i="2"/>
  <c r="C2184" i="2"/>
  <c r="B2184" i="2"/>
  <c r="F2183" i="2"/>
  <c r="C2183" i="2"/>
  <c r="B2183" i="2"/>
  <c r="F2182" i="2"/>
  <c r="C2182" i="2"/>
  <c r="B2182" i="2"/>
  <c r="F2181" i="2"/>
  <c r="C2181" i="2"/>
  <c r="B2181" i="2"/>
  <c r="F2180" i="2"/>
  <c r="C2180" i="2"/>
  <c r="B2180" i="2"/>
  <c r="F2179" i="2"/>
  <c r="C2179" i="2"/>
  <c r="B2179" i="2"/>
  <c r="F2178" i="2"/>
  <c r="C2178" i="2"/>
  <c r="B2178" i="2"/>
  <c r="F2177" i="2"/>
  <c r="C2177" i="2"/>
  <c r="B2177" i="2"/>
  <c r="F2176" i="2"/>
  <c r="C2176" i="2"/>
  <c r="B2176" i="2"/>
  <c r="F2175" i="2"/>
  <c r="C2175" i="2"/>
  <c r="B2175" i="2"/>
  <c r="F2174" i="2"/>
  <c r="C2174" i="2"/>
  <c r="B2174" i="2"/>
  <c r="F2173" i="2"/>
  <c r="C2173" i="2"/>
  <c r="B2173" i="2"/>
  <c r="F2172" i="2"/>
  <c r="C2172" i="2"/>
  <c r="B2172" i="2"/>
  <c r="F2171" i="2"/>
  <c r="C2171" i="2"/>
  <c r="B2171" i="2"/>
  <c r="F2170" i="2"/>
  <c r="C2170" i="2"/>
  <c r="B2170" i="2"/>
  <c r="F2169" i="2"/>
  <c r="C2169" i="2"/>
  <c r="B2169" i="2"/>
  <c r="F2168" i="2"/>
  <c r="C2168" i="2"/>
  <c r="B2168" i="2"/>
  <c r="F2167" i="2"/>
  <c r="C2167" i="2"/>
  <c r="B2167" i="2"/>
  <c r="F2166" i="2"/>
  <c r="C2166" i="2"/>
  <c r="B2166" i="2"/>
  <c r="F2165" i="2"/>
  <c r="C2165" i="2"/>
  <c r="B2165" i="2"/>
  <c r="F2164" i="2"/>
  <c r="C2164" i="2"/>
  <c r="B2164" i="2"/>
  <c r="F2163" i="2"/>
  <c r="C2163" i="2"/>
  <c r="B2163" i="2"/>
  <c r="F2162" i="2"/>
  <c r="C2162" i="2"/>
  <c r="B2162" i="2"/>
  <c r="F2161" i="2"/>
  <c r="C2161" i="2"/>
  <c r="B2161" i="2"/>
  <c r="F2160" i="2"/>
  <c r="C2160" i="2"/>
  <c r="B2160" i="2"/>
  <c r="F2159" i="2"/>
  <c r="C2159" i="2"/>
  <c r="B2159" i="2"/>
  <c r="F2158" i="2"/>
  <c r="C2158" i="2"/>
  <c r="B2158" i="2"/>
  <c r="F2157" i="2"/>
  <c r="C2157" i="2"/>
  <c r="B2157" i="2"/>
  <c r="F2156" i="2"/>
  <c r="C2156" i="2"/>
  <c r="B2156" i="2"/>
  <c r="F2155" i="2"/>
  <c r="C2155" i="2"/>
  <c r="B2155" i="2"/>
  <c r="F2154" i="2"/>
  <c r="C2154" i="2"/>
  <c r="B2154" i="2"/>
  <c r="F2153" i="2"/>
  <c r="C2153" i="2"/>
  <c r="B2153" i="2"/>
  <c r="F2152" i="2"/>
  <c r="C2152" i="2"/>
  <c r="B2152" i="2"/>
  <c r="F2151" i="2"/>
  <c r="C2151" i="2"/>
  <c r="B2151" i="2"/>
  <c r="F2150" i="2"/>
  <c r="C2150" i="2"/>
  <c r="B2150" i="2"/>
  <c r="F2149" i="2"/>
  <c r="C2149" i="2"/>
  <c r="B2149" i="2"/>
  <c r="F2148" i="2"/>
  <c r="C2148" i="2"/>
  <c r="B2148" i="2"/>
  <c r="F2147" i="2"/>
  <c r="C2147" i="2"/>
  <c r="B2147" i="2"/>
  <c r="F2146" i="2"/>
  <c r="C2146" i="2"/>
  <c r="B2146" i="2"/>
  <c r="F2145" i="2"/>
  <c r="C2145" i="2"/>
  <c r="B2145" i="2"/>
  <c r="F2144" i="2"/>
  <c r="C2144" i="2"/>
  <c r="B2144" i="2"/>
  <c r="F2143" i="2"/>
  <c r="C2143" i="2"/>
  <c r="B2143" i="2"/>
  <c r="F2142" i="2"/>
  <c r="C2142" i="2"/>
  <c r="B2142" i="2"/>
  <c r="F2141" i="2"/>
  <c r="C2141" i="2"/>
  <c r="B2141" i="2"/>
  <c r="F2140" i="2"/>
  <c r="C2140" i="2"/>
  <c r="B2140" i="2"/>
  <c r="F2139" i="2"/>
  <c r="C2139" i="2"/>
  <c r="B2139" i="2"/>
  <c r="F2138" i="2"/>
  <c r="C2138" i="2"/>
  <c r="B2138" i="2"/>
  <c r="F2137" i="2"/>
  <c r="C2137" i="2"/>
  <c r="B2137" i="2"/>
  <c r="F2136" i="2"/>
  <c r="C2136" i="2"/>
  <c r="B2136" i="2"/>
  <c r="F2135" i="2"/>
  <c r="C2135" i="2"/>
  <c r="B2135" i="2"/>
  <c r="F2134" i="2"/>
  <c r="C2134" i="2"/>
  <c r="B2134" i="2"/>
  <c r="F2133" i="2"/>
  <c r="C2133" i="2"/>
  <c r="B2133" i="2"/>
  <c r="F2132" i="2"/>
  <c r="C2132" i="2"/>
  <c r="B2132" i="2"/>
  <c r="F2131" i="2"/>
  <c r="C2131" i="2"/>
  <c r="B2131" i="2"/>
  <c r="F2130" i="2"/>
  <c r="C2130" i="2"/>
  <c r="B2130" i="2"/>
  <c r="F2129" i="2"/>
  <c r="C2129" i="2"/>
  <c r="B2129" i="2"/>
  <c r="F2128" i="2"/>
  <c r="C2128" i="2"/>
  <c r="B2128" i="2"/>
  <c r="F2127" i="2"/>
  <c r="C2127" i="2"/>
  <c r="B2127" i="2"/>
  <c r="F2126" i="2"/>
  <c r="C2126" i="2"/>
  <c r="B2126" i="2"/>
  <c r="F2125" i="2"/>
  <c r="C2125" i="2"/>
  <c r="B2125" i="2"/>
  <c r="F2124" i="2"/>
  <c r="C2124" i="2"/>
  <c r="B2124" i="2"/>
  <c r="F2123" i="2"/>
  <c r="C2123" i="2"/>
  <c r="B2123" i="2"/>
  <c r="F2122" i="2"/>
  <c r="C2122" i="2"/>
  <c r="B2122" i="2"/>
  <c r="F2121" i="2"/>
  <c r="C2121" i="2"/>
  <c r="B2121" i="2"/>
  <c r="F2120" i="2"/>
  <c r="C2120" i="2"/>
  <c r="B2120" i="2"/>
  <c r="F2119" i="2"/>
  <c r="C2119" i="2"/>
  <c r="B2119" i="2"/>
  <c r="F2118" i="2"/>
  <c r="C2118" i="2"/>
  <c r="B2118" i="2"/>
  <c r="F2117" i="2"/>
  <c r="C2117" i="2"/>
  <c r="B2117" i="2"/>
  <c r="F2116" i="2"/>
  <c r="C2116" i="2"/>
  <c r="B2116" i="2"/>
  <c r="F2115" i="2"/>
  <c r="C2115" i="2"/>
  <c r="B2115" i="2"/>
  <c r="F2114" i="2"/>
  <c r="C2114" i="2"/>
  <c r="B2114" i="2"/>
  <c r="F2113" i="2"/>
  <c r="C2113" i="2"/>
  <c r="B2113" i="2"/>
  <c r="F2112" i="2"/>
  <c r="C2112" i="2"/>
  <c r="B2112" i="2"/>
  <c r="F2111" i="2"/>
  <c r="C2111" i="2"/>
  <c r="B2111" i="2"/>
  <c r="F2110" i="2"/>
  <c r="C2110" i="2"/>
  <c r="B2110" i="2"/>
  <c r="F2109" i="2"/>
  <c r="C2109" i="2"/>
  <c r="B2109" i="2"/>
  <c r="F2108" i="2"/>
  <c r="C2108" i="2"/>
  <c r="B2108" i="2"/>
  <c r="F2107" i="2"/>
  <c r="C2107" i="2"/>
  <c r="B2107" i="2"/>
  <c r="F2106" i="2"/>
  <c r="C2106" i="2"/>
  <c r="B2106" i="2"/>
  <c r="F2105" i="2"/>
  <c r="C2105" i="2"/>
  <c r="B2105" i="2"/>
  <c r="F2104" i="2"/>
  <c r="C2104" i="2"/>
  <c r="B2104" i="2"/>
  <c r="F2103" i="2"/>
  <c r="C2103" i="2"/>
  <c r="B2103" i="2"/>
  <c r="F2102" i="2"/>
  <c r="C2102" i="2"/>
  <c r="B2102" i="2"/>
  <c r="F2101" i="2"/>
  <c r="C2101" i="2"/>
  <c r="B2101" i="2"/>
  <c r="F2100" i="2"/>
  <c r="C2100" i="2"/>
  <c r="B2100" i="2"/>
  <c r="F2099" i="2"/>
  <c r="C2099" i="2"/>
  <c r="B2099" i="2"/>
  <c r="F2098" i="2"/>
  <c r="C2098" i="2"/>
  <c r="B2098" i="2"/>
  <c r="F2097" i="2"/>
  <c r="C2097" i="2"/>
  <c r="B2097" i="2"/>
  <c r="F2096" i="2"/>
  <c r="C2096" i="2"/>
  <c r="B2096" i="2"/>
  <c r="F2095" i="2"/>
  <c r="C2095" i="2"/>
  <c r="B2095" i="2"/>
  <c r="F2094" i="2"/>
  <c r="C2094" i="2"/>
  <c r="B2094" i="2"/>
  <c r="F2093" i="2"/>
  <c r="C2093" i="2"/>
  <c r="B2093" i="2"/>
  <c r="F2092" i="2"/>
  <c r="C2092" i="2"/>
  <c r="B2092" i="2"/>
  <c r="F2091" i="2"/>
  <c r="C2091" i="2"/>
  <c r="B2091" i="2"/>
  <c r="F2090" i="2"/>
  <c r="C2090" i="2"/>
  <c r="B2090" i="2"/>
  <c r="F2089" i="2"/>
  <c r="C2089" i="2"/>
  <c r="B2089" i="2"/>
  <c r="F2088" i="2"/>
  <c r="C2088" i="2"/>
  <c r="B2088" i="2"/>
  <c r="F2087" i="2"/>
  <c r="C2087" i="2"/>
  <c r="B2087" i="2"/>
  <c r="F2086" i="2"/>
  <c r="C2086" i="2"/>
  <c r="B2086" i="2"/>
  <c r="F2085" i="2"/>
  <c r="C2085" i="2"/>
  <c r="B2085" i="2"/>
  <c r="F2084" i="2"/>
  <c r="C2084" i="2"/>
  <c r="B2084" i="2"/>
  <c r="F2083" i="2"/>
  <c r="C2083" i="2"/>
  <c r="B2083" i="2"/>
  <c r="F2082" i="2"/>
  <c r="C2082" i="2"/>
  <c r="B2082" i="2"/>
  <c r="F2081" i="2"/>
  <c r="C2081" i="2"/>
  <c r="B2081" i="2"/>
  <c r="F2080" i="2"/>
  <c r="C2080" i="2"/>
  <c r="B2080" i="2"/>
  <c r="F2079" i="2"/>
  <c r="C2079" i="2"/>
  <c r="B2079" i="2"/>
  <c r="F2078" i="2"/>
  <c r="C2078" i="2"/>
  <c r="B2078" i="2"/>
  <c r="F2077" i="2"/>
  <c r="C2077" i="2"/>
  <c r="B2077" i="2"/>
  <c r="F2076" i="2"/>
  <c r="C2076" i="2"/>
  <c r="B2076" i="2"/>
  <c r="F2075" i="2"/>
  <c r="C2075" i="2"/>
  <c r="B2075" i="2"/>
  <c r="F2074" i="2"/>
  <c r="C2074" i="2"/>
  <c r="B2074" i="2"/>
  <c r="F2073" i="2"/>
  <c r="C2073" i="2"/>
  <c r="B2073" i="2"/>
  <c r="F2072" i="2"/>
  <c r="C2072" i="2"/>
  <c r="B2072" i="2"/>
  <c r="F2071" i="2"/>
  <c r="C2071" i="2"/>
  <c r="B2071" i="2"/>
  <c r="F2070" i="2"/>
  <c r="C2070" i="2"/>
  <c r="B2070" i="2"/>
  <c r="F2069" i="2"/>
  <c r="C2069" i="2"/>
  <c r="B2069" i="2"/>
  <c r="F2068" i="2"/>
  <c r="C2068" i="2"/>
  <c r="B2068" i="2"/>
  <c r="F2067" i="2"/>
  <c r="C2067" i="2"/>
  <c r="B2067" i="2"/>
  <c r="F2066" i="2"/>
  <c r="C2066" i="2"/>
  <c r="B2066" i="2"/>
  <c r="F2065" i="2"/>
  <c r="C2065" i="2"/>
  <c r="B2065" i="2"/>
  <c r="F2064" i="2"/>
  <c r="C2064" i="2"/>
  <c r="B2064" i="2"/>
  <c r="F2063" i="2"/>
  <c r="C2063" i="2"/>
  <c r="B2063" i="2"/>
  <c r="F2062" i="2"/>
  <c r="C2062" i="2"/>
  <c r="B2062" i="2"/>
  <c r="F2061" i="2"/>
  <c r="C2061" i="2"/>
  <c r="B2061" i="2"/>
  <c r="F2060" i="2"/>
  <c r="C2060" i="2"/>
  <c r="B2060" i="2"/>
  <c r="F2059" i="2"/>
  <c r="C2059" i="2"/>
  <c r="B2059" i="2"/>
  <c r="F2058" i="2"/>
  <c r="C2058" i="2"/>
  <c r="B2058" i="2"/>
  <c r="F2057" i="2"/>
  <c r="C2057" i="2"/>
  <c r="B2057" i="2"/>
  <c r="F2056" i="2"/>
  <c r="C2056" i="2"/>
  <c r="B2056" i="2"/>
  <c r="F2055" i="2"/>
  <c r="C2055" i="2"/>
  <c r="B2055" i="2"/>
  <c r="F2054" i="2"/>
  <c r="C2054" i="2"/>
  <c r="B2054" i="2"/>
  <c r="F2053" i="2"/>
  <c r="C2053" i="2"/>
  <c r="B2053" i="2"/>
  <c r="F2052" i="2"/>
  <c r="C2052" i="2"/>
  <c r="B2052" i="2"/>
  <c r="F2051" i="2"/>
  <c r="C2051" i="2"/>
  <c r="B2051" i="2"/>
  <c r="F2050" i="2"/>
  <c r="C2050" i="2"/>
  <c r="B2050" i="2"/>
  <c r="F2049" i="2"/>
  <c r="C2049" i="2"/>
  <c r="B2049" i="2"/>
  <c r="F2048" i="2"/>
  <c r="C2048" i="2"/>
  <c r="B2048" i="2"/>
  <c r="F2047" i="2"/>
  <c r="C2047" i="2"/>
  <c r="B2047" i="2"/>
  <c r="F2046" i="2"/>
  <c r="C2046" i="2"/>
  <c r="B2046" i="2"/>
  <c r="F2045" i="2"/>
  <c r="C2045" i="2"/>
  <c r="B2045" i="2"/>
  <c r="F2044" i="2"/>
  <c r="C2044" i="2"/>
  <c r="B2044" i="2"/>
  <c r="F2043" i="2"/>
  <c r="C2043" i="2"/>
  <c r="B2043" i="2"/>
  <c r="F2042" i="2"/>
  <c r="C2042" i="2"/>
  <c r="B2042" i="2"/>
  <c r="F2041" i="2"/>
  <c r="C2041" i="2"/>
  <c r="B2041" i="2"/>
  <c r="F2040" i="2"/>
  <c r="C2040" i="2"/>
  <c r="B2040" i="2"/>
  <c r="F2039" i="2"/>
  <c r="C2039" i="2"/>
  <c r="B2039" i="2"/>
  <c r="F2038" i="2"/>
  <c r="C2038" i="2"/>
  <c r="B2038" i="2"/>
  <c r="F2037" i="2"/>
  <c r="C2037" i="2"/>
  <c r="B2037" i="2"/>
  <c r="F2036" i="2"/>
  <c r="C2036" i="2"/>
  <c r="B2036" i="2"/>
  <c r="F2035" i="2"/>
  <c r="C2035" i="2"/>
  <c r="B2035" i="2"/>
  <c r="F2034" i="2"/>
  <c r="C2034" i="2"/>
  <c r="B2034" i="2"/>
  <c r="F2033" i="2"/>
  <c r="C2033" i="2"/>
  <c r="B2033" i="2"/>
  <c r="F2032" i="2"/>
  <c r="C2032" i="2"/>
  <c r="B2032" i="2"/>
  <c r="F2031" i="2"/>
  <c r="C2031" i="2"/>
  <c r="B2031" i="2"/>
  <c r="F2030" i="2"/>
  <c r="C2030" i="2"/>
  <c r="B2030" i="2"/>
  <c r="F2029" i="2"/>
  <c r="C2029" i="2"/>
  <c r="B2029" i="2"/>
  <c r="F2028" i="2"/>
  <c r="C2028" i="2"/>
  <c r="B2028" i="2"/>
  <c r="F2027" i="2"/>
  <c r="C2027" i="2"/>
  <c r="B2027" i="2"/>
  <c r="F2026" i="2"/>
  <c r="C2026" i="2"/>
  <c r="B2026" i="2"/>
  <c r="F2025" i="2"/>
  <c r="C2025" i="2"/>
  <c r="B2025" i="2"/>
  <c r="F2024" i="2"/>
  <c r="C2024" i="2"/>
  <c r="B2024" i="2"/>
  <c r="F2023" i="2"/>
  <c r="C2023" i="2"/>
  <c r="B2023" i="2"/>
  <c r="F2022" i="2"/>
  <c r="C2022" i="2"/>
  <c r="B2022" i="2"/>
  <c r="F2021" i="2"/>
  <c r="C2021" i="2"/>
  <c r="B2021" i="2"/>
  <c r="F2020" i="2"/>
  <c r="C2020" i="2"/>
  <c r="B2020" i="2"/>
  <c r="F2019" i="2"/>
  <c r="C2019" i="2"/>
  <c r="B2019" i="2"/>
  <c r="F2018" i="2"/>
  <c r="C2018" i="2"/>
  <c r="B2018" i="2"/>
  <c r="F2017" i="2"/>
  <c r="C2017" i="2"/>
  <c r="B2017" i="2"/>
  <c r="F2016" i="2"/>
  <c r="C2016" i="2"/>
  <c r="B2016" i="2"/>
  <c r="F2015" i="2"/>
  <c r="C2015" i="2"/>
  <c r="B2015" i="2"/>
  <c r="F2014" i="2"/>
  <c r="C2014" i="2"/>
  <c r="B2014" i="2"/>
  <c r="F2013" i="2"/>
  <c r="C2013" i="2"/>
  <c r="B2013" i="2"/>
  <c r="F2012" i="2"/>
  <c r="C2012" i="2"/>
  <c r="B2012" i="2"/>
  <c r="F2011" i="2"/>
  <c r="C2011" i="2"/>
  <c r="B2011" i="2"/>
  <c r="F2010" i="2"/>
  <c r="C2010" i="2"/>
  <c r="B2010" i="2"/>
  <c r="F2009" i="2"/>
  <c r="C2009" i="2"/>
  <c r="B2009" i="2"/>
  <c r="F2008" i="2"/>
  <c r="C2008" i="2"/>
  <c r="B2008" i="2"/>
  <c r="F2007" i="2"/>
  <c r="C2007" i="2"/>
  <c r="B2007" i="2"/>
  <c r="F2006" i="2"/>
  <c r="C2006" i="2"/>
  <c r="B2006" i="2"/>
  <c r="F2005" i="2"/>
  <c r="C2005" i="2"/>
  <c r="B2005" i="2"/>
  <c r="F2004" i="2"/>
  <c r="C2004" i="2"/>
  <c r="B2004" i="2"/>
  <c r="F2003" i="2"/>
  <c r="C2003" i="2"/>
  <c r="B2003" i="2"/>
  <c r="F2002" i="2"/>
  <c r="C2002" i="2"/>
  <c r="B2002" i="2"/>
  <c r="F2001" i="2"/>
  <c r="C2001" i="2"/>
  <c r="B2001" i="2"/>
  <c r="F2000" i="2"/>
  <c r="C2000" i="2"/>
  <c r="B2000" i="2"/>
  <c r="F1999" i="2"/>
  <c r="C1999" i="2"/>
  <c r="B1999" i="2"/>
  <c r="F1998" i="2"/>
  <c r="C1998" i="2"/>
  <c r="B1998" i="2"/>
  <c r="F1997" i="2"/>
  <c r="C1997" i="2"/>
  <c r="B1997" i="2"/>
  <c r="F1996" i="2"/>
  <c r="C1996" i="2"/>
  <c r="B1996" i="2"/>
  <c r="F1995" i="2"/>
  <c r="C1995" i="2"/>
  <c r="B1995" i="2"/>
  <c r="F1994" i="2"/>
  <c r="C1994" i="2"/>
  <c r="B1994" i="2"/>
  <c r="F1993" i="2"/>
  <c r="C1993" i="2"/>
  <c r="B1993" i="2"/>
  <c r="F1992" i="2"/>
  <c r="C1992" i="2"/>
  <c r="B1992" i="2"/>
  <c r="F1991" i="2"/>
  <c r="C1991" i="2"/>
  <c r="B1991" i="2"/>
  <c r="F1990" i="2"/>
  <c r="C1990" i="2"/>
  <c r="B1990" i="2"/>
  <c r="F1989" i="2"/>
  <c r="C1989" i="2"/>
  <c r="B1989" i="2"/>
  <c r="F1988" i="2"/>
  <c r="C1988" i="2"/>
  <c r="B1988" i="2"/>
  <c r="F1987" i="2"/>
  <c r="C1987" i="2"/>
  <c r="B1987" i="2"/>
  <c r="F1986" i="2"/>
  <c r="C1986" i="2"/>
  <c r="B1986" i="2"/>
  <c r="F1985" i="2"/>
  <c r="C1985" i="2"/>
  <c r="B1985" i="2"/>
  <c r="F1984" i="2"/>
  <c r="C1984" i="2"/>
  <c r="B1984" i="2"/>
  <c r="F1983" i="2"/>
  <c r="C1983" i="2"/>
  <c r="B1983" i="2"/>
  <c r="F1982" i="2"/>
  <c r="C1982" i="2"/>
  <c r="B1982" i="2"/>
  <c r="F1981" i="2"/>
  <c r="C1981" i="2"/>
  <c r="B1981" i="2"/>
  <c r="F1980" i="2"/>
  <c r="C1980" i="2"/>
  <c r="B1980" i="2"/>
  <c r="F1979" i="2"/>
  <c r="C1979" i="2"/>
  <c r="B1979" i="2"/>
  <c r="F1978" i="2"/>
  <c r="C1978" i="2"/>
  <c r="B1978" i="2"/>
  <c r="F1977" i="2"/>
  <c r="C1977" i="2"/>
  <c r="B1977" i="2"/>
  <c r="F1976" i="2"/>
  <c r="C1976" i="2"/>
  <c r="B1976" i="2"/>
  <c r="F1975" i="2"/>
  <c r="C1975" i="2"/>
  <c r="B1975" i="2"/>
  <c r="F1974" i="2"/>
  <c r="C1974" i="2"/>
  <c r="B1974" i="2"/>
  <c r="F1973" i="2"/>
  <c r="C1973" i="2"/>
  <c r="B1973" i="2"/>
  <c r="F1972" i="2"/>
  <c r="C1972" i="2"/>
  <c r="B1972" i="2"/>
  <c r="F1971" i="2"/>
  <c r="C1971" i="2"/>
  <c r="B1971" i="2"/>
  <c r="F1970" i="2"/>
  <c r="C1970" i="2"/>
  <c r="B1970" i="2"/>
  <c r="F1969" i="2"/>
  <c r="C1969" i="2"/>
  <c r="B1969" i="2"/>
  <c r="F1968" i="2"/>
  <c r="C1968" i="2"/>
  <c r="B1968" i="2"/>
  <c r="F1967" i="2"/>
  <c r="C1967" i="2"/>
  <c r="B1967" i="2"/>
  <c r="F1966" i="2"/>
  <c r="C1966" i="2"/>
  <c r="B1966" i="2"/>
  <c r="F1965" i="2"/>
  <c r="C1965" i="2"/>
  <c r="B1965" i="2"/>
  <c r="F1964" i="2"/>
  <c r="C1964" i="2"/>
  <c r="B1964" i="2"/>
  <c r="F1963" i="2"/>
  <c r="C1963" i="2"/>
  <c r="B1963" i="2"/>
  <c r="F1962" i="2"/>
  <c r="C1962" i="2"/>
  <c r="B1962" i="2"/>
  <c r="F1961" i="2"/>
  <c r="C1961" i="2"/>
  <c r="B1961" i="2"/>
  <c r="F1960" i="2"/>
  <c r="C1960" i="2"/>
  <c r="B1960" i="2"/>
  <c r="F1959" i="2"/>
  <c r="C1959" i="2"/>
  <c r="B1959" i="2"/>
  <c r="F1958" i="2"/>
  <c r="C1958" i="2"/>
  <c r="B1958" i="2"/>
  <c r="F1957" i="2"/>
  <c r="C1957" i="2"/>
  <c r="B1957" i="2"/>
  <c r="F1956" i="2"/>
  <c r="C1956" i="2"/>
  <c r="B1956" i="2"/>
  <c r="F1955" i="2"/>
  <c r="C1955" i="2"/>
  <c r="B1955" i="2"/>
  <c r="F1954" i="2"/>
  <c r="C1954" i="2"/>
  <c r="B1954" i="2"/>
  <c r="F1953" i="2"/>
  <c r="C1953" i="2"/>
  <c r="B1953" i="2"/>
  <c r="F1952" i="2"/>
  <c r="C1952" i="2"/>
  <c r="B1952" i="2"/>
  <c r="F1951" i="2"/>
  <c r="C1951" i="2"/>
  <c r="B1951" i="2"/>
  <c r="F1950" i="2"/>
  <c r="C1950" i="2"/>
  <c r="B1950" i="2"/>
  <c r="F1949" i="2"/>
  <c r="C1949" i="2"/>
  <c r="B1949" i="2"/>
  <c r="F1948" i="2"/>
  <c r="C1948" i="2"/>
  <c r="B1948" i="2"/>
  <c r="F1947" i="2"/>
  <c r="C1947" i="2"/>
  <c r="B1947" i="2"/>
  <c r="F1946" i="2"/>
  <c r="C1946" i="2"/>
  <c r="B1946" i="2"/>
  <c r="F1945" i="2"/>
  <c r="C1945" i="2"/>
  <c r="B1945" i="2"/>
  <c r="F1944" i="2"/>
  <c r="C1944" i="2"/>
  <c r="B1944" i="2"/>
  <c r="F1943" i="2"/>
  <c r="C1943" i="2"/>
  <c r="B1943" i="2"/>
  <c r="F1942" i="2"/>
  <c r="C1942" i="2"/>
  <c r="B1942" i="2"/>
  <c r="F1941" i="2"/>
  <c r="C1941" i="2"/>
  <c r="B1941" i="2"/>
  <c r="F1940" i="2"/>
  <c r="C1940" i="2"/>
  <c r="B1940" i="2"/>
  <c r="F1939" i="2"/>
  <c r="C1939" i="2"/>
  <c r="B1939" i="2"/>
  <c r="F1938" i="2"/>
  <c r="C1938" i="2"/>
  <c r="B1938" i="2"/>
  <c r="F1937" i="2"/>
  <c r="C1937" i="2"/>
  <c r="B1937" i="2"/>
  <c r="F1936" i="2"/>
  <c r="C1936" i="2"/>
  <c r="B1936" i="2"/>
  <c r="F1935" i="2"/>
  <c r="C1935" i="2"/>
  <c r="B1935" i="2"/>
  <c r="F1934" i="2"/>
  <c r="C1934" i="2"/>
  <c r="B1934" i="2"/>
  <c r="F1933" i="2"/>
  <c r="C1933" i="2"/>
  <c r="B1933" i="2"/>
  <c r="F1932" i="2"/>
  <c r="C1932" i="2"/>
  <c r="B1932" i="2"/>
  <c r="F1931" i="2"/>
  <c r="C1931" i="2"/>
  <c r="B1931" i="2"/>
  <c r="F1930" i="2"/>
  <c r="C1930" i="2"/>
  <c r="B1930" i="2"/>
  <c r="F1929" i="2"/>
  <c r="C1929" i="2"/>
  <c r="B1929" i="2"/>
  <c r="F1928" i="2"/>
  <c r="C1928" i="2"/>
  <c r="B1928" i="2"/>
  <c r="F1927" i="2"/>
  <c r="C1927" i="2"/>
  <c r="B1927" i="2"/>
  <c r="F1926" i="2"/>
  <c r="C1926" i="2"/>
  <c r="B1926" i="2"/>
  <c r="F1925" i="2"/>
  <c r="C1925" i="2"/>
  <c r="B1925" i="2"/>
  <c r="F1924" i="2"/>
  <c r="C1924" i="2"/>
  <c r="B1924" i="2"/>
  <c r="F1923" i="2"/>
  <c r="C1923" i="2"/>
  <c r="B1923" i="2"/>
  <c r="F1922" i="2"/>
  <c r="C1922" i="2"/>
  <c r="B1922" i="2"/>
  <c r="F1921" i="2"/>
  <c r="C1921" i="2"/>
  <c r="B1921" i="2"/>
  <c r="F1920" i="2"/>
  <c r="C1920" i="2"/>
  <c r="B1920" i="2"/>
  <c r="F1919" i="2"/>
  <c r="C1919" i="2"/>
  <c r="B1919" i="2"/>
  <c r="F1918" i="2"/>
  <c r="C1918" i="2"/>
  <c r="B1918" i="2"/>
  <c r="F1917" i="2"/>
  <c r="C1917" i="2"/>
  <c r="B1917" i="2"/>
  <c r="F1916" i="2"/>
  <c r="C1916" i="2"/>
  <c r="B1916" i="2"/>
  <c r="F1915" i="2"/>
  <c r="C1915" i="2"/>
  <c r="B1915" i="2"/>
  <c r="F1914" i="2"/>
  <c r="C1914" i="2"/>
  <c r="B1914" i="2"/>
  <c r="F1913" i="2"/>
  <c r="C1913" i="2"/>
  <c r="B1913" i="2"/>
  <c r="F1912" i="2"/>
  <c r="C1912" i="2"/>
  <c r="B1912" i="2"/>
  <c r="F1911" i="2"/>
  <c r="C1911" i="2"/>
  <c r="B1911" i="2"/>
  <c r="F1910" i="2"/>
  <c r="C1910" i="2"/>
  <c r="B1910" i="2"/>
  <c r="F1909" i="2"/>
  <c r="C1909" i="2"/>
  <c r="B1909" i="2"/>
  <c r="F1908" i="2"/>
  <c r="C1908" i="2"/>
  <c r="B1908" i="2"/>
  <c r="F1907" i="2"/>
  <c r="C1907" i="2"/>
  <c r="B1907" i="2"/>
  <c r="F1906" i="2"/>
  <c r="C1906" i="2"/>
  <c r="B1906" i="2"/>
  <c r="F1905" i="2"/>
  <c r="C1905" i="2"/>
  <c r="B1905" i="2"/>
  <c r="F1904" i="2"/>
  <c r="C1904" i="2"/>
  <c r="B1904" i="2"/>
  <c r="F1903" i="2"/>
  <c r="C1903" i="2"/>
  <c r="B1903" i="2"/>
  <c r="F1902" i="2"/>
  <c r="C1902" i="2"/>
  <c r="B1902" i="2"/>
  <c r="F1901" i="2"/>
  <c r="C1901" i="2"/>
  <c r="B1901" i="2"/>
  <c r="F1900" i="2"/>
  <c r="C1900" i="2"/>
  <c r="B1900" i="2"/>
  <c r="F1899" i="2"/>
  <c r="C1899" i="2"/>
  <c r="B1899" i="2"/>
  <c r="F1898" i="2"/>
  <c r="C1898" i="2"/>
  <c r="B1898" i="2"/>
  <c r="F1897" i="2"/>
  <c r="C1897" i="2"/>
  <c r="B1897" i="2"/>
  <c r="F1896" i="2"/>
  <c r="C1896" i="2"/>
  <c r="B1896" i="2"/>
  <c r="F1895" i="2"/>
  <c r="C1895" i="2"/>
  <c r="B1895" i="2"/>
  <c r="F1894" i="2"/>
  <c r="C1894" i="2"/>
  <c r="B1894" i="2"/>
  <c r="F1893" i="2"/>
  <c r="C1893" i="2"/>
  <c r="B1893" i="2"/>
  <c r="F1892" i="2"/>
  <c r="C1892" i="2"/>
  <c r="B1892" i="2"/>
  <c r="F1891" i="2"/>
  <c r="C1891" i="2"/>
  <c r="B1891" i="2"/>
  <c r="F1890" i="2"/>
  <c r="C1890" i="2"/>
  <c r="B1890" i="2"/>
  <c r="F1889" i="2"/>
  <c r="C1889" i="2"/>
  <c r="B1889" i="2"/>
  <c r="F1888" i="2"/>
  <c r="C1888" i="2"/>
  <c r="B1888" i="2"/>
  <c r="F1887" i="2"/>
  <c r="C1887" i="2"/>
  <c r="B1887" i="2"/>
  <c r="F1886" i="2"/>
  <c r="C1886" i="2"/>
  <c r="B1886" i="2"/>
  <c r="F1885" i="2"/>
  <c r="C1885" i="2"/>
  <c r="B1885" i="2"/>
  <c r="F1884" i="2"/>
  <c r="C1884" i="2"/>
  <c r="B1884" i="2"/>
  <c r="F1883" i="2"/>
  <c r="C1883" i="2"/>
  <c r="B1883" i="2"/>
  <c r="F1882" i="2"/>
  <c r="C1882" i="2"/>
  <c r="B1882" i="2"/>
  <c r="F1881" i="2"/>
  <c r="C1881" i="2"/>
  <c r="B1881" i="2"/>
  <c r="F1880" i="2"/>
  <c r="C1880" i="2"/>
  <c r="B1880" i="2"/>
  <c r="F1879" i="2"/>
  <c r="C1879" i="2"/>
  <c r="B1879" i="2"/>
  <c r="F1878" i="2"/>
  <c r="C1878" i="2"/>
  <c r="B1878" i="2"/>
  <c r="F1877" i="2"/>
  <c r="C1877" i="2"/>
  <c r="B1877" i="2"/>
  <c r="F1876" i="2"/>
  <c r="C1876" i="2"/>
  <c r="B1876" i="2"/>
  <c r="F1875" i="2"/>
  <c r="C1875" i="2"/>
  <c r="B1875" i="2"/>
  <c r="F1874" i="2"/>
  <c r="C1874" i="2"/>
  <c r="B1874" i="2"/>
  <c r="F1873" i="2"/>
  <c r="C1873" i="2"/>
  <c r="B1873" i="2"/>
  <c r="F1872" i="2"/>
  <c r="C1872" i="2"/>
  <c r="B1872" i="2"/>
  <c r="F1871" i="2"/>
  <c r="C1871" i="2"/>
  <c r="B1871" i="2"/>
  <c r="F1870" i="2"/>
  <c r="C1870" i="2"/>
  <c r="B1870" i="2"/>
  <c r="F1869" i="2"/>
  <c r="C1869" i="2"/>
  <c r="B1869" i="2"/>
  <c r="F1868" i="2"/>
  <c r="C1868" i="2"/>
  <c r="B1868" i="2"/>
  <c r="F1867" i="2"/>
  <c r="C1867" i="2"/>
  <c r="B1867" i="2"/>
  <c r="F1866" i="2"/>
  <c r="C1866" i="2"/>
  <c r="B1866" i="2"/>
  <c r="F1865" i="2"/>
  <c r="C1865" i="2"/>
  <c r="B1865" i="2"/>
  <c r="F1864" i="2"/>
  <c r="C1864" i="2"/>
  <c r="B1864" i="2"/>
  <c r="F1863" i="2"/>
  <c r="C1863" i="2"/>
  <c r="B1863" i="2"/>
  <c r="F1862" i="2"/>
  <c r="C1862" i="2"/>
  <c r="B1862" i="2"/>
  <c r="F1861" i="2"/>
  <c r="C1861" i="2"/>
  <c r="B1861" i="2"/>
  <c r="F1860" i="2"/>
  <c r="C1860" i="2"/>
  <c r="B1860" i="2"/>
  <c r="F1859" i="2"/>
  <c r="C1859" i="2"/>
  <c r="B1859" i="2"/>
  <c r="F1858" i="2"/>
  <c r="C1858" i="2"/>
  <c r="B1858" i="2"/>
  <c r="F1857" i="2"/>
  <c r="C1857" i="2"/>
  <c r="B1857" i="2"/>
  <c r="F1856" i="2"/>
  <c r="C1856" i="2"/>
  <c r="B1856" i="2"/>
  <c r="F1855" i="2"/>
  <c r="C1855" i="2"/>
  <c r="B1855" i="2"/>
  <c r="F1854" i="2"/>
  <c r="C1854" i="2"/>
  <c r="B1854" i="2"/>
  <c r="F1853" i="2"/>
  <c r="C1853" i="2"/>
  <c r="B1853" i="2"/>
  <c r="F1852" i="2"/>
  <c r="C1852" i="2"/>
  <c r="B1852" i="2"/>
  <c r="F1851" i="2"/>
  <c r="C1851" i="2"/>
  <c r="B1851" i="2"/>
  <c r="F1850" i="2"/>
  <c r="C1850" i="2"/>
  <c r="B1850" i="2"/>
  <c r="F1849" i="2"/>
  <c r="C1849" i="2"/>
  <c r="B1849" i="2"/>
  <c r="F1848" i="2"/>
  <c r="C1848" i="2"/>
  <c r="B1848" i="2"/>
  <c r="F1847" i="2"/>
  <c r="C1847" i="2"/>
  <c r="B1847" i="2"/>
  <c r="F1846" i="2"/>
  <c r="C1846" i="2"/>
  <c r="B1846" i="2"/>
  <c r="F1845" i="2"/>
  <c r="C1845" i="2"/>
  <c r="B1845" i="2"/>
  <c r="F1844" i="2"/>
  <c r="C1844" i="2"/>
  <c r="B1844" i="2"/>
  <c r="F1843" i="2"/>
  <c r="C1843" i="2"/>
  <c r="B1843" i="2"/>
  <c r="F1842" i="2"/>
  <c r="C1842" i="2"/>
  <c r="B1842" i="2"/>
  <c r="F1841" i="2"/>
  <c r="C1841" i="2"/>
  <c r="B1841" i="2"/>
  <c r="F1840" i="2"/>
  <c r="C1840" i="2"/>
  <c r="B1840" i="2"/>
  <c r="F1839" i="2"/>
  <c r="C1839" i="2"/>
  <c r="B1839" i="2"/>
  <c r="F1838" i="2"/>
  <c r="C1838" i="2"/>
  <c r="B1838" i="2"/>
  <c r="F1837" i="2"/>
  <c r="C1837" i="2"/>
  <c r="B1837" i="2"/>
  <c r="F1836" i="2"/>
  <c r="C1836" i="2"/>
  <c r="B1836" i="2"/>
  <c r="F1835" i="2"/>
  <c r="C1835" i="2"/>
  <c r="B1835" i="2"/>
  <c r="F1834" i="2"/>
  <c r="C1834" i="2"/>
  <c r="B1834" i="2"/>
  <c r="F1833" i="2"/>
  <c r="C1833" i="2"/>
  <c r="B1833" i="2"/>
  <c r="F1832" i="2"/>
  <c r="C1832" i="2"/>
  <c r="B1832" i="2"/>
  <c r="F1831" i="2"/>
  <c r="C1831" i="2"/>
  <c r="B1831" i="2"/>
  <c r="F1830" i="2"/>
  <c r="C1830" i="2"/>
  <c r="B1830" i="2"/>
  <c r="F1829" i="2"/>
  <c r="C1829" i="2"/>
  <c r="B1829" i="2"/>
  <c r="F1828" i="2"/>
  <c r="C1828" i="2"/>
  <c r="B1828" i="2"/>
  <c r="F1827" i="2"/>
  <c r="C1827" i="2"/>
  <c r="B1827" i="2"/>
  <c r="F1826" i="2"/>
  <c r="C1826" i="2"/>
  <c r="B1826" i="2"/>
  <c r="F1825" i="2"/>
  <c r="C1825" i="2"/>
  <c r="B1825" i="2"/>
  <c r="F1824" i="2"/>
  <c r="C1824" i="2"/>
  <c r="B1824" i="2"/>
  <c r="F1823" i="2"/>
  <c r="C1823" i="2"/>
  <c r="B1823" i="2"/>
  <c r="F1822" i="2"/>
  <c r="C1822" i="2"/>
  <c r="B1822" i="2"/>
  <c r="F1821" i="2"/>
  <c r="C1821" i="2"/>
  <c r="B1821" i="2"/>
  <c r="F1820" i="2"/>
  <c r="C1820" i="2"/>
  <c r="B1820" i="2"/>
  <c r="F1819" i="2"/>
  <c r="C1819" i="2"/>
  <c r="B1819" i="2"/>
  <c r="F1818" i="2"/>
  <c r="C1818" i="2"/>
  <c r="B1818" i="2"/>
  <c r="F1817" i="2"/>
  <c r="C1817" i="2"/>
  <c r="B1817" i="2"/>
  <c r="F1816" i="2"/>
  <c r="C1816" i="2"/>
  <c r="B1816" i="2"/>
  <c r="F1815" i="2"/>
  <c r="C1815" i="2"/>
  <c r="B1815" i="2"/>
  <c r="F1814" i="2"/>
  <c r="C1814" i="2"/>
  <c r="B1814" i="2"/>
  <c r="F1813" i="2"/>
  <c r="C1813" i="2"/>
  <c r="B1813" i="2"/>
  <c r="F1812" i="2"/>
  <c r="C1812" i="2"/>
  <c r="B1812" i="2"/>
  <c r="F1811" i="2"/>
  <c r="C1811" i="2"/>
  <c r="B1811" i="2"/>
  <c r="F1810" i="2"/>
  <c r="C1810" i="2"/>
  <c r="B1810" i="2"/>
  <c r="F1809" i="2"/>
  <c r="C1809" i="2"/>
  <c r="B1809" i="2"/>
  <c r="F1808" i="2"/>
  <c r="C1808" i="2"/>
  <c r="B1808" i="2"/>
  <c r="F1807" i="2"/>
  <c r="C1807" i="2"/>
  <c r="B1807" i="2"/>
  <c r="F1806" i="2"/>
  <c r="C1806" i="2"/>
  <c r="B1806" i="2"/>
  <c r="F1805" i="2"/>
  <c r="C1805" i="2"/>
  <c r="B1805" i="2"/>
  <c r="F1804" i="2"/>
  <c r="C1804" i="2"/>
  <c r="B1804" i="2"/>
  <c r="F1803" i="2"/>
  <c r="C1803" i="2"/>
  <c r="B1803" i="2"/>
  <c r="F1802" i="2"/>
  <c r="C1802" i="2"/>
  <c r="B1802" i="2"/>
  <c r="F1801" i="2"/>
  <c r="C1801" i="2"/>
  <c r="B1801" i="2"/>
  <c r="F1800" i="2"/>
  <c r="C1800" i="2"/>
  <c r="B1800" i="2"/>
  <c r="F1799" i="2"/>
  <c r="C1799" i="2"/>
  <c r="B1799" i="2"/>
  <c r="F1798" i="2"/>
  <c r="C1798" i="2"/>
  <c r="B1798" i="2"/>
  <c r="F1797" i="2"/>
  <c r="C1797" i="2"/>
  <c r="B1797" i="2"/>
  <c r="F1796" i="2"/>
  <c r="C1796" i="2"/>
  <c r="B1796" i="2"/>
  <c r="F1795" i="2"/>
  <c r="C1795" i="2"/>
  <c r="B1795" i="2"/>
  <c r="F1794" i="2"/>
  <c r="C1794" i="2"/>
  <c r="B1794" i="2"/>
  <c r="F1793" i="2"/>
  <c r="C1793" i="2"/>
  <c r="B1793" i="2"/>
  <c r="F1792" i="2"/>
  <c r="C1792" i="2"/>
  <c r="B1792" i="2"/>
  <c r="F1791" i="2"/>
  <c r="C1791" i="2"/>
  <c r="B1791" i="2"/>
  <c r="F1790" i="2"/>
  <c r="C1790" i="2"/>
  <c r="B1790" i="2"/>
  <c r="F1789" i="2"/>
  <c r="C1789" i="2"/>
  <c r="B1789" i="2"/>
  <c r="F1788" i="2"/>
  <c r="C1788" i="2"/>
  <c r="B1788" i="2"/>
  <c r="F1787" i="2"/>
  <c r="C1787" i="2"/>
  <c r="B1787" i="2"/>
  <c r="F1786" i="2"/>
  <c r="C1786" i="2"/>
  <c r="B1786" i="2"/>
  <c r="F1785" i="2"/>
  <c r="C1785" i="2"/>
  <c r="B1785" i="2"/>
  <c r="F1784" i="2"/>
  <c r="C1784" i="2"/>
  <c r="B1784" i="2"/>
  <c r="F1783" i="2"/>
  <c r="C1783" i="2"/>
  <c r="B1783" i="2"/>
  <c r="F1782" i="2"/>
  <c r="C1782" i="2"/>
  <c r="B1782" i="2"/>
  <c r="F1781" i="2"/>
  <c r="C1781" i="2"/>
  <c r="B1781" i="2"/>
  <c r="F1780" i="2"/>
  <c r="C1780" i="2"/>
  <c r="B1780" i="2"/>
  <c r="F1779" i="2"/>
  <c r="C1779" i="2"/>
  <c r="B1779" i="2"/>
  <c r="F1778" i="2"/>
  <c r="C1778" i="2"/>
  <c r="B1778" i="2"/>
  <c r="F1777" i="2"/>
  <c r="C1777" i="2"/>
  <c r="B1777" i="2"/>
  <c r="F1776" i="2"/>
  <c r="C1776" i="2"/>
  <c r="B1776" i="2"/>
  <c r="F1775" i="2"/>
  <c r="C1775" i="2"/>
  <c r="B1775" i="2"/>
  <c r="F1774" i="2"/>
  <c r="C1774" i="2"/>
  <c r="B1774" i="2"/>
  <c r="F1773" i="2"/>
  <c r="C1773" i="2"/>
  <c r="B1773" i="2"/>
  <c r="F1772" i="2"/>
  <c r="C1772" i="2"/>
  <c r="B1772" i="2"/>
  <c r="F1771" i="2"/>
  <c r="C1771" i="2"/>
  <c r="B1771" i="2"/>
  <c r="F1770" i="2"/>
  <c r="C1770" i="2"/>
  <c r="B1770" i="2"/>
  <c r="F1769" i="2"/>
  <c r="C1769" i="2"/>
  <c r="B1769" i="2"/>
  <c r="F1768" i="2"/>
  <c r="C1768" i="2"/>
  <c r="B1768" i="2"/>
  <c r="F1767" i="2"/>
  <c r="C1767" i="2"/>
  <c r="B1767" i="2"/>
  <c r="F1766" i="2"/>
  <c r="C1766" i="2"/>
  <c r="B1766" i="2"/>
  <c r="F1765" i="2"/>
  <c r="C1765" i="2"/>
  <c r="B1765" i="2"/>
  <c r="F1764" i="2"/>
  <c r="C1764" i="2"/>
  <c r="B1764" i="2"/>
  <c r="F1763" i="2"/>
  <c r="C1763" i="2"/>
  <c r="B1763" i="2"/>
  <c r="F1762" i="2"/>
  <c r="C1762" i="2"/>
  <c r="B1762" i="2"/>
  <c r="F1761" i="2"/>
  <c r="C1761" i="2"/>
  <c r="B1761" i="2"/>
  <c r="F1760" i="2"/>
  <c r="C1760" i="2"/>
  <c r="B1760" i="2"/>
  <c r="F1759" i="2"/>
  <c r="C1759" i="2"/>
  <c r="B1759" i="2"/>
  <c r="F1758" i="2"/>
  <c r="C1758" i="2"/>
  <c r="B1758" i="2"/>
  <c r="F1757" i="2"/>
  <c r="C1757" i="2"/>
  <c r="B1757" i="2"/>
  <c r="F1756" i="2"/>
  <c r="C1756" i="2"/>
  <c r="B1756" i="2"/>
  <c r="F1755" i="2"/>
  <c r="C1755" i="2"/>
  <c r="B1755" i="2"/>
  <c r="F1754" i="2"/>
  <c r="C1754" i="2"/>
  <c r="B1754" i="2"/>
  <c r="F1753" i="2"/>
  <c r="C1753" i="2"/>
  <c r="B1753" i="2"/>
  <c r="F1752" i="2"/>
  <c r="C1752" i="2"/>
  <c r="B1752" i="2"/>
  <c r="F1751" i="2"/>
  <c r="C1751" i="2"/>
  <c r="B1751" i="2"/>
  <c r="F1750" i="2"/>
  <c r="C1750" i="2"/>
  <c r="B1750" i="2"/>
  <c r="F1749" i="2"/>
  <c r="C1749" i="2"/>
  <c r="B1749" i="2"/>
  <c r="F1748" i="2"/>
  <c r="C1748" i="2"/>
  <c r="B1748" i="2"/>
  <c r="F1747" i="2"/>
  <c r="C1747" i="2"/>
  <c r="B1747" i="2"/>
  <c r="F1746" i="2"/>
  <c r="C1746" i="2"/>
  <c r="B1746" i="2"/>
  <c r="F1745" i="2"/>
  <c r="C1745" i="2"/>
  <c r="B1745" i="2"/>
  <c r="F1744" i="2"/>
  <c r="C1744" i="2"/>
  <c r="B1744" i="2"/>
  <c r="F1743" i="2"/>
  <c r="C1743" i="2"/>
  <c r="B1743" i="2"/>
  <c r="F1742" i="2"/>
  <c r="C1742" i="2"/>
  <c r="B1742" i="2"/>
  <c r="F1741" i="2"/>
  <c r="C1741" i="2"/>
  <c r="B1741" i="2"/>
  <c r="F1740" i="2"/>
  <c r="C1740" i="2"/>
  <c r="B1740" i="2"/>
  <c r="F1739" i="2"/>
  <c r="C1739" i="2"/>
  <c r="B1739" i="2"/>
  <c r="F1738" i="2"/>
  <c r="C1738" i="2"/>
  <c r="B1738" i="2"/>
  <c r="F1737" i="2"/>
  <c r="C1737" i="2"/>
  <c r="B1737" i="2"/>
  <c r="F1736" i="2"/>
  <c r="C1736" i="2"/>
  <c r="B1736" i="2"/>
  <c r="F1735" i="2"/>
  <c r="C1735" i="2"/>
  <c r="B1735" i="2"/>
  <c r="F1734" i="2"/>
  <c r="C1734" i="2"/>
  <c r="B1734" i="2"/>
  <c r="F1733" i="2"/>
  <c r="C1733" i="2"/>
  <c r="B1733" i="2"/>
  <c r="F1732" i="2"/>
  <c r="C1732" i="2"/>
  <c r="B1732" i="2"/>
  <c r="F1731" i="2"/>
  <c r="C1731" i="2"/>
  <c r="B1731" i="2"/>
  <c r="F1730" i="2"/>
  <c r="C1730" i="2"/>
  <c r="B1730" i="2"/>
  <c r="F1729" i="2"/>
  <c r="C1729" i="2"/>
  <c r="B1729" i="2"/>
  <c r="F1728" i="2"/>
  <c r="C1728" i="2"/>
  <c r="B1728" i="2"/>
  <c r="F1727" i="2"/>
  <c r="C1727" i="2"/>
  <c r="B1727" i="2"/>
  <c r="F1726" i="2"/>
  <c r="C1726" i="2"/>
  <c r="B1726" i="2"/>
  <c r="F1725" i="2"/>
  <c r="C1725" i="2"/>
  <c r="B1725" i="2"/>
  <c r="F1724" i="2"/>
  <c r="C1724" i="2"/>
  <c r="B1724" i="2"/>
  <c r="F1723" i="2"/>
  <c r="C1723" i="2"/>
  <c r="B1723" i="2"/>
  <c r="F1722" i="2"/>
  <c r="C1722" i="2"/>
  <c r="B1722" i="2"/>
  <c r="F1721" i="2"/>
  <c r="C1721" i="2"/>
  <c r="B1721" i="2"/>
  <c r="F1720" i="2"/>
  <c r="C1720" i="2"/>
  <c r="B1720" i="2"/>
  <c r="F1719" i="2"/>
  <c r="C1719" i="2"/>
  <c r="B1719" i="2"/>
  <c r="F1718" i="2"/>
  <c r="C1718" i="2"/>
  <c r="B1718" i="2"/>
  <c r="F1717" i="2"/>
  <c r="C1717" i="2"/>
  <c r="B1717" i="2"/>
  <c r="F1716" i="2"/>
  <c r="C1716" i="2"/>
  <c r="B1716" i="2"/>
  <c r="F1715" i="2"/>
  <c r="C1715" i="2"/>
  <c r="B1715" i="2"/>
  <c r="F1714" i="2"/>
  <c r="C1714" i="2"/>
  <c r="B1714" i="2"/>
  <c r="F1713" i="2"/>
  <c r="C1713" i="2"/>
  <c r="B1713" i="2"/>
  <c r="F1712" i="2"/>
  <c r="C1712" i="2"/>
  <c r="B1712" i="2"/>
  <c r="F1711" i="2"/>
  <c r="C1711" i="2"/>
  <c r="B1711" i="2"/>
  <c r="F1710" i="2"/>
  <c r="C1710" i="2"/>
  <c r="B1710" i="2"/>
  <c r="F1709" i="2"/>
  <c r="C1709" i="2"/>
  <c r="B1709" i="2"/>
  <c r="F1708" i="2"/>
  <c r="C1708" i="2"/>
  <c r="B1708" i="2"/>
  <c r="F1707" i="2"/>
  <c r="C1707" i="2"/>
  <c r="B1707" i="2"/>
  <c r="F1706" i="2"/>
  <c r="C1706" i="2"/>
  <c r="B1706" i="2"/>
  <c r="F1705" i="2"/>
  <c r="C1705" i="2"/>
  <c r="B1705" i="2"/>
  <c r="F1704" i="2"/>
  <c r="C1704" i="2"/>
  <c r="B1704" i="2"/>
  <c r="F1703" i="2"/>
  <c r="C1703" i="2"/>
  <c r="B1703" i="2"/>
  <c r="F1702" i="2"/>
  <c r="C1702" i="2"/>
  <c r="B1702" i="2"/>
  <c r="F1701" i="2"/>
  <c r="C1701" i="2"/>
  <c r="B1701" i="2"/>
  <c r="F1700" i="2"/>
  <c r="C1700" i="2"/>
  <c r="B1700" i="2"/>
  <c r="F1699" i="2"/>
  <c r="C1699" i="2"/>
  <c r="B1699" i="2"/>
  <c r="F1698" i="2"/>
  <c r="C1698" i="2"/>
  <c r="B1698" i="2"/>
  <c r="F1697" i="2"/>
  <c r="C1697" i="2"/>
  <c r="B1697" i="2"/>
  <c r="F1696" i="2"/>
  <c r="C1696" i="2"/>
  <c r="B1696" i="2"/>
  <c r="F1695" i="2"/>
  <c r="C1695" i="2"/>
  <c r="B1695" i="2"/>
  <c r="F1694" i="2"/>
  <c r="C1694" i="2"/>
  <c r="B1694" i="2"/>
  <c r="F1693" i="2"/>
  <c r="C1693" i="2"/>
  <c r="B1693" i="2"/>
  <c r="F1692" i="2"/>
  <c r="C1692" i="2"/>
  <c r="B1692" i="2"/>
  <c r="F1691" i="2"/>
  <c r="C1691" i="2"/>
  <c r="B1691" i="2"/>
  <c r="F1690" i="2"/>
  <c r="C1690" i="2"/>
  <c r="B1690" i="2"/>
  <c r="F1689" i="2"/>
  <c r="C1689" i="2"/>
  <c r="B1689" i="2"/>
  <c r="F1688" i="2"/>
  <c r="C1688" i="2"/>
  <c r="B1688" i="2"/>
  <c r="F1687" i="2"/>
  <c r="C1687" i="2"/>
  <c r="B1687" i="2"/>
  <c r="F1686" i="2"/>
  <c r="C1686" i="2"/>
  <c r="B1686" i="2"/>
  <c r="F1685" i="2"/>
  <c r="C1685" i="2"/>
  <c r="B1685" i="2"/>
  <c r="F1684" i="2"/>
  <c r="C1684" i="2"/>
  <c r="B1684" i="2"/>
  <c r="F1683" i="2"/>
  <c r="C1683" i="2"/>
  <c r="B1683" i="2"/>
  <c r="F1682" i="2"/>
  <c r="C1682" i="2"/>
  <c r="B1682" i="2"/>
  <c r="F1681" i="2"/>
  <c r="C1681" i="2"/>
  <c r="B1681" i="2"/>
  <c r="F1680" i="2"/>
  <c r="C1680" i="2"/>
  <c r="B1680" i="2"/>
  <c r="F1679" i="2"/>
  <c r="C1679" i="2"/>
  <c r="B1679" i="2"/>
  <c r="F1678" i="2"/>
  <c r="C1678" i="2"/>
  <c r="B1678" i="2"/>
  <c r="F1677" i="2"/>
  <c r="C1677" i="2"/>
  <c r="B1677" i="2"/>
  <c r="F1676" i="2"/>
  <c r="C1676" i="2"/>
  <c r="B1676" i="2"/>
  <c r="F1675" i="2"/>
  <c r="C1675" i="2"/>
  <c r="B1675" i="2"/>
  <c r="F1674" i="2"/>
  <c r="C1674" i="2"/>
  <c r="B1674" i="2"/>
  <c r="F1673" i="2"/>
  <c r="C1673" i="2"/>
  <c r="B1673" i="2"/>
  <c r="F1672" i="2"/>
  <c r="C1672" i="2"/>
  <c r="B1672" i="2"/>
  <c r="F1671" i="2"/>
  <c r="C1671" i="2"/>
  <c r="B1671" i="2"/>
  <c r="F1670" i="2"/>
  <c r="C1670" i="2"/>
  <c r="B1670" i="2"/>
  <c r="F1669" i="2"/>
  <c r="C1669" i="2"/>
  <c r="B1669" i="2"/>
  <c r="F1668" i="2"/>
  <c r="C1668" i="2"/>
  <c r="B1668" i="2"/>
  <c r="F1667" i="2"/>
  <c r="C1667" i="2"/>
  <c r="B1667" i="2"/>
  <c r="F1666" i="2"/>
  <c r="C1666" i="2"/>
  <c r="B1666" i="2"/>
  <c r="F1665" i="2"/>
  <c r="C1665" i="2"/>
  <c r="B1665" i="2"/>
  <c r="F1664" i="2"/>
  <c r="C1664" i="2"/>
  <c r="B1664" i="2"/>
  <c r="F1663" i="2"/>
  <c r="C1663" i="2"/>
  <c r="B1663" i="2"/>
  <c r="F1662" i="2"/>
  <c r="C1662" i="2"/>
  <c r="B1662" i="2"/>
  <c r="F1661" i="2"/>
  <c r="C1661" i="2"/>
  <c r="B1661" i="2"/>
  <c r="F1660" i="2"/>
  <c r="C1660" i="2"/>
  <c r="B1660" i="2"/>
  <c r="F1659" i="2"/>
  <c r="C1659" i="2"/>
  <c r="B1659" i="2"/>
  <c r="F1658" i="2"/>
  <c r="C1658" i="2"/>
  <c r="B1658" i="2"/>
  <c r="F1657" i="2"/>
  <c r="C1657" i="2"/>
  <c r="B1657" i="2"/>
  <c r="F1656" i="2"/>
  <c r="C1656" i="2"/>
  <c r="B1656" i="2"/>
  <c r="F1655" i="2"/>
  <c r="C1655" i="2"/>
  <c r="B1655" i="2"/>
  <c r="F1654" i="2"/>
  <c r="C1654" i="2"/>
  <c r="B1654" i="2"/>
  <c r="F1653" i="2"/>
  <c r="C1653" i="2"/>
  <c r="B1653" i="2"/>
  <c r="F1652" i="2"/>
  <c r="C1652" i="2"/>
  <c r="B1652" i="2"/>
  <c r="F1651" i="2"/>
  <c r="C1651" i="2"/>
  <c r="B1651" i="2"/>
  <c r="F1650" i="2"/>
  <c r="C1650" i="2"/>
  <c r="B1650" i="2"/>
  <c r="F1649" i="2"/>
  <c r="C1649" i="2"/>
  <c r="B1649" i="2"/>
  <c r="F1648" i="2"/>
  <c r="C1648" i="2"/>
  <c r="B1648" i="2"/>
  <c r="F1647" i="2"/>
  <c r="C1647" i="2"/>
  <c r="B1647" i="2"/>
  <c r="F1646" i="2"/>
  <c r="C1646" i="2"/>
  <c r="B1646" i="2"/>
  <c r="F1645" i="2"/>
  <c r="C1645" i="2"/>
  <c r="B1645" i="2"/>
  <c r="F1644" i="2"/>
  <c r="C1644" i="2"/>
  <c r="B1644" i="2"/>
  <c r="F1643" i="2"/>
  <c r="C1643" i="2"/>
  <c r="B1643" i="2"/>
  <c r="F1642" i="2"/>
  <c r="C1642" i="2"/>
  <c r="B1642" i="2"/>
  <c r="F1641" i="2"/>
  <c r="C1641" i="2"/>
  <c r="B1641" i="2"/>
  <c r="F1640" i="2"/>
  <c r="C1640" i="2"/>
  <c r="B1640" i="2"/>
  <c r="F1639" i="2"/>
  <c r="C1639" i="2"/>
  <c r="B1639" i="2"/>
  <c r="F1638" i="2"/>
  <c r="C1638" i="2"/>
  <c r="B1638" i="2"/>
  <c r="F1637" i="2"/>
  <c r="C1637" i="2"/>
  <c r="B1637" i="2"/>
  <c r="F1636" i="2"/>
  <c r="C1636" i="2"/>
  <c r="B1636" i="2"/>
  <c r="F1635" i="2"/>
  <c r="C1635" i="2"/>
  <c r="B1635" i="2"/>
  <c r="F1634" i="2"/>
  <c r="C1634" i="2"/>
  <c r="B1634" i="2"/>
  <c r="F1633" i="2"/>
  <c r="C1633" i="2"/>
  <c r="B1633" i="2"/>
  <c r="F1632" i="2"/>
  <c r="C1632" i="2"/>
  <c r="B1632" i="2"/>
  <c r="F1631" i="2"/>
  <c r="C1631" i="2"/>
  <c r="B1631" i="2"/>
  <c r="F1630" i="2"/>
  <c r="C1630" i="2"/>
  <c r="B1630" i="2"/>
  <c r="F1629" i="2"/>
  <c r="C1629" i="2"/>
  <c r="B1629" i="2"/>
  <c r="F1628" i="2"/>
  <c r="C1628" i="2"/>
  <c r="B1628" i="2"/>
  <c r="F1627" i="2"/>
  <c r="C1627" i="2"/>
  <c r="B1627" i="2"/>
  <c r="F1626" i="2"/>
  <c r="C1626" i="2"/>
  <c r="B1626" i="2"/>
  <c r="F1625" i="2"/>
  <c r="C1625" i="2"/>
  <c r="B1625" i="2"/>
  <c r="F1624" i="2"/>
  <c r="C1624" i="2"/>
  <c r="B1624" i="2"/>
  <c r="F1623" i="2"/>
  <c r="C1623" i="2"/>
  <c r="B1623" i="2"/>
  <c r="F1622" i="2"/>
  <c r="C1622" i="2"/>
  <c r="B1622" i="2"/>
  <c r="F1621" i="2"/>
  <c r="C1621" i="2"/>
  <c r="B1621" i="2"/>
  <c r="F1620" i="2"/>
  <c r="C1620" i="2"/>
  <c r="B1620" i="2"/>
  <c r="F1619" i="2"/>
  <c r="C1619" i="2"/>
  <c r="B1619" i="2"/>
  <c r="F1618" i="2"/>
  <c r="C1618" i="2"/>
  <c r="B1618" i="2"/>
  <c r="F1617" i="2"/>
  <c r="C1617" i="2"/>
  <c r="B1617" i="2"/>
  <c r="F1616" i="2"/>
  <c r="C1616" i="2"/>
  <c r="B1616" i="2"/>
  <c r="F1615" i="2"/>
  <c r="C1615" i="2"/>
  <c r="B1615" i="2"/>
  <c r="F1614" i="2"/>
  <c r="C1614" i="2"/>
  <c r="B1614" i="2"/>
  <c r="F1613" i="2"/>
  <c r="C1613" i="2"/>
  <c r="B1613" i="2"/>
  <c r="F1612" i="2"/>
  <c r="C1612" i="2"/>
  <c r="B1612" i="2"/>
  <c r="F1611" i="2"/>
  <c r="C1611" i="2"/>
  <c r="B1611" i="2"/>
  <c r="F1610" i="2"/>
  <c r="C1610" i="2"/>
  <c r="B1610" i="2"/>
  <c r="F1609" i="2"/>
  <c r="C1609" i="2"/>
  <c r="B1609" i="2"/>
  <c r="F1608" i="2"/>
  <c r="C1608" i="2"/>
  <c r="B1608" i="2"/>
  <c r="F1607" i="2"/>
  <c r="C1607" i="2"/>
  <c r="B1607" i="2"/>
  <c r="F1606" i="2"/>
  <c r="C1606" i="2"/>
  <c r="B1606" i="2"/>
  <c r="F1605" i="2"/>
  <c r="C1605" i="2"/>
  <c r="B1605" i="2"/>
  <c r="F1604" i="2"/>
  <c r="C1604" i="2"/>
  <c r="B1604" i="2"/>
  <c r="F1603" i="2"/>
  <c r="C1603" i="2"/>
  <c r="B1603" i="2"/>
  <c r="F1602" i="2"/>
  <c r="C1602" i="2"/>
  <c r="B1602" i="2"/>
  <c r="F1601" i="2"/>
  <c r="C1601" i="2"/>
  <c r="B1601" i="2"/>
  <c r="F1600" i="2"/>
  <c r="C1600" i="2"/>
  <c r="B1600" i="2"/>
  <c r="F1599" i="2"/>
  <c r="C1599" i="2"/>
  <c r="B1599" i="2"/>
  <c r="F1598" i="2"/>
  <c r="C1598" i="2"/>
  <c r="B1598" i="2"/>
  <c r="F1597" i="2"/>
  <c r="C1597" i="2"/>
  <c r="B1597" i="2"/>
  <c r="F1596" i="2"/>
  <c r="C1596" i="2"/>
  <c r="B1596" i="2"/>
  <c r="F1595" i="2"/>
  <c r="C1595" i="2"/>
  <c r="B1595" i="2"/>
  <c r="F1594" i="2"/>
  <c r="C1594" i="2"/>
  <c r="B1594" i="2"/>
  <c r="F1593" i="2"/>
  <c r="C1593" i="2"/>
  <c r="B1593" i="2"/>
  <c r="F1592" i="2"/>
  <c r="C1592" i="2"/>
  <c r="B1592" i="2"/>
  <c r="F1591" i="2"/>
  <c r="C1591" i="2"/>
  <c r="B1591" i="2"/>
  <c r="F1590" i="2"/>
  <c r="C1590" i="2"/>
  <c r="B1590" i="2"/>
  <c r="F1589" i="2"/>
  <c r="C1589" i="2"/>
  <c r="B1589" i="2"/>
  <c r="F1588" i="2"/>
  <c r="C1588" i="2"/>
  <c r="B1588" i="2"/>
  <c r="F1587" i="2"/>
  <c r="C1587" i="2"/>
  <c r="B1587" i="2"/>
  <c r="F1586" i="2"/>
  <c r="C1586" i="2"/>
  <c r="B1586" i="2"/>
  <c r="F1585" i="2"/>
  <c r="C1585" i="2"/>
  <c r="B1585" i="2"/>
  <c r="F1584" i="2"/>
  <c r="C1584" i="2"/>
  <c r="B1584" i="2"/>
  <c r="F1583" i="2"/>
  <c r="C1583" i="2"/>
  <c r="B1583" i="2"/>
  <c r="F1582" i="2"/>
  <c r="C1582" i="2"/>
  <c r="B1582" i="2"/>
  <c r="F1581" i="2"/>
  <c r="C1581" i="2"/>
  <c r="B1581" i="2"/>
  <c r="F1580" i="2"/>
  <c r="C1580" i="2"/>
  <c r="B1580" i="2"/>
  <c r="F1579" i="2"/>
  <c r="C1579" i="2"/>
  <c r="B1579" i="2"/>
  <c r="F1578" i="2"/>
  <c r="C1578" i="2"/>
  <c r="B1578" i="2"/>
  <c r="F1577" i="2"/>
  <c r="C1577" i="2"/>
  <c r="B1577" i="2"/>
  <c r="F1576" i="2"/>
  <c r="C1576" i="2"/>
  <c r="B1576" i="2"/>
  <c r="F1575" i="2"/>
  <c r="C1575" i="2"/>
  <c r="B1575" i="2"/>
  <c r="F1574" i="2"/>
  <c r="C1574" i="2"/>
  <c r="B1574" i="2"/>
  <c r="F1573" i="2"/>
  <c r="C1573" i="2"/>
  <c r="B1573" i="2"/>
  <c r="F1572" i="2"/>
  <c r="C1572" i="2"/>
  <c r="B1572" i="2"/>
  <c r="F1571" i="2"/>
  <c r="C1571" i="2"/>
  <c r="B1571" i="2"/>
  <c r="F1570" i="2"/>
  <c r="C1570" i="2"/>
  <c r="B1570" i="2"/>
  <c r="F1569" i="2"/>
  <c r="C1569" i="2"/>
  <c r="B1569" i="2"/>
  <c r="F1568" i="2"/>
  <c r="C1568" i="2"/>
  <c r="B1568" i="2"/>
  <c r="F1567" i="2"/>
  <c r="C1567" i="2"/>
  <c r="B1567" i="2"/>
  <c r="F1566" i="2"/>
  <c r="C1566" i="2"/>
  <c r="B1566" i="2"/>
  <c r="F1565" i="2"/>
  <c r="C1565" i="2"/>
  <c r="B1565" i="2"/>
  <c r="F1564" i="2"/>
  <c r="C1564" i="2"/>
  <c r="B1564" i="2"/>
  <c r="F1563" i="2"/>
  <c r="C1563" i="2"/>
  <c r="B1563" i="2"/>
  <c r="F1562" i="2"/>
  <c r="C1562" i="2"/>
  <c r="B1562" i="2"/>
  <c r="F1561" i="2"/>
  <c r="C1561" i="2"/>
  <c r="B1561" i="2"/>
  <c r="F1560" i="2"/>
  <c r="C1560" i="2"/>
  <c r="B1560" i="2"/>
  <c r="F1559" i="2"/>
  <c r="C1559" i="2"/>
  <c r="B1559" i="2"/>
  <c r="F1558" i="2"/>
  <c r="C1558" i="2"/>
  <c r="B1558" i="2"/>
  <c r="F1557" i="2"/>
  <c r="C1557" i="2"/>
  <c r="B1557" i="2"/>
  <c r="F1556" i="2"/>
  <c r="C1556" i="2"/>
  <c r="B1556" i="2"/>
  <c r="F1555" i="2"/>
  <c r="C1555" i="2"/>
  <c r="B1555" i="2"/>
  <c r="F1554" i="2"/>
  <c r="C1554" i="2"/>
  <c r="B1554" i="2"/>
  <c r="F1553" i="2"/>
  <c r="C1553" i="2"/>
  <c r="B1553" i="2"/>
  <c r="F1552" i="2"/>
  <c r="C1552" i="2"/>
  <c r="B1552" i="2"/>
  <c r="F1551" i="2"/>
  <c r="C1551" i="2"/>
  <c r="B1551" i="2"/>
  <c r="F1550" i="2"/>
  <c r="C1550" i="2"/>
  <c r="B1550" i="2"/>
  <c r="F1549" i="2"/>
  <c r="C1549" i="2"/>
  <c r="B1549" i="2"/>
  <c r="F1548" i="2"/>
  <c r="C1548" i="2"/>
  <c r="B1548" i="2"/>
  <c r="F1547" i="2"/>
  <c r="C1547" i="2"/>
  <c r="B1547" i="2"/>
  <c r="F1546" i="2"/>
  <c r="C1546" i="2"/>
  <c r="B1546" i="2"/>
  <c r="F1545" i="2"/>
  <c r="C1545" i="2"/>
  <c r="B1545" i="2"/>
  <c r="F1544" i="2"/>
  <c r="C1544" i="2"/>
  <c r="B1544" i="2"/>
  <c r="F1543" i="2"/>
  <c r="C1543" i="2"/>
  <c r="B1543" i="2"/>
  <c r="F1542" i="2"/>
  <c r="C1542" i="2"/>
  <c r="B1542" i="2"/>
  <c r="F1541" i="2"/>
  <c r="C1541" i="2"/>
  <c r="B1541" i="2"/>
  <c r="F1540" i="2"/>
  <c r="C1540" i="2"/>
  <c r="B1540" i="2"/>
  <c r="F1539" i="2"/>
  <c r="C1539" i="2"/>
  <c r="B1539" i="2"/>
  <c r="F1538" i="2"/>
  <c r="C1538" i="2"/>
  <c r="B1538" i="2"/>
  <c r="F1537" i="2"/>
  <c r="C1537" i="2"/>
  <c r="B1537" i="2"/>
  <c r="F1536" i="2"/>
  <c r="C1536" i="2"/>
  <c r="B1536" i="2"/>
  <c r="F1535" i="2"/>
  <c r="C1535" i="2"/>
  <c r="B1535" i="2"/>
  <c r="F1534" i="2"/>
  <c r="C1534" i="2"/>
  <c r="B1534" i="2"/>
  <c r="F1533" i="2"/>
  <c r="C1533" i="2"/>
  <c r="B1533" i="2"/>
  <c r="F1532" i="2"/>
  <c r="C1532" i="2"/>
  <c r="B1532" i="2"/>
  <c r="F1531" i="2"/>
  <c r="C1531" i="2"/>
  <c r="B1531" i="2"/>
  <c r="F1530" i="2"/>
  <c r="C1530" i="2"/>
  <c r="B1530" i="2"/>
  <c r="F1529" i="2"/>
  <c r="C1529" i="2"/>
  <c r="B1529" i="2"/>
  <c r="F1528" i="2"/>
  <c r="C1528" i="2"/>
  <c r="B1528" i="2"/>
  <c r="F1527" i="2"/>
  <c r="C1527" i="2"/>
  <c r="B1527" i="2"/>
  <c r="F1526" i="2"/>
  <c r="C1526" i="2"/>
  <c r="B1526" i="2"/>
  <c r="F1525" i="2"/>
  <c r="C1525" i="2"/>
  <c r="B1525" i="2"/>
  <c r="F1524" i="2"/>
  <c r="C1524" i="2"/>
  <c r="B1524" i="2"/>
  <c r="F1523" i="2"/>
  <c r="C1523" i="2"/>
  <c r="B1523" i="2"/>
  <c r="F1522" i="2"/>
  <c r="C1522" i="2"/>
  <c r="B1522" i="2"/>
  <c r="F1521" i="2"/>
  <c r="C1521" i="2"/>
  <c r="B1521" i="2"/>
  <c r="F1520" i="2"/>
  <c r="C1520" i="2"/>
  <c r="B1520" i="2"/>
  <c r="F1519" i="2"/>
  <c r="C1519" i="2"/>
  <c r="B1519" i="2"/>
  <c r="F1518" i="2"/>
  <c r="C1518" i="2"/>
  <c r="B1518" i="2"/>
  <c r="F1517" i="2"/>
  <c r="C1517" i="2"/>
  <c r="B1517" i="2"/>
  <c r="F1516" i="2"/>
  <c r="C1516" i="2"/>
  <c r="B1516" i="2"/>
  <c r="F1515" i="2"/>
  <c r="C1515" i="2"/>
  <c r="B1515" i="2"/>
  <c r="F1514" i="2"/>
  <c r="C1514" i="2"/>
  <c r="B1514" i="2"/>
  <c r="F1513" i="2"/>
  <c r="C1513" i="2"/>
  <c r="B1513" i="2"/>
  <c r="F1512" i="2"/>
  <c r="C1512" i="2"/>
  <c r="B1512" i="2"/>
  <c r="F1511" i="2"/>
  <c r="C1511" i="2"/>
  <c r="B1511" i="2"/>
  <c r="F1510" i="2"/>
  <c r="C1510" i="2"/>
  <c r="B1510" i="2"/>
  <c r="F1509" i="2"/>
  <c r="C1509" i="2"/>
  <c r="B1509" i="2"/>
  <c r="F1508" i="2"/>
  <c r="C1508" i="2"/>
  <c r="B1508" i="2"/>
  <c r="F1507" i="2"/>
  <c r="C1507" i="2"/>
  <c r="B1507" i="2"/>
  <c r="F1506" i="2"/>
  <c r="C1506" i="2"/>
  <c r="B1506" i="2"/>
  <c r="F1505" i="2"/>
  <c r="C1505" i="2"/>
  <c r="B1505" i="2"/>
  <c r="F1504" i="2"/>
  <c r="C1504" i="2"/>
  <c r="B1504" i="2"/>
  <c r="F1503" i="2"/>
  <c r="C1503" i="2"/>
  <c r="B1503" i="2"/>
  <c r="F1502" i="2"/>
  <c r="C1502" i="2"/>
  <c r="B1502" i="2"/>
  <c r="F1501" i="2"/>
  <c r="C1501" i="2"/>
  <c r="B1501" i="2"/>
  <c r="F1500" i="2"/>
  <c r="C1500" i="2"/>
  <c r="B1500" i="2"/>
  <c r="F1499" i="2"/>
  <c r="C1499" i="2"/>
  <c r="B1499" i="2"/>
  <c r="F1498" i="2"/>
  <c r="C1498" i="2"/>
  <c r="B1498" i="2"/>
  <c r="F1497" i="2"/>
  <c r="C1497" i="2"/>
  <c r="B1497" i="2"/>
  <c r="F1496" i="2"/>
  <c r="C1496" i="2"/>
  <c r="B1496" i="2"/>
  <c r="F1495" i="2"/>
  <c r="C1495" i="2"/>
  <c r="B1495" i="2"/>
  <c r="F1494" i="2"/>
  <c r="C1494" i="2"/>
  <c r="B1494" i="2"/>
  <c r="F1493" i="2"/>
  <c r="C1493" i="2"/>
  <c r="B1493" i="2"/>
  <c r="F1492" i="2"/>
  <c r="C1492" i="2"/>
  <c r="B1492" i="2"/>
  <c r="F1491" i="2"/>
  <c r="C1491" i="2"/>
  <c r="B1491" i="2"/>
  <c r="F1490" i="2"/>
  <c r="C1490" i="2"/>
  <c r="B1490" i="2"/>
  <c r="F1489" i="2"/>
  <c r="C1489" i="2"/>
  <c r="B1489" i="2"/>
  <c r="F1488" i="2"/>
  <c r="C1488" i="2"/>
  <c r="B1488" i="2"/>
  <c r="F1487" i="2"/>
  <c r="C1487" i="2"/>
  <c r="B1487" i="2"/>
  <c r="F1486" i="2"/>
  <c r="C1486" i="2"/>
  <c r="B1486" i="2"/>
  <c r="F1485" i="2"/>
  <c r="C1485" i="2"/>
  <c r="B1485" i="2"/>
  <c r="F1484" i="2"/>
  <c r="C1484" i="2"/>
  <c r="B1484" i="2"/>
  <c r="F1483" i="2"/>
  <c r="C1483" i="2"/>
  <c r="B1483" i="2"/>
  <c r="F1482" i="2"/>
  <c r="C1482" i="2"/>
  <c r="B1482" i="2"/>
  <c r="F1481" i="2"/>
  <c r="C1481" i="2"/>
  <c r="B1481" i="2"/>
  <c r="F1480" i="2"/>
  <c r="C1480" i="2"/>
  <c r="B1480" i="2"/>
  <c r="F1479" i="2"/>
  <c r="C1479" i="2"/>
  <c r="B1479" i="2"/>
  <c r="F1478" i="2"/>
  <c r="C1478" i="2"/>
  <c r="B1478" i="2"/>
  <c r="F1477" i="2"/>
  <c r="C1477" i="2"/>
  <c r="B1477" i="2"/>
  <c r="F1476" i="2"/>
  <c r="C1476" i="2"/>
  <c r="B1476" i="2"/>
  <c r="F1475" i="2"/>
  <c r="C1475" i="2"/>
  <c r="B1475" i="2"/>
  <c r="F1474" i="2"/>
  <c r="C1474" i="2"/>
  <c r="B1474" i="2"/>
  <c r="F1473" i="2"/>
  <c r="C1473" i="2"/>
  <c r="B1473" i="2"/>
  <c r="F1472" i="2"/>
  <c r="C1472" i="2"/>
  <c r="B1472" i="2"/>
  <c r="F1471" i="2"/>
  <c r="C1471" i="2"/>
  <c r="B1471" i="2"/>
  <c r="F1470" i="2"/>
  <c r="C1470" i="2"/>
  <c r="B1470" i="2"/>
  <c r="F1469" i="2"/>
  <c r="C1469" i="2"/>
  <c r="B1469" i="2"/>
  <c r="F1468" i="2"/>
  <c r="C1468" i="2"/>
  <c r="B1468" i="2"/>
  <c r="F1467" i="2"/>
  <c r="C1467" i="2"/>
  <c r="B1467" i="2"/>
  <c r="F1466" i="2"/>
  <c r="C1466" i="2"/>
  <c r="B1466" i="2"/>
  <c r="F1465" i="2"/>
  <c r="C1465" i="2"/>
  <c r="B1465" i="2"/>
  <c r="F1464" i="2"/>
  <c r="C1464" i="2"/>
  <c r="B1464" i="2"/>
  <c r="F1463" i="2"/>
  <c r="C1463" i="2"/>
  <c r="B1463" i="2"/>
  <c r="F1462" i="2"/>
  <c r="C1462" i="2"/>
  <c r="B1462" i="2"/>
  <c r="F1461" i="2"/>
  <c r="C1461" i="2"/>
  <c r="B1461" i="2"/>
  <c r="F1460" i="2"/>
  <c r="C1460" i="2"/>
  <c r="B1460" i="2"/>
  <c r="F1459" i="2"/>
  <c r="C1459" i="2"/>
  <c r="B1459" i="2"/>
  <c r="F1458" i="2"/>
  <c r="C1458" i="2"/>
  <c r="B1458" i="2"/>
  <c r="F1457" i="2"/>
  <c r="C1457" i="2"/>
  <c r="B1457" i="2"/>
  <c r="F1456" i="2"/>
  <c r="C1456" i="2"/>
  <c r="B1456" i="2"/>
  <c r="F1455" i="2"/>
  <c r="C1455" i="2"/>
  <c r="B1455" i="2"/>
  <c r="F1454" i="2"/>
  <c r="C1454" i="2"/>
  <c r="B1454" i="2"/>
  <c r="F1453" i="2"/>
  <c r="C1453" i="2"/>
  <c r="B1453" i="2"/>
  <c r="F1452" i="2"/>
  <c r="C1452" i="2"/>
  <c r="B1452" i="2"/>
  <c r="F1451" i="2"/>
  <c r="C1451" i="2"/>
  <c r="B1451" i="2"/>
  <c r="F1450" i="2"/>
  <c r="C1450" i="2"/>
  <c r="B1450" i="2"/>
  <c r="F1449" i="2"/>
  <c r="C1449" i="2"/>
  <c r="B1449" i="2"/>
  <c r="F1448" i="2"/>
  <c r="C1448" i="2"/>
  <c r="B1448" i="2"/>
  <c r="F1447" i="2"/>
  <c r="C1447" i="2"/>
  <c r="B1447" i="2"/>
  <c r="F1446" i="2"/>
  <c r="C1446" i="2"/>
  <c r="B1446" i="2"/>
  <c r="F1445" i="2"/>
  <c r="C1445" i="2"/>
  <c r="B1445" i="2"/>
  <c r="F1444" i="2"/>
  <c r="C1444" i="2"/>
  <c r="B1444" i="2"/>
  <c r="F1443" i="2"/>
  <c r="C1443" i="2"/>
  <c r="B1443" i="2"/>
  <c r="F1442" i="2"/>
  <c r="C1442" i="2"/>
  <c r="B1442" i="2"/>
  <c r="F1441" i="2"/>
  <c r="C1441" i="2"/>
  <c r="B1441" i="2"/>
  <c r="F1440" i="2"/>
  <c r="C1440" i="2"/>
  <c r="B1440" i="2"/>
  <c r="F1439" i="2"/>
  <c r="C1439" i="2"/>
  <c r="B1439" i="2"/>
  <c r="F1438" i="2"/>
  <c r="C1438" i="2"/>
  <c r="B1438" i="2"/>
  <c r="F1437" i="2"/>
  <c r="C1437" i="2"/>
  <c r="B1437" i="2"/>
  <c r="F1436" i="2"/>
  <c r="C1436" i="2"/>
  <c r="B1436" i="2"/>
  <c r="F1435" i="2"/>
  <c r="C1435" i="2"/>
  <c r="B1435" i="2"/>
  <c r="F1434" i="2"/>
  <c r="C1434" i="2"/>
  <c r="B1434" i="2"/>
  <c r="F1433" i="2"/>
  <c r="C1433" i="2"/>
  <c r="B1433" i="2"/>
  <c r="F1432" i="2"/>
  <c r="C1432" i="2"/>
  <c r="B1432" i="2"/>
  <c r="F1431" i="2"/>
  <c r="C1431" i="2"/>
  <c r="B1431" i="2"/>
  <c r="F1430" i="2"/>
  <c r="C1430" i="2"/>
  <c r="B1430" i="2"/>
  <c r="F1429" i="2"/>
  <c r="C1429" i="2"/>
  <c r="B1429" i="2"/>
  <c r="F1428" i="2"/>
  <c r="C1428" i="2"/>
  <c r="B1428" i="2"/>
  <c r="F1427" i="2"/>
  <c r="C1427" i="2"/>
  <c r="B1427" i="2"/>
  <c r="F1426" i="2"/>
  <c r="C1426" i="2"/>
  <c r="B1426" i="2"/>
  <c r="F1425" i="2"/>
  <c r="C1425" i="2"/>
  <c r="B1425" i="2"/>
  <c r="F1424" i="2"/>
  <c r="C1424" i="2"/>
  <c r="B1424" i="2"/>
  <c r="F1423" i="2"/>
  <c r="C1423" i="2"/>
  <c r="B1423" i="2"/>
  <c r="F1422" i="2"/>
  <c r="C1422" i="2"/>
  <c r="B1422" i="2"/>
  <c r="F1421" i="2"/>
  <c r="C1421" i="2"/>
  <c r="B1421" i="2"/>
  <c r="F1420" i="2"/>
  <c r="C1420" i="2"/>
  <c r="B1420" i="2"/>
  <c r="F1419" i="2"/>
  <c r="C1419" i="2"/>
  <c r="B1419" i="2"/>
  <c r="F1418" i="2"/>
  <c r="C1418" i="2"/>
  <c r="B1418" i="2"/>
  <c r="F1417" i="2"/>
  <c r="C1417" i="2"/>
  <c r="B1417" i="2"/>
  <c r="F1416" i="2"/>
  <c r="C1416" i="2"/>
  <c r="B1416" i="2"/>
  <c r="F1415" i="2"/>
  <c r="C1415" i="2"/>
  <c r="B1415" i="2"/>
  <c r="F1414" i="2"/>
  <c r="C1414" i="2"/>
  <c r="B1414" i="2"/>
  <c r="F1413" i="2"/>
  <c r="C1413" i="2"/>
  <c r="B1413" i="2"/>
  <c r="F1412" i="2"/>
  <c r="C1412" i="2"/>
  <c r="B1412" i="2"/>
  <c r="F1411" i="2"/>
  <c r="C1411" i="2"/>
  <c r="B1411" i="2"/>
  <c r="F1410" i="2"/>
  <c r="C1410" i="2"/>
  <c r="B1410" i="2"/>
  <c r="F1409" i="2"/>
  <c r="C1409" i="2"/>
  <c r="B1409" i="2"/>
  <c r="F1408" i="2"/>
  <c r="C1408" i="2"/>
  <c r="B1408" i="2"/>
  <c r="F1407" i="2"/>
  <c r="C1407" i="2"/>
  <c r="B1407" i="2"/>
  <c r="F1406" i="2"/>
  <c r="C1406" i="2"/>
  <c r="B1406" i="2"/>
  <c r="F1405" i="2"/>
  <c r="C1405" i="2"/>
  <c r="B1405" i="2"/>
  <c r="F1404" i="2"/>
  <c r="C1404" i="2"/>
  <c r="B1404" i="2"/>
  <c r="F1403" i="2"/>
  <c r="C1403" i="2"/>
  <c r="B1403" i="2"/>
  <c r="F1402" i="2"/>
  <c r="C1402" i="2"/>
  <c r="B1402" i="2"/>
  <c r="F1401" i="2"/>
  <c r="C1401" i="2"/>
  <c r="B1401" i="2"/>
  <c r="F1400" i="2"/>
  <c r="C1400" i="2"/>
  <c r="B1400" i="2"/>
  <c r="F1399" i="2"/>
  <c r="C1399" i="2"/>
  <c r="B1399" i="2"/>
  <c r="F1398" i="2"/>
  <c r="C1398" i="2"/>
  <c r="B1398" i="2"/>
  <c r="F1397" i="2"/>
  <c r="C1397" i="2"/>
  <c r="B1397" i="2"/>
  <c r="F1396" i="2"/>
  <c r="C1396" i="2"/>
  <c r="B1396" i="2"/>
  <c r="F1395" i="2"/>
  <c r="C1395" i="2"/>
  <c r="B1395" i="2"/>
  <c r="F1394" i="2"/>
  <c r="C1394" i="2"/>
  <c r="B1394" i="2"/>
  <c r="F1393" i="2"/>
  <c r="C1393" i="2"/>
  <c r="B1393" i="2"/>
  <c r="F1392" i="2"/>
  <c r="C1392" i="2"/>
  <c r="B1392" i="2"/>
  <c r="F1391" i="2"/>
  <c r="C1391" i="2"/>
  <c r="B1391" i="2"/>
  <c r="F1390" i="2"/>
  <c r="C1390" i="2"/>
  <c r="B1390" i="2"/>
  <c r="F1389" i="2"/>
  <c r="C1389" i="2"/>
  <c r="B1389" i="2"/>
  <c r="F1388" i="2"/>
  <c r="C1388" i="2"/>
  <c r="B1388" i="2"/>
  <c r="F1387" i="2"/>
  <c r="C1387" i="2"/>
  <c r="B1387" i="2"/>
  <c r="F1386" i="2"/>
  <c r="C1386" i="2"/>
  <c r="B1386" i="2"/>
  <c r="F1385" i="2"/>
  <c r="C1385" i="2"/>
  <c r="B1385" i="2"/>
  <c r="F1384" i="2"/>
  <c r="C1384" i="2"/>
  <c r="B1384" i="2"/>
  <c r="F1383" i="2"/>
  <c r="C1383" i="2"/>
  <c r="B1383" i="2"/>
  <c r="F1382" i="2"/>
  <c r="C1382" i="2"/>
  <c r="B1382" i="2"/>
  <c r="F1381" i="2"/>
  <c r="C1381" i="2"/>
  <c r="B1381" i="2"/>
  <c r="F1380" i="2"/>
  <c r="C1380" i="2"/>
  <c r="B1380" i="2"/>
  <c r="F1379" i="2"/>
  <c r="C1379" i="2"/>
  <c r="B1379" i="2"/>
  <c r="F1378" i="2"/>
  <c r="C1378" i="2"/>
  <c r="B1378" i="2"/>
  <c r="F1377" i="2"/>
  <c r="C1377" i="2"/>
  <c r="B1377" i="2"/>
  <c r="F1376" i="2"/>
  <c r="C1376" i="2"/>
  <c r="B1376" i="2"/>
  <c r="F1375" i="2"/>
  <c r="C1375" i="2"/>
  <c r="B1375" i="2"/>
  <c r="F1374" i="2"/>
  <c r="C1374" i="2"/>
  <c r="B1374" i="2"/>
  <c r="F1373" i="2"/>
  <c r="C1373" i="2"/>
  <c r="B1373" i="2"/>
  <c r="F1372" i="2"/>
  <c r="C1372" i="2"/>
  <c r="B1372" i="2"/>
  <c r="F1371" i="2"/>
  <c r="C1371" i="2"/>
  <c r="B1371" i="2"/>
  <c r="F1370" i="2"/>
  <c r="C1370" i="2"/>
  <c r="B1370" i="2"/>
  <c r="F1369" i="2"/>
  <c r="C1369" i="2"/>
  <c r="B1369" i="2"/>
  <c r="F1368" i="2"/>
  <c r="C1368" i="2"/>
  <c r="B1368" i="2"/>
  <c r="F1367" i="2"/>
  <c r="C1367" i="2"/>
  <c r="B1367" i="2"/>
  <c r="F1366" i="2"/>
  <c r="C1366" i="2"/>
  <c r="B1366" i="2"/>
  <c r="F1365" i="2"/>
  <c r="C1365" i="2"/>
  <c r="B1365" i="2"/>
  <c r="F1364" i="2"/>
  <c r="C1364" i="2"/>
  <c r="B1364" i="2"/>
  <c r="F1363" i="2"/>
  <c r="C1363" i="2"/>
  <c r="B1363" i="2"/>
  <c r="F1362" i="2"/>
  <c r="C1362" i="2"/>
  <c r="B1362" i="2"/>
  <c r="F1361" i="2"/>
  <c r="C1361" i="2"/>
  <c r="B1361" i="2"/>
  <c r="F1360" i="2"/>
  <c r="C1360" i="2"/>
  <c r="B1360" i="2"/>
  <c r="F1359" i="2"/>
  <c r="C1359" i="2"/>
  <c r="B1359" i="2"/>
  <c r="F1358" i="2"/>
  <c r="C1358" i="2"/>
  <c r="B1358" i="2"/>
  <c r="F1357" i="2"/>
  <c r="C1357" i="2"/>
  <c r="B1357" i="2"/>
  <c r="F1356" i="2"/>
  <c r="C1356" i="2"/>
  <c r="B1356" i="2"/>
  <c r="F1355" i="2"/>
  <c r="C1355" i="2"/>
  <c r="B1355" i="2"/>
  <c r="F1354" i="2"/>
  <c r="C1354" i="2"/>
  <c r="B1354" i="2"/>
  <c r="F1353" i="2"/>
  <c r="C1353" i="2"/>
  <c r="B1353" i="2"/>
  <c r="F1352" i="2"/>
  <c r="C1352" i="2"/>
  <c r="B1352" i="2"/>
  <c r="F1351" i="2"/>
  <c r="C1351" i="2"/>
  <c r="B1351" i="2"/>
  <c r="F1350" i="2"/>
  <c r="C1350" i="2"/>
  <c r="B1350" i="2"/>
  <c r="F1349" i="2"/>
  <c r="C1349" i="2"/>
  <c r="B1349" i="2"/>
  <c r="F1348" i="2"/>
  <c r="C1348" i="2"/>
  <c r="B1348" i="2"/>
  <c r="F1347" i="2"/>
  <c r="C1347" i="2"/>
  <c r="B1347" i="2"/>
  <c r="F1346" i="2"/>
  <c r="C1346" i="2"/>
  <c r="B1346" i="2"/>
  <c r="F1345" i="2"/>
  <c r="C1345" i="2"/>
  <c r="B1345" i="2"/>
  <c r="F1344" i="2"/>
  <c r="C1344" i="2"/>
  <c r="B1344" i="2"/>
  <c r="F1343" i="2"/>
  <c r="C1343" i="2"/>
  <c r="B1343" i="2"/>
  <c r="F1342" i="2"/>
  <c r="C1342" i="2"/>
  <c r="B1342" i="2"/>
  <c r="F1341" i="2"/>
  <c r="C1341" i="2"/>
  <c r="B1341" i="2"/>
  <c r="F1340" i="2"/>
  <c r="C1340" i="2"/>
  <c r="B1340" i="2"/>
  <c r="F1339" i="2"/>
  <c r="C1339" i="2"/>
  <c r="B1339" i="2"/>
  <c r="F1338" i="2"/>
  <c r="C1338" i="2"/>
  <c r="B1338" i="2"/>
  <c r="F1337" i="2"/>
  <c r="C1337" i="2"/>
  <c r="B1337" i="2"/>
  <c r="F1336" i="2"/>
  <c r="C1336" i="2"/>
  <c r="B1336" i="2"/>
  <c r="F1335" i="2"/>
  <c r="C1335" i="2"/>
  <c r="B1335" i="2"/>
  <c r="F1334" i="2"/>
  <c r="C1334" i="2"/>
  <c r="B1334" i="2"/>
  <c r="F1333" i="2"/>
  <c r="C1333" i="2"/>
  <c r="B1333" i="2"/>
  <c r="F1332" i="2"/>
  <c r="C1332" i="2"/>
  <c r="B1332" i="2"/>
  <c r="F1331" i="2"/>
  <c r="C1331" i="2"/>
  <c r="B1331" i="2"/>
  <c r="F1330" i="2"/>
  <c r="C1330" i="2"/>
  <c r="B1330" i="2"/>
  <c r="F1329" i="2"/>
  <c r="C1329" i="2"/>
  <c r="B1329" i="2"/>
  <c r="F1328" i="2"/>
  <c r="C1328" i="2"/>
  <c r="B1328" i="2"/>
  <c r="F1327" i="2"/>
  <c r="C1327" i="2"/>
  <c r="B1327" i="2"/>
  <c r="F1326" i="2"/>
  <c r="C1326" i="2"/>
  <c r="B1326" i="2"/>
  <c r="F1325" i="2"/>
  <c r="C1325" i="2"/>
  <c r="B1325" i="2"/>
  <c r="F1324" i="2"/>
  <c r="C1324" i="2"/>
  <c r="B1324" i="2"/>
  <c r="F1323" i="2"/>
  <c r="C1323" i="2"/>
  <c r="B1323" i="2"/>
  <c r="F1322" i="2"/>
  <c r="C1322" i="2"/>
  <c r="B1322" i="2"/>
  <c r="F1321" i="2"/>
  <c r="C1321" i="2"/>
  <c r="B1321" i="2"/>
  <c r="F1320" i="2"/>
  <c r="C1320" i="2"/>
  <c r="B1320" i="2"/>
  <c r="F1319" i="2"/>
  <c r="C1319" i="2"/>
  <c r="B1319" i="2"/>
  <c r="F1318" i="2"/>
  <c r="C1318" i="2"/>
  <c r="B1318" i="2"/>
  <c r="F1317" i="2"/>
  <c r="C1317" i="2"/>
  <c r="B1317" i="2"/>
  <c r="F1316" i="2"/>
  <c r="C1316" i="2"/>
  <c r="B1316" i="2"/>
  <c r="F1315" i="2"/>
  <c r="C1315" i="2"/>
  <c r="B1315" i="2"/>
  <c r="F1314" i="2"/>
  <c r="C1314" i="2"/>
  <c r="B1314" i="2"/>
  <c r="F1313" i="2"/>
  <c r="C1313" i="2"/>
  <c r="B1313" i="2"/>
  <c r="F1312" i="2"/>
  <c r="C1312" i="2"/>
  <c r="B1312" i="2"/>
  <c r="F1311" i="2"/>
  <c r="C1311" i="2"/>
  <c r="B1311" i="2"/>
  <c r="F1310" i="2"/>
  <c r="C1310" i="2"/>
  <c r="B1310" i="2"/>
  <c r="F1309" i="2"/>
  <c r="C1309" i="2"/>
  <c r="B1309" i="2"/>
  <c r="F1308" i="2"/>
  <c r="C1308" i="2"/>
  <c r="B1308" i="2"/>
  <c r="F1307" i="2"/>
  <c r="C1307" i="2"/>
  <c r="B1307" i="2"/>
  <c r="F1306" i="2"/>
  <c r="C1306" i="2"/>
  <c r="B1306" i="2"/>
  <c r="F1305" i="2"/>
  <c r="C1305" i="2"/>
  <c r="B1305" i="2"/>
  <c r="F1304" i="2"/>
  <c r="C1304" i="2"/>
  <c r="B1304" i="2"/>
  <c r="F1303" i="2"/>
  <c r="C1303" i="2"/>
  <c r="B1303" i="2"/>
  <c r="F1302" i="2"/>
  <c r="C1302" i="2"/>
  <c r="B1302" i="2"/>
  <c r="F1301" i="2"/>
  <c r="C1301" i="2"/>
  <c r="B1301" i="2"/>
  <c r="F1300" i="2"/>
  <c r="C1300" i="2"/>
  <c r="B1300" i="2"/>
  <c r="F1299" i="2"/>
  <c r="C1299" i="2"/>
  <c r="B1299" i="2"/>
  <c r="F1298" i="2"/>
  <c r="C1298" i="2"/>
  <c r="B1298" i="2"/>
  <c r="F1297" i="2"/>
  <c r="C1297" i="2"/>
  <c r="B1297" i="2"/>
  <c r="F1296" i="2"/>
  <c r="C1296" i="2"/>
  <c r="B1296" i="2"/>
  <c r="F1295" i="2"/>
  <c r="C1295" i="2"/>
  <c r="B1295" i="2"/>
  <c r="F1294" i="2"/>
  <c r="C1294" i="2"/>
  <c r="B1294" i="2"/>
  <c r="F1293" i="2"/>
  <c r="C1293" i="2"/>
  <c r="B1293" i="2"/>
  <c r="F1292" i="2"/>
  <c r="C1292" i="2"/>
  <c r="B1292" i="2"/>
  <c r="F1291" i="2"/>
  <c r="C1291" i="2"/>
  <c r="B1291" i="2"/>
  <c r="F1290" i="2"/>
  <c r="C1290" i="2"/>
  <c r="B1290" i="2"/>
  <c r="F1289" i="2"/>
  <c r="C1289" i="2"/>
  <c r="B1289" i="2"/>
  <c r="F1288" i="2"/>
  <c r="C1288" i="2"/>
  <c r="B1288" i="2"/>
  <c r="F1287" i="2"/>
  <c r="C1287" i="2"/>
  <c r="B1287" i="2"/>
  <c r="F1286" i="2"/>
  <c r="C1286" i="2"/>
  <c r="B1286" i="2"/>
  <c r="F1285" i="2"/>
  <c r="C1285" i="2"/>
  <c r="B1285" i="2"/>
  <c r="F1284" i="2"/>
  <c r="C1284" i="2"/>
  <c r="B1284" i="2"/>
  <c r="F1283" i="2"/>
  <c r="C1283" i="2"/>
  <c r="B1283" i="2"/>
  <c r="F1282" i="2"/>
  <c r="C1282" i="2"/>
  <c r="B1282" i="2"/>
  <c r="F1281" i="2"/>
  <c r="C1281" i="2"/>
  <c r="B1281" i="2"/>
  <c r="F1280" i="2"/>
  <c r="C1280" i="2"/>
  <c r="B1280" i="2"/>
  <c r="F1279" i="2"/>
  <c r="C1279" i="2"/>
  <c r="B1279" i="2"/>
  <c r="F1278" i="2"/>
  <c r="C1278" i="2"/>
  <c r="B1278" i="2"/>
  <c r="F1277" i="2"/>
  <c r="C1277" i="2"/>
  <c r="B1277" i="2"/>
  <c r="F1276" i="2"/>
  <c r="C1276" i="2"/>
  <c r="B1276" i="2"/>
  <c r="F1275" i="2"/>
  <c r="C1275" i="2"/>
  <c r="B1275" i="2"/>
  <c r="F1274" i="2"/>
  <c r="C1274" i="2"/>
  <c r="B1274" i="2"/>
  <c r="F1273" i="2"/>
  <c r="C1273" i="2"/>
  <c r="B1273" i="2"/>
  <c r="F1272" i="2"/>
  <c r="C1272" i="2"/>
  <c r="B1272" i="2"/>
  <c r="F1271" i="2"/>
  <c r="C1271" i="2"/>
  <c r="B1271" i="2"/>
  <c r="F1270" i="2"/>
  <c r="C1270" i="2"/>
  <c r="B1270" i="2"/>
  <c r="F1269" i="2"/>
  <c r="C1269" i="2"/>
  <c r="B1269" i="2"/>
  <c r="F1268" i="2"/>
  <c r="C1268" i="2"/>
  <c r="B1268" i="2"/>
  <c r="F1267" i="2"/>
  <c r="C1267" i="2"/>
  <c r="B1267" i="2"/>
  <c r="F1266" i="2"/>
  <c r="C1266" i="2"/>
  <c r="B1266" i="2"/>
  <c r="F1265" i="2"/>
  <c r="C1265" i="2"/>
  <c r="B1265" i="2"/>
  <c r="F1264" i="2"/>
  <c r="C1264" i="2"/>
  <c r="B1264" i="2"/>
  <c r="F1263" i="2"/>
  <c r="C1263" i="2"/>
  <c r="B1263" i="2"/>
  <c r="F1262" i="2"/>
  <c r="C1262" i="2"/>
  <c r="B1262" i="2"/>
  <c r="F1261" i="2"/>
  <c r="C1261" i="2"/>
  <c r="B1261" i="2"/>
  <c r="F1260" i="2"/>
  <c r="C1260" i="2"/>
  <c r="B1260" i="2"/>
  <c r="F1259" i="2"/>
  <c r="C1259" i="2"/>
  <c r="B1259" i="2"/>
  <c r="F1258" i="2"/>
  <c r="C1258" i="2"/>
  <c r="B1258" i="2"/>
  <c r="F1257" i="2"/>
  <c r="C1257" i="2"/>
  <c r="B1257" i="2"/>
  <c r="F1256" i="2"/>
  <c r="C1256" i="2"/>
  <c r="B1256" i="2"/>
  <c r="F1255" i="2"/>
  <c r="C1255" i="2"/>
  <c r="B1255" i="2"/>
  <c r="F1254" i="2"/>
  <c r="C1254" i="2"/>
  <c r="B1254" i="2"/>
  <c r="F1253" i="2"/>
  <c r="C1253" i="2"/>
  <c r="B1253" i="2"/>
  <c r="F1252" i="2"/>
  <c r="C1252" i="2"/>
  <c r="B1252" i="2"/>
  <c r="F1251" i="2"/>
  <c r="C1251" i="2"/>
  <c r="B1251" i="2"/>
  <c r="F1250" i="2"/>
  <c r="C1250" i="2"/>
  <c r="B1250" i="2"/>
  <c r="F1249" i="2"/>
  <c r="C1249" i="2"/>
  <c r="B1249" i="2"/>
  <c r="F1248" i="2"/>
  <c r="C1248" i="2"/>
  <c r="B1248" i="2"/>
  <c r="F1247" i="2"/>
  <c r="C1247" i="2"/>
  <c r="B1247" i="2"/>
  <c r="F1246" i="2"/>
  <c r="C1246" i="2"/>
  <c r="B1246" i="2"/>
  <c r="F1245" i="2"/>
  <c r="C1245" i="2"/>
  <c r="B1245" i="2"/>
  <c r="F1244" i="2"/>
  <c r="C1244" i="2"/>
  <c r="B1244" i="2"/>
  <c r="F1243" i="2"/>
  <c r="C1243" i="2"/>
  <c r="B1243" i="2"/>
  <c r="F1242" i="2"/>
  <c r="C1242" i="2"/>
  <c r="B1242" i="2"/>
  <c r="F1241" i="2"/>
  <c r="C1241" i="2"/>
  <c r="B1241" i="2"/>
  <c r="F1240" i="2"/>
  <c r="C1240" i="2"/>
  <c r="B1240" i="2"/>
  <c r="F1239" i="2"/>
  <c r="C1239" i="2"/>
  <c r="B1239" i="2"/>
  <c r="F1238" i="2"/>
  <c r="C1238" i="2"/>
  <c r="B1238" i="2"/>
  <c r="F1237" i="2"/>
  <c r="C1237" i="2"/>
  <c r="B1237" i="2"/>
  <c r="F1236" i="2"/>
  <c r="C1236" i="2"/>
  <c r="B1236" i="2"/>
  <c r="F1235" i="2"/>
  <c r="C1235" i="2"/>
  <c r="B1235" i="2"/>
  <c r="F1234" i="2"/>
  <c r="C1234" i="2"/>
  <c r="B1234" i="2"/>
  <c r="F1233" i="2"/>
  <c r="C1233" i="2"/>
  <c r="B1233" i="2"/>
  <c r="F1232" i="2"/>
  <c r="C1232" i="2"/>
  <c r="B1232" i="2"/>
  <c r="F1231" i="2"/>
  <c r="C1231" i="2"/>
  <c r="B1231" i="2"/>
  <c r="F1230" i="2"/>
  <c r="C1230" i="2"/>
  <c r="B1230" i="2"/>
  <c r="F1229" i="2"/>
  <c r="C1229" i="2"/>
  <c r="B1229" i="2"/>
  <c r="F1228" i="2"/>
  <c r="C1228" i="2"/>
  <c r="B1228" i="2"/>
  <c r="F1227" i="2"/>
  <c r="C1227" i="2"/>
  <c r="B1227" i="2"/>
  <c r="F1226" i="2"/>
  <c r="C1226" i="2"/>
  <c r="B1226" i="2"/>
  <c r="F1225" i="2"/>
  <c r="C1225" i="2"/>
  <c r="B1225" i="2"/>
  <c r="F1224" i="2"/>
  <c r="C1224" i="2"/>
  <c r="B1224" i="2"/>
  <c r="F1223" i="2"/>
  <c r="C1223" i="2"/>
  <c r="B1223" i="2"/>
  <c r="F1222" i="2"/>
  <c r="C1222" i="2"/>
  <c r="B1222" i="2"/>
  <c r="F1221" i="2"/>
  <c r="C1221" i="2"/>
  <c r="B1221" i="2"/>
  <c r="F1220" i="2"/>
  <c r="C1220" i="2"/>
  <c r="B1220" i="2"/>
  <c r="F1219" i="2"/>
  <c r="C1219" i="2"/>
  <c r="B1219" i="2"/>
  <c r="F1218" i="2"/>
  <c r="C1218" i="2"/>
  <c r="B1218" i="2"/>
  <c r="F1217" i="2"/>
  <c r="C1217" i="2"/>
  <c r="B1217" i="2"/>
  <c r="F1216" i="2"/>
  <c r="C1216" i="2"/>
  <c r="B1216" i="2"/>
  <c r="F1215" i="2"/>
  <c r="C1215" i="2"/>
  <c r="B1215" i="2"/>
  <c r="F1214" i="2"/>
  <c r="C1214" i="2"/>
  <c r="B1214" i="2"/>
  <c r="F1213" i="2"/>
  <c r="C1213" i="2"/>
  <c r="B1213" i="2"/>
  <c r="F1212" i="2"/>
  <c r="C1212" i="2"/>
  <c r="B1212" i="2"/>
  <c r="F1211" i="2"/>
  <c r="C1211" i="2"/>
  <c r="B1211" i="2"/>
  <c r="F1210" i="2"/>
  <c r="C1210" i="2"/>
  <c r="B1210" i="2"/>
  <c r="F1209" i="2"/>
  <c r="C1209" i="2"/>
  <c r="B1209" i="2"/>
  <c r="F1208" i="2"/>
  <c r="C1208" i="2"/>
  <c r="B1208" i="2"/>
  <c r="F1207" i="2"/>
  <c r="C1207" i="2"/>
  <c r="B1207" i="2"/>
  <c r="F1206" i="2"/>
  <c r="C1206" i="2"/>
  <c r="B1206" i="2"/>
  <c r="F1205" i="2"/>
  <c r="C1205" i="2"/>
  <c r="B1205" i="2"/>
  <c r="F1204" i="2"/>
  <c r="C1204" i="2"/>
  <c r="B1204" i="2"/>
  <c r="F1203" i="2"/>
  <c r="C1203" i="2"/>
  <c r="B1203" i="2"/>
  <c r="F1202" i="2"/>
  <c r="C1202" i="2"/>
  <c r="B1202" i="2"/>
  <c r="F1201" i="2"/>
  <c r="C1201" i="2"/>
  <c r="B1201" i="2"/>
  <c r="F1200" i="2"/>
  <c r="C1200" i="2"/>
  <c r="B1200" i="2"/>
  <c r="F1199" i="2"/>
  <c r="C1199" i="2"/>
  <c r="B1199" i="2"/>
  <c r="F1198" i="2"/>
  <c r="C1198" i="2"/>
  <c r="B1198" i="2"/>
  <c r="F1197" i="2"/>
  <c r="C1197" i="2"/>
  <c r="B1197" i="2"/>
  <c r="F1196" i="2"/>
  <c r="C1196" i="2"/>
  <c r="B1196" i="2"/>
  <c r="F1195" i="2"/>
  <c r="C1195" i="2"/>
  <c r="B1195" i="2"/>
  <c r="F1194" i="2"/>
  <c r="C1194" i="2"/>
  <c r="B1194" i="2"/>
  <c r="F1193" i="2"/>
  <c r="C1193" i="2"/>
  <c r="B1193" i="2"/>
  <c r="F1192" i="2"/>
  <c r="C1192" i="2"/>
  <c r="B1192" i="2"/>
  <c r="F1191" i="2"/>
  <c r="C1191" i="2"/>
  <c r="B1191" i="2"/>
  <c r="F1190" i="2"/>
  <c r="C1190" i="2"/>
  <c r="B1190" i="2"/>
  <c r="F1189" i="2"/>
  <c r="C1189" i="2"/>
  <c r="B1189" i="2"/>
  <c r="F1188" i="2"/>
  <c r="C1188" i="2"/>
  <c r="B1188" i="2"/>
  <c r="F1187" i="2"/>
  <c r="C1187" i="2"/>
  <c r="B1187" i="2"/>
  <c r="F1186" i="2"/>
  <c r="C1186" i="2"/>
  <c r="B1186" i="2"/>
  <c r="F1185" i="2"/>
  <c r="C1185" i="2"/>
  <c r="B1185" i="2"/>
  <c r="F1184" i="2"/>
  <c r="C1184" i="2"/>
  <c r="B1184" i="2"/>
  <c r="F1183" i="2"/>
  <c r="C1183" i="2"/>
  <c r="B1183" i="2"/>
  <c r="F1182" i="2"/>
  <c r="C1182" i="2"/>
  <c r="B1182" i="2"/>
  <c r="F1181" i="2"/>
  <c r="C1181" i="2"/>
  <c r="B1181" i="2"/>
  <c r="F1180" i="2"/>
  <c r="C1180" i="2"/>
  <c r="B1180" i="2"/>
  <c r="F1179" i="2"/>
  <c r="C1179" i="2"/>
  <c r="B1179" i="2"/>
  <c r="F1178" i="2"/>
  <c r="C1178" i="2"/>
  <c r="B1178" i="2"/>
  <c r="F1177" i="2"/>
  <c r="C1177" i="2"/>
  <c r="B1177" i="2"/>
  <c r="F1176" i="2"/>
  <c r="C1176" i="2"/>
  <c r="B1176" i="2"/>
  <c r="F1175" i="2"/>
  <c r="C1175" i="2"/>
  <c r="B1175" i="2"/>
  <c r="F1174" i="2"/>
  <c r="C1174" i="2"/>
  <c r="B1174" i="2"/>
  <c r="F1173" i="2"/>
  <c r="C1173" i="2"/>
  <c r="B1173" i="2"/>
  <c r="F1172" i="2"/>
  <c r="C1172" i="2"/>
  <c r="B1172" i="2"/>
  <c r="F1171" i="2"/>
  <c r="C1171" i="2"/>
  <c r="B1171" i="2"/>
  <c r="F1170" i="2"/>
  <c r="C1170" i="2"/>
  <c r="B1170" i="2"/>
  <c r="F1169" i="2"/>
  <c r="C1169" i="2"/>
  <c r="B1169" i="2"/>
  <c r="F1168" i="2"/>
  <c r="C1168" i="2"/>
  <c r="B1168" i="2"/>
  <c r="F1167" i="2"/>
  <c r="C1167" i="2"/>
  <c r="B1167" i="2"/>
  <c r="F1166" i="2"/>
  <c r="C1166" i="2"/>
  <c r="B1166" i="2"/>
  <c r="F1165" i="2"/>
  <c r="C1165" i="2"/>
  <c r="B1165" i="2"/>
  <c r="F1164" i="2"/>
  <c r="C1164" i="2"/>
  <c r="B1164" i="2"/>
  <c r="F1163" i="2"/>
  <c r="C1163" i="2"/>
  <c r="B1163" i="2"/>
  <c r="F1162" i="2"/>
  <c r="C1162" i="2"/>
  <c r="B1162" i="2"/>
  <c r="F1161" i="2"/>
  <c r="C1161" i="2"/>
  <c r="B1161" i="2"/>
  <c r="F1160" i="2"/>
  <c r="C1160" i="2"/>
  <c r="B1160" i="2"/>
  <c r="F1159" i="2"/>
  <c r="C1159" i="2"/>
  <c r="B1159" i="2"/>
  <c r="F1158" i="2"/>
  <c r="C1158" i="2"/>
  <c r="B1158" i="2"/>
  <c r="F1157" i="2"/>
  <c r="C1157" i="2"/>
  <c r="B1157" i="2"/>
  <c r="F1156" i="2"/>
  <c r="C1156" i="2"/>
  <c r="B1156" i="2"/>
  <c r="F1155" i="2"/>
  <c r="C1155" i="2"/>
  <c r="B1155" i="2"/>
  <c r="F1154" i="2"/>
  <c r="C1154" i="2"/>
  <c r="B1154" i="2"/>
  <c r="F1153" i="2"/>
  <c r="C1153" i="2"/>
  <c r="B1153" i="2"/>
  <c r="F1152" i="2"/>
  <c r="C1152" i="2"/>
  <c r="B1152" i="2"/>
  <c r="F1151" i="2"/>
  <c r="C1151" i="2"/>
  <c r="B1151" i="2"/>
  <c r="F1150" i="2"/>
  <c r="C1150" i="2"/>
  <c r="B1150" i="2"/>
  <c r="F1149" i="2"/>
  <c r="C1149" i="2"/>
  <c r="B1149" i="2"/>
  <c r="F1148" i="2"/>
  <c r="C1148" i="2"/>
  <c r="B1148" i="2"/>
  <c r="F1147" i="2"/>
  <c r="C1147" i="2"/>
  <c r="B1147" i="2"/>
  <c r="F1146" i="2"/>
  <c r="C1146" i="2"/>
  <c r="B1146" i="2"/>
  <c r="F1145" i="2"/>
  <c r="C1145" i="2"/>
  <c r="B1145" i="2"/>
  <c r="F1144" i="2"/>
  <c r="C1144" i="2"/>
  <c r="B1144" i="2"/>
  <c r="F1143" i="2"/>
  <c r="C1143" i="2"/>
  <c r="B1143" i="2"/>
  <c r="F1142" i="2"/>
  <c r="C1142" i="2"/>
  <c r="B1142" i="2"/>
  <c r="F1141" i="2"/>
  <c r="C1141" i="2"/>
  <c r="B1141" i="2"/>
  <c r="F1140" i="2"/>
  <c r="C1140" i="2"/>
  <c r="B1140" i="2"/>
  <c r="F1139" i="2"/>
  <c r="C1139" i="2"/>
  <c r="B1139" i="2"/>
  <c r="F1138" i="2"/>
  <c r="C1138" i="2"/>
  <c r="B1138" i="2"/>
  <c r="F1137" i="2"/>
  <c r="C1137" i="2"/>
  <c r="B1137" i="2"/>
  <c r="F1136" i="2"/>
  <c r="C1136" i="2"/>
  <c r="B1136" i="2"/>
  <c r="F1135" i="2"/>
  <c r="C1135" i="2"/>
  <c r="B1135" i="2"/>
  <c r="F1134" i="2"/>
  <c r="C1134" i="2"/>
  <c r="B1134" i="2"/>
  <c r="F1133" i="2"/>
  <c r="C1133" i="2"/>
  <c r="B1133" i="2"/>
  <c r="F1132" i="2"/>
  <c r="C1132" i="2"/>
  <c r="B1132" i="2"/>
  <c r="F1131" i="2"/>
  <c r="C1131" i="2"/>
  <c r="B1131" i="2"/>
  <c r="F1130" i="2"/>
  <c r="C1130" i="2"/>
  <c r="B1130" i="2"/>
  <c r="F1129" i="2"/>
  <c r="C1129" i="2"/>
  <c r="B1129" i="2"/>
  <c r="F1128" i="2"/>
  <c r="C1128" i="2"/>
  <c r="B1128" i="2"/>
  <c r="F1127" i="2"/>
  <c r="C1127" i="2"/>
  <c r="B1127" i="2"/>
  <c r="F1126" i="2"/>
  <c r="C1126" i="2"/>
  <c r="B1126" i="2"/>
  <c r="F1125" i="2"/>
  <c r="C1125" i="2"/>
  <c r="B1125" i="2"/>
  <c r="F1124" i="2"/>
  <c r="C1124" i="2"/>
  <c r="B1124" i="2"/>
  <c r="F1123" i="2"/>
  <c r="C1123" i="2"/>
  <c r="B1123" i="2"/>
  <c r="F1122" i="2"/>
  <c r="C1122" i="2"/>
  <c r="B1122" i="2"/>
  <c r="F1121" i="2"/>
  <c r="C1121" i="2"/>
  <c r="B1121" i="2"/>
  <c r="F1120" i="2"/>
  <c r="C1120" i="2"/>
  <c r="B1120" i="2"/>
  <c r="F1119" i="2"/>
  <c r="C1119" i="2"/>
  <c r="B1119" i="2"/>
  <c r="F1118" i="2"/>
  <c r="C1118" i="2"/>
  <c r="B1118" i="2"/>
  <c r="F1117" i="2"/>
  <c r="C1117" i="2"/>
  <c r="B1117" i="2"/>
  <c r="F1116" i="2"/>
  <c r="C1116" i="2"/>
  <c r="B1116" i="2"/>
  <c r="F1115" i="2"/>
  <c r="C1115" i="2"/>
  <c r="B1115" i="2"/>
  <c r="F1114" i="2"/>
  <c r="C1114" i="2"/>
  <c r="B1114" i="2"/>
  <c r="F1113" i="2"/>
  <c r="C1113" i="2"/>
  <c r="B1113" i="2"/>
  <c r="F1112" i="2"/>
  <c r="C1112" i="2"/>
  <c r="B1112" i="2"/>
  <c r="F1111" i="2"/>
  <c r="C1111" i="2"/>
  <c r="B1111" i="2"/>
  <c r="F1110" i="2"/>
  <c r="C1110" i="2"/>
  <c r="B1110" i="2"/>
  <c r="F1109" i="2"/>
  <c r="C1109" i="2"/>
  <c r="B1109" i="2"/>
  <c r="F1108" i="2"/>
  <c r="C1108" i="2"/>
  <c r="B1108" i="2"/>
  <c r="F1107" i="2"/>
  <c r="C1107" i="2"/>
  <c r="B1107" i="2"/>
  <c r="F1106" i="2"/>
  <c r="C1106" i="2"/>
  <c r="B1106" i="2"/>
  <c r="F1105" i="2"/>
  <c r="C1105" i="2"/>
  <c r="B1105" i="2"/>
  <c r="F1104" i="2"/>
  <c r="C1104" i="2"/>
  <c r="B1104" i="2"/>
  <c r="F1103" i="2"/>
  <c r="C1103" i="2"/>
  <c r="B1103" i="2"/>
  <c r="F1102" i="2"/>
  <c r="C1102" i="2"/>
  <c r="B1102" i="2"/>
  <c r="F1101" i="2"/>
  <c r="C1101" i="2"/>
  <c r="B1101" i="2"/>
  <c r="F1100" i="2"/>
  <c r="C1100" i="2"/>
  <c r="B1100" i="2"/>
  <c r="F1099" i="2"/>
  <c r="C1099" i="2"/>
  <c r="B1099" i="2"/>
  <c r="F1098" i="2"/>
  <c r="C1098" i="2"/>
  <c r="B1098" i="2"/>
  <c r="F1097" i="2"/>
  <c r="C1097" i="2"/>
  <c r="B1097" i="2"/>
  <c r="F1096" i="2"/>
  <c r="C1096" i="2"/>
  <c r="B1096" i="2"/>
  <c r="F1095" i="2"/>
  <c r="C1095" i="2"/>
  <c r="B1095" i="2"/>
  <c r="F1094" i="2"/>
  <c r="C1094" i="2"/>
  <c r="B1094" i="2"/>
  <c r="F1093" i="2"/>
  <c r="C1093" i="2"/>
  <c r="B1093" i="2"/>
  <c r="F1092" i="2"/>
  <c r="C1092" i="2"/>
  <c r="B1092" i="2"/>
  <c r="F1091" i="2"/>
  <c r="C1091" i="2"/>
  <c r="B1091" i="2"/>
  <c r="F1090" i="2"/>
  <c r="C1090" i="2"/>
  <c r="B1090" i="2"/>
  <c r="F1089" i="2"/>
  <c r="C1089" i="2"/>
  <c r="B1089" i="2"/>
  <c r="F1088" i="2"/>
  <c r="C1088" i="2"/>
  <c r="B1088" i="2"/>
  <c r="F1087" i="2"/>
  <c r="C1087" i="2"/>
  <c r="B1087" i="2"/>
  <c r="F1086" i="2"/>
  <c r="C1086" i="2"/>
  <c r="B1086" i="2"/>
  <c r="F1085" i="2"/>
  <c r="C1085" i="2"/>
  <c r="B1085" i="2"/>
  <c r="F1084" i="2"/>
  <c r="C1084" i="2"/>
  <c r="B1084" i="2"/>
  <c r="F1083" i="2"/>
  <c r="C1083" i="2"/>
  <c r="B1083" i="2"/>
  <c r="F1082" i="2"/>
  <c r="C1082" i="2"/>
  <c r="B1082" i="2"/>
  <c r="F1081" i="2"/>
  <c r="C1081" i="2"/>
  <c r="B1081" i="2"/>
  <c r="F1080" i="2"/>
  <c r="C1080" i="2"/>
  <c r="B1080" i="2"/>
  <c r="F1079" i="2"/>
  <c r="C1079" i="2"/>
  <c r="B1079" i="2"/>
  <c r="F1078" i="2"/>
  <c r="C1078" i="2"/>
  <c r="B1078" i="2"/>
  <c r="F1077" i="2"/>
  <c r="C1077" i="2"/>
  <c r="B1077" i="2"/>
  <c r="F1076" i="2"/>
  <c r="C1076" i="2"/>
  <c r="B1076" i="2"/>
  <c r="F1075" i="2"/>
  <c r="C1075" i="2"/>
  <c r="B1075" i="2"/>
  <c r="F1074" i="2"/>
  <c r="C1074" i="2"/>
  <c r="B1074" i="2"/>
  <c r="F1073" i="2"/>
  <c r="C1073" i="2"/>
  <c r="B1073" i="2"/>
  <c r="F1072" i="2"/>
  <c r="C1072" i="2"/>
  <c r="B1072" i="2"/>
  <c r="F1071" i="2"/>
  <c r="C1071" i="2"/>
  <c r="B1071" i="2"/>
  <c r="F1070" i="2"/>
  <c r="C1070" i="2"/>
  <c r="B1070" i="2"/>
  <c r="F1069" i="2"/>
  <c r="C1069" i="2"/>
  <c r="B1069" i="2"/>
  <c r="F1068" i="2"/>
  <c r="C1068" i="2"/>
  <c r="B1068" i="2"/>
  <c r="F1067" i="2"/>
  <c r="C1067" i="2"/>
  <c r="B1067" i="2"/>
  <c r="F1066" i="2"/>
  <c r="C1066" i="2"/>
  <c r="B1066" i="2"/>
  <c r="F1065" i="2"/>
  <c r="C1065" i="2"/>
  <c r="B1065" i="2"/>
  <c r="F1064" i="2"/>
  <c r="C1064" i="2"/>
  <c r="B1064" i="2"/>
  <c r="F1063" i="2"/>
  <c r="C1063" i="2"/>
  <c r="B1063" i="2"/>
  <c r="F1062" i="2"/>
  <c r="C1062" i="2"/>
  <c r="B1062" i="2"/>
  <c r="F1061" i="2"/>
  <c r="C1061" i="2"/>
  <c r="B1061" i="2"/>
  <c r="F1060" i="2"/>
  <c r="C1060" i="2"/>
  <c r="B1060" i="2"/>
  <c r="F1059" i="2"/>
  <c r="C1059" i="2"/>
  <c r="B1059" i="2"/>
  <c r="F1058" i="2"/>
  <c r="C1058" i="2"/>
  <c r="B1058" i="2"/>
  <c r="F1057" i="2"/>
  <c r="C1057" i="2"/>
  <c r="B1057" i="2"/>
  <c r="F1056" i="2"/>
  <c r="C1056" i="2"/>
  <c r="B1056" i="2"/>
  <c r="F1055" i="2"/>
  <c r="C1055" i="2"/>
  <c r="B1055" i="2"/>
  <c r="F1054" i="2"/>
  <c r="C1054" i="2"/>
  <c r="B1054" i="2"/>
  <c r="F1053" i="2"/>
  <c r="C1053" i="2"/>
  <c r="B1053" i="2"/>
  <c r="F1052" i="2"/>
  <c r="C1052" i="2"/>
  <c r="B1052" i="2"/>
  <c r="F1051" i="2"/>
  <c r="C1051" i="2"/>
  <c r="B1051" i="2"/>
  <c r="F1050" i="2"/>
  <c r="C1050" i="2"/>
  <c r="B1050" i="2"/>
  <c r="F1049" i="2"/>
  <c r="C1049" i="2"/>
  <c r="B1049" i="2"/>
  <c r="F1048" i="2"/>
  <c r="C1048" i="2"/>
  <c r="B1048" i="2"/>
  <c r="F1047" i="2"/>
  <c r="C1047" i="2"/>
  <c r="B1047" i="2"/>
  <c r="F1046" i="2"/>
  <c r="C1046" i="2"/>
  <c r="B1046" i="2"/>
  <c r="F1045" i="2"/>
  <c r="C1045" i="2"/>
  <c r="B1045" i="2"/>
  <c r="F1044" i="2"/>
  <c r="C1044" i="2"/>
  <c r="B1044" i="2"/>
  <c r="F1043" i="2"/>
  <c r="C1043" i="2"/>
  <c r="B1043" i="2"/>
  <c r="F1042" i="2"/>
  <c r="C1042" i="2"/>
  <c r="B1042" i="2"/>
  <c r="F1041" i="2"/>
  <c r="C1041" i="2"/>
  <c r="B1041" i="2"/>
  <c r="F1040" i="2"/>
  <c r="C1040" i="2"/>
  <c r="B1040" i="2"/>
  <c r="F1039" i="2"/>
  <c r="C1039" i="2"/>
  <c r="B1039" i="2"/>
  <c r="F1038" i="2"/>
  <c r="C1038" i="2"/>
  <c r="B1038" i="2"/>
  <c r="F1037" i="2"/>
  <c r="C1037" i="2"/>
  <c r="B1037" i="2"/>
  <c r="F1036" i="2"/>
  <c r="C1036" i="2"/>
  <c r="B1036" i="2"/>
  <c r="F1035" i="2"/>
  <c r="C1035" i="2"/>
  <c r="B1035" i="2"/>
  <c r="F1034" i="2"/>
  <c r="C1034" i="2"/>
  <c r="B1034" i="2"/>
  <c r="F1033" i="2"/>
  <c r="C1033" i="2"/>
  <c r="B1033" i="2"/>
  <c r="F1032" i="2"/>
  <c r="C1032" i="2"/>
  <c r="B1032" i="2"/>
  <c r="F1031" i="2"/>
  <c r="C1031" i="2"/>
  <c r="B1031" i="2"/>
  <c r="F1030" i="2"/>
  <c r="C1030" i="2"/>
  <c r="B1030" i="2"/>
  <c r="F1029" i="2"/>
  <c r="C1029" i="2"/>
  <c r="B1029" i="2"/>
  <c r="F1028" i="2"/>
  <c r="C1028" i="2"/>
  <c r="B1028" i="2"/>
  <c r="F1027" i="2"/>
  <c r="C1027" i="2"/>
  <c r="B1027" i="2"/>
  <c r="F1026" i="2"/>
  <c r="C1026" i="2"/>
  <c r="B1026" i="2"/>
  <c r="F1025" i="2"/>
  <c r="C1025" i="2"/>
  <c r="B1025" i="2"/>
  <c r="F1024" i="2"/>
  <c r="C1024" i="2"/>
  <c r="B1024" i="2"/>
  <c r="F1023" i="2"/>
  <c r="C1023" i="2"/>
  <c r="B1023" i="2"/>
  <c r="F1022" i="2"/>
  <c r="C1022" i="2"/>
  <c r="B1022" i="2"/>
  <c r="F1021" i="2"/>
  <c r="C1021" i="2"/>
  <c r="B1021" i="2"/>
  <c r="F1020" i="2"/>
  <c r="C1020" i="2"/>
  <c r="B1020" i="2"/>
  <c r="F1019" i="2"/>
  <c r="C1019" i="2"/>
  <c r="B1019" i="2"/>
  <c r="F1018" i="2"/>
  <c r="C1018" i="2"/>
  <c r="B1018" i="2"/>
  <c r="F1017" i="2"/>
  <c r="C1017" i="2"/>
  <c r="B1017" i="2"/>
  <c r="F1016" i="2"/>
  <c r="C1016" i="2"/>
  <c r="B1016" i="2"/>
  <c r="F1015" i="2"/>
  <c r="C1015" i="2"/>
  <c r="B1015" i="2"/>
  <c r="F1014" i="2"/>
  <c r="C1014" i="2"/>
  <c r="B1014" i="2"/>
  <c r="F1013" i="2"/>
  <c r="C1013" i="2"/>
  <c r="B1013" i="2"/>
  <c r="F1012" i="2"/>
  <c r="C1012" i="2"/>
  <c r="B1012" i="2"/>
  <c r="F1011" i="2"/>
  <c r="C1011" i="2"/>
  <c r="B1011" i="2"/>
  <c r="F1010" i="2"/>
  <c r="C1010" i="2"/>
  <c r="B1010" i="2"/>
  <c r="F1009" i="2"/>
  <c r="C1009" i="2"/>
  <c r="B1009" i="2"/>
  <c r="F1008" i="2"/>
  <c r="C1008" i="2"/>
  <c r="B1008" i="2"/>
  <c r="F1007" i="2"/>
  <c r="C1007" i="2"/>
  <c r="B1007" i="2"/>
  <c r="F1006" i="2"/>
  <c r="C1006" i="2"/>
  <c r="B1006" i="2"/>
  <c r="F1005" i="2"/>
  <c r="C1005" i="2"/>
  <c r="B1005" i="2"/>
  <c r="F1004" i="2"/>
  <c r="C1004" i="2"/>
  <c r="B1004" i="2"/>
  <c r="F1003" i="2"/>
  <c r="C1003" i="2"/>
  <c r="B1003" i="2"/>
  <c r="F1002" i="2"/>
  <c r="C1002" i="2"/>
  <c r="B1002" i="2"/>
  <c r="F1001" i="2"/>
  <c r="C1001" i="2"/>
  <c r="B1001" i="2"/>
  <c r="F1000" i="2"/>
  <c r="C1000" i="2"/>
  <c r="B1000" i="2"/>
  <c r="F999" i="2"/>
  <c r="C999" i="2"/>
  <c r="B999" i="2"/>
  <c r="F998" i="2"/>
  <c r="C998" i="2"/>
  <c r="B998" i="2"/>
  <c r="F997" i="2"/>
  <c r="C997" i="2"/>
  <c r="B997" i="2"/>
  <c r="F996" i="2"/>
  <c r="C996" i="2"/>
  <c r="B996" i="2"/>
  <c r="F995" i="2"/>
  <c r="C995" i="2"/>
  <c r="B995" i="2"/>
  <c r="F994" i="2"/>
  <c r="C994" i="2"/>
  <c r="B994" i="2"/>
  <c r="F993" i="2"/>
  <c r="C993" i="2"/>
  <c r="B993" i="2"/>
  <c r="F992" i="2"/>
  <c r="C992" i="2"/>
  <c r="B992" i="2"/>
  <c r="F991" i="2"/>
  <c r="C991" i="2"/>
  <c r="B991" i="2"/>
  <c r="F990" i="2"/>
  <c r="C990" i="2"/>
  <c r="B990" i="2"/>
  <c r="F989" i="2"/>
  <c r="C989" i="2"/>
  <c r="B989" i="2"/>
  <c r="F988" i="2"/>
  <c r="C988" i="2"/>
  <c r="B988" i="2"/>
  <c r="F987" i="2"/>
  <c r="C987" i="2"/>
  <c r="B987" i="2"/>
  <c r="F986" i="2"/>
  <c r="C986" i="2"/>
  <c r="B986" i="2"/>
  <c r="F985" i="2"/>
  <c r="C985" i="2"/>
  <c r="B985" i="2"/>
  <c r="F984" i="2"/>
  <c r="C984" i="2"/>
  <c r="B984" i="2"/>
  <c r="F983" i="2"/>
  <c r="C983" i="2"/>
  <c r="B983" i="2"/>
  <c r="F982" i="2"/>
  <c r="C982" i="2"/>
  <c r="B982" i="2"/>
  <c r="F981" i="2"/>
  <c r="C981" i="2"/>
  <c r="B981" i="2"/>
  <c r="F980" i="2"/>
  <c r="C980" i="2"/>
  <c r="B980" i="2"/>
  <c r="F979" i="2"/>
  <c r="C979" i="2"/>
  <c r="B979" i="2"/>
  <c r="F978" i="2"/>
  <c r="C978" i="2"/>
  <c r="B978" i="2"/>
  <c r="F977" i="2"/>
  <c r="C977" i="2"/>
  <c r="B977" i="2"/>
  <c r="F976" i="2"/>
  <c r="C976" i="2"/>
  <c r="B976" i="2"/>
  <c r="F975" i="2"/>
  <c r="C975" i="2"/>
  <c r="B975" i="2"/>
  <c r="F974" i="2"/>
  <c r="C974" i="2"/>
  <c r="B974" i="2"/>
  <c r="F973" i="2"/>
  <c r="C973" i="2"/>
  <c r="B973" i="2"/>
  <c r="F972" i="2"/>
  <c r="C972" i="2"/>
  <c r="B972" i="2"/>
  <c r="F971" i="2"/>
  <c r="C971" i="2"/>
  <c r="B971" i="2"/>
  <c r="F970" i="2"/>
  <c r="C970" i="2"/>
  <c r="B970" i="2"/>
  <c r="F969" i="2"/>
  <c r="C969" i="2"/>
  <c r="B969" i="2"/>
  <c r="F968" i="2"/>
  <c r="C968" i="2"/>
  <c r="B968" i="2"/>
  <c r="F967" i="2"/>
  <c r="C967" i="2"/>
  <c r="B967" i="2"/>
  <c r="F966" i="2"/>
  <c r="C966" i="2"/>
  <c r="B966" i="2"/>
  <c r="F965" i="2"/>
  <c r="C965" i="2"/>
  <c r="B965" i="2"/>
  <c r="F964" i="2"/>
  <c r="C964" i="2"/>
  <c r="B964" i="2"/>
  <c r="F963" i="2"/>
  <c r="C963" i="2"/>
  <c r="B963" i="2"/>
  <c r="F962" i="2"/>
  <c r="C962" i="2"/>
  <c r="B962" i="2"/>
  <c r="F961" i="2"/>
  <c r="C961" i="2"/>
  <c r="B961" i="2"/>
  <c r="F960" i="2"/>
  <c r="C960" i="2"/>
  <c r="B960" i="2"/>
  <c r="F959" i="2"/>
  <c r="C959" i="2"/>
  <c r="B959" i="2"/>
  <c r="F958" i="2"/>
  <c r="C958" i="2"/>
  <c r="B958" i="2"/>
  <c r="F957" i="2"/>
  <c r="C957" i="2"/>
  <c r="B957" i="2"/>
  <c r="F956" i="2"/>
  <c r="C956" i="2"/>
  <c r="B956" i="2"/>
  <c r="F955" i="2"/>
  <c r="C955" i="2"/>
  <c r="B955" i="2"/>
  <c r="F954" i="2"/>
  <c r="C954" i="2"/>
  <c r="B954" i="2"/>
  <c r="F953" i="2"/>
  <c r="C953" i="2"/>
  <c r="B953" i="2"/>
  <c r="F952" i="2"/>
  <c r="C952" i="2"/>
  <c r="B952" i="2"/>
  <c r="F951" i="2"/>
  <c r="C951" i="2"/>
  <c r="B951" i="2"/>
  <c r="F950" i="2"/>
  <c r="C950" i="2"/>
  <c r="B950" i="2"/>
  <c r="F949" i="2"/>
  <c r="C949" i="2"/>
  <c r="B949" i="2"/>
  <c r="F948" i="2"/>
  <c r="C948" i="2"/>
  <c r="B948" i="2"/>
  <c r="F947" i="2"/>
  <c r="C947" i="2"/>
  <c r="B947" i="2"/>
  <c r="F946" i="2"/>
  <c r="C946" i="2"/>
  <c r="B946" i="2"/>
  <c r="F945" i="2"/>
  <c r="C945" i="2"/>
  <c r="B945" i="2"/>
  <c r="F944" i="2"/>
  <c r="C944" i="2"/>
  <c r="B944" i="2"/>
  <c r="F943" i="2"/>
  <c r="C943" i="2"/>
  <c r="B943" i="2"/>
  <c r="F942" i="2"/>
  <c r="C942" i="2"/>
  <c r="B942" i="2"/>
  <c r="F941" i="2"/>
  <c r="C941" i="2"/>
  <c r="B941" i="2"/>
  <c r="F940" i="2"/>
  <c r="C940" i="2"/>
  <c r="B940" i="2"/>
  <c r="F939" i="2"/>
  <c r="C939" i="2"/>
  <c r="B939" i="2"/>
  <c r="F938" i="2"/>
  <c r="C938" i="2"/>
  <c r="B938" i="2"/>
  <c r="F937" i="2"/>
  <c r="C937" i="2"/>
  <c r="B937" i="2"/>
  <c r="F936" i="2"/>
  <c r="C936" i="2"/>
  <c r="B936" i="2"/>
  <c r="F935" i="2"/>
  <c r="C935" i="2"/>
  <c r="B935" i="2"/>
  <c r="F934" i="2"/>
  <c r="C934" i="2"/>
  <c r="B934" i="2"/>
  <c r="F933" i="2"/>
  <c r="C933" i="2"/>
  <c r="B933" i="2"/>
  <c r="F932" i="2"/>
  <c r="C932" i="2"/>
  <c r="B932" i="2"/>
  <c r="F931" i="2"/>
  <c r="C931" i="2"/>
  <c r="B931" i="2"/>
  <c r="F930" i="2"/>
  <c r="C930" i="2"/>
  <c r="B930" i="2"/>
  <c r="F929" i="2"/>
  <c r="C929" i="2"/>
  <c r="B929" i="2"/>
  <c r="F928" i="2"/>
  <c r="C928" i="2"/>
  <c r="B928" i="2"/>
  <c r="F927" i="2"/>
  <c r="C927" i="2"/>
  <c r="B927" i="2"/>
  <c r="F926" i="2"/>
  <c r="C926" i="2"/>
  <c r="B926" i="2"/>
  <c r="F925" i="2"/>
  <c r="C925" i="2"/>
  <c r="B925" i="2"/>
  <c r="F924" i="2"/>
  <c r="C924" i="2"/>
  <c r="B924" i="2"/>
  <c r="F923" i="2"/>
  <c r="C923" i="2"/>
  <c r="B923" i="2"/>
  <c r="F922" i="2"/>
  <c r="C922" i="2"/>
  <c r="B922" i="2"/>
  <c r="F921" i="2"/>
  <c r="C921" i="2"/>
  <c r="B921" i="2"/>
  <c r="F920" i="2"/>
  <c r="C920" i="2"/>
  <c r="B920" i="2"/>
  <c r="F919" i="2"/>
  <c r="C919" i="2"/>
  <c r="B919" i="2"/>
  <c r="F918" i="2"/>
  <c r="C918" i="2"/>
  <c r="B918" i="2"/>
  <c r="F917" i="2"/>
  <c r="C917" i="2"/>
  <c r="B917" i="2"/>
  <c r="F916" i="2"/>
  <c r="C916" i="2"/>
  <c r="B916" i="2"/>
  <c r="F915" i="2"/>
  <c r="C915" i="2"/>
  <c r="B915" i="2"/>
  <c r="F914" i="2"/>
  <c r="C914" i="2"/>
  <c r="B914" i="2"/>
  <c r="F913" i="2"/>
  <c r="C913" i="2"/>
  <c r="B913" i="2"/>
  <c r="F912" i="2"/>
  <c r="C912" i="2"/>
  <c r="B912" i="2"/>
  <c r="F911" i="2"/>
  <c r="C911" i="2"/>
  <c r="B911" i="2"/>
  <c r="F910" i="2"/>
  <c r="C910" i="2"/>
  <c r="B910" i="2"/>
  <c r="F909" i="2"/>
  <c r="C909" i="2"/>
  <c r="B909" i="2"/>
  <c r="F908" i="2"/>
  <c r="C908" i="2"/>
  <c r="B908" i="2"/>
  <c r="F907" i="2"/>
  <c r="C907" i="2"/>
  <c r="B907" i="2"/>
  <c r="F906" i="2"/>
  <c r="C906" i="2"/>
  <c r="B906" i="2"/>
  <c r="F905" i="2"/>
  <c r="C905" i="2"/>
  <c r="B905" i="2"/>
  <c r="F904" i="2"/>
  <c r="C904" i="2"/>
  <c r="B904" i="2"/>
  <c r="F903" i="2"/>
  <c r="C903" i="2"/>
  <c r="B903" i="2"/>
  <c r="F902" i="2"/>
  <c r="C902" i="2"/>
  <c r="B902" i="2"/>
  <c r="F901" i="2"/>
  <c r="C901" i="2"/>
  <c r="B901" i="2"/>
  <c r="F900" i="2"/>
  <c r="C900" i="2"/>
  <c r="B900" i="2"/>
  <c r="F899" i="2"/>
  <c r="C899" i="2"/>
  <c r="B899" i="2"/>
  <c r="F898" i="2"/>
  <c r="C898" i="2"/>
  <c r="B898" i="2"/>
  <c r="F897" i="2"/>
  <c r="C897" i="2"/>
  <c r="B897" i="2"/>
  <c r="F896" i="2"/>
  <c r="C896" i="2"/>
  <c r="B896" i="2"/>
  <c r="F895" i="2"/>
  <c r="C895" i="2"/>
  <c r="B895" i="2"/>
  <c r="F894" i="2"/>
  <c r="C894" i="2"/>
  <c r="B894" i="2"/>
  <c r="F893" i="2"/>
  <c r="C893" i="2"/>
  <c r="B893" i="2"/>
  <c r="F892" i="2"/>
  <c r="C892" i="2"/>
  <c r="B892" i="2"/>
  <c r="F891" i="2"/>
  <c r="C891" i="2"/>
  <c r="B891" i="2"/>
  <c r="F890" i="2"/>
  <c r="C890" i="2"/>
  <c r="B890" i="2"/>
  <c r="F889" i="2"/>
  <c r="C889" i="2"/>
  <c r="B889" i="2"/>
  <c r="F888" i="2"/>
  <c r="C888" i="2"/>
  <c r="B888" i="2"/>
  <c r="F887" i="2"/>
  <c r="C887" i="2"/>
  <c r="B887" i="2"/>
  <c r="F886" i="2"/>
  <c r="C886" i="2"/>
  <c r="B886" i="2"/>
  <c r="F885" i="2"/>
  <c r="C885" i="2"/>
  <c r="B885" i="2"/>
  <c r="F884" i="2"/>
  <c r="C884" i="2"/>
  <c r="B884" i="2"/>
  <c r="F883" i="2"/>
  <c r="C883" i="2"/>
  <c r="B883" i="2"/>
  <c r="F882" i="2"/>
  <c r="C882" i="2"/>
  <c r="B882" i="2"/>
  <c r="F881" i="2"/>
  <c r="C881" i="2"/>
  <c r="B881" i="2"/>
  <c r="F880" i="2"/>
  <c r="C880" i="2"/>
  <c r="B880" i="2"/>
  <c r="F879" i="2"/>
  <c r="C879" i="2"/>
  <c r="B879" i="2"/>
  <c r="F878" i="2"/>
  <c r="C878" i="2"/>
  <c r="B878" i="2"/>
  <c r="F877" i="2"/>
  <c r="C877" i="2"/>
  <c r="B877" i="2"/>
  <c r="F876" i="2"/>
  <c r="C876" i="2"/>
  <c r="B876" i="2"/>
  <c r="F875" i="2"/>
  <c r="C875" i="2"/>
  <c r="B875" i="2"/>
  <c r="F874" i="2"/>
  <c r="C874" i="2"/>
  <c r="B874" i="2"/>
  <c r="F873" i="2"/>
  <c r="C873" i="2"/>
  <c r="B873" i="2"/>
  <c r="F872" i="2"/>
  <c r="C872" i="2"/>
  <c r="B872" i="2"/>
  <c r="F871" i="2"/>
  <c r="C871" i="2"/>
  <c r="B871" i="2"/>
  <c r="F870" i="2"/>
  <c r="C870" i="2"/>
  <c r="B870" i="2"/>
  <c r="F869" i="2"/>
  <c r="C869" i="2"/>
  <c r="B869" i="2"/>
  <c r="F868" i="2"/>
  <c r="C868" i="2"/>
  <c r="B868" i="2"/>
  <c r="F867" i="2"/>
  <c r="C867" i="2"/>
  <c r="B867" i="2"/>
  <c r="F866" i="2"/>
  <c r="C866" i="2"/>
  <c r="B866" i="2"/>
  <c r="F865" i="2"/>
  <c r="C865" i="2"/>
  <c r="B865" i="2"/>
  <c r="F864" i="2"/>
  <c r="C864" i="2"/>
  <c r="B864" i="2"/>
  <c r="F863" i="2"/>
  <c r="C863" i="2"/>
  <c r="B863" i="2"/>
  <c r="F862" i="2"/>
  <c r="C862" i="2"/>
  <c r="B862" i="2"/>
  <c r="F861" i="2"/>
  <c r="C861" i="2"/>
  <c r="B861" i="2"/>
  <c r="F860" i="2"/>
  <c r="C860" i="2"/>
  <c r="B860" i="2"/>
  <c r="F859" i="2"/>
  <c r="C859" i="2"/>
  <c r="B859" i="2"/>
  <c r="F858" i="2"/>
  <c r="C858" i="2"/>
  <c r="B858" i="2"/>
  <c r="F857" i="2"/>
  <c r="C857" i="2"/>
  <c r="B857" i="2"/>
  <c r="F856" i="2"/>
  <c r="C856" i="2"/>
  <c r="B856" i="2"/>
  <c r="F855" i="2"/>
  <c r="C855" i="2"/>
  <c r="B855" i="2"/>
  <c r="F854" i="2"/>
  <c r="C854" i="2"/>
  <c r="B854" i="2"/>
  <c r="F853" i="2"/>
  <c r="C853" i="2"/>
  <c r="B853" i="2"/>
  <c r="F852" i="2"/>
  <c r="C852" i="2"/>
  <c r="B852" i="2"/>
  <c r="F851" i="2"/>
  <c r="C851" i="2"/>
  <c r="B851" i="2"/>
  <c r="F850" i="2"/>
  <c r="C850" i="2"/>
  <c r="B850" i="2"/>
  <c r="F849" i="2"/>
  <c r="C849" i="2"/>
  <c r="B849" i="2"/>
  <c r="F848" i="2"/>
  <c r="C848" i="2"/>
  <c r="B848" i="2"/>
  <c r="F847" i="2"/>
  <c r="C847" i="2"/>
  <c r="B847" i="2"/>
  <c r="F846" i="2"/>
  <c r="C846" i="2"/>
  <c r="B846" i="2"/>
  <c r="F845" i="2"/>
  <c r="C845" i="2"/>
  <c r="B845" i="2"/>
  <c r="F844" i="2"/>
  <c r="C844" i="2"/>
  <c r="B844" i="2"/>
  <c r="F843" i="2"/>
  <c r="C843" i="2"/>
  <c r="B843" i="2"/>
  <c r="F842" i="2"/>
  <c r="C842" i="2"/>
  <c r="B842" i="2"/>
  <c r="F841" i="2"/>
  <c r="C841" i="2"/>
  <c r="B841" i="2"/>
  <c r="F840" i="2"/>
  <c r="C840" i="2"/>
  <c r="B840" i="2"/>
  <c r="F839" i="2"/>
  <c r="C839" i="2"/>
  <c r="B839" i="2"/>
  <c r="F838" i="2"/>
  <c r="C838" i="2"/>
  <c r="B838" i="2"/>
  <c r="F837" i="2"/>
  <c r="C837" i="2"/>
  <c r="B837" i="2"/>
  <c r="F836" i="2"/>
  <c r="C836" i="2"/>
  <c r="B836" i="2"/>
  <c r="F835" i="2"/>
  <c r="C835" i="2"/>
  <c r="B835" i="2"/>
  <c r="F834" i="2"/>
  <c r="C834" i="2"/>
  <c r="B834" i="2"/>
  <c r="F833" i="2"/>
  <c r="C833" i="2"/>
  <c r="B833" i="2"/>
  <c r="F832" i="2"/>
  <c r="C832" i="2"/>
  <c r="B832" i="2"/>
  <c r="F831" i="2"/>
  <c r="C831" i="2"/>
  <c r="B831" i="2"/>
  <c r="F830" i="2"/>
  <c r="C830" i="2"/>
  <c r="B830" i="2"/>
  <c r="F829" i="2"/>
  <c r="C829" i="2"/>
  <c r="B829" i="2"/>
  <c r="F828" i="2"/>
  <c r="C828" i="2"/>
  <c r="B828" i="2"/>
  <c r="F827" i="2"/>
  <c r="C827" i="2"/>
  <c r="B827" i="2"/>
  <c r="F826" i="2"/>
  <c r="C826" i="2"/>
  <c r="B826" i="2"/>
  <c r="F825" i="2"/>
  <c r="C825" i="2"/>
  <c r="B825" i="2"/>
  <c r="F824" i="2"/>
  <c r="C824" i="2"/>
  <c r="B824" i="2"/>
  <c r="F823" i="2"/>
  <c r="C823" i="2"/>
  <c r="B823" i="2"/>
  <c r="F822" i="2"/>
  <c r="C822" i="2"/>
  <c r="B822" i="2"/>
  <c r="F821" i="2"/>
  <c r="C821" i="2"/>
  <c r="B821" i="2"/>
  <c r="F820" i="2"/>
  <c r="C820" i="2"/>
  <c r="B820" i="2"/>
  <c r="F819" i="2"/>
  <c r="C819" i="2"/>
  <c r="B819" i="2"/>
  <c r="F818" i="2"/>
  <c r="C818" i="2"/>
  <c r="B818" i="2"/>
  <c r="F817" i="2"/>
  <c r="C817" i="2"/>
  <c r="B817" i="2"/>
  <c r="F816" i="2"/>
  <c r="C816" i="2"/>
  <c r="B816" i="2"/>
  <c r="F815" i="2"/>
  <c r="C815" i="2"/>
  <c r="B815" i="2"/>
  <c r="F814" i="2"/>
  <c r="C814" i="2"/>
  <c r="B814" i="2"/>
  <c r="F813" i="2"/>
  <c r="C813" i="2"/>
  <c r="B813" i="2"/>
  <c r="F812" i="2"/>
  <c r="C812" i="2"/>
  <c r="B812" i="2"/>
  <c r="F811" i="2"/>
  <c r="C811" i="2"/>
  <c r="B811" i="2"/>
  <c r="F810" i="2"/>
  <c r="C810" i="2"/>
  <c r="B810" i="2"/>
  <c r="F809" i="2"/>
  <c r="C809" i="2"/>
  <c r="B809" i="2"/>
  <c r="F808" i="2"/>
  <c r="C808" i="2"/>
  <c r="B808" i="2"/>
  <c r="F807" i="2"/>
  <c r="C807" i="2"/>
  <c r="B807" i="2"/>
  <c r="F806" i="2"/>
  <c r="C806" i="2"/>
  <c r="B806" i="2"/>
  <c r="F805" i="2"/>
  <c r="C805" i="2"/>
  <c r="B805" i="2"/>
  <c r="F804" i="2"/>
  <c r="C804" i="2"/>
  <c r="B804" i="2"/>
  <c r="F803" i="2"/>
  <c r="C803" i="2"/>
  <c r="B803" i="2"/>
  <c r="F802" i="2"/>
  <c r="C802" i="2"/>
  <c r="B802" i="2"/>
  <c r="F801" i="2"/>
  <c r="C801" i="2"/>
  <c r="B801" i="2"/>
  <c r="F800" i="2"/>
  <c r="C800" i="2"/>
  <c r="B800" i="2"/>
  <c r="F799" i="2"/>
  <c r="C799" i="2"/>
  <c r="B799" i="2"/>
  <c r="F798" i="2"/>
  <c r="C798" i="2"/>
  <c r="B798" i="2"/>
  <c r="F797" i="2"/>
  <c r="C797" i="2"/>
  <c r="B797" i="2"/>
  <c r="F796" i="2"/>
  <c r="C796" i="2"/>
  <c r="B796" i="2"/>
  <c r="F795" i="2"/>
  <c r="C795" i="2"/>
  <c r="B795" i="2"/>
  <c r="F794" i="2"/>
  <c r="C794" i="2"/>
  <c r="B794" i="2"/>
  <c r="F793" i="2"/>
  <c r="C793" i="2"/>
  <c r="B793" i="2"/>
  <c r="F792" i="2"/>
  <c r="C792" i="2"/>
  <c r="B792" i="2"/>
  <c r="F791" i="2"/>
  <c r="C791" i="2"/>
  <c r="B791" i="2"/>
  <c r="F790" i="2"/>
  <c r="C790" i="2"/>
  <c r="B790" i="2"/>
  <c r="F789" i="2"/>
  <c r="C789" i="2"/>
  <c r="B789" i="2"/>
  <c r="F788" i="2"/>
  <c r="C788" i="2"/>
  <c r="B788" i="2"/>
  <c r="F787" i="2"/>
  <c r="C787" i="2"/>
  <c r="B787" i="2"/>
  <c r="F786" i="2"/>
  <c r="C786" i="2"/>
  <c r="B786" i="2"/>
  <c r="F785" i="2"/>
  <c r="C785" i="2"/>
  <c r="B785" i="2"/>
  <c r="F784" i="2"/>
  <c r="C784" i="2"/>
  <c r="B784" i="2"/>
  <c r="F783" i="2"/>
  <c r="C783" i="2"/>
  <c r="B783" i="2"/>
  <c r="F782" i="2"/>
  <c r="C782" i="2"/>
  <c r="B782" i="2"/>
  <c r="F781" i="2"/>
  <c r="C781" i="2"/>
  <c r="B781" i="2"/>
  <c r="F780" i="2"/>
  <c r="C780" i="2"/>
  <c r="B780" i="2"/>
  <c r="F779" i="2"/>
  <c r="C779" i="2"/>
  <c r="B779" i="2"/>
  <c r="F778" i="2"/>
  <c r="C778" i="2"/>
  <c r="B778" i="2"/>
  <c r="F777" i="2"/>
  <c r="C777" i="2"/>
  <c r="B777" i="2"/>
  <c r="F776" i="2"/>
  <c r="C776" i="2"/>
  <c r="B776" i="2"/>
  <c r="F775" i="2"/>
  <c r="C775" i="2"/>
  <c r="B775" i="2"/>
  <c r="F774" i="2"/>
  <c r="C774" i="2"/>
  <c r="B774" i="2"/>
  <c r="F773" i="2"/>
  <c r="C773" i="2"/>
  <c r="B773" i="2"/>
  <c r="F772" i="2"/>
  <c r="C772" i="2"/>
  <c r="B772" i="2"/>
  <c r="F771" i="2"/>
  <c r="C771" i="2"/>
  <c r="B771" i="2"/>
  <c r="F770" i="2"/>
  <c r="C770" i="2"/>
  <c r="B770" i="2"/>
  <c r="F769" i="2"/>
  <c r="C769" i="2"/>
  <c r="B769" i="2"/>
  <c r="F768" i="2"/>
  <c r="C768" i="2"/>
  <c r="B768" i="2"/>
  <c r="F767" i="2"/>
  <c r="C767" i="2"/>
  <c r="B767" i="2"/>
  <c r="F766" i="2"/>
  <c r="C766" i="2"/>
  <c r="B766" i="2"/>
  <c r="F765" i="2"/>
  <c r="C765" i="2"/>
  <c r="B765" i="2"/>
  <c r="F764" i="2"/>
  <c r="C764" i="2"/>
  <c r="B764" i="2"/>
  <c r="F763" i="2"/>
  <c r="C763" i="2"/>
  <c r="B763" i="2"/>
  <c r="F762" i="2"/>
  <c r="C762" i="2"/>
  <c r="B762" i="2"/>
  <c r="F761" i="2"/>
  <c r="C761" i="2"/>
  <c r="B761" i="2"/>
  <c r="F760" i="2"/>
  <c r="C760" i="2"/>
  <c r="B760" i="2"/>
  <c r="F759" i="2"/>
  <c r="C759" i="2"/>
  <c r="B759" i="2"/>
  <c r="F758" i="2"/>
  <c r="C758" i="2"/>
  <c r="B758" i="2"/>
  <c r="F757" i="2"/>
  <c r="C757" i="2"/>
  <c r="B757" i="2"/>
  <c r="F756" i="2"/>
  <c r="C756" i="2"/>
  <c r="B756" i="2"/>
  <c r="F755" i="2"/>
  <c r="C755" i="2"/>
  <c r="B755" i="2"/>
  <c r="F754" i="2"/>
  <c r="C754" i="2"/>
  <c r="B754" i="2"/>
  <c r="F753" i="2"/>
  <c r="C753" i="2"/>
  <c r="B753" i="2"/>
  <c r="F752" i="2"/>
  <c r="C752" i="2"/>
  <c r="B752" i="2"/>
  <c r="F751" i="2"/>
  <c r="C751" i="2"/>
  <c r="B751" i="2"/>
  <c r="F750" i="2"/>
  <c r="C750" i="2"/>
  <c r="B750" i="2"/>
  <c r="F749" i="2"/>
  <c r="C749" i="2"/>
  <c r="B749" i="2"/>
  <c r="F748" i="2"/>
  <c r="C748" i="2"/>
  <c r="B748" i="2"/>
  <c r="F747" i="2"/>
  <c r="C747" i="2"/>
  <c r="B747" i="2"/>
  <c r="F746" i="2"/>
  <c r="C746" i="2"/>
  <c r="B746" i="2"/>
  <c r="F745" i="2"/>
  <c r="C745" i="2"/>
  <c r="B745" i="2"/>
  <c r="F744" i="2"/>
  <c r="C744" i="2"/>
  <c r="B744" i="2"/>
  <c r="F743" i="2"/>
  <c r="C743" i="2"/>
  <c r="B743" i="2"/>
  <c r="F742" i="2"/>
  <c r="C742" i="2"/>
  <c r="B742" i="2"/>
  <c r="F741" i="2"/>
  <c r="C741" i="2"/>
  <c r="B741" i="2"/>
  <c r="F740" i="2"/>
  <c r="C740" i="2"/>
  <c r="B740" i="2"/>
  <c r="F739" i="2"/>
  <c r="C739" i="2"/>
  <c r="B739" i="2"/>
  <c r="F738" i="2"/>
  <c r="C738" i="2"/>
  <c r="B738" i="2"/>
  <c r="F737" i="2"/>
  <c r="C737" i="2"/>
  <c r="B737" i="2"/>
  <c r="F736" i="2"/>
  <c r="C736" i="2"/>
  <c r="B736" i="2"/>
  <c r="F735" i="2"/>
  <c r="C735" i="2"/>
  <c r="B735" i="2"/>
  <c r="F734" i="2"/>
  <c r="C734" i="2"/>
  <c r="B734" i="2"/>
  <c r="F733" i="2"/>
  <c r="C733" i="2"/>
  <c r="B733" i="2"/>
  <c r="F732" i="2"/>
  <c r="C732" i="2"/>
  <c r="B732" i="2"/>
  <c r="F731" i="2"/>
  <c r="C731" i="2"/>
  <c r="B731" i="2"/>
  <c r="F730" i="2"/>
  <c r="C730" i="2"/>
  <c r="B730" i="2"/>
  <c r="F729" i="2"/>
  <c r="C729" i="2"/>
  <c r="B729" i="2"/>
  <c r="F728" i="2"/>
  <c r="C728" i="2"/>
  <c r="B728" i="2"/>
  <c r="F727" i="2"/>
  <c r="C727" i="2"/>
  <c r="B727" i="2"/>
  <c r="F726" i="2"/>
  <c r="C726" i="2"/>
  <c r="B726" i="2"/>
  <c r="F725" i="2"/>
  <c r="C725" i="2"/>
  <c r="B725" i="2"/>
  <c r="F724" i="2"/>
  <c r="C724" i="2"/>
  <c r="B724" i="2"/>
  <c r="F723" i="2"/>
  <c r="C723" i="2"/>
  <c r="B723" i="2"/>
  <c r="F722" i="2"/>
  <c r="C722" i="2"/>
  <c r="B722" i="2"/>
  <c r="F721" i="2"/>
  <c r="C721" i="2"/>
  <c r="B721" i="2"/>
  <c r="F720" i="2"/>
  <c r="C720" i="2"/>
  <c r="B720" i="2"/>
  <c r="F719" i="2"/>
  <c r="C719" i="2"/>
  <c r="B719" i="2"/>
  <c r="F718" i="2"/>
  <c r="C718" i="2"/>
  <c r="B718" i="2"/>
  <c r="F717" i="2"/>
  <c r="C717" i="2"/>
  <c r="B717" i="2"/>
  <c r="F716" i="2"/>
  <c r="C716" i="2"/>
  <c r="B716" i="2"/>
  <c r="F715" i="2"/>
  <c r="C715" i="2"/>
  <c r="B715" i="2"/>
  <c r="F714" i="2"/>
  <c r="C714" i="2"/>
  <c r="B714" i="2"/>
  <c r="F713" i="2"/>
  <c r="C713" i="2"/>
  <c r="B713" i="2"/>
  <c r="F712" i="2"/>
  <c r="C712" i="2"/>
  <c r="B712" i="2"/>
  <c r="F711" i="2"/>
  <c r="C711" i="2"/>
  <c r="B711" i="2"/>
  <c r="F710" i="2"/>
  <c r="C710" i="2"/>
  <c r="B710" i="2"/>
  <c r="F709" i="2"/>
  <c r="C709" i="2"/>
  <c r="B709" i="2"/>
  <c r="F708" i="2"/>
  <c r="C708" i="2"/>
  <c r="B708" i="2"/>
  <c r="F707" i="2"/>
  <c r="C707" i="2"/>
  <c r="B707" i="2"/>
  <c r="F706" i="2"/>
  <c r="C706" i="2"/>
  <c r="B706" i="2"/>
  <c r="F705" i="2"/>
  <c r="C705" i="2"/>
  <c r="B705" i="2"/>
  <c r="F704" i="2"/>
  <c r="C704" i="2"/>
  <c r="B704" i="2"/>
  <c r="F703" i="2"/>
  <c r="C703" i="2"/>
  <c r="B703" i="2"/>
  <c r="F702" i="2"/>
  <c r="C702" i="2"/>
  <c r="B702" i="2"/>
  <c r="F701" i="2"/>
  <c r="C701" i="2"/>
  <c r="B701" i="2"/>
  <c r="F700" i="2"/>
  <c r="C700" i="2"/>
  <c r="B700" i="2"/>
  <c r="F699" i="2"/>
  <c r="C699" i="2"/>
  <c r="B699" i="2"/>
  <c r="F698" i="2"/>
  <c r="C698" i="2"/>
  <c r="B698" i="2"/>
  <c r="F697" i="2"/>
  <c r="C697" i="2"/>
  <c r="B697" i="2"/>
  <c r="F696" i="2"/>
  <c r="C696" i="2"/>
  <c r="B696" i="2"/>
  <c r="F695" i="2"/>
  <c r="C695" i="2"/>
  <c r="B695" i="2"/>
  <c r="F694" i="2"/>
  <c r="C694" i="2"/>
  <c r="B694" i="2"/>
  <c r="F693" i="2"/>
  <c r="C693" i="2"/>
  <c r="B693" i="2"/>
  <c r="F692" i="2"/>
  <c r="C692" i="2"/>
  <c r="B692" i="2"/>
  <c r="F691" i="2"/>
  <c r="C691" i="2"/>
  <c r="B691" i="2"/>
  <c r="F690" i="2"/>
  <c r="C690" i="2"/>
  <c r="B690" i="2"/>
  <c r="F689" i="2"/>
  <c r="C689" i="2"/>
  <c r="B689" i="2"/>
  <c r="F688" i="2"/>
  <c r="C688" i="2"/>
  <c r="B688" i="2"/>
  <c r="F687" i="2"/>
  <c r="C687" i="2"/>
  <c r="B687" i="2"/>
  <c r="F686" i="2"/>
  <c r="C686" i="2"/>
  <c r="B686" i="2"/>
  <c r="F685" i="2"/>
  <c r="C685" i="2"/>
  <c r="B685" i="2"/>
  <c r="F684" i="2"/>
  <c r="C684" i="2"/>
  <c r="B684" i="2"/>
  <c r="F683" i="2"/>
  <c r="C683" i="2"/>
  <c r="B683" i="2"/>
  <c r="F682" i="2"/>
  <c r="C682" i="2"/>
  <c r="B682" i="2"/>
  <c r="F681" i="2"/>
  <c r="C681" i="2"/>
  <c r="B681" i="2"/>
  <c r="F680" i="2"/>
  <c r="C680" i="2"/>
  <c r="B680" i="2"/>
  <c r="F679" i="2"/>
  <c r="C679" i="2"/>
  <c r="B679" i="2"/>
  <c r="F678" i="2"/>
  <c r="C678" i="2"/>
  <c r="B678" i="2"/>
  <c r="F677" i="2"/>
  <c r="C677" i="2"/>
  <c r="B677" i="2"/>
  <c r="F676" i="2"/>
  <c r="C676" i="2"/>
  <c r="B676" i="2"/>
  <c r="F675" i="2"/>
  <c r="C675" i="2"/>
  <c r="B675" i="2"/>
  <c r="F674" i="2"/>
  <c r="C674" i="2"/>
  <c r="B674" i="2"/>
  <c r="F673" i="2"/>
  <c r="C673" i="2"/>
  <c r="B673" i="2"/>
  <c r="F672" i="2"/>
  <c r="C672" i="2"/>
  <c r="B672" i="2"/>
  <c r="F671" i="2"/>
  <c r="C671" i="2"/>
  <c r="B671" i="2"/>
  <c r="F670" i="2"/>
  <c r="C670" i="2"/>
  <c r="B670" i="2"/>
  <c r="F669" i="2"/>
  <c r="C669" i="2"/>
  <c r="B669" i="2"/>
  <c r="F668" i="2"/>
  <c r="C668" i="2"/>
  <c r="B668" i="2"/>
  <c r="F667" i="2"/>
  <c r="C667" i="2"/>
  <c r="B667" i="2"/>
  <c r="F666" i="2"/>
  <c r="C666" i="2"/>
  <c r="B666" i="2"/>
  <c r="F665" i="2"/>
  <c r="C665" i="2"/>
  <c r="B665" i="2"/>
  <c r="F664" i="2"/>
  <c r="C664" i="2"/>
  <c r="B664" i="2"/>
  <c r="F663" i="2"/>
  <c r="C663" i="2"/>
  <c r="B663" i="2"/>
  <c r="F662" i="2"/>
  <c r="C662" i="2"/>
  <c r="B662" i="2"/>
  <c r="F661" i="2"/>
  <c r="C661" i="2"/>
  <c r="B661" i="2"/>
  <c r="F660" i="2"/>
  <c r="C660" i="2"/>
  <c r="B660" i="2"/>
  <c r="F659" i="2"/>
  <c r="C659" i="2"/>
  <c r="B659" i="2"/>
  <c r="F658" i="2"/>
  <c r="C658" i="2"/>
  <c r="B658" i="2"/>
  <c r="F657" i="2"/>
  <c r="C657" i="2"/>
  <c r="B657" i="2"/>
  <c r="F656" i="2"/>
  <c r="C656" i="2"/>
  <c r="B656" i="2"/>
  <c r="F655" i="2"/>
  <c r="C655" i="2"/>
  <c r="B655" i="2"/>
  <c r="F654" i="2"/>
  <c r="C654" i="2"/>
  <c r="B654" i="2"/>
  <c r="F653" i="2"/>
  <c r="C653" i="2"/>
  <c r="B653" i="2"/>
  <c r="F652" i="2"/>
  <c r="C652" i="2"/>
  <c r="B652" i="2"/>
  <c r="F651" i="2"/>
  <c r="C651" i="2"/>
  <c r="B651" i="2"/>
  <c r="F650" i="2"/>
  <c r="C650" i="2"/>
  <c r="B650" i="2"/>
  <c r="F649" i="2"/>
  <c r="C649" i="2"/>
  <c r="B649" i="2"/>
  <c r="F648" i="2"/>
  <c r="C648" i="2"/>
  <c r="B648" i="2"/>
  <c r="F647" i="2"/>
  <c r="C647" i="2"/>
  <c r="B647" i="2"/>
  <c r="F646" i="2"/>
  <c r="C646" i="2"/>
  <c r="B646" i="2"/>
  <c r="F645" i="2"/>
  <c r="C645" i="2"/>
  <c r="B645" i="2"/>
  <c r="F644" i="2"/>
  <c r="C644" i="2"/>
  <c r="B644" i="2"/>
  <c r="F643" i="2"/>
  <c r="C643" i="2"/>
  <c r="B643" i="2"/>
  <c r="F642" i="2"/>
  <c r="C642" i="2"/>
  <c r="B642" i="2"/>
  <c r="F641" i="2"/>
  <c r="C641" i="2"/>
  <c r="B641" i="2"/>
  <c r="F640" i="2"/>
  <c r="C640" i="2"/>
  <c r="B640" i="2"/>
  <c r="F639" i="2"/>
  <c r="C639" i="2"/>
  <c r="B639" i="2"/>
  <c r="F638" i="2"/>
  <c r="C638" i="2"/>
  <c r="B638" i="2"/>
  <c r="F637" i="2"/>
  <c r="C637" i="2"/>
  <c r="B637" i="2"/>
  <c r="F636" i="2"/>
  <c r="C636" i="2"/>
  <c r="B636" i="2"/>
  <c r="F635" i="2"/>
  <c r="C635" i="2"/>
  <c r="B635" i="2"/>
  <c r="F634" i="2"/>
  <c r="C634" i="2"/>
  <c r="B634" i="2"/>
  <c r="F633" i="2"/>
  <c r="C633" i="2"/>
  <c r="B633" i="2"/>
  <c r="F632" i="2"/>
  <c r="C632" i="2"/>
  <c r="B632" i="2"/>
  <c r="F631" i="2"/>
  <c r="C631" i="2"/>
  <c r="B631" i="2"/>
  <c r="F630" i="2"/>
  <c r="C630" i="2"/>
  <c r="B630" i="2"/>
  <c r="F629" i="2"/>
  <c r="C629" i="2"/>
  <c r="B629" i="2"/>
  <c r="F628" i="2"/>
  <c r="C628" i="2"/>
  <c r="B628" i="2"/>
  <c r="F627" i="2"/>
  <c r="C627" i="2"/>
  <c r="B627" i="2"/>
  <c r="F626" i="2"/>
  <c r="C626" i="2"/>
  <c r="B626" i="2"/>
  <c r="F625" i="2"/>
  <c r="C625" i="2"/>
  <c r="B625" i="2"/>
  <c r="F624" i="2"/>
  <c r="C624" i="2"/>
  <c r="B624" i="2"/>
  <c r="F623" i="2"/>
  <c r="C623" i="2"/>
  <c r="B623" i="2"/>
  <c r="F622" i="2"/>
  <c r="C622" i="2"/>
  <c r="B622" i="2"/>
  <c r="F621" i="2"/>
  <c r="C621" i="2"/>
  <c r="B621" i="2"/>
  <c r="F620" i="2"/>
  <c r="C620" i="2"/>
  <c r="B620" i="2"/>
  <c r="F619" i="2"/>
  <c r="C619" i="2"/>
  <c r="B619" i="2"/>
  <c r="F618" i="2"/>
  <c r="C618" i="2"/>
  <c r="B618" i="2"/>
  <c r="F617" i="2"/>
  <c r="C617" i="2"/>
  <c r="B617" i="2"/>
  <c r="F616" i="2"/>
  <c r="C616" i="2"/>
  <c r="B616" i="2"/>
  <c r="F615" i="2"/>
  <c r="C615" i="2"/>
  <c r="B615" i="2"/>
  <c r="F614" i="2"/>
  <c r="C614" i="2"/>
  <c r="B614" i="2"/>
  <c r="F613" i="2"/>
  <c r="C613" i="2"/>
  <c r="B613" i="2"/>
  <c r="F612" i="2"/>
  <c r="C612" i="2"/>
  <c r="B612" i="2"/>
  <c r="F611" i="2"/>
  <c r="C611" i="2"/>
  <c r="B611" i="2"/>
  <c r="F610" i="2"/>
  <c r="C610" i="2"/>
  <c r="B610" i="2"/>
  <c r="F609" i="2"/>
  <c r="C609" i="2"/>
  <c r="B609" i="2"/>
  <c r="F608" i="2"/>
  <c r="C608" i="2"/>
  <c r="B608" i="2"/>
  <c r="F607" i="2"/>
  <c r="C607" i="2"/>
  <c r="B607" i="2"/>
  <c r="F606" i="2"/>
  <c r="C606" i="2"/>
  <c r="B606" i="2"/>
  <c r="F605" i="2"/>
  <c r="C605" i="2"/>
  <c r="B605" i="2"/>
  <c r="F604" i="2"/>
  <c r="C604" i="2"/>
  <c r="B604" i="2"/>
  <c r="F603" i="2"/>
  <c r="C603" i="2"/>
  <c r="B603" i="2"/>
  <c r="F602" i="2"/>
  <c r="C602" i="2"/>
  <c r="B602" i="2"/>
  <c r="F601" i="2"/>
  <c r="C601" i="2"/>
  <c r="B601" i="2"/>
  <c r="F600" i="2"/>
  <c r="C600" i="2"/>
  <c r="B600" i="2"/>
  <c r="F599" i="2"/>
  <c r="C599" i="2"/>
  <c r="B599" i="2"/>
  <c r="F598" i="2"/>
  <c r="C598" i="2"/>
  <c r="B598" i="2"/>
  <c r="F597" i="2"/>
  <c r="C597" i="2"/>
  <c r="B597" i="2"/>
  <c r="F596" i="2"/>
  <c r="C596" i="2"/>
  <c r="B596" i="2"/>
  <c r="F595" i="2"/>
  <c r="C595" i="2"/>
  <c r="B595" i="2"/>
  <c r="F594" i="2"/>
  <c r="C594" i="2"/>
  <c r="B594" i="2"/>
  <c r="F593" i="2"/>
  <c r="C593" i="2"/>
  <c r="B593" i="2"/>
  <c r="F592" i="2"/>
  <c r="C592" i="2"/>
  <c r="B592" i="2"/>
  <c r="F591" i="2"/>
  <c r="C591" i="2"/>
  <c r="B591" i="2"/>
  <c r="F590" i="2"/>
  <c r="C590" i="2"/>
  <c r="B590" i="2"/>
  <c r="F589" i="2"/>
  <c r="C589" i="2"/>
  <c r="B589" i="2"/>
  <c r="F588" i="2"/>
  <c r="C588" i="2"/>
  <c r="B588" i="2"/>
  <c r="F587" i="2"/>
  <c r="C587" i="2"/>
  <c r="B587" i="2"/>
  <c r="F586" i="2"/>
  <c r="C586" i="2"/>
  <c r="B586" i="2"/>
  <c r="F585" i="2"/>
  <c r="C585" i="2"/>
  <c r="B585" i="2"/>
  <c r="F584" i="2"/>
  <c r="C584" i="2"/>
  <c r="B584" i="2"/>
  <c r="F583" i="2"/>
  <c r="C583" i="2"/>
  <c r="B583" i="2"/>
  <c r="F582" i="2"/>
  <c r="C582" i="2"/>
  <c r="B582" i="2"/>
  <c r="F581" i="2"/>
  <c r="C581" i="2"/>
  <c r="B581" i="2"/>
  <c r="F580" i="2"/>
  <c r="C580" i="2"/>
  <c r="B580" i="2"/>
  <c r="F579" i="2"/>
  <c r="C579" i="2"/>
  <c r="B579" i="2"/>
  <c r="F578" i="2"/>
  <c r="C578" i="2"/>
  <c r="B578" i="2"/>
  <c r="F577" i="2"/>
  <c r="C577" i="2"/>
  <c r="B577" i="2"/>
  <c r="F576" i="2"/>
  <c r="C576" i="2"/>
  <c r="B576" i="2"/>
  <c r="F575" i="2"/>
  <c r="C575" i="2"/>
  <c r="B575" i="2"/>
  <c r="F574" i="2"/>
  <c r="C574" i="2"/>
  <c r="B574" i="2"/>
  <c r="F573" i="2"/>
  <c r="C573" i="2"/>
  <c r="B573" i="2"/>
  <c r="F572" i="2"/>
  <c r="C572" i="2"/>
  <c r="B572" i="2"/>
  <c r="F571" i="2"/>
  <c r="C571" i="2"/>
  <c r="B571" i="2"/>
  <c r="F570" i="2"/>
  <c r="C570" i="2"/>
  <c r="B570" i="2"/>
  <c r="F569" i="2"/>
  <c r="C569" i="2"/>
  <c r="B569" i="2"/>
  <c r="F568" i="2"/>
  <c r="C568" i="2"/>
  <c r="B568" i="2"/>
  <c r="F567" i="2"/>
  <c r="C567" i="2"/>
  <c r="B567" i="2"/>
  <c r="F566" i="2"/>
  <c r="C566" i="2"/>
  <c r="B566" i="2"/>
  <c r="F565" i="2"/>
  <c r="C565" i="2"/>
  <c r="B565" i="2"/>
  <c r="F564" i="2"/>
  <c r="C564" i="2"/>
  <c r="B564" i="2"/>
  <c r="F563" i="2"/>
  <c r="C563" i="2"/>
  <c r="B563" i="2"/>
  <c r="F562" i="2"/>
  <c r="C562" i="2"/>
  <c r="B562" i="2"/>
  <c r="F561" i="2"/>
  <c r="C561" i="2"/>
  <c r="B561" i="2"/>
  <c r="F560" i="2"/>
  <c r="C560" i="2"/>
  <c r="B560" i="2"/>
  <c r="F559" i="2"/>
  <c r="C559" i="2"/>
  <c r="B559" i="2"/>
  <c r="F558" i="2"/>
  <c r="C558" i="2"/>
  <c r="B558" i="2"/>
  <c r="F557" i="2"/>
  <c r="C557" i="2"/>
  <c r="B557" i="2"/>
  <c r="F556" i="2"/>
  <c r="C556" i="2"/>
  <c r="B556" i="2"/>
  <c r="F555" i="2"/>
  <c r="C555" i="2"/>
  <c r="B555" i="2"/>
  <c r="F554" i="2"/>
  <c r="C554" i="2"/>
  <c r="B554" i="2"/>
  <c r="F553" i="2"/>
  <c r="C553" i="2"/>
  <c r="B553" i="2"/>
  <c r="F552" i="2"/>
  <c r="C552" i="2"/>
  <c r="B552" i="2"/>
  <c r="F551" i="2"/>
  <c r="C551" i="2"/>
  <c r="B551" i="2"/>
  <c r="F550" i="2"/>
  <c r="C550" i="2"/>
  <c r="B550" i="2"/>
  <c r="F549" i="2"/>
  <c r="C549" i="2"/>
  <c r="B549" i="2"/>
  <c r="F548" i="2"/>
  <c r="C548" i="2"/>
  <c r="B548" i="2"/>
  <c r="F547" i="2"/>
  <c r="C547" i="2"/>
  <c r="B547" i="2"/>
  <c r="F546" i="2"/>
  <c r="C546" i="2"/>
  <c r="B546" i="2"/>
  <c r="F545" i="2"/>
  <c r="C545" i="2"/>
  <c r="B545" i="2"/>
  <c r="F544" i="2"/>
  <c r="C544" i="2"/>
  <c r="B544" i="2"/>
  <c r="F543" i="2"/>
  <c r="C543" i="2"/>
  <c r="B543" i="2"/>
  <c r="F542" i="2"/>
  <c r="C542" i="2"/>
  <c r="B542" i="2"/>
  <c r="F541" i="2"/>
  <c r="C541" i="2"/>
  <c r="B541" i="2"/>
  <c r="F540" i="2"/>
  <c r="C540" i="2"/>
  <c r="B540" i="2"/>
  <c r="F539" i="2"/>
  <c r="C539" i="2"/>
  <c r="B539" i="2"/>
  <c r="F538" i="2"/>
  <c r="C538" i="2"/>
  <c r="B538" i="2"/>
  <c r="F537" i="2"/>
  <c r="C537" i="2"/>
  <c r="B537" i="2"/>
  <c r="F536" i="2"/>
  <c r="C536" i="2"/>
  <c r="B536" i="2"/>
  <c r="F535" i="2"/>
  <c r="C535" i="2"/>
  <c r="B535" i="2"/>
  <c r="F534" i="2"/>
  <c r="C534" i="2"/>
  <c r="B534" i="2"/>
  <c r="F533" i="2"/>
  <c r="C533" i="2"/>
  <c r="B533" i="2"/>
  <c r="F532" i="2"/>
  <c r="C532" i="2"/>
  <c r="B532" i="2"/>
  <c r="F531" i="2"/>
  <c r="C531" i="2"/>
  <c r="B531" i="2"/>
  <c r="F530" i="2"/>
  <c r="C530" i="2"/>
  <c r="B530" i="2"/>
  <c r="F529" i="2"/>
  <c r="C529" i="2"/>
  <c r="B529" i="2"/>
  <c r="F528" i="2"/>
  <c r="C528" i="2"/>
  <c r="B528" i="2"/>
  <c r="F527" i="2"/>
  <c r="C527" i="2"/>
  <c r="B527" i="2"/>
  <c r="F526" i="2"/>
  <c r="C526" i="2"/>
  <c r="B526" i="2"/>
  <c r="F525" i="2"/>
  <c r="C525" i="2"/>
  <c r="B525" i="2"/>
  <c r="F524" i="2"/>
  <c r="C524" i="2"/>
  <c r="B524" i="2"/>
  <c r="F523" i="2"/>
  <c r="C523" i="2"/>
  <c r="B523" i="2"/>
  <c r="F522" i="2"/>
  <c r="C522" i="2"/>
  <c r="B522" i="2"/>
  <c r="F521" i="2"/>
  <c r="C521" i="2"/>
  <c r="B521" i="2"/>
  <c r="F520" i="2"/>
  <c r="C520" i="2"/>
  <c r="B520" i="2"/>
  <c r="F519" i="2"/>
  <c r="C519" i="2"/>
  <c r="B519" i="2"/>
  <c r="F518" i="2"/>
  <c r="C518" i="2"/>
  <c r="B518" i="2"/>
  <c r="F517" i="2"/>
  <c r="C517" i="2"/>
  <c r="B517" i="2"/>
  <c r="F516" i="2"/>
  <c r="C516" i="2"/>
  <c r="B516" i="2"/>
  <c r="F515" i="2"/>
  <c r="C515" i="2"/>
  <c r="B515" i="2"/>
  <c r="F514" i="2"/>
  <c r="C514" i="2"/>
  <c r="B514" i="2"/>
  <c r="F513" i="2"/>
  <c r="C513" i="2"/>
  <c r="B513" i="2"/>
  <c r="F512" i="2"/>
  <c r="C512" i="2"/>
  <c r="B512" i="2"/>
  <c r="F511" i="2"/>
  <c r="C511" i="2"/>
  <c r="B511" i="2"/>
  <c r="F510" i="2"/>
  <c r="C510" i="2"/>
  <c r="B510" i="2"/>
  <c r="F509" i="2"/>
  <c r="C509" i="2"/>
  <c r="B509" i="2"/>
  <c r="F508" i="2"/>
  <c r="C508" i="2"/>
  <c r="B508" i="2"/>
  <c r="F507" i="2"/>
  <c r="C507" i="2"/>
  <c r="B507" i="2"/>
  <c r="F506" i="2"/>
  <c r="C506" i="2"/>
  <c r="B506" i="2"/>
  <c r="F505" i="2"/>
  <c r="C505" i="2"/>
  <c r="B505" i="2"/>
  <c r="F504" i="2"/>
  <c r="C504" i="2"/>
  <c r="B504" i="2"/>
  <c r="F503" i="2"/>
  <c r="C503" i="2"/>
  <c r="B503" i="2"/>
  <c r="F502" i="2"/>
  <c r="C502" i="2"/>
  <c r="B502" i="2"/>
  <c r="F501" i="2"/>
  <c r="C501" i="2"/>
  <c r="B501" i="2"/>
  <c r="F500" i="2"/>
  <c r="C500" i="2"/>
  <c r="B500" i="2"/>
  <c r="F499" i="2"/>
  <c r="C499" i="2"/>
  <c r="B499" i="2"/>
  <c r="F498" i="2"/>
  <c r="C498" i="2"/>
  <c r="B498" i="2"/>
  <c r="F497" i="2"/>
  <c r="C497" i="2"/>
  <c r="B497" i="2"/>
  <c r="F496" i="2"/>
  <c r="C496" i="2"/>
  <c r="B496" i="2"/>
  <c r="F495" i="2"/>
  <c r="C495" i="2"/>
  <c r="B495" i="2"/>
  <c r="F494" i="2"/>
  <c r="C494" i="2"/>
  <c r="B494" i="2"/>
  <c r="F493" i="2"/>
  <c r="C493" i="2"/>
  <c r="B493" i="2"/>
  <c r="F492" i="2"/>
  <c r="C492" i="2"/>
  <c r="B492" i="2"/>
  <c r="F491" i="2"/>
  <c r="C491" i="2"/>
  <c r="B491" i="2"/>
  <c r="F490" i="2"/>
  <c r="C490" i="2"/>
  <c r="B490" i="2"/>
  <c r="F489" i="2"/>
  <c r="C489" i="2"/>
  <c r="B489" i="2"/>
  <c r="F488" i="2"/>
  <c r="C488" i="2"/>
  <c r="B488" i="2"/>
  <c r="F487" i="2"/>
  <c r="C487" i="2"/>
  <c r="B487" i="2"/>
  <c r="F486" i="2"/>
  <c r="C486" i="2"/>
  <c r="B486" i="2"/>
  <c r="F485" i="2"/>
  <c r="C485" i="2"/>
  <c r="B485" i="2"/>
  <c r="F484" i="2"/>
  <c r="C484" i="2"/>
  <c r="B484" i="2"/>
  <c r="F483" i="2"/>
  <c r="C483" i="2"/>
  <c r="B483" i="2"/>
  <c r="F482" i="2"/>
  <c r="C482" i="2"/>
  <c r="B482" i="2"/>
  <c r="F481" i="2"/>
  <c r="C481" i="2"/>
  <c r="B481" i="2"/>
  <c r="F480" i="2"/>
  <c r="C480" i="2"/>
  <c r="B480" i="2"/>
  <c r="F479" i="2"/>
  <c r="C479" i="2"/>
  <c r="B479" i="2"/>
  <c r="F478" i="2"/>
  <c r="C478" i="2"/>
  <c r="B478" i="2"/>
  <c r="F477" i="2"/>
  <c r="C477" i="2"/>
  <c r="B477" i="2"/>
  <c r="F476" i="2"/>
  <c r="C476" i="2"/>
  <c r="B476" i="2"/>
  <c r="F475" i="2"/>
  <c r="C475" i="2"/>
  <c r="B475" i="2"/>
  <c r="F474" i="2"/>
  <c r="C474" i="2"/>
  <c r="B474" i="2"/>
  <c r="F473" i="2"/>
  <c r="C473" i="2"/>
  <c r="B473" i="2"/>
  <c r="F472" i="2"/>
  <c r="C472" i="2"/>
  <c r="B472" i="2"/>
  <c r="F471" i="2"/>
  <c r="C471" i="2"/>
  <c r="B471" i="2"/>
  <c r="F470" i="2"/>
  <c r="C470" i="2"/>
  <c r="B470" i="2"/>
  <c r="F469" i="2"/>
  <c r="C469" i="2"/>
  <c r="B469" i="2"/>
  <c r="F468" i="2"/>
  <c r="C468" i="2"/>
  <c r="B468" i="2"/>
  <c r="F467" i="2"/>
  <c r="C467" i="2"/>
  <c r="B467" i="2"/>
  <c r="F466" i="2"/>
  <c r="C466" i="2"/>
  <c r="B466" i="2"/>
  <c r="F465" i="2"/>
  <c r="C465" i="2"/>
  <c r="B465" i="2"/>
  <c r="F464" i="2"/>
  <c r="C464" i="2"/>
  <c r="B464" i="2"/>
  <c r="F463" i="2"/>
  <c r="C463" i="2"/>
  <c r="B463" i="2"/>
  <c r="F462" i="2"/>
  <c r="C462" i="2"/>
  <c r="B462" i="2"/>
  <c r="F461" i="2"/>
  <c r="C461" i="2"/>
  <c r="B461" i="2"/>
  <c r="F460" i="2"/>
  <c r="C460" i="2"/>
  <c r="B460" i="2"/>
  <c r="F459" i="2"/>
  <c r="C459" i="2"/>
  <c r="B459" i="2"/>
  <c r="F458" i="2"/>
  <c r="C458" i="2"/>
  <c r="B458" i="2"/>
  <c r="F457" i="2"/>
  <c r="C457" i="2"/>
  <c r="B457" i="2"/>
  <c r="F456" i="2"/>
  <c r="C456" i="2"/>
  <c r="B456" i="2"/>
  <c r="F455" i="2"/>
  <c r="C455" i="2"/>
  <c r="B455" i="2"/>
  <c r="F454" i="2"/>
  <c r="C454" i="2"/>
  <c r="B454" i="2"/>
  <c r="F453" i="2"/>
  <c r="C453" i="2"/>
  <c r="B453" i="2"/>
  <c r="F452" i="2"/>
  <c r="C452" i="2"/>
  <c r="B452" i="2"/>
  <c r="F451" i="2"/>
  <c r="C451" i="2"/>
  <c r="B451" i="2"/>
  <c r="F450" i="2"/>
  <c r="C450" i="2"/>
  <c r="B450" i="2"/>
  <c r="F449" i="2"/>
  <c r="C449" i="2"/>
  <c r="B449" i="2"/>
  <c r="F448" i="2"/>
  <c r="C448" i="2"/>
  <c r="B448" i="2"/>
  <c r="F447" i="2"/>
  <c r="C447" i="2"/>
  <c r="B447" i="2"/>
  <c r="F446" i="2"/>
  <c r="C446" i="2"/>
  <c r="B446" i="2"/>
  <c r="F445" i="2"/>
  <c r="C445" i="2"/>
  <c r="B445" i="2"/>
  <c r="F444" i="2"/>
  <c r="C444" i="2"/>
  <c r="B444" i="2"/>
  <c r="F443" i="2"/>
  <c r="C443" i="2"/>
  <c r="B443" i="2"/>
  <c r="F442" i="2"/>
  <c r="C442" i="2"/>
  <c r="B442" i="2"/>
  <c r="F441" i="2"/>
  <c r="C441" i="2"/>
  <c r="B441" i="2"/>
  <c r="F440" i="2"/>
  <c r="C440" i="2"/>
  <c r="B440" i="2"/>
  <c r="F439" i="2"/>
  <c r="C439" i="2"/>
  <c r="B439" i="2"/>
  <c r="F438" i="2"/>
  <c r="C438" i="2"/>
  <c r="B438" i="2"/>
  <c r="F437" i="2"/>
  <c r="C437" i="2"/>
  <c r="B437" i="2"/>
  <c r="F436" i="2"/>
  <c r="C436" i="2"/>
  <c r="B436" i="2"/>
  <c r="F435" i="2"/>
  <c r="C435" i="2"/>
  <c r="B435" i="2"/>
  <c r="F434" i="2"/>
  <c r="C434" i="2"/>
  <c r="B434" i="2"/>
  <c r="F433" i="2"/>
  <c r="C433" i="2"/>
  <c r="B433" i="2"/>
  <c r="F432" i="2"/>
  <c r="C432" i="2"/>
  <c r="B432" i="2"/>
  <c r="F431" i="2"/>
  <c r="C431" i="2"/>
  <c r="B431" i="2"/>
  <c r="F430" i="2"/>
  <c r="C430" i="2"/>
  <c r="B430" i="2"/>
  <c r="F429" i="2"/>
  <c r="C429" i="2"/>
  <c r="B429" i="2"/>
  <c r="F428" i="2"/>
  <c r="C428" i="2"/>
  <c r="B428" i="2"/>
  <c r="F427" i="2"/>
  <c r="C427" i="2"/>
  <c r="B427" i="2"/>
  <c r="F426" i="2"/>
  <c r="C426" i="2"/>
  <c r="B426" i="2"/>
  <c r="F425" i="2"/>
  <c r="C425" i="2"/>
  <c r="B425" i="2"/>
  <c r="F424" i="2"/>
  <c r="C424" i="2"/>
  <c r="B424" i="2"/>
  <c r="F423" i="2"/>
  <c r="C423" i="2"/>
  <c r="B423" i="2"/>
  <c r="F422" i="2"/>
  <c r="C422" i="2"/>
  <c r="B422" i="2"/>
  <c r="F421" i="2"/>
  <c r="C421" i="2"/>
  <c r="B421" i="2"/>
  <c r="F420" i="2"/>
  <c r="C420" i="2"/>
  <c r="B420" i="2"/>
  <c r="F419" i="2"/>
  <c r="C419" i="2"/>
  <c r="B419" i="2"/>
  <c r="F418" i="2"/>
  <c r="C418" i="2"/>
  <c r="B418" i="2"/>
  <c r="F417" i="2"/>
  <c r="C417" i="2"/>
  <c r="B417" i="2"/>
  <c r="F416" i="2"/>
  <c r="C416" i="2"/>
  <c r="B416" i="2"/>
  <c r="F415" i="2"/>
  <c r="C415" i="2"/>
  <c r="B415" i="2"/>
  <c r="F414" i="2"/>
  <c r="C414" i="2"/>
  <c r="B414" i="2"/>
  <c r="F413" i="2"/>
  <c r="C413" i="2"/>
  <c r="B413" i="2"/>
  <c r="F412" i="2"/>
  <c r="C412" i="2"/>
  <c r="B412" i="2"/>
  <c r="F411" i="2"/>
  <c r="C411" i="2"/>
  <c r="B411" i="2"/>
  <c r="F410" i="2"/>
  <c r="C410" i="2"/>
  <c r="B410" i="2"/>
  <c r="F409" i="2"/>
  <c r="C409" i="2"/>
  <c r="B409" i="2"/>
  <c r="F408" i="2"/>
  <c r="C408" i="2"/>
  <c r="B408" i="2"/>
  <c r="F407" i="2"/>
  <c r="C407" i="2"/>
  <c r="B407" i="2"/>
  <c r="F406" i="2"/>
  <c r="C406" i="2"/>
  <c r="B406" i="2"/>
  <c r="F405" i="2"/>
  <c r="C405" i="2"/>
  <c r="B405" i="2"/>
  <c r="F404" i="2"/>
  <c r="C404" i="2"/>
  <c r="B404" i="2"/>
  <c r="F403" i="2"/>
  <c r="C403" i="2"/>
  <c r="B403" i="2"/>
  <c r="F402" i="2"/>
  <c r="C402" i="2"/>
  <c r="B402" i="2"/>
  <c r="F401" i="2"/>
  <c r="C401" i="2"/>
  <c r="B401" i="2"/>
  <c r="F400" i="2"/>
  <c r="C400" i="2"/>
  <c r="B400" i="2"/>
  <c r="F399" i="2"/>
  <c r="C399" i="2"/>
  <c r="B399" i="2"/>
  <c r="F398" i="2"/>
  <c r="C398" i="2"/>
  <c r="B398" i="2"/>
  <c r="F397" i="2"/>
  <c r="C397" i="2"/>
  <c r="B397" i="2"/>
  <c r="F396" i="2"/>
  <c r="C396" i="2"/>
  <c r="B396" i="2"/>
  <c r="F395" i="2"/>
  <c r="C395" i="2"/>
  <c r="B395" i="2"/>
  <c r="F394" i="2"/>
  <c r="C394" i="2"/>
  <c r="B394" i="2"/>
  <c r="F393" i="2"/>
  <c r="C393" i="2"/>
  <c r="B393" i="2"/>
  <c r="F392" i="2"/>
  <c r="C392" i="2"/>
  <c r="B392" i="2"/>
  <c r="F391" i="2"/>
  <c r="C391" i="2"/>
  <c r="B391" i="2"/>
  <c r="F390" i="2"/>
  <c r="C390" i="2"/>
  <c r="B390" i="2"/>
  <c r="F389" i="2"/>
  <c r="C389" i="2"/>
  <c r="B389" i="2"/>
  <c r="F388" i="2"/>
  <c r="C388" i="2"/>
  <c r="B388" i="2"/>
  <c r="F387" i="2"/>
  <c r="C387" i="2"/>
  <c r="B387" i="2"/>
  <c r="F386" i="2"/>
  <c r="C386" i="2"/>
  <c r="B386" i="2"/>
  <c r="F385" i="2"/>
  <c r="C385" i="2"/>
  <c r="B385" i="2"/>
  <c r="F384" i="2"/>
  <c r="C384" i="2"/>
  <c r="B384" i="2"/>
  <c r="F383" i="2"/>
  <c r="C383" i="2"/>
  <c r="B383" i="2"/>
  <c r="F382" i="2"/>
  <c r="C382" i="2"/>
  <c r="B382" i="2"/>
  <c r="F381" i="2"/>
  <c r="C381" i="2"/>
  <c r="B381" i="2"/>
  <c r="F380" i="2"/>
  <c r="C380" i="2"/>
  <c r="B380" i="2"/>
  <c r="F379" i="2"/>
  <c r="C379" i="2"/>
  <c r="B379" i="2"/>
  <c r="F378" i="2"/>
  <c r="C378" i="2"/>
  <c r="B378" i="2"/>
  <c r="F377" i="2"/>
  <c r="C377" i="2"/>
  <c r="B377" i="2"/>
  <c r="F376" i="2"/>
  <c r="C376" i="2"/>
  <c r="B376" i="2"/>
  <c r="F375" i="2"/>
  <c r="C375" i="2"/>
  <c r="B375" i="2"/>
  <c r="F374" i="2"/>
  <c r="C374" i="2"/>
  <c r="B374" i="2"/>
  <c r="F373" i="2"/>
  <c r="C373" i="2"/>
  <c r="B373" i="2"/>
  <c r="F372" i="2"/>
  <c r="C372" i="2"/>
  <c r="B372" i="2"/>
  <c r="F371" i="2"/>
  <c r="C371" i="2"/>
  <c r="B371" i="2"/>
  <c r="F370" i="2"/>
  <c r="C370" i="2"/>
  <c r="B370" i="2"/>
  <c r="F369" i="2"/>
  <c r="C369" i="2"/>
  <c r="B369" i="2"/>
  <c r="F368" i="2"/>
  <c r="C368" i="2"/>
  <c r="B368" i="2"/>
  <c r="F367" i="2"/>
  <c r="C367" i="2"/>
  <c r="B367" i="2"/>
  <c r="F366" i="2"/>
  <c r="C366" i="2"/>
  <c r="B366" i="2"/>
  <c r="F365" i="2"/>
  <c r="C365" i="2"/>
  <c r="B365" i="2"/>
  <c r="F364" i="2"/>
  <c r="C364" i="2"/>
  <c r="B364" i="2"/>
  <c r="F363" i="2"/>
  <c r="C363" i="2"/>
  <c r="B363" i="2"/>
  <c r="F362" i="2"/>
  <c r="C362" i="2"/>
  <c r="B362" i="2"/>
  <c r="F361" i="2"/>
  <c r="C361" i="2"/>
  <c r="B361" i="2"/>
  <c r="F360" i="2"/>
  <c r="C360" i="2"/>
  <c r="B360" i="2"/>
  <c r="F359" i="2"/>
  <c r="C359" i="2"/>
  <c r="B359" i="2"/>
  <c r="F358" i="2"/>
  <c r="C358" i="2"/>
  <c r="B358" i="2"/>
  <c r="F357" i="2"/>
  <c r="C357" i="2"/>
  <c r="B357" i="2"/>
  <c r="F356" i="2"/>
  <c r="C356" i="2"/>
  <c r="B356" i="2"/>
  <c r="F355" i="2"/>
  <c r="C355" i="2"/>
  <c r="B355" i="2"/>
  <c r="F354" i="2"/>
  <c r="C354" i="2"/>
  <c r="B354" i="2"/>
  <c r="F353" i="2"/>
  <c r="C353" i="2"/>
  <c r="B353" i="2"/>
  <c r="F352" i="2"/>
  <c r="C352" i="2"/>
  <c r="B352" i="2"/>
  <c r="F351" i="2"/>
  <c r="C351" i="2"/>
  <c r="B351" i="2"/>
  <c r="F350" i="2"/>
  <c r="C350" i="2"/>
  <c r="B350" i="2"/>
  <c r="F349" i="2"/>
  <c r="C349" i="2"/>
  <c r="B349" i="2"/>
  <c r="F348" i="2"/>
  <c r="C348" i="2"/>
  <c r="B348" i="2"/>
  <c r="F347" i="2"/>
  <c r="C347" i="2"/>
  <c r="B347" i="2"/>
  <c r="F346" i="2"/>
  <c r="C346" i="2"/>
  <c r="B346" i="2"/>
  <c r="F345" i="2"/>
  <c r="C345" i="2"/>
  <c r="B345" i="2"/>
  <c r="F344" i="2"/>
  <c r="C344" i="2"/>
  <c r="B344" i="2"/>
  <c r="F343" i="2"/>
  <c r="C343" i="2"/>
  <c r="B343" i="2"/>
  <c r="F342" i="2"/>
  <c r="C342" i="2"/>
  <c r="B342" i="2"/>
  <c r="F341" i="2"/>
  <c r="C341" i="2"/>
  <c r="B341" i="2"/>
  <c r="F340" i="2"/>
  <c r="C340" i="2"/>
  <c r="B340" i="2"/>
  <c r="F339" i="2"/>
  <c r="C339" i="2"/>
  <c r="B339" i="2"/>
  <c r="F338" i="2"/>
  <c r="C338" i="2"/>
  <c r="B338" i="2"/>
  <c r="F337" i="2"/>
  <c r="C337" i="2"/>
  <c r="B337" i="2"/>
  <c r="F336" i="2"/>
  <c r="C336" i="2"/>
  <c r="B336" i="2"/>
  <c r="F335" i="2"/>
  <c r="C335" i="2"/>
  <c r="B335" i="2"/>
  <c r="F334" i="2"/>
  <c r="C334" i="2"/>
  <c r="B334" i="2"/>
  <c r="F333" i="2"/>
  <c r="C333" i="2"/>
  <c r="B333" i="2"/>
  <c r="F332" i="2"/>
  <c r="C332" i="2"/>
  <c r="B332" i="2"/>
  <c r="F331" i="2"/>
  <c r="C331" i="2"/>
  <c r="B331" i="2"/>
  <c r="F330" i="2"/>
  <c r="C330" i="2"/>
  <c r="B330" i="2"/>
  <c r="F329" i="2"/>
  <c r="C329" i="2"/>
  <c r="B329" i="2"/>
  <c r="F328" i="2"/>
  <c r="C328" i="2"/>
  <c r="B328" i="2"/>
  <c r="F327" i="2"/>
  <c r="C327" i="2"/>
  <c r="B327" i="2"/>
  <c r="F326" i="2"/>
  <c r="C326" i="2"/>
  <c r="B326" i="2"/>
  <c r="F325" i="2"/>
  <c r="C325" i="2"/>
  <c r="B325" i="2"/>
  <c r="F324" i="2"/>
  <c r="C324" i="2"/>
  <c r="B324" i="2"/>
  <c r="F323" i="2"/>
  <c r="C323" i="2"/>
  <c r="B323" i="2"/>
  <c r="F322" i="2"/>
  <c r="C322" i="2"/>
  <c r="B322" i="2"/>
  <c r="F321" i="2"/>
  <c r="C321" i="2"/>
  <c r="B321" i="2"/>
  <c r="F320" i="2"/>
  <c r="C320" i="2"/>
  <c r="B320" i="2"/>
  <c r="F319" i="2"/>
  <c r="C319" i="2"/>
  <c r="B319" i="2"/>
  <c r="F318" i="2"/>
  <c r="C318" i="2"/>
  <c r="B318" i="2"/>
  <c r="F317" i="2"/>
  <c r="C317" i="2"/>
  <c r="B317" i="2"/>
  <c r="F316" i="2"/>
  <c r="C316" i="2"/>
  <c r="B316" i="2"/>
  <c r="F315" i="2"/>
  <c r="C315" i="2"/>
  <c r="B315" i="2"/>
  <c r="F314" i="2"/>
  <c r="C314" i="2"/>
  <c r="B314" i="2"/>
  <c r="F313" i="2"/>
  <c r="C313" i="2"/>
  <c r="B313" i="2"/>
  <c r="F312" i="2"/>
  <c r="C312" i="2"/>
  <c r="B312" i="2"/>
  <c r="F311" i="2"/>
  <c r="C311" i="2"/>
  <c r="B311" i="2"/>
  <c r="F310" i="2"/>
  <c r="C310" i="2"/>
  <c r="B310" i="2"/>
  <c r="F309" i="2"/>
  <c r="C309" i="2"/>
  <c r="B309" i="2"/>
  <c r="F308" i="2"/>
  <c r="C308" i="2"/>
  <c r="B308" i="2"/>
  <c r="F307" i="2"/>
  <c r="C307" i="2"/>
  <c r="B307" i="2"/>
  <c r="F306" i="2"/>
  <c r="C306" i="2"/>
  <c r="B306" i="2"/>
  <c r="F305" i="2"/>
  <c r="C305" i="2"/>
  <c r="B305" i="2"/>
  <c r="F304" i="2"/>
  <c r="C304" i="2"/>
  <c r="B304" i="2"/>
  <c r="F303" i="2"/>
  <c r="C303" i="2"/>
  <c r="B303" i="2"/>
  <c r="F302" i="2"/>
  <c r="C302" i="2"/>
  <c r="B302" i="2"/>
  <c r="F301" i="2"/>
  <c r="C301" i="2"/>
  <c r="B301" i="2"/>
  <c r="F300" i="2"/>
  <c r="C300" i="2"/>
  <c r="B300" i="2"/>
  <c r="F299" i="2"/>
  <c r="C299" i="2"/>
  <c r="B299" i="2"/>
  <c r="F298" i="2"/>
  <c r="C298" i="2"/>
  <c r="B298" i="2"/>
  <c r="F297" i="2"/>
  <c r="C297" i="2"/>
  <c r="B297" i="2"/>
  <c r="F296" i="2"/>
  <c r="C296" i="2"/>
  <c r="B296" i="2"/>
  <c r="F295" i="2"/>
  <c r="C295" i="2"/>
  <c r="B295" i="2"/>
  <c r="F294" i="2"/>
  <c r="C294" i="2"/>
  <c r="B294" i="2"/>
  <c r="F293" i="2"/>
  <c r="C293" i="2"/>
  <c r="B293" i="2"/>
  <c r="F292" i="2"/>
  <c r="C292" i="2"/>
  <c r="B292" i="2"/>
  <c r="F291" i="2"/>
  <c r="C291" i="2"/>
  <c r="B291" i="2"/>
  <c r="F290" i="2"/>
  <c r="C290" i="2"/>
  <c r="B290" i="2"/>
  <c r="F289" i="2"/>
  <c r="C289" i="2"/>
  <c r="B289" i="2"/>
  <c r="F288" i="2"/>
  <c r="C288" i="2"/>
  <c r="B288" i="2"/>
  <c r="F287" i="2"/>
  <c r="C287" i="2"/>
  <c r="B287" i="2"/>
  <c r="F286" i="2"/>
  <c r="C286" i="2"/>
  <c r="B286" i="2"/>
  <c r="F285" i="2"/>
  <c r="C285" i="2"/>
  <c r="B285" i="2"/>
  <c r="F284" i="2"/>
  <c r="C284" i="2"/>
  <c r="B284" i="2"/>
  <c r="F283" i="2"/>
  <c r="C283" i="2"/>
  <c r="B283" i="2"/>
  <c r="F282" i="2"/>
  <c r="C282" i="2"/>
  <c r="B282" i="2"/>
  <c r="F281" i="2"/>
  <c r="C281" i="2"/>
  <c r="B281" i="2"/>
  <c r="F280" i="2"/>
  <c r="C280" i="2"/>
  <c r="B280" i="2"/>
  <c r="F279" i="2"/>
  <c r="C279" i="2"/>
  <c r="B279" i="2"/>
  <c r="F278" i="2"/>
  <c r="C278" i="2"/>
  <c r="B278" i="2"/>
  <c r="F277" i="2"/>
  <c r="C277" i="2"/>
  <c r="B277" i="2"/>
  <c r="F276" i="2"/>
  <c r="C276" i="2"/>
  <c r="B276" i="2"/>
  <c r="F275" i="2"/>
  <c r="C275" i="2"/>
  <c r="B275" i="2"/>
  <c r="F274" i="2"/>
  <c r="C274" i="2"/>
  <c r="B274" i="2"/>
  <c r="F273" i="2"/>
  <c r="C273" i="2"/>
  <c r="B273" i="2"/>
  <c r="F272" i="2"/>
  <c r="C272" i="2"/>
  <c r="B272" i="2"/>
  <c r="F271" i="2"/>
  <c r="C271" i="2"/>
  <c r="B271" i="2"/>
  <c r="F270" i="2"/>
  <c r="C270" i="2"/>
  <c r="B270" i="2"/>
  <c r="F269" i="2"/>
  <c r="C269" i="2"/>
  <c r="B269" i="2"/>
  <c r="F268" i="2"/>
  <c r="C268" i="2"/>
  <c r="B268" i="2"/>
  <c r="F267" i="2"/>
  <c r="C267" i="2"/>
  <c r="B267" i="2"/>
  <c r="F266" i="2"/>
  <c r="C266" i="2"/>
  <c r="B266" i="2"/>
  <c r="F265" i="2"/>
  <c r="C265" i="2"/>
  <c r="B265" i="2"/>
  <c r="F264" i="2"/>
  <c r="C264" i="2"/>
  <c r="B264" i="2"/>
  <c r="F263" i="2"/>
  <c r="C263" i="2"/>
  <c r="B263" i="2"/>
  <c r="F262" i="2"/>
  <c r="C262" i="2"/>
  <c r="B262" i="2"/>
  <c r="F261" i="2"/>
  <c r="C261" i="2"/>
  <c r="B261" i="2"/>
  <c r="F260" i="2"/>
  <c r="C260" i="2"/>
  <c r="B260" i="2"/>
  <c r="F259" i="2"/>
  <c r="C259" i="2"/>
  <c r="B259" i="2"/>
  <c r="F258" i="2"/>
  <c r="C258" i="2"/>
  <c r="B258" i="2"/>
  <c r="F257" i="2"/>
  <c r="C257" i="2"/>
  <c r="B257" i="2"/>
  <c r="F256" i="2"/>
  <c r="C256" i="2"/>
  <c r="B256" i="2"/>
  <c r="F255" i="2"/>
  <c r="C255" i="2"/>
  <c r="B255" i="2"/>
  <c r="F254" i="2"/>
  <c r="C254" i="2"/>
  <c r="B254" i="2"/>
  <c r="F253" i="2"/>
  <c r="C253" i="2"/>
  <c r="B253" i="2"/>
  <c r="F252" i="2"/>
  <c r="C252" i="2"/>
  <c r="B252" i="2"/>
  <c r="F251" i="2"/>
  <c r="C251" i="2"/>
  <c r="B251" i="2"/>
  <c r="F250" i="2"/>
  <c r="C250" i="2"/>
  <c r="B250" i="2"/>
  <c r="F249" i="2"/>
  <c r="C249" i="2"/>
  <c r="B249" i="2"/>
  <c r="F248" i="2"/>
  <c r="C248" i="2"/>
  <c r="B248" i="2"/>
  <c r="F247" i="2"/>
  <c r="C247" i="2"/>
  <c r="B247" i="2"/>
  <c r="F246" i="2"/>
  <c r="C246" i="2"/>
  <c r="B246" i="2"/>
  <c r="F245" i="2"/>
  <c r="C245" i="2"/>
  <c r="B245" i="2"/>
  <c r="F244" i="2"/>
  <c r="C244" i="2"/>
  <c r="B244" i="2"/>
  <c r="F243" i="2"/>
  <c r="C243" i="2"/>
  <c r="B243" i="2"/>
  <c r="F242" i="2"/>
  <c r="C242" i="2"/>
  <c r="B242" i="2"/>
  <c r="F241" i="2"/>
  <c r="C241" i="2"/>
  <c r="B241" i="2"/>
  <c r="F240" i="2"/>
  <c r="C240" i="2"/>
  <c r="B240" i="2"/>
  <c r="F239" i="2"/>
  <c r="C239" i="2"/>
  <c r="B239" i="2"/>
  <c r="F238" i="2"/>
  <c r="C238" i="2"/>
  <c r="B238" i="2"/>
  <c r="F237" i="2"/>
  <c r="C237" i="2"/>
  <c r="B237" i="2"/>
  <c r="F236" i="2"/>
  <c r="C236" i="2"/>
  <c r="B236" i="2"/>
  <c r="F235" i="2"/>
  <c r="C235" i="2"/>
  <c r="B235" i="2"/>
  <c r="F234" i="2"/>
  <c r="C234" i="2"/>
  <c r="B234" i="2"/>
  <c r="F233" i="2"/>
  <c r="C233" i="2"/>
  <c r="B233" i="2"/>
  <c r="F232" i="2"/>
  <c r="C232" i="2"/>
  <c r="B232" i="2"/>
  <c r="F231" i="2"/>
  <c r="C231" i="2"/>
  <c r="B231" i="2"/>
  <c r="F230" i="2"/>
  <c r="C230" i="2"/>
  <c r="B230" i="2"/>
  <c r="F229" i="2"/>
  <c r="C229" i="2"/>
  <c r="B229" i="2"/>
  <c r="F228" i="2"/>
  <c r="C228" i="2"/>
  <c r="B228" i="2"/>
  <c r="F227" i="2"/>
  <c r="C227" i="2"/>
  <c r="B227" i="2"/>
  <c r="F226" i="2"/>
  <c r="C226" i="2"/>
  <c r="B226" i="2"/>
  <c r="F225" i="2"/>
  <c r="C225" i="2"/>
  <c r="B225" i="2"/>
  <c r="F224" i="2"/>
  <c r="C224" i="2"/>
  <c r="B224" i="2"/>
  <c r="F223" i="2"/>
  <c r="C223" i="2"/>
  <c r="B223" i="2"/>
  <c r="F222" i="2"/>
  <c r="C222" i="2"/>
  <c r="B222" i="2"/>
  <c r="F221" i="2"/>
  <c r="C221" i="2"/>
  <c r="B221" i="2"/>
  <c r="F220" i="2"/>
  <c r="C220" i="2"/>
  <c r="B220" i="2"/>
  <c r="F219" i="2"/>
  <c r="C219" i="2"/>
  <c r="B219" i="2"/>
  <c r="F218" i="2"/>
  <c r="C218" i="2"/>
  <c r="B218" i="2"/>
  <c r="F217" i="2"/>
  <c r="C217" i="2"/>
  <c r="B217" i="2"/>
  <c r="F216" i="2"/>
  <c r="C216" i="2"/>
  <c r="B216" i="2"/>
  <c r="F215" i="2"/>
  <c r="C215" i="2"/>
  <c r="B215" i="2"/>
  <c r="F214" i="2"/>
  <c r="C214" i="2"/>
  <c r="B214" i="2"/>
  <c r="F213" i="2"/>
  <c r="C213" i="2"/>
  <c r="B213" i="2"/>
  <c r="F212" i="2"/>
  <c r="C212" i="2"/>
  <c r="B212" i="2"/>
  <c r="F211" i="2"/>
  <c r="C211" i="2"/>
  <c r="B211" i="2"/>
  <c r="F210" i="2"/>
  <c r="C210" i="2"/>
  <c r="B210" i="2"/>
  <c r="F209" i="2"/>
  <c r="C209" i="2"/>
  <c r="B209" i="2"/>
  <c r="F208" i="2"/>
  <c r="C208" i="2"/>
  <c r="B208" i="2"/>
  <c r="F207" i="2"/>
  <c r="C207" i="2"/>
  <c r="B207" i="2"/>
  <c r="F206" i="2"/>
  <c r="C206" i="2"/>
  <c r="B206" i="2"/>
  <c r="F205" i="2"/>
  <c r="C205" i="2"/>
  <c r="B205" i="2"/>
  <c r="F204" i="2"/>
  <c r="C204" i="2"/>
  <c r="B204" i="2"/>
  <c r="F203" i="2"/>
  <c r="C203" i="2"/>
  <c r="B203" i="2"/>
  <c r="F202" i="2"/>
  <c r="C202" i="2"/>
  <c r="B202" i="2"/>
  <c r="F201" i="2"/>
  <c r="C201" i="2"/>
  <c r="B201" i="2"/>
  <c r="F200" i="2"/>
  <c r="C200" i="2"/>
  <c r="B200" i="2"/>
  <c r="F199" i="2"/>
  <c r="C199" i="2"/>
  <c r="B199" i="2"/>
  <c r="F198" i="2"/>
  <c r="C198" i="2"/>
  <c r="B198" i="2"/>
  <c r="F197" i="2"/>
  <c r="C197" i="2"/>
  <c r="B197" i="2"/>
  <c r="F196" i="2"/>
  <c r="C196" i="2"/>
  <c r="B196" i="2"/>
  <c r="F195" i="2"/>
  <c r="C195" i="2"/>
  <c r="B195" i="2"/>
  <c r="F194" i="2"/>
  <c r="C194" i="2"/>
  <c r="B194" i="2"/>
  <c r="F193" i="2"/>
  <c r="C193" i="2"/>
  <c r="B193" i="2"/>
  <c r="F192" i="2"/>
  <c r="C192" i="2"/>
  <c r="B192" i="2"/>
  <c r="F191" i="2"/>
  <c r="C191" i="2"/>
  <c r="B191" i="2"/>
  <c r="F190" i="2"/>
  <c r="C190" i="2"/>
  <c r="B190" i="2"/>
  <c r="F189" i="2"/>
  <c r="C189" i="2"/>
  <c r="B189" i="2"/>
  <c r="F188" i="2"/>
  <c r="C188" i="2"/>
  <c r="B188" i="2"/>
  <c r="F187" i="2"/>
  <c r="C187" i="2"/>
  <c r="B187" i="2"/>
  <c r="F186" i="2"/>
  <c r="C186" i="2"/>
  <c r="B186" i="2"/>
  <c r="F185" i="2"/>
  <c r="C185" i="2"/>
  <c r="B185" i="2"/>
  <c r="F184" i="2"/>
  <c r="C184" i="2"/>
  <c r="B184" i="2"/>
  <c r="F183" i="2"/>
  <c r="C183" i="2"/>
  <c r="B183" i="2"/>
  <c r="F182" i="2"/>
  <c r="C182" i="2"/>
  <c r="B182" i="2"/>
  <c r="F181" i="2"/>
  <c r="C181" i="2"/>
  <c r="B181" i="2"/>
  <c r="F180" i="2"/>
  <c r="C180" i="2"/>
  <c r="B180" i="2"/>
  <c r="F179" i="2"/>
  <c r="C179" i="2"/>
  <c r="B179" i="2"/>
  <c r="F178" i="2"/>
  <c r="C178" i="2"/>
  <c r="B178" i="2"/>
  <c r="F177" i="2"/>
  <c r="C177" i="2"/>
  <c r="B177" i="2"/>
  <c r="F176" i="2"/>
  <c r="C176" i="2"/>
  <c r="B176" i="2"/>
  <c r="F175" i="2"/>
  <c r="C175" i="2"/>
  <c r="B175" i="2"/>
  <c r="F174" i="2"/>
  <c r="C174" i="2"/>
  <c r="B174" i="2"/>
  <c r="F173" i="2"/>
  <c r="C173" i="2"/>
  <c r="B173" i="2"/>
  <c r="F172" i="2"/>
  <c r="C172" i="2"/>
  <c r="B172" i="2"/>
  <c r="F171" i="2"/>
  <c r="C171" i="2"/>
  <c r="B171" i="2"/>
  <c r="F170" i="2"/>
  <c r="C170" i="2"/>
  <c r="B170" i="2"/>
  <c r="F169" i="2"/>
  <c r="C169" i="2"/>
  <c r="B169" i="2"/>
  <c r="F168" i="2"/>
  <c r="C168" i="2"/>
  <c r="B168" i="2"/>
  <c r="F167" i="2"/>
  <c r="C167" i="2"/>
  <c r="B167" i="2"/>
  <c r="F166" i="2"/>
  <c r="C166" i="2"/>
  <c r="B166" i="2"/>
  <c r="F165" i="2"/>
  <c r="C165" i="2"/>
  <c r="B165" i="2"/>
  <c r="F164" i="2"/>
  <c r="C164" i="2"/>
  <c r="B164" i="2"/>
  <c r="F163" i="2"/>
  <c r="C163" i="2"/>
  <c r="B163" i="2"/>
  <c r="F162" i="2"/>
  <c r="C162" i="2"/>
  <c r="B162" i="2"/>
  <c r="F161" i="2"/>
  <c r="C161" i="2"/>
  <c r="B161" i="2"/>
  <c r="F160" i="2"/>
  <c r="C160" i="2"/>
  <c r="B160" i="2"/>
  <c r="F159" i="2"/>
  <c r="C159" i="2"/>
  <c r="B159" i="2"/>
  <c r="F158" i="2"/>
  <c r="C158" i="2"/>
  <c r="B158" i="2"/>
  <c r="F157" i="2"/>
  <c r="C157" i="2"/>
  <c r="B157" i="2"/>
  <c r="F156" i="2"/>
  <c r="C156" i="2"/>
  <c r="B156" i="2"/>
  <c r="F155" i="2"/>
  <c r="C155" i="2"/>
  <c r="B155" i="2"/>
  <c r="F154" i="2"/>
  <c r="C154" i="2"/>
  <c r="B154" i="2"/>
  <c r="F153" i="2"/>
  <c r="C153" i="2"/>
  <c r="B153" i="2"/>
  <c r="F152" i="2"/>
  <c r="C152" i="2"/>
  <c r="B152" i="2"/>
  <c r="F151" i="2"/>
  <c r="C151" i="2"/>
  <c r="B151" i="2"/>
  <c r="F150" i="2"/>
  <c r="C150" i="2"/>
  <c r="B150" i="2"/>
  <c r="F149" i="2"/>
  <c r="C149" i="2"/>
  <c r="B149" i="2"/>
  <c r="F148" i="2"/>
  <c r="C148" i="2"/>
  <c r="B148" i="2"/>
  <c r="F147" i="2"/>
  <c r="C147" i="2"/>
  <c r="B147" i="2"/>
  <c r="F146" i="2"/>
  <c r="C146" i="2"/>
  <c r="B146" i="2"/>
  <c r="F145" i="2"/>
  <c r="C145" i="2"/>
  <c r="B145" i="2"/>
  <c r="F144" i="2"/>
  <c r="C144" i="2"/>
  <c r="B144" i="2"/>
  <c r="F143" i="2"/>
  <c r="C143" i="2"/>
  <c r="B143" i="2"/>
  <c r="F142" i="2"/>
  <c r="C142" i="2"/>
  <c r="B142" i="2"/>
  <c r="F141" i="2"/>
  <c r="C141" i="2"/>
  <c r="B141" i="2"/>
  <c r="F140" i="2"/>
  <c r="C140" i="2"/>
  <c r="B140" i="2"/>
  <c r="F139" i="2"/>
  <c r="C139" i="2"/>
  <c r="B139" i="2"/>
  <c r="F138" i="2"/>
  <c r="C138" i="2"/>
  <c r="B138" i="2"/>
  <c r="F137" i="2"/>
  <c r="C137" i="2"/>
  <c r="B137" i="2"/>
  <c r="F136" i="2"/>
  <c r="C136" i="2"/>
  <c r="B136" i="2"/>
  <c r="F135" i="2"/>
  <c r="C135" i="2"/>
  <c r="B135" i="2"/>
  <c r="F134" i="2"/>
  <c r="C134" i="2"/>
  <c r="B134" i="2"/>
  <c r="F133" i="2"/>
  <c r="C133" i="2"/>
  <c r="B133" i="2"/>
  <c r="F132" i="2"/>
  <c r="C132" i="2"/>
  <c r="B132" i="2"/>
  <c r="F131" i="2"/>
  <c r="C131" i="2"/>
  <c r="B131" i="2"/>
  <c r="F130" i="2"/>
  <c r="C130" i="2"/>
  <c r="B130" i="2"/>
  <c r="F129" i="2"/>
  <c r="C129" i="2"/>
  <c r="B129" i="2"/>
  <c r="F128" i="2"/>
  <c r="C128" i="2"/>
  <c r="B128" i="2"/>
  <c r="F127" i="2"/>
  <c r="C127" i="2"/>
  <c r="B127" i="2"/>
  <c r="F126" i="2"/>
  <c r="C126" i="2"/>
  <c r="B126" i="2"/>
  <c r="F125" i="2"/>
  <c r="C125" i="2"/>
  <c r="B125" i="2"/>
  <c r="F124" i="2"/>
  <c r="C124" i="2"/>
  <c r="B124" i="2"/>
  <c r="F123" i="2"/>
  <c r="C123" i="2"/>
  <c r="B123" i="2"/>
  <c r="F122" i="2"/>
  <c r="C122" i="2"/>
  <c r="B122" i="2"/>
  <c r="F121" i="2"/>
  <c r="C121" i="2"/>
  <c r="B121" i="2"/>
  <c r="F120" i="2"/>
  <c r="C120" i="2"/>
  <c r="B120" i="2"/>
  <c r="F119" i="2"/>
  <c r="C119" i="2"/>
  <c r="B119" i="2"/>
  <c r="F118" i="2"/>
  <c r="C118" i="2"/>
  <c r="B118" i="2"/>
  <c r="F117" i="2"/>
  <c r="C117" i="2"/>
  <c r="B117" i="2"/>
  <c r="F116" i="2"/>
  <c r="C116" i="2"/>
  <c r="B116" i="2"/>
  <c r="F115" i="2"/>
  <c r="C115" i="2"/>
  <c r="B115" i="2"/>
  <c r="F114" i="2"/>
  <c r="C114" i="2"/>
  <c r="B114" i="2"/>
  <c r="F113" i="2"/>
  <c r="C113" i="2"/>
  <c r="B113" i="2"/>
  <c r="F112" i="2"/>
  <c r="C112" i="2"/>
  <c r="B112" i="2"/>
  <c r="F111" i="2"/>
  <c r="C111" i="2"/>
  <c r="B111" i="2"/>
  <c r="F110" i="2"/>
  <c r="C110" i="2"/>
  <c r="B110" i="2"/>
  <c r="F109" i="2"/>
  <c r="C109" i="2"/>
  <c r="B109" i="2"/>
  <c r="F108" i="2"/>
  <c r="C108" i="2"/>
  <c r="B108" i="2"/>
  <c r="F107" i="2"/>
  <c r="C107" i="2"/>
  <c r="B107" i="2"/>
  <c r="F106" i="2"/>
  <c r="C106" i="2"/>
  <c r="B106" i="2"/>
  <c r="F105" i="2"/>
  <c r="C105" i="2"/>
  <c r="B105" i="2"/>
  <c r="F104" i="2"/>
  <c r="C104" i="2"/>
  <c r="B104" i="2"/>
  <c r="F103" i="2"/>
  <c r="C103" i="2"/>
  <c r="B103" i="2"/>
  <c r="F102" i="2"/>
  <c r="C102" i="2"/>
  <c r="B102" i="2"/>
  <c r="F101" i="2"/>
  <c r="C101" i="2"/>
  <c r="B101" i="2"/>
  <c r="F100" i="2"/>
  <c r="C100" i="2"/>
  <c r="B100" i="2"/>
  <c r="F99" i="2"/>
  <c r="C99" i="2"/>
  <c r="B99" i="2"/>
  <c r="F98" i="2"/>
  <c r="C98" i="2"/>
  <c r="B98" i="2"/>
  <c r="F97" i="2"/>
  <c r="C97" i="2"/>
  <c r="B97" i="2"/>
  <c r="F96" i="2"/>
  <c r="C96" i="2"/>
  <c r="B96" i="2"/>
  <c r="F95" i="2"/>
  <c r="C95" i="2"/>
  <c r="B95" i="2"/>
  <c r="F94" i="2"/>
  <c r="C94" i="2"/>
  <c r="B94" i="2"/>
  <c r="F93" i="2"/>
  <c r="C93" i="2"/>
  <c r="B93" i="2"/>
  <c r="F92" i="2"/>
  <c r="C92" i="2"/>
  <c r="B92" i="2"/>
  <c r="F91" i="2"/>
  <c r="C91" i="2"/>
  <c r="B91" i="2"/>
  <c r="F90" i="2"/>
  <c r="C90" i="2"/>
  <c r="B90" i="2"/>
  <c r="F89" i="2"/>
  <c r="C89" i="2"/>
  <c r="B89" i="2"/>
  <c r="F88" i="2"/>
  <c r="C88" i="2"/>
  <c r="B88" i="2"/>
  <c r="F87" i="2"/>
  <c r="C87" i="2"/>
  <c r="B87" i="2"/>
  <c r="F86" i="2"/>
  <c r="C86" i="2"/>
  <c r="B86" i="2"/>
  <c r="F85" i="2"/>
  <c r="C85" i="2"/>
  <c r="B85" i="2"/>
  <c r="F84" i="2"/>
  <c r="C84" i="2"/>
  <c r="B84" i="2"/>
  <c r="F83" i="2"/>
  <c r="C83" i="2"/>
  <c r="B83" i="2"/>
  <c r="F82" i="2"/>
  <c r="C82" i="2"/>
  <c r="B82" i="2"/>
  <c r="F81" i="2"/>
  <c r="C81" i="2"/>
  <c r="B81" i="2"/>
  <c r="F80" i="2"/>
  <c r="C80" i="2"/>
  <c r="B80" i="2"/>
  <c r="F79" i="2"/>
  <c r="C79" i="2"/>
  <c r="B79" i="2"/>
  <c r="F78" i="2"/>
  <c r="C78" i="2"/>
  <c r="B78" i="2"/>
  <c r="F77" i="2"/>
  <c r="C77" i="2"/>
  <c r="B77" i="2"/>
  <c r="F76" i="2"/>
  <c r="C76" i="2"/>
  <c r="B76" i="2"/>
  <c r="F75" i="2"/>
  <c r="C75" i="2"/>
  <c r="B75" i="2"/>
  <c r="F74" i="2"/>
  <c r="C74" i="2"/>
  <c r="B74" i="2"/>
  <c r="F73" i="2"/>
  <c r="C73" i="2"/>
  <c r="B73" i="2"/>
  <c r="F72" i="2"/>
  <c r="C72" i="2"/>
  <c r="B72" i="2"/>
  <c r="F71" i="2"/>
  <c r="C71" i="2"/>
  <c r="B71" i="2"/>
  <c r="F70" i="2"/>
  <c r="C70" i="2"/>
  <c r="B70" i="2"/>
  <c r="F69" i="2"/>
  <c r="C69" i="2"/>
  <c r="B69" i="2"/>
  <c r="F68" i="2"/>
  <c r="C68" i="2"/>
  <c r="B68" i="2"/>
  <c r="F67" i="2"/>
  <c r="C67" i="2"/>
  <c r="B67" i="2"/>
  <c r="F66" i="2"/>
  <c r="C66" i="2"/>
  <c r="B66" i="2"/>
  <c r="F65" i="2"/>
  <c r="C65" i="2"/>
  <c r="B65" i="2"/>
  <c r="F64" i="2"/>
  <c r="C64" i="2"/>
  <c r="B64" i="2"/>
  <c r="F63" i="2"/>
  <c r="C63" i="2"/>
  <c r="B63" i="2"/>
  <c r="F62" i="2"/>
  <c r="C62" i="2"/>
  <c r="B62" i="2"/>
  <c r="F61" i="2"/>
  <c r="C61" i="2"/>
  <c r="B61" i="2"/>
  <c r="F60" i="2"/>
  <c r="C60" i="2"/>
  <c r="B60" i="2"/>
  <c r="F59" i="2"/>
  <c r="C59" i="2"/>
  <c r="B59" i="2"/>
  <c r="F58" i="2"/>
  <c r="C58" i="2"/>
  <c r="B58" i="2"/>
  <c r="F57" i="2"/>
  <c r="C57" i="2"/>
  <c r="B57" i="2"/>
  <c r="F56" i="2"/>
  <c r="C56" i="2"/>
  <c r="B56" i="2"/>
  <c r="F55" i="2"/>
  <c r="C55" i="2"/>
  <c r="B55" i="2"/>
  <c r="F54" i="2"/>
  <c r="C54" i="2"/>
  <c r="B54" i="2"/>
  <c r="F53" i="2"/>
  <c r="C53" i="2"/>
  <c r="B53" i="2"/>
  <c r="F52" i="2"/>
  <c r="C52" i="2"/>
  <c r="B52" i="2"/>
  <c r="F51" i="2"/>
  <c r="C51" i="2"/>
  <c r="B51" i="2"/>
  <c r="F50" i="2"/>
  <c r="C50" i="2"/>
  <c r="B50" i="2"/>
  <c r="F49" i="2"/>
  <c r="C49" i="2"/>
  <c r="B49" i="2"/>
  <c r="F48" i="2"/>
  <c r="C48" i="2"/>
  <c r="B48" i="2"/>
  <c r="F47" i="2"/>
  <c r="C47" i="2"/>
  <c r="B47" i="2"/>
  <c r="F46" i="2"/>
  <c r="C46" i="2"/>
  <c r="B46" i="2"/>
  <c r="F45" i="2"/>
  <c r="C45" i="2"/>
  <c r="B45" i="2"/>
  <c r="F44" i="2"/>
  <c r="C44" i="2"/>
  <c r="B44" i="2"/>
  <c r="F43" i="2"/>
  <c r="C43" i="2"/>
  <c r="B43" i="2"/>
  <c r="F42" i="2"/>
  <c r="C42" i="2"/>
  <c r="B42" i="2"/>
  <c r="F41" i="2"/>
  <c r="C41" i="2"/>
  <c r="B41" i="2"/>
  <c r="F40" i="2"/>
  <c r="C40" i="2"/>
  <c r="B40" i="2"/>
  <c r="F39" i="2"/>
  <c r="C39" i="2"/>
  <c r="B39" i="2"/>
  <c r="F38" i="2"/>
  <c r="C38" i="2"/>
  <c r="B38" i="2"/>
  <c r="F37" i="2"/>
  <c r="C37" i="2"/>
  <c r="B37" i="2"/>
  <c r="F36" i="2"/>
  <c r="C36" i="2"/>
  <c r="B36" i="2"/>
  <c r="F35" i="2"/>
  <c r="C35" i="2"/>
  <c r="B35" i="2"/>
  <c r="F34" i="2"/>
  <c r="C34" i="2"/>
  <c r="B34" i="2"/>
  <c r="F33" i="2"/>
  <c r="C33" i="2"/>
  <c r="B33" i="2"/>
  <c r="F32" i="2"/>
  <c r="C32" i="2"/>
  <c r="B32" i="2"/>
  <c r="F31" i="2"/>
  <c r="C31" i="2"/>
  <c r="B31" i="2"/>
  <c r="F30" i="2"/>
  <c r="C30" i="2"/>
  <c r="B30" i="2"/>
  <c r="F29" i="2"/>
  <c r="C29" i="2"/>
  <c r="B29" i="2"/>
  <c r="F28" i="2"/>
  <c r="C28" i="2"/>
  <c r="B28" i="2"/>
  <c r="F27" i="2"/>
  <c r="C27" i="2"/>
  <c r="B27" i="2"/>
  <c r="F26" i="2"/>
  <c r="C26" i="2"/>
  <c r="B26" i="2"/>
  <c r="F25" i="2"/>
  <c r="C25" i="2"/>
  <c r="B25" i="2"/>
  <c r="F24" i="2"/>
  <c r="C24" i="2"/>
  <c r="B24" i="2"/>
  <c r="F23" i="2"/>
  <c r="C23" i="2"/>
  <c r="B23" i="2"/>
  <c r="F22" i="2"/>
  <c r="C22" i="2"/>
  <c r="B22" i="2"/>
  <c r="F21" i="2"/>
  <c r="C21" i="2"/>
  <c r="B21" i="2"/>
  <c r="F20" i="2"/>
  <c r="C20" i="2"/>
  <c r="B20" i="2"/>
  <c r="F19" i="2"/>
  <c r="C19" i="2"/>
  <c r="B19" i="2"/>
  <c r="F18" i="2"/>
  <c r="C18" i="2"/>
  <c r="B18" i="2"/>
  <c r="F17" i="2"/>
  <c r="C17" i="2"/>
  <c r="B17" i="2"/>
  <c r="F16" i="2"/>
  <c r="C16" i="2"/>
  <c r="B16" i="2"/>
  <c r="F15" i="2"/>
  <c r="C15" i="2"/>
  <c r="B15" i="2"/>
  <c r="F14" i="2"/>
  <c r="C14" i="2"/>
  <c r="B14" i="2"/>
  <c r="F13" i="2"/>
  <c r="C13" i="2"/>
  <c r="B13" i="2"/>
  <c r="F12" i="2"/>
  <c r="C12" i="2"/>
  <c r="B12" i="2"/>
  <c r="F11" i="2"/>
  <c r="C11" i="2"/>
  <c r="B11" i="2"/>
  <c r="F10" i="2"/>
  <c r="C10" i="2"/>
  <c r="B10" i="2"/>
  <c r="F9" i="2"/>
  <c r="C9" i="2"/>
  <c r="B9" i="2"/>
  <c r="F8" i="2"/>
  <c r="C8" i="2"/>
  <c r="B8" i="2"/>
  <c r="F7" i="2"/>
  <c r="C7" i="2"/>
  <c r="B7" i="2"/>
  <c r="F6" i="2"/>
  <c r="C6" i="2"/>
  <c r="B6" i="2"/>
  <c r="F5" i="2"/>
  <c r="C5" i="2"/>
  <c r="B5" i="2"/>
  <c r="F4" i="2"/>
  <c r="C4" i="2"/>
  <c r="B4" i="2"/>
  <c r="F3" i="2"/>
  <c r="C3" i="2"/>
  <c r="B3" i="2"/>
  <c r="F2" i="2"/>
  <c r="C2" i="2"/>
  <c r="B2" i="2"/>
</calcChain>
</file>

<file path=xl/sharedStrings.xml><?xml version="1.0" encoding="utf-8"?>
<sst xmlns="http://schemas.openxmlformats.org/spreadsheetml/2006/main" count="31807" uniqueCount="196">
  <si>
    <t>Financial Year</t>
  </si>
  <si>
    <t>Suburb</t>
  </si>
  <si>
    <t>State</t>
  </si>
  <si>
    <t>Postcode</t>
  </si>
  <si>
    <t>Country</t>
  </si>
  <si>
    <t>Manager</t>
  </si>
  <si>
    <t>Category</t>
  </si>
  <si>
    <t>Buyer</t>
  </si>
  <si>
    <t>Sales</t>
  </si>
  <si>
    <t>Chatswood</t>
  </si>
  <si>
    <t>NSW</t>
  </si>
  <si>
    <t>Australia</t>
  </si>
  <si>
    <t>Bathurst</t>
  </si>
  <si>
    <t>Lidcombe</t>
  </si>
  <si>
    <t>Darwin</t>
  </si>
  <si>
    <t>NT</t>
  </si>
  <si>
    <t>Noarlunga</t>
  </si>
  <si>
    <t>SA</t>
  </si>
  <si>
    <t>Airlie Beach</t>
  </si>
  <si>
    <t>QLD</t>
  </si>
  <si>
    <t>Port Lincoln</t>
  </si>
  <si>
    <t>Berri</t>
  </si>
  <si>
    <t>Rydalmere</t>
  </si>
  <si>
    <t>Dubbo</t>
  </si>
  <si>
    <t>Stafford</t>
  </si>
  <si>
    <t>Collingwood</t>
  </si>
  <si>
    <t>VIC</t>
  </si>
  <si>
    <t>Mindarie</t>
  </si>
  <si>
    <t>WA</t>
  </si>
  <si>
    <t>Yeppoon</t>
  </si>
  <si>
    <t>Werribee</t>
  </si>
  <si>
    <t>Prospect</t>
  </si>
  <si>
    <t>Cranbourne</t>
  </si>
  <si>
    <t>Alice Springs</t>
  </si>
  <si>
    <t>Campbelltown</t>
  </si>
  <si>
    <t>Warrnambool</t>
  </si>
  <si>
    <t>Ulladulla</t>
  </si>
  <si>
    <t>Ringwood</t>
  </si>
  <si>
    <t>Frankston</t>
  </si>
  <si>
    <t>Nowra</t>
  </si>
  <si>
    <t>Seaford</t>
  </si>
  <si>
    <t>Ballina</t>
  </si>
  <si>
    <t>Rosny Park</t>
  </si>
  <si>
    <t>TAS</t>
  </si>
  <si>
    <t>Claremont</t>
  </si>
  <si>
    <t>Croydon</t>
  </si>
  <si>
    <t>Marion</t>
  </si>
  <si>
    <t>Shepparton</t>
  </si>
  <si>
    <t>Esperance</t>
  </si>
  <si>
    <t>Armidale</t>
  </si>
  <si>
    <t>Belconnen</t>
  </si>
  <si>
    <t>ACT</t>
  </si>
  <si>
    <t>Tweed Heads</t>
  </si>
  <si>
    <t>Toombul</t>
  </si>
  <si>
    <t>Penrith</t>
  </si>
  <si>
    <t>Mackay</t>
  </si>
  <si>
    <t>Atherton</t>
  </si>
  <si>
    <t>Artarmon</t>
  </si>
  <si>
    <t>Lithgow</t>
  </si>
  <si>
    <t>Woodville</t>
  </si>
  <si>
    <t>Hervey Bay</t>
  </si>
  <si>
    <t>Scoresby</t>
  </si>
  <si>
    <t>Wodonga</t>
  </si>
  <si>
    <t>Indooroopilly</t>
  </si>
  <si>
    <t>Harrisdale</t>
  </si>
  <si>
    <t>Mornington</t>
  </si>
  <si>
    <t>Albany</t>
  </si>
  <si>
    <t>Launceston</t>
  </si>
  <si>
    <t>Sunbury</t>
  </si>
  <si>
    <t>Chadstone</t>
  </si>
  <si>
    <t>Balcatta</t>
  </si>
  <si>
    <t>Nunawading</t>
  </si>
  <si>
    <t>Cairns</t>
  </si>
  <si>
    <t>North Lakes</t>
  </si>
  <si>
    <t>Mildura</t>
  </si>
  <si>
    <t>Hastings</t>
  </si>
  <si>
    <t>Burleigh Waters</t>
  </si>
  <si>
    <t>Altona</t>
  </si>
  <si>
    <t>Lismore</t>
  </si>
  <si>
    <t>Gladstone</t>
  </si>
  <si>
    <t>Thornleigh</t>
  </si>
  <si>
    <t>Epping</t>
  </si>
  <si>
    <t>Southport</t>
  </si>
  <si>
    <t>Epsom</t>
  </si>
  <si>
    <t>Bussleton</t>
  </si>
  <si>
    <t>Broome</t>
  </si>
  <si>
    <t>Underwood</t>
  </si>
  <si>
    <t>Dural</t>
  </si>
  <si>
    <t>Gympie</t>
  </si>
  <si>
    <t>Rockhampton</t>
  </si>
  <si>
    <t>Wagga Wagga</t>
  </si>
  <si>
    <t>Maddington</t>
  </si>
  <si>
    <t>Alexandria</t>
  </si>
  <si>
    <t>Horsham</t>
  </si>
  <si>
    <t>Caloundra</t>
  </si>
  <si>
    <t>Ashfield</t>
  </si>
  <si>
    <t>Joondalup</t>
  </si>
  <si>
    <t>Glenorchy</t>
  </si>
  <si>
    <t>Mt Gambier</t>
  </si>
  <si>
    <t>Geraldton</t>
  </si>
  <si>
    <t>Orange</t>
  </si>
  <si>
    <t>Ipswich</t>
  </si>
  <si>
    <t>Mt Isa</t>
  </si>
  <si>
    <t>Bendigo</t>
  </si>
  <si>
    <t>Dandenong</t>
  </si>
  <si>
    <t>Randwick</t>
  </si>
  <si>
    <t>Maroochydore</t>
  </si>
  <si>
    <t>Mascot</t>
  </si>
  <si>
    <t>Burnie</t>
  </si>
  <si>
    <t>Inglewood</t>
  </si>
  <si>
    <t>Fyshwick</t>
  </si>
  <si>
    <t>Castle Hill</t>
  </si>
  <si>
    <t>Noosaville</t>
  </si>
  <si>
    <t>Narrabeen</t>
  </si>
  <si>
    <t>Ballarat</t>
  </si>
  <si>
    <t>Type</t>
  </si>
  <si>
    <t>Date</t>
  </si>
  <si>
    <t>Financial Year2</t>
  </si>
  <si>
    <t>Full State</t>
  </si>
  <si>
    <t>Lachlan Smith</t>
  </si>
  <si>
    <t>Nyadol Deng</t>
  </si>
  <si>
    <t>Priya Iyer</t>
  </si>
  <si>
    <t>Domenico Rossi</t>
  </si>
  <si>
    <t>Jarrah Walker</t>
  </si>
  <si>
    <t>Chloe Nguyen</t>
  </si>
  <si>
    <t>Arjun Sharma</t>
  </si>
  <si>
    <t>Matilda Jones</t>
  </si>
  <si>
    <t>Sione Kaufusi</t>
  </si>
  <si>
    <t>Layla Mansour</t>
  </si>
  <si>
    <t>Hamish Campbell</t>
  </si>
  <si>
    <t>Bao Hoang</t>
  </si>
  <si>
    <t>Aarav Gupta</t>
  </si>
  <si>
    <t>Elena Papadopoulos</t>
  </si>
  <si>
    <t>Lowitja Mundine</t>
  </si>
  <si>
    <t>Jasper Chen</t>
  </si>
  <si>
    <t>Zainab Khan</t>
  </si>
  <si>
    <t>Angus McDonald</t>
  </si>
  <si>
    <t>Teuila Tuivasa</t>
  </si>
  <si>
    <t>Omar Haddad</t>
  </si>
  <si>
    <t>Imogen Wright</t>
  </si>
  <si>
    <t>Yarran Maza</t>
  </si>
  <si>
    <t>Jojo Hashimoto</t>
  </si>
  <si>
    <t>Sanvi Reddy</t>
  </si>
  <si>
    <t>Adelaide Scott</t>
  </si>
  <si>
    <t>Ariki Te Kahu</t>
  </si>
  <si>
    <t>Mariam Bakir</t>
  </si>
  <si>
    <t>Cooper Evans</t>
  </si>
  <si>
    <t>Michelle Zhao</t>
  </si>
  <si>
    <t>Aditya Nair</t>
  </si>
  <si>
    <t>Luka Vidovic</t>
  </si>
  <si>
    <t>Home &amp; Appliance</t>
  </si>
  <si>
    <t>Toys &amp; Books</t>
  </si>
  <si>
    <t>Clothing - Womens, Mens and Kids</t>
  </si>
  <si>
    <t>Gaming, Tech &amp; Audio</t>
  </si>
  <si>
    <t>Sports, Travel &amp; Outdoors</t>
  </si>
  <si>
    <t>Party &amp; Gift Ideas</t>
  </si>
  <si>
    <t>Health &amp; Beauty</t>
  </si>
  <si>
    <t>Pet Food &amp; Care</t>
  </si>
  <si>
    <t>School, Office &amp; Art Supplies</t>
  </si>
  <si>
    <t>Household &amp; Cleaning</t>
  </si>
  <si>
    <t>BIGW STORE</t>
  </si>
  <si>
    <t>BIGW E-RETAIL</t>
  </si>
  <si>
    <t>Row Labels</t>
  </si>
  <si>
    <t>Grand Total</t>
  </si>
  <si>
    <t>2024</t>
  </si>
  <si>
    <t>2025</t>
  </si>
  <si>
    <t>Sum of Sales</t>
  </si>
  <si>
    <t>Jan</t>
  </si>
  <si>
    <t>Feb</t>
  </si>
  <si>
    <t>Mar</t>
  </si>
  <si>
    <t>Apr</t>
  </si>
  <si>
    <t>May</t>
  </si>
  <si>
    <t>Jun</t>
  </si>
  <si>
    <t>Jul</t>
  </si>
  <si>
    <t>Aug</t>
  </si>
  <si>
    <t>Sep</t>
  </si>
  <si>
    <t>Oct</t>
  </si>
  <si>
    <t>Nov</t>
  </si>
  <si>
    <t>Dec</t>
  </si>
  <si>
    <t>Column Labels</t>
  </si>
  <si>
    <t>Average of Sales</t>
  </si>
  <si>
    <t>Queensland</t>
  </si>
  <si>
    <t>Tasmania</t>
  </si>
  <si>
    <t>Western Australia</t>
  </si>
  <si>
    <t>South Australia</t>
  </si>
  <si>
    <t>Victoria</t>
  </si>
  <si>
    <t>New South Wales</t>
  </si>
  <si>
    <t>Australian Capital Territory</t>
  </si>
  <si>
    <t>Northern Territory</t>
  </si>
  <si>
    <t>categorysales</t>
  </si>
  <si>
    <t>SalesbySuburb</t>
  </si>
  <si>
    <t>onlinevsstores</t>
  </si>
  <si>
    <t>(All)</t>
  </si>
  <si>
    <t>Australia Total</t>
  </si>
  <si>
    <t>salesbymanager</t>
  </si>
  <si>
    <t>salesbybuyer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</si>
</sst>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 x14ac:knownFonts="1">
    <font>
      <sz val="11"/>
      <color theme="1"/>
      <name val="Cambria"/>
      <family val="2"/>
      <scheme val="minor"/>
    </font>
    <font>
      <sz val="11"/>
      <color theme="1"/>
      <name val="Cambria"/>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4" fontId="0" fillId="0" borderId="0" xfId="0" applyNumberFormat="1"/>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44" fontId="0" fillId="0" borderId="0" xfId="1" applyFont="1"/>
  </cellXfs>
  <cellStyles count="2">
    <cellStyle name="Currency" xfId="1" builtinId="4"/>
    <cellStyle name="Normal" xfId="0" builtinId="0"/>
  </cellStyles>
  <dxfs count="8">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1" formatCode="0"/>
      <alignment horizontal="general" vertical="bottom" textRotation="0" wrapText="1" indent="0" justifyLastLine="0" shrinkToFit="0" readingOrder="0"/>
    </dxf>
    <dxf>
      <numFmt numFmtId="166" formatCode="yyyy/m/d"/>
      <alignment horizontal="general" vertical="bottom" textRotation="0" wrapText="1" indent="0" justifyLastLine="0" shrinkToFit="0" readingOrder="0"/>
    </dxf>
  </dxfs>
  <tableStyles count="0" defaultTableStyle="TableStyleMedium2" defaultPivotStyle="PivotStyleLight16"/>
  <colors>
    <mruColors>
      <color rgb="FFFD6253"/>
      <color rgb="FF016BB3"/>
      <color rgb="FFFF361C"/>
      <color rgb="FFBE4A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Data.xlsx]Total Sales Over Time!PivotTable2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 Time'!$B$3:$B$4</c:f>
              <c:strCache>
                <c:ptCount val="1"/>
                <c:pt idx="0">
                  <c:v>BIGW E-RETAIL</c:v>
                </c:pt>
              </c:strCache>
            </c:strRef>
          </c:tx>
          <c:spPr>
            <a:ln w="28575" cap="rnd">
              <a:solidFill>
                <a:schemeClr val="accent1"/>
              </a:solidFill>
              <a:round/>
            </a:ln>
            <a:effectLst/>
          </c:spPr>
          <c:marker>
            <c:symbol val="none"/>
          </c:marke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 Time'!$B$5:$B$31</c:f>
              <c:numCache>
                <c:formatCode>"$"#,##0.00</c:formatCode>
                <c:ptCount val="24"/>
                <c:pt idx="0">
                  <c:v>14711</c:v>
                </c:pt>
                <c:pt idx="1">
                  <c:v>22108</c:v>
                </c:pt>
                <c:pt idx="2">
                  <c:v>22950</c:v>
                </c:pt>
                <c:pt idx="3">
                  <c:v>20708</c:v>
                </c:pt>
                <c:pt idx="4">
                  <c:v>26908</c:v>
                </c:pt>
                <c:pt idx="5">
                  <c:v>20747</c:v>
                </c:pt>
                <c:pt idx="6">
                  <c:v>20371</c:v>
                </c:pt>
                <c:pt idx="7">
                  <c:v>27140</c:v>
                </c:pt>
                <c:pt idx="8">
                  <c:v>15216</c:v>
                </c:pt>
                <c:pt idx="9">
                  <c:v>20402</c:v>
                </c:pt>
                <c:pt idx="10">
                  <c:v>21991</c:v>
                </c:pt>
                <c:pt idx="11">
                  <c:v>22332</c:v>
                </c:pt>
                <c:pt idx="12">
                  <c:v>22891</c:v>
                </c:pt>
                <c:pt idx="13">
                  <c:v>14372</c:v>
                </c:pt>
                <c:pt idx="14">
                  <c:v>15132</c:v>
                </c:pt>
                <c:pt idx="15">
                  <c:v>25343</c:v>
                </c:pt>
                <c:pt idx="16">
                  <c:v>26058</c:v>
                </c:pt>
                <c:pt idx="17">
                  <c:v>23802</c:v>
                </c:pt>
                <c:pt idx="18">
                  <c:v>21992</c:v>
                </c:pt>
                <c:pt idx="19">
                  <c:v>24449</c:v>
                </c:pt>
                <c:pt idx="20">
                  <c:v>20099</c:v>
                </c:pt>
                <c:pt idx="21">
                  <c:v>19944</c:v>
                </c:pt>
                <c:pt idx="22">
                  <c:v>25037</c:v>
                </c:pt>
                <c:pt idx="23">
                  <c:v>30324</c:v>
                </c:pt>
              </c:numCache>
            </c:numRef>
          </c:val>
          <c:smooth val="0"/>
          <c:extLst>
            <c:ext xmlns:c16="http://schemas.microsoft.com/office/drawing/2014/chart" uri="{C3380CC4-5D6E-409C-BE32-E72D297353CC}">
              <c16:uniqueId val="{00000000-B240-40A9-8D40-EDF9DD0C0C81}"/>
            </c:ext>
          </c:extLst>
        </c:ser>
        <c:dLbls>
          <c:showLegendKey val="0"/>
          <c:showVal val="0"/>
          <c:showCatName val="0"/>
          <c:showSerName val="0"/>
          <c:showPercent val="0"/>
          <c:showBubbleSize val="0"/>
        </c:dLbls>
        <c:smooth val="0"/>
        <c:axId val="897673087"/>
        <c:axId val="897675007"/>
      </c:lineChart>
      <c:catAx>
        <c:axId val="89767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75007"/>
        <c:crosses val="autoZero"/>
        <c:auto val="1"/>
        <c:lblAlgn val="ctr"/>
        <c:lblOffset val="100"/>
        <c:noMultiLvlLbl val="0"/>
      </c:catAx>
      <c:valAx>
        <c:axId val="89767500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7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70C0"/>
                </a:solidFill>
              </a:rPr>
              <a:t>Average</a:t>
            </a:r>
            <a:r>
              <a:rPr lang="en-US" sz="1400" b="1" baseline="0">
                <a:solidFill>
                  <a:srgbClr val="0070C0"/>
                </a:solidFill>
              </a:rPr>
              <a:t> Sales Over Time</a:t>
            </a:r>
            <a:endParaRPr lang="en-US" sz="14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Sales Over Time'!$B$3:$B$4</c:f>
              <c:strCache>
                <c:ptCount val="1"/>
                <c:pt idx="0">
                  <c:v>BIGW E-RETAIL</c:v>
                </c:pt>
              </c:strCache>
            </c:strRef>
          </c:tx>
          <c:spPr>
            <a:solidFill>
              <a:schemeClr val="accent1"/>
            </a:solidFill>
            <a:ln>
              <a:noFill/>
            </a:ln>
            <a:effectLst/>
          </c:spP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Time'!$B$5:$B$31</c:f>
              <c:numCache>
                <c:formatCode>"$"#,##0.00</c:formatCode>
                <c:ptCount val="24"/>
                <c:pt idx="0">
                  <c:v>397.59459459459458</c:v>
                </c:pt>
                <c:pt idx="1">
                  <c:v>433.49019607843138</c:v>
                </c:pt>
                <c:pt idx="2">
                  <c:v>417.27272727272725</c:v>
                </c:pt>
                <c:pt idx="3">
                  <c:v>390.71698113207549</c:v>
                </c:pt>
                <c:pt idx="4">
                  <c:v>434</c:v>
                </c:pt>
                <c:pt idx="5">
                  <c:v>370.48214285714283</c:v>
                </c:pt>
                <c:pt idx="6">
                  <c:v>433.42553191489361</c:v>
                </c:pt>
                <c:pt idx="7">
                  <c:v>424.0625</c:v>
                </c:pt>
                <c:pt idx="8">
                  <c:v>362.28571428571428</c:v>
                </c:pt>
                <c:pt idx="9">
                  <c:v>416.36734693877548</c:v>
                </c:pt>
                <c:pt idx="10">
                  <c:v>458.14583333333331</c:v>
                </c:pt>
                <c:pt idx="11">
                  <c:v>385.0344827586207</c:v>
                </c:pt>
                <c:pt idx="12">
                  <c:v>341.65671641791045</c:v>
                </c:pt>
                <c:pt idx="13">
                  <c:v>368.5128205128205</c:v>
                </c:pt>
                <c:pt idx="14">
                  <c:v>343.90909090909093</c:v>
                </c:pt>
                <c:pt idx="15">
                  <c:v>444.61403508771929</c:v>
                </c:pt>
                <c:pt idx="16">
                  <c:v>420.29032258064518</c:v>
                </c:pt>
                <c:pt idx="17">
                  <c:v>377.8095238095238</c:v>
                </c:pt>
                <c:pt idx="18">
                  <c:v>407.25925925925924</c:v>
                </c:pt>
                <c:pt idx="19">
                  <c:v>414.38983050847457</c:v>
                </c:pt>
                <c:pt idx="20">
                  <c:v>401.98</c:v>
                </c:pt>
                <c:pt idx="21">
                  <c:v>356.14285714285717</c:v>
                </c:pt>
                <c:pt idx="22">
                  <c:v>385.18461538461537</c:v>
                </c:pt>
                <c:pt idx="23">
                  <c:v>427.09859154929575</c:v>
                </c:pt>
              </c:numCache>
            </c:numRef>
          </c:val>
          <c:extLst>
            <c:ext xmlns:c16="http://schemas.microsoft.com/office/drawing/2014/chart" uri="{C3380CC4-5D6E-409C-BE32-E72D297353CC}">
              <c16:uniqueId val="{00000000-8A22-44CD-9393-E73C8DB03B18}"/>
            </c:ext>
          </c:extLst>
        </c:ser>
        <c:ser>
          <c:idx val="1"/>
          <c:order val="1"/>
          <c:tx>
            <c:strRef>
              <c:f>'Average Sales Over Time'!$C$3:$C$4</c:f>
              <c:strCache>
                <c:ptCount val="1"/>
                <c:pt idx="0">
                  <c:v>BIGW STORE</c:v>
                </c:pt>
              </c:strCache>
            </c:strRef>
          </c:tx>
          <c:spPr>
            <a:solidFill>
              <a:srgbClr val="00B050"/>
            </a:solidFill>
            <a:ln>
              <a:noFill/>
            </a:ln>
            <a:effectLst/>
          </c:spP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Time'!$C$5:$C$31</c:f>
              <c:numCache>
                <c:formatCode>"$"#,##0.00</c:formatCode>
                <c:ptCount val="24"/>
                <c:pt idx="0">
                  <c:v>430</c:v>
                </c:pt>
                <c:pt idx="1">
                  <c:v>407.77777777777777</c:v>
                </c:pt>
                <c:pt idx="2">
                  <c:v>405.3233082706767</c:v>
                </c:pt>
                <c:pt idx="3">
                  <c:v>385.00694444444446</c:v>
                </c:pt>
                <c:pt idx="4">
                  <c:v>428.14074074074074</c:v>
                </c:pt>
                <c:pt idx="5">
                  <c:v>419.60317460317458</c:v>
                </c:pt>
                <c:pt idx="6">
                  <c:v>431.20394736842104</c:v>
                </c:pt>
                <c:pt idx="7">
                  <c:v>410.71140939597313</c:v>
                </c:pt>
                <c:pt idx="8">
                  <c:v>450.41891891891891</c:v>
                </c:pt>
                <c:pt idx="9">
                  <c:v>388.9140625</c:v>
                </c:pt>
                <c:pt idx="10">
                  <c:v>407.28346456692913</c:v>
                </c:pt>
                <c:pt idx="11">
                  <c:v>430.52678571428572</c:v>
                </c:pt>
                <c:pt idx="12">
                  <c:v>419.46</c:v>
                </c:pt>
                <c:pt idx="13">
                  <c:v>447.14285714285717</c:v>
                </c:pt>
                <c:pt idx="14">
                  <c:v>402.5419847328244</c:v>
                </c:pt>
                <c:pt idx="15">
                  <c:v>423.91304347826087</c:v>
                </c:pt>
                <c:pt idx="16">
                  <c:v>440.0078125</c:v>
                </c:pt>
                <c:pt idx="17">
                  <c:v>382.42748091603056</c:v>
                </c:pt>
                <c:pt idx="18">
                  <c:v>399.00729927007302</c:v>
                </c:pt>
                <c:pt idx="19">
                  <c:v>417.1185185185185</c:v>
                </c:pt>
                <c:pt idx="20">
                  <c:v>401.3203125</c:v>
                </c:pt>
                <c:pt idx="21">
                  <c:v>408.95588235294116</c:v>
                </c:pt>
                <c:pt idx="22">
                  <c:v>409.75213675213678</c:v>
                </c:pt>
                <c:pt idx="23">
                  <c:v>433.16279069767444</c:v>
                </c:pt>
              </c:numCache>
            </c:numRef>
          </c:val>
          <c:extLst>
            <c:ext xmlns:c16="http://schemas.microsoft.com/office/drawing/2014/chart" uri="{C3380CC4-5D6E-409C-BE32-E72D297353CC}">
              <c16:uniqueId val="{00000001-8A22-44CD-9393-E73C8DB03B18}"/>
            </c:ext>
          </c:extLst>
        </c:ser>
        <c:dLbls>
          <c:showLegendKey val="0"/>
          <c:showVal val="0"/>
          <c:showCatName val="0"/>
          <c:showSerName val="0"/>
          <c:showPercent val="0"/>
          <c:showBubbleSize val="0"/>
        </c:dLbls>
        <c:axId val="1915582175"/>
        <c:axId val="1915598975"/>
      </c:areaChart>
      <c:catAx>
        <c:axId val="191558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98975"/>
        <c:crosses val="autoZero"/>
        <c:auto val="1"/>
        <c:lblAlgn val="ctr"/>
        <c:lblOffset val="100"/>
        <c:noMultiLvlLbl val="0"/>
      </c:catAx>
      <c:valAx>
        <c:axId val="191559897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8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buyer!PivotTable2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Buyer</a:t>
            </a:r>
            <a:endParaRPr lang="en-US" b="1">
              <a:solidFill>
                <a:srgbClr val="0070C0"/>
              </a:solidFill>
            </a:endParaRPr>
          </a:p>
        </c:rich>
      </c:tx>
      <c:layout>
        <c:manualLayout>
          <c:xMode val="edge"/>
          <c:yMode val="edge"/>
          <c:x val="0.446437445319335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buyer'!$B$3:$B$4</c:f>
              <c:strCache>
                <c:ptCount val="1"/>
                <c:pt idx="0">
                  <c:v>BIGW E-RETAIL</c:v>
                </c:pt>
              </c:strCache>
            </c:strRef>
          </c:tx>
          <c:spPr>
            <a:solidFill>
              <a:schemeClr val="accent1"/>
            </a:solidFill>
            <a:ln>
              <a:noFill/>
            </a:ln>
            <a:effectLst/>
          </c:spPr>
          <c:invertIfNegative val="0"/>
          <c:cat>
            <c:strRef>
              <c:f>'Sales by buyer'!$A$5:$A$15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buyer'!$B$5:$B$15</c:f>
              <c:numCache>
                <c:formatCode>"$"#,##0.00</c:formatCode>
                <c:ptCount val="10"/>
                <c:pt idx="0">
                  <c:v>79491</c:v>
                </c:pt>
                <c:pt idx="1">
                  <c:v>16477</c:v>
                </c:pt>
                <c:pt idx="2">
                  <c:v>79023</c:v>
                </c:pt>
                <c:pt idx="3">
                  <c:v>38428</c:v>
                </c:pt>
                <c:pt idx="4">
                  <c:v>56728</c:v>
                </c:pt>
                <c:pt idx="5">
                  <c:v>47452</c:v>
                </c:pt>
                <c:pt idx="6">
                  <c:v>46445</c:v>
                </c:pt>
                <c:pt idx="7">
                  <c:v>44750</c:v>
                </c:pt>
                <c:pt idx="8">
                  <c:v>54231</c:v>
                </c:pt>
                <c:pt idx="9">
                  <c:v>62002</c:v>
                </c:pt>
              </c:numCache>
            </c:numRef>
          </c:val>
          <c:extLst>
            <c:ext xmlns:c16="http://schemas.microsoft.com/office/drawing/2014/chart" uri="{C3380CC4-5D6E-409C-BE32-E72D297353CC}">
              <c16:uniqueId val="{00000000-7381-484D-A8EF-66CED3D872F7}"/>
            </c:ext>
          </c:extLst>
        </c:ser>
        <c:ser>
          <c:idx val="1"/>
          <c:order val="1"/>
          <c:tx>
            <c:strRef>
              <c:f>'Sales by buyer'!$C$3:$C$4</c:f>
              <c:strCache>
                <c:ptCount val="1"/>
                <c:pt idx="0">
                  <c:v>BIGW STORE</c:v>
                </c:pt>
              </c:strCache>
            </c:strRef>
          </c:tx>
          <c:spPr>
            <a:solidFill>
              <a:srgbClr val="00B050"/>
            </a:solidFill>
            <a:ln>
              <a:noFill/>
            </a:ln>
            <a:effectLst/>
          </c:spPr>
          <c:invertIfNegative val="0"/>
          <c:cat>
            <c:strRef>
              <c:f>'Sales by buyer'!$A$5:$A$15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buyer'!$C$5:$C$15</c:f>
              <c:numCache>
                <c:formatCode>"$"#,##0.00</c:formatCode>
                <c:ptCount val="10"/>
                <c:pt idx="0">
                  <c:v>237772</c:v>
                </c:pt>
                <c:pt idx="1">
                  <c:v>36449</c:v>
                </c:pt>
                <c:pt idx="2">
                  <c:v>195157</c:v>
                </c:pt>
                <c:pt idx="3">
                  <c:v>82302</c:v>
                </c:pt>
                <c:pt idx="4">
                  <c:v>157041</c:v>
                </c:pt>
                <c:pt idx="5">
                  <c:v>126202</c:v>
                </c:pt>
                <c:pt idx="6">
                  <c:v>120106</c:v>
                </c:pt>
                <c:pt idx="7">
                  <c:v>127836</c:v>
                </c:pt>
                <c:pt idx="8">
                  <c:v>104964</c:v>
                </c:pt>
                <c:pt idx="9">
                  <c:v>140567</c:v>
                </c:pt>
              </c:numCache>
            </c:numRef>
          </c:val>
          <c:extLst>
            <c:ext xmlns:c16="http://schemas.microsoft.com/office/drawing/2014/chart" uri="{C3380CC4-5D6E-409C-BE32-E72D297353CC}">
              <c16:uniqueId val="{00000001-7381-484D-A8EF-66CED3D872F7}"/>
            </c:ext>
          </c:extLst>
        </c:ser>
        <c:dLbls>
          <c:showLegendKey val="0"/>
          <c:showVal val="0"/>
          <c:showCatName val="0"/>
          <c:showSerName val="0"/>
          <c:showPercent val="0"/>
          <c:showBubbleSize val="0"/>
        </c:dLbls>
        <c:gapWidth val="150"/>
        <c:overlap val="100"/>
        <c:axId val="738682991"/>
        <c:axId val="1816585071"/>
      </c:barChart>
      <c:catAx>
        <c:axId val="73868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85071"/>
        <c:crosses val="autoZero"/>
        <c:auto val="1"/>
        <c:lblAlgn val="ctr"/>
        <c:lblOffset val="100"/>
        <c:noMultiLvlLbl val="0"/>
      </c:catAx>
      <c:valAx>
        <c:axId val="18165850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Manager!PivotTable2</c:name>
    <c:fmtId val="9"/>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Sales by Manager(Top 10)</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BIGW E-RETAIL</c:v>
                </c:pt>
              </c:strCache>
            </c:strRef>
          </c:tx>
          <c:spPr>
            <a:solidFill>
              <a:schemeClr val="accent1"/>
            </a:solidFill>
            <a:ln>
              <a:noFill/>
            </a:ln>
            <a:effectLst/>
          </c:spPr>
          <c:invertIfNegative val="0"/>
          <c:cat>
            <c:strRef>
              <c:f>'Sales by Manager'!$A$5:$A$15</c:f>
              <c:strCache>
                <c:ptCount val="10"/>
                <c:pt idx="0">
                  <c:v>Jarrah Walker</c:v>
                </c:pt>
                <c:pt idx="1">
                  <c:v>Arjun Sharma</c:v>
                </c:pt>
                <c:pt idx="2">
                  <c:v>Bao Hoang</c:v>
                </c:pt>
                <c:pt idx="3">
                  <c:v>Sione Kaufusi</c:v>
                </c:pt>
                <c:pt idx="4">
                  <c:v>Chloe Nguyen</c:v>
                </c:pt>
                <c:pt idx="5">
                  <c:v>Priya Iyer</c:v>
                </c:pt>
                <c:pt idx="6">
                  <c:v>Hamish Campbell</c:v>
                </c:pt>
                <c:pt idx="7">
                  <c:v>Matilda Jones</c:v>
                </c:pt>
                <c:pt idx="8">
                  <c:v>Nyadol Deng</c:v>
                </c:pt>
                <c:pt idx="9">
                  <c:v>Lowitja Mundine</c:v>
                </c:pt>
              </c:strCache>
            </c:strRef>
          </c:cat>
          <c:val>
            <c:numRef>
              <c:f>'Sales by Manager'!$B$5:$B$15</c:f>
              <c:numCache>
                <c:formatCode>"$"#,##0.00</c:formatCode>
                <c:ptCount val="10"/>
                <c:pt idx="0">
                  <c:v>46030</c:v>
                </c:pt>
                <c:pt idx="1">
                  <c:v>37356</c:v>
                </c:pt>
                <c:pt idx="2">
                  <c:v>46157</c:v>
                </c:pt>
                <c:pt idx="3">
                  <c:v>39147</c:v>
                </c:pt>
                <c:pt idx="4">
                  <c:v>25247</c:v>
                </c:pt>
                <c:pt idx="5">
                  <c:v>28855</c:v>
                </c:pt>
                <c:pt idx="6">
                  <c:v>20517</c:v>
                </c:pt>
                <c:pt idx="7">
                  <c:v>26419</c:v>
                </c:pt>
                <c:pt idx="8">
                  <c:v>27352</c:v>
                </c:pt>
                <c:pt idx="9">
                  <c:v>18884</c:v>
                </c:pt>
              </c:numCache>
            </c:numRef>
          </c:val>
          <c:extLst>
            <c:ext xmlns:c16="http://schemas.microsoft.com/office/drawing/2014/chart" uri="{C3380CC4-5D6E-409C-BE32-E72D297353CC}">
              <c16:uniqueId val="{00000000-0852-4929-BE88-90B311EC8B80}"/>
            </c:ext>
          </c:extLst>
        </c:ser>
        <c:ser>
          <c:idx val="1"/>
          <c:order val="1"/>
          <c:tx>
            <c:strRef>
              <c:f>'Sales by Manager'!$C$3:$C$4</c:f>
              <c:strCache>
                <c:ptCount val="1"/>
                <c:pt idx="0">
                  <c:v>BIGW STORE</c:v>
                </c:pt>
              </c:strCache>
            </c:strRef>
          </c:tx>
          <c:spPr>
            <a:solidFill>
              <a:srgbClr val="00B050"/>
            </a:solidFill>
            <a:ln>
              <a:noFill/>
            </a:ln>
            <a:effectLst/>
          </c:spPr>
          <c:invertIfNegative val="0"/>
          <c:cat>
            <c:strRef>
              <c:f>'Sales by Manager'!$A$5:$A$15</c:f>
              <c:strCache>
                <c:ptCount val="10"/>
                <c:pt idx="0">
                  <c:v>Jarrah Walker</c:v>
                </c:pt>
                <c:pt idx="1">
                  <c:v>Arjun Sharma</c:v>
                </c:pt>
                <c:pt idx="2">
                  <c:v>Bao Hoang</c:v>
                </c:pt>
                <c:pt idx="3">
                  <c:v>Sione Kaufusi</c:v>
                </c:pt>
                <c:pt idx="4">
                  <c:v>Chloe Nguyen</c:v>
                </c:pt>
                <c:pt idx="5">
                  <c:v>Priya Iyer</c:v>
                </c:pt>
                <c:pt idx="6">
                  <c:v>Hamish Campbell</c:v>
                </c:pt>
                <c:pt idx="7">
                  <c:v>Matilda Jones</c:v>
                </c:pt>
                <c:pt idx="8">
                  <c:v>Nyadol Deng</c:v>
                </c:pt>
                <c:pt idx="9">
                  <c:v>Lowitja Mundine</c:v>
                </c:pt>
              </c:strCache>
            </c:strRef>
          </c:cat>
          <c:val>
            <c:numRef>
              <c:f>'Sales by Manager'!$C$5:$C$15</c:f>
              <c:numCache>
                <c:formatCode>"$"#,##0.00</c:formatCode>
                <c:ptCount val="10"/>
                <c:pt idx="0">
                  <c:v>102563</c:v>
                </c:pt>
                <c:pt idx="1">
                  <c:v>111227</c:v>
                </c:pt>
                <c:pt idx="2">
                  <c:v>93391</c:v>
                </c:pt>
                <c:pt idx="3">
                  <c:v>94284</c:v>
                </c:pt>
                <c:pt idx="4">
                  <c:v>89827</c:v>
                </c:pt>
                <c:pt idx="5">
                  <c:v>83492</c:v>
                </c:pt>
                <c:pt idx="6">
                  <c:v>75464</c:v>
                </c:pt>
                <c:pt idx="7">
                  <c:v>63883</c:v>
                </c:pt>
                <c:pt idx="8">
                  <c:v>53363</c:v>
                </c:pt>
                <c:pt idx="9">
                  <c:v>60504</c:v>
                </c:pt>
              </c:numCache>
            </c:numRef>
          </c:val>
          <c:extLst>
            <c:ext xmlns:c16="http://schemas.microsoft.com/office/drawing/2014/chart" uri="{C3380CC4-5D6E-409C-BE32-E72D297353CC}">
              <c16:uniqueId val="{00000001-0852-4929-BE88-90B311EC8B80}"/>
            </c:ext>
          </c:extLst>
        </c:ser>
        <c:dLbls>
          <c:showLegendKey val="0"/>
          <c:showVal val="0"/>
          <c:showCatName val="0"/>
          <c:showSerName val="0"/>
          <c:showPercent val="0"/>
          <c:showBubbleSize val="0"/>
        </c:dLbls>
        <c:gapWidth val="150"/>
        <c:overlap val="100"/>
        <c:axId val="1820818271"/>
        <c:axId val="1820816831"/>
      </c:barChart>
      <c:catAx>
        <c:axId val="18208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816831"/>
        <c:crosses val="autoZero"/>
        <c:auto val="1"/>
        <c:lblAlgn val="ctr"/>
        <c:lblOffset val="100"/>
        <c:noMultiLvlLbl val="0"/>
      </c:catAx>
      <c:valAx>
        <c:axId val="182081683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8182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Category!PivotTable2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Category</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BIGW E-RETAIL</c:v>
                </c:pt>
              </c:strCache>
            </c:strRef>
          </c:tx>
          <c:spPr>
            <a:solidFill>
              <a:schemeClr val="accent1"/>
            </a:solidFill>
            <a:ln>
              <a:noFill/>
            </a:ln>
            <a:effectLst/>
          </c:spPr>
          <c:invertIfNegative val="0"/>
          <c:cat>
            <c:strRef>
              <c:f>'Sales by Category'!$A$5:$A$15</c:f>
              <c:strCache>
                <c:ptCount val="10"/>
                <c:pt idx="0">
                  <c:v>School, Office &amp; Art Supplies</c:v>
                </c:pt>
                <c:pt idx="1">
                  <c:v>Health &amp; Beauty</c:v>
                </c:pt>
                <c:pt idx="2">
                  <c:v>Clothing - Womens, Mens and Kids</c:v>
                </c:pt>
                <c:pt idx="3">
                  <c:v>Party &amp; Gift Ideas</c:v>
                </c:pt>
                <c:pt idx="4">
                  <c:v>Pet Food &amp; Care</c:v>
                </c:pt>
                <c:pt idx="5">
                  <c:v>Household &amp; Cleaning</c:v>
                </c:pt>
                <c:pt idx="6">
                  <c:v>Home &amp; Appliance</c:v>
                </c:pt>
                <c:pt idx="7">
                  <c:v>Toys &amp; Books</c:v>
                </c:pt>
                <c:pt idx="8">
                  <c:v>Sports, Travel &amp; Outdoors</c:v>
                </c:pt>
                <c:pt idx="9">
                  <c:v>Gaming, Tech &amp; Audio</c:v>
                </c:pt>
              </c:strCache>
            </c:strRef>
          </c:cat>
          <c:val>
            <c:numRef>
              <c:f>'Sales by Category'!$B$5:$B$15</c:f>
              <c:numCache>
                <c:formatCode>"$"#,##0.00</c:formatCode>
                <c:ptCount val="10"/>
                <c:pt idx="0">
                  <c:v>16477</c:v>
                </c:pt>
                <c:pt idx="1">
                  <c:v>38428</c:v>
                </c:pt>
                <c:pt idx="2">
                  <c:v>54231</c:v>
                </c:pt>
                <c:pt idx="3">
                  <c:v>46445</c:v>
                </c:pt>
                <c:pt idx="4">
                  <c:v>44750</c:v>
                </c:pt>
                <c:pt idx="5">
                  <c:v>47452</c:v>
                </c:pt>
                <c:pt idx="6">
                  <c:v>62002</c:v>
                </c:pt>
                <c:pt idx="7">
                  <c:v>56728</c:v>
                </c:pt>
                <c:pt idx="8">
                  <c:v>79023</c:v>
                </c:pt>
                <c:pt idx="9">
                  <c:v>79491</c:v>
                </c:pt>
              </c:numCache>
            </c:numRef>
          </c:val>
          <c:extLst>
            <c:ext xmlns:c16="http://schemas.microsoft.com/office/drawing/2014/chart" uri="{C3380CC4-5D6E-409C-BE32-E72D297353CC}">
              <c16:uniqueId val="{00000000-6E01-4CCE-9E1D-B502E54826BD}"/>
            </c:ext>
          </c:extLst>
        </c:ser>
        <c:ser>
          <c:idx val="1"/>
          <c:order val="1"/>
          <c:tx>
            <c:strRef>
              <c:f>'Sales by Category'!$C$3:$C$4</c:f>
              <c:strCache>
                <c:ptCount val="1"/>
                <c:pt idx="0">
                  <c:v>BIGW STORE</c:v>
                </c:pt>
              </c:strCache>
            </c:strRef>
          </c:tx>
          <c:spPr>
            <a:solidFill>
              <a:srgbClr val="00B050"/>
            </a:solidFill>
            <a:ln>
              <a:noFill/>
            </a:ln>
            <a:effectLst/>
          </c:spPr>
          <c:invertIfNegative val="0"/>
          <c:cat>
            <c:strRef>
              <c:f>'Sales by Category'!$A$5:$A$15</c:f>
              <c:strCache>
                <c:ptCount val="10"/>
                <c:pt idx="0">
                  <c:v>School, Office &amp; Art Supplies</c:v>
                </c:pt>
                <c:pt idx="1">
                  <c:v>Health &amp; Beauty</c:v>
                </c:pt>
                <c:pt idx="2">
                  <c:v>Clothing - Womens, Mens and Kids</c:v>
                </c:pt>
                <c:pt idx="3">
                  <c:v>Party &amp; Gift Ideas</c:v>
                </c:pt>
                <c:pt idx="4">
                  <c:v>Pet Food &amp; Care</c:v>
                </c:pt>
                <c:pt idx="5">
                  <c:v>Household &amp; Cleaning</c:v>
                </c:pt>
                <c:pt idx="6">
                  <c:v>Home &amp; Appliance</c:v>
                </c:pt>
                <c:pt idx="7">
                  <c:v>Toys &amp; Books</c:v>
                </c:pt>
                <c:pt idx="8">
                  <c:v>Sports, Travel &amp; Outdoors</c:v>
                </c:pt>
                <c:pt idx="9">
                  <c:v>Gaming, Tech &amp; Audio</c:v>
                </c:pt>
              </c:strCache>
            </c:strRef>
          </c:cat>
          <c:val>
            <c:numRef>
              <c:f>'Sales by Category'!$C$5:$C$15</c:f>
              <c:numCache>
                <c:formatCode>"$"#,##0.00</c:formatCode>
                <c:ptCount val="10"/>
                <c:pt idx="0">
                  <c:v>36449</c:v>
                </c:pt>
                <c:pt idx="1">
                  <c:v>82302</c:v>
                </c:pt>
                <c:pt idx="2">
                  <c:v>104964</c:v>
                </c:pt>
                <c:pt idx="3">
                  <c:v>120106</c:v>
                </c:pt>
                <c:pt idx="4">
                  <c:v>127836</c:v>
                </c:pt>
                <c:pt idx="5">
                  <c:v>126202</c:v>
                </c:pt>
                <c:pt idx="6">
                  <c:v>140567</c:v>
                </c:pt>
                <c:pt idx="7">
                  <c:v>157041</c:v>
                </c:pt>
                <c:pt idx="8">
                  <c:v>195157</c:v>
                </c:pt>
                <c:pt idx="9">
                  <c:v>237772</c:v>
                </c:pt>
              </c:numCache>
            </c:numRef>
          </c:val>
          <c:extLst>
            <c:ext xmlns:c16="http://schemas.microsoft.com/office/drawing/2014/chart" uri="{C3380CC4-5D6E-409C-BE32-E72D297353CC}">
              <c16:uniqueId val="{00000001-6E01-4CCE-9E1D-B502E54826BD}"/>
            </c:ext>
          </c:extLst>
        </c:ser>
        <c:dLbls>
          <c:showLegendKey val="0"/>
          <c:showVal val="0"/>
          <c:showCatName val="0"/>
          <c:showSerName val="0"/>
          <c:showPercent val="0"/>
          <c:showBubbleSize val="0"/>
        </c:dLbls>
        <c:gapWidth val="182"/>
        <c:axId val="891797215"/>
        <c:axId val="891797695"/>
      </c:barChart>
      <c:catAx>
        <c:axId val="89179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97695"/>
        <c:crosses val="autoZero"/>
        <c:auto val="1"/>
        <c:lblAlgn val="ctr"/>
        <c:lblOffset val="100"/>
        <c:noMultiLvlLbl val="0"/>
      </c:catAx>
      <c:valAx>
        <c:axId val="891797695"/>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9721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cmpd="sng">
          <a:solidFill>
            <a:srgbClr val="00B05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Data.xlsx]Total Sales Over Time!PivotTable2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Total Sales Over Time</a:t>
            </a:r>
          </a:p>
        </c:rich>
      </c:tx>
      <c:layout>
        <c:manualLayout>
          <c:xMode val="edge"/>
          <c:yMode val="edge"/>
          <c:x val="0.1594776119402985"/>
          <c:y val="3.93258426966292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 Over Time'!$B$3:$B$4</c:f>
              <c:strCache>
                <c:ptCount val="1"/>
                <c:pt idx="0">
                  <c:v>BIGW E-RETAIL</c:v>
                </c:pt>
              </c:strCache>
            </c:strRef>
          </c:tx>
          <c:spPr>
            <a:ln w="28575" cap="rnd">
              <a:solidFill>
                <a:schemeClr val="accent1"/>
              </a:solidFill>
              <a:round/>
            </a:ln>
            <a:effectLst/>
          </c:spPr>
          <c:marker>
            <c:symbol val="none"/>
          </c:marker>
          <c:cat>
            <c:multiLvlStrRef>
              <c:f>'Total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'Total Sales Over Time'!$B$5:$B$31</c:f>
              <c:numCache>
                <c:formatCode>"$"#,##0.00</c:formatCode>
                <c:ptCount val="24"/>
                <c:pt idx="0">
                  <c:v>14711</c:v>
                </c:pt>
                <c:pt idx="1">
                  <c:v>22108</c:v>
                </c:pt>
                <c:pt idx="2">
                  <c:v>22950</c:v>
                </c:pt>
                <c:pt idx="3">
                  <c:v>20708</c:v>
                </c:pt>
                <c:pt idx="4">
                  <c:v>26908</c:v>
                </c:pt>
                <c:pt idx="5">
                  <c:v>20747</c:v>
                </c:pt>
                <c:pt idx="6">
                  <c:v>20371</c:v>
                </c:pt>
                <c:pt idx="7">
                  <c:v>27140</c:v>
                </c:pt>
                <c:pt idx="8">
                  <c:v>15216</c:v>
                </c:pt>
                <c:pt idx="9">
                  <c:v>20402</c:v>
                </c:pt>
                <c:pt idx="10">
                  <c:v>21991</c:v>
                </c:pt>
                <c:pt idx="11">
                  <c:v>22332</c:v>
                </c:pt>
                <c:pt idx="12">
                  <c:v>22891</c:v>
                </c:pt>
                <c:pt idx="13">
                  <c:v>14372</c:v>
                </c:pt>
                <c:pt idx="14">
                  <c:v>15132</c:v>
                </c:pt>
                <c:pt idx="15">
                  <c:v>25343</c:v>
                </c:pt>
                <c:pt idx="16">
                  <c:v>26058</c:v>
                </c:pt>
                <c:pt idx="17">
                  <c:v>23802</c:v>
                </c:pt>
                <c:pt idx="18">
                  <c:v>21992</c:v>
                </c:pt>
                <c:pt idx="19">
                  <c:v>24449</c:v>
                </c:pt>
                <c:pt idx="20">
                  <c:v>20099</c:v>
                </c:pt>
                <c:pt idx="21">
                  <c:v>19944</c:v>
                </c:pt>
                <c:pt idx="22">
                  <c:v>25037</c:v>
                </c:pt>
                <c:pt idx="23">
                  <c:v>30324</c:v>
                </c:pt>
              </c:numCache>
            </c:numRef>
          </c:val>
          <c:smooth val="0"/>
          <c:extLst>
            <c:ext xmlns:c16="http://schemas.microsoft.com/office/drawing/2014/chart" uri="{C3380CC4-5D6E-409C-BE32-E72D297353CC}">
              <c16:uniqueId val="{00000000-8A3C-4011-8DA3-60140B650493}"/>
            </c:ext>
          </c:extLst>
        </c:ser>
        <c:dLbls>
          <c:showLegendKey val="0"/>
          <c:showVal val="0"/>
          <c:showCatName val="0"/>
          <c:showSerName val="0"/>
          <c:showPercent val="0"/>
          <c:showBubbleSize val="0"/>
        </c:dLbls>
        <c:smooth val="0"/>
        <c:axId val="897673087"/>
        <c:axId val="897675007"/>
      </c:lineChart>
      <c:catAx>
        <c:axId val="89767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75007"/>
        <c:crosses val="autoZero"/>
        <c:auto val="1"/>
        <c:lblAlgn val="ctr"/>
        <c:lblOffset val="100"/>
        <c:noMultiLvlLbl val="0"/>
      </c:catAx>
      <c:valAx>
        <c:axId val="897675007"/>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67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Data.xlsx]Average Sales Over Time!PivotTable2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70C0"/>
                </a:solidFill>
              </a:rPr>
              <a:t>Average</a:t>
            </a:r>
            <a:r>
              <a:rPr lang="en-US" sz="1400" b="1" baseline="0">
                <a:solidFill>
                  <a:srgbClr val="0070C0"/>
                </a:solidFill>
              </a:rPr>
              <a:t> Sales Over Time</a:t>
            </a:r>
            <a:endParaRPr lang="en-US" sz="1400" b="1">
              <a:solidFill>
                <a:srgbClr val="0070C0"/>
              </a:solidFill>
            </a:endParaRPr>
          </a:p>
        </c:rich>
      </c:tx>
      <c:layout>
        <c:manualLayout>
          <c:xMode val="edge"/>
          <c:yMode val="edge"/>
          <c:x val="0.19412668836788544"/>
          <c:y val="1.3563356284578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'Average Sales Over Time'!$B$3:$B$4</c:f>
              <c:strCache>
                <c:ptCount val="1"/>
                <c:pt idx="0">
                  <c:v>BIGW E-RETAIL</c:v>
                </c:pt>
              </c:strCache>
            </c:strRef>
          </c:tx>
          <c:spPr>
            <a:solidFill>
              <a:schemeClr val="accent1"/>
            </a:solidFill>
            <a:ln>
              <a:noFill/>
            </a:ln>
            <a:effectLst/>
          </c:spP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Time'!$B$5:$B$31</c:f>
              <c:numCache>
                <c:formatCode>"$"#,##0.00</c:formatCode>
                <c:ptCount val="24"/>
                <c:pt idx="0">
                  <c:v>397.59459459459458</c:v>
                </c:pt>
                <c:pt idx="1">
                  <c:v>433.49019607843138</c:v>
                </c:pt>
                <c:pt idx="2">
                  <c:v>417.27272727272725</c:v>
                </c:pt>
                <c:pt idx="3">
                  <c:v>390.71698113207549</c:v>
                </c:pt>
                <c:pt idx="4">
                  <c:v>434</c:v>
                </c:pt>
                <c:pt idx="5">
                  <c:v>370.48214285714283</c:v>
                </c:pt>
                <c:pt idx="6">
                  <c:v>433.42553191489361</c:v>
                </c:pt>
                <c:pt idx="7">
                  <c:v>424.0625</c:v>
                </c:pt>
                <c:pt idx="8">
                  <c:v>362.28571428571428</c:v>
                </c:pt>
                <c:pt idx="9">
                  <c:v>416.36734693877548</c:v>
                </c:pt>
                <c:pt idx="10">
                  <c:v>458.14583333333331</c:v>
                </c:pt>
                <c:pt idx="11">
                  <c:v>385.0344827586207</c:v>
                </c:pt>
                <c:pt idx="12">
                  <c:v>341.65671641791045</c:v>
                </c:pt>
                <c:pt idx="13">
                  <c:v>368.5128205128205</c:v>
                </c:pt>
                <c:pt idx="14">
                  <c:v>343.90909090909093</c:v>
                </c:pt>
                <c:pt idx="15">
                  <c:v>444.61403508771929</c:v>
                </c:pt>
                <c:pt idx="16">
                  <c:v>420.29032258064518</c:v>
                </c:pt>
                <c:pt idx="17">
                  <c:v>377.8095238095238</c:v>
                </c:pt>
                <c:pt idx="18">
                  <c:v>407.25925925925924</c:v>
                </c:pt>
                <c:pt idx="19">
                  <c:v>414.38983050847457</c:v>
                </c:pt>
                <c:pt idx="20">
                  <c:v>401.98</c:v>
                </c:pt>
                <c:pt idx="21">
                  <c:v>356.14285714285717</c:v>
                </c:pt>
                <c:pt idx="22">
                  <c:v>385.18461538461537</c:v>
                </c:pt>
                <c:pt idx="23">
                  <c:v>427.09859154929575</c:v>
                </c:pt>
              </c:numCache>
            </c:numRef>
          </c:val>
          <c:extLst>
            <c:ext xmlns:c16="http://schemas.microsoft.com/office/drawing/2014/chart" uri="{C3380CC4-5D6E-409C-BE32-E72D297353CC}">
              <c16:uniqueId val="{00000000-DFE7-4DDD-B1E3-4813E02E8160}"/>
            </c:ext>
          </c:extLst>
        </c:ser>
        <c:ser>
          <c:idx val="1"/>
          <c:order val="1"/>
          <c:tx>
            <c:strRef>
              <c:f>'Average Sales Over Time'!$C$3:$C$4</c:f>
              <c:strCache>
                <c:ptCount val="1"/>
                <c:pt idx="0">
                  <c:v>BIGW STORE</c:v>
                </c:pt>
              </c:strCache>
            </c:strRef>
          </c:tx>
          <c:spPr>
            <a:solidFill>
              <a:srgbClr val="00B050"/>
            </a:solidFill>
            <a:ln>
              <a:noFill/>
            </a:ln>
            <a:effectLst/>
          </c:spPr>
          <c:cat>
            <c:multiLvlStrRef>
              <c:f>'Average Sales Over Time'!$A$5:$A$31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'Average Sales Over Time'!$C$5:$C$31</c:f>
              <c:numCache>
                <c:formatCode>"$"#,##0.00</c:formatCode>
                <c:ptCount val="24"/>
                <c:pt idx="0">
                  <c:v>430</c:v>
                </c:pt>
                <c:pt idx="1">
                  <c:v>407.77777777777777</c:v>
                </c:pt>
                <c:pt idx="2">
                  <c:v>405.3233082706767</c:v>
                </c:pt>
                <c:pt idx="3">
                  <c:v>385.00694444444446</c:v>
                </c:pt>
                <c:pt idx="4">
                  <c:v>428.14074074074074</c:v>
                </c:pt>
                <c:pt idx="5">
                  <c:v>419.60317460317458</c:v>
                </c:pt>
                <c:pt idx="6">
                  <c:v>431.20394736842104</c:v>
                </c:pt>
                <c:pt idx="7">
                  <c:v>410.71140939597313</c:v>
                </c:pt>
                <c:pt idx="8">
                  <c:v>450.41891891891891</c:v>
                </c:pt>
                <c:pt idx="9">
                  <c:v>388.9140625</c:v>
                </c:pt>
                <c:pt idx="10">
                  <c:v>407.28346456692913</c:v>
                </c:pt>
                <c:pt idx="11">
                  <c:v>430.52678571428572</c:v>
                </c:pt>
                <c:pt idx="12">
                  <c:v>419.46</c:v>
                </c:pt>
                <c:pt idx="13">
                  <c:v>447.14285714285717</c:v>
                </c:pt>
                <c:pt idx="14">
                  <c:v>402.5419847328244</c:v>
                </c:pt>
                <c:pt idx="15">
                  <c:v>423.91304347826087</c:v>
                </c:pt>
                <c:pt idx="16">
                  <c:v>440.0078125</c:v>
                </c:pt>
                <c:pt idx="17">
                  <c:v>382.42748091603056</c:v>
                </c:pt>
                <c:pt idx="18">
                  <c:v>399.00729927007302</c:v>
                </c:pt>
                <c:pt idx="19">
                  <c:v>417.1185185185185</c:v>
                </c:pt>
                <c:pt idx="20">
                  <c:v>401.3203125</c:v>
                </c:pt>
                <c:pt idx="21">
                  <c:v>408.95588235294116</c:v>
                </c:pt>
                <c:pt idx="22">
                  <c:v>409.75213675213678</c:v>
                </c:pt>
                <c:pt idx="23">
                  <c:v>433.16279069767444</c:v>
                </c:pt>
              </c:numCache>
            </c:numRef>
          </c:val>
          <c:extLst>
            <c:ext xmlns:c16="http://schemas.microsoft.com/office/drawing/2014/chart" uri="{C3380CC4-5D6E-409C-BE32-E72D297353CC}">
              <c16:uniqueId val="{00000001-DFE7-4DDD-B1E3-4813E02E8160}"/>
            </c:ext>
          </c:extLst>
        </c:ser>
        <c:dLbls>
          <c:showLegendKey val="0"/>
          <c:showVal val="0"/>
          <c:showCatName val="0"/>
          <c:showSerName val="0"/>
          <c:showPercent val="0"/>
          <c:showBubbleSize val="0"/>
        </c:dLbls>
        <c:axId val="1915582175"/>
        <c:axId val="1915598975"/>
      </c:areaChart>
      <c:catAx>
        <c:axId val="191558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98975"/>
        <c:crosses val="autoZero"/>
        <c:auto val="1"/>
        <c:lblAlgn val="ctr"/>
        <c:lblOffset val="100"/>
        <c:noMultiLvlLbl val="0"/>
      </c:catAx>
      <c:valAx>
        <c:axId val="191559897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82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Suburb!PivotTable2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 by Suburb(Top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0941773782504"/>
          <c:y val="0.18695845822254292"/>
          <c:w val="0.80359772481732061"/>
          <c:h val="0.52928210967482514"/>
        </c:manualLayout>
      </c:layout>
      <c:barChart>
        <c:barDir val="col"/>
        <c:grouping val="clustered"/>
        <c:varyColors val="0"/>
        <c:ser>
          <c:idx val="0"/>
          <c:order val="0"/>
          <c:tx>
            <c:strRef>
              <c:f>'Sales by Suburb'!$B$3:$B$4</c:f>
              <c:strCache>
                <c:ptCount val="1"/>
                <c:pt idx="0">
                  <c:v>BIGW E-RETAIL</c:v>
                </c:pt>
              </c:strCache>
            </c:strRef>
          </c:tx>
          <c:spPr>
            <a:solidFill>
              <a:schemeClr val="accent1"/>
            </a:solidFill>
            <a:ln>
              <a:noFill/>
            </a:ln>
            <a:effectLst/>
          </c:spPr>
          <c:invertIfNegative val="0"/>
          <c:cat>
            <c:strRef>
              <c:f>'Sales by Suburb'!$A$5:$A$15</c:f>
              <c:strCache>
                <c:ptCount val="10"/>
                <c:pt idx="0">
                  <c:v>Frankston</c:v>
                </c:pt>
                <c:pt idx="1">
                  <c:v>Chatswood</c:v>
                </c:pt>
                <c:pt idx="2">
                  <c:v>Wagga Wagga</c:v>
                </c:pt>
                <c:pt idx="3">
                  <c:v>Dubbo</c:v>
                </c:pt>
                <c:pt idx="4">
                  <c:v>Indooroopilly</c:v>
                </c:pt>
                <c:pt idx="5">
                  <c:v>Bathurst</c:v>
                </c:pt>
                <c:pt idx="6">
                  <c:v>Nowra</c:v>
                </c:pt>
                <c:pt idx="7">
                  <c:v>Chadstone</c:v>
                </c:pt>
                <c:pt idx="8">
                  <c:v>Epping</c:v>
                </c:pt>
                <c:pt idx="9">
                  <c:v>Rydalmere</c:v>
                </c:pt>
              </c:strCache>
            </c:strRef>
          </c:cat>
          <c:val>
            <c:numRef>
              <c:f>'Sales by Suburb'!$B$5:$B$15</c:f>
              <c:numCache>
                <c:formatCode>"$"#,##0.00</c:formatCode>
                <c:ptCount val="10"/>
                <c:pt idx="0">
                  <c:v>922</c:v>
                </c:pt>
                <c:pt idx="1">
                  <c:v>5516</c:v>
                </c:pt>
                <c:pt idx="2">
                  <c:v>13382</c:v>
                </c:pt>
                <c:pt idx="3">
                  <c:v>5835</c:v>
                </c:pt>
                <c:pt idx="4">
                  <c:v>4333</c:v>
                </c:pt>
                <c:pt idx="5">
                  <c:v>11238</c:v>
                </c:pt>
                <c:pt idx="6">
                  <c:v>5270</c:v>
                </c:pt>
                <c:pt idx="7">
                  <c:v>9499</c:v>
                </c:pt>
                <c:pt idx="8">
                  <c:v>11294</c:v>
                </c:pt>
                <c:pt idx="9">
                  <c:v>5252</c:v>
                </c:pt>
              </c:numCache>
            </c:numRef>
          </c:val>
          <c:extLst>
            <c:ext xmlns:c16="http://schemas.microsoft.com/office/drawing/2014/chart" uri="{C3380CC4-5D6E-409C-BE32-E72D297353CC}">
              <c16:uniqueId val="{00000000-EFDC-4ABE-A157-B76AF3C1D248}"/>
            </c:ext>
          </c:extLst>
        </c:ser>
        <c:ser>
          <c:idx val="1"/>
          <c:order val="1"/>
          <c:tx>
            <c:strRef>
              <c:f>'Sales by Suburb'!$C$3:$C$4</c:f>
              <c:strCache>
                <c:ptCount val="1"/>
                <c:pt idx="0">
                  <c:v>BIGW STORE</c:v>
                </c:pt>
              </c:strCache>
            </c:strRef>
          </c:tx>
          <c:spPr>
            <a:solidFill>
              <a:srgbClr val="00B050"/>
            </a:solidFill>
            <a:ln>
              <a:noFill/>
            </a:ln>
            <a:effectLst/>
          </c:spPr>
          <c:invertIfNegative val="0"/>
          <c:cat>
            <c:strRef>
              <c:f>'Sales by Suburb'!$A$5:$A$15</c:f>
              <c:strCache>
                <c:ptCount val="10"/>
                <c:pt idx="0">
                  <c:v>Frankston</c:v>
                </c:pt>
                <c:pt idx="1">
                  <c:v>Chatswood</c:v>
                </c:pt>
                <c:pt idx="2">
                  <c:v>Wagga Wagga</c:v>
                </c:pt>
                <c:pt idx="3">
                  <c:v>Dubbo</c:v>
                </c:pt>
                <c:pt idx="4">
                  <c:v>Indooroopilly</c:v>
                </c:pt>
                <c:pt idx="5">
                  <c:v>Bathurst</c:v>
                </c:pt>
                <c:pt idx="6">
                  <c:v>Nowra</c:v>
                </c:pt>
                <c:pt idx="7">
                  <c:v>Chadstone</c:v>
                </c:pt>
                <c:pt idx="8">
                  <c:v>Epping</c:v>
                </c:pt>
                <c:pt idx="9">
                  <c:v>Rydalmere</c:v>
                </c:pt>
              </c:strCache>
            </c:strRef>
          </c:cat>
          <c:val>
            <c:numRef>
              <c:f>'Sales by Suburb'!$C$5:$C$15</c:f>
              <c:numCache>
                <c:formatCode>"$"#,##0.00</c:formatCode>
                <c:ptCount val="10"/>
                <c:pt idx="0">
                  <c:v>31089</c:v>
                </c:pt>
                <c:pt idx="1">
                  <c:v>24556</c:v>
                </c:pt>
                <c:pt idx="2">
                  <c:v>15667</c:v>
                </c:pt>
                <c:pt idx="3">
                  <c:v>23050</c:v>
                </c:pt>
                <c:pt idx="4">
                  <c:v>24383</c:v>
                </c:pt>
                <c:pt idx="5">
                  <c:v>17411</c:v>
                </c:pt>
                <c:pt idx="6">
                  <c:v>23365</c:v>
                </c:pt>
                <c:pt idx="7">
                  <c:v>18128</c:v>
                </c:pt>
                <c:pt idx="8">
                  <c:v>16178</c:v>
                </c:pt>
                <c:pt idx="9">
                  <c:v>22053</c:v>
                </c:pt>
              </c:numCache>
            </c:numRef>
          </c:val>
          <c:extLst>
            <c:ext xmlns:c16="http://schemas.microsoft.com/office/drawing/2014/chart" uri="{C3380CC4-5D6E-409C-BE32-E72D297353CC}">
              <c16:uniqueId val="{00000001-EFDC-4ABE-A157-B76AF3C1D248}"/>
            </c:ext>
          </c:extLst>
        </c:ser>
        <c:dLbls>
          <c:showLegendKey val="0"/>
          <c:showVal val="0"/>
          <c:showCatName val="0"/>
          <c:showSerName val="0"/>
          <c:showPercent val="0"/>
          <c:showBubbleSize val="0"/>
        </c:dLbls>
        <c:gapWidth val="219"/>
        <c:overlap val="-27"/>
        <c:axId val="731515375"/>
        <c:axId val="731518735"/>
      </c:barChart>
      <c:catAx>
        <c:axId val="7315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18735"/>
        <c:crosses val="autoZero"/>
        <c:auto val="1"/>
        <c:lblAlgn val="ctr"/>
        <c:lblOffset val="100"/>
        <c:noMultiLvlLbl val="0"/>
      </c:catAx>
      <c:valAx>
        <c:axId val="73151873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1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Manager!PivotTable2</c:name>
    <c:fmtId val="11"/>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Sales by Manager(Top 10)</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Manager'!$B$3:$B$4</c:f>
              <c:strCache>
                <c:ptCount val="1"/>
                <c:pt idx="0">
                  <c:v>BIGW E-RETAIL</c:v>
                </c:pt>
              </c:strCache>
            </c:strRef>
          </c:tx>
          <c:spPr>
            <a:solidFill>
              <a:schemeClr val="accent1"/>
            </a:solidFill>
            <a:ln>
              <a:noFill/>
            </a:ln>
            <a:effectLst/>
          </c:spPr>
          <c:invertIfNegative val="0"/>
          <c:cat>
            <c:strRef>
              <c:f>'Sales by Manager'!$A$5:$A$15</c:f>
              <c:strCache>
                <c:ptCount val="10"/>
                <c:pt idx="0">
                  <c:v>Jarrah Walker</c:v>
                </c:pt>
                <c:pt idx="1">
                  <c:v>Arjun Sharma</c:v>
                </c:pt>
                <c:pt idx="2">
                  <c:v>Bao Hoang</c:v>
                </c:pt>
                <c:pt idx="3">
                  <c:v>Sione Kaufusi</c:v>
                </c:pt>
                <c:pt idx="4">
                  <c:v>Chloe Nguyen</c:v>
                </c:pt>
                <c:pt idx="5">
                  <c:v>Priya Iyer</c:v>
                </c:pt>
                <c:pt idx="6">
                  <c:v>Hamish Campbell</c:v>
                </c:pt>
                <c:pt idx="7">
                  <c:v>Matilda Jones</c:v>
                </c:pt>
                <c:pt idx="8">
                  <c:v>Nyadol Deng</c:v>
                </c:pt>
                <c:pt idx="9">
                  <c:v>Lowitja Mundine</c:v>
                </c:pt>
              </c:strCache>
            </c:strRef>
          </c:cat>
          <c:val>
            <c:numRef>
              <c:f>'Sales by Manager'!$B$5:$B$15</c:f>
              <c:numCache>
                <c:formatCode>"$"#,##0.00</c:formatCode>
                <c:ptCount val="10"/>
                <c:pt idx="0">
                  <c:v>46030</c:v>
                </c:pt>
                <c:pt idx="1">
                  <c:v>37356</c:v>
                </c:pt>
                <c:pt idx="2">
                  <c:v>46157</c:v>
                </c:pt>
                <c:pt idx="3">
                  <c:v>39147</c:v>
                </c:pt>
                <c:pt idx="4">
                  <c:v>25247</c:v>
                </c:pt>
                <c:pt idx="5">
                  <c:v>28855</c:v>
                </c:pt>
                <c:pt idx="6">
                  <c:v>20517</c:v>
                </c:pt>
                <c:pt idx="7">
                  <c:v>26419</c:v>
                </c:pt>
                <c:pt idx="8">
                  <c:v>27352</c:v>
                </c:pt>
                <c:pt idx="9">
                  <c:v>18884</c:v>
                </c:pt>
              </c:numCache>
            </c:numRef>
          </c:val>
          <c:extLst>
            <c:ext xmlns:c16="http://schemas.microsoft.com/office/drawing/2014/chart" uri="{C3380CC4-5D6E-409C-BE32-E72D297353CC}">
              <c16:uniqueId val="{00000000-138B-417F-BAFF-6741ACCE4437}"/>
            </c:ext>
          </c:extLst>
        </c:ser>
        <c:ser>
          <c:idx val="1"/>
          <c:order val="1"/>
          <c:tx>
            <c:strRef>
              <c:f>'Sales by Manager'!$C$3:$C$4</c:f>
              <c:strCache>
                <c:ptCount val="1"/>
                <c:pt idx="0">
                  <c:v>BIGW STORE</c:v>
                </c:pt>
              </c:strCache>
            </c:strRef>
          </c:tx>
          <c:spPr>
            <a:solidFill>
              <a:srgbClr val="00B050"/>
            </a:solidFill>
            <a:ln>
              <a:noFill/>
            </a:ln>
            <a:effectLst/>
          </c:spPr>
          <c:invertIfNegative val="0"/>
          <c:cat>
            <c:strRef>
              <c:f>'Sales by Manager'!$A$5:$A$15</c:f>
              <c:strCache>
                <c:ptCount val="10"/>
                <c:pt idx="0">
                  <c:v>Jarrah Walker</c:v>
                </c:pt>
                <c:pt idx="1">
                  <c:v>Arjun Sharma</c:v>
                </c:pt>
                <c:pt idx="2">
                  <c:v>Bao Hoang</c:v>
                </c:pt>
                <c:pt idx="3">
                  <c:v>Sione Kaufusi</c:v>
                </c:pt>
                <c:pt idx="4">
                  <c:v>Chloe Nguyen</c:v>
                </c:pt>
                <c:pt idx="5">
                  <c:v>Priya Iyer</c:v>
                </c:pt>
                <c:pt idx="6">
                  <c:v>Hamish Campbell</c:v>
                </c:pt>
                <c:pt idx="7">
                  <c:v>Matilda Jones</c:v>
                </c:pt>
                <c:pt idx="8">
                  <c:v>Nyadol Deng</c:v>
                </c:pt>
                <c:pt idx="9">
                  <c:v>Lowitja Mundine</c:v>
                </c:pt>
              </c:strCache>
            </c:strRef>
          </c:cat>
          <c:val>
            <c:numRef>
              <c:f>'Sales by Manager'!$C$5:$C$15</c:f>
              <c:numCache>
                <c:formatCode>"$"#,##0.00</c:formatCode>
                <c:ptCount val="10"/>
                <c:pt idx="0">
                  <c:v>102563</c:v>
                </c:pt>
                <c:pt idx="1">
                  <c:v>111227</c:v>
                </c:pt>
                <c:pt idx="2">
                  <c:v>93391</c:v>
                </c:pt>
                <c:pt idx="3">
                  <c:v>94284</c:v>
                </c:pt>
                <c:pt idx="4">
                  <c:v>89827</c:v>
                </c:pt>
                <c:pt idx="5">
                  <c:v>83492</c:v>
                </c:pt>
                <c:pt idx="6">
                  <c:v>75464</c:v>
                </c:pt>
                <c:pt idx="7">
                  <c:v>63883</c:v>
                </c:pt>
                <c:pt idx="8">
                  <c:v>53363</c:v>
                </c:pt>
                <c:pt idx="9">
                  <c:v>60504</c:v>
                </c:pt>
              </c:numCache>
            </c:numRef>
          </c:val>
          <c:extLst>
            <c:ext xmlns:c16="http://schemas.microsoft.com/office/drawing/2014/chart" uri="{C3380CC4-5D6E-409C-BE32-E72D297353CC}">
              <c16:uniqueId val="{00000001-138B-417F-BAFF-6741ACCE4437}"/>
            </c:ext>
          </c:extLst>
        </c:ser>
        <c:dLbls>
          <c:showLegendKey val="0"/>
          <c:showVal val="0"/>
          <c:showCatName val="0"/>
          <c:showSerName val="0"/>
          <c:showPercent val="0"/>
          <c:showBubbleSize val="0"/>
        </c:dLbls>
        <c:gapWidth val="150"/>
        <c:overlap val="100"/>
        <c:axId val="1820818271"/>
        <c:axId val="1820816831"/>
      </c:barChart>
      <c:catAx>
        <c:axId val="18208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816831"/>
        <c:crosses val="autoZero"/>
        <c:auto val="1"/>
        <c:lblAlgn val="ctr"/>
        <c:lblOffset val="100"/>
        <c:noMultiLvlLbl val="0"/>
      </c:catAx>
      <c:valAx>
        <c:axId val="182081683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8182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buyer!PivotTable2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Buyer</a:t>
            </a:r>
            <a:endParaRPr lang="en-US" b="1">
              <a:solidFill>
                <a:srgbClr val="0070C0"/>
              </a:solidFill>
            </a:endParaRPr>
          </a:p>
        </c:rich>
      </c:tx>
      <c:layout>
        <c:manualLayout>
          <c:xMode val="edge"/>
          <c:yMode val="edge"/>
          <c:x val="0.4464374453193351"/>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'Sales by buyer'!$B$3:$B$4</c:f>
              <c:strCache>
                <c:ptCount val="1"/>
                <c:pt idx="0">
                  <c:v>BIGW E-RETAIL</c:v>
                </c:pt>
              </c:strCache>
            </c:strRef>
          </c:tx>
          <c:spPr>
            <a:solidFill>
              <a:schemeClr val="accent1"/>
            </a:solidFill>
            <a:ln>
              <a:noFill/>
            </a:ln>
            <a:effectLst/>
          </c:spPr>
          <c:invertIfNegative val="0"/>
          <c:cat>
            <c:strRef>
              <c:f>'Sales by buyer'!$A$5:$A$15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buyer'!$B$5:$B$15</c:f>
              <c:numCache>
                <c:formatCode>"$"#,##0.00</c:formatCode>
                <c:ptCount val="10"/>
                <c:pt idx="0">
                  <c:v>79491</c:v>
                </c:pt>
                <c:pt idx="1">
                  <c:v>16477</c:v>
                </c:pt>
                <c:pt idx="2">
                  <c:v>79023</c:v>
                </c:pt>
                <c:pt idx="3">
                  <c:v>38428</c:v>
                </c:pt>
                <c:pt idx="4">
                  <c:v>56728</c:v>
                </c:pt>
                <c:pt idx="5">
                  <c:v>47452</c:v>
                </c:pt>
                <c:pt idx="6">
                  <c:v>46445</c:v>
                </c:pt>
                <c:pt idx="7">
                  <c:v>44750</c:v>
                </c:pt>
                <c:pt idx="8">
                  <c:v>54231</c:v>
                </c:pt>
                <c:pt idx="9">
                  <c:v>62002</c:v>
                </c:pt>
              </c:numCache>
            </c:numRef>
          </c:val>
          <c:extLst>
            <c:ext xmlns:c16="http://schemas.microsoft.com/office/drawing/2014/chart" uri="{C3380CC4-5D6E-409C-BE32-E72D297353CC}">
              <c16:uniqueId val="{00000000-B3D8-40D5-B1C4-7D34D15719D2}"/>
            </c:ext>
          </c:extLst>
        </c:ser>
        <c:ser>
          <c:idx val="1"/>
          <c:order val="1"/>
          <c:tx>
            <c:strRef>
              <c:f>'Sales by buyer'!$C$3:$C$4</c:f>
              <c:strCache>
                <c:ptCount val="1"/>
                <c:pt idx="0">
                  <c:v>BIGW STORE</c:v>
                </c:pt>
              </c:strCache>
            </c:strRef>
          </c:tx>
          <c:spPr>
            <a:solidFill>
              <a:srgbClr val="00B050"/>
            </a:solidFill>
            <a:ln>
              <a:noFill/>
            </a:ln>
            <a:effectLst/>
          </c:spPr>
          <c:invertIfNegative val="0"/>
          <c:cat>
            <c:strRef>
              <c:f>'Sales by buyer'!$A$5:$A$15</c:f>
              <c:strCache>
                <c:ptCount val="10"/>
                <c:pt idx="0">
                  <c:v>Adelaide Scott</c:v>
                </c:pt>
                <c:pt idx="1">
                  <c:v>Aditya Nair</c:v>
                </c:pt>
                <c:pt idx="2">
                  <c:v>Ariki Te Kahu</c:v>
                </c:pt>
                <c:pt idx="3">
                  <c:v>Cooper Evans</c:v>
                </c:pt>
                <c:pt idx="4">
                  <c:v>Jojo Hashimoto</c:v>
                </c:pt>
                <c:pt idx="5">
                  <c:v>Luka Vidovic</c:v>
                </c:pt>
                <c:pt idx="6">
                  <c:v>Mariam Bakir</c:v>
                </c:pt>
                <c:pt idx="7">
                  <c:v>Michelle Zhao</c:v>
                </c:pt>
                <c:pt idx="8">
                  <c:v>Sanvi Reddy</c:v>
                </c:pt>
                <c:pt idx="9">
                  <c:v>Yarran Maza</c:v>
                </c:pt>
              </c:strCache>
            </c:strRef>
          </c:cat>
          <c:val>
            <c:numRef>
              <c:f>'Sales by buyer'!$C$5:$C$15</c:f>
              <c:numCache>
                <c:formatCode>"$"#,##0.00</c:formatCode>
                <c:ptCount val="10"/>
                <c:pt idx="0">
                  <c:v>237772</c:v>
                </c:pt>
                <c:pt idx="1">
                  <c:v>36449</c:v>
                </c:pt>
                <c:pt idx="2">
                  <c:v>195157</c:v>
                </c:pt>
                <c:pt idx="3">
                  <c:v>82302</c:v>
                </c:pt>
                <c:pt idx="4">
                  <c:v>157041</c:v>
                </c:pt>
                <c:pt idx="5">
                  <c:v>126202</c:v>
                </c:pt>
                <c:pt idx="6">
                  <c:v>120106</c:v>
                </c:pt>
                <c:pt idx="7">
                  <c:v>127836</c:v>
                </c:pt>
                <c:pt idx="8">
                  <c:v>104964</c:v>
                </c:pt>
                <c:pt idx="9">
                  <c:v>140567</c:v>
                </c:pt>
              </c:numCache>
            </c:numRef>
          </c:val>
          <c:extLst>
            <c:ext xmlns:c16="http://schemas.microsoft.com/office/drawing/2014/chart" uri="{C3380CC4-5D6E-409C-BE32-E72D297353CC}">
              <c16:uniqueId val="{00000001-B3D8-40D5-B1C4-7D34D15719D2}"/>
            </c:ext>
          </c:extLst>
        </c:ser>
        <c:dLbls>
          <c:showLegendKey val="0"/>
          <c:showVal val="0"/>
          <c:showCatName val="0"/>
          <c:showSerName val="0"/>
          <c:showPercent val="0"/>
          <c:showBubbleSize val="0"/>
        </c:dLbls>
        <c:gapWidth val="150"/>
        <c:overlap val="100"/>
        <c:axId val="738682991"/>
        <c:axId val="1816585071"/>
      </c:barChart>
      <c:catAx>
        <c:axId val="73868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585071"/>
        <c:crosses val="autoZero"/>
        <c:auto val="1"/>
        <c:lblAlgn val="ctr"/>
        <c:lblOffset val="100"/>
        <c:noMultiLvlLbl val="0"/>
      </c:catAx>
      <c:valAx>
        <c:axId val="18165850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Data.xlsx]Online VS Store Sales!PivotTable2</c:name>
    <c:fmtId val="4"/>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Online</a:t>
            </a:r>
            <a:r>
              <a:rPr lang="en-US" b="1" baseline="0">
                <a:solidFill>
                  <a:schemeClr val="accent1"/>
                </a:solidFill>
              </a:rPr>
              <a:t> VS Store Sales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rgbClr val="00B05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00B050"/>
          </a:solidFill>
          <a:ln w="19050">
            <a:solidFill>
              <a:schemeClr val="lt1"/>
            </a:solidFill>
          </a:ln>
          <a:effectLst/>
        </c:spPr>
      </c:pivotFmt>
    </c:pivotFmts>
    <c:plotArea>
      <c:layout>
        <c:manualLayout>
          <c:layoutTarget val="inner"/>
          <c:xMode val="edge"/>
          <c:yMode val="edge"/>
          <c:x val="0.16473693628744007"/>
          <c:y val="0.1218821084864392"/>
          <c:w val="0.47404662191466179"/>
          <c:h val="0.67019429862933799"/>
        </c:manualLayout>
      </c:layout>
      <c:pieChart>
        <c:varyColors val="1"/>
        <c:ser>
          <c:idx val="0"/>
          <c:order val="0"/>
          <c:tx>
            <c:strRef>
              <c:f>'Online VS Store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A-476E-8297-BAFF9FF14723}"/>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9FA-476E-8297-BAFF9FF147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 Sales'!$A$4:$A$6</c:f>
              <c:strCache>
                <c:ptCount val="2"/>
                <c:pt idx="0">
                  <c:v>BIGW E-RETAIL</c:v>
                </c:pt>
                <c:pt idx="1">
                  <c:v>BIGW STORE</c:v>
                </c:pt>
              </c:strCache>
            </c:strRef>
          </c:cat>
          <c:val>
            <c:numRef>
              <c:f>'Online VS Store Sales'!$B$4:$B$6</c:f>
              <c:numCache>
                <c:formatCode>"$"#,##0.00</c:formatCode>
                <c:ptCount val="2"/>
                <c:pt idx="0">
                  <c:v>525027</c:v>
                </c:pt>
                <c:pt idx="1">
                  <c:v>1328396</c:v>
                </c:pt>
              </c:numCache>
            </c:numRef>
          </c:val>
          <c:extLst>
            <c:ext xmlns:c16="http://schemas.microsoft.com/office/drawing/2014/chart" uri="{C3380CC4-5D6E-409C-BE32-E72D297353CC}">
              <c16:uniqueId val="{00000004-A9FA-476E-8297-BAFF9FF147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Category!PivotTable2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a:t>
            </a:r>
            <a:r>
              <a:rPr lang="en-US" b="1" baseline="0">
                <a:solidFill>
                  <a:srgbClr val="0070C0"/>
                </a:solidFill>
              </a:rPr>
              <a:t> by Category</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Category'!$B$3:$B$4</c:f>
              <c:strCache>
                <c:ptCount val="1"/>
                <c:pt idx="0">
                  <c:v>BIGW E-RETAIL</c:v>
                </c:pt>
              </c:strCache>
            </c:strRef>
          </c:tx>
          <c:spPr>
            <a:solidFill>
              <a:schemeClr val="accent1"/>
            </a:solidFill>
            <a:ln>
              <a:noFill/>
            </a:ln>
            <a:effectLst/>
          </c:spPr>
          <c:invertIfNegative val="0"/>
          <c:cat>
            <c:strRef>
              <c:f>'Sales by Category'!$A$5:$A$15</c:f>
              <c:strCache>
                <c:ptCount val="10"/>
                <c:pt idx="0">
                  <c:v>School, Office &amp; Art Supplies</c:v>
                </c:pt>
                <c:pt idx="1">
                  <c:v>Health &amp; Beauty</c:v>
                </c:pt>
                <c:pt idx="2">
                  <c:v>Clothing - Womens, Mens and Kids</c:v>
                </c:pt>
                <c:pt idx="3">
                  <c:v>Party &amp; Gift Ideas</c:v>
                </c:pt>
                <c:pt idx="4">
                  <c:v>Pet Food &amp; Care</c:v>
                </c:pt>
                <c:pt idx="5">
                  <c:v>Household &amp; Cleaning</c:v>
                </c:pt>
                <c:pt idx="6">
                  <c:v>Home &amp; Appliance</c:v>
                </c:pt>
                <c:pt idx="7">
                  <c:v>Toys &amp; Books</c:v>
                </c:pt>
                <c:pt idx="8">
                  <c:v>Sports, Travel &amp; Outdoors</c:v>
                </c:pt>
                <c:pt idx="9">
                  <c:v>Gaming, Tech &amp; Audio</c:v>
                </c:pt>
              </c:strCache>
            </c:strRef>
          </c:cat>
          <c:val>
            <c:numRef>
              <c:f>'Sales by Category'!$B$5:$B$15</c:f>
              <c:numCache>
                <c:formatCode>"$"#,##0.00</c:formatCode>
                <c:ptCount val="10"/>
                <c:pt idx="0">
                  <c:v>16477</c:v>
                </c:pt>
                <c:pt idx="1">
                  <c:v>38428</c:v>
                </c:pt>
                <c:pt idx="2">
                  <c:v>54231</c:v>
                </c:pt>
                <c:pt idx="3">
                  <c:v>46445</c:v>
                </c:pt>
                <c:pt idx="4">
                  <c:v>44750</c:v>
                </c:pt>
                <c:pt idx="5">
                  <c:v>47452</c:v>
                </c:pt>
                <c:pt idx="6">
                  <c:v>62002</c:v>
                </c:pt>
                <c:pt idx="7">
                  <c:v>56728</c:v>
                </c:pt>
                <c:pt idx="8">
                  <c:v>79023</c:v>
                </c:pt>
                <c:pt idx="9">
                  <c:v>79491</c:v>
                </c:pt>
              </c:numCache>
            </c:numRef>
          </c:val>
          <c:extLst>
            <c:ext xmlns:c16="http://schemas.microsoft.com/office/drawing/2014/chart" uri="{C3380CC4-5D6E-409C-BE32-E72D297353CC}">
              <c16:uniqueId val="{00000000-98F1-42CE-9370-BD56C9781F2F}"/>
            </c:ext>
          </c:extLst>
        </c:ser>
        <c:ser>
          <c:idx val="1"/>
          <c:order val="1"/>
          <c:tx>
            <c:strRef>
              <c:f>'Sales by Category'!$C$3:$C$4</c:f>
              <c:strCache>
                <c:ptCount val="1"/>
                <c:pt idx="0">
                  <c:v>BIGW STORE</c:v>
                </c:pt>
              </c:strCache>
            </c:strRef>
          </c:tx>
          <c:spPr>
            <a:solidFill>
              <a:srgbClr val="00B050"/>
            </a:solidFill>
            <a:ln>
              <a:noFill/>
            </a:ln>
            <a:effectLst/>
          </c:spPr>
          <c:invertIfNegative val="0"/>
          <c:cat>
            <c:strRef>
              <c:f>'Sales by Category'!$A$5:$A$15</c:f>
              <c:strCache>
                <c:ptCount val="10"/>
                <c:pt idx="0">
                  <c:v>School, Office &amp; Art Supplies</c:v>
                </c:pt>
                <c:pt idx="1">
                  <c:v>Health &amp; Beauty</c:v>
                </c:pt>
                <c:pt idx="2">
                  <c:v>Clothing - Womens, Mens and Kids</c:v>
                </c:pt>
                <c:pt idx="3">
                  <c:v>Party &amp; Gift Ideas</c:v>
                </c:pt>
                <c:pt idx="4">
                  <c:v>Pet Food &amp; Care</c:v>
                </c:pt>
                <c:pt idx="5">
                  <c:v>Household &amp; Cleaning</c:v>
                </c:pt>
                <c:pt idx="6">
                  <c:v>Home &amp; Appliance</c:v>
                </c:pt>
                <c:pt idx="7">
                  <c:v>Toys &amp; Books</c:v>
                </c:pt>
                <c:pt idx="8">
                  <c:v>Sports, Travel &amp; Outdoors</c:v>
                </c:pt>
                <c:pt idx="9">
                  <c:v>Gaming, Tech &amp; Audio</c:v>
                </c:pt>
              </c:strCache>
            </c:strRef>
          </c:cat>
          <c:val>
            <c:numRef>
              <c:f>'Sales by Category'!$C$5:$C$15</c:f>
              <c:numCache>
                <c:formatCode>"$"#,##0.00</c:formatCode>
                <c:ptCount val="10"/>
                <c:pt idx="0">
                  <c:v>36449</c:v>
                </c:pt>
                <c:pt idx="1">
                  <c:v>82302</c:v>
                </c:pt>
                <c:pt idx="2">
                  <c:v>104964</c:v>
                </c:pt>
                <c:pt idx="3">
                  <c:v>120106</c:v>
                </c:pt>
                <c:pt idx="4">
                  <c:v>127836</c:v>
                </c:pt>
                <c:pt idx="5">
                  <c:v>126202</c:v>
                </c:pt>
                <c:pt idx="6">
                  <c:v>140567</c:v>
                </c:pt>
                <c:pt idx="7">
                  <c:v>157041</c:v>
                </c:pt>
                <c:pt idx="8">
                  <c:v>195157</c:v>
                </c:pt>
                <c:pt idx="9">
                  <c:v>237772</c:v>
                </c:pt>
              </c:numCache>
            </c:numRef>
          </c:val>
          <c:extLst>
            <c:ext xmlns:c16="http://schemas.microsoft.com/office/drawing/2014/chart" uri="{C3380CC4-5D6E-409C-BE32-E72D297353CC}">
              <c16:uniqueId val="{00000001-98F1-42CE-9370-BD56C9781F2F}"/>
            </c:ext>
          </c:extLst>
        </c:ser>
        <c:dLbls>
          <c:showLegendKey val="0"/>
          <c:showVal val="0"/>
          <c:showCatName val="0"/>
          <c:showSerName val="0"/>
          <c:showPercent val="0"/>
          <c:showBubbleSize val="0"/>
        </c:dLbls>
        <c:gapWidth val="182"/>
        <c:axId val="891797215"/>
        <c:axId val="891797695"/>
      </c:barChart>
      <c:catAx>
        <c:axId val="89179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97695"/>
        <c:crosses val="autoZero"/>
        <c:auto val="1"/>
        <c:lblAlgn val="ctr"/>
        <c:lblOffset val="100"/>
        <c:noMultiLvlLbl val="0"/>
      </c:catAx>
      <c:valAx>
        <c:axId val="891797695"/>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79721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cmpd="sng">
          <a:solidFill>
            <a:srgbClr val="00B05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Data.xlsx]Sales by Suburb!PivotTable2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Sales by Suburb(Top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Suburb'!$B$3:$B$4</c:f>
              <c:strCache>
                <c:ptCount val="1"/>
                <c:pt idx="0">
                  <c:v>BIGW E-RETAIL</c:v>
                </c:pt>
              </c:strCache>
            </c:strRef>
          </c:tx>
          <c:spPr>
            <a:solidFill>
              <a:schemeClr val="accent1"/>
            </a:solidFill>
            <a:ln>
              <a:noFill/>
            </a:ln>
            <a:effectLst/>
          </c:spPr>
          <c:invertIfNegative val="0"/>
          <c:cat>
            <c:strRef>
              <c:f>'Sales by Suburb'!$A$5:$A$15</c:f>
              <c:strCache>
                <c:ptCount val="10"/>
                <c:pt idx="0">
                  <c:v>Frankston</c:v>
                </c:pt>
                <c:pt idx="1">
                  <c:v>Chatswood</c:v>
                </c:pt>
                <c:pt idx="2">
                  <c:v>Wagga Wagga</c:v>
                </c:pt>
                <c:pt idx="3">
                  <c:v>Dubbo</c:v>
                </c:pt>
                <c:pt idx="4">
                  <c:v>Indooroopilly</c:v>
                </c:pt>
                <c:pt idx="5">
                  <c:v>Bathurst</c:v>
                </c:pt>
                <c:pt idx="6">
                  <c:v>Nowra</c:v>
                </c:pt>
                <c:pt idx="7">
                  <c:v>Chadstone</c:v>
                </c:pt>
                <c:pt idx="8">
                  <c:v>Epping</c:v>
                </c:pt>
                <c:pt idx="9">
                  <c:v>Rydalmere</c:v>
                </c:pt>
              </c:strCache>
            </c:strRef>
          </c:cat>
          <c:val>
            <c:numRef>
              <c:f>'Sales by Suburb'!$B$5:$B$15</c:f>
              <c:numCache>
                <c:formatCode>"$"#,##0.00</c:formatCode>
                <c:ptCount val="10"/>
                <c:pt idx="0">
                  <c:v>922</c:v>
                </c:pt>
                <c:pt idx="1">
                  <c:v>5516</c:v>
                </c:pt>
                <c:pt idx="2">
                  <c:v>13382</c:v>
                </c:pt>
                <c:pt idx="3">
                  <c:v>5835</c:v>
                </c:pt>
                <c:pt idx="4">
                  <c:v>4333</c:v>
                </c:pt>
                <c:pt idx="5">
                  <c:v>11238</c:v>
                </c:pt>
                <c:pt idx="6">
                  <c:v>5270</c:v>
                </c:pt>
                <c:pt idx="7">
                  <c:v>9499</c:v>
                </c:pt>
                <c:pt idx="8">
                  <c:v>11294</c:v>
                </c:pt>
                <c:pt idx="9">
                  <c:v>5252</c:v>
                </c:pt>
              </c:numCache>
            </c:numRef>
          </c:val>
          <c:extLst>
            <c:ext xmlns:c16="http://schemas.microsoft.com/office/drawing/2014/chart" uri="{C3380CC4-5D6E-409C-BE32-E72D297353CC}">
              <c16:uniqueId val="{00000000-EBFC-4621-A2E9-305254F07220}"/>
            </c:ext>
          </c:extLst>
        </c:ser>
        <c:ser>
          <c:idx val="1"/>
          <c:order val="1"/>
          <c:tx>
            <c:strRef>
              <c:f>'Sales by Suburb'!$C$3:$C$4</c:f>
              <c:strCache>
                <c:ptCount val="1"/>
                <c:pt idx="0">
                  <c:v>BIGW STORE</c:v>
                </c:pt>
              </c:strCache>
            </c:strRef>
          </c:tx>
          <c:spPr>
            <a:solidFill>
              <a:srgbClr val="00B050"/>
            </a:solidFill>
            <a:ln>
              <a:noFill/>
            </a:ln>
            <a:effectLst/>
          </c:spPr>
          <c:invertIfNegative val="0"/>
          <c:cat>
            <c:strRef>
              <c:f>'Sales by Suburb'!$A$5:$A$15</c:f>
              <c:strCache>
                <c:ptCount val="10"/>
                <c:pt idx="0">
                  <c:v>Frankston</c:v>
                </c:pt>
                <c:pt idx="1">
                  <c:v>Chatswood</c:v>
                </c:pt>
                <c:pt idx="2">
                  <c:v>Wagga Wagga</c:v>
                </c:pt>
                <c:pt idx="3">
                  <c:v>Dubbo</c:v>
                </c:pt>
                <c:pt idx="4">
                  <c:v>Indooroopilly</c:v>
                </c:pt>
                <c:pt idx="5">
                  <c:v>Bathurst</c:v>
                </c:pt>
                <c:pt idx="6">
                  <c:v>Nowra</c:v>
                </c:pt>
                <c:pt idx="7">
                  <c:v>Chadstone</c:v>
                </c:pt>
                <c:pt idx="8">
                  <c:v>Epping</c:v>
                </c:pt>
                <c:pt idx="9">
                  <c:v>Rydalmere</c:v>
                </c:pt>
              </c:strCache>
            </c:strRef>
          </c:cat>
          <c:val>
            <c:numRef>
              <c:f>'Sales by Suburb'!$C$5:$C$15</c:f>
              <c:numCache>
                <c:formatCode>"$"#,##0.00</c:formatCode>
                <c:ptCount val="10"/>
                <c:pt idx="0">
                  <c:v>31089</c:v>
                </c:pt>
                <c:pt idx="1">
                  <c:v>24556</c:v>
                </c:pt>
                <c:pt idx="2">
                  <c:v>15667</c:v>
                </c:pt>
                <c:pt idx="3">
                  <c:v>23050</c:v>
                </c:pt>
                <c:pt idx="4">
                  <c:v>24383</c:v>
                </c:pt>
                <c:pt idx="5">
                  <c:v>17411</c:v>
                </c:pt>
                <c:pt idx="6">
                  <c:v>23365</c:v>
                </c:pt>
                <c:pt idx="7">
                  <c:v>18128</c:v>
                </c:pt>
                <c:pt idx="8">
                  <c:v>16178</c:v>
                </c:pt>
                <c:pt idx="9">
                  <c:v>22053</c:v>
                </c:pt>
              </c:numCache>
            </c:numRef>
          </c:val>
          <c:extLst>
            <c:ext xmlns:c16="http://schemas.microsoft.com/office/drawing/2014/chart" uri="{C3380CC4-5D6E-409C-BE32-E72D297353CC}">
              <c16:uniqueId val="{00000001-EBFC-4621-A2E9-305254F07220}"/>
            </c:ext>
          </c:extLst>
        </c:ser>
        <c:dLbls>
          <c:showLegendKey val="0"/>
          <c:showVal val="0"/>
          <c:showCatName val="0"/>
          <c:showSerName val="0"/>
          <c:showPercent val="0"/>
          <c:showBubbleSize val="0"/>
        </c:dLbls>
        <c:gapWidth val="219"/>
        <c:overlap val="-27"/>
        <c:axId val="731515375"/>
        <c:axId val="731518735"/>
      </c:barChart>
      <c:catAx>
        <c:axId val="73151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18735"/>
        <c:crosses val="autoZero"/>
        <c:auto val="1"/>
        <c:lblAlgn val="ctr"/>
        <c:lblOffset val="100"/>
        <c:noMultiLvlLbl val="0"/>
      </c:catAx>
      <c:valAx>
        <c:axId val="73151873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1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[BigW - Sales Dashboard - Data.xlsx]Online VS Store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VS Store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'Online VS Store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8CD-4958-B120-93D236BE359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18CD-4958-B120-93D236BE35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'Online VS Store Sales'!$A$4:$A$6</c:f>
              <c:strCache>
                <c:ptCount val="2"/>
                <c:pt idx="0">
                  <c:v>BIGW E-RETAIL</c:v>
                </c:pt>
                <c:pt idx="1">
                  <c:v>BIGW STORE</c:v>
                </c:pt>
              </c:strCache>
            </c:strRef>
          </c:cat>
          <c:val>
            <c:numRef>
              <c:f>'Online VS Store Sales'!$B$4:$B$6</c:f>
              <c:numCache>
                <c:formatCode>"$"#,##0.00</c:formatCode>
                <c:ptCount val="2"/>
                <c:pt idx="0">
                  <c:v>525027</c:v>
                </c:pt>
                <c:pt idx="1">
                  <c:v>1328396</c:v>
                </c:pt>
              </c:numCache>
            </c:numRef>
          </c:val>
          <c:extLst>
            <c:ext xmlns:c16="http://schemas.microsoft.com/office/drawing/2014/chart" uri="{C3380CC4-5D6E-409C-BE32-E72D297353CC}">
              <c16:uniqueId val="{00000000-18CD-4958-B120-93D236BE359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0070C0"/>
              </a:solidFill>
              <a:latin typeface="Cambria" panose="02040503050406030204"/>
            </a:rPr>
            <a:t>Sales by State</a:t>
          </a:r>
        </a:p>
      </cx:txPr>
    </cx:title>
    <cx:plotArea>
      <cx:plotAreaRegion>
        <cx:series layoutId="regionMap" uniqueId="{00000001-278D-4DC2-8238-6E94C986DED7}">
          <cx:tx>
            <cx:txData>
              <cx:f>_xlchart.v5.2</cx:f>
              <cx:v>Sum of Sales</cx:v>
            </cx:txData>
          </cx:tx>
          <cx:dataLabels>
            <cx:numFmt formatCode="$#,##0" sourceLinked="0"/>
            <cx:visibility seriesName="0" categoryName="0" value="0"/>
            <cx:separator>, </cx:separator>
          </cx:dataLabels>
          <cx:dataId val="0"/>
          <cx:layoutPr>
            <cx:geography cultureLanguage="en-US" cultureRegion="US" attribution="Powered by Bing">
              <cx:geoCache provider="{E9337A44-BEBE-4D9F-B70C-5C5E7DAFC167}">
                <cx:binary>3HxZc9zGtfBfUen5gwx0o9HoVHyr0g1gNs5ww5CUXlDDRdjR2Ldffw+k2OFgJpw4N3n4TFt2UUPg
7Ps5/OtL/5eX5O1QfurTJKv+8tL/+jmo6/wvv/xSvQRv6aH6koYvpazk9/rLi0x/kd+/hy9vv7yW
hy7M/F+Qqum/vASHsn7rP//PX+Ft/pu8ki+HOpTZbfNWDndvVZPU1Qefnf3o04tssnp63Ic3/fr5
b01Vl4ckPHz+dHhNw8wK4fvwpdZ+/bx76z7dy6YOPj0ekrfq86e3rA7rwR3yt18/H/3w50+/zIGd
IPYpAdzr5hWeVTD6ohnE0EyT/fwyP39KZOb//XNNp19U1dQYZlSdvrTfYO8OKTz/BxD7gdbh9bV8
qyog8Mf/z7zgiBr4/P7x8weMCispfnJRyImev+1/MOCXYyn9z19nfwEsmf3NO0HO+Xfpow/QOyIG
5Pi7iLNP4pCH9SH55L6VZVjLcviNsf8JoZIvumkaIDL971KdCZWBUBFRka7/BvWnOP9d/M7L9uO3
HfEGWCPcP5Gg3UOVHrLJlP9jlqprXxg2dB1j/MMSVTwTqvGFMKIRbM5s9F/B5bwA//HkTFju3+7/
RMLaybIO3srsv2KLGvuigxdlmqaetUWMv4BUTUwN8puy/N21/iGszgvwHGUzUe7+TGYHrvotq5JD
9vobL/8D3hShL8SgqqEj9tPwwL6OQqT+heiEaZj+BvSnAP81ZM4L7v2zM4HdXll/Itt7fKvqyfR+
jxW/8fA/ITgIg4ZBEIXs5efXseBAsJqpUZ3Ow+AfQuq8AM+8YibHx7/9icT4AHmqLP+j8Q4bX0wC
uaeBtH9mdlidbJIavwn3Z6z9aX3/CkbnRfePJ2cSe1iJP5HIftYT/w27w+oXTTVViGno2OAw+WLi
yeQMdE5kfwCj85I7ecFMgPf/P5vc+0Ty5X3l+EdLPkS+UGSqkHNoZ90i1r/oTNUoxvoPw5ulk/9E
Y45ROi+fd48e/fi7wujzp/9OSffPy73fy2PrUB/sH3X1u4rv409/kAntgNmjHyX9P8W4ev31M0am
rr4T3vSSvz/504X9I/0+eejtUNW/ftZ0E0Rl6ibDlJkmmjL/DgLq9An+AlU7eEfN0DSABJ9kU0I5
lfzsC1KxqTPKkA56YLDPn6qpuQCfwWNUh6qREhMy1unB31seNzIZfJn9zpC/f/8pa9IbGWZ19etn
yGDznz810WfCl441pGlg7ToFRKBiyV8Od9BVgR/W/l+MaKjnWRe7kaeQVU80TZRjb1qdZuj8HWfO
gNLPgSJIJZhqmkGnXOw9qMpsosRQ1diNmWwErcdGILOOwKH/3i85AwVPGM8pQhQBVZQRRvGExjuK
gON5SlEl3TyRw00VMSJFroZevNAKQxJRJ4GW8LSVyXJMmqYUiZ6EpujiIS55W6gd5soYmrnIkEkG
kXlDH3EvoF1rpbVCgwVOQ8m40hFVsUNFCQLe572icYw9dF/kmEnhkURtRWoMVcLzZhwyoQZxF3JW
eix0ukFWhzpKO89RRjOhIhsK9jWTTRhYajlQxf6YJT+EOGMJ1KS6ikzgPAGXccySZijjHPtB4hre
rna6ylEk7zreOFVr19mDvqleg1CknnJB4sYZkUNWzlQDmyYxsDHTLp+YptobeuamgUheSyu0qtxu
rTJYpLavL5tyIwvRXpfdurWMile91WKh2oOQPu+/ypTTjIebsRL693RN7WKNnURys+Tp1tyidaxz
/62IeRnx9LnEXB949NRdZb7le8vGTwXeJinj2lI9eOZCSbj+aMYi6A9NyMPSrcdFm9lRsqoN3vrr
P8506O5oqgbWr1No9RwznSg6UoOili41I0661sH4bdBvWWaZmWqV+aosLaNddvWCNYcib68+hj+9
fiZzZmJoICETgfA1iPPvzQDUsJdqq0kXm4uqesibG7NekL2a7NXGSdULkj4LTddMcCIUCCbQonwP
bQhHJWOZLt1q4OnS3/Ue95rrrlr63S5afEwZOtUqcCE6AW+lEpUSMvm0dxaexWkdMp80biCMu4rZ
SO5vk7vaSbhiXb1eNUtTDJsr/FATQbfBc9Dz6Cq6qNtnrOoIDToTcIfYSLsE0Cj4ymJ81VvKc8xf
Y1uKaqnwVem0lpNyWXBdt+Ld1go4WSn2KnA2q0H4FvI5fr4mu6c6Ew3auL3FW0cuU3tLuOrzwvZz
ezkum8VTtbg2VRu/GLca4uZC99fegl1hnksemDwUptWvi8U25uZWuwtEyv1ABDfJqkl4fWN813hr
rcCY4AdGK9z0XBUVLxbJ1eN3HPHeMnelpd1XmRXdtN6q2N1lV3ltywfqSFEDusqLeSARN0TLo4x3
C+wMd30l5JW3pjxdaIvA2d5IcxGIt626qp1F7rwxTizJV6DlQl0X9rYDoGG87K2oEaMlPEGeVXvc
9NcFb++vTTsQVubYTBgisHInMvnTquDGquKmkKK/7jh1lJqvHLKIC85SoXNNFHzA/HC1WIJl39FF
aNvUJst4y279TZ5xn9+a69SO+bfOyXkrkmeiiGbkg9Vrgr3RDVrpNScpzxe7m8CSPV8ZIaeVMDZI
8ttaqHedZ70S0XGTF524OqjP6WL9WGx2hUUerlFrt/zet8GiUzcTeKVYt94631OX5Nzu+Gvn6Ny0
lVvPXnRc17jKjV3bWcNStVfNei+f00qQRWAJs1mFq9Chu4QLuxY0FwGnwL6Qg45EPo9HqxXeys6X
9x3HK5Vn3187C10vX/fdI8GcB2vLWA8r8663/bXOgyUv34yOL9YGR3xUeL0VPPOEL/RI4JeGly7F
3CkdbxG9UcFW0U7n3jW370ue2IUVW1fSaQUWj61oDUHXsfW90eyIL0u+WuOtGG93oaNy7a7cBzzh
bgry1US7263gYafjeQ9M45loARfLF8D9pfG6IzznwoSXAicU8RRY2fO4cAy+y+Bbzd6k3KEWelQS
e/nq2fK5c3p4ecp13llhbrPE3i0fRfKmL67lZtcIoLRIBBWJtQgrm7r5gt1o2ibhjRXv31YtH0Dz
r7wrUa/z7etiWXM956/qEvFqOVJnvUjWkt+xVz/jwffQGp48Z09vDtLJ9420srWseWSBoam8t3sx
LDlerFdKZnk+aGVgNyLb7hBfCPJ6iMVd5+C7TMR83VhVJfgy4cDaFycWymqX1Hy4rjaJXcacL1d2
IQqLWTYVvo1uFKFY8XXOl4PwgDff3wIeLypeb/avT+n1Q+r0t8E2OlhZ74xLFYyhSbZrA+j/2K3+
iAjHEYPACGnKzhCjBibGsVsdkqrUKmy2rpY66WBJaiNPfPVXamWzh8Gz6KR7H8OcwsIpSEgCKKIa
oerMkydKlSJPN1p3ENW+aR4gC/Bzywjs1vv+MSQ0ZZczUETDGDEdEmoKufUxdVnQojwJ/M41eysM
H0MMWppx8OCObJeBsWgwl9gKy8VIeKRdhwMfiQhGUaoiSW0vAimPkg+5HQVWNK7L/LYqFmp+/zGa
2jk0EWCJKUUa0+gsVTOirMWmX3Yuvleui3VSgYpWeHJ0ivdkGKvduGWZKALRAna1paYXAjma8oI5
n94jAFXJ++DaxuOYlLHswImZHFc2LjJR6bdpjnmrHnrTMRQmdE0KNnAsd17yNVWWAz1EAeJtvpYa
RLWsbbkhl1rgW6Z6SU0nNTxBkGAC/xo6g+nZMYJGmMSprFDneov6tb/qgx2iq0o68E9hB8tk2+/J
YrQH3jU3F4RzljcGdLQI0eDPPMvBsaEoMVU6t+gxWLLZKO3I1TIer42U6FA9NJLVFpQfAxatV4QF
r2SES57p6Ujtpje9N6xQ7eVjtPBp8kUI6DU1CQwMGcIznVHHWJFaF/dugriiC615GtA6wbxvOs4C
6ZihSJJvamxRDVIh8y4aX5qYF/g2Ke08eSIHlkBQIsVzot2ijKPhkY3SrsqtxN9TVIgkFyF6jnMe
q+DZeZwJo1wM1SrqOTUupK1nPALQYiKkIQQjmR9m/C63kyRSaYejHqo3ERlv7X0mA44P8T3ef8y1
c+7uCNIsZS2o5pcIAaRoxXRRQyrlPw/9OkZCBel9C4NFNIq8u+DxflS5c/XFUPKTKU82NDqrgk2s
yBjSxt6lkse24nFjsAe7zCANCtfjVc94u8quc12QJxSskmDh5ZDPEZ6EvOmXUEpUAmFLxVAgdVu1
EXEEQh7FkK9Mf6GsochsjV1iWk2+ZNEF5zC54znuMEeZ2hU6FDZzH1orcZ4Ord65euslVkDBE/Rh
nQhlhIrmY/Gc0+n3oGaRoRs8FWmN2bnqAj9VhBfUopADKSlvkTPqF6Dp55wKgZaaTjF0bJg2i31l
0VVYwUBZkgI1tdD0wEoMoQWLZlzHjZVniZ289ulWylA0jVXb3fgUmSPv4psoW2N9yzqr8xKercNq
RXyfJ4UoG8drBPvWMDeRG8+w2+SlDp6qfMuC1zFe4mw5xE4Q3+i+LdOOlx656vRrtdpF/dJLth9z
FOFz0iPQT4KWkQnhZRYB24SUhWp6nTvsccBrZWWslZDHpujBW6tP8qYvRPi1fqi/F4MvIBUOHeaO
+mO0MxKRiTJ6voDQ5JdO1InAWI4hA8H8bnK372y9NIyURWUItm4pxPaoClV4y3u00ihkuPd9sMwK
nq/TVPQlLyAHN1ZRKMq1HzlUOh8jc66aA4/OIK4g6FOYaOZEjbFRqV4AMn1pmYe+2ZQ3pS6KUtS2
4cpb4tSBo6P2guKdB2tAqwqacCpS9Vm47WMDt1UMeh7Hy8q/pfV99Jr6GJpMdtamXL0iwQtOhE7y
VXf7McnnXC15B3rGfjPPwlIfQB86tlMaAa6lHyxGNkNuadElOs/K2jAQ5HnQUmVsZmBxI6UxlhA6
IXDjSPSxqK/1YVGn62G4onJv+hd81blEihjMMDAklgxyvmPlGgI19toAqKvJq0G7ff4tG0W7Z3Vx
IWU75xQNaH1opqFCp2fe5+m0usL6EA9urbbYjlWvtNowlIs279gFmrTJROcWY+gQ5nViQpI2j47E
GMKK5WnvNnKjj98SD8KCNTSrxDY9K1ZvjEok8aqyUGGp+uJjdTkHGxbMIL3QoJMHCfsxQ9VSww3I
EKw1uMOxZuUQKT+GcM4JUxj2wjARXJShziD4Ms71qE8HN+siJ286QaDq9o1lVjYXGHmmhWRgbGLV
oKCTlLCZdmhdVWKvGTrXWBCVe2s/sxnP7kcLbI1x9hzdFLGli/wqY1CS8Prgv2Q+LyuuF9v2Ieov
NQtPmXuMz8wNKPVYq8kIyYiMGWmh9irYSmtI9z1XcyhaE0wqyX21G9wiNsxdZqQ05Gpe1vd+pfdC
QofXaUEL77zGMLQL3NJOjdfQoTiDcgQ4NYn/WPRkUIdMb8vBZV7fr7Mcx9/0uNB5XrTBpoxoKDwz
DZxWTcuFnuf60uvi8YJy/HDAx7p/jMTEwnfRghEStn5h9lAZRWyVZKJueauL1mmIlRDH+0oHYfIm
EflDarGExw4xLRUaTe2FFE47dZzHmMxyk4zUXRFrDDBBIBmOtJx3rR2uKioG6FekMdfHG409Nuw1
ah0jvAtrV1Wtor5NSXP9sc1op4nSMTKzNLZBmMIUg0I+WVjK1aQLeEHlUo+FYan9ehsFYhh21F+F
9SYRaKGK4Zli62Ms0FksdGgdwOYb0iCWHwtH6Ya4MSaWUGgUUmh/siW9p9m3mi303mpKhyRO2y4U
J41FkWzMzMEmL9Eea2sl4jh9hHQjqBwGbcJxQ3NoT9bbOl7lpfAvuOszmBJNhcoCtk5g+vWjLHin
RkXlQ40W9YOLAVPFpFyHDWLTFJEmoa/46LFG5OHDx+w5ozBHMGf2E2t4IOUAMBt0mykVT9hOLzXe
1MvMHzjJv30M7owzOQI3s5RBqVOWxOArAr90YxlY5RAs/28gZiagNwMaUAIg0iYUWfkMQ5R/AwDU
GZAYqohSOqOBUVn5zcQyM4aeLNRKlbygs2e59A7CLCOpEpIZRaIOLsR2KK986DYa6PljKia1n/ks
mJj+g4qZcVZKk/t0YhNJIstsoLb2IPHJmGDJC6kuuILTRMQ4AjZp/jvN9hTUyyjUBlcdW+gZvXQt
4XXhXfDDF6CY6BhKgs0G9xgEE6JvCootaBXwELrJHzPurHBg+YGaWIdKed7S0MO0gckW0OJBZWzi
16C5NCc+S8c7CLOIC+PYgkQUxM/KJ1I8ZpmdVouPiThr9oA+glaGpuJ5L68fItKHbTi6CA0vKAqt
hvXC76vXplBrW4uhlve64d+RD2GwVQdqp0PNciyfRtZaKKtkdCPzWTYtZ2it+H+8EQCq9g7I3PxZ
4iUqi0Y3KWFMgFdtrtkFvtSLPCuid1BmFqoXhd6PYTy6ZbH14l1Z32hKeUHRzsoIkkAdNg+mYmhG
iTkqSt+o5ei2+a3u33dZcaXme4/kNmrBQ3ua/bFOnFVsmMtqsJyAEUEzmvyw05W8lSCe9Fts7g1l
8397/ywQ13rnB+mQAT3oTSp3pe7+8fcjGLrC5QIUA4zNQlkZoUrra2N0qSGfcFA+Mdn/GxqMkcoA
BuTnSJ+JpIvbcSwCdXShg8rZsGrIgxysj8nQJvOee2ZoYoFxUlilQT9yvHfOUqVRimQDDqaLeiUS
HRuGSvg+gz6g3umFx8e0Cj2R4rHRNsbA2DaMNAr9HdLnSBTIk9kFsk9jBSy5wrQe5toqbDJPe0fv
3XealHXSoGxwYUKaeF9rXg7X0OsK8O4C6ZOIjkmfAAHRmOgmlD+zoDTkLMS5KiEbSS2V8MxYRmSZ
9FcJu8eFpW8LfZHVdwOE3OoCidqpRQNoomIM676aAanpMY1dlHRKDF7QjRLHh4KqahMekQVqVzpM
E7V1aGFj49VPe2W8qbHTmReyijPjlSMEyIzJY4r9UmN67+rhylQzrsWiWaCX8qGBvROdQ8e+X6zR
a78ZbRI8GfUFb3Om3XMEn854D0VtUuRTEVNaDbWGUMR3VF+Unt1Cp+uBbauAN0t5yemcOjmASqk5
NV80EwLnMduTvtPTDiWDq9QiIXYhbQKVS7SK8k1aX5DxOTWmsNANqxlwsAa94mNYIHhFep0OhSpe
hPVC8exhpT6y+kI380wrBFZUp7U1zKDLczI6pFHsl31fqK53O0ABlk5DWe97akFzMJCHzuP+aEFp
EWacrQf9QoZ9hkjQXmyoDAqIKcAfE6k0SlN1FIAng8N40u0M76BuKL0QLE5rFZjDIhjtwOQScggy
i+UwK0jLIqGqW0Jhq9nDXdjf1ujgK0ItF4xeGL2cqWsBHDSwgKE69CPnZX6Rq6jszERzG9HhjbbM
b/JU5EVuK8wK0k0/2i00qR0WW2CiKAex4siWl6ZsZ5TVoJTBYiRUaCDamYnSWlOHHtTVLZt1twiR
U6sweDfjK5PeXvCEk5hmntCAVWeKCJ5gzXu+UkkrmXojckltq+VDHC1ozwNFlKEoYA/SpomFrLy/
EEKnEH8M1dSgywxhB7aykD4fevt6NsRRWGKXaVdpZkvYDOnU+4JdCnGn1Jk65IBYZwbkntq85dqT
lPleO6ru4FWjnTMy2Gqqjks/rvOAR7nKeDeG6CqTJLVlYNyEDPmWNDS0q6qhvBB2Tl0/YDPdesDC
lklgGfDYZMok04iiINXNq9somYbEtikfPxboZA8zzkJEA08HhglLs/Pcl4beoMqqQG4fu4Zm8LDR
L3i3sxBgTxb6yXDEB/PDYypiiUKSNTly9cDgDYRLUl1akz3DKJjiws4wdAQpBR9zDMI3ka83JcIu
1mEloV22sGp1sfo5M/2ERAN2f9E0iYR+8oyQiKj1OKip7uJyFbFl0xlCvYorEd3BFo1x1QyioRxd
yuhPHdq0swyQYbFBhWnLzG9GtZ76jaYzmLk2o80aWCmwpHeo+2kh7IKZnfroY1iTKN9leFqj92oC
R2Hu0FpZYIXJpt/oq5A8fKxzZ1pfTIV9DQMuCGElQWeTPN/BUapKSWTnMRdbmGeL7CrtrXExCn+v
XNer9pEsqn2Uc8i0KNn60JbLnDgWfiOa1XiXf0t4WfM4cX2y8N4+Ru3UkzIVDlHBJIDbBgTkY8zU
uvdTGQSeOxawXXtV03QldViHbT3RJIlDDetjeKfGAfBgpRfG93DmCm71GF4K26HxWDLP1WF7OjKg
rL7gQ07Vh0HrDo79dZghgQLNlFb3cNu3laq7MYdVxQymIIJQXqp2bFwb8QVTP3XTAGw6XVINWNuH
I6djapg5tFkFuaIbfn+qkgeprBvzUgA6rUKOYMzHEGktJWo9ors142V+bX5v0702ZrzP7ModNo25
Di9t6p6axTHIWX5WDrgGtwhkxcEtSq/axhoUQRR+wSzO6MK0gE8xHDDAsu6P+uudVfhqkZdliomr
G5IjEsK2wvJjbTuj3RrkflC0g9VhaLIdy0eVZl2XaU5cuCMwi13qrcdDkCyYpTgfA/ox/D8OKwwi
F3hLCFywHDcvSM2o840kIMTNX5Ddl66OVgZEsMYDe4c1zK/mV8aE6m3igDNYKbzv+AUEzjHzPQIT
K94xs9U9gjzAyx1gRfCQ5g5y26UaCD896LAQaHAZ8fuhWOBwcQHyGSbrCEZyzDAprD3NSS+wCT0Y
M1dcAkVv5Xim0BBnzVu7eTYiG78V5ap58fgLJXzUeWwV0cXh02kaw45QmNnhkMuhzo1ScWFF+Tuu
V4gFPF01bAu9mfxWWUGHs23cC3RPrnEm8iOgkxW943gSpDRIGADNGnDY93GiWv6Nge9gNi6LkufK
HcouzADxaeA/JnTm3SpJzZ51leKavhP3sPZKXfO5VBZleEMk97R83eGvcqQcxoKpdOLmNoK9WNbz
UM15juCGYEuikkegEcm60pdxdAXbQGl23Zqi7VdKMt3buKWyC0a7gLXdt/RST/W0qwJ6AskmKAqc
+UCdP4sARJW9YXjIc4sHFnKzinn7rIr6uUitkt0rasON/JKKnohq0k04aoFcCVqSsER6LKoB96Xi
NcC2KlmS+rFXBcGb7t7XOOyndVfK6mPVOPGfUB3BcRGUKAYMkU5aGKlKU8kMxYOaAaZ9D3m2UUyI
5jt2SQVPYsMEiED1h+E/UIzN9F6aBW1kFituYXB9F7G14dlI9OZtQ19qkTY87/5wTT2BnGpAAh0a
6FjPQGqajJu2IIqb+HaTP0hjo/rXec0D5jRsYSbC6HfhV2hid+2iYhfc7ImTm4DDH9guM5EGsjyW
YxYpcSwbqrhSu27hQku92GE7HSHD6wl0DBBoDGw6z2sQLff8fmiaYI/MHUR2kUYrHN/mypOhDwJl
jiJS24B02/MfMvzV3OBRALFDviZoQyJ7ZN4F5T1NHieCIVWCfWSo0062jhDTShl6NNiPym1Qr/ri
Vu/2ff9YgU/PhSkFKh7QUMMi7lOLYO+Y2rBxOj5E3YFS0cJOIPWlhUeeJ29KJ0IWilE6nbGFCW/b
QR17sYE1qcCRY5wQhlk79E51imAd5FhKPs09OJdr/T12qGdpTvKkU0F5DavUDdelMLGdlYvCFwOE
h/Qm8b9/bH7GSUQC8EyFa7JpDWaa4x4jQOsurZKCBPs0q3h+Y6a8toKMZ6vuUOtWdxhrOHKpHsZ8
qxVf6xx2JwwBqfezlAISq6iILOKkOs8csxaw8w3HMLotlcN4V+xTJmB7WTXuIEkO7RbKZWKn1IF1
UG3hXTFTMKePV8ZjPopxF64aj8NuqsYsuQ4Mx0uc8NUDf+vWW7i0gAI75VjhTWgFh863Iu/1Y0ac
Dv4ZhUUZDcE6sgpXlfNGW4oCnfqDDso8bqEBFsKy6k0DO3Sk9JcFbKlsQ1hlTLi8N+GWQVkS777s
eXtXG6K5tBp0uk4z4QIrO7DKxyBJMmfhcoB5cDYOUbivoazIV4NmJQdgZfFGImeIe57HbukLpMGe
33ryyh2vIjjPCHjuhzZKHGXFiMhiW2sfu0sTkTNWD1eP8AVKCy6bTL9J4n0sT/OogH32NNwHK+Up
cKQHR6FL9Xvlc3/nQdsVKiJYxVVexrc0/hapW1ibVW7hSuRC8XKaRgKTpuVSmM2bKvwSoJl3lX1v
lHVXhvtkuGH3oKfkKt1DFtcMtwocJHajA0c7kFaOlmouinvaXnDvJ9UTwDcgf4WzAnW6G5/lF2Uf
VCMOlGgPMw44IIhggUiCM4GDAnnnwe5lbX2soT82wo59xRHAH2tF75KoUEnHUpsAFgPvW1GNQlIh
3yrvUdrKsOmKjFdXLS+bHQRrpbzrpVP4dmdy+exfx2TrKRBhnSq6ju7qUpCbj9E7nQXAlQuhOoaL
FwNaEtMva3qvF0U5NkM9Buk+Qld5YBkH1bObyCrUjdx6ngO2HLpqudQwD/YyEmMBC1j8YxxOYx6F
khlqWgL2a2rz9Do18rr3ojjbZ+p3Bm4e6rCPAZz2eeCEHKQNHRcozYHcmdA1L4xiwy+zfWuumtt+
g516w9aQJvrlUlr6RmkuaNlJFgsAMTNhbgcNVYzojKuGl9cKxoHce+V3WJnt64dWXmhUn4YAWOiE
ji04GzgDBfqOBeex1Ed1W8s9hJxmsNHIs8jVK1t7UC7tIZzl33tYs3I5b4soIWMl9/SlK0GLuboJ
gqs4elDqa+OpakTVwkmy/bHUfsz6ZpYDxmpC+9uEFIAZsyAXNQXOWEjzfQAHeCPEGfoUZ6tWcfJW
BPiqraw0ttUb/L1IRrhW4nXs+s1SufXZlUK+hVoES2m88Jem5HAGSCILpSLJlpQ+1cpDU63Gyjar
VRvCMeV6gABmcnWAdCISsrn3LmXopxoBzVJwvZMSTr+1YCauPMNtEHZdsQ9Ci5BvMtvqzYXc8dS1
AQgyNUuBVzA8mLl4+J2SnuKxsdj7Vc37/r6Eq8fwTu3Iclhlt8bdx+I5HZQwEzpD2ICuEEQ9KAaO
FRBOI/CgqlWxxx7c/HAKp4+roFwEzQ4uVq3yTrsjds5ZHENa8moUC+WCAZwjl00J2LSFoZrzHCiv
Wg9rXV3syWjlHu96cxH32EoYs7JDWAtSXbq6+tEr/F/KvmtHVqRr9omQgMTeYsu2p83coG16A5l4
nzz9CVo6+qooVOjXmD2ai0rSrVwmItb1icSUUSFB7KOiZKIurnVqkjasOl4FvUNGr0DEmeeSJcmu
8a9675C/BSvXzQU7FJ00d6XE6yAxoNjTSyozUPi5ZueSq/6qqNW6MmDmFMxOZteGzWK7Tu0pspun
8Tsv7bGypG5flr/BWuqmM0gAdbbTfsuN3Qs71KJKuHNPxe7+jt6yclDIA7YVgSQCSOTEF9OTRjkx
pl4FnZVYIhgtaf1BMzuqvJpxmwz/Ac8thu9m7LEvrr6MiqMMr+RbRyyuOgO1c9NqJkAaXTPb0dQ1
G8NS6j1qupPsiPDeZZvqO3MEZebYSU5hevifKupa92dh3BrG61ksQiipSkukgbU6gNhAYjr69Er0
MwGIYjo1/6bfyEIjCA/9/LtIrehrMvaUepLuh9zWjV1DbTYdZNHnDtcc2u6G3Denp1Q8KYJblF4d
2vGLSh6LJ/2/5IWUbkI+oiHGw21R7kaPyp82dPXilNZW+DEKx9on2kEzn3X4wd8V9evMEZJ3ZvoN
e2SSNwm7kHmyatcPBcKU8oHT0mV9ZSuxNfnIfMb4lfgggI2p2QTDn5oKRTpP6m0+PMW/u9ipTBmR
KP5+GpBjjNWN5Vxx2AwJ/IH5gZYhsCovlpPkopbhXNSB/Mzeo2Ovvkxfynkw7KaxtO5r4nvY2cKh
7FCo8Pfl1/vbuZJNuR5/YWZ4XRDWCHodiCCl580/wwJR5zV/UX2sEYhDG8GoeptxmMcDFAoRFvBQ
y5ytmsr5kGUYzzxWv7Tnxh6PuVNPnqzBRztmlQW2KVQW9uDNdv/EjxKEIadCoP7Q/hWpbf7Rd1mW
WSqkCIrepcwKLWBdzcoGacvsvPmb2ePwJkj+MJ1Cu3Uyp3+IZKv7TZ97HAiwzEN9aw/nx2Vht2at
GYD9kVyDN7K82ANPTWDlm4APTjziUfynFaZt5Omuk0+iWNm0Eh5qfcO3XDHQEl4HUHp+RHuX1tIQ
+0xN1LAOJMUFKax7H0cw+v+Lj1H/qm0hMm+hEDBeyGiIKFPAldWXYMlKkZEkFWgTxIi5mu+4lT2t
PdfFB9J/Srmb6B+1T6wWeIzoAMZgnm4RN9bszuUHLJwkGnfxIBasCRS2T6VZkwIyEGxvNMdx64yu
befFVBfbiYIJ4ZmCqYpsL5W7jCqWNm487ysBI144hNVwJVD7ubkHWq6JodZGP2eGNl+V+paqO/Ux
Y6iI6oHGj1XnC6WncwtIDETfVYtEgNuOXyOKedwXkw1g70qkMn8QRPQMfA7KwgsnvjKilPca1leH
wevih9Eb8ErijQEFIhVOU2kLqmgbQKLUoIk/peCqp4dcte/bo7VdhlOKUqI2Y/zFhTnqwlYrK7XF
LiuoSFdeGL9PxZ+wOSDhMW54OGtjGYiLAFpCSldZ0uKqkrFh0OI2oKbV/oHZF5BCQZCMBBdSK/fn
tXp/oM8FkK6s6Ya+zKT0ShmVotS0QQipksFh8rkSkLOgyC89t8Pe6GyJWaJk6/1OfzP7jWVdCTEA
yroYXr72JmO96cdiqtqADEdD+jT+Cb0MyLsnoaAS+WD+2EbkVg07yGwjVltzZK+GXlwnSSuzMsnL
Nqj/SL8ZITbhjqLaRWtY03NiN1anOMWrpvrjQ6MA6J8wq6iPxlaEsPrSQZ11Lq/9mMyF/26SKSyE
tmuDLkMGrTyWiqtUdjiey1Z1a5PajWRxVlmh9rax9/OhXb4PlyMv3nieg7bSoJIY0AaCWHlsaXpm
Z5MbiUj9frPGmdpfefUn469Nd5TNfcQ/AJkbvzY+Y06Q3XwGSKAK8gBER0picQZY0pGqgF3r2X/8
3EPIwBuNObDgwyF3p19CcWTKXo/t5FN6NAanKHf3v2Dtws11e4QUuAH6EgddhpVsUhUfUEPkAjxg
EG+yY1UizRzZmyITZM3TuBxtYUpkjSVEbrImkD6BRXwaELy3MuS5RFdMjtTNFT9sfFS6mtHjx9Cq
/TCFJA79buENHuraEp3kU/DHcxzZ6mjriY8CU7/Fj109GiZIQkCsztLBi0PZ6TmLVcA7gpYhMIbf
GYcPOXWo/np/6VcNAEB3wDwrCPcRYV1vfkSo1CsANgQI4wLht/aPVrt88GRy0nLk6PbxuQmd+2Ou
bvfFkIu5pXna62U3D3mQHocoheifm9u0e0y3UIXzL92c7IuRFhdMmobSTGOM1ObAGA25oHpRU33c
n878I4tBoJcIlAE4ZqoMfMj1CnZDEil6rwJo08YuxQVl5ZdKNvZpdRBwl0EaU6ALuUwyDEmcVpMQ
NkGVf3cFkHLG75Il9v2ZrGwMjsH/Blksl1mr2ZBRoQnS4SPRIXDUP/cANSQeQdAx9OPGOVifE+Dg
89ppaEhwvXDwgejUahiuM20G+CyEAVL2fwb046qjewXMGiRLkYFfDFJKYydwSrsgCqH6p1pjC4zU
FiVl7S2bdWuQAprxsgA+XU9FZ5PZ5UreBbr0kmh2kR6F4ZCwxAGxPVIgogUyjNB4mWHJZDhMn7Kv
2Yn3rvEN12XlwAMabIIsC3C9duMmhaQyeiYWXTAiXTxJ53YsNhyWlcdi1iiYK3GgR6F4eD1TPilN
mU1dFxAIiOGRbMtj2O3S5kkJvfuncXk8ANLHgzRX8yHgiCkt1nTocWLGRgZVgEuha9RI5LMSdIme
0e/7I/0QXy6vMIaaH785+wIRDnh+15MihWQ0gKAAWVm/ZOJoS6MXFa7OX02E3ZpbVo+9hghSeK0j
lIoSSy1QuAUa2tKSf1Q90pj+yYy/uvys5F9a96kRW+gir2g3qjjLR2H5mfP9vahpRFIZ1zxUAMBR
mOxJ2uS2epUcUBVjTzFvk//j/UQcjnKNCelOFLCgW7W4OhySQ0B3MPktBW/ilQ11DrykWrsyAWHh
/g78GMmrHVAQ+qM8BvyGgVyYujCicpx1lE+AbAnTg1AjjAETBAolfQ/hGUsgZyZBN/CXKgdGmtg6
8ce/YvSr2+nhK7R6pkACygR/fte/imJnGq8DlP+q5yQ68hHSNainRE7XOO0IJ46CSe+mmdV9MCgU
9q5WCXafOWMZjOxIog1gzdKkYg1nVUpZE3FlCLquXG8ZwLRtlsuN9pbHRghHGnjQSscJo2UnuGmC
xzaWS3jYHd+6PmsjG8pcXEJlHzWexZlW1JGooVBrbxr0YX15ZGAlEADnmxFFx0Q1M19vWP6smnwr
qPjB7y42E3UtgB1ANJtv1iIkH4S6imhkaG8UslwDymthaInsoOagXFvlGWz9rjjMaFR6nqIDNR5z
E8xs6SwOtijtgIGfoFb52+THafIaVIu0J6mD3Gb5nxztmOESJBRmGdn39F9SnbM2tJPQ79IvaK6C
ddox2zjKn/lBVZ5FY/ISCOgOXm2cCP7r/qmVl64kdhdnFljDWQILlO5F9KQpiSq1k46JikXpDHVU
2DpPidNVZbQrm5Y7dZ/KDqtJv6/U5rmFBrHDePUaaVnnyBIgbenEHCOUASub56hEgAq0ZBZYkElG
rAolZavP9XF//8tvgh4odkG9DBVZA2gK7UaDgsTyoE2RkQakMdK9KUvZgyxo+zhNK9BWOmC2Qqcg
4eiZJW4bDHTpqRmC0o3PWGbI8BlIegOoaQBDiQz44tr3BWlKWk/hW0mzwmql4pni0ir1AARKaVXY
S6a1T7H+nkgbFufG8Z2HhjT2DOZV5trC4pAqoUYqsRajICv8cLDJbpAgIuEPrZMEQ3tALUcNvxV5
K50yv4/XdwPDYs4oR5mIOZeKLRoriMiaPApoZxquKPSaNYQo/vKij/0mkTJ4XQ0kIuNQOcixAAmH
WLc6OpWOQeLQNYeq3W1swnxKF580Ny9BSVOTkXpdajMpfZsnGm2ioGZKfUopREhFpgLdbKpeTQru
dSWJHdZWhm9G4mRT2uRem1C6N7i8VTS+QSJiXzQTZ/In/zI/y9cWM6JiUnY1Fkh6NSAny878n9hA
hdQWC59qJ8hvDYObJy4JH5HgbCJP7+xCqZAffkyLP/JJJjbyjhl1U9D7AI39y3tfpciSu7p0VIlj
mu96ECm2Lmyt49L5+vnyuTIGeiMkLJdAlExV+whSWjhR76EGRTeH7MgpA2TuoQKop2k/i+GbH+nk
Z9q0dZGWSd+fsSHpBvcF/74J45SuUvW4KiLgtzzzUWj8kbhEP0RnFRWw9lFylWP2MX2SaKc/o2gS
QXTXFtWNFbgJrZdfsbjOnAxyH01lNGPcYMJCJ3rhAjLvVlwCwG7L/Y4pT63qiSG4Teh19wyV23fF
5aOj0iNyXK4iW+RJfcugAR86veCakEHbMH0/Hv/iuAMkiltogoEPn31htElOo6FTjShoBsglP/Pq
Pa/cMfLDwtbC71Y49aVfdV/5BG0Q5RTzP7XoaJKvj8waVUvKfc0fe3egpwoCxmLppr2jCP7EDyp9
SFOXhk8Fs5XaFdiuA7wnddVn8heCleGr+dLSfQ1gapvYVPhWtOeYFSDXnbvD1H7ppjVGdgQx3lfG
O0vMD626VVa6EUXHDl1NfuG+K0LWK1miRIF2bjSPC1CJHF+S6IzMIjsk9KOqrHyXsY+h6PBsW2Xy
lT/RYsdUZ4pPUetp6oc8OvyvFu0j4UWBGF1x0LnTwWKbzaOGegOpX2BtrHwMItnlKHoodjI86ZpH
FFQhQiSS+gA6UVX+iIRXDHPHT5ruKdM5L4/pcGihISjsIwPqh1ZWvOe1U0J7fURFL9Gfy8+ocu5b
v5U3HCuiQTsLThpqT0vPk+tNG4mCFiHT4mkQhAc+KUJtzewdVkDVW058gPX4uWh9ibnDG6Ke3Emj
g2bYGj8rzcbnrD1LV5+ziMHT3CyioQmjgJ+BFGS61zBnIIMVi8jzv7fcVpCehJymIdcbQ6+YkKuR
F4a3S+VxyhQB1KEcOkKp3dWlbTaoMmtek1t1DvXDNN8Y8yb9/XMe0ccHPjJiZ33pH3fRRJS6juKg
FR9QRbLpNCfWDKspn/jMRUGpl0HWHZyfgwS3uTdwHWO+Nzcl225C+PlLADwGLwwSoIg2F+FmRku5
UjoCuJWhDpacJ+aD2smjX/XIhA68yU+NnhoACA9PUSu2R0UocquFhqBXZHy0tFiSPwsNqYxugm72
GI2Az0rF31IIt1jON7Xh+VNB9wIKBCBYyBQsXPsBDSGSrImTACyQXZ1Qx9Rr0FB2je6XjRd3vdsI
+5z2Tly8UOE9rU9m7TH9rKa/71+eG049vsSY8w0oNqJaAijb9WOtlQrhWlawQPNBT7SkD93jZ1gt
pthyuJdVaHbLX+xR3dPg/sg/QgELK27AbYSoMmpS0OJf3JMeEbvcmHEaaNVDbnp1dNS1XcGe9DAg
2h+qn7PGCumBoECsuY3ROHkofpby21gWgOyCYEvA38o+B4jd8zS0jTI5YCiIgbc2Uf/Ghh/18UYs
uEyd/CzWxScvLpikpIoAB4wFspaRYIQ98ujQNPvYSGU3q2luK2MRbzx38w4s1wls3xn7BLghkN7X
O5TIQ62iGJwGEoS4+PvwVyeH8gGsjGrj8b+RF5h1DmecFSSTQBhQfjDDF9kJvc7CgsQsDXg6QSbz
rPCDVOvnsDtVQTUp7lB8lXzXo3qnOoISvt0/ED/poOuJIs5FLRqQ9lna9sb7kgWlC+MwDmrJAQSL
DhbjYMd7fXrO5x4dSCpsUU5uN/R6yMXpT7khhFJvAkAflzaTOwiySU5bfU2T+i3U0sbxmU/0coLA
l6lQw8NSI4K43skxA78FEXcCAdUBArjd1FhiIdrCoG+xD2+K0Pj92QpCJQNa4Kh4L05qAaGyUdIp
DYoc6KnnqJ/sUcksWf5G9kX91fcucFaVB6jfcNKMR7P1AJbCA9E1Vi4f2SbI4PZpguIkYMuzYZag
Xbz4Hr0tKZWFFOhh4TxAZQ4qKJnwoj7PPWygpL7PHo3YmbjVPJHA1J7qcReV+wqQc31LKOWmHD4v
DUEKnoABis1Y4j9LcczqomxpUCt/y/Ktr58b4Ylkqs1jN0osLWz3HQ3U0YE8AVUOkHSz4AjKnQy0
jnv/yK8dP9xoEcKmwF6AdH59IFhRjYMkDjToCIHjggy0XxPaOlJcTDuqV6mD53wr0lgbFLBlIHSw
FzD9C+9ZZU0sZXHCgjQ2jJ0CRux+6L6ktj+KhE4IxlA0vz/NlVwFaoNgxCE/C1gL9Iuu58mrMGlC
jlWdlD8K33NdgkAOwhelsbLXEW5zk7hS5xpbOj1rF27WSgDVA7UD88djuDBo8tCVFOEyDXStB80h
PTOWRY7eQrDp/gzX1hQ6Y3A+4Iriz/n4XwykRcTEi16xwChV/UHPR8GmqSQjB6IjaNILZIlolvn3
B51Px9Kc/G9QZEGuByXdIHLdiBnyH7ElAqhHt+TG114EqL78/3nd5AFDPAhCplIWxCihSwYDvQBu
/V+CXjnvYv7FiQVxsIadwMoYN1Llq0uKWHwGnqO72RJ6PsWxNIlmw4KWUytP31AZcWIS2XQscR+3
pAVWrQKQIvBIVIK6y7KUFRY9i6cCOwjxrcFL0xrSRo0Yn6NUz5w2Yc1DnEmCL3UlQAx01vTmMfpt
AUtr1caUu2xSR69rtL865eTYJUJyzCZZ3vAFVm8SKkMiEtJg9SHYud7zFkAQFG8kHLTs2KlIjx5p
aBnkAfquZDp0yklsfLYJY79NeQEcBvgblAqQ4oPFuh5VLFROFK6ywMwaJ+LNzqxehcnO8jfkpEnt
dXMjIOPYiI4koPnQltbi2uOB5neyjrIp8FQ/IfHF7WrFUC4n9N8IxKJPzkJhpFZqpOkTBX2JhYn4
mE/F5KtGmIFtN3zdv2Ur5xBZBmnuFwWmOHLx13NXScTKsWzToEuYy/mRALJbuQoihy3hzfkNXNxn
CBfDgIBeg2r0T5x7Mc0+hFwYS9IsQPK2cQpg8PnErHRLFmhtQpfDLOx/ZRRpRgeWBdkEZEx3UCYn
lo9TZ41bmcAVA4WSKqhT8EGggvBz5y4mpHItQR08z4JaBMSZa2jBEzGee/c3aCXghib9xTCLHYqU
ApW/ssgC9H4Jn7rBASsLyPLcKg1PkHfNm1wftHzDWZ5/9GazAOQn0FaCV77km4qRHJl0bLNAYHD7
xyr6XeRJ7oddz2yoNgp+N8ijreQFf78/3R9Wz3JknBOwKGd46K3Zb8oIaf0uDWLwUTtoCOjI2UAT
R+lsUWMVtELEFrkfuTFAAI3UajJe57TJe54l3WgLDQi6Wa2WgNAbrfY7gaQ9s8uiaAs74Sx7F9Oa
jE7bRkbnMh1XzxtLKSEQO4vaFt23al2vrFiv0dhFFiL890glih5RplGjBKJWCrKGcUhlQPMnLbFN
pRYKL1KnqPND6BZp6PkQl4lH8xQErqoccfCSRkiYLaVj/JuQJCR2l6TGEXXSHkr+EHyDovXAkErO
4674KHIN1kZRAQhx7q/sDZ0WnuEsmiMi0IJxRdX0+qpDVC+nKUWkxemug7B36XeJZmXsALIf0G1A
kOl/DKyHB0xAiTX34sZSwYHySr/9V4Md+I7Jp+1LG2EhgDbMXivtvNltYiVkv/7MRUAoF72qQgYu
DRDptkLvGA32xpf98Fk37eGkorYKYgS+JB7sPLKFcsOdW10n9BBVUXaCA4m0z/U6DVVFeUmnNJjE
7+SXuKMnIYb6nVx7SQcglaehl41hwfm2KwjV1OqnED5ksl30tgmyxginj+3D0EWhCiLwNdtDXgCa
WRmOg26J9G1jV9fsHUR48XQpkGG5wTt0SJEK0yilQcF3lXbs0PGRxR4yRASYckq+Af9xW2R3ezCh
evbJc4uFh0RGpxqgA1DCqvYGeTe5rQ2gz39w+sJNCz5BXQlA1Nj3P3bNqsA3R4CIONEgxsKlE+I6
GTg10wCV3d6JOq10qoyHgMFX0EorS81K06zY1bXANzZ1xVWGIpQBzUwZT91N+SGtixDa8ApWSROj
XTOSBsVmPj2oGVgz9ye59s6h9KSjYgh8Lrj018en1KtIracE9ppICppzgIRHzeIdif6DyKqthPla
WgHMLiRGjRnyghr+9XChESchrbosqDRLq54go9SJR8PDVRXYsRx9Xvv357f6IF2OuHCXBHhLSdcP
oOdmxwIUb492VgusTfumcQ856OQDLfl4vPEO/sgGLh8G9KtAShEe4iyTdj3RUa0aKY6nLOA9Ylu3
lK2w+S1nfgQgrvwBK2o8xXjxKdizTt/YoKbjoXQF26R7efon8UO4xexecdxmBTloJUAHCT7AwqCK
lSQknSBkSHiY/QFkCsAHWvVVxiN0JqIZH6UCXH9RyEDWAgJsI4JYc5Z/eJ5w6FEcBZrhekGYHsZM
lcGPFRp0g6SfOkd9R9kJ+oEQPx9bP42ea6NxN3UObhjt80uCQWXIlc587WUmTZEyIEl6jDwAr1Y9
N2IOpWuUiSk4ShmawqHHp/bRtycjbq0o81R03oBcjNWVrjq+TQCLwkKl5mOVP4zJu5HOjQjQy/b+
MV25hgqOy5wFgGevLsVEBd6qVMqkPGgBjxXIPmp6qx1m/vr9cdZyUcDQQJdtTntBn2OxDWD6NcZE
ZZCI/0DtmynHPP6V675alJZiJL4CecpQPeegAo2vjXAM2QlmL2XuiKaj3bEo3WKrmdHKubz8op8v
vnBMhUnRQrj6eYDy4QPEpUoHzSdwGkZLir+bcYsatfICzU+lAQ01RBG4C9fnUFAG+DMxhjP0Yw8y
AG2fQv4+Rt/bVeQVl/tqqPlTLmaG1lEwgzHWmks7tI6FxJl4Ft9FsKO+UccFUkUYnbFwq1dZ++/+
Nq8ep4tJLnaZVNIwpBMmKZJnTQL8g3ojKihbz/laSuJyhsYiiZoZTCk4IUAiPWbT3MuVEz/sj81w
jCB6DKmb/wZgls7hVtpszZpgYGSTAK9F4P3Df7tY2ryTUlDAMDAtz33sjnD7BJsJHjB8KerKRxAU
tyLC9atzMebi7aoHTVC0CLArVTjOqCSIj0iespM9ZS8UtaXPKV3m1b/kD1GF+294Jn3oHCVDbcCs
N4Av66f4f/NfvGpzzNGh7R0WXj1J1Gs5GpV8AoYn1Vtpu5WaInBvqHeoQKj+iCNen+KECHGWDPAQ
UvIH4mQjKRwNmlN0gqjCi2G8N7GPiNxW4z32ugZtqaMbk12pThnwwtD2HNAi1EKWYoG6gr4LuVhn
AUj7FD2wOV7wM/qtuhxLbnOIfXicOiLzJ2Vv+uxcP9aVnfuKpxn7/CR9T5mL0LM90mSXb2lPrF01
fc6lztDAGa98vTwDjXp5YGIWmFIbO8iHyF6FFjueRktga9tNvAV+buFXzGI92HkFfAZUK6+H47Wk
VBD1QcJg5LspS3Owk+tn4Nz9+xbkhkaNVxN/gUMyn/hZa+V6IMJZofRamwdaaeu/+9IqhKcsskxk
it+lL3DExe+mHO0GvVfLA9vX6C1de1Nit3/GEc1UHZ06aehOmZMqhyjZSWjx/iGflJdKfmoTP4Q1
+hdlLoxgPDzf//RVq3T56YstCQfC2i7uYOI1Zxhx/wYbyoUpeizWdncU6B696IrdgM7D9we+BT7P
azYfBh0pI7gcCwuRMK6HkQ6DH6LT8smULKTknKR3ngobTSCtAk3S0BrHqv4mEBINqcV7VwYwzv6T
NpBPSRTo429s46qhhKLprLME/wdln+ttFAVI7vEqg8CGmEfVPlI0BKJtSLLPvpfE9zaZMbQk4eiO
F8pJ/tpNmfjOSS58KLmM3oH3V2jtsoB0oRIErCgvLrNqHEUOFf5HEXRtPHliA10wpmR/mlZUX/ta
HDe8nRUriWIDcpVQ5MI/S8y7Oeq0Uxu0pNNBCdobiSR7JfxgRxegUUQqCE6ldbrlZ69AH4DAQB1d
hnuB0tYybpS5xKSyg6aJnDqaatXUxTmsix15gTxs6Ev8RXGqc60dibTT0Ym1xiNibCz0WgpdBRIT
TGkRp1HWF94+4TGX1bIrAmGnSWe5hoKDVZ0qdNLiFla9c8R9o7i54cqdN0Fz8I++v7/VK7AKNLGF
2uQMBoJo9dJSlblMJhFJIqjHAPdTQ1XhrYorq8UuV0g1AGOYacCoqjaL4GxDU2qCUD9EBTq7Ureo
ODfXAMBUKHRLs8i8AiWjnyjxwl9gA/LGE1Dbb6rlhOjSivKA476iYdNTvEHEXLqzPyMp0Nmc1WxA
lVnYgCo0enCLJgZhW0fnaL0O2YOaW8rLxvIunct5HJxoBDRIPUoA3y0utlKD4W9K6dvotfvqgTiN
H3toqenSh18KekBYW432bszqcsTFkdL6rp/6SE7fWq88nRNyyCBTt4e++uS16HsevpTOxhxn43T5
2GFEvEAQTZxh4ZjjwpBLpRFyKcmyN7SEt5TDGaj1fevyt41xlmZiOcwiJEj1mGdtl2YQy8+Cr9d/
m6KvW/OYP+Di9KHPY5xGJQYIff3YWqcH4lLLVjemsbZBV8u1yL2ryRQ2JnQbsEGjh6E8L7Jg9qzI
1g94bDaM600uZ7lsiyBD1PupLJt52dwK+dceLfseYut1s5n9fJJvTgEKXVB+mFMHS3wW3gWjTsg8
LWdwIRr73ThW/15b2sff++dtmfD7mdDFQIv1i8eJ8qFMsrdPqL0cATtzM29rj+ZLcjMZIHtEFfYI
xC/l+ihoKuE64wXG8B6xPfsTO70+bzmJ6yfhYpTFxaFGVQGTh1FipLwsT9ohrj4kpyAo7X8b3tba
os0MSjiJgLagp+T1hEYUolMpifI3IbY+0UBI92lk7Xb3d2b1rAEWB8UpyLSa6Ex4PYo4iJD1qaET
DjPXviJ3drRd29iSGFm6J/MBuBxlYVMhi0SHlpf5Gygxyr7Zi9bGPNYW63KAhQmlA9hD9dTmOMrj
a4+1qu3EiTbO2MoLdDWLxRErapNUCulQD7bC/8gjxMagg+TbzQaA6iazulytxSHjXSrIeoM9ySwo
jp0qi/8dvANcGWH/d2P7559a3prLdVtY6CIdOdpSVvlb9Y8i3P42j3sT8jQue+U7+SgfI+f9/ohb
J2FhsZUq7roS0c/bMYTfbqFfeO7fH2HzSM9n5eJRMEex74u+npcPD5snU+gAJZ7gbAQla67P1XFY
mGkB/i/ATE3+9pnu556hgiv8R+zXrWHW3riLLfrRwbuYTg5+1iBIuDviPwt8sskGy59bG0d7azLK
4obqtRb1dYyDgKYW0KrNDoJdOdkJ4gqW9PR/3CBEwCCiQZMNPBBI+C0jYKSMBakTxSIYxHJwhIpD
MwYdL3alGnILcGVu6T2JXCC33ga0Z/GnfhMSuZb5mJOUIhx5HaptZHFIeqmiIUIcfEMYih8F74W/
ck+S3kqQTX9G2QrHhqDpi2khRzK8mcOQQBmsAP/2oWsqPfYzsylFO+8hYFY3+dBYwphG6J7dqBE7
KUWdMHQIJ9IHVwX1Qx9zMMa1LExRsh7LsrAzvZBOhEtch6ZrKEBcIG96MK91QQlIn5eGe3/R1+om
8wuMiuYs3Yaw7fpWpOmo1KFZlkEBWVPNhRou3AynAMmjzG2h+i1/iaYlHGT0U3kaqpnuYWu/h8/K
gxaTAWQ5VS0Nimz3v2otBwZ+Gb4HlUCkepTFNsxQ/rqDJFNgKqWvuxLKkZ70oOn+GNvtIdoPDgr/
Vjq601aLt6UhQvcYETiomd0GhUzAna/Xo2vLrCJmGL5J1Vc+QBOq3bP4Kd4SY5rfhEsDuxxmYWCj
qIwgFwYpdEDAqw6kxS2y9bxv9wZY7GscFqqB6m/41kGJOUofGoCIoTIAfZYjybY6QS6fi+VsFttl
yMzQGcNgeugp5T8JKnWqthFhz79xMyHAhpE6QBsTlDSvN0asYIlI3QlvYEBABmFfKXCxhQe9+t1q
H4O6kQJdndGPhBLA2LBGi/0J5VqZBNz+N1NFz+HGz/R3grZ+94/52h7ha+c2p6jQoqP69ZRIoxRq
UoYYJEfJAHjCXkG/rlFHV4I/KdRJ74+2drIvR1ucCK0aDL0ZMRpa2wDWcqANQZtCKHBtZYHWzjbk
9390mYA6WHYVqElF0knBQKkJfjrcVBXpyftzWdmeWcAb6T8N4qiIWK9XrkybtpOTLApSrf6ok/pU
AT5vxUnm3h9nZYcQ8gN/iekg7l+CuHSBQNmnraIgScydNqHXoCqeqlFysrqFlOEWvXbljF8Nt7xH
Oh1oP4HKmjfFQY6kx1Bln2ae/CZQj6iy3oOk+cZBX50h8oPACetA3i1bZtE55pezKAoYKiqym3Sq
rRk71h6BKds4gCtvDYBq0PEGuXQOLZfpWrlnTTsqoC52hwpKkFFk5WgDY1jjnj62T7mjhnYTWi06
x1kReGyhBZoFeor+GtA2pPgKt+jbS78dVuvqc+ZzfOFBjVGtsr4xwaSc/OqlP4nS8RcavSnqGW0L
7p+jH73LhfVCMgzMDlCmITq7rKjQMFZ7MUnjYKD7vj1KesCOce+BZUpFKwl3yBImk9V1qZPGaIal
HPvkURI/M3Mvt8fBFYHHEg567uqq4Iz5iYX6hnld35z/feHyIORELyclZtDEhyKIbLUfDYhZjQU5
GIpshrovDjyGZme9l530mWvn6g2o6PFX+yLkNge3Md5yB9cuw8WSLaEryHQmydBgyVTj3IZfkgAR
XHNHQigVtGag/j/SznQ3bmzZ0i/UBDgPf0lmplKzLKds+Q/hQeI8z3z6/ujbfUpJEUnUuVVAuVB2
Kbin2LEjVqyV73NYfRQyvGLlVsDUCldxDeutMu/MzrcTRC0vr+Hq94AvASEEQzfMFOfbZcxkK22C
PDgZ1RWdlmO9T9xs/EEJBiqty6ZWUtpsTV4RSHlwLtkx57ZaqYGSaWTspbpXUkdOXfW5ug/AiVm7
/h4pXdcIHkAcG9Fh2uWNnaC28XXjG2RsfNqymj4T3s8oCXlxX7SjXqVW3jL/zWHSaQgWlevIR5DB
KeUOJfboSDn6IMM7moi1o3lXG/bXfPysFjMfU7oFl/a7KfCHMhtRqxBSeK9e4mmXegFghScZojNd
tUlhh4qtya/APn3BFQ16/l/+lx+x8MhTYYnBkE7BqTWeaQG3zCspujUHG2GI8QkZMKSPXSkPXZWK
6FEmXtRp3tr4hrWFAP0NXxCBD8wk8+9/8FOVX7VymtThSeieEVMKn4xqh+yC7F8b1n0a3/p/hGtl
C+e4ttuBDWrog5G9B+l7btQq4gbyV/rRwuIQNAiK3mTyq6HcBFAybU3ymi1W2ZQoOAPsFReTbFVp
WSmxEJ7y1t9p6m/fgPZ5V4CVtKx9qz+CGArrnZC/N+VbeZtGLsIIjo4GTXVI0HC6PN0rYZIskgCH
UI66Is0X5wOnNFaWoU/bjNUc9ORKEp967xBtEYKuXLtMKuEspxs+0OU7c1AiRUlGJTp1zbWgOI3i
gq8PHs3pz+XRrNxxM68tzESwVwNGXzgtWQVa1mhCcorbwh1gEyJqVttjeFcpV6EMsleNNkKzlflT
aHiCJAQCLFLIi8xhmeFSGhUUpwqqtP5GR1A2XUfZz8vjmu/mhXOCKQKAG/Eli2UtnFNQqJnftVF6
oud5p06Dnfu/LltYGcfcVT/TobFSJEHP90Evt4bU1/TESAPHfTqGYWL35dNW8nBlIDOLCx6OzlMV
Y+dmqsxLijFnIFWXvhhiY+6lqtoCnX7KfXG6zqzMX/HBhbSVWgVTgV6H6MTGsza919NTROex/1Wq
ufCP281T8zFZLNCZxcXG6+DrDNRmRrFYD113rdx6YeJE6fdEuhvz78p0AGlm1xtJsZXdzl2lsttJ
W8MGs/SUeWh1GW1uM/KwbcCaxV/G4bWiPEN3axE8bYV1n/bIrNNGsZ/eZNiIaKo8n9bOkJMy1/Ps
FI4RrGsJbbT+AaBx6CSxvHGuPnmMha2FX1LNKh2kWe9Eqg036iwoFfZp3R1Cb3Bb8fflzf9pV2KM
q3d+YfH2xTWfDyzPjLE2QhAdHbqMfverq+o/ly18Wiqq5VSpETya4bqwJ51bCHQhlitPord656c0
0gFfs3aoQEqv2tcw3F829imNaWFtVmajb2xG4i4pWrU6juXcb6tTZt1p+qH7LshkM6P0qfSurRoE
DUzsGyY/XWoLk/Pe+XDkIqPQ4kbpq5OS30mCO6UgUb4BTE730W/QyWr3kCNEl8oAp4BL2JIQO+im
SY7W7f6XX7JYTNFTizr0+ZJ8R085tBRFshdh+HkwCJMpJKpfYQXMXQMxyOS5Eb4kb9PWpfDZATEb
YJuADoJrI9mxWO6mj8GGoBl+kvwviPwmNCgZ0vUElX1/FfVP026rWrpyXOZGQboZ8TSgThd+VRQ7
JULUoz4V7feInjJX757TwjbVq8uzu7LM0GbOeSk0FEkdL+0EbWpKeQoJcvRlUq7gZqru2E4wngxb
b8jZe5251FnpaO7QFGFomjsSz3fUVI6W5vV6c0KNMkj3wj4td9lteGMM78ZddgVX/mGybuLmqE1X
MLL1vZsKrnpvviffq3hjU604CGTfGfQMwJqFks+/RaoLvROKsT1VOnzfHizUTlqoW1b+ZgSWQ6Ya
MF/wZONB0Z+bqfpU8SBAxcxU2dKVIMMGcgwPVmfX6S6Ccukq6GzDsP1pp/ZwnbgKTUmAJrufZv8t
oD9UvWnh1wpeLy/6Z6ao2WNBzToTn/Pr0nsRl0StkcoDbA22/sUTduOhq3bK79g1rhKgxv6BnqCx
cPryFhmTPt9JykMCi4N4ZWRuH9/E5bE9IPVW1H9QAhR2EGxF+c6b/sTy5Fz+1pWjhyIkjpbsDlsH
MubzOZzAechS60FoVP6RGvDndqPexq0KScxrHBVzhjvxt47f55vx3OjC56SK1cANbQ2nZrgfNd/V
E5o6rasUAPjl4c1xxPkOwdDMd8Nlwj5ZMvBISSPnnpyMJ0l2uuobrUN2Dtn9ZSOfd/vcWIIhKCV4
EC8xp6RFCqOqi/EUTjuvNnaJZG2cp89u5NzCYpGq2sv1AI7YUw3IZ9DgoVIq0M0HXzJcDQYyfdwC
yaytkAJbOt5RBGq8VGhRBRy1ngrDCVFIu9eeoukH1PEhHL+X527VDkUVHD9p+09J7sibpig1/fFU
EKXPQZkJTTrqMK7XvF+2tLZKJAroPYHrlvTzImLXmnwUZrDHyetx+Fa6j/Mt7qK13faPiU/gi7pn
1pI0HekFf/Xkm0akp+f75VGsztd/RgGk7fy4Gn1ZF60ajScj7mDhg+6Zxoz4m19sPXS3xjJfNx8C
lK7VfIvzOJ5aFfGNNGNbZ4galvEWh8+WocW9VXhK0Y0WhphZFNU0QMG63NsdMfPlqVszpJqEq4AB
wbvq89R+GFFrympOB++IEkDrSgkpc/8eZr7/xgj1wZlGhaLp/BEfjED4qfvRwBaoY7IxaB/6L4W0
lY1d28qE3v8xshjJKFMq/7vP2sF3TZi6zHijY2V9rv6xsHA4Rh+xu02G0czH0nrTTom///czxauW
y/t/aDQWO1nqhrJFZpXlAIBeZ9reK81jaW3Vgj7hYqD+pKJAmEDVnk6u5QUXWEqma003nRS7Cg76
zzC+qX+Ij2VHL/ahVK+sx/zX5ZGteWvqguIMtcWl/e0R/rAHRKmKGiWvpxMSIPaY7VSyKlH7hXjj
RxxthH2fH0oSLRjkxfBpXHNL0otsLLOy7uXpZNKc2ybPrVS4BUpr34XoyVKK67TcqrR+QrPNE0rg
jDASPWufUeN+aw2ZVXrTqWudUbezbkedwlDRin+XHCt9DB8lAPbpd0++ujyv86ZbXuYfDS9cUm54
gHwzDMv+Uy/4tvZW5IdkeBq/XLazOqcfBrjwSFXSlaJczHasx/BakiHufxXz10A5VNd0Yl82thqA
fRzVIlbu5SyOzM6cTlO8t5J9OYj2EOduqnwL6aIWb9sWrlPteNnq6hBpXIEiAXA0OfxzN5XXeata
ozWdMhq2HsbS7tmimY1+l/XSyFvZ4s/+CuFI+O4JNNk88DOcWyvbNmtb2vFP4iSfBK1wNGXrHHze
G7MJmMDpZeC4L5UQPE0yvFiM+pNCUzrqU3uEu27CBk6ceNrnnby7PH9b5hb+sbGGOrdkzOnpoakP
HmXstILu+ijEWw5sffL+M7Ll23iK1VqPG0wVs0DOQ2n82xIvh+bDzC3r8eNoamkn8PMDitYeQknF
SaITwEO0pNy4VVZcx7mtxcVltmJvVHnSczvWdpOKRHyu5bspDOkJTTcG7DnJIZAeKu0xyW7SYguJ
srpswGIVAqdZoXj23B88c9YGaZkqjFUbaZtzCvM1DQsUNg8wbl3eIKur9o+lv6qfHyzJSSAPqpr2
sFjK920sngRJ2XrcfB4N+Fu0Q9HeowZGaHM+mqmU6w72OEI0MUFWEm42KPEd0YPtHCxuJhqJe3lQ
K77KJFNG7g8QHrxsyxDKi/M8E1pthN/7eux3haGDtbmvEUszaEYzmt/Aku0MFcPLdueBnDt+zCIf
CpIDtJe0RMLoDYQahRZM0Dw+ZzdleUK1Je6DjSVbm068FLlaFR0aLrbz6ZRLJLtSJZsQU/Gdxnrw
lHGXRzeCgsymah4uD+mzA6blWQahCVkNFECfKi9eXVVtggP2kyv9pUCAI4Qvppffa8qVVTnZHkwp
l02upDnPbS72C1yOVuen3DTS7UD1rEC12AkFevAqBcV4V/9WGk8bJufE3WLlaLmiT2AGZc2kXOdz
KvXIISmJ1J2MbxpoObtGiByJV+uuO3npkWNx2d7KEn4wZyzR72oyaU1SY25mQN+PmVtW38uHZkv3
YmXxzswsQte2SoXSBzB8Uq8jl2ICAFQphT7o0Q8O3hZUb+3QQeEEVSUUpNSz/jrVD67E6ho9MvOm
P4FESh5VLb4ze/rXA2/Udm1ZCcc+SiVbpYuyj1rvoHiwi1+eVv3zc4Bi79zdDRJtpQyVhrpUdJ7F
gMVDUb22vwTpF6p1RXgjQn5UuqjXhdIxGF5FJgO+8+KuzJ4Kesmyw2DdJd5LOj40kKJr9J29xVYD
deW1OTgDzNPeF5X/G/orOGRElk17Gn9QvtaHfTC5KWQQSKaZhyQ7tIXdP0/XClXJ5k9E59p1Jjpl
8y1Ifuva76z/orfoCR+1unZSD5qE3WAcw+sSomAjaBywwJt6RJ976rR5WtDHMOFOQdpl3o4fVqYb
WgKZirhGLW6m51pyhH2rPsRo9qbwWV+3A02OO8WkWfcxy1z527CVpfn80jj/gMV9RsSDIEcW9qe4
dymopu9j8M5LI+0Orb7x0Fg5WsBNYAmamfX0T4RlqV7oYK6T4ZRNOosCiLndFRlRY5lSNf5+ecN9
vj3R/jYoL0GISQFoCawjvDOTvC+Hk9GgbNxxSduqPngbelJ/+1sX3kmRZv5EEQ6WuZvlfP00Kw9k
zyRPayS5TSv3PvFcawhcIEVFZ1fGaVLQBRSgWt71qRtCIzn2TtIbjjo+69V1Tbd1XQlXRUACd395
Btb2FrUotCLme5bGzflIfthbkelLYzwZwymi+jPsq/RW1Qr7qQzeZFAQxNAArsmU1a4H5r48+JuS
1/z85dwQrEP7SKJBJ4F6bn/MZ9r4UeSFAN2wRjA4vGTT1ym9Gq2jYW6sxN+0yGdrMBpwv1O9WHan
GoFQmr0hTaemvAPPqEGdSGLetqCqGBU6UHcQpFrxFTKN8tegvA82wvmVcwSlGTHhLPMLyn1xjoyq
N9RyGHjxRVeydO3rtmzeGmpn57IT5BtxxkoUDK/tB2uLSzGJYz0umpH8gLEv7wLJNv136ca/CYih
Eu/W1x6m7grGjlHcGOZKHEWan254Ul1UVZewCKtEl8msCDoa5bb7pVrv1fDV2uJQXJvLWRUKr8it
D2r0fOMYWQdrby6Pp6R4AjVpla4V2zLyVI7MFXX5lKz4CTJ5/E2jHhnyJRpH9ep86mT8xJi/1dF9
bX75b34+3h2WXFADSyAx124ppkMznEJDrG9iXzPvNTN5vmxkbVX+XiH/z8giLGt6q1GkosKIJ78K
Qmc8Nnn+Xvtyv6d0kW00RK9c5ZS6ZV7hbHOgCYsoV88Usyvbbjh1unbViy+i9UtEa+3ykFbX5YOR
hfPwR3LtbVkPpyAKnkuTCray4TFWJ+2DhcWkiY0wAHlgZfz8rfFcY/gmQZwYpFuRz2cvOOfWZoQU
UwZO4HwzD3WcqJ0yDKei8B2z+eUr+654rrluL0/Ymrs/M7QIKdMpBsouj8PJlOpdmlGwhNfeRqI4
tzNqlwF5pzgkzIzkdyUyIBr2Dl3HK8/T1H2JgpYvqy/WkG7M8tpZ/jj8xWZRNPKYlshmmTQr+Qpt
ZrwPkko+io2P6HtQxk9jp/6qBFP510kJk+nglUlFDQTcUrU3pR/F06AmPNVF89TL4a4sn8bpRYOA
HW60LYe8Etv8RZGSrocOleOxWOVMIO4peRh5NeDZ0NUrG1LWjDIyTCrTH7VxM+k6+YYWWwdQY3jX
U2dSQP1tgULmRV7cgiCx5jQuOV3yZYtrCIkli86mQDyV76n/3ZNUN1F2eXcXKT8NdR8NdFnRdjVZ
3y9vvv+ZzoVh8nIUMKF9n++m+Tx/CDbauFabuOBisLx+uhtLLv+d3yU/8nHSHuW6TL95MGf9gr6Z
PCGgZHSjm3CSboZW9n8nUpwQfJNtQcd36jWnT9MqPKRRrj/GOiXKq7lJzXenXMjuFW+cGTgD1t5B
UEELfsIX0sCsP+b+Y93FmvWohHqjvzYsyX2pD4OCHKwl/YRxqPmpm2n+g+6f6k+r+NadH/jeKeut
FnECy0JYRUwVtEihRK7fDd2vObJDLGVuJnsIDWupUM2YUdEERyQI1BnDbgBcIuGXgX+VoQ6zmpm9
B8BdI9dXqqJGe8+HGCaJ1JHtJyl/Sj2VgeoII+BIPZZrpIVMiKYMz6y/alVqNG4kqiFsnUFjHTxJ
nqLdTPT4IFG+PQ5da93FejApdoGYlOhEcq7djkYloIzUt0DXo5Ff7XSso9pWg8xAHo+M1Z+sNcXJ
zpNOBcVRGTx+LJpZFDC+VhIylsIcHbEYDIIloTbBfdeR8ND67YiMbp2+VdpAIaJs8vpHqIIS1nqx
e08UECMIu1ghvHNyXZH81ea8QxkGOYROQhsze7xdBLi+a/0ujIzspyZxD7qx2YkPeiB4ii3oYZPS
mlA36Z43g165llGNvi0qbWDa0DBBTARChCqBXlHgRV1UrkZkcBq9uRm50gUnqKGn2fV9N957bWwX
vKpFwPOC8Cx7KXWaKS3+BHqpNS6MDeGDmkf+o2RO6V3cqyWyLJq5DwbNQ1Re+TZMpndNKD2zMHV6
K9l5STmE8qgfvhfm3ZRoTetafWTCOqnRpIPAYW4D+0KRqbMig0m1vNAW81A5ZrLkE1qnQfHaJ6IM
eVVe5j/5V6V3tKQcKXjkkUmyLY6kfmcUof4apm3HY7g1p9IJNC0wnAoUP2wj2vzHae2MiCotlY6J
IIR8pa/axrCHyRA6W88FeIqHJiLzbo1AMRGj6CrEHvrquokFYFlpDocw6hs9f0LvxV8dWdvKDgdB
vOrb/Aedy8BHInOgW3CcEtfstTF2+jx4FNJAPZhSn7wrPm+EvM1MxZEqcwh31K48YS8ouvelC8VM
sns/oIcJtn7lq57ybUUHx3YztvVt7lvS81SoMOaYuZH91pRUL90o0miwiMbQMpxaS3jdRhO0x7YR
0SABmqVKYXQRgxDOnRqtOr/yWAbtPhtrlH3SsmzFvTGKvmoLWdHuSJfxjop7JXGKulZBTPZB+Atp
DASNh0CPgC95rXr0izhu7bxGSg81zKpwvUqRYicvjaS3594adZdUkzsIRqna7Vgpgi03cgm4LRKm
KwY7qo+1maanrvBF2LLESFUccM7PUtgWhzySSpnDqFXHzDeF1PGrdKbiHAFYJGPPEojGFb0PuWrX
0Zi8+aGhfovSQNoVupaN9OMOXufovV9AfSeOQ2MXtRJksOHWymgPUDgZbitUAJOkTEKYTe1G7yD6
njdcF4HWW47eeuZbCUjxJUUK+D2SqlC0s1LIKZpQBFBtZL9LfweuLYh2ol7TGtzh9ODiVafRc0qp
Ul4qKIdHVxuSXHVmOqYjBchec+NQit7CqPJjl1df9ZBmguWxZN0AuUKdjm9hJ4jfYUA3vxehENwW
Q8eNFxlksm36wPwW1Enm/xbzgV4rifoKC1UE4z1CHVPvCJ7ov0eF3tduoVvDazgW3JF5NFKoIx+f
iLe+3xpAX7Nu5F4T9O7NGtr+PfZF/xGN3+6R0wdvnx/ntHFEembqjiz3KrJYdRt9qeQBZqzR6wvJ
CavM6G1h6sLIbsxIK3mmjXDPVWNdw5YqgcxyBtFvn7Sw9/v9UJaddKN7gQ6VZ9eo9pANwJyKePAz
WxGa6FEVO0NzENgx5yyenl/Rc23BYi+jH/+ltzQSVLFu5AcIvkvdVUtlHFGwo2/Rifp2LOhJy5GZ
sLrAr3Zhrbb1sejjfHSo45k0J+ue95xRSq25OAIl2Cl6jT+eqgFv0yhN08C+lFlfpaGvRbtvSt5N
taS19HuRe8joi8jcITB7brBamG4rj9K1jENouXY07ecwzT+5TuJWcBqWPtjJhZW/jrqUc6EWWAqr
Qvg9enJbOK2VpTehiD6dWBflSRATupPGONPkQ2GMsmOOguAi+M0tng19L9l+o5Z4hr4l+VHE7fCs
SpwmgJIgxm1YsNN9ZfrGl2Dqg4p3rCC/+aYYam4+iuFTNpDccUnmmKMddUL4s+nN6T5ABjesqDjd
5KSHIbquRbike90MBkccgv63p5lI50GybnS2WlNdOKpCTCBcxz4M8p421DADmZ5k3AJN7q0DeThw
SUE96YdqsgLJaVXYmas+DjMnbHv1gUb6SSR8jzvRlnJ4569iIQtvee8F0h7V6bY96ILVZ885gQ8k
UTj/HJSeMVxnRsktiXhcIgCC1QvOsNJDy+41Y/Ja6HHYuE2b9+6U1SV881OUB7vea020coYpfAjb
KnqTCkhZnCyN4JKdRKn7E5dx/GgFeYPMYCJEL3QxIdzRhDmsb1OrErYw52j+IEEsnxrD9P6kdSHV
rhBn2VUfRDWKhkOS3nBfhT8GA7IX7sHuW9A3mnwtSJ4m25pQeTc+eCfZDtVBoE1SVwIdFUPN/5qW
U2S5k56JjMPoQ1Q65JBblRc9YnidpHwBXmIJhCEJe9tQeuWnSoT4YDaj+iIKav5i4QpBVQYJkNkK
rsrbKZmG/jrQ0Bo89kqHS+dJZTQ7sSrlFynRJeGqbOtcJ8mWFq3jt6Z1SuVJfTG1Mkuus7zs7kAF
56909GnJHhCPmeFRx6Z39QGYvuT1cGVMXgrh5CgE32BVDrtd5yVwj3tTlKlO34bqrR5wI9hGPylH
6s1V6KZtqDxLk9o1HLTR/zGOvtw6QyD4Bfu78G5kQQJijVsLvuSQRsC333igNdI2GejhgzIttS36
R4CNjkly7aeantOCKUgkM6CjeBGylNZMwQikk2A1JThur5Df5IiUxQMHFOxrMkVdbY9ekfyupSan
4QAm1FIdpafUaoznLAyjg6DL1S+Tf2a2NqnVPdGm9sssCVvsWsryN9Wa9C9gtNGYGQwZsSU/HLxf
HZSyJbpLpucjHZEDxpCEJviJJg3yhpAsR9BFFE0ZcmP74OqEtDcRp5Fy/87zAiYsy4QdINXpW9uk
3RyR+mpLGjHOf6eRWm1lav5iXj89MWaUqTU/sajinT8xkjJE4qsBVEF2i32H5v01jMfJc3LbXU3f
hfJQv5hH3ZVuUrQn7+q7SD0Mg2tQT/APZk0YZJvF7iXYp5odPbVXl19AK+9c8CwzrTzceAhWLBL5
fj5QLA078eSVeuX0XUl6VYp1uDQDwofBgxZwaunEHYRyI1PyuZcTsAIqGZQAZ6krpuZ8XqypjLNe
6kVSJbb8NJlfhlq2f46/jOsqPljSPoQG/n049IVDLrq5D78G4cazcyUjRIYDgPpcXyLoWwxelcsq
jgnsTxw9PFlH1CaXYNYKr9vC+v1N3C93ATTXcz85BRNRnL/lw0MzMYR6kCUmms7V/FvyCh/aS2Q9
BQ+lXYIwvMlze44Rol1j7gJI5jbQefNkLs2bOkmvWXCNsS7SOXpZmmbvqeNJyKVjXt9Iqbi/vJO2
LCy2ucglniYmFfIiGe5NQolWIKdw2cZK7gtA2z+jWGRl6oK57StjBAeFzAZeVjyaRbmvvfLrf2GI
XLFOYwEgoWX2S6sCTZ0QPjtJwVyGsJr3fNqr6vGylbX9R1cWCVx69WY02/meKGMjjapIANJaPAXa
naDfEOpcNrE2Yx9NLLcdyuMlENaR+iWvXWOkUDjaVQv6XtmwtFat1aDnnV+7UGLryxxOn4Z+qk5g
FeTxriSACYon0XR9oLM9L1Kt/hm2iCdvMmqupLAwS32fpwEYqL/5xQ8HS526GFq4fDqFTQhqwbrp
ohP7AkFFYiye9igY/ujMr2X8C9AI6YnwfYDa3fLewrREhuH9X883QAr0wqiLzvLziyXNLMkTaF0U
TxkZm70imC+aGe4JOCLyI2P6788cIHV4X0gJzbSUi/SdUs0p7Q685chbwM2a0CcKt14vD+kz6RBn
DvUI2njmVgKeLOfbVGlaMxIDkJaJAB4akpy2uJdasmEN5TjtqzaBaGpsy9SbXeJXTmlVJK5MV99G
tK7sZpp8ZPwXHVOf2SLQR/HjmCTIKb3XX/zSkfbttVHd5PtoOnp2cB/ZQu9Yt4RCpGIuz8Lf62jh
QWco7Uylq3BUl9hWI0kSHcUQ8dT5Pwf5OU++hbyoqOir0880hAqgfwzq+DqI1ecm7I6R4B3KuZvr
e6vRlNM4ZnhVem7a/CyD3NX8d22abHELZja78eVHcqNxl0mmQV/zYkOMPv+pziiwDfV1+4VQNTW+
icJ+UJ7C2uXgb4l5rWCM6TZmUjRNnAOcZf0wy82u6ySdBPJgj0bkDL6180JvN8b3ogBvT3BHXf1a
/JrKOxk40caazP5+OVxyt0AQ5vSGtWw3msZsGkxi79NQanMch1QFgkI5qHB3+NXGk23ORGHoMnW/
ff9QFPeC9CAoRNaurx969VCFOx6T6mA5/mZqffXbLNSv51ZYWCIWNy6FrU72jUI8+Yb6O2rDnVwf
eZnthOQd+ha93yMV34Z7mqnt7F8zsOIQkaqibjPXO0l0LPaBkWdDRJpTPPWDYA/td5J7rYgSmB0n
gDN4v5IyQi55n/OWFYqXJHq8vDJr4Q7qHnTKUsgAnLrcF20ypSbKXMSV0XOrfy+KJ/3Qvpi+EwT0
VarPygAVcT0nPA91QO8lj8kHhYTJ5c+YPdNyf8z1SwMupPkWX0wDs1ToYaKLSDPbivhYvlSWGx7r
wFWhRhk3cCJrzgnF85mtYW6B+Esk8+EiGsuShF3nSyerPgz6S0RjHu6y2ypZrA7pHyuLIRlmPal9
gpVZeDNE9FAh2bfVL752l0Mh8I+VxTUWd2Utq4LA/oFwz7Bem+4ljW6C4MnU7mCX6wBgbHHFymu+
aybqnllVmcIl9UMrqqOulTwoWSkTckjR7uoHTbktk10xPfribiiuzMx0k2ovlt+hHHc7PXNV7wnR
pLjpdpn5aCVbSFNt7Rh/+KplUb+JS5IsYi6fyCLrI3qacvCEpt8o731RJ98udHJG7QBKuZ9SX6XP
AtQJqu13fkaamFB2sFWrwxWqPlRZe93vIfNF3SJBnS0chl3WxtYtUhY1LjOSCFC8piVsriql+12P
mgyLECAZu/WnPNylvRD/GdKk/RFQQOztoZrwe3qDjp5dl0btqEXkv8FfFjVovI1xhIheL2UHSev6
xikIaUnuCFalOFmRag9ix720S5VEfcmlzFTdkT41dNi0sMkPxTgF+46834+oZVaTSvRf9XCcxv3/
QY5LEuMpZA9Gqr4np5LmZHtVrds4viuhHc20/9kRS9qCsW6mYizY67RhRsqtEew666AAvEvrjUh8
5RkMkIKOXVSoARouwzZoB+u0IF11gnNEfNKznZidcqIYexw3CssrMT/4a4yBbBRpwV4EU8nQZloN
ZvRkJgcv+aXpN2K+4YhWp+0vdSUsAsRLi5tHnJrYlzttNuE23C7BIzpxXfeL6tl/4V4/GFo8+Zp8
6mHlw1COeFBi846P/Fvk6MRHbTiGW50bq7EGUACANVQOVQA2uMYPDtaj9aDu5Eo+1dU+aZw8oSTy
KNTXxW2Yf5nEwUkatAav6i2WkLXN8dHu4g1F4c4PGrz7KSRnb+/1hspj9JqjHyDpGwH92u74aGq+
Yz4MUW9DzRgthhgDwYqyK0X7nrxdXrTNaVxkPYp+6Og8xgYqoEfBp3Y9vXj0HVY/J0ZGa+CgPrfP
EA/bQ6hvnLPVi+XjAOe5/jDAnAdvn7UYnx5EiGst9Pak3wrAQit38ofquth8H65PKf4QGAtPsyVd
llqrZSontXxKA2eaQ2HXNFxfvaqKh+Frstey49D4OxNxsf4aZ7aJb5l35TIGgUlWhA+F0ACAw/mI
5ZoSJx16vBsap2qes8IZ3cHRdkp+LUUHUb+t1eOgutajFW7kfNaiH04nGR9w/Tq4tHPLw1glsd9L
0omcYx93V56Vu4Nc7/oudivynGHzSHOBc3l7rRqFBA7NSHiiQLKcGxXUeqSa5UmnEFXN/KD+LP1v
sXms/AeNl8EWVnMNPqmTEfr/5pY9QuVQxaBxZnPjj154E4xj7//R6yNJ9EMVOTJq3OKugt38laoL
9ZzLg117FDKvxJdAdecHyGK0Q1jzW2Mon8ZDPDkyzAaWXU7flWwnkVKvYwLOXXWXxVdoy5S7ZzVB
tg5K0+JKO8J9MvjvSLGCa3m9/FlrOMs5xQjKjScx6aXFKWvHtCOnLpHtq9V9D02cKlAjqE99ezVU
d5F/NwhuUJko/Pb7vHyQqi2NjpVNf/YBi3mpQYxIVADpByegmMqQ/r4tE1uDXEZmWTXK7RQrIxKu
ZD06KmDgVdCSGXDSknDTeP5NVwIc8hq77oe9aqXHst7IIK+OE64yoOGUdcign+92umnqoR3E8TQq
3Y8B8kkhijYWc+VZYfLAhl9xPsWfOo/MfMr7rmKYTRqmjlW2j3VqXk0RUaLYChv3z5axxd0wNhX4
Bos0cQsRlX5vtD/77Huib8RAa7MGj5xKl9hMJ67MMfeHSyAaRG2ExpHsqn4d+19kfattanVv8PCD
K5JkDT1vCwuqWiuKF0zjidr41zy+yp9Mt6/uVeU5lSSXhFwLSGd0NrWGVnBspqGDrOfNTapl+eCc
fF43SB6S5S8eM60Bm+D0yT6Jj5rb3QZ3lnbvbWV4/yplLi4YOHjZI1DgwC6nLGKGfkD4whJS6dTm
VXoT0JRSWYnpGNOk72oqGdea3FJSnYb8QRQo71reaNzEmZ6/hFRCjxpR/yESJ+O+y6EiM6aiPyiT
ajzU/GWHrW8dL3unlfAUZP0snzGfG5rbzle/hKw96HNi7XraTdIvRfo6CntQCdr/Je3LliO3lW1/
yIzgPLwCJGvWVFVqtV4YUqvFeZ759XdR5253FcRdiG07ou0HR1cygUQikcNaI+cq4gliwlMzSpXA
Q1h/7ozzq4oegLB7LKASGilua7SUIQVJMsiE5+eDinzUtUpp1Vl+klbSuQD2ZmIcNOW3GsWkDUOq
Cp9fs4kCVbsSL1ZSF1vJd2J1Ot3+iIU4x5rp3sDGh0kV9Lhff4MmZ5o5IBY4R7+k/GBIla2b3HTf
whv9UsjXG/7i5OoxcLnVQhbPKFP+1Kqfpf+r6fcJGpJQvlIiuwt+3dZqaWln14q+UOT3UThjTnKo
ByrA6zzxbGYhOiOOlrTPUyeNAcpByqG1KwFk878xjjkKNKnPPESDhawENhYNAMgwzv7kKz9woTGg
f/ECzxv5nFWP+ujb6Ihr1IPlmv266ogJ8MPCcC0bDS1p8KY9obNA02x13z1bMWbwOBHdQviMr5Hl
GQxbk+ZK2PUmo1OlU0oNs+RJQvEK6uoCBBAPw4+yXqOP0XDUmtM0v+BJryUyZtVXktInLSRmQkN0
dFSFAUVHD9WmXVYdVV2gInpBI7scN/l0aLpHzv5/N+sr+exjFr1hQ5eqo4yqEsl/DA+1dvJi9Cc+
xd7b9Bbr90ZPjY8cFB8db8Zsee8xgAR3NTdHs5NIrQw6U600kZGKG3CaNmKH5kCjTVCZNnpdPcae
LB7bGsSK5igCerVVlI70WaABvVuPFYU0NRYrL/qJ1sAdmFy/7YLdlMZFgbHTfnhHu9H4lovp9JEb
fvk/g7QjKkb25O/PZ7zSNIYJ6NORUKvAaS/W+lqZnvI42KGNiEZm4tzeqYWNQtlPRdZwTjwrLFit
JDWFmWOO4BxqP9RyY0antHVvi5ht7fqmw7w+ALtmvCnkUCzGF7SJ2SvZ2EnntAMJdJ3Qsaw3QgBw
seJZSew+SWkOhuHbQr8HKzNTH7I1mFdGYZMd5DWsFl3WoIUDSkUVYRwheRu6QODdIPNesKoB/g81
w5m+VWQj9qxXU98LA/ms16gTJdsaPa7qoQ1kZOw9F6wpEanR3Gm2bpi+VMmqTR9TDBVp0a9yfVvf
OWRlvwSRBJLmc/u3yeJfaWWSJr5cKGcJLWdCsRJ7AuitrHDQXevxxs+WHBos9I80JoBuTMNsY6NU
UAK34zeVJvfasNeoeIL7THgQRcvS0OgCK51L1GxZJGsQtJnWgNTHsBs6YGGRD19zC8tGcrsP3qaa
U49bOhPWhbzZti4uj96KhqYcOvmM+RQxo3WL6VSOiIUX8AwRPeMYw01pBmufAgB5mzhS5HMgPzeC
ulGkyW6kCPjf51IhprBJRfNVyj5rz01ksDutBW/d1xz7XTAaoJihMQOtPDM8ExPTDfWkoRMvU85x
usotGoYPytbLSf/OnyGcDzljn9g9FDnBPKzN7HXXa6qZUlnEWatgjD4i/bZTHNk8RO/hIzqciPrQ
VU/itK+B23n7WHw9Sli5872LzCP+ATrctdzGjNsxaAo89VOnwCyARb02tBMxQWEzBpOMaaPuj4/a
z42nfZGTQHmUDPRuBr3TAYYv2QXTNsFYZZ2vMfYxFXtA4RrBsZeoWlH9VQlwh9pi95HgrZCsbn/9
gnuZpx6BliHrqIWxN5kxgEkXzQhIYSZER3eXq2F2o1J5N+aSGWBsCU0gBpwYqrLXa9RpJWDmzEk5
N9pTZAE7beU7A85z5oTx+bZGC0cLvVsWbgOQFyIDw4gKvSab2lhXzqJJO/Aa9Meo/3lbxNKiAcgS
sd/M1oqJ4GttKlQ4QrmWlXMyljS2MJTW7qN0G/CCuiWLVvD7CtIFaDliQ9w+7Mwyw3TuOTqB/sOj
2tFCm7WcE2ET7DCW4Lt+4N5WzVhavkuZyrVutaYGvhSayjnXckD4yDHaT1em2qCtVSvLOwsMuecG
ndwnTA4pv4VoRhPIWy+eiCoExmHwJ1SRcuTpUyfU20lC/r8cQToQI3dP9CIW36tiJmcBxBNa7ctS
qEF07KNHGyMRug+oTRMFMQKg4+AXYPakxO1arXLLAjFlGJgvWaFNCKWqqf2JDHW7KaoWVTU1zVG8
lZRPZOJA8CjX+gljYcmDnFddSUvAN5W0GMY6o5hhQrf6KOt2jQSEjz7XYPwZ5UaFqfY4ydaI9VEz
G/pCuNO87q4fJWtTqUn0ZmD+yEr6aRcUuv8hA1fWp1KulodYa6b7NIoGj4xVOMiYKuoAJqt0skbn
1uHPcSqrDElkj0p1DV76uBYKzNSpD1kVYaobXRLgScuC6k3sQmQGWtNoRBuV5Pg9xYoCAgh9e7wC
2kLAhHwAxtuQHUDjCusr/VxOi0kL1bP1IgODmyjVSs73ebequwdeoL4QJ13JYoIzTQ29UR9S9ax2
dic8Tvlj/Kyi7lQREaTs1FBWpl0fWsCe8rI9i7YMOAiUjOENvvUaoOibVv6QqbhlX6zx0HZIbHBK
agtFEzgZAMICM2zuMzOYW8fQhgj9TJN6NqO1twpAAfeSY+ipBHv0YBRkUh7zFl3m+b7noaAseSGM
rc9dXgDMARDF9UlNjDZVyk5Wz5H+Xo5vY35KhbeRB+u15LmBR/h/ZE5A3WekFIFcivJoqGfxVbhP
+pXebnLZRkJVf7jteZYFgZQcuT8JzpVxPIZcSqAFDLRzY5u6q7yL3jrLnC5eF7xWvKWnq4YM+BdN
KxqMTcYi6waDhLmIPROORWK5SvJiBk8Kul+GzEErVjQU1CxXsFUBEBe8iGgp1oR0AwB3cwUbfv16
3zCRN0hCqKvnFEBpoGVboTUuCww7jjqUD017iOyGly1ZOAlzvRdD2zgHaGlmZOaqn8TNUGBxtalY
TfOcXiaEER09TPLe3sfvyTVgY1yIYjIRMfggI71OtbP8iQaNvl+1NhpDBoETuHzzKoAnQQMRWkLE
OQ3zdS4vIuh4Ess+0fz+nJmJbwctNGr7oHVuK/OVRbgK7mYxwGzA9NgMiMJGE1qoRRl6T/qzr995
1U44Nhsl3YSBi2HOrnkz5I90pGD93kdunrtx4L5bb4nqAKUnsX7KNRog7fQJaECH8jy2mzj8gVp4
ItNkH6wqj9Qdss21jXsJw8Wn/B7zY93eQvfED4xdBTbAL6rkfihWWklrMJHU6+Kolw+VBOx/VAsF
Eq2zN4BJPNaWCwKWuXhZoJK3DdttHO1Tye5lO6UxXhgY3gY4pOn04EbK5YbEdwMGM8FJpaUkBcZL
4DTCj8JFvk5XneCgvkc1t975LZq5XkoWmQKDpHjTmUZ31lCifwaIkdKgrX0vof8OH2M8aoJTBw4P
r+KbW5mlzvBlBtLKGJxl/HM66mXdiHF/Tpu6dVsvScgoxYOT9xvMMc7EiEBxCcSElx77dgy+5MI9
Az4FGUqWmzUFQwlwP2A4UYSR3fwwoVcnvstCac6IYqhNQffhsNI/Qnlf/BbvK9PGMAKYZjhe9Xsh
kvmO2TNcnJNIyyd1aKC/WroNmAUtgu6wCDGN3fzKNWJgnhUTBqFP9QcgMwGAzFjnv6TfHcAMwDHu
iB+STtT8B+dYQei3U4UWxP8sDuOOkDjE7Ho2AyzKz5krAC6pwkZ4Tqiiz+A+NbjQQbzdmP//xSrU
QdjmRgiURaBQJeu4fdIkGrz7xcmiaFFSN+1LH+5jCM9IrduxsAt5CKrfiXKxEWA9mS8djPsA8P76
EzI5rdu00AD0qO9CTH+jDvRggcgIMEvFT83LyLDWMpJsSs1ugc1PI2I9SeGPQXFHEy7DGTLMhyNr
2BMlWin9QVc3XKjm79HM/JH4M3eIajM/w/VHjl7Yq3Km4yPBXr+NBhiM/pipG71Z+cMqCbex9lpb
D5pyvG0Q37P5EIpiPS4o2MQs/1qwgmimFnSAlwTwCOFTjcn4acBQQhk+RMrroIvoCNlW4LQF8JQQ
4uOs16rlnFnWVTB04WxXWZ4og2KBw+XkPeIxTvV7hUYO53bkyWCinD4SNL8AQvHJDp9+p/vt2ucI
YCN7Von53ryw9ED1pwRPkuzUU5mWq8rZBiQg/2tMz0phjBmdZIoWSpASbfStW+01DOVujOpJzcgx
OPN6Lb8FbKw4xix9MHt6fvHFRK4RJNVp5U62tq52oIFoKE3obWtkvQUrjvEWfVEK7SSCkNw87CYX
bB0tnOZtEfMCXXpAVsRsJxfblKgZoCF0kJE3G9WOthwj4CnA5EAkqZMsTH7PzO3xG9wa/eQI+Aac
yXw/+/jwaxPU3MpsxzF5VXaRrdv7c3zPs2bezmuMXygygLGZCtZJ32LkUHN0clfR9Qc8Ayl/3N4S
rizmWVD5k5pWCqzMBrO39bh3MC4EXhr1BxrRkaPlZXfml9MNE2AfPG3XCoKQwd28TB6xDsQ/NQnZ
Hk0ebcG3Bwe7V4xLaJXal0RhtjUXOH4kp8VbaifbgnK8AsfqNMYp5Jhu8hQM0p9eVCqt1V8JVTac
LbotAgOi18emyxQpG3WsWU/VrWfSMbXvkbmhQIV5A9i7a3y2e2GVObz85X9ZQ6SyMcUmYXRh/rCL
82phZqQfxyQ7HXoMMNHpzkEr15Zyp4n+y8H6I4hxDFGB/hfg2WSnzjVXKZlcgcSr2o7ukjXnDC+v
5R9JjJOI/WrwBSHITqVT2Qe0d4fk+fZ2Ld9Ff0tgGzqwlKZaNpCA2SuCoZ8fg7MtDuvbQmbf//0Y
/RHCeAgJ6bY+0sLsVG8xzaIfOavE04FxCuh570Uxx8ZLx/wJcBJbZaW70eq2DstRwR8dmKjACzr4
uSzOTi0VnyPbvD8nDmeZOLvN9khLpdZXogc94K+tp95dK5yXBk8Ac/pFfQhRNYSAdAJJGgg4fkXn
26v0VWG8tdVMGJBZdYiORNiTVG8NIsm2pBHpTrirbRGv2Io4aDW3n57i3yHFeIWM2Ipj0N/i4/9z
pX82al6ECzeQYJBDSRvAS0T7XetorgkKevpzOmR0zW1jnN3yN22RoTVNYJAh78xYnpFmSRp2eXYa
deL7tN+/USdZbz+fFVxKPCKJ5cvvQhpjgphOb9Hzm2Yn+Xfp02obIWq07N1wKOj6H918F7KYC0nW
Oq0IWmgGFEw6bCRirAHYgEZzygnkFqOsC0GMTRZF3U+ZAEHBJjjS0r1tj4sWf/HrjDmapZV7OLTZ
6fl1CshT+uv4D34fSJ4zJQVS9V8F3gtjk8ewkKMa96n83K+0LSgQ1xwJi87tQgKjAYBcDCTOESfa
g20Dx/YcpQRxwW015h/5ZscXQpgzY6j9FMUl1CjvfBKfMpQbbgtYvjMvJDB3ppkXQpnMzwN19VzZ
ys4MZi1Cm9tRuRiyXQhirkxMEfQjSjLw00769J7Th94W9xXlnA/OgrG9dOPYpLmmQh3MsZwBseFy
rrTF2+aPFl8Y0Bd2VRRlVUhgCj+ZK8ROq/M5cDhbzpPAuK5KsCYx8PE8DF5QF4QnaVbimhNt8mQo
jCvGtBr2A3sxPr4g6UoD8nHbrBaP98UyMV6qaAoLaNPYhppOu8Y5ek+cfeYJYLwT8qGiiaE77PND
R3vbEWyOAN4SMcc7sIRGamUsUXCa1vFqn7vV6vYaLTrYizVizrZStP//yfS0evzfPx4ANGhbBv2v
CF5x5qylpdf0AsBWEQgjkZHT0SWYieAIWdiCSyFsdUvKy2wQZyEj7Tazdxp5VrTknK5EMPFpUQGW
E//KT7WjuO8S2cSbwYnQlvh8eysWfDlQ4TUwrM1j998qFZVs9iB60PPTi1vSgSh31LvjxakcGSbz
/LKKXJqaYpbhHTBrS1UFJQxc29Xvf6ULWyrAxSdoeqfN26KvvMcG11NgSxUpT7flLJjv5ZqxhcC4
MXqQBkKOjZbdvCPr2z+/4Mivfp5xUbGK7gKUAXM8vF05IagvlhxH+63JCwHplQjGSU1jAQhwASK8
19bpn+8LFwS+jmhLzzT+CAjnuCzuPxBFNPQaY3qIvZnqSGnjaML+a8RyBdrRu9j95Ljd5QNzIYQ5
MKPWWEYgQkjpqKtDvCupf5Y+z+MPzgXCU4a5pIZiQk/KLAfU52/SWj862evnbQPg6sJYgKz6Q9sO
kAFq9c1udKa7idIzR5Gl2H1u+v57Wxgj8IReB7z8rMk+sg1kDNyApmg+IQFYosUfvPQoVyvm4rIa
zA4KsxmEz71TE3MTboiCFwM/tPvWaQ37NkQdM4MKOhB0tKxc3/J5j9n53lDnFIJ3iO+KzbhN77zV
yUNJNTwo23T/c3ge97kt2J5ze/MW7gYMh6KyDP6jucWXudvKyCwVH3Q9p3El00O9Mn9x3MNSUulK
wnx/XwRieZqqdQ/YUyinuK9gQSY6Qb2DdwUthAFXYuaDcCEmkepBKcUuO+XkEJLIfvrijb+9WEs2
eCmEzfW0jZqbOkZ4cc1FmyKhL+ZmAuRPQucSh7FJ/3dPdCWOcRKeagSaB7BMHF7XFY/0I3c4Ejjb
z7ICqLFWRYo+zUUAkb7rD9UTZ8XmT2TeRVcqML4BgIBJM5VQYbpHo50BrryAZmT9nK9ljqiFa+5K
EuMfgFMugeUKknbi7x4z6j85miw8i65+n/EHiiDro9yIMLCKvJSOjIY+QNcgcf6okNuieJvCRLRV
7FV6bkBS+3nADLFdPHucwc2FW+FKF+bUD1KdZ1mEM4ms6EZ1qoS8rT85psU5kOxwaNmHcg8CvOwU
TiRwx9YZlTUvVcWTwRx6EenEqTZw6EtA0xIKSFtSrv/ldrDxIKAhO8ksociuQwb53HMoDzg6sGEg
fDNg9RPoIHa2O5H0d3hoSl6OiCeEuWE6A4koBUi3qJXJ1NX3b0fe7CxPAnPQuwxNq2MFk8KEKVix
NHIObftfnQuTOeGtWmT+UI9I5Igo+yY2Bgo5xfGFWPbyXJjMGQd4nd5LyexDwq1Fa1fmYXbxbkOW
u7HIDQ3jVNDhBbGyTEXHoOXeeN5yoiXOAWcn5WJlakxPhF/3zjnpTr1FaG7Tj9v7sRQiXS3XbBMX
d+4Qh7XseVguYSduD3OFJSf54J592+LMTHOcO8ski2GoXMlUHJLTBsjzq9t6fBtuQPwFEDVp7lNE
7/63bvo6U6bQt2TosTaIXSdrzBuNbkMy29yjc8ZD+b1bYcqT5Lj24zt9tW7QudL++HTexPstL+ez
bCN/Pod1OFHrJxqwhOfDevDX/lY9muRo2OY/uQQuxDDRhdqadVg2CkI/+lpNrkWriTra+fbaLt5l
F0IYxxN2PcDQwXV8Mu7dbheteY5t8cRe/D7jdmrAs1sl0JJPaDEa7EYj4fG2AtzdYLxO6IVGPhpY
JrvJSB6RNzi20F3X/8w1XKjCOB8VjUgxWBvmba82FnlB+yJB7Qfw0y5HpUXvcCGJCTBqoW31VsKm
lE5jSy7GWZG7RHsmyjvhelh3FTUenYocP1rKkTwv1rdw8EIyE3jgEDZjJ0BHe7BWbYvH9aY5lS+x
q77v1DWvoL14J11IY/xTNZhhrWfQc1ftXYBO29VzxdGIJ4KJQDBI0qqSDutIiWTXEfmx7YnG8bMc
GewQcC7nuV96kDHjjFLhYdcjyuFszGJ0+2epLMYZTIGRFaWHjRmwUOjC/XjzaLbiKMKxO3aCVQXt
ThbMiryIq934VS7HTDlvaJ13YlnMIdA+Dqk2aGhjSNeuG31ktUuTl9sLxvFrLGQa3vOhIohQBZ2l
r6X9M3R7TvzMWyzGHSRtUMpgYpgffwEYqZzOtu7dyLDz021NuMvFeIOgj8pRDbH1eDen53D14y2j
xgMvPuSpw5x8xQOJKEadcBbLZ6hyl24kCsh1ztNpKVV4eZVb81m6CEnQ8pmNYC6BmMntHS2wPdNG
GgWJ9UA+AAoVbs7juADOFcSOoMZdVcDHwBSeEf1gCobmHkcrWbnpNlEpvdYqApAJmGSg1Uu3l3Qn
3B9Oo1M8oMMbE4Zb5ZlSYOZjOaXY+RRyyg3ub28eJtyv5Q9maxXZfAeCBQlQF44t0Z/VnX3bEG+7
ObCRXQtJRMEzUgnHFp1VA/E3nSM+3ZZwe6fASXAtwcomdDchkDxNxxftqXVHzj7ddgrA+Ln+/XZQ
iiacb7fsV07u4a3DD46f5q0R4xQiNIcIaoNTlFS2C4qHfYBxVsrZCN5uMw4Bo3zAnSyxTNGmd8zn
X9LKWE2//6UQxh9YuhmFbQchO4Pg3ACU95H0Hxwhy75tJrdDe4kJJjpGFXBP9GleG7ObBlsbeels
fzt9ft42q8VNuRDCqFKlXRL6IoQEOSmfdwATxK6ggfO2lMVduZAyf8WFZ1NLMLu2AItCuB79VB73
Ep37Ng3OivF0mb/iQooZWgCVy03E6y01f+YbydHXIUfG4jH8owkbz4xZGowl0GtPYNpQbTHkpYK/
cWt8vecuBDDuqht0YPD52BBQ9j2MtCXB43PrGES4Dx6KTSWuOlQMbGRsT7e3iKcY48FCuUG7eA/F
gLe2uct4dVyeNbOBzRR4xSCM2JzdQa7QIi6BJ4kE8urxthocS2NjmyIOdUFKIKaS7ZgOVNqqL+OO
l81ZTqZf7BLjy/LA8nUQ6OEtIOc7/7G10NeIN8CPgAir1OZGBvPif3t6XIhjXIEMGiPg2cAovso5
7jvIAjb0LXIsjnXzVo/xBoLZZ3Odao7brKNw352Avebqgc1xB8vJlwt9GH+gm306GXjenGzM5j1Y
RKUNkbbNHU8Ob90YjxD0MvJVAuTM3QMyvZ8I+h6zp4rXWH378GB+89rzhIMVeNmE/ZFBtkUAsZ3x
cgXfppOu/QIaHK9FgPPP9JscqsTFynCMV7Dgkdwm1Kl29WZ7V5920UZwzS3G0ZHsKVYAq+ZOlSw6
WBPdboji0GetsDHIWFfYNAvb1j43u3hzBn4PxwKX/cSFDPVaz7EPY6HvIWOnr7K9uJVs0BMo9O0f
xTsgA1WA/6iBz5ORo3dpW5dihJlsAvjtHmMxvP7QxcN0IYHxEZhbHItiCNEfE1PwW6AJAx1vFtcV
Lb5+L8QwvsGazKkwIoh5mexp/6Dft/vHnPOeW2qrRVTzZ7UYx+Bn0iQlUzz3+oB6gIxOTX8PFK7V
BpACJxL9LybwRxjjHWQjikNgrs9b85ycJld89kmoOQFChtuXxbIfwig0iCjQLoHJ62tjAx2mqQti
keNtMLnjM2CGycNEvRfJ+bwtaV6fbw78QhCzScOQtYLSlOhjeZkb7Qci/K8wB1/+4UICs0N1N41J
JGRzI0Pngvb1DQ9iCuYQDE+6MghEbuuzvEcX4pg9Kq3M6iINKydiuPoetAykICnEcI1hybV+zRsC
KQmAHywqsVErVqEHTX4qUDmZ7MSuqXCv0hBr2NHGiUJUzsB+zckvLxr8hVid9eidAnqSqs5PFcRi
9IIWu01If86vcB59wrfRynnrLmUxrl1JE11OVKiIRrrtsB/2rrTXaao5ZDz+E/d6KWu+MS9iZFEA
V+AEsuyTQqYX0CCThkyrDglTjsF/oxFhlWLuijhB62fcQCmMyOSkfR4dwwXc4kv/FlDwUBPDpKLm
pA/cOQqJYzEsNxf6jCWjsbB1MYZzqk19J9nqm+qgGRgsR3fDq/SsrzPKOQ/zurEH/HJdGU+SRKKf
NWU1d5LhoTY60nz6XPDKwu+HLkfYksu/FDavwMUmWlNc+H3e5vCNwF3DBZmggpyhleifXGGXghin
oo0tPJc+W6bdbaY1JilyO3B8nlHyFo9xJoPUCcOYQh8QONsg2MOBe8ow217dFdvjv1s7tg0G74MI
lJOQ1dnJh+z45Fdvtxtvx3mHLF4tF0vHws70fdE3egI5QHt+T53A/d042R1AARECcFTiGDzbCJOB
iRnkv19HLb4Ln1LSgfN5/z6Q0pZ/4QKo9+WpoZ8cqRwjZBH52l7t4j6FxXd2TXQ6P+fmYiN3pGfp
6gR7maoBH84E3SNzshCIaoLfjnMXYP3au5KTrbj9csu6/JHBHKjECMMqqL9kGCi1KLjOnALhNc9N
LIWEpgzUcaAom8AkYm4VwVSFJjGGec0whDWfW+GgvdlcEqn5xmC9EfijDLRfiMC/ZB/bfm8Jta/A
IhrcXi6omMmDtjrH7sdtG1gyvEsx6rUf8gDjZggTxGhkpEiItC/N220JMk8Es/uGPIqNVkNEZcsa
km2TnaF30iDaJiUvB/8RxJukdx9U3x7Ojv22zegnzwkuPvYv1WSso6yzBtT1X2oapKYnsFM7nt2h
zH4Wd9bDbY2X3liXwhiX2wqGNfnafJFgfj5G/kImn7lzW8bSkbqUwfpbdRxgNrgh/Td0znVYz82/
E8C8u+VxksMBiB6Iq+HSsWsBvfu8LWIxAv2jhMy+uYdQVVNPxq4U+5y8D7tf0/OWd5C+gbPMUcyl
ECY0m7y+KoM5NOu3Hk2J8gtJERtkUj6Sf/dPk+0ipfDgb1RwF3xG6621qde31bxtDjJbWAgSUcpT
Ax+g3Luz1Q3gIOHGE0v376WWTKymSfUYdLOQ4CT8qklHws3oWisJjSK+zRsGW/aB//FN6N29dhqZ
OtSmIECYDYx1THTQicZoqQ3I7YXjiWEcR+PnXj2C5/yE7Kn8ppJ0Y60qyrt7edvDuAYjTE0Aq0KZ
9nlTOI3z5ttc9zMvyH935kCwu16wJBTltBMhY+q2Wr477x79u5aI5K7f4LY1OZHsosNVUHEAXDM4
Q9knsRUVUp53Yn56VdxpEz+oHINefBiAkfRvAcySFWCEl8Jywv5ngePqWx3c5mQEkTRwdnDl3mUV
HVe3bYErk1lCucyLKk6hFJ4iKhWIvwYOuxtT/dTRt8ARNuI8AdetbI7cxa270HU2n4tAPVISPzJK
3PcxLsgcgD24P/Aw0O2Oii4t73lru3iQwZYIuP2Zn1tk1hZRTFZEiTw/DLpTTaIAmBUKre8fQ7Tf
c5/mS1GTeSGNWdXe0PNBCiANLd6RHR/2W6CGckvUy47+QgyziIKKQzaClOakybhNGlcjhyG3pxVI
5XnrNzuFb0ftQhRzb9W9lqUADMdkC+AxFCfdAzq2os1qDtrRQbfL10ix0oBnnpxt+1qBCzOxDDk0
UwXmWcdrlHkEUgMx9Zfk0H5yeSpyNu3r3XIhq+sLRSp1qIhKkh39rGkgkvwEJCnCewEtexKMP5kA
+50H3q6NP/AMVdADJT9lD7Y7ADOrPpcb8Ti89SSild1ycpSLDl/5I44xE3CJFiDWVOeEg0ValUi7
4lV/553oxcj6QgpjIZVVtH4ZQyk72R8yuwS0yWgrDmeX5m/9bod/6/LtnZA0uZF7OFkvU0aKuwJ1
8owLorT4REVO9z8bxI4Zx40lSZIPXdCjU5LgZZ6v3HvEeG5WnEuFK2o+ARdWFxeGKIjzshn3GxfF
//6wH9DPxqvOcmzgqxflQkwrNsJUW3jHiU7q/E7Ifk6K8G7Ixc1RgTavGjNpDIuiU6AJI9JqGNrO
O2DwjcLrcUz5a3+/7f+FCMaPS8LYF0EJES08nuS+hDZ9bkMar5V14MrAxKs33VPieDzzXly/C7nM
kUUBXdWLBHIrJPlfy/NDyQMb5klgzo+WVf5YipCguIktPYkkWz3y5sK+e3FA1GHqUpdEcFpoGrN6
suRNlSYr7cl9+Lh9oX93ade/zKxP24EtZDTxywP5zftq5XuwcP3jjAMbCjQwxLrannBtxyWJH/PV
1rnfj+SJ2o8t2a/f6Mex3dGVPaOobMHZU/L8Dm/lmN3RhybVWwOfkFLCazXj/DabUffjupTSCWuH
AIj321+McdcH5mrtdOadpvdBNpQTPtw++eSwsSdgMlHn/YTXWUBQJM3s1rY/QgpAXdujaEQkmk1/
tchDY2U5p5ezj+xEZDe1iuXNim7ACcxxpLxFZF5qgBs39c7X2hNGoZ9v2/aXu7+1hrNeF84zDCT0
cM9ruHttCWoDke0evE1FZOL8DsjxtrSFpMr1js2aXkgTfUtoQczYnhT7qbaBMOPsfcRWx48jRy/e
djDeYDSA8iqIEDQQ+nFbCfX7VXCtBOMPlEJPhFielyyy7c3L0w//Ud28rA72pqTmQ0Oc9YqSI/6L
fho823XHgSnS1foYrUyMY6x5icyFaZDrD2J8SIGAS+hUfFBMNjtQK5AdboyjbhOXHp+y1e7Vxm3l
2A5GPh1OyYxnmozvGAUxDfsRojVCCGeEZqEcd6UXm7U3W02r/dnun2NHuEtXxXtCqGBHZ1soOImD
L7b3G+fgW+ZeAsueWeH8AuIVKIbxOnTc/ZyrrUm2Lt2X80hWa+eTY0uc5WOT+KGFElI3S3WfUM3h
uI0vEOVbOjF+w8P4Z1x1+PWD+9qfw7PppPR3SaKD3d0/BbZA0U+0Do8Obe3j+i6Fj/Rda8NR8WvI
7dZXzEf14sx7qpyUzYCveLHtw9PH/f26JD9PJXF3OUkd1H1cF8iOOd11O8/emCiUuz6ZfTmln6vH
gTpHZ6vujslhSx5C++kzIuvN9vf6951IVvSHQg4HsGXRtencPubfY5Zr42NcVeDXUmWEX5YNcGZH
u9MA2Qou2PVtMV+AKbeWh/FUgAjIhTqBnBcXYBeEHO4F+no4+Y6K8t76LiDPO0ckx+c1DzZpXvdb
ghk3BhJ7OeoKCLafeDrNf/XWTzMOSbC6GvNpOLiSe+/Zh83B7rHLr662rhHGYLghdRWyt51jfs9L
nHG0YkfRQFzieWEJrbhhIO+Xr6ON27vO+63rl9G/+63rU/7vfmv+7j9n9fZvcYyAHU3VJvAv+XNE
FGxqNz30LuV1r3K8J9sr3Rcm6F7me+/96YE3csYLzNmBVMMcil6Yb7bnXee6gX2KUFDLyI/Tpibu
E1k7G221fQ4IpQ79GOnWt3n3Os9ImFMUTRJof2b1UurwDj9v6Zh7W1X9Jskt/La94eXTlhynhTey
oiky2rlU5qe1AFUAcdA7hASh061/eeQ4B9+3jYsjhEWcbesIKc/kS4jo+K8GvPPR6Ll40IsB64Uy
LNCxHIx+2qRGh/zSoZJIs+tfzDXmKQW73vH2ZCFfAs6aPyvHcpcC5j2NB13D9DM9xE/vKU3e0ELI
hbDkrd21w/griKxxCguIsROPKCnxfqXQJ0Hcc3uPvjEdAxvmSp9rb/IXWI1rMExCkIHW7955Vd5B
iagBAzADfKWAvjGwSxHn/Fm5twUvBnNo8JwpEcEPorDJGi0w4twbzO70cpDQ+ovTW61B6IsHNGCx
1g161ny3Xxub5Pc8RVpynoJLju9SOnOxSoVSjGE5S2+fnmZq+w+OevMGsdfrPCEC+DWw2QOI58pL
/9UqJhD7TQhQH/uAYoYDsMurAwL/AncreO7cEGgiq86jP7fJQdj49/WaW1z5nlGe9/bPNzBKepEg
oO0eB2ME5DP6nvAJ7tm84w1ALdQBruUwTjBWh8lPJeia/JzW2t2KykiLBlv/yFnTJWd7qQ/jtSQv
qL2Zufjk74p8rdpK5wpOsUMhQN6lx3GdHDwEnLQg2wjZRf2uNAjPbHm6shWBSJZLqxuh6/iFFpFi
BrAH03aw4gVJXEnXscxfAbCT6yD6kjTZsdOszb3kHMt3rqB5e26Y6tcT709A8Veom+qYDDCTBg7A
Aj5Bh55/NEXfzU3RHq61iIL4BA3lXMnfyytXhvPl2S8ki5MXC6MFyQcLWET/j7Tv2pEc2bX9IgHy
5lU2nTIrTdkXoburSl4p777+LtU5e0oZpcm4p/c0MGiggaTIYJAMmkVszcB7p7ZGy8ge76sOVZiE
mctYpsTurImSDTiqB9lkHB+8cZQekWWz/c+N+xoknTEUYTsWE/h+B1fUPMVOAmyvXyG9vkeTG2Fc
GOx2aoRJNUzvKRrNytzEZmw2Kxb2kqG98CmWjKwWAWUzK9vJiuSmpHdWoXO6t2bRNg9IZQWAFZRX
/pJHAnKYLPLYccNr8E+3lhNdFUOWeWCutV0soiwMDZn2397u4SPfPueoneryasAex8FDDuC+miwc
3w1pQq5pN+Tllfki/YKdhUaJXrMzzeV+7R0m7tsNFcIsYzdX4fsAGEKvmbbNXjM73NQr0SqO2mk8
Juo0UYGippHDAV5Xn+WRX+1g5DJ985g7mFJAG7mJMXeTXWnUHoOlWOrm2whTLqaJIKbi9G32VyyF
9y1n6YZqb/4ChRazhbNzJqx55fGhX0xmJ9VZTC1IFm+eaV0gCy3HN0TIqUC50cbRn5TpSdMDI+71
HkBevl6ZPGqDiRXa/nn4TTvhJWuD1aPQXhFtkYB+IawNmpP4qGRhBgqrsq5WY6GxASY0pS/FWQqj
bkgRtyXqMTxR10yLdn9vIz37277WsZnMsdgtgKtWkW6MqEa9F5hIC+2n+9dlwXHc0CauC98UbCEO
YDN/8HalJdpH5O8pgRpVlsRtSRklb+QKREzPmYovAHp7PGuvtMcKlQ6h+ZnE+nEUgc5goEvc2+1+
5dRoe9G+zPSCUHkW7RKJFICG+9vfPKgwZZ0uW/cPhUKDTK7EMhf5bO3B00UPofWHcUqE8FQj/bPa
jnv1zQmJL6bFUl9UCjgpbZe3WFF3eqvd1yiG00aBvmbXfpjLGanJGc58atpFHbpMQKqw0r22Fw/N
o7+RsfxRssJjjEmaKdjbZ9Zq29ud/tmgh+EzOzIm/jagN5BW6FkqLdywPvnL2fdoI3prRAYC5g7c
Cwv/5K4VXXU400Yr+Zu4GVx/k5gy3JT52qyN7Je0uhqMsbMEUYfR9nSjWG8CV0BHDo9Wes/eb1bt
630lWErL33wkYRYSn+slRCIdgCsxd7gVtr6lWPurXT/mLk0ZFiYgJ2UAxhXa0sQJc/pWIr0sD9I1
gEQGo/v1EmwwZlubUyAZbjo3wWo+fTTyUbfCi3iAc2vwr7HebTUzN++zvVQpA7IdOs8RPqj8jyU3
LM9gITL2jiCUjVp0m3B64WRm+lGsH/pViJ7dV1Rwz5EubtEpatK6d5e9DZrzFOwYRjhJCoJlfQWw
pDDGL2ZouS6/EfbFC26EZAL8iBo+L/TAQu4zcsQLgRsroUxEvIee3rjU4Lbh5YJYgjEaG3r1cF3n
qBUIDxomATOXYvqX8iA3tIlbmQmlpwUtaAuNEX8EWyNdw7tRp6Kmn/lx+WcsEpdtLFM1rSfVgvVv
Dx+vyepqflKUZuFZecMK4a3lIFIYJgSN3hZs+wqYkLdwP01FJWad6upBtkOM9Wtrg7M2IXT7/T79
Zc8z45G4q4KEKYcy+7o+yTu3yrftpno3IocG/Eo9M8Jfy2kQsZmKMysG/e2iAcw2NDwdTYir+xwt
xgUzhgiX7Qct9PZLN3AF+zVzku0WOZz7RKYfuacZhL9u2IItxRxSA9LHiT8LeBpT2KDKi3DXvlon
o1yCRJ7rz6/cU6RvOXtFbW5c9Njf4iJjVD/OZS7zQYY1ynfGiF9RUPoL+L8bW0FCcSVAReDVCETw
eHiS0d4dIk/SXVj9eP9YFrCSJkKCxrFILcuCQAiNz9uAbz14Hk3HJE3G2oWJHbzG9QHYJRGQrosH
Kn7/v9ygf2h+NaHMXDIWJzepr4ImipRZANYescPE/uwoCsEv65wiiDJyliJ6pW8dXSiyYdbkcYe0
OYaSvSctNoTt1ajxSlLtZGW8Tu99XmdMEXko6al03ikObtmvY73of76AMLuDJohMHwfdpW8wDrXO
dG9n6a1lnSmnuKyT33QIuysGiV+PAui8YMEwIAr9TbvVrOJryiHS2W3mqntARmEXXubQnk9LvRLo
EZs2/2LNmaaR1YkwChohkMoOuipugDQawoxg9NDoM6zicMOVuCl0aTTr5ybSqwsWpGzzAu6cjQAu
Jz/HZ/x/ldNaShYl8v1RZDUDpVJllJMWjx2sVEhiQ7w8xoFePVMEv5CzBSA9J6AxlxOxRZYQvC+p
WZgADfwybEZUYl+NR1o70fINVREeYZs54ElJwAoPqMN94PUTJ9mL/LYVj8lBXvenPtUzrB97O9Ka
HL66O0lbjeE6AceJdDS6M2/vzZXXeInxku4SfsZP016+KdkfGjv7+c8ezTi+rrjccTQE4xw4eaRT
RLrk3wFCiGqXysuSQIJjhFcuD9W46C4Cavdusbd7wL16+mAajCMZNPs3HdBPXr+pEdHEcGWvfcSm
HfzSgB7R8hJbwB3bsViy1jtn2jzXklbyvMzKkoLVyD/nCQfBuzIN1CXwdFfYJbqU6KxdGxQRTiHI
D6ZmZAimam/0rmFbdf+Dq+U50W5Kp2BR3Dtv83qBBDhFjIuR/JwxIijys7IrMhWMlWZvR5c6NXzF
kHFoycoydq+vI15R11cWg4Xvf8MrcjeCokxaQ/b7VPw1FPJJWaGpih1vfN13PzwMnr76BrtKCio6
1vL1wI1nNVnGtgRyl4ralcNYT4f4BLBZ9Pe+xLpoaXZ25gD2thGxQNXc/+K3udFkerTRHmqXlidb
TCPxs08gzI7Q8m3MFviE7YTd2q67j8LNn7Pt6KTrXxhWwYbQlRVZq8jx9rSs62KcNSdOaFcQMoIy
RCAuAUttd9LQ69Qbe4b6YFqKS3lRlr9mHnjpSwizMGFMPD5J8gGZhGJKpwZWQ23YWTSucxqEID2u
yLuhGzvUh6VtiofwKnY16wEAroHLmNy6+P0Xm10laU6SEJ+oJhrPXcGWWz9ksTFlyDbw0M4j8rY6
2pIYk5ZjWkwTz0kSt9Pz4nzwIrgQc4J+r47YQQisCszFQD3pQ9OLJlVCiViQZFH7AeKkNckgdymP
V72t6IeItwCCiJaF5Fijyi9F1Ka8xXgS1Yd/CBJxXpoVaQz4zSl7EnFIOUIbAa+gM3gAUIwNjTUi
nmPHpAVmoQhfvLZD1shMwB7Ih25Xv0WbgUZs+uwfVnzGFqmbTYqh2QrEnhSkolFn54DfzgOfIqHG
j4sOQ5Kn7S+CqvAy4fFjPGmHVJOmGAPj0mgWnMLH3vjDm6vA+v9oY1gKm1As4hFlYLpe+5pWn13t
yZj7ihr1aK/l0MKG2o1gbGpqMnLpATDtCJOm+RIMThEv6KgXRpZBsfQSYu3RuK8eaCmkRV+AIxJY
QeTQdyESlznLmzQcxw6qB2hBzP4cMMokAJBA7OCGRHO60OyqQ39ysb1uSzNyrxYKRSZFLZcs5fwr
iPs9ZmJXMiK+oranIMa9ZJjjVqznKWGtWp9nZPFoUf/i02ZOk5CtJnRsnOawnKWZfrotY8jrHBDi
lpF/tC5LBUZfOso5OUJDB0/qKyTrOmy+xLv7gInxK8C25XWKscxdbF5NuNuV9H8ffpZwqDy2zSFf
inVzhGCvUuOlasVOBeLfialYo/ErcaiA6EtR4ZwKIcosQkjoF0KH21Dovw+MjpyvgR0mtV6f4120
VQpqEmvpws9JEuK81nyCsW4wNljix3gx7Tez3Ymm/9A64ir+E1gUDV0ynHN6kwbPLnzPZCxavkDP
zQFrH+bGx7iPsekOOfUpRHunJs+WGdSQ3AUemaqRvQpNOzActmVP9aFp8+5Q6J6Jsi0yrZllVmdm
jWosjcklgy0BKeQ/NAljwBZjH2KKYQqMWKPZ+9afxhxRJ82olanl2zcjNbE/k6dfy6EXiCBlwhNV
p+vGM5G0P8nbiNYataicCFhUgVdVxNgEJWRbg7iqmOkKCJnusLaKx3pOgzVd6g3FVfsmQ9yBmh3Z
TC68KRDDfHevu3Kip+hqsQSDe2J3Fv+6LwF7X+rGTjGsxyldhE3YsYmS0X1V/TLZpNudfwlxNSqs
aKvaEgy3Zjwa2ZrdKI3u75FO/NVaE7qhdOhQjjhNajXqiqG8hU7q8i971nZetV8YdHZQNDLaT9bu
zP0rawvGkYansYBuC2nNxEXcJy1p6jbN8ZGmf7JTvVpNyDG8FWR6+6kLkcG3GAgMXOUvuktu6E7a
MtM7qWrUqxbhmLYopfl6sw/QYs/bvhFY5bF3Pu+fBY1Ncmvp9XrNpG4Am66qmG/qR3zU7N7TT0q+
NR4/61/Dzvj/qJYuRSfgEkkBXuYlPEBumRSGqsmlxO8vMhbxNfvGHfeag1YWmH5asoNGipBn6AGa
Oh9AarTNHv3QiR4/1EZs/00sOWOJnPtRRKzB8KKwvzSl/tau862oV6GOPqQVDZZkMRqfkyKicS9J
4zhjwdLU+YJeSsO3Wrz+fSo4zmLSAceEwH9KXatfrUkzZdQymQNEFLQj37nqCDiK6sShYOg+KIN+
tT/VFZopqnW0Ld1uRQu5Fv2LLPNoF1VFFluDbnXEy4VKTARcBNWReHRlDxme+8Yrj2bGxmyep7iL
lpdbluyMJvEgqEeNL5MaNCXdLE5orYK69FbvxPb9a7cYTs7oEH5M8hG09y3kWtvNBlCRtV6sU/P9
vyNC+BVR84DrWoIZfuM52jbRUbFJKac0OY0fpnzGCGHKR60EbEIDGoWVvwsbzhCs+0z8y5EgEQRw
EgWD7ITbQon9KtaTsrOf8WOAbVHAFG+2vslQpMVNMv/JyjchgpUUaBoxAOom/whUdu9TCvXgNbYe
kl9Zvk1N+pNwMWKTvwkSRjDQRCHO2qC/vPz2ex2gj6KJcm63qlb9w30hTp9+jzXCBmoZKghqpMGX
Sc8hNm2dPKOiobouhmbf3JANMGlU8vU4gJvw8yW1MntdAHwXj+ktReOWFUIBFjLHQh9UjVCIAW3A
XuZde7yk472/OijGc3rBxMF9kS0GZTMqhDZIIVbIKhMV3mUalFt8nT0rrgrYn/+ODqEE4zWJoqbM
+4twDi4ykhCFydrU3Qk0bggFYGO24xofVLRVDFTTXpesnfjCUnztfSoaO7nimbdox5L3SwkyixBg
gkhlc46qA2jqvsgW06OwBf+rAT/qNWhKy2u1ADc5vF9kew+qKa5fk2O3orUvL+b15qQIJ3RN88qX
U5Bqp0zb1a1XviNs9mhIXW//Al0XXn3GF+F92MCLsEgaxLwP4QAkWif90Cws1rGZY2LlLlKm9wW5
7N5nBCeTOD8wwRfrSMWBNZKuBoaUoBJ1deTLc/xeW+lLxejyboctr63DbD61QC+2//cVqbcsEz4K
MDiR4FVg+Wr5+8A4easYc/y0F8diH5IsSrwEBBlU3b4ah2aMDixWf6KVt5+KJ771ElqMwa6lY7ZN
PDyAUMf4vHoGbUp20aPMqRLM1Z6SJVoFqtdPz92astE5qOwBBrK3arQHasf7x7kYy8/pEZYxk8Y2
YYO0R6XN37YP+UHLzQh1GsXhLGxL8nQZdamt6hnB21/FpHPahB0DHDam/hLQtpNDcPCCh9Zqntkp
BeDRUoJLZkaWkNhE7ZJlsU3yVmsz3+eGfIDW+k9+AchYxqQWRhadzJwGcXShkMYcsDz7S2IO+xxN
lY6PN+dmHGhuk8YMcWZDFSRh0oHQU2e8bOP9m4C2STN8BOB0rhtnPIafKFqyFHbMWSM8WyyHQcdN
rG0BT9o+K9twXb+tMEff0OsGS0HBnBahFWVRCmUzQisG4wVwtQfZlPUJq1GhQwvT2CJcXHn1o1iW
s/5iCqNZWryOtqTVp2fJQCC8L0HKkZFPZslLarYowFSsm+EeKT3M/7/TaoBfrTNkzDYTHdlaM/oq
MJlbUNkeKiO2fv8u9DUgEYTAuohmNFjNzmC3Z99cGb1rACX8KK3f/yoFPf8Iwv1hlUfJhRV05SXb
KXq8F38JKVLurUUzXdN9usct4fq8II0Fj5uU0s3t2Df8dT/oxmrl2++rltYpt1iTnLNFWJBC9cIm
SkCtObk2FmeLxknWw9bAwMX5k6GFK4u8KSiOYK4Yo2NfmcaZ86n7krsqAYcrbrrlLnjgbLv5Vejt
+vScoopPQxZbjFnQl/MPPUKW8bUtKyUCvdx8AsJ7YRR/9oZxfKdkPBa7nOd0CCmqXZ4kRQk6AK2v
DwlvNa/tb1nnd3ianwT08a/Mc3U4G90WKQN7QKUEp0n5iMVcItZ9AD4LwyXSz1JorZU9G0p4Hr69
KTq/iX3U1k6n06gXhr9JncP6EpiFb+ab4vy5Ol5/H1FvMx4NoOC2lo9mIuN8hPugXd+lF9f8sybD
ODvzJFYLOSlEXBzZ6bfD+r4Fmszmj9syY5q4lukwVEKO5ZvY73pRrG6NgX6ForWLRm5GglCitFW4
olTBgJkWhmiWALGBDt1nYzHHPpcSoUFJcJWUNAcRvtR9RzxvsOX5eKRwsnzbZ6wQvjyPo3C4JpO0
0l+pgul+zZLNHfe4AZ6We40M2mt70XRjylnhFE0Sseea8OkeK1yrVvBA8GXAeKCG0OsJff/m+rQ+
KcaD9fyK9JkhGclqUzuDnmb6yj8AC+adIt4lJZx/B+Hp0TWoqgkWFlxetm+sbFw7XbCMo2Z+5kby
YVLHq78cH6mWCia8MJLMCxJ6/m+V/hp7hZyp3XB5eUHPzghwekCQjysMKfVAUtN3uvUrwohP65xR
33A+fZRpAftEUSrqVxBK1fJFU8nIaWOmSJCdUFcwOv9xSo3A1izxwQHY2pl9/izf4j9Gid1Tn922
08fWonWmLvbGzqVBqF1TB21TtD2kYbrYWKgf4g3g2EUdn8KwBmCAsPoZcML485m4nd63Fk0UC88e
9BtDA7C/DG4H4fntgXSRHLSiV3cXJtCTHb9pd6klYjHMNtzVloYnSO3wGB2lpVF/2o5bsqT+y2U7
dhLISrqHA1DXO1VPqBvgfhpBUFFliUVmWpZZMjHICkIrewqH9KZTPFa2dzgjqlz9n6/QLRHiCqVK
xHusgqrq1CrJAFNpU7K6sOcP6ED7zIzH1j2j4+D5PtUl+Ym8yGtoXlZVVSbkh4UMHSMXyiS/wYqt
wJQcjC5iBvY+mSUBzskQvJXsKCWoyk9kpsvqYiEx7Vk4femtRZCFOYnpE2ZuEPbgihYV1IgLl3NQ
nqBW6SZPd4/AJMo5gagZNUaEqGo7nDYOohRSrxSDcRkgdtDSCF/35Q41ssbDxYMSaVdQ6zbZ7qKl
+qFALVUxg9gS1i+43Rsg2WGXvNFsVaM25Q2PRVPW9bR2/MCMfo2YCB0N7BXWrMgzlWMHxEwJMAIw
ia5JE/1C9uFG9iQ4XNPHYjI0kL2gJ+vCcrEhUbH4taxvcsczKLq0kJO7pUaEJElah1WRQzSNMR0F
1hk9c9g+nWPPCi1tRbke5DqXQhmKoOu+GJv2/249G3t+KkpguZABmBhSlAkRiEdnCuHMsDEzYL0E
JRogF1hYaDC8Tw2YK9qE3kK0fkuHcFdDIyslA0yoi2QfXhIDntNWX9un1KZFdP+iEN8cEd6gYtlI
0ApwVFkRoOwQIXe6eJaBD4LZKt8stjTelg/qmyBhx5oKa1TjHgTR+W1FZr5SJxAbkxZrL4SRtyIk
DFkUiHGrySgRSVij9Tsw2VcPe3vRwaCY8V+Z5m+WCIOW+F3dDemXVhz8D+vXZ7V9um+VqYpHmLSh
SHMp0qAQT9WxQBePsU8PvmlQqEwPkJ+m7B9GRCJX73uYJ+kn9UZaO3QiM0WTLLIIHbUBeFEJ8PCd
cH9YYFgQ90i68qXi5cjLbJNpL5cer5E9pzUGLQASQgVmVIhbpPV1U6ciqk9Pbaa7b56RwMZhytR0
1QdPRPc0qwfWfnPSMeLnsFjo8JE4NHVfAOq4/QjiggF50Uti7UsPNZ11geECkIN89Zqu94/GdQ1U
1RMtVFh43NzSJO5Yl/VKEXNoO8hNZNgwrBk8e2ZkM3sfk9ZOWqHL7b7mLKB13FIkbhsnjFLDNMhq
Zy8lmiHfgrNbGejkgR8EcMWGNTgsPCqBW5yjeYd/F1+nMQXRVm3rVW7wF2x6fIjXG2nd+fr9T1t2
QjMtIG5nJfu8n2fQgmjdm79jt9+M6F7xbSAn36c08fjj9swIkXeUacsw0uIeteKXBCY02VCkTLk1
ZI5R8aqsEmMIubBeekXHLrbEoPbJ/2yNuTlJMsUos4xfSVh/BN1584+IanPM7TFmzOq0rqZJ8Hfk
9TXgNgvTGk4OrkWBg3HFzYinPjYDUZEHF0SGBBDA01QFnaQ/6sJa0ldYbdhgQm8E9KFRY1jseqZF
BdMVJhiZSkj4TxIwzv5lvGeMKL2fhN7UlJKirZozc7vdwkJjbiqxAv3To83YLZR08GrDMNiEJCBg
hp6wa7zUllI6Fa4mXAUOsWWsM3vJ6gAzZJ/VvbX39tKaVogUF5zDDVXCkDF8FkqZCMUoPluTQSat
36mRGequ/RK4UBbsksBnFMDdNwJTMTqbfxDPvfErPvd7cYvZ1h32S03217cTR3mgecjFk54JhbB5
RZyJzJBBKNsKy0fxwnTRqtyaCHD9EKvOOCM1M0c9pbXOnu7f+4WK6XQeEpo2EBsCtp8IczOpKoss
hDcTcBbTsvt4j6l430JDoAKsPmVz7vRsw5gSAN8Gak/xdNo/tG9GnfSlKaf0pYeaAOvwDmBGuBUe
O1a/yXXlLXOuz1SsmYkdkqDMToX2qWgKyvj3mbrHXt42ngh2Jb1cc2bj4HmlSxsGqMK+TXtefc0k
/KDGTduNeQ2WiRz1LJOmb2MFaXm8VpStDfABHmuIokO5BRz+nnFyy1od0XSpW8YrcBgfqYHk0u2W
Zx9A3DbEx9egnqoQNZ5tHNwo4Lu3sYvE2X6TFboAcJo9tTd9wZeICoteSKRppmXlRCRW1nzcYCwV
tnGwBBMLlyx9N+3saw15iwDmSEtPLt2eOb3p8s/ONEtLMVIzZWLyCmP8/NoiB2lS7gmNKeKexCwK
wkmmIgWKPVYuFus2BjAkorWbraN1+T6Br+SKGa4VpzEz/VVyeNNSU4M+KrWkwXNuCVvRjwB5yIXp
Q/gN5DttdFH2Dyjl+n8oLC/4uJtzJOKiCpiXUThlfeNVj96NBBHQaBdIfAoTtoB/ydB4OhqAILKY
twjr0Hhfx+YCY6VcOOrUzBcGHXmVkIBVAEnE8tyP3Wi5F2EWIPKHC3uUQIQ7T1PiFnBTHwI06XeY
CUCzt0ftmucXQooJ7OUfuoS4Ga9mPSkE3af+5U1131DL1jDQsTd1BIFTIDjhhdwX/KI+S6ykolkb
A0/kBlEvYq98PQQDVA07hvNDrb8a3u/7NBbVeUaDMAxjXiGN3oFGuopMzUj2hvZ+n8IkmB8HNqNA
uFyObQaNLcMBjkX4bfQOTUo0DoiDqVgZyehi+n0IiTG0zZ6aX1gggSU2GKLnFRmT+uRAyCjWmE9h
+OGinackEHJjFfrZ5LXvdFjRqGCwgUWd/HJfbktZjRuqxNEkxQRRoIJqteEd0ZLA3ineacaHjIaX
9kj1EQsGRZo6D9F9gnENTM7emk8fK8kClD0HBM3Xp8Zp3BSh5p9qJ2D0kvasXfBHEhZbCeiRh1AV
hVAKlQmx7tcbhouPtqzA7ChavZRquPl9wmQpTB23fYoSBXsMHvp1emoP3Cp99/EOuFJu6cL4iTyn
RUJBJRwmIMeUGy7brftVD0EG6pL8uVwNfa3/2bXWLt7pr5jnMDJrcy7dDIDL70jg0L5j8fy+ZUr2
qUZaiA3N2I2ETgPX7k4hUEN8Xdv3enQ+nYQKpnqHcWH9HGZ6ejh/qqfPrXZ539KwiBeq55CHwKFW
JoiYnvzKaMzcsBSpoZwOkEdpT9uC3cO4vmT2pd8iY+A41q4zc7Sw1Ih2ztr68/3pL64NJ2sASWAl
7Hj+Oq4Z+VHJx4Ybr+NXzmyrOgygwRigMGc641yBck17MQuLuqwgbpZZVpIRPN/eG6mJm5TXihHn
/6I6b9H7m/g4Qq3XgGZsrc583fw6b7rV5waAxa8AcHmMdNrrbSnAlDCj+s83TLoxY7qLx2GCyB9h
ZN0WAYGmt7vywj/9PlyPNnaQ75RSfy1P6UOpD+tzZtBAh5YPffYBRAAvSn1dpEkFIbz0oe5j4OVh
sNzfuW2nxik0CtNqzLwARJ614QGRBuSeAxJytAa6r4kywtncyIGwmZU4+rJQ4Syentx891bpv4er
4esOYzjor/cfsPy9xSbJaXVIBE9E0T3qMRAmtGc1D7uyJ1VA5Wmw3g6a/btye339ERqOFeFVWxrX
8xmQhUfa9V8KjJDQZ4EqgSkzBSP7tyowiloVRdII1iVbNtgEjcrl+fKc8pjMrK0OoCTnJtUVipda
gJNAiVLkYQFRiMUkAUE2lLsyQ4aaw3VjeCNAScYu3NTF1q/owDwiHRLpG22DybbNatWsnijZpKXM
JCBRBMzqYNqKxbW/5dqTkmBIO5BnVjA17uF3jwkvY3QsiFo/H1c0DVvKxN0QnILl2U0r1LhUpREE
gVGpo6aRvpWW/0pNLi+l/m/oEA9UQQ3T1MfSCbRauKIRbgoT3uPzSNHYpSADCWxkmKdroylk/krw
/WJoC4m7KBlsdXBYO9BUQNhYG+O+Xf75iFCgHehTxjQ0GtvJoScNKyjG8RojmoFHynQsdD3/dwQI
C+QN9TVvShAwq+PwcpZP5v3fX4gpbjkgbIunDlnflQliis241a3dZn8eKD584dRvaRBxEZv7ZSVN
NLiXt4cWO7wsK9If/8ujIK6smsh8ETaTpOxKH153xkgFYvrpE2/5IK5lEDFpPaKqjFgEmKgOznuD
QsWgH6nDdD8zereUiPvoF+HIFAooTXA6hbHWd4NpUQRGPXriMjIsKvHXCsfy5ApoO8xOtNmf+7eD
JwdM/HxMi1YCgfiX9gsDytRWsUn7bx3jXEw8iQQWCi0yiy3EJAHNKbJDI1itVu9UJ/QzBr0lQ8Qh
fIgoIKjBx5bRxdc9zvxrbyaNzgIe6i0d4rJL0RWvShHsjAf3pTFeXt4CY3W4Gr8Prp2jT7JHM+8B
jvZ43wYsZAEmuug60vBIQvaQuDo5wytayV6hCOrjExYM6PZaf1AMQGI/W3uDqtzLavFNjrhGXCDk
2LiX4aa6NjctYpuKfA4WGK40gBBQO+hp5Ii7dAXCuYReZUTuV51dywdz1dHyZwv+81aCxFUa2EpM
MwY0Ut+Q3jZovVSR6K9WtHrGdBI/Ff4f0X2d5MxPxyioRPwVdEy3x6xIZKNJxNCtc4gMumbS7hdN
MXjiEdArgaIMOcjh8TXah+m01k65ylY7PNaxYge7JmnNaAsAMjeiJEGusNV+1FigXF2esA7p7UsZ
Lx/6HzyxEPsYWC9Jm7tdturfMiVuXcsmZZdLyBCM28Y2NEoouVASuuWHcLDSEHTxUBTDRX6UEL3a
a+xHFE0HPXbARjSoGvIzo3dLjvC1lVppfpDhyApsQMQa7G57NCkxw0L1/pYGYS8CQK15JY8LHOya
E6o4uwpAP3boYMUL3Dt32unP1nWNmY5HtCgor5/+iFutGgLdMtPOjjAlUpsJ2ZBWUNCXeO9i8uKC
rKUerPI9FlBQrOSys/nWE8KOjFrBMxU3mS27ejwdpl1tq9PJd5vaPO2O8WhqOUA8/QnQ6z7lf3HU
35QJ66IB1ySUfVyJWMeWQ7eycbAHyqEuvDluDpUsYUcesg5NDj19MZF0v+hr5DXQRI4e761q0Vwd
zWCStWxB5mrlOvmADBBlpu9WLxsMxxyPFIO50NV7yxXhuq+RWHmsCDrbbarD3xzs9fqhNZyPenXC
c2qDwSYNLX1U/qYjuWOoyXY0rQaUZ1eDrmvatv3BPzgPO2tqyY+MJxq0D8XBkbmhXpQxUzGlOE2s
l7gaz1hiEIkUHfwy9fcYIuzKkA5hqQWTKzBf7MpArwgSEFj/i8XD59zBHMDTfaWnCZCwMVkk16FX
gp6L2jUev0jx6OPrfRoLmY1b7SDMRxVXfMepuFhbKP0btD6wT9i/bjtWhqIl3Pjn8f2dpawzXr7O
PK8CIxgItng63j62S0lU8vgK3Qh7nX2tkbXxsPHB4BXamU2u5ceZzQgR7LFqNPKSl0Ix8KR37dRC
9naNndjO68bCtubzCpHQ9v2+TJcfezOihJmUtExUMhVEgQVoKQbnvBqb47GmHd2in5uRmfRnFgmV
3MjE9SRE6KPqwPIfELPWSE52prEZVtRc5OKL7JveVw/GjF4fclcuLSZ6qf5U6PXOlnYwkgryChj8
tOKXDS1OppyeSJiuROJZqW1AUcKquO6ZckyL3mzGDxH1dFpRJ83kw7cma0krb3MoXh7bN7T50Gzh
oo+eUZr4nEkODd8VkiSgBNSo6wuQoCicLJq/2e8TlslvfOaqRLAUaKlzDzBMH9NrAnkMDFnS3AmN
FnF1/Yptm2SKrp6wWHoqF7/FK/tSOGsHudDdaHRYfo4l16m9wiuNFoHQBElc5zr5j0II59CRHIoY
KRfqa23M7JhaYQCco4dj0uzokK9QTgEo8juNh4WELkzu7LSIe5vLZaowCSQo6Kb6CwM+O24DqMuV
9oDFFDTVW8jj3lAjQc8VdahrXpu0HB0q4zrhMExTYoYHCNNG9RuwKqv31fmR3VI7DpfDqW8+JeLp
VBV8k0oRXAvCjinq+MBQOvyKZaw+t0fa3AtFLcmlrlrGZLEP2KyLclDXEnLSFL1f6Hq/lSNhLXqM
r3JciFObAF6B4DKlog1btWh7f5bDjJnYCGMB7OHMk9ov9XhCg+zb22GNihPWMzWYYzYwYUwJM2iS
I4xHowyV3DLwVn6CpCEqibQMMU3hJcJklC2gv4D/NaXyAERq2//DkGlJxsakJHJovlciLMQALCxA
/oAbJCh1s8KyuPKsuWyrV9Te3WXvpGHSQhIx1aUS9zhsGiXhy3pAS229iy5v7lrvDYzoXvZ72vz3
vyjFP7TIBSORENe+NILW9gnw3lM5OsR6bKdGuhru3sILhWILKcyRy0a4TIskv0JE/eKme9Z403NQ
wtCuw6wplJat7jdrhJMvM4EDjCteXdvwF7J9isG/IL1o3qey/GBHZu9/D4vsuckZVNfKClSu1gt8
5OXNNreiyxVmZ4y55TVH9WAMz+Zx9XlO3OhqICykiHRSh5+h6PcXEPd6CBQ1ZGNItDSxVUtxVtRa
7XJA802BuMkCw+ZqMiAV0Blo/TMPQH709Q/H2eloUsCK6yl1VAGGjjbSvmxBvukS9ztrY45tuekE
u0/+tdx/Ui41TXLEnY4lteO0bHJhATaCAUrfvxwpJBamEibz/s3DxOPM9zeCWDdyi9PpDCDu7Hw9
dk7Ow748IW9zXxX/xRx+kyLsRtAnHR5cEBf67d4ucMfYVPhl2Lfpb5r7X869/cMXXlu3fEl5KvjF
lL80UTRfT0ADU8UaSakp10DxJBTOZLIYwQdKmqaTj3zTDh5W3osodBlfOUtaN8hyIPgfGcosYTT6
JJdGtYcMw81HQUXWu6/QMkv4eimMfOA2fLlgGQtsXDXXx8RkKTZpOQM0OxvCIrSMgq0JJfT6CWNg
aE/PVnhuq/t3ir5Ncda/Gx6ZBKwehHBMigyyYlZ2HujeCjP1E7IF7Qrdv6Yoct+qWlThfZhFoFOa
25e3g315aFMUOvEOwAp4g2JNhenS3+OKMApBLXQZN3HV2+bbFn26MOrrU+h+XJLDCc0Cg6B/fOi6
UaEdCbOt2v8j7bp2Wze29hMJYC+3wyJKlGTLcpF9Q2zb26xiEav49P83OufE9GxG8yPJRpAEAbg0
M6uXb238Q4oF4x4vFcx9RUZzLLSgTgKa57IBXVKuMEO1gOfBudyZBpipfkKH+8/L7RZSGKsL+Ldo
gNmK5A459IEssSjCwxUfLE/GOlUef962zNo1izPRiTGa6YeAhq0FxiesxZvgWnuPizrAo0LZd0Kl
uAwIKCnb+G8VndCgSuoewPFEIl9rYKcekuVtgfibkOgv5XH1IScUU6NOk4HmvABvQ1NCSGIsOwr2
4JyhFl1utUDjSCDbZ2rIodyfe1ykkRIzQhP18WLJHycs0cxi/BcdBUEgDf2cG1AEqw+Y7Nf1GtH7
wXHIKnID++PjBf3IR3QcmvtiY30GiAPWawcRQVtw0wkc5XrtLZncD1Jm+ums4+f68DTdx5iA2ci4
Rt2p9W4/xXWV3A0pvprlCakm7jHVGeEpfNu172jq4uG0dGP/DSlj5FY3tb2BBhEt6+DZwAPyYnuf
PfGKfBx1zxZ/dTEvjJAG5OOqsgNCMbhuH3M+y/qt6a+Gc3LMLpQaqR5woylBBWx/RCMXRfl5wOwE
aWAkd44V3wNl7LD3/wGm3w/NcfUQJrSbJlI6kyaH4Hdi2e1W9+7Qblzbw5L3mvPF0skxGSWlR/V/
q2K109h+hE5FY0OWGJ5sLetTXe1D+/OZi/hFzcoNFmILwp3RJclA42UkOMjJCQnaIpe/zksuivV8
Xfb7eNcgbXKT8smsNU0HpWdhecTM3paG5oH7snR2vxzE5o7NEY+/SaH8panYSnAVKliRSYvqtOQA
YsAN1ewlGhL22o5jUHlakR17rk5CXZYL8Ohz86ET2YSNWebeiMzDC+D1R0txATzFOSBH8lhgRCia
pBiow1gVVulppHi8XHhWjKN8r5Z18mph2qZ9L0DF2HavkREdi+SX5VkRx6rw/ICrDpjQadpEGw3U
YmlaDzhesJjoD8jwh3MgTiiLxuSfBrNt4yzJqTU5/dqiAzW1lit3qyxdZH4fwiX6O8jOQS84Fmmj
L4tDnOfis03gXYPqRq2B+GVpI5lzt0rcxv+A6aR937yIluNRsgXZMcSzNf/JXaKwF9wDdOS2YuaF
R2wRNmmD/zbiuFg5hJ4f03og1q81jY/+HyuOOKqKbcoMgZzcYEEOLYnGWBJ8vjsdv6oX4HSjCsWH
QuSYcbYAmwhDasgDVVd+CTgQcye8xjjVXvD47aa3Uw8YhfzJk0mpBqZAqwJbmLbaMh3hw1qHDSd0
5mnga8v+RMakbtCaUkSGQwbA9V15eISzuJRWxEEBygMUxNdXf21G5HAJR4Ww5com+h8fFsvgFYoe
kOfegWeoeS7+NeKZHK6M5EVpSNfDHY93QD/Dxg6YM9NSd7Q1zPoye1Ji8vH6fguO+uepryuIwoR6
Ww6RMF57O7R10BNxj1hU7aFFOCLHUfnscuFsUbVNPCLRgiCpADoVGEXhlJdnGV8G+r6JBYES9pX+
ZMZCM2tdL6mYAQ56Fd9xuIH3ecbLaeP+IjU6Po/6F3n4TdttHGTWnP3ZvU1p3iR/H4SdQBpTGZD7
LSi5dycH2qkjH+gCM8gOAd/ekx9vk5uvyk/IMZHY0AaCENODXeddMtt8W9xzSHDujt2TqdPzVDT0
atfZBmBhX7KvnkiITYA7IFt+cXNtsxZkciQmkxNLjdknCujZW9rcAFyr1NpgWmvvAb2Qc7ZZzp7Q
YnSgcpJPqhBd8x/H1oGnvVohQQ/cOswsIHy5TY3LG/SmJ/LaYPNphrE+JOgxkuK+vSOIRf01I+R1
h+rX3udd5XwJYnI8Jr0DrHLkLGmPDZoNMI+B21yq6G7YgB+R4zFXPSawnm8fksctjKdTJthPblB7
6WuY469Xt7/O4w1GTQDGLjfkgH4dSJfiLifaAy/9Oq/TJ5fG6opx0CrTBI3nLcJb3BngbuwHjMrj
D+IGOjwIOMOWYDke5+540syWjDBhHSwaDA4C32yL3dqOuASMLM9qcO6QLRNdihASTQMUG+1D7yHq
DasHJC9Q48U6MG6oRyXoj1Dv+zbZWRM5NsvOpNmCfBVvB9+0BjSUfVEfO8HfnLPxjsaojgWaAfKi
ATFbOZNFivkDXpFtPl6enIfRGFIoBnpI88ym9+ymzqNm/0bK3EHrFU14tIBOuc3x10zGrQtklEYV
9peLbFyf63jenIjfWwqamF3lVTDuqpVXtxwTxqXIaI026+pTLINiZr8Bkf73ADAD4sQrdJaFJU8D
z/ppk/tk9EWmpaYZX7NJiiU+vMBIIinK40LuqzF6A1jq/808H30gqdDRlN/IHm6ss+UdkJjjsCFX
jhkVEoVZFpkV5UNtHy8zcnV1OdaEvsLf88Ufe1CCYRHVSQ4aKvEHz3xK3zmMR+sxtwgwroWaVkV3
ohMI/tvpd+2qSF/uDeeZN+s+Pz/yFweYbF0oldJFcjFBBxtIkVnFnj4k3HrLPJR3Ibncf/Rutx7X
8jZMUQLxPM4pb+snk60bNVUuAYUI1OnSzmJJkMAkUPCeuuK8123dhO2SP42/Kpi5JFG1G23sbeYK
H57NY7vZiG5yk4yq6EfZiPr/kHgnq5WOvYu+BvwT0xZfa16f5m1DjznXn+cxylM+FDH4bzvaQLvj
neW2XjAFRi/ksp4abYDrMnGSZeCi/ZkEzuWB8/w8MoxiUMZLKBUjTiGTAOC3O+wOlzZr7xDz4uD5
LpfJ4zA6IZPMMq8lUGqtfm0PdB3bx7iuVpbPOxS9mj8FV0MoBTAl3WTDwmChSYWRIyh1RV+6z4jE
U6f0Um4RYI4Sq2grrRIQMH63NpZZAwWXu89g/mH+OoTCFMENI+3P8gWuq/SWYfHS5t55XVs84ecc
hG2PrUdM3J4CEJEJSnTtW2LLpSO9XLB0E0sF0PSGlpLbDDerBRRBoPhTJuq6jNSIvXxq6MDc4/iB
RcSWvEYIdZvCfAJ6QoKRHPncxVVndvRQmDFH89YdhtVWSDkiu4kwKuUVkeeN64QgveVJWCOORiR2
Jc6UguDF2iLOQNq7IZgdwMQsArdnzglndTYguWVTNkUN8cRPgobcRGOeAMzK3wpW+VrHuwzj2Bcd
CiJw9JLrlvPosfxeF+dIodj+1UMMiNmHa+4KKcfD5YVzstnC6vfJWK4v025MzQC7Cvyy89EkcVof
PE9f7TlkZoVrQob+/8mLAXVPMtUGF9iuj8Z+G1llb3/y2o5n1dCECPUvJkTMXg+0XgEo1ukrTkl8
vw658jvrokxIMP4+ks19pp80QHF2QFhpaou46e9wGaorrt8/625NSDHmW1KNqNJGynOYStB+pxJg
25R4eQ5RMSgiAlBbClYXucLu097rCaarfdXmPBuHD1mk/TROizDIcKNyi/Gjh4x8NJh1xXwOT4XM
2vbJYRktpfayMFYNCKVwxOLnDgisnd0BAvGCgeszMZq1I7icw806LxOajNoyVSHBMixccK/aBcDK
d4dP9RMRIs1ScPif95aM/mjl8zCkI8Dp0l/JYfzFu71ZHT85CaMuyljFTpOWSpdF9SF2s2xK7yO7
tlbtfhVYpmQ/cy6PcyK2b3sAEFtcmHSRyrb8XA3ksf0dErf0AsUCFJqnPnLocY7Itm6HWJym1wk0
IkZsga2S+lD5BLiu+vqX7BxsXr/zfAnr+0pVRtBTNQ8FPaPSZ/e/sKOKRty9PThn4lmft8/GUVsq
FcKJ2pJzLZaFC0htg6WruyfO5ylv/eE7TU7C+OiGnlax0oD30KCRooD6CiCY2wfgCC/rYgydMZYJ
vSv34evffZkRUfWyEMOywJeDFRqYa86WumsR9NbVMGLZhcCZNmJ8/tmmkLCFA9xju9ht39rRMg6k
WG02pdO62p16Bg4Hdl7zBJdjFlkgUnERok61gNprzwTbZU6H0kuex+AQ8Qoq862r31zAwnHmcVPX
F5FuC7KzkhB0JOQkfzgcuEDvHEG9tjlNuDk3h4VwMkDo+Vkn2JJiX+6ql9tcMR/ZTA7DGHps10Sn
23BVPgXpnQggwulGc3Pk925Tmk/NTigxakDs2u6i9xCe7XHbr2kXVrPJY7fOLKBYoetsf7As53X3
sCxVHmmOZ6YxakEpO0wpnEAayHKi+0ZH4pcAkkMiHTC1lm3fPum1X+uGLGiMmsB0f9zHKT1pZp8b
YkkEJ0RFArkqrlvBYXuNGpcJj6QLrTm3VGGc3XobwGk/L7mDsfMpscnTMbpDEosglFsc6ALU4pdq
W3XEwhouniHkqFeN0SH5UEtGK8Ej7NdbzTLuU6tDSgdDHhcbYuzL99yaPU9taYy5b09V2ZspFbHj
MVivYgcxgiutMBJBM2Z24fneWnNh9HmZM54WYTfFCKksZCcFh9U91CYcgn5Dz8L6O14HyXwN//vx
dCZeWESa0YkBOEQm0Qbhwp2b2O3TijwInxipGpYHQHlkT7wZBZ5i0VnFUi2KvKO2MoqgucgSRh9d
F8jQ8OaCOCaTXfZStLKkLBKg6poNiQNS80wyT3HpjPZQ64tSjBQOmbqEcU1Gj0Lh0drSW2QbsR98
INAzsbwh38qJv+eNN3OkgoX4vGhB3rURyN+FeyS3sBSNo6442pFdk4U4XQ8vIzhxsEdyeoqXmGeu
GxTJOIQ4zpnOaJH4rJ3Utoapye3mfeeAxO2D8C6KkeXMjOtWoZEBgGoWH4o1rE8d9kzeJsLThWyP
AO2IafQKt+XbwXoRok8XPdPq6yeHDEevsyCkRaEVpRLDnSmcZ+WrWZcZWXPHe+eL2ipK10CBNkyF
7VUNU6HJFYosjsbs0FddFwN83oqsUSM9PO3alQzDxct0c4ky79TqhdFi9x2tA9PJun3qPxor5SPG
xgfT9tYJ8Q7ennef1Lv40yb/dVK2a9WsF7IqJdh0KB9c9y1/VH6lKQncX0XrcLyNv4l3vkkxClcP
sLBJ7+j5sOFEIkdlicaL595Yai7k195zOEXhnIxRtBGA7sYzjVifs832Yo0uHNJie4npsh5ug+y8
DH+fjXHiykYp43QAsXJz2r3nNnqp683mZfMKe8mdVOQRoyef+DYCxjxa2YBmf/bRSO1u+x7bge6D
g2QLJAutfeVzF57wLpNx3doSiIsnCuM93vnuyl1Y4wO2QX7x0mt/Y5S/75Fx2+rLqZO7BUVB94FK
ebcKbIzQULyWM5ZCAFGOR5B+7xb7M7p3UYqBYhS4ypNuB9izFcX/lusZ562Kuy6XTHoijJ/n7uIh
3YIpTvb6ELv2P4EPRZf9t+Zi+2IroWqiXsBDAaCoJsb9hsI7AurmtnBx2IFtiC3MNOxR/IFv4WPu
I365/XWeJmS7YRsghpZRgDs7YyyWzgpgyJjCrtI5PgQniE0wV2/fJnr96A1WYJtiu0AO81S9srh9
lNbYJoddOO8UXGfABFdsNeh/3JxWKKRmANqxsyV3L/RsXKtjBawuGliR80fnOxb0SGWZYPazBjxe
7pyw+plCWt4+6GzftqphuykgBrFMQmV4Hn2rVaRd6Ay3DRbp3gsLOGgQM3P3W7PvMV4duq0futru
MwRQpOFwqkVzIjclzwiEMbSDHA8gXzsYNXR4ZnTWzEy/z5jRrhU7I6Yj6uh/D9aBfY/Ot4xsaEbZ
0xxebEatCMs1E2ps0iNtzn0iy/Qyt+Uheak+0OwR1tYnb0Ua59b+yHmolYHKEehgmVCBhrfoN4cr
qIW6dRDGXIpBfBmrCAUvf+u+u7+1VePRkW3UJ3Nw+ufzwr1NcM4rnV4cYzGHoVFMIUZF73h07QEw
FklFblOYdUmnJBg7KeqnXOtPIAE4Gl9xSi++93hLB2ctFlZdqhLSwyh+XhuPJsY4FM/90EkCdJV7
9KGqWuctf40d6bU2SbxqVCSQe+w1/fICAcsiK+400Gxn0/QHMOLch02sqYsRnJEid7R9r5YEgbO4
JKPjeeI9507nosopNUZ6636hIkmO44KYs7UBh6090hCWLqnnKIo5DpmSYgVZQi9QH4OUHJPkJSPR
PgeK4r87D+v/imErAt0XRFpLx+Sj2BADgGNnKIv9osS7casasxeoSAgeRQ1w2Gw7ZJpiCL4XQdA+
vgVA9oNv48E+61z/d06g9Qkhxt0ew6KogkKkLwUj6roLp3bJ4cCbjbnaelZxTOkwiuOCzsFTUONA
zz7WKL6V97qX3A0hqe0zMFzsQ+CgyflgaS5Q3GDNuMHanGac0mcUiRaeCvlUgj5W0iMLFx5uc8gs
F06ukVEiRboYguGMz2dwRYVVazvemQsrST9y6w4Z91qWxMVY9SBCl2Ufxf/q+GRHLi88hTVrH6f3
Re9zorD6UhxDAETjvkr0po04FTaY+kvnae2FLkeEZ7NdU2KMclL0yyBmKD1RXwPAD1j6pxDphSPE
s80aUyqMUmqjosD4LljdxqTF24rEy85S7M1Ljpl0qyXiqucFl3O5oSlFRjcNsdJLWMVAMaUwBW9C
tKy18nCb82btlw4fTVAFw8DeBUay5EgKjajRcayOAibIu+K4UHEebkv9LPtNCDEidMoErORMFQo6
coS7Hd3XGOof0QXg3wsoS0Js44Pgf3n2p+bwbpIe4g/Wn9Bm5EsrcsxFqjI4pKGbCBwR5U8Ppoxz
lzwyjIQFgOXKBZGSORYKGR5e0dvwBZjYZ+5lzurdyYEY+YpjKa0rE5f5nKLghkYldwCIi2ktl8sd
ZOxr7/GAmmdnpqaMwkgZAIDNdOw0HK5fm9dNtuNetPYqOsD+5TUyklYYZW1gNz32B9jB/bjcHHAg
dWVYPInmXSIjX91CLJPTIGEg901+Qc+nIpPGIU8ONhlm+Dc0EBnKco+mCl8mFS+zPVuDmNwnW4NQ
Rq3KEwP6RECKqlstdplff+y+eqTfKv4mjlkL880wbCGiHBIlFs8463PtYOFfuHO37VI+kSom4/5V
eNk/85opZytx0wMymqXUmmKoUpC0z7Z67agbXNmWVvmzZK85b8klxmiXMJJSSQ1BrLcwaXd8l23F
zjA6Bn3y77iTrUhkJ8wwVLUKrnEoKmTZkIWjvHifHDJUnG6oLLbyUA+ZGhgj9LLfuNvcHvzxbN1b
JEKw/jn8P8aPuPzIqBQzMBNFEKFSwO0A7RhsfQcdRtFzuFc4656iyxbb6GQsbL3apIl3EAPPqAtM
49rRa9npQ7gOt6NgaS05b/eoUu3Ux4E3yKjM3uc3TcZT1btzlogyaKqAJSWCg71wKIN/GGQdVeTz
kweARm/rz+f7JscwP7xywxglkJOW487jDqjN+zyTK2T4PW0ESes0fL9y6GZxCsjeuhcb03D/hA81
GWYL65QljQX+U9L+0gWU3bGsffGe352eVEyPNahNNE8l9mT2L/x2/Nm30kzDQBs2ElVsam4YTMko
wnhEk0e6x35tB07+wYal4cKTzlrsCSXmmTByekkXGNGlfRHR3QhDg0kkXhFxNtWIxUR/nYd5rEAp
8vzUBRRHICoIOr9iZ+HophVs8oaUF7s8E43UG8Ron34U78zO4jzirMBNfgC98InA9UqnVVKWYKVX
4x6xYQSh+04Euczilp55b8f4QGrQ1sLiHI6ICJ+PdryXH+i0Icp0Vr4gnGNRA/2HkE2OxagsCdOS
jRng9YBzCPDQBVG9SLSk1XDGqp4LSV16Qkng3SbviIwnFJ3Hzowl3CZmygoiJtbLk+W1vgf+5Jzw
2p5364SMKyQ32A8jJSBla28Fkd3cBuK7+4AJiJffaNG4d15e6UbtgDyt12t0zh5pfAr7hzrA5ydQ
k6zdK555DweU56TxLoFxnkIU9VKjwC/byp4KT3eH9YBA4OAtO59XdN9vrNAgacK6ehqmcqJEIzK5
KNYAOYWCz1glF+t53oOYEGIMRCsAFEmgzIQ73BZbSSbhCnS+5PvC1xwO51KJv/GuLNi3lJfZIpEh
Jf6x3nYk90oCyErpgReSzGJOTVSPwqqeMeoM7UIlHwgmxvIoA8w/TJ1g41HcD8+zAOzbEK3HnWIM
k8ZgWNyE6Y3WR0qFmzaf9UInd8zoIaGXIzGNqWLX0e/2hgW0brCRl5jyQ+GNboz65F2AOGuIJyQZ
fRTrUahmQopntd9GX25d07o62dGTEhIuisEV++PWwzIqqVnojSjJIEcrcaMduauHVXRn5BYyfnFi
e3BvAsuQvNJuCQT0sKb7nfbPvICXx1+MikJCWkraBvwlE981XVWwHFhrYFJxhx05poXFER/rxLhk
Fxw4SIlbrYWELBBeLJ0YGz489bXltaBz5ZRRPGWeN3qeUpX4Vi/Tp3ALfXAAjm1PFhteZolzOBZP
PFG0EAxLjdmZ+MetlFvCZ4laJ7ZAEtXmhtizPv83r7LN6OmIla+yAF2HEGaLrSwrAOZtH14MgpUb
5uqTo4M4GpxtRW8XcO0WNWVVBITY9TSQEJD2dICTYyuuVc0bQsE2oS90swiSC8QeyQqMOWmW7C8w
xG7HDrCJV0FlBQAEdHu0akqxE1qGB9YJISvUM/+Hg+ETncg2qodBhPmyBQ7uK0vkacQTyq1rwY+x
zAfQRJ/cZChHGFVGBSnJOZHGjtLDBExyuNx5HnD9OJc8n3KdMA+jeeI8OpV9gUveQrm67zkyQrkP
FMv44Pnc+IPjebHl3bSMh0LVcSR0AJyAXYiGEF4xchaDY/pMjO9z6vUO3aHwmse73ko2OkbyYLtQ
9BJ3AmDO69XXHoXjwNIcntvF0zFsP3vbS4bUnkEavd/X5Csgkjcodflc88QRQra024rSKdUqaLPL
2nUry7xgrzCwMBcr1DCwQ4sj8nP6zFCwcEaTDUmRBYYTVWPMMZeeXQXxeLRNRMA9qY/KCUWo58/s
eJvcbLfDlBzDkmcgxYZGDXKXZYWZBN9Fj6MB4Hi0WYRENe0KXeCW4NPOVH2lY1wpuCaeuZPys+85
/SGMOcyjPM579SqB6IiNgewOeD8UxLgV9Fl3dUqJYVpdRKx8ppSCZXSQR6KdcDiarkl4WAmzBYkp
KcYQXqpETLvgNCIyj0kzYqsWZoot2vIDx+4LkY+JNWWcgGQ2CzwhyqZuxqzo0MICohD8BUmBR+1d
3rllRRp2swZjSoXxxUckt4vOBONgoIXkdmy9XKCceTmaWQ0zJUN/xiS2SCOpixpKxt7aTUPAlFi3
jL++EDIh7/v5zNPRlOFvnYvxxqtWUrtRB8GjbBdbGQ2sSy++y63PZPuJ8PG2+M1m9KbHY7ztTM2D
S6TSWzzanQC230QUJhFB/yfPl5izB4ZimPBtVeztFhhJL1UsJDGynN7kFgA8b1vZPa3VbbsSkLGM
Ycrt22ebTalMCTISrUeoZoYyCCJYcynW0OANQJdFOo+qTwQwPjcjO/9432dkRHuhShpQr7AXfbx7
Bvo1TSImdumnm/QRU/y8DqrZwtz0hIx4R6eFGi9KLKOX0Q4Owf4f7NTti/wbgf7rVKxAy123MPqe
XmR2VwH23dtflhwS89L8TYKRZqEOkclWQIKOuR9tuH+ebvWPvEnjWXzLyY1ddfNEnMOmiPNMpEx4
dLtDEthwKLFoDSnzl8+vLx6y9mxkOSXHCHOmaKkgdHig5yPsp62hbA/oMw9DCJz7m/MRpoQYOVbE
UWwMquihc8N9iA1rMeBdCfTTvyTEuAf9RRmzti3pBY6btCLmPkFagvaj25+8HUazaAvTUzEqQzWE
UJNiiBPQwgTrLrKKipw95VFffx30V7ql8f+xp5F3lYzaCM2mXRgdWASeeA9cB4BPPdEiEe/JKEv/
oegNWYIqNOFvsfrwUp8G7awYSBECkaffq466thLJzZZcV3VWuCaUmBO1UqqEBuQLb6a+JBh4w7Db
YoU5eh5zzBBSBUkRFV2QRCwzZNSfFJ3yJmiUa9T0WL6bD/3ruUKrjR++32bDuW63H5QYzTectcUi
N1RQ8o937vtj8/JgOr8/CAJvLDXIrJ6o3GB4xoBhTEsURMPUaNWGYf1AiIqqCM3xUUMw/LwghVX1
loH9KE5lPx3Kbbn87/zUJ089zvlxqqCJpoJKhyKo18Buorbiy+Ukpkoh0DmQYP1Il9qS14u9+wWI
dC7Q2xUIl+HMH9SYZwzL/Jxdhla4JqgKIMvCjv0y3Zq8hyRxH4B2kl23Kr7+Ou8MFyOapYUZNc9H
IH77mefUtQZPQZQkMJT+B7RzI1ziYQAQ62N2j0K0rgPsCzlANI9dXvbwXp+5QeucQ/SDInP2S7dI
wjFIBFo028p28EjRRVHz4e6YnnNPflBiWDjPTiNgxlK8aYeQ/24cbenzxbNaz3z8hDqVKFaShVZD
rq2g4s4875Qw2zQfd2rZ5j0utbX8reRUCjp6EO0IeEbvy1xRUPrbzzjnRGuSKJkYVQMwjy4w1klK
oQC1Duz7bNvvyuv4rtk5EQGV2ZAOEBs0keMHJieSnQstf1BlrMeiDqQ6EylVf3vZxXupAj5tZN8r
q2W4GRDgYaVE5FywoRmNgXbtf4b2xW/feYefUYo/fgajfaU2Us6LthKgqlykXTKZiCHSLoO1QE8z
upotbGkPc+6GlCu+0h/PPLl0hpNTDMELRVeCbkEuTrourNELyfudG5VERUfCLstIYcP1KZeH9bC0
dpiVt9oY+DuU62iYjWKRYaUvvKzNXMHhx40wnN+PI1zKKAMDrm3bMxtsmEJtLthvfZXIJAIUSumm
WxNDAHDXl9j2t8U2GzhQi2c9xY1xSw7UC7txU6x/24dFZmrZ9YU6exskdvfgITrmTqvMRf7Tg18d
7Ykar1IlPUUCDg6sZ5Vg1he1DdcgCS/04RKiPDkhVJSm0gkB3h5hnWAtYlf5VGK0hYyFy2FvhUrR
rctjXNxzIckIxHGmZ5UMLu7PHTcYUnWw5FoneLTEAiYbBnO3mGKplsargQ6q9+zFXFrJYPW+hy0f
2KNnRc/lg3W6O9gdtwTMe15G+5R1MZqRhl+IH3FEpQOTQliewjUdc/MsP16X8Q+66NSfse0LN9Gu
UdrB1qct1Ot4XjYO0F+h0C1iGZuTQlS6kdh4ByRexxtqmUtj/fgRjNJLktAszmaOH4G0SHeQXk+P
ztNX9f5PMgc/CDFqLdHDaDANnPaCGiDSPMuzF7gDFjtDnX3eth9zYdQPWowqwwxslos6VWU23fTo
hEBS2NBAqvWiJe9k9GN/MLQsY6WUIUp0gu2n7GD7RmSaAtUGeL3C0j6euaXdWZMwIcHIjKoHqqqU
Z+FxcQd2eMVoHKqqKG1anHub5fwJHYbze3nozagGHd+mApiuW/c1gs7lkJlxjAEU931jDOOn5hmI
hfTGNN2ypd+BDaBHpcT0brta2N4nLaLGd/s9hyr98bfeieH0VgOMh2jSd5Kc2orhSwSwZ1i6ceBV
Z+bc7x8HZHjdADDYqWpAqrWuK4PgBy9GTGF/eQCqwyYf3oXOhIY/6DH8npVdhD0weDeZbH0RnfGq
83pe8gJQHhcyZlgfxAAmAqd6du0gIYhzBbQ8U8PPeSkOIdbhTBQj7LoWxxmwdePld+CGnwkZByuD
A8TdGsFhi6tXODF9qF80ahCAWGs1tnvZyX4ALMgN+VjBmciJ12yv2cZsy03+UTa/wZDs4KYh5VXW
x/TVOiu7MzatKx2bnV0+fS3sz2jJXfE8rxa/5Y5daFLXuWCcVBCEh/f2VhF3FZIMMGEHfi511spP
SNFbn9yqMCZo/jyBVGk3Ll3UFlcWJlNNolmps3g4xf5onfdf45N3yJdfOu1ceOZwEe9hGS1zMk7i
udTpabe2aNfbtiWHr/YdRoC7n37eiiqCYiDoFETE3T+PmwbhuTQMgR53e9e96A5mhg5etuQlgWY1
54QOcyYhHM5xvQCdlGSP4g7lw8Pn7WubDzMnJBg1eUrVRd1jzuZRW59L0m+L3+n29PQReesmtQ/t
HWJpnxYSOc817w1N6LI6sxIytVUuCN3PHlK6J5J+oWiH0SzaYyQ5Z4OID2entdNHxynp/vXFvkcc
TJ647amzcjn5JYw2HfQ2EcsGNxBt/OP5EQkweY3EiXVAMxrHKM35DrKoCehHRVUFg5g/+QadREKg
aiPN05SpJVfE5nknsykRWZIQMYv4h3L1xyeSmCGRZ6iZQcUAq4WGE3QaYqTHcDk46xhAoxHPf742
mrF6bUqReclMDsYkDXXcX0zk93RcL0QnxgK0teGvnSWGjn6TTUB2a0LhMjVtvbeRRfjUHgAY9isE
xIV9m6NnhXP6e5j3XFzkRM1q/B7/eIyQgCMvu7XkBdwFcHNWeEqHeUxd1sIQ7T14zMeQ0N3RjplY
q+WSoJFxAXtpJb/BQRUPAODqYN64b7ajaHFZwLep6QsjHt4e7x7dK0q3pwBuAEUkrnmm73eLHr2H
CUfJapFcLgXopcR+exvJ3RLowhnZPXn/qH1Jm9wp21BUp2lYC81/uPch6JwAXbjnpfW179EuhbF4
DqvM6dcpOcbRlozzohLpVQon51z7y+VDBGjZj1frglaeL6uRXO608KxVliV0T4gizVyyC5061Dix
+CaAW7UATC05AtEO42TFQIbKQkmLJw3zXPoXOYVpfr1IaSgZWSQ+Pl+W0LPYTp/2ROMx5d+onW8y
DJPko6Seu3xB48q3LCHYAB3eC+RJICilhjZdOcIzIHNqe3KPbP/rKekNtDWDIurFuY11BVgUQ0E9
l/cU+dqiBdyeGE5LNId3p3Nx05Q0wzaDMZTy2cQTtmcikmA1nmjVGAE8yiZfHDd81mR8s4ui/JS+
c2HUclGCRZtDbwOGAkU7DoXZnPb0OIyXIQVZDPw13KRvD5IVHcSldlwr79hf64V3/DmyOXd/So71
ODoY27rG7cFR6zZDYiWetQ8wBri6Ld1zyy2gTL55kjFMVd2XlxFLuuClUbhKQEdbdMjxwdhgSh97
n34dsGv7kzvoPVeW/EGXMUBhI2mJQU2wTLTMtkvFu7ih5Vzc12q1bt48LkUejzCWKNCLoqupGtMf
Dui+xMD07Zucq/BPT8SaHLmLLwN2/kKJ2K2zgKQhP73kevCzYgVofhQBFLSBsE2VZqU2UrfIxMdc
siMTo0hetPfWT+uqJFwgrJnBaGxd/KbF8Hy8GE9IfOQiwOZigu03iaUcgxceQtCs6ZxQYVhd64de
qltQsY2KCB+adzi9cJ6Gyv8f1nlCgmHyTinHLD2fxMceusgLnceaVJax0t9Ea91oXFyIuT3yPy6O
Ye48B9KgjHTbo187mMEuO8gVHc1sQ/IcLNEATPL3hwcUAu3EVYHZoz3GR8x1rNZOtdIK0q5gyLmN
ALMqZXIJjAAYUtZg6wJ+FPLZqXP2ZMsGeNqec9Wz3sI3FbbRUs1a/RRfQIWGuNvtKgF8WkeWG7p8
nIv4NZujn3Aoi6STjGetGlQ8bHuxbOFJpMXNXXFvGS4Xcp4jeBq93omH1zWQO82E4MFjtoVwFWOi
12nv1hfR+Sfdf1P+0Rh7pp3yslUvifhYGiTtvXG0kNy8kC/txFH/1y3xf0iGqssI0wFNoLHpjzIT
qwZLX8RHtfRyb2cNoaX4KETTdQG8ispsGC1PiLHHasNGbpMCYmiFO9mulsFKfsi94UEhWFp3RuCK
WiIKZvJnSrQnDmPO6oAJcUaZDYHYyIEI4ug72HZuQbDixuxs5Op8HhzSvFGd0GJUWpx0WqDklQjj
BjTmLfau3iH8eWiQWTo7g0XL4Z6tPHC8vVnR0xSkW4A4pgo6I+DhaTDyLmygrm0U+usXj/P9+ff7
JmAwbrLRqn0q9SBg+2/bN/fxUhGsDiVW5kVEuG6G5pGcDwQmJBmXuQlEEZuWWvExyayt775XqlWW
S2Nno08isWIeFt5cd7+GWen/3SG7SzQ5B7k6nmv6cp2bS9ZmDXQ/Z3AkE2ld+3M8cLhyVilP6DFe
ciwFZXu6gF60odXlcD280ym/tLRR1uPQmtVgE1qM+OVRoshtDlo2EnKxgwo6RjHQxMxdrMK9RUbW
zJNZjqp8Biduk9DWekeR0PJbuU/N2yHFLpIl1+zQL/6hxyZnYyRORIfgKTDBJ9gFoiyBZQV8muSl
BNXcsWzORXIEzWDcCVUGckZwwfH8oys5moXkwgPWlder9eEL6K4carOKa3I0xpkoKPKUJuDZfOgQ
eC4xtjcr7sELELZxSNFP3bpFRoPo4flcZAlINejbc9+alUlqZFX9Hu6fu9beUYi6TfG65foGRRZB
S6ojUzDG/yPtu5Yb17Vtv4hVzOEVDMrBsmzLflHZ7W5mSszh6++A7t3bFJpLOPes1S+rylWaBDAx
MeMYOLfcLTyKmH/K1r1tAuP1QjC0DeSztfveue7bTAWkBVqrwXuLmpHlOCuO5zIFkz6++iztqJ+e
I12vewngb5sVuDU2u9L+CsEmvaCgpW4yX16J7L2/PPO7/Tk3k+UgTYo6tJQOuxATaQf+zP5W61eP
Q8EPZOlNeLTjjMUJJCNQrlYnAQ8FsSX60lo33FiFLczs8roElTtXqyYd/B8FZgsBA9jpz2oFibA7
mmSLOQlfshUFN3juK/IcLeuvy9djvZI5mmwxFqgqAQyhlZCJUTiHZo+OEjnmLxd7Ya5nn7Yd7+bP
ifuMtAuvNYwrmjFF17JXtUtIRb86l2WwKyPMjSwWuwy0noJGqpkN52qV2MEGSILJ5pvbKjbtFY82
nLVPsqrrgY8vyNYXQFZ8lba+K7DdPJ/45h0+0iXGNEXFf05Wo3JQyfKoX/XavKN1Y5N51kE7/D4c
QWhev3RzIUCjzmWhtyhl8ywyT6kZwyVfKrXoJOqZAD6j2CVeBqTG0029KPAq+pAe6xdni/G83EcD
tdJmRqC1eG8AsxXYmGoZZvmi/DK5ebTHHgI6Z+8lhWk8CEkLSYXg9PsK6Mkx+LsWK95g4+NHDRgk
93Ki4nq+DArkeO0sm+OBEbeP9+w2fvrP2iKJjOU5NxKIH6UGD1njbdDkpHhX7/LSWq7lop0IOYzn
9iuz7Wa2RJPP7Fdj7w/7dFajt+klAGINBudnw0zcbRsX/KeJPX/t2lm3f/yRk20KIHVEg6Wmo937
VlgYhXldE1iV5IvUcIhPGslCghmU00bsMYC5rN/FfIOxZG52cSrTMpbKbL4YIEC7FJDqFIEjHJKe
2Nclxbp4vLqpMx6LYU6gri5NkA8Q09X2lxchE4wuqmVa2Y/FTEaVYznUpRltYhpWOjCA6HIsdD6r
dlbZzbKwl4orbYx3jrCpCzIWxpj63E8sKQeqzhFpt9Nukx5i35ZSNGWq5LGkqTdlLIgx7FbYVFnl
S9JRjhfCAVXDIbDPAndabsrfG4thrLfkZ3mXWgOuCWa8drvcPoBbZGbYLlnC9aHz2pHNrYjyNpGx
5Lka/79NXFXPyuwd2HZPps0zmryVMVZ66KSojBKc1GpVOY4GmJEXNLztci/Q0E3IjcKpNrP2ZrSR
bMuMVltyk5l0I1/R2LFDY8fiQPZvLqA4AAex4qP3cjaRbZuJmkuuB2es7wxy98heLpvZ53XJ7eTj
3GK2RyYsK0PIe4iJiTB/RTf0onPK2NFCT0hIu7BecdVoQwKvyjJZNB5vKGM+0mjwdVgqbKi122xi
jFWiXTGwaP/1N78GyDs+xoh0bZJg7hbSgPBhedkKTa4gzUCF8/GtnmxxH6+KsR+AUK/VS0xXhWks
P/fij2CnH9PAqRf2xYADnrtzUCKmztbdKvYyc+dw4HSDfD/+jskKk65jNkbXVFnS2KRf5QdGcw4V
fEdzJshzLLcgcI13T890+J6bYpwKmMfSmFU3sZA1YqxKFNNpU8BPlN2g8KLt6hoROKec8tmkyo7W
xpjOQm8EQJLL0lGoSb7R3gAvUNuhh5Z9ziZSb+ivOz8SxBjP1ixqBdTmNMktEHWBGidKPRwZk4o5
ksHYSkERqqgTIMMxfl3fJUC4p5ITiw5CCR6c3mTKbXxMjMm8XMPCDDPtlrVUZ6fNx8dugcEHkHWu
XaS6X+xVMPt3y2MBM7NBTKKwgdlsbSfZX+yiIHRcdcWFnOKclcF4tiKwYi9mhbWhQ7M5Soel7LzQ
5+3xeiZf7Z/TYjm6AiPvKinCaQURaX+LKC/ajczDRuYJYSyjdA2Gum7pUwNjpWa2Blv1+ngd007V
aCGMPczFiwVQCdiHqwOMnMG5zIwXYYlnk6ffU8HUSOfYGb0gaCrVuC1m5X3sBpJjMWgUwDQ7N93K
E8XYhUq6CMFFwppeV8WZ+AIasZAVQP3h6UlYc/aPY/FYai5p0AJJAW7w8TLMDVqQi+zhqw2clyUa
ryLE5bzM3dSApa6jfGrQ+VtDZ0dV/D5t5RjYs0jIn2dwQRbe4vc+tGfwP4C0aIMqjptsmd7QH5HU
RRl53oNc6UGVGNhQ2scSLjh7OOnBjVbE6HlXdXKQlzpMH2Vub92BXL1aQesRehO4BfXJoGgkjFF4
UEyqVeBTYRR1sFn3WwHI+v8713ckhnkJr6bangcNYgRc3lPrXp+TVfEKvBSHs3nTRuLnbBhlD+VC
k4IcZ+MYiIpOm9zddAFQbZWNekp319mfOd8lnVb6H5nMewhymgII8Vgc1YdCJlVADDf59K/kGamv
V84KedrHvIxd3UZRrECa4X2hvf9wWGRzWiBCq9gFdFb2Y3H02/9+63/WxryNadE2ZopI8wiEFOlw
JkteMkCdkmCgOEoRdFXAijInpnVGrKBoKcPkyrO4J+oHnqr0D5JbrbvZkXBzuNiJd1wcDgAE7+zo
FXlizQaqdWqhodKVXDcjWxsFFi6g6tTbOf4y5lzFNsiSHiVpDL465/d96gBwBAOgjzd4sklnLIU5
TzlNgrK/QArIyT4CMMoeDHdNXHjiSwDscaRN9myOpTHnGSV5q/Q5pN24V4BuclwsFuDUJJ+f4FPm
tcBOtuSOxLH9OrE8ACk/hTggJjmeDzfu6O0MUqOcv+mf0LZhkB2dByCH8r3fXzWyd/t1AVJYDKXN
s81T/gaEl8cbPnV/xp/EeERXrRPk4rbfBbpALD5C7pT9HgtgnofG6rJSpGqDtkpMgSG9kDmLI9AT
xfdf0ZsOCusr5qVf8zOvE5G3MubhUKu20xq62QoI561t4j7euEnnaLww5q3oMNQQpzV+H5VpC/UF
lbiKC+o8jg2fTA+O5TCPRQq21zwoIQfdA5sjBvkJ+IjR2IgnHdCa39b6lbOwKQM+FsiYoD6rL3V3
pQK9TWknIlFm/xc9WXrnvoRTD65hWJZsgU0M/WXMIaVSFyRy2MiIuFcb0B9dSPDJ8cYnWyPGMpiD
SkzMLEc5ZCC62KCBIK4BOxWR1HOus8pe/sEg2NOfEIjCnH2cys2M5TIHd8XbW9QXyN14HhTefG/m
4lf59W/FMMdFJxqiQYaYfoa6E44LDa9w83jGa7LINF4OY//PstnonQQ5mBU+Xp584i+TAN31BHXS
GWjf7OdrTv4AVlfY0wbfb46tnqx/jOUzL4Oun+PrlRqSC0n2KlIjt6ETzm37h/fnRyGZF6Hv/vP+
rBzz6WSRTf1ZzdUKDTQRNhZopDNaCfl3msK+C3qmCVrW1jAlnrTyl5ade6G3Ak7ZYzmTof1oC1kU
0m64qkpk4QgVlM36zTHY/Sa/aJ+cTXtp5vNoxi1Nci44OzkwACCqEwcs7XTCNQCa1+Iw2yMcodN1
vOiHd3i3ctAoFBGvWo9yOt3HbnC8BRokgJPwLOxprzvA33ll5ikKa3DO/ldZ2M7YwepE0aohj8Jf
oT3phlYGPiQ0vP/az9bvbuDe2t1LrptE7SLriI4lM7bFogQEht/Sywi/EPyWC3S0/Q/mB3jHxxiX
QasAx5FAzvW5cTHGQhFVHivlVIgyXgljVgAaHXRQfhnNAa+bL/UYexwB//CA/pwSYzgS2bgiisQp
YQwYkHLYrOPvGRAq1i6Gc7knM/16/khjDEgj1lWfYXTvuAIe7sdH5gBJzrVmKbaOd7noTz1QArYV
1dAq4zxUEIV5o5L4m4rWKHm7x3nF2CbUuB1646JQb8Ch1I7KHPy9pY3RincKKu57aGgAmfVjnZhs
jBkphc64BVpRxLWpYGV40TRv8RUvMUoyrOEZWzasR3DYLu16pa7kFaYhHsue7P8by1bv8xnopJBr
acCCVygWdxVpBdqO5CAjBUDVr7RCEyCfhnHSNJuSaGqKKiEz8Pc2V6aaUC8PqGJLJF1LckSrttMr
RLO3ore0MSRooQOJl/KYvB1jwcxWq1aUCueYnu9m8JAxQuMIyZ03bbbE8aIxlnC2dyrAxXyuIWsK
dflEJuCotaBDW7iI7aVwkrsvklLXAWBjj+VM3Y2xGCbsyNOqGlSlp2LO+8saR8YLiP9h535Wwuzc
NY47BfOMt5VIKEwFDuWL+wQ10fwJRSOOW87bN0YtFYBwdkYk4ZyKfbh/5oJSTt3z8YYxL0puhkqf
GdiwFpWf02ZzRobj4s6tyH3ioQdPNmuOZTGvith0qT5cIQtx7caTnGMOwjgNXHsLBBrfPAeZpwrM
C2MU5wH4LgPO6QSHztsdZupx5i6Xt35zLpDBlP0fr415bYYGOO/g6KRa4exgLkOCEbjnA+3WRMoX
XSWz5xZceCtuYnvqqR4LZh4e02guBRIMEJwT9YiHgOs/TvpXIxEs4lJd5AF4SbGTaKvLPKkEzY1a
UbsYkCWQdR0+iDbn7Nh89lWX/TTv6G46sBanzas4O1leJNn+hZwPyECFoCl6bDn+wRT/917fApGR
FykNli9rCb1pdDxts0NHJpJCGF90MUsIGqZ/Z6lueYaROC3KQ0kpIW7lQGFa75nz+1MO1vjQGMMh
J9eg6UEXDifVqz8MjARdeW/mZNlhLIMxHgBkiIukwRowi7zZNAt0AC6O9B3BcMz7VkMbICagOQ/1
pPc9FspYkd6M9Ti/nRO6LYvF4CBfiPQduc5dFHUaV7FfMN5Bh9ofK8jkUO1YMGNQLtU1iLUWO1rT
plm4XghqUGR5Q6n+6c+/M/u3bxlpR3bNlcgIOyhj7wahZ0p8xnOO4bjd+pEIQZGulnzB4QUL9MiE
y+LPEqCQj/dsMtM62rPb30dCzvp/DmuVrFGw9I6km2NS67D/9dZ7ti28f3PUY3I4ciyR8QAGVexj
saDXuHGatwE6CAJGjpApUhiMvvzXVtwuxmhZDbCohliBkBMtGHlf6PiJ8ZZ1c8rlNOuezt5MJx3A
aNf2Fs2GpFwJ6++kJTy3iru/6r3X2gjyubQ0fMjrRoPV2nVkMfu1XwP0AB0sDuc0b4aejTzGy2bu
e3nNQLmqQCtPp5MyL39p7zwJHHdEZi63VBlhfKaX29t0i52PtgpUL8/u/LFacpyqWxwyOj7h0uSV
EOImmwVpfIwN/uYYX877dUuqjQRcit7KWmoqgPUTAbNxObd5V4tnjm6QLiMZZ63V8ki+eRyat/kI
vv2neB8fLwsQMj9xJwd4msb2uKHNMvBlCScDzAIvcYr5bGa7aByCE0/Ly5wN5Ipj4oVYMooEDXzY
QQyI7L5iN52XZENCnwBkX22A8lzHAPnhjvdwVINteQM0YnOuG5wcfNQTMKwD+zgznpBbBUzTYyWc
bHIb3SZ2IrLXBQPUQFiig7dkmCuzF5S3He7J0Svz4NLebNlITzpTVyPFoGI+3jj3iGcHFcYgNFrU
aHGP365t5PmQWQTNdEcwpbSfkbd19rkFRFL/9pw8XSmgPncCgmfsb0M/o7UlqaF3Bl1bTDI0lqnO
OSR/4APztJHjTN3GsEdy4jS/9moGrcAbBvQuZEKQ0vRBObo314Ss38HSAZYXcLxQciMuLgontlDo
142kB2GfoNGCWhPEFiFJPGkGGGeE6dyyOsdusWgoktLEuVhD0quj/VoFC9Qm0d3WHFXNThKAuSIT
yG2L4Dl0KnVURsuTkOEPpRyHWHgnFNhx444JqqRn57CoiOoQlLZt157Hgs11YKkVeXA3bqi8I9FJ
lhY5rjytUp5Ouq0CqRsu/9oNj9DcOXd/eQ4zi5Ki1nFsNvThcU7SSfxzIcVihxmSdKa29oAp/fny
IpGXPCBPz9/cw+U4fGzRDehIoSAoVI3QoZG6AWYb5hzHaLJaM7JpLD6KVg7q0PZ0gU4LTkLE9VwL
zbFnKmNzgi7vE1m8xfVeeShtyl6b7rdzPHuYKeP44bycBduY0fTnXk4CummnTQeUXO9oOocZ6WYv
PM+Vl1i69YiMlDFIzqYm+LcwGzlkcGMCwv3Ld9+Bfvbp2uWC+8ZynC2W6a86D0Vh0AhgBXX0Pjbt
Ybc4YM5amG0ru5sBB4ajHhxDpjK5ikzrhkGKsJnhjO+h8N5TtpzWmBe0wNGIGiYaqWpQkryjVP78
hIZCzjqmHWHMbuNtMZG3Zf27c1vjb4NFs2a+SmSUtM6g/LE5DsLk+YykMNtlmGnoZ62voNWgfLLs
yx6USby52Mkj+ZHBunWRrwC4ScZKVFvcnw+c6zNt20c/z7hxhXlREpr2BkjH62YT7Dfx3INtR9nK
ma2N2doGuy8I0ubc7N+kHzcSzISBxkXPIhMnd0MbcuLBbY7dVx+tKSzki128UD6Cx8fFk8jkhf04
1i9xColfR5r8qzaPf37aIx6tSL1/JotCAa6QiK0EMj1c4uY5ccpZ4MgRkZAQwxB/TAszDoq5PG2f
9H5GkhmLq7SpEFYKVoZZ6YTUw+mXbWcbYwE4ILu4ek+vvIGayQkFcySRvgEjU2gMfaGK4RlrhUNQ
giT4Ys/eZQdez9zhXbNpuzsSRg92JEwNqyLJdAGRDVptPA9DpLM9oWk/0IbxQmjuKTK+XN232fkc
YWXZQhxm2379DowO9+KUO5qYfn4GRBuvn5u7QMaOYOyk7DQRdgSQmsAMBOciGPv2+nFWYfoPFOX+
F3dPOSrD+nRF7IsgRsOexqS1QcCC/q8d0mU62pL38OY+P3GUS8p4xBs34dxC1qOLrboI5BBrdfTv
+Z9X3ijBdJb4R1lYD84suxpQQFjYqUJDTEl2BwDdzZDlvxLK2g04Te5t4OkM67gFQlAqggSZqxN6
wWh35GJP1iZ59zGpysX94u0gY2fCpO0Uq4aGOsFic23sgajf0vICEGjK4UrBZzmGbfqZQxgKlDEL
fDmMeSnCGhPkVawguAJcIcpC3gGK8gvInYkLDISn72+OwOkV/ghkrEttBUkmlhCIcdvr4uNLIEhJ
4lFCw/IMHXbwtzAGfAWD9RMfR4ru3l8Rh/ojmzE2Ugl4gl6C7FWy+GgWmOCAr9VsaDDHrVRORjcj
WYytGcJIihQqa+N8IGUz4NYv9lDVZYTVYW3cUG6yORIjCP89SsbSXNXCT/00UBA/7vSIjvwunZbM
G7hgnDOcDGZ+JLHoX5e+zqP4Ckkr2nDhCehsWswA/+Ui/w9IbYcjjrOVbM9FX531q34TB75jfbb5
+CJHTHi+v7cOMB544qbDqNHqGO9Fu4hD10l0HylscBGBK9D3hCPv6nHlMD4LOMFq2cdM+HFF+w/Q
UwSuqusqAZaNymu6nn4R/qsa7NBhm7d5H1kQ5QRnIj1Vr/M/PNvPXQ5jSaw+SwM9DiFDgotkwmSh
f4KWRB9rwz+4Jz9rYQxIY/jlYJSQU9uv+rJEV+IS75mwX31z5yom21hHV0pnDEZbm+lZpLIckCB+
eAuAXNAkP0G3+pKCtVFcVZ62886KMRzXLpHjMIogc3PrTu9tTKsg7yW6H+lLsvKPyOe1GLZItugG
ijiO7nRSb6T8jBFJkywYrhmkowkG/yAatQCpdRyOw85ZJTt+CEJooxouMI/aFwg/KZOCxtlInkIa
TPjTgNo+Cq5Yykp4Dp7PNRCU5/7zUygSHusFVxRjMqo8O6NnHKIu8fz6phUemWO2/hX9j4+Vn7dr
jMmw2qsqxbfHM573LUkX6bPD6xSZhLUcKb2h3rvkZ1XK/FynCuh81QdMBqY1HujczjuQgi2IvCBr
0rmf4WkJwwgO3IAkT7TWPB/2MUGIx1nzdLyvmeARFDXR1Nlz1K6Z0V7TlNpj1c5fGpL0dm56PANG
Nfsv52AkhjlDGbD4gwpO2mN0dcrjM5pIeVSM00mSkQjm+MK6MqLYgojCK5zWBgvUukhAiDjHEP/3
Y02ZNpMjWcwpdrF/BrN0piAIkGeVgy4cK0ZV9DYpzbnLXFmM6W/M8FzGVkKdyMqj6TM0fDYrMwRj
QbQJZleHN7LF3UnmEZDjvDUjHzvZz1YnffaRLoWOZMhD5ry7zVML5gnQlU5Jyx5rCyxEU4CKqYj4
3XMnTiZ9nNFxMVZ/KM+D1FyxIOXG6rtBc/HBsPcV8OXf0WEKcjnCURCqz4/0nbH0cT50Fch6lGP4
qgsYa0PO/ck6pm8x4Xo6k2brZ3EsomR+OYe9oGMPxZn+sdrsPNQWhm35ixKrc0tu0xH3SBpj95Oz
kKe1CWm5e3J2N5jr2yi9C5Nsr1653WecozMZw3FJwH1QKpAX0wfTAHsUWpfQGo5OHMwLUQpjzslN
ut+jBTJmRMWjdtbUCzWI8dzYoFqCBChHBr1AD7TDZMyHOfhpq6pYVA2dd7zA0dFniXwF73pNhoOj
tTCmQ1MQsCh0LTEp3QHtbLzXg3c6jKWwzCK9nDUsBCCV4O104Tu1hDYTc/Nmfx+LKWmarFqgNJFl
hQVmLfveShqlUCijufmUI11c80NYjhD2KmWgqrS0oqRXqXHEV8uTv2uZyPOSC07/98ncLcdkrtGQ
yX7VWlgOZoqHVeZyFIwq0L2C3f88c2uACm9YioKFUJ46JB48cVN6+XuAyUuOCkx48feimPtS90Wo
ASZQubERn/QCY9kW2cGDKsnCX4rPReZ2s/ydDtzxGg0nUlb3spl7lGd6qfTXCnYdzvwGOKLolwtJ
4KQbAxMKNXopZBAx1xirzzacZ/nvl+teNHO15Cyu47SH6KRy1cE+CnZiOtpgO//yJJkbJp3FQq4L
yKHDcEPggOw58WCU7BUvmTqR4rhfEvMYx2Ji1gNdEqXJdNpoYdiWYWc6cbjl6Qmf/l4W8yI3Z+us
AZoA4UMazwfPIOpTkDuNvKxSx3zj7OHf5vZeGPMYS+XQpwqoNFAxed1Y6Bc9aNvhAwbXRwqHa3Q5
msHCsWZFE/ptVuOFbB0PuIbqXgQFnG1zFvX3s3+3KBZq9QqXetBziMFMPUbRRIC9wuX9BaQ91U2D
g8FTRHqPH5gUFl+18eNSutaQh7nuVXRUW0cXvOT1imCZB7HH00SLsSly0wlNDkA6WhDaXL9M8kzP
iddiOOFZ328hYz4ELTTSwcSSXjeOgBas86LBGO2Nj4u3exwVZLFUTUNNU1HDilr79WTsPEd229pF
qmNw3XmlcZSDp4KM0ailyC8rv0H8T1bOtSHmuv8V89qwJ9r07rePsReFfOljvcWaXjUJurcarkSc
YSS5A5p/MbcxXzqfG3zqpr99jnuxjOnwEzVtepkqR9CQ69nGqGfs/EFnIO/MOG+0xZiNoZRUpW2p
emAczTFnFsgNd0cym0U65gNeOff5sTSVRUMNsjBNOqrzDtoCP1oLTKJl7wEqDfSyg8DLdUzEeONd
VNmppVLGbEVwgYqg8SrIl2vUPQ3bkfYW5kp5G/lYHVUWFrUtGrWRYqooGFjpHBR3wV5mPaGTF/9x
/JGJtpb7hTG2w4LlSMEDC2Go6ZJhXQRwCBaYVSlr2nHLE/f4YqsiY0PyUi2agV6CslhXTm/Ly5zg
jXaMzTq0MfzWUWox3oY+9lNVkbnfUiRYUlvDe0TrjqiT7FNEP9Kco5D0y//Z4Ksic737Akw8qgEh
wPYQ7ThzLz4mgfudWtu1hEwHZyc5zpwqMvdazOVSTOh1g7zzBxq5AJ8OoLbDDDwhizXGLv79Epkb
btTnys9bXAIHL+huQ9JNu7C5ESXnZt9ScKMqvF/m5rkaIAUE5Mu0J6h7VCkhwos2w+uJlB4vhH38
VKu3NPRIoGFGlS6UODlH2W2KYyyQYYOaGDdW5uj+zckbyekHTYN3elPD9HfxwtFy3rYxF1nARPJw
pavYvIafgdfuM94+ca7RzUaOvt8IgPRlniFBsEhUkXqP+OiZl4ufSPrfGaSbFzKSUgSX6ty2t6AS
HjyqNx2QzDZxwIn5JjLL93IYoxCkF7W6mFjN6+ZUv370rkWG67J2Cp3Wip5dWyfvoCPbCu+rzUrY
bVaOne8ogNrc+V+kv+6/hbEdenhpMeNDNSPUST37HS+UhAAClPtG0zDrgZH6a5qoOAexKELQqfNd
jRRroCX7aMl2tacm2HCbXCbS5fcLYyxGeg0KsWlwmOnrRSfmMrzapblQQ3LxrHeLY4Ll6QumIVSX
TQ1D1EyWIL803bnrWhrGl5+WN2C2FP+hP6P6tuxsm4ekXds9mGMoWdOf6IXzAkx7Wj/imSxCY0l1
H1Q38avuzcVDSvhNr9OX8EcIc817Iz2rRQ0h3g78ojMw8XJziNNK8iOCeaPDDJDCqkbXcUI6BGN1
uyNgsfY+YNXeMcL6vAQXxh/OczYxWko15Uco/ajRtc/NtOiGM4Se6BhfaS9SG70tWzS2LDPwN3NU
ZdpY/khjLn986aKijXuYspoCHAlPamnzVsTbRuZSG3GriGWPd2y1Ab3nxi4dykXNE8OTwrgBup4p
+gAUs+PrVSRnkL1xlPrvzPz9uTA3uKlkM5YK/H4MDivFkbbQAHRp8sRMvsG6bIqajNsLbOT74xdi
ta0qY0AIFpBoHW+Td/G3uqsXmRtj0Pc5mvP6t24TKYwpRGnZlCVZ1FXZvGXuRwpnapiHkfNCRoYU
8+7JArnyD7+wdwkKR/52t5BWB8EGLcEaGGWtcyWJDyqWel2ut+5LM3vmacuE7dJEhDGSaMB0qewG
JCnYtfzKR26usk+DEwXEAtrlFVxs4NgGj1077yJH355tzvlObLwmYdctVdbAe8NuA+ZY/eEaWLQM
CJLv6Gi5MZCFgetXE9MuvH8pjbHQVdckfn6BNGeXfzRv57WwXP5RIqLtOd7QVJ4V046aBfYKEdNo
BnMvLkmu4obf9BbgennmNjIZfASlCvqDDo2tYkS4HLbCptNJM3tBuYk3KzQVWqFvRgSvN2gdVEVj
PqH3u65QzwJSQEt5+9XNq5CEc2Q+DXGWLgBFDSrEYddyLNuU/4RF4yAVgJhgLo4+ICO9Fts4FYyz
ZB3hybrNSl7ki4DIb0+8C0S/nrk/lgTSN+ytiFY9k7mx5zY4a76oWMckJNYhXkNnnjlr4YhgU4NB
mwjRkGoWIC8WAkjsthTHiaORPBmMRkaSlVWJIFvH0vW3m8QLl6X94c8FYmyThDTbyL1gCIfbD8IT
yzzjmR9ran7VcUqOvGw/FactSeSltqaDkV2xXf10cfhJkwkjMz6zv9JqtVWWko8NXUWL2u0tu2k9
a6uS8ggE0cyxlZwsowvHxNzmTx9oikW/aqSRqRDpWZdDUwqnB2dm/inS4n/xmpCdvgCiPxFI+tng
/5SNFNhvUYh8gLIU6VybaRBpz3NwbqOb9x9kiSjkAVxVVSnkDj2c0Qf5IUgFzlp8pgAPr19fFBOk
wajIqQXExHG2XaK4OCyXkj24gHFZ+sAQe6x0txa3Rx/A3B0dTYvWtcAHvJ52vz1vZdp0EgtAKFJD
0vlltvEcTPh5iOeBpuDPg90eVKaY0/rcbrfKMt0jh/cEMm+yXIYeOB+e7U9edYN+wYMvZLsqO4w4
VpccX3gS3eMxsBGPnHi94RNVDZyDZpqWCUNNAW/vz2EIfU0uivMZOfLBaxqizYd5+37tSTK/7IR3
bun/b/W/l8fcdT9XqkvbWGe8ddkiLAnQjkQ3X+a2ZQdb//1KutfCluePD3siKrFEC3iahqKpumix
VdIwv5pddslUOlxFOatUG6ObQPHEeOH7Ggf6gsYD3vFNbe3tVUcDLjqVwHtzv7V+JJfJRatV0OHs
PvTfhyHBpBoyQk+cxf0djuCxgffwHzlMzNOHV+MsWg1443biR4VoS3HQl4iuRNVZd8v2lGA+u+Vc
n79t571MxnbKuNF9lGNtYEr6uILMe1H43v+/P3YvhAmCTEFqhCpv1aNKUYgvy8QJn/yn835B+lPm
6m/ql3D8l3vJhEB+mZyjMoRIuKKSg050dKbkznm3/WzJxa1dAyPFz5+PhU4Mbt+vkzHOehacJUDl
qjDOsDWgsARF5++zs/A2pxUAx76/L3OnbeY52LKWS1BlPekpsa7k6fXxd/wdkN1/BhMsBWVmdIUM
PTJnwe6wV5bC92MBU9cQPCeKbMimJYsgrL2/EXCu8eekB8AgWqccb6fNjwtdQAstAKYpXvjyT/8l
rujgFH86fcKa3slm7H3q11kYxZDdnMJPfYk97uYQDIvn7t/Wl8UWEDkBN6v0t2uPPf1ZMWteVcVo
jMHoVLg2XuYccahAaiXuu8G7kBPQsPeSGGsT9+lFGOjeUt5DtCZTuvPNkQh0vmh1AJHUzNbsZ7q7
YQZmPGXBOdu/g9R7+YwVUvpSz2oM5tNcno8802vyvCDDk+um+091TVG3bIubTJsAKbyXytghQQUz
Qaphfwv4EZhsongAuQ2E5nSziO39Gx0F2r48B8vART2WY3knogtIN0RJhR8jiiI7C1QOVWomLdZ8
dTxt7hNpS3lK4avAyPPitolx9XthjDW8hL5RSYNE3zAKTbiABh8w/qw7wEpH00g2y2wEjNyK86QG
j9bIWEQZvDeX61XEnR3sJsOlEZ/flyWqKU+0FcF5rEUTBdr7RTKm8IL6HlrZsEi0c2yunqQukq28
/jaOq6fkg/a5/y/SsfcSWaun5kVwFXGGOpgZvgQYhIU0awCOO/9TcwdlJp/N0WYyBjCw0kiW4oEu
j9K8AeJgAGys6RDyi6xbB04vqN687zmv+3fa8o4EM9YvUQwz6S8Q/HqiCPCeJxFA378IQI7+tXbh
Xy+fBbC/J3Zk8y4JR4HYSfDIb6WhziBadkHGCoCf2Absq2IHrnp4rD28K8JiK0dVUrZqC1GAMN/r
tkQx43A/1igjuJjaf0YU+WRy+C2lCY92bARYdOW0NyMkOSBUpG3VWOAR4MOLGVCntjI6/h4vcSJH
e6euLLxyqGiFotHdbBxzWRLZdiARBn4PskBhlsxTT3AEh4tQSl8PJha5WyRjfMwChCJKgVtibvIl
AK0ImWFOD1NeFN85c0PH4LwnUwHinUTG7hhDejHAV6yiBAmehniez5p593axrcNvFL6AHUzcz5eX
YhM7PbEWT9rOWJhu4qpbjhfKuzoaY5LkKgB/S4oPidGZsvGaRQfKIrjX4Xq9VkAOvbw4KFaJ/4Nm
Qa5qMbYpj/RU0mKIzt1XdEmhu/cyK3oEnSLQTf93vsqPjWBD8iiIE0utYelXK721AaEzp1l/bj/2
REHqToXZuPYSxHEYV9AlDensD28WL3iXhHMl2QFBLQB0x/mMS4K0vyeZpEF1AXOkdIoU+HMcA8fT
VBY22BSvZdCXGhQEGDK1iwQGHUVehDMpJfKvd9ombazhwoNN8BMZNJjbxzbhlk58cDlZpOYGXbOJ
mOEDnKuX7LRqKy5QtJkD5cly2hXg8tE1aL0L6zLlRIF/Fz7uT5KxCnoQ11kfqTjJr18xj9Rvorvi
/tcZC1CB/04HZDg9RQAPiJ/eoiOEhDaM+QsgX2DM/3COUp0MpX+ugM7c9c4CV7EYK3gmg7W2i7eY
dtvUr8Vacr4WwMetyOEAw7Peyhh42uoE4fXaNWbvZ1KEdPo7/np8stMphNH3MAag0gozDkxsQfAe
PMvfOkqmwjsoePgQ1JxXmg3NuqEKwRGAy6/5Kw/8HAMIHgIb/TMCsvUCaesZvPjqAFbm3JqLJHvh
bT3VlUdKzHgoUeRrRVJhqXFBHIOIdiU4B++oOPUsPxO09KLsH+MfOtvwzK6c1fP82X5/f4MZHux3
0C3xjAjnyWNDt1K5KC3Q/dVjhOMnQOIBwJ7LOV96fg8WzY6y6VYYZb4JA98gafMlrRYzMDwCJhO8
GvMQD5vB8a+pf/mXPAuRt4iqG8oizJUSu8rXyx6WYhVmzrBSncF0HF6kMh0WjaQwWpuB/S4JJIN6
uSe09nbgAPvqXAzlhs6fdm4BOOfVtB/vJG9h9O+jdLJ4rv0wsiwsLFtrX+ovQKJwFJS7KkZBiyAq
z1JqqpjIOlEMDTr7e3gBLTgfHGzy/frZQLZxWWjORqAMOCbR1m3Rne3f3iTgJ1E6Rof37E+gAsHM
gqcQJV8FdGcsoF0cqnUdnX3t6KwaJ8d9R+4AY53ZCh4W8rHAlMzspyeHB4gw7QaM5DL72VnnwD8X
gXYEyy8dyjovvHohr3gtIcr0Zv53fTebP1IN1B+zXJQF6r854J9HhmC3qd3rwilt73gAh5sFPvQ1
mELq9RZoE8s/fwBHxO8onTSwP8tlsVD6wvo/nH1nj9vKsu0vIsAcvjaTsmYkcSTPF2Iic8789W/1
XDwciRLEe66xbW/YgIvdXV1dYdUqEVz87l9k+95iaI+t2ZTKmjFi++35ZXj8bFzJmuRisrHm1MGF
LG2xNQRU8y1+2ZvJv10z1641d4rTFEihgnDS8wLpr1EBSKbsMkvwO7uciZtRSi2TdVEowWE0tkas
IrGtEh2sCLPl4ocOzdXGTewj17WxKwzQybfL9qJYzXZ83Tn0lPTZsPGh6b8SNXE1MIQOPpsIUYZg
xHu4ivDYfrs1/NPF9+y6HplHWoWXVZkV0Ys2WVfbtIXgdrF0qlaocmVEHpDIYd6CpXhBogPu4ffc
2MuH3puAiWIypIl0vPWtRRbFTHbzMZPgvdWGH9BGSBB1mu6pJpVhg63AxNwvGJbvGd1/dITXcieP
T6nlbVzBG8Z1L42Laiso9ygoKedr/+CFxJg1oA96MjTuWuLk7akrqXV5nq70AnSOcI42q9YBW9Wc
pf4j/Jy+3teCJhZzDL1GEngsDSHxZSshIrwwC7Ygo2bIX7qxeMuNhAwr/LTBs7dwnJU56uc0BmRM
R1P53Pc8gDncLPzPNlxZ1lBUa7EZErrVYLQBLEn//f5fdAvTZT1Z9hQbLGbNyHRUTA6/EOQ5lFoG
zFUb0wFvzuyiHtnpq03+M0ZXixKEom8HAZuMPLaVmJndHzB1SejmUF1zq5oYNSn13Exh6ZUkOUcw
YPKD+2Fn4rOHCbHrxdzdez9m1JaqJvKp79VHtAOH7Dr53V4CoHAQDRvDZp5Z8gFH1q1iTO5+m0SS
39AbQWdygfrdQr4abPOY30AA4JLmKXoe+eoi2sckmosHhGoisARFStMnHQ6NSclWu/AgqrM85GmO
c+blkdm+ljQxL2LLqFrYQNJ4hB/IxDqG+lotbBugTThEmmEguAQzRu2R/b6WOjExGj8kSl/00inU
yBAZic3WSM2MGPL3SsmxeBQcvufyXo8ugijT0YWqBNZmcbKnYdkzTB9L0imtjOINRTr2n6ZvNg2y
1HgRiWKfdQyIP/qvYziz3AfAMY27Fj3Z5LZBl0M5QPQFzLzwKYBGIRzxLUkz8kVRGi7BvF0MetCb
ReKChXOwZ/b70SkrgIsBEQFsFadM7g2rpVj46CtIJIO6Yr99yw7eqx8Tx+nOPkotM1r1sIx1LW+y
10kCUGajQN46zOGt+ZwuGy1IlzM9PwOnhvz1YG1WHdE2EjhVMtO3B3SQLYS5LrxH9RdeE3hRpPhP
XrmDb9c8eJv4Vjl5C+mMLu9P9EK/vl3E1WVdrb49a1jMLH1W4sRX9To2ogxbyikGLpcVia+8dpa0
qmkVbVh0n6+v4kjo2K3nR/yoXnqzUqr+V3Y+KRXfRVuegnAOpIjoRL1g9DB3+hyhZwdxKZ6+UvBO
rsb3Vb1dMMtfzCB//gWPsrsU8qlIFByC+GQCvRly9KYmQK2cuuglOPEGaj/DOrFolPdarX1b+vdc
oPDgRt8IpFb0aslDnAZe3DLQMkDAuAR0+vveCBZsazJOsvxYHd3dcWUS/+2vFIUUBBIQNThMI8BQ
n3/KI59J5JEC0GT0kfLSlO14jBkNAWnBnAReD3n957Cn5Zrc7BkTWHNwby6eC3z0JF0LnFahhlHm
OjWBQIY1SgMOS/jNcKa0HuEtWTpR9zq3ZU8Oizr16xzo6d4XxjJlQVA5lRc4IJ0nOq42KsuwZe+e
PFW3ttkuP4pmaCkKiZFl35l6ayLhoyf7mV2+T2dO5E50vMzVUPJ5yK24ZX0u15gXC7bfShcWCLqN
05ZFRS62iF1Z9ik1LNuzQ3iNob88xqYmA2iS2rEuvDw/ivuQ8e+rMHxO5AFaZYWJGqpt7aa+KAD6
p3wJa+1V0lfOXGvefVJ+ImS69Az0QyoLIYj2kwXut0Iu69xofVN+iWwAHtUXxTWlgbDoKbJgbJAt
/wVnBj/OPGb3qk6/BCBHXuYkgdOUyeFrxdDGfCpjuYKLwuv+c09njIeVkbpAtq78fubU7xNVE4GT
pbOFVPpJK7mnvlzUNYB17XezVbajWe52yWk0MdgWaQ5+MSeXLuTGT5/InXi0apzFGKKluqdMImxF
apbUJvOavMCA4lI9V6L7F3MibPJCp22eujhe97SOfteXaJcRkOinJHp3rXMU0CQq6r3UGdNeXjHy
4jgn/859p/JlURE5MGYD2k7//sqWNl6j1azoM6e1aLuv4Uu6cc2BhCZAEbq4AjcfECjg9fXsEdje
f0lLCwbA0x5/n+/D/SNy+x1TfDYH9HuWcYyLLho7KkimmPxGj4zACKzf0KwxDXo9NwLjvm1jInN6
gX0Go2dUjzkZcQYuoH5jxV8nK4gwg2tLundRIB+yteDXq+H8uljEpvLxMRgfDh70uUf80SkoEhp9
QbHz56zdnoLmFV7lDhWDlnDrzUNwM57avX9JdqIerVS723YcWcVmBY9RXGir+j3EaJBVwRFjFk1O
tXui/RrPi3DU6LfI02A4V7sa7O24dXTE2w52zexB7Yqkt4+EzpzT9GDdGvIqHIf5nQKrTLl46iBs
ykIJGZoRSw7NexshtSLvpd8P3ojN1lkgZavMdqXdk1xoIGm/EjsxZW2kZHWZRAwicSPCGsWQbApL
tuA5zBG43yc7qCwJbPcCfkFqehIDRPnA9mMEWW9rzHrIvy3r/X27Xq8XOaheqn2KE5f1/fBzqgrS
OGZy4qh7XvyDKU9nA8x7/PzkayYBWNR3WhZm+JqW1qNe24UlLDonej/RW05QEwTjtHkUz9keCV0g
Wz6h7N260ecKOPfuMv0QWB4kelDEYdWJcceYONFvmg53TyHuNgWMOdC90Ogs/guViIwSZ86R6z08
Ck3QRBU1I03Spi0LftW4EuvKvsOEur8vSHjhdXXl67FhgWdPj/GGmijLpuRlLxrxIjLM/LCKrA/l
Y6EsJaO2tEXnzfuQ9+8NmmuQWYQDjTAVgf/t5XfTMmRbIUqdxsa8IfXF/Ycsqmh0mEbZLGOH9chz
W3sXhGtUnohbB8S8DJ/9Vl6fpJziaWnqgC7Kw4TD3+7zf4G3uytBQ4qgqQqPEIwHVHayqiygfN+F
nzn58lLzhA3X8omx2XU5IP57vqAH91llNQjS8JJJKnK1tysKw6RLuKAvHI+Oy0O/mwe3FGXBjrRb
t9K1l2aRi8ZzoffBPeD310InF1vpOxYlGQjd9ife+bQ+w2M8GvGas0d9VaPEa5m6YqO94igt9bCd
CwTomm7tNJopkSJSJPCH8vDGb9cc1JUgl6pYOvwqXG6Zy76xk4LEtY6kijGasU/kgLBk/MnBeI7S
iZnapY2hj3Pe0r02YVgJgj4oMNDyIIi7/Y4i7wWh9NTS4falVcF3oAS7I8CrquFb7tK1uJ24j0Gf
2szswB8KbroD15InJqRoGR9NSJAs7Ltf5SvbFbt66VscQNjeKdlYmOADw6qPVrTziLKV7HAHilw8
305Mzjp6L0EPwoIyD+AIVn8DxauzkGzeCvbhTBrmPn2p3e7R5Ky6SHYLZClKR1vweuDpPYwuwvUL
Bs/yJLDg3BnCMlunuvTP1atVZmZrYUnj1ecq+8AA4jtUBR19qqDIyl+wceXsyWNa+oIaVg672jL7
8DRa7MceMGNZTxY1rQPD9tUUUKmfG0DJkyUuLIn1VK/Nj5wU1m+8XIDaTQKoyrP+e4QudkmlSRuE
GIqK2v6tJmVpl4H/saod8KouT+FR8kj1T7GPKsK9vWLwh+e7cZ85gTwNaivIuMms8BdqX+1GxPm9
FCtN7QzQjxd0xIoGn+rFdgiJ5uTvv+ruVYLZDyxOd6RlslbN0GxItZCW/Bw79V2xh34K3kMkKVmk
nKd5OolLQEJUlZUz6OmpkQkG0Gb6aDfGcIlOw9I3NSOb8TnvEZgTmROjWTZhBsreP5kaYCr5pkGS
WzDwIphI2dF+kY1Amc7NFDTWz7f+LyU0ubpoKgU9isxpEs9Nx201bq8GgBBXTrcadNFsfgrCSiQ3
mkVh1kb84q2Fz57EhNNZq9UD/Cro3bI12WWPilu/i45zuY2HnwRfhFMEjJ3moX632seUssgIUtU4
pREve4MzxB8fvR0jSm8lEvCmugz0ZKnuo2UHnsMDmtgAYNSFPVwJU1xg3hD5fb5JD3w1pFnwprHA
e6CvejqLU+tcVSuyrHG4lBR24XCfLAirTU2vrBq2S9FzkqJCJ7LAoxjSZo3comKJ+rpFtrUnxTqe
09J7bx0fJIALQ4HjJqOJ/HaLeq4v1bYtG2edjGQEdmzZ7jER6zDsBxRDRg8PTULajZGvuG05F6jS
YOxaZTT0syPTxkl4Y2QWjcK3woOWU5VG9DrH64z6MphsaAp29lOlgO1ukcgfNh4QQKreGQtuLpE/
fWs1UVHR/KYpErJ8gjqdz8KkjJAGbBk7ZaUnmyr7b10JuKTIqCDGxcBTCWc92VimTzU3EqrY4TFw
FwMSldiqXfPcXAL0lmsmHVwYrfJIByWkmezDiAwLby8f+DkI+NQM0e+A6iu8INLb+feOXVlEvvB8
tlGjxBGOvD0i13RW/8EKqwaj4AlgSrxVPejDj+PxuarfpXr+BKOdGCwa6Kbi/2zVlWBZrUpJ1NLE
Ufbf5VdCXLuJDPHS68quWJa6sNLN4XNOo6hncqNRdLX/EfoHR70S6gtM2JZBnjid3pjeWvwYnGob
Wj/hHlW+0FCNErNGqhd57dX6sEbr9pwZvDPBWDb6hjnaVwnUDCo0tzrdjWlb40VOHYyG9y3xN7cY
/fAz7l4iQP3POcHU8SrUmXzGD/hjV5qs/EYu9emuVl4UjazmEeTGmxIDRhGH6nR60+HAHb5Kwlcz
5v4uU/q3TspfgLqmzMnT5y0YmrgWA8hr9AFU0nygt5Ueu6Y/2nB8/ntdAgLpP8Imi6vSVgCBJZc6
wEmB78PXwUxUkCy0+1XmghkR8D0rMF7nSPDvzPVkkdOwahjiQKlyyB1APOctevRRLTPbP/bYXgPT
Rlmi50ggAnnaFkB5AgL3nazdirw9X/8dDm76HVTtrw43afHygoQjhZXGg47yOG0UruDTeeSn+WdX
xiZF8RqAOOdIq1KZ+Vz+NB74H/Ggi0Z7MkLsaRsJz49lqKV86qBPMHI4Vnf3+ujO+P6Pb45MR0NT
i8FNpchN10VpLaZO+VWZOR5kCdyyJ114Y42V1pilBeDIa0RHG87Z6mlc+7e+K8mTqKNj45yLckh+
A59YuPeNahv0pE6IjjQZBujSYh8QvR3h0plrdFf7mYqehBEao3herNCTNazmxzdGEpgpRsup7TJd
pIDb/sbb7LPLTc+KKn1m4QL916dGQ0UNmVXwNMjYgVu98jFG3S+4MXXCpfwafVzE331wUNbyMgHd
ImoyoV2bv5SZaJUcA0ta7jjd2+uCjj+3eCPYP1ezu1oU3Yzrz5mouSwrvt/20LPaMgZTNIcfaym/
2CmaJL7yX3FB82sWymB2o89FDtydLyKqUHCUlXkJTxZ40W+3QsTQcsWXisz5xAzxQk/es1ON6kvw
+XyNdyUXrFHiUWyhLZkK3ILJlouyAo4bMc0cvrTqbOXQ5raVuPEJFPv7bS4goF89OWCJRy4B5SRW
Rt5mUoooWz/oPWnIYDjHgETbcl0mREZQugNwvSFKauUMmdGqv0lDt0KBD0bii4IzUISYvvxF44lq
1KeBY1zAm5cut6NRLxnyDnirBgzvvtIxoAWTGn1DXeJkCaUJxHAFfeUC9LPZ0GkELTJ3GJaNhhgQ
LWI2K3C+x/wvfZqD0AK431kbQHVr+tEqHGFNUDXUftXJReTwaqPcj2KFIdtg4tlan/QBhb0XX17O
LGyrDI1HKyuSmHNw4wfmHUmfK9mTU/KyAnE9lQ0/eNBzcE21RvWbb9CGaZ0yffnzNWikX2Eiymb8
jV6kmSYd7t4XhnwJDBSgBEKwJE/kM13vdqOQMadk4b784FFtVzskML63AllLgPrPXIH7qwbGC7BC
oDKi0d9pTHL1mg1jxytqyjCnzIzMxFYxoXD164HaeC458sAHhSRUPiQFff1IaE0WVlWNWLmlhkqY
RKJDZ/KvDI606sgXp5spJl7Ic2yhdxkIDdMJWbh9sCNgdoJvdLu4Xux95GMyz9lae4/QcYH4rSc/
P0tiL9EjRNto3V0MO3qcuex3JfWp6Mm+cqUkV3UH0Rfw97/J5lunD3a2QB0GnFaaiU/4PFGVRoNi
6QFELxpgkzT0miIyqwUq0Kgyzxz1g1vF4QdltxIEGcWS292oy5ErCob3HKMxucs2FPXQErb9b1gB
U+zOxDoSPc7JHabVPfgOSP9oCPxvpQ1+PLpsG/qOgeFLwL7hNac07rhO395K33HvfGjUqPz+nPZ7
67BBT+pOP76CxnC9OIqfwT5Am/HCNb8VdI8DpFqcZ3Zj7vsmu8H0NZsUUexTN247Eo4zh+/v9Rvy
qPp3txCYuYt2/7wjFBKAZIB/DpDc1Kaxg9wXKZv4DouaiGhW9njmX5B5uXRGYrguWqrZmSN48Iz+
RV8SSjI0gSxPdFBq5TaN08Z3BlsiBZoO5ZBkGeF0PZrjYHngO2EQqAD6NJS7kaSeJhejfOTisR59
B86ilQDlW5N/Aog8053jOIkVGZkFik0c5Ov/4RzhK7B4VwWM+ZpWd/pKUmuPRdGJ1xNTQVzJ6O4C
jfnmh6R/Z5/STPjz6H0AyPE/8iZmLKgUEQBLyGtWBsZwndKXyKw3yiLbyob/US6E3bjCLPYqBd4y
Rlm3+fQwzXAmCHloXpAzUTHWjAVcZOohBb4U9mVbBY4v6Nblfet/NXalI66m9+yCpyJdDkCPDKYc
mC8ykckQIK28c3bqogSI2DkOZ5BAzBzFvYOjcVTV4GhgxLqkTZ7tKPXyMRZY+BqdiWnaq2EbEBXj
IdAGqUg69/LfixMw5hzICg41KbQm3VqYsgoHN2202Ml2QCAa/M/fEMzVADpGQzt1n3ODeh68zDfy
JoFvwLVoZO0hj9f39WqwhsPzBd1hVfBmCMB/YS0o6yEfM3muuCQp+aoIE+etMrMS7YuA/5zqTbsB
qnWD1wJDrjEWwHxJSbZMU7N+4yih2NwzcWeoALWiPV48j5w5XJFJIjDn4rDluBYBWEJiHz5QC3St
q4eS5b3w6zUz81LeO+Hg0kTbB5LzKsoEWPvtMQp5EQZRLOZwi7HeZYt5FXiQyI8M6PCIdCPMxsw+
U9N+8zRNJE7sIvxzuY8YIXfWeb/+BImSTXPgP6HVknEwdeD6vhd69GXMhe73eSEIRqUW2RMJJRGk
iG6XmgVuEIVeUDgGqxjv2tpliGsRjzc+alsL5+dq04VMFyqgHAXvR5Ykboqgk0KGT1ulKxzUu1H5
EBeyRhzVnUOo0hN6Jobu95UPGSZaj1ASYprgO5aNY4Oa7DAYz09tbi2TmNALMhCa9xAi2hnRMA/J
knx9jEj+08+Evnflbg3HBBAmgnAk4kF4N7mHHh+CTIGVC2ik/K4CofWuVbtm+QEq2Y7Erfl8YQ/F
iajgg/8JhQhh+oLJtV/VuViWTk27BNbBR5FZGE97llNy9AxweM2R+d25PlgfBOGGY9qYDNf/9rxy
RWlRL+1Lp7S8RbyO5xb06H5d//uT+9UGyRhXQV06yLY33rZpjBwDHn1dzxEu9tKMYjy8VVfipolB
tvJVIZOr0imCJVQDvX+WWgBZ+K+n0PcXBRSCMyf2QBf/OqN5VI6gCH9fdKXwMNFDE0Ru5fTlJYoJ
78RnaRdjrGrHk3CnohierruOjCvVEuDyPJd+16gK9URZjwM2QoNnfUeJyWtS0TCdUDus2eDF/0Q0
r1jeKnBO27AE6cfHisdbj3E/aL+3vT2I4MzDsfxZA7gOQPMcie295/f3OZKAOhr42hDb3WqTh4nl
bVeqNYxM+x2tPzuzNUpwkVsa7DiHcItEzIr3QYnXrT1jPecG3OeFYdiQC0UpD2eB3yfvB1yRQM0w
lBKO9XusbwfMPAbYoDc+qdtz2mK0zTkg/z4kG2VmfXf++H5+HHfgA20if6LtSRxlEeexvVOhyIBQ
pTbe4W3TSHNEUjgwT+k6B2fcMdZxm+eEU1N0a3ph1WHgUU/CAQDmd7v5KOn0csG5vZO8pRvhLKIX
ZFwcYiRKfex8oWNeJvG+NfQzvsIXNcxiThnFmQ+YrJ6XRlEMKql3rATUrMb7oPdWY47InWLqBFqA
NvA+P3l4pgn6p0tC67g6u9Y7fN+s/0nt1pPN+HOar64lo4l9qhb4Fmh5TCJzXCRIXUUlqgOe5RmY
lo5K++zIy4cKAHZleOPIJVJ2zdszYAIv41mOwRkQ7svyjy/vS+arBuuRTPKPD0FBds3duzuBxDaw
Zszs2Kj7NAd92lFpA5pUQdfAHyzlat2SF2CeiOoNDsQPMSgHAnKKVqB9+xG/7cMyPtpIXks6/ynu
vhe/AJfMBdN/IMu7nUeuBUTWrIgujekWMHEoukkyOBiDtN8G60/BKnZ7BGMBOeRr27Z3JkDWq9VH
tdw5ANr6hJIFzDGpSo8UAFst4OlGwgEO1u1JcEPYAwaUDUC4vG23PUZXkDVmul224AXdn4rtCewB
RsrpBwxjB/OpCwKDk7DG+AI6md10Mo44/oqyx2kviyNAuWa6Q9HB+U3175lH66HV+huXrmC/JH7q
CiJSbjEcAjuWg6QElWB0ryHPae0PODZgwV+E15RsPszMONI+n1ifkX8Hx6BW61r+JIztAK/ji7Qc
oLThJiFdh8zLnjX31ku+aMkBTGEgXv/Xmv8+RJ58sMSY50O6q/T8fQKSvAI4/dF0MzHcuZTwShVj
C4JwAXLnP7o50CgfUBEPnEP38iWSDneoRZV4B6tB9wH5XjJjvu8SoPgKYBo5jJpCF98drUUchaLQ
8O2IeL5GPRMzbJafbW4soy0xN7zh6eVK+cj1hTrnJT1SVvR7oIKHKgeLAvWtsoZ1mmVJJYywVuiz
avBs8bq3eAcpr+U5mJ2up2DZnitNC3cxOpZLczSYXwDvFl33t1IjtY0w/loaHRDI6murApFzeypA
8Idm6S8Q3bOGw+lfg2V+vFICAAA7bfQHNOs5PsWHq1d4fAaiPwWv1+13cIUrBJ2mjQ7D64Jq1QvB
Bw5uDGf0/KFxlinGBwkJPJPT0njVcAHSEj7rUJI/xjyA7nT/+S5Rdo/P5fKwJDUagJnZ3Nt9mkhS
kApB5QVcKdCvv/TolU0eNZ9JojYE9puIWzQ315utpSD16xqHQ3/YgGhsp/OIbaFX3881+oExvhU9
uVdK5DJBwEP0GiUMOigiQVjBrsoNFh2tgUJcU6QLuGIa0GP80030d5vgz0+JuwcJKqA+x252dt1d
Lwju1s1+TF6IrPT8ApA4fBS9Y4Dka6AxwkUn6X75ky6+zilBgXW3qmr09Dku8RcfGKRB0J3gnZ/v
zwOH9eZTpplpxR/7iIvop1CWF5TRY+v0cwjPwHytADZbMC8LVFpmhN7fu1uhk3s31io7gpukc9AN
Hu3e4bf7xklYLJdAotsma63y1RFXbc68/YX4ty/zrdzJPcN8iTDhM8jFDPqGGL3xvv1sj6fo9ZSt
wHopmecYbnJKWOsfTB1pOBpzAjsxywxJte7Zh0zMXaS6eV5q+JDBNkLQfOC5AwEenBMPYMjDi6J/
qcd/2dLkDecXNZBsjtr0HiRzq4HTwlqm+TwTxfiA3HC3ri2B68NdiHt3Pcz4xPfgiYmkiRtSllXm
JzkkgVik+NgKG1gZYncATHsvuPRHDyMDZtTr3pzeHjP9+ytzw2sNkIxp1DnM4u2C6nKBx0TWqbmp
175x+FFMENChpssTzllhfsocncp97nKy5onRURklSYcIH6A6l+GX18Gcz1GC8sSGQyNvvs7iHt3p
ux2gXsR/h57PWL05gzstdsTJ/7/VtNix3bYb4Ov2+9RIUDl2N/YLfBmQw+0EDB1FFDoHrv7LCT1R
7ymUYKiUXIk9rP9NIMJego0Du7avI2ub2InOL9mlff6H2uqu2h9fi7kqyNz2T4PwBlwkSeJD5Xiw
6ACqA28C1l7WTwEBG6KdL14AMTyjT/0IZ3L76ttzCkiv77P1T+xMlCaFV9L3br3tzL2I/D8qAOR0
oMSvrBW8rOhI6tfvOTTaA3/mRvGnbTCD1KVZ8PeuFBiSl5HOfH+vTxppqfO/xQaExsEGR1my2fzL
JBMTsTAVjVYUY/t75t4/8DVuv2XiU9ddFyueCB3I0TreWheAhSnm/6cG/N1Et8Ryg11YfKumNif5
3pW+lTy5/qGqNb1Gb19hJsi8bEVzD0u6fDG5FdwMvKizfYyzGje58EJFaQlyiES6TcI4lKUPS96S
DgOicOOR1t5sEsAVfAwiaM7fr8K3fJjFatBH807pgO0UMDxJloAUubV6hReoZR3GeFNeRRAK6WDK
NslSGZFVd60vskPgcKQNjjO25m/A1xO5U/7oTJG0uNWwdokMry3wtBlhYfN4/TMFwRHsDX5y61OJ
HQHO397teAPZFyBcEVTyVvm2OQsoObAA3IChqARbKL88N9a/cCfReTaYJRkgqbhlNvIw9+l/LH3P
Pn3ih6hDXIVhii0Tt+tLg3iv0K1DtD2op6DTbYwTjl7R41OvhQNCYjrXCFNr0lf6ZCxUcH225vcc
MOSx6QTuG+dH+/SmLIaFmxaBpmI3GcRBCrVbiIFcGG7FHHcqugVBsFGCWy1FYL72PhfFfOWS3szb
XVHRXaWhZUdAewiKFbeKNAA+FY1+PsBLYm1pv6ZTfrborIIq+0Yxoz73dXn0BF5Lm1ydIm25LvTT
wTEYnkQ/YaiHprh+ZYxhDvl+nx6EJJoh1FBVpG1kt+viWvThtj0kAaYbFKTIiaE/9zzuGk01uhjc
PpqB11gMB7oVEVRaHg0jci5AuFB4xzsmcgFOMZLzsFcbstNfx9R6LvMemwiZaBNAdRKZcDQzTQyt
VlR5H9be+Ics75BZ/twfxoVsVBZ6WrIl5tiEZkd+Q33O4tyjWiBZFAVoKUU5gK/hdrVhUSqt30pY
7baFc7GHkxOtQT4LLK6prSv9s7L3mG4OjhJpEQO6ul9uTDS4B4YzkNp2MktetPZq1dq7wjrWOv5b
ZdaRJXSCFqWdfr5RVJGman39tZN9anne54MCXwtcuJmnhEEcuAk9nVk+l/PgMcC2oE9S/oNgYMrQ
7bZwYlVoJaYTolmyeS1EVFS/YkKZcGnS5hcsIfqitjBz7iMCi+WM7HvPA7h3XkP+CD3HgHFO7q7m
hkguZeropBtmnQPbiHNh4H0cFP0TKaSziq11CbNFjFXac/lv7oF0yAYYG4UPWoCYKASS/zLaILTW
CXqDDW0pt3tfZ1bJmT9kn8Wn0JHk8/mCH9R/VNDzcBCIkYloxp0gqwQ2r/ka2+3whYWmrk1r5BvB
sMJ9a2FYlh0v16qv++jPTRzXwjCpeCvorpXAITgq771exgT4FGbmGB7ZgZuvmjwscd4zLTfgqxTX
ukgu2aLyQCsQjHlhgPirgnXj23ruzOB/HrwetNdSQw4R1xElsckBtEkY4HCQ9MfYYiJZ7515MbzP
CKTfC8TyCyBIC0/n/7UsSYY1/mTG8X20bgrVBGgDk4oUZDNvVZ8vWhjgEia2RAUEUa3bUf59az8S
di/vu03wUi3D1ZzDR63q5GbfSJ2suu5GYCx55E7XtYWhjhg3tStAwL0HU21i/9QYEmJtvhQdWe1u
ueq3zn/Neg2zf/MBkxuPvUBtVKRvWFXoHAgQldboP3gPCdqj8VzhH4R2uEGQh/5nESXGKdu6XJRM
WvXc6PiJLlyajwh5S3gsL0Q2vs7nXWuiOF8S5edYYuiWMbPVD4oKsB/U4qMVnJLNTa5bAdPG1VrR
I3PzNuidKV3Cb/m333CWgiBbAgn6OybiGeAU2YBJ5IOzticbsd6o5x+4fMWmNTf/UHNZmfZmY34M
S84U0dSwPI/6BpMCf1/nFPI+oQ0QnIJGPpAw0GaCiXfRVWC8qSWOZvaLN7AZoXud2+Vv4cy+PDqV
GzmTh7+MekgPeKjgdi9/xAZw5A5RDvXiy7ZNFPoxQIoBmJw/d7N37oH2X4ueciS3mgDqAxVL5O0C
li4gn9b6+w0T0TI9ftPs1QeDvuIZJaQ3anLjQBmpoH1OEaEG7AQWFYt1xYwtlpvB30jRPizDtAMv
zS4ZHWV4VJbQNapeEqPYM0vl5ZuSWoIXcO50Hy796jMm2ti6oTv4HT4jKQkH5PKuxqL51XgxxT3j
tJ8MGBpQfkZP0vKIPs1EmnEp7nrccRFRrwIuhqcoGbQx3tq7MRwR5/dV7yB3+t4uBWPciG/qKhuJ
jIxTbCD2sUszWoJ+UbGdI6IvTCCnXQNAHTIvLUrkoFCwBjzKc5rPPzoi8J0AdYx+UlzXyaeFfM+M
nNv0ztuFX23BlI8cgH0IbEUXjcIw//EQuvjVljECiTlHYFb4xCCitVlqwz/hzaAn6K7A9uxz6y+/
u0mWqIXLArjZj0j5P9fMB4lNuMIifsADV3Ekkwvv+3zLuq3HIu3A0kkM1ZbZ5SR5cc/+zGP7SJRE
kbaYkkwjiqnjnQ5966V8MjoGd+Y4Xfq0G8S1mM58bmZW9UDPoV/oWwGUGF3B0yEzQiSPpZumI7qh
6kbvjQo5rB7TRg+++Xz7HlTP0W4BKlgUaSANRvNWoauGshiwCQt72RpoTUAASv+vMXvDW8i2hiGg
LBDs8LCClqwQjkp2E6AZbjB+n3/Jg7zxzZdMObry2ivqVMCXwI2g4E+jbQnMKhXXmh4Gh4CyZuY6
PwCf3cqc2JOgU5qmLzIWxRALkx5yS1zqidFu5zCCjxzl622eRvksQEt+X0EQtRt4M5F8eK8uaJPM
/w+e6I2kiUcWxEoq19L/bCM9yy1Kf/YLyktozVyFqDLO2WR6tSdPw43Aqd2pPF7wGrqH6FT61Hb2
yjN0YCBn370HBk5CyRYzMfELC3W9VVUpTHK1FRXWyYgX6O9+aZbn8RAB2A+qFeTaGuM7/HmulNR4
TNcmg8kIkHdAdAHwuBUZh27Gl1XPOpbE6NyBAffOKz/HfTgnZLKBMgyYVMQQEi/RW7XRcP90NgWM
+/laHiq7DJoB5JrgUN6RYnWZVgrJ0HEOUuS1SyJ0t4lkiC31snP0aC43/ShNAWQBsNy8AE59NDLe
7h1owFRVCcUBNRGpRGLWeD8FIApXjcCOuhWtuuFWgwesI2CY/J4r/T1y0K7Ey9OjKxQ5kUZGGJzx
6GIeTvTxbqEksyzXgDkfamRKtK3Y4CN2CJNegUz6fr7bd9Sa8BTQAwBOfwGRKlAHE9UJ4qBPMtVF
rkSgk3q4y6BfyotxQc4EQJxE55An7v4FuonZm2gnHNZHp3rRZy/NA38YlH8iGmplIK9BrHF7CnUg
8BkaIOlLIl2SBbdGwjX8TJZJTmJkKuai8/tUPFZ9JW6SjpCKTsXgMmZwWtqcCE46H0VXFJmXmQ5H
5P9x9qW9kePItn9l0N81V/tycWeApyVXpe20nbbLXwSXy9a+r9Svf4eefl2ZtJB8t9GYAXpqKkNB
BoPBiBMnfIBZvNOP4Pb5XTKg+dvDsbetx+srv3hNozccnh0gX2RVmW9o8hkzwSVcnmG4Ejp7mF1p
PYL6zJY016w5/nbJzCmIGAYGihCwnjGnd5510Kqr04yU8uFFgnffw9ym92kVYIXhn0oA8DBnTEZr
KUpATxxdF5yvDsCXRd0ieiZYjHuii3EfdQLF77Tey7RyS7LOBA/wVzw+BhSSvesC6doxDhEUvRaI
hAxwLaBX+9Kc9LIQOiHvxNMk2a8miudvbepfF7EUkugKHhs4vjS3oTEnB11pfafLvYj6QuPKwA/G
u3wN+9EpYc6q8out5q9G3UHngAJPtu7gyDC7VtwXh3jFi8QWFT77GEbhpgsSqxnwMbktWPa8sU7T
U3biaLy0i2j5pmAwPCmAZb1cVTC9kVoYEulEZ6itWmcASdC8ijfmx0p2utv5Xra7G+KbwCdF+/4x
QVLr+hfwPoA5MuVkSEI2R9JJkT3rZgi3139+4YZDcPlbP+YqiEpNrks9lE5Z65mpLc6g53iWua+Q
pZN/Lod9GbdDmVt5DzXcrsVdamxQfUb0ODuE0tFf12npyQNhyI4g+QkoF0sCb820v1DCpmm2hg4a
xMj7+GnYgihPtfsEqQ/RVzeRLW+yXXIcf6IfrqbhHjeGXfDwF9/BpB7TKipKMcilUz643V0HerO9
6RczJo6azfN1nRe6lfBSgKODQKD2vvVoiVE29aQspJOI3rp1mG2kwSkl1zqGL7vgvb2tZid/4LyF
JKoA63POhTLGGcx1ToheSqdoiyPYYsodXeIGTz3XvB1ODcY5phw3Rw/cd5Em2tBp4gssYpcHUg6j
AI2VlYTgQd6Vhdu3nhxxHh/U6L/JMMGFBBoGIBLZJwGJwj5TSg2HPlhPSKbdBvRGTlEWqZzr27Yk
CW23hgpiK4zgNpjjZ86ohClBI6MQoube7L8O++LJlNzo9bqcxfN3JojtRTGnMhyyspBPkbWbgTUm
NhpBJYR6x8KJKw5XwNIeIb8nyopu0h4Ixu4Trc1HRD0iMpMWOi005Fquq7MUwqEm+lsC4/sFmTRd
RyVo7xitq63mrRXbjS/YIOJcgUwpAJ+fk1ZOsDWO6gYF7mwn72URMCMZRQZhrYJfGxmCjuN5lrYT
iTjQhiHpAeYCxjhDAayYwdhIp7HBDKMqcsfKRtklfARukHMvLL0ZdBPcyWjORG0JEcblQSCl1oEj
ZILndqWfgQsAE53FdqSNBNcXe+mFjLZwZHHwKhAxAoA55VVgiAOpTAkslgBxRDcW8do77SlAKsdL
H/blnld5XypE03ZtNOviPQRYMLOOg6IMM0ktiUKQG/8wrjNMwVo5oaveX9dtARqD5k6UrHQEoyqc
CrOKplFWRj0jY0vWZJ340Tbatt4remTwDygQpnvVDrdfELHdQ29zk7cLDhTidXTfg/IFKjOKJr0m
TdmEQihaAX5S/k0BNK7dBhPG8Qb7z7xfsC5E6yOPvnUpOIZkdIUA14DODDY8rTAU+j+Se6dzD4fb
YtWuYw+dvDZEAxDWb1EIPv7iwS2/wlDGt8LRIUtO2Q0Ba2dDSKxEbukIypGKfASRERCBOajvcpSK
ahs8JuCcf+9XlIqy23z44EJrbKQmMdn9ELrtnvsYXTK1i+9hPElujlbSJDMyh+FGdZTYfkUO/TDf
kGTFMbWlvT7XnNlr3WgklGy+NKd3JRDGq2RlbiN3sPHYBcoVADB4ynFPh1ZwZC84pgstmTBWyDot
LGIy0wweoi8EshmEl+vyENwFtM/EuwE0IV0163yVgcuXQlqEVYGZEpxM7XeCAPT8nq8C40wkZUoa
UcWXoLeDOOZBX1Ow8+0jDlpmJ0/WwTpMTme/57CELxi2K3vTFoBFPDM+nm1h163Rsu/o4MgTQKXL
48heuijRWg5CIlpbo/itS7c6xCOm5qYzgevpVuLO1WagNjAS6/qGcMUwx6DQtd7sMoiR1+jOemk/
AgsDVFY8xqLvrD1YbvCkUX5mTIIC5p9RB90Mcq2PItTR3m/Ra7RGb5GYuPMTsuNoAQ144+YXNTMQ
haLrDHUpncW7Cuh+qtUJOTPMKhUU5zVO1+HWAolM6nBbVRZyGtDuL1nfuEERXJtyShBo9PbhZTRR
/TLmg+tpvF7oL3fIui0DGoF7QAJxI1vCMSMSWPUoIUssmg4Y9A3fgqeSdvl2bd/TjspVi9nWxcEM
AeA87pXHJ/XmCeS9LQ4SL61L9+z7tyAyVcHHYAFccLmnSTvPhaRC60PyEh4NR9qBnod2eH7CQXIM
daFpAwZEw+A/hTGGOhpZMIYN3c79vPr5unrt1+Pa3NEZu/f3GM1iZ/u7xw/v2XurnedmPZ0yBxMz
MCP5gR+JLF5aIPFHhkPRNNxcjDULcxxVsxDQwNIN1oZoq+icFN1k48JRWdtj+fNTcNEkse1B0ctL
sCzGCmAMQpBA4wXQBzHrritlNJaI7ozCRnMcXGmfAdfb/IhMW/MQ6mmo0tyZ+8oRBDA1PF13GYvK
WxRXpkjI3CLpfSm+K6ogM9NOOhXhmrbLWG/PmHvUAcMLQFP442a3Oxp0trrE681aciJwhOjMQ9MQ
rIE9ZmYuKMbcAMnU71Ibjczt6M2Y33YH8MDmqNz1NueSWFpp9EWBC1wRZR33BXNdTamZqXGOld4r
KONN9nPzSdtw0AVk4wlWOJZbgzRd2T5teC9aev0wZwuBIHrnVQxkAGqMMXdVL9sqihXxNIPZbXcb
H9ON6Cnon5WtEB0x+gYnepOPT2LlcZTmSWZsO5dFQS9rSM6HAxkw+DSe3aLjUUh8lwIsJCAYtFaD
S47VL65UKR/mTkZOVD4a7zQTk3prybgRX4LY3uiF23qBN99dt126X5erCqmyTDnPQNCKHb003SEc
2xSXvow7YQvOzj3nvbmQ/EAsqWC3VKB76HV3+fthm/Z6OuTyKThUj8B7uJq3pRNzW9cz7dnDpGXl
8bpGC6kPiKS5VhVXHFiXGEMRIpP0oobnFzmWoNGlzRQqRshOzk3qan/jBOJ9YCBFACwjaIO/vPRZ
G02H4poRjxnyBABveuggqX6JbyCWAj2MKYHr1u5fdPyP9+Mzb4bBQvEXL0ysLBIuQFbgCrxc25jo
QiDAME8RaE8dGeiZDUji9wYAHuhf6LzdR71N7OoEp7/lrPGC2VyIZtxAZ85qHqQQXd1N6NpfFy74
4VdR64iR5wjout1DrJM/83hIuDozQaogz2MpCBAsflZufaO423CXOyj+BbeNp6JEFCBo79ZpZNei
zVGaPgOYs4KwCaBzRKEoC7FQBnmWLPRgD+DuwBgPjLlGygJ+x0eNX9uN/lvwvMNIuy3vcluyZxAR
0qwpINNgDWDsuSqnDKWqQoFjACnP64QxQdJr/VJu8ermPUe+v0ZQ5DyTxZhUFqVlJcaQNTrTNvvZ
b8MVdOItJP0VZiEhBVVOyuGEIQvMdR1nYmL0OqQA8qj/wmxA+9lWdp8lulxa3rNh4caiKv0ljH1O
kw7uKaPCRsfNN2pHJ0pMaF54H9/Nd0xgtyRb38uH+RbV1milVLZ6X/Co/BYsh4I9wQEHhdHcyyDB
hIYEyUS/4aB5v7jLSQ3g23LCh6NSSZOVX+HJmQtqUsNE5hW/jrnkq/ZzXCOTDgcg3vb+Q78ZeNT7
Sz4d2vyWxxhkL+thaSmlAvxq8Sg7q3wDxFTriiuv/AGLdDnHjl4R39QDcB/lQsC2wZmBPz9TrwdY
WxrTUQYfLVBrhW0kzg2oSk7jA2KcIzfDtSSOcl5SuhzAltg27KiqpGrUevn05GKgwrDZps6wEXEe
bMMDQq24l/duayCKrXkp54UiHiK5M9GMV03GWkvzEA6GHGX00jdu5wbHwbVsLbaVZ7HxvB8ItBwV
5DQ/1jfDAf0t3Nr3kqmCqR083hgVJSPMu1xtPYjHop8nqr6L4bw15hwINgaYwqluNiqPb/J75gUa
n0lj3vRTCHogS4Y0xUaHbwjaEwlgP5RhjyMniFtoY4IoEEODdFIHoRpLlYcgzgibVJNP2kv7Jj4Z
+8kdHpWb1Hs0nLUPhksACqJjc3p4UE6nBq1Mz8XGR//p7uGI7luOTS/5WRkvFfT7Q33Uwi9XmQiT
HJBSxBFyQ2JbD2j7+xmDUgGzmIs39HzuwJX96ZyuS/0an8CepHOpzEka1L5qk1FWTjGmWBAwBAY7
fTc8AhR95/l+g0azt3l2oo3mtL84opfMig44A0kapo2DS+JSYbkLTSMXdOqFB5c8hc+oU9+1ADkM
Gxudlu8gvkGE9o7mNsH7qbR2RNYS5xsWsuU0Wvr9DfQbzxwJMfWWFBq+IfJ1J3q4BbvvUQLHk2xn
XrbWfnBUXrJt+hiGtpSmjd1jc8wKKykCBfDfyEdz5wEgf9DaAiz4ot2i2fatrBy1dvXMcYRy7XJM
bAHLA21xeoDwhJmh5nGpbV4ROdbEQoWXPoBB4RUQGtrWHaxCfwDKf7d5+MQMvScMzOFc74tuDHlr
9LYA4oGUAF2Ys3WewqRKMLZEpTWCA/l8pVxOqveYrbb32X5dfT7/yB9vdickBI4b3LccxRfeUeBU
+i2dvZ1Az2co4ayeyMnbnSKkTK/v67IZnQlgTFmQKlEZEwgYXiQfxEnKMxg6DIfcPnTIFK8TzhNq
oV0FG3kmjzHb2sjlvKohr/QOh1dKkTTbY43EFiCKvl9vb27A3uY+GImNLvXrui6e2jPRzIUkKLNA
JLqW+xgWc/23l+5ZULngngG5MRoOmd+2pjEJZ6IhJlK9dGc42f1G4hzBxa06l8GcgWkuW0mKceJT
CuoEyBojIz3yuAOq6FfABXXSy4p1r7B5OlcU8F9Ma720+wI8OV3QZyqivFW1F1fgv/+14fUTLsaz
cCYI9TRM6QJ31aWUoZpRGzdi9RQ3TvC5+lnbRQCf8tPa327BWBDdm4174yipfRpOqftwfdMWikS4
tEwZ7kRE7xyipEvpgqIUmd4qsAjKQQW6guEuQUqvtn8+ovEVJ1y1bV84mvboO52jp0AGx4DuC4D0
A7bWc4kpv6pS3xYdqQUk/SijL9vaJoShUIHHQMPpaNFmITzMq1lxsu3rAU0eFdqpVx+gTC/2mFx2
zD7RU58+ApCa3wEyELvhKjpdX6Avr85+D5otFMzqRagP0sXLBcKY3kjoMpk6PwURnAHDA3Z5elhh
fWxQG/heVzvehmJ9j+7TdeEL6UBsyplwxvMGuWBJYQTh7mF0DpS+52AlTvOc7XNf20U6ulu5Z4z+
5jeFTVS7gcNCPyP7PFXjYS5Vk1CFD25zZz0bohNhAkrigLKDS1tAvcJ3aQYKzxQaJavMGetjUrQV
YJu4w59egq/h6wcMh9p+jHcY9FD6GJB3A8YE5+nvZB4ouyu4MjFuDe3RjL8K9bTS5qHWMOqFklTC
1Nd3a6ex0aKPxDZvJ795R5xvEHWjhIKsGZ6vTBg+4j2nYYbncJpu0xvJVTb5QVcow3G6jh3t8Nx5
qtu61sADRy7LxUMVKXxA61iAyFAir9NUEUg51DWKz9Ve5lzP36tQX5r9lsDcz9NUEbMOMTUuJ7Zb
3HZI2DylOYLveh+8cc7Dt/uLkcVc1SOpC22QqCy7zWyt3CiZpx1vAhszlTEdZtxLzoOVc7CYvCVk
7mszjchg1FhCaRXdGohqA7Q4br40+6/36b/Dj/LuPxbf/vt/8O/vZUWaOIw65l///X/6tmvesvit
+IfdNx9v/T/Kz388dG9d3Hbxe/s/9Mf++sv/vvxX/NafskAU/XbxL17RxR059h8Nuf9oMQbs6yvw
VfT/+f/7h//4+PqVR1J9/OuP97IvOvprYFwu/vjzj7a//vUHTXX91/nP//lnN285/tpf+rF/5eOt
7fCXNeufOIZ0QN8X4JX+2Pjx9SeS/E80d8NBYBgMygUqtr0omy761x8C/g54A4HpAB8uksRwln/8
oy37rz9TlX8C7vWFW8UJx+QF84//93EXO/J7h/5R9PldGRdd+68/GDMwRBxesO1TMjc4RWDWLi+C
MC+NzkLfnW/cFoVdgBZjcsaXsnILHvCOeUx+k8QY3BwGampog+ynyDjHohfGOz1DUaaUbpp6L6i8
hj7GB3+Tx3hCtNWGYqZAXmfc2jWGAKGFb+JlmZaEaJTjmuYHwY7COMBKVRNNqInkI+vuJtmrnL83
UrKOSt5zhfERX9qAW11Gpgebjrzu5T7lRhNPZAhlv2jNbR1Xjole+JSHrlmQgsk8tAVVxz9w7JdS
sgGDv8u8VP1wGsbHjgSAtoqx4aZZq/zHN1y4hnPDo4Z1dkVShSAKo4DoWAANHb2XooypSYowa1S/
HmXTMQyMwJ7UKOCg3Bb2B9U4TMmhXCGotDDmPZRyRYtYql+Mdewqg/bYh2PkzZVZoUjWqvbZ0f/z
dJ0rxT5nv7TCMwilDvTtq99e04MJCB+YnFUf5fBedoTcyE/lWKJhdcKMrBirqQBaH2sNaJzMcRB3
aRo2b32Tg9K7La1W88JRC4CdUecmcwZwb72BA6oKV5LWCRHAc0nyWE4dinuKmHyCeXCM3biQhx9h
bMj93UBGa5NUaap56YQ/5KjHgp2+1MNlpcESUbiCV7vctL4dRTWce9VXYpRQOqm+UdM4dCPBVDfi
bDhTINzmav9aBd28y1qhtevGVDg3F3s306+wAF1ExIHoA/VsxpPoVVDr3YBFlhVBcuUJZXyrOyQm
RoG0gF0JIhizqs4uLHEbNTPvyC8tAiYg06SBheYM/NflIqilIQadMmu+mlalo4QVORbSfdu0s6d2
XebHiQqQh1i7lp5sU6EBa5ox6Zx36cJXoGkNaALcBHjKAap++RWdKSd5F/eaL0tp/aL3RbARDfPH
MCTpJpbl0SOZmB56Mvdroe4qTwpiadNOGY8i5ds5Bn6bFhTBkAwYpMEOVKwUq1VGsxT2ekr0NbGM
6WHWxsC9frC+7znEoFoK14T8OnBITDyGyYKt0sq9sG9C1wjm3WRUv6xUmG2whztRElX2KJmA5jfx
IeS8Jpc0BHQBlyTcCE3NXq70VErp2ISzsDelXSMBsaG/Xlfum5Oiuv0WwNJ7EzSei6k8CnsZ+XSy
Gxqnt7aixnGF1KFeOFwN9W1k2VCbUACNZZ98ZWZImHpvWftuUCRHirUHVWhWcYNxVUkSpJvQzHgt
yAuKXYhE7HOeYmvNpsnb1LD2xm1W/5Dkk5meWuV0ffW+3VmMXoxljGkUDkOpW/tQfB2LN03ajtnx
uogFPRC8yajSI5mBS4u55TFWpU0FNY58AW2iSWg6lozW7fA4KMPquqQFW7uQxLzLxzYpJHmOIr+X
glWpmWiRnp6vi1iwAxqJYhwP4j4Z+JjLTanNQZ7yOon8sQJxzTDXWzMNW68I9X0aVOTQRjGvJr2k
FS57ADckA9eiwWg1ZKTv6qqDyBBMRWT80ejG3XWteCIYUxuakNRlDRENaSJbMRqMowec6rqQbyEs
BlLREVDwQaD91UxGiDQHfVMFfeTjoAbhsDOFNcF13sEMCmtv1g+dqbjXRS6ZHuD5eB6gaErZKS53
qxdJLWcKRIbyQQxlanXCeIxbXgF6cf1+y2FNXKqsxBi0ETWHtFmrozSgtpFPnPX79tig64e4EkVL
9AKAA+FSGTELmlgbIES61QuvRDMVyW6HhKxNtOChY/n60i3u1pk0xtDzNDXmuCSRn4f5Wu7zndSI
v/KI2CgLu0Ei2U1bOdpoeNfFft28jKO90JKJbCWiD0IKMhO/ie7Fulu3Vu+G9a7ClF9Zfhlq4qah
hrl8mIre906e7qPsI4w2eRs4sfA6Noc8fh8H1Z7D7hCOYJ4svURPV7mVrltFW09l5xaAiUrCJmzI
3/B05ztEd/CsKNKJRm3mmRj51RitJMQUWEJ3AlBay9+uL9OSGzqXxBj2qHV6rxHYQtQfG7G6qefo
V9g8h3GEDpueN0mcBT8aIjU9w0TTABqy6Kj6S8UGC5NljFmJ/AFV6tnctOWn1b5Kc4PJWP0PZTAf
QzxIp/pFSFxwywTZMQGvXNQQt5wNty92yXDUE+IoRmCbmEqjZRxrXbjGLj6QWfkg6SOxMS14/jKz
ViICzJt+EiNHnQnvWl4668AogH2E5qK/jYGKxUmXql6K/KzMGrdHXc7uVTXfXt/gJc91LoVZcYKh
cqBrmnAM4re2bw6j8NoRdYcyEWflFtUBPB1QJyQE0YhzubVJ1mopHseRn4qPUVW6A5fGYWlvAFj5
UwLeH5cSYjGZR3ADRX4nYOyKhVlEzfHvxDHI26ISiQZplba+XQrpy47MTTxHfiAdQ6JsShEcc0rF
eXYvqqLRUB2PYgRnjCplXBVK1QVwwTB9YXiq5teR1763KAPFZOREABr43mKpl6IeJ3rkJ8UhQJkj
bdeJVnMuxu8PIJxotJH/JYVZL0WZoWEdxT5meYMDr1Nlt9XDaDsHYeXFiYxMdPVSgfy1DbUfWtvl
Xqg0E+crlrzY+UcwRj5poRKAYCTy56kV7DpTLZdMsWLHBGRVphB6YjnykjSLMjH8Dv0YSDWgNHlp
KEFMxDrtsYXbnIBoF/Bm4BwdVb4l93/jBJ8Jki8FaZPeN4NBXRIoHwTlTUNeCJfUTEbOKi66ijNB
TAif0FfLMJmRX1oP3YCWR7N3NGVnVpV3XaNFywRLCmC3eKviaXipEe42SxmRSPEL4RQmhteQkxDz
AoBFbdDmYdAB5QDyMDbRy7UyNkIS+4n8aYSznSY3lpm5KgbFXdeGLRx/XWoU3Y6XMbIAyCVfqjP1
hWA0bRz7g6LbNelcM1/X46H4mUZIfxSbyRETe7ZcEc156G8VONu2sJomsmqYLw+0KVIyjPh0zJLY
mKii1qkDXgXvL54rWXr3X8hgTENuxK6YNMjQVWGNKNjY6ST2qlVHsg2p27WQ/RJMmWMmKtaNieBM
wEvhu5BiQdaBcS29IY8IVMPYN4PxmNSaC7w/r0d8cfEQBkMMODeQyrrcu8DoO6Et8tgPerCMyydB
Sb0mqDkmsqjJmRTGV/S6kHSTUsR+FGR2bwDYgyzddStcEkF7AYAfwn++8ZSW9RBNotXF/mwe+gKT
FwedI2HhQNGeHQ2lc7DfAdt8uVTWEGVhV7Sx34hPsXwYp/I+kg+KmHESi0tbAteAblYTxCs4wZdy
YiVoo6zWYM/6h5rfCyMGV/LCvIVHCW26/ksGc2bKFtWPBM0pvhrN/S5MldrpS7VaI6W/yyvjObHa
9Cia9XFMUt7zi6cfs47dLNZCP0B2a95Zw1Oi/eisz+vGINHfYI/OuX7UWs4eELMZS9PU6jEoi1tJ
X2sbndjzYAdhYisfOaltQ1qrPUbBV46R8xZ3yVDOhdMFOBPeycrYR6MS+ykaq0jh1dpznIu2lb5f
13JRDsJn9M4raGk3mFhdrXozFSMNQdSLPr2Ng6fWj6J4/zeEoNBDkYA6xDArWU6qnqj0UlSMjUrr
6ZKxz3gmsajJmRBmxfRCEiJlNnAhEgsMsG18rzdo0WibVHHiSeV1jS+Loyhp3L2yxPYmGKkq5LUM
x2pEmd2Glat3u6wu3FjmmcJCkIQKAaAB6EigSSfGvU6qWveNgXujkSIbETXGRjl63Lvq1GAEGQeA
tnQRX0hjPIdEgqDuE0ibgaV5zgWMIs+OoIpHgSlq932i2BWQ4CXcr+GFaWgTojrXrWXRr1BeXJAJ
K5hXz/iVYqrSQDLgI6cQ+QI6HtfpyWjajTiobiNZYCCpldltSDquy6BqOca66FrOxDOuxaplqZPo
cgsWsfvYsAPhxE3Dsj0mNN5BHgztX/SQq+gmujzfcx6Zgtg31EF3tiDc1kMMKz0k+UuM681qno2T
VG4RFbmop3EKLvRMs44NfX2gS0YdEfAa5qT0oo6kWNTH/hMpAfyNS8yMiJwy3RuTslKMv/FOAy7r
tzh6ks5cWZkkYZ41ECdOgIQYx6z5mJOn6zaztGnnMphANVSFyZAnyKiGXVm+xf2RaJxVWzqG5yIY
T2kKUVTXAxXhqvKhkL1a2Jjko5U45r8YJwLViN35wgOxHZ9BIA2KSWD/bdQ7CIntMrwPK7T29sKv
Pqp8sZgDpxi2XZryugOo1X2zDDDlwypoFMSKrsZMkUp6pedVqGz1GbxU1thPbixV5toQs8EOgxrE
CG0g+UrTjms9z0POOi/eu3jXoBJooihosB2SiZDFtSiJ0F8+ljopV2lfu/Og/Mrj5qBgAxRh3tK0
oVKJXiash3EbFyKnxLRoUGcfwWRixK5pwlidYr+WDlbTYFT1kVssWzyHQKujuZe+fNhEtam16ZB1
JQKoRkqdIrD0raaHhddns7ZNqx70UYTsRa1SOZf+oimjqxfN+5QpmoUS6KOal6BAiv2uysSdNKjr
RJJmxyz0wTVCDeSX9US210/o8rZqKLiD7xxkm2zTVF+RIcn6Gm5dEw49BrcPG1nxyq5bSQCrIh/Z
m09BiqlUEtonVdEbflz/gKXgHnNckTTFDAzwzDDnd+zMoNcH+kpJgoPRqRgyK3OO7qLRnIlgjMZM
Yl1vRjxRxPJprmpnFg+KXtvX9Vi0mt9C2LRXE0WibEQQIuTVC6LTJH2YjN7O2/g4xO9ZxrGVpTgH
xklpD3BlSWz0MQcYgUusCjrlu5mA3TnbIdsc5Zxbd9EkwcOqiABloNOVuSQGaTbrQIdJTiamsFiR
Y2ivmVa4Usw/d4sqGWDdouzYFER7eSFJWdKQbIKsZDIdjOF0uvKzkomnjTxXtmgQQEpj5g4gJsCZ
XEqyxqzqqhauvMxAPx/8ishK7lemtp+zwNlaJhr4rX3cFbaqOwEiLL0YViP5dd1geB9B//zs/i06
A5eJhIOXJG9REztdvJvjn9dlLBolskQ0CQAA3lcH45mM3MT4VkA4Yt9CeKaZmymRnKi+C6OVUa2C
mSNtWaPf0hhjCYN01uoG73QNINamcfNWsisekfqivzhTiQ0pCjVL4wx718m1owevYfW3TvKZBMYj
GQrgTWWLRStAPKXfh3ngRdG8yobJsZ6aOeR4J7aN9D8x55k8xj31k5E0UzAgx5YEjgycc1rbSXtb
xltaCurBEjCV4MYR7xMtX2tK70ZlZ4ewyJQH+eGsLetUUh3DteIcmkcZBmsZxwBstNcNctFE0KEP
mA0AVshLXRr9PAtWZGQEXjLuP9vemLezrr0Uk1JyYqZFZ3ImiDldNVpIp0zHok7pm5SnTlYgpM5z
Oxhajko8SYzVS0GjAiMHScWsbWq53KF0A5iDW5Rv19ducXfOVGIs3yyKvlK6EQ5jDkc71j/SuOHZ
Pm9/GNsnag76mB4yZuOUR4pXtD+lNPeuK8ITwhg8MMKGEokwMxObkgafQBxwg7jlXUFnjggeN7zn
mP0XE7XN1QmGlkvZegSjqZB/EnHyu5hjaMvK/BbEbL8SFpGlhlgxo9b3ufJhEtMTGpNjZIv3MAZH
qIDOotnpK4o7c+RVNxolkRF8T6FmAMWlGDaQ36C7kDSvyWJpb4YSr9NjWbPfMpmzWmY14KMaZPbD
mygRDxZXTbxe78UbCihHQJxp1z7rECoRw61lacarovxMM8XWh40afwyi0+irqRC3/3vL00AzRqHv
IEVhraLokj6xJgu5/qgQ13UpqG4VJOO6TcuMI+qrCMM+2lBABEkG0nffKX7bPm16FZhIQJLmTQt2
BROXVpp5bQRSu2ptdSv6iBzT1ksH4hrzUTP6h65Xd63YOakgpvbckfV1/ZdOBRpxFQDNMAENoOhL
9yubw2yVKb4pxsw1hHJS8Vl0gj313nU5S64KE+MBK0LxFHhG5lCMCam6ycwSPwvvSfiJItj131+y
mvPfZ1xhEgXIPAl54pcFkD1g2pNSOw2fK9I7DS7IInWvy1t8/APbDXgmHegAYPnlwkWpptZzRxWy
xnrV1Km6mlM0IiVTaWzCSk7RV2OFTq2nll2FU/5CLGB0r3/E0nmk+DZAw5B2BIfr5TcoRtqVmg6l
pfBJDkUHpTBBf7ouY2njdBP8AMDvYRwQ26yRFnPfzRh67hdZfmrx2gfBS83jClpyZnDJugJKA0ME
tvhSkTquCSlJkfh1W6hOL0YYWQE0kDtU1XtbDbisQb/JibKWLAYlWbDEojiLNCJjkcgLN0QsSeIT
8RC2p0HLnLT8IQW5k+cHgolD19eR7gV7+EGBBnwCXjMYccjkEePMQo0i6hPfTIynSrHl/kcib6Zi
E0/BnVTd4f3JsY5FiTpG+YFWRUJ0Ra3n7IYoFTHOhExP/KH1EPOUJiildNI5pRoiZWrYYT291Jq5
uq4nO8MPwasqYsIbAE/wqUgmMnnpVqvyKppCFCrejZWKUWb5HrO1+p/BBzI0k+RYk1+TNUjw0Ikw
pLtZb50I8JaQm47/brn4kK/uVyDfkf9nXNsIMGFWhXXkW8TvRVcqOAa0kBqGALTH6KDpwLNbZayW
RGKNDm7gJNMRT44udueN0AR3OqmBpD6N0wcpKmdsakcRghvS6xyL+m7AEI/KJOY1UDJctiWhrgyd
RHMb+bhr7DBt7BEV+UFqnM7r1B+oK3LkfT+kaAFDHAH/DQIxmaVhy4yqaND1Ffm10Trx8Iq5sc4w
vmf6Ksp5DF5LsjBjF6AhVMNxNTOnJauEPCpDwECUofLk/GF+FIwZUGg7V//X+UMVZVcgQwFLAwCK
hUBZfWSA2gkBgKB+pgmCqGwnpTHHVL4fRfQ7w3sCMEEHCbL+LZc6IZ5zpIK6GOWR/FRPiWO9Ef1N
KD7kZ4vH6LJgGRCH4UYUa03rypcnv8nlSWvROumXY4aqiOAqwbMarOR0a5YWAqpfnCMvf/NtVL3f
8uifn3kaAYiUuEDrpS/p2aoKJGeotG0WGWtTGp4U4IbD6XPuXoVtFnc2L6OxkK+8lM4cwyYyp9Ek
SJsIkbAxzMkuZ4wsN6pdG++SNDhYvea1lbkJxm4li6VbDZqDNwDndCwEBPgMWiBCrxJI+L81l4mB
WWo0s6Jb01buZEcVX0nyRDIwQGWtoyg/SI+h7grv7vweBOBQgpcamWlaFmbJVIJclEKrzODm9NQ2
LZCbNj3q3DwTXkhKAEYPsCNtSEB+kbVhpGtjjWRAu8/kl7iORLeKiJOqmI6rSjbJ7ZO21dfzsAFF
WNlyip0L7gBuFsl38OejEsdyJVIHUZMwRtbKeJem1s6Sx6b5sJK7JHnn2PL3ygr28EwUE1OZRq+a
wghR9fiWkI9Su4lzzAQL7415req7wFyV5TNH5sL5OZfJZlnU2ZAqFFP+L2lX2hs3rmx/kQDty1dt
vbjbW2LHyRfBSRwtlETt269/hx7cRE3rNTEZ3LkD3GugSySLZLHq1DnYr6R129vE2Kf0JoOOw/eu
eUwM3cU/uoMM2k5geGuwKCEh64KkJx7Z3BUZRw2me8LWSfKTPrzJ9St5a2XNi0nv2d1n3Y7DQhI9
9llgdRkJAZ2I1l8sJTok8Ri4PC0iqjT9POF9PDUBS+xGtoOG3MVTywfB8DYigAtL7O+rc8km7aLG
LI9WLL2HLkap/VI2aoAnl+agZ9ajUu7N8k1SJfeqWuwS5zGap38N8MFoGU4JnSjYp+/HxuobpjZa
MpmNdpAkxWskUO5GFgAippZRwS2zuUXxJkEEBngFPIqb2Tlql6RQ5hSttNTTtW6fV3dxgVLuvtZ1
4ur2s6Kju9aKfAvKHaxKqObklGRL0KiR4EG2ceVh3H++hZt7yNBlWk9RlyuRMqxKx42cV2I1Lpgk
3KUv3CxJPWF2e+ssXBvlQl4HbVnsOY8zWCFPTmX7Y2mF9vh23a82h+agVK4z6Sq8Wi7dqq1AhD7n
Drbrouwbe6f1jt91pm/rzVtm+4uueVkv768b3fJlpmRhoPMLoSZf8aXl0JtyoiD3kqNNYqh0qC5o
mkjnbmtvrq2wg3jlrSqVYrsekXxRpXzXJeq+rx+0EYkHEQ5g05CCgxudyaiey+zvK0PFZAx91Etw
DyTSAsD5qh01rF86NmCotLEtiPI2Zw/BMhjH3knluIioWwx7rKmOLqoZCJnlYaa9f319NgfEOg8Z
4w46PjjXI30LJKWEM7yoHU8zzopMAyk+CrOLW3GGyqph/zPEzVw/S+UyMUNKYpysIgnqRPWyaTig
SuAr7WC66TKFspP9QNrh638bJOcek2bETcfuYXPZZ0tY5/cVzVwFRH3X7WwuF95VSEmhDgwC4Uvv
sCv0CkYGOmcQT3lo1tGKJbhuYSNEZkxRKsguWNTPa6hoeTPmaBVB54Na+iiSRoiUTeUl79KwQrnZ
mgRXLVt+/tJDL4eCdcO/LP4xruU1wf+NzoEMNFsmILH77t9XUhj51R8TnGPMkjZkaONMT3P3mA1Q
+Y1zV51Freibfr6ywi2NZkANUaLoBBh/UQzBsh7QzrFUr9eXh/3KteniApMKwS4YBzCWSW1cktdB
Pd2Q6XbKeq/KBK4gGhEX8RVOiYIwYOUncECe7Ww+0uRtqr+oWfN4fVCbhsCjgiwrMENQ8Ln06p5I
g9LJ2D21PPt6/azM2rmV/SluBIHAprOtDHEXFGBcjRGz52arVIjNFfYCdIxvUVkbgltpc53QnwoY
lMM6RdlGXh3jTVEpTkmwTuAF8GbtSFAl/NxlKKvpNPl1ffo2t+zKFhv1ypYC4Oi0ZMCFWHq73I1l
JO+K2b7rLOWtaa10Vxbzd1NeqGDnbq4aWG+YTjdyrXzmWmnVQk96gBAsuYNcfYxeEVpGn0rdQOt/
kk1/c/Q5SEdYYPLH0ceNsl3kWa8NmMst5FoNSnDZo8dQ4PNbHoLMNdSUwAMARltuf0EOvLKqKv8H
6oc93GkP4lNcZITbWCmxi8FmKBuiHDujQQ/s2aQifpCtq4I1TiDThxQOAqNLr4iqGth8B7mO1tLq
T8pQ164hZVTwAN2o3TAZlT9muGXJ4l7v5nLCres4dF9mtQasXf4tbzKID+VOBlSxMvtxs0Dq3OnN
IFKJ7A+RlPglVHSDYSHQDspNba8kqYPgd4mPoI4Rtq6wOIY/N9efyZx5tUfAGmz+AwJqoHRqjkAN
dMEUg6hCM/a2fuyjG80hHl57nTDHtb3aAG1B0MBGixg3Q0od5Y6ToqLVBmi0tuewfLq+/7fOGmTq
fhvgxqYZILJJF2SZEPDcAGJoB41eBpYxFEjvJHf6kgp2/maoxeJTMPNCLAHRyOVsjjNKdvGMaNio
Kieoeon6xShTVypHEhC1IW7dx6VX2njUVR2tvjYGFWWZN6cVJwEiPv39VLj8hjwbzT6JVNxOyjf0
TkL4y03I9+szu3WyIluP9kyAjCGcw+2hMgYTiBoRFAEtX1aPtdb6El7+5TcgFuJWUB5/zz5+8NGV
NW5WFYeacqnh7ElVObQiT55nRMrzA4pAwdBVodR8K7QZQVkf2Gp7uD7UzeMCAvPQcmbcBjY3VEdJ
IXCq40wqh11je9PfHN9Yq9+/zw0uGmbsDQm/P0WFr6jUXVJRcMyOzQ/ztzLB7QNpAvWsNeKG0Osx
JGoaqspNO/f7TP5MtWcDbOyi4HVz560ssr+vTpXOGDMQ3mJQmf4jnyTbdRLig/HJb+fkLVPC60u0
6fEra9zdVMiSao8LvDEDeHmpmzt2afRx8xeJGdzp4DsHFSlehfxKKfYAsQWcV6iN1dn3LDv+TUcI
bg0khU0dGDgUxPgyRu6QvplxZC0QLievn0vbr9vPk4h1YnNL4aUEQDhLAyNwuFygHjCKPJGR6Mqz
/qaj1MuKz4sJwG5nurmlu7Y2gk4hQYoi7XdzYYuSw1tLhkQeqrcaDn6obl3aV6CeltIRr3lD/ZUD
6YQiCkS3BZHRximFX8dSIWpBXY0/jTWtSOWSwkgzoKSmtW7V7/JM85G08CmEXsZScFZsbDQYxFsN
aBTcAHyQBNjIbEUKqtKAwHlZlN3pMm5UFTSCs/NsGOmxl4+dJSrbsu3LbW8gXdGVD0C9Cqo67oRq
JLOpe7POTo2D3J1pSp/blJw7qYYCrmyJZE02Vg6HFSDtAISCt8TgEiNUJ9BQmcg7LiNHibJSzqP9
cH1DbxwfFza4d4+RlWgCiLLs1KFAOevRkVizm0znsX9uUtu/bmzTS1idAmxpKIbwVcpoRAynxUN2
0pf3On7RubWhJ6EayXlI5fFVqiGmAHK0t+t2NydyZZdbtk6388WWquwkdZ4en2X7tRURimyZwLBM
HCVIXHx4iVC8sWQnH7OTM9rnOOpukDEfJgEUmn0n734gCEXDAYoq6JjjxtGaUKd3YhixVKB03qgl
6iDf8m80F6DhlZFkI2i/PCsmpTXQIGllJxYlgqIhDU0gMMvo8fp6bDnd2gx3S7ZaGeHhBvRDmoO+
Jg9V+6Du06bw9ezluqUtj1tb4m5HpN1qrZkxIGsOpaEp3VyWXyYD+iCD4pZ2kGv/vqVRB3vbnylk
X7S6j0sdVQRZ1rOT5rwa1tlMg6FOXDTa/LeBsfNxZcax5q5FtJidYuWgj2BOkuiJJXvIM6kbN68a
wXm76d9/hsWXSrJBMzor0uDfC6q0VtR6LeN47Itf18e1dV1i/lBIROMS0nE8Ld1CDIeUUgRkTAmE
llV8VTX1II/NbUa7H/UQDvJb82YkSAkuVF7+ZlaBbAAGFXRoH4TGm2hoolaTgFSzAfJrq9I3lRJt
+FnuVhaa1RZwOP24PuBND12Z5PJBINqKlrGAyVFR7vIesUgJcsYMTB5te9DzKkhi+hdnPsNv/G+U
3DECvs6yGlRCTsTMvCox47ApNEh7jIrkNkkOOcKBCExuug+iOfZQB5cNX1esFhDGNgxErOZBjzJ7
hvRkawoKCZtG0IPNmqPQ48tzo01SW6FRBWUYvYdKyS7pn4Rly83VwrOT9T+BMMnkdndeJRlIcfHi
S0fVIzOay+TvUYVXJ2CN6l4VSqWzK/7Dib+yx21zItGkLGvYq9LsIa5Hd6mO9nJW0nBQ20COVLfQ
DiT/Wone15tz+ccw31bnSLUMIgcNCWvlUOroUTTtAMX/++vOv20F0EJ2ZWK/cdNpd0XUppMJ7A3y
4RY9NnkD6qnddSNbtyaoGmXWqYSrk2+cB32flXYFjGSGciJNfjPoIsr2rXEwQB2SraA9AYP25Wls
qsmIrAtMEGDk5/JVd57Aynd9GJs2QKCEngJ88YdidWkUtDfSFBFvd5TQ6VfMjZsh+37dylYEALzx
byvMIVf3ih0P4KoxY5zzzUOpLcEEPVilOBqSIbhQeL0dhkVkyObflrjI05zyCGzjHS7KJG4OUm4U
7gQg2b7rkylo0goaU1pnPcgSGBVrvTDvMzV/aMfxqzVaiSvFy7SjSgy1DN2mfjKntSsv/eJOiQxa
5cb+Ypsx2uwpOutbLXYOdZaivy/Nk501df2pA3Qf1J14CA1xK2JZ2V4qCypKILMGHI97WkaVBioa
5J9PS5Z5Vt4FiNxTS3RZ8aId/8wg2mvxfoXkAbB/l2ulRQveYzFgzkYeAu58dDQIoOsF6wMxg1nN
ntT8k6oz1DNQXs1DYmbPSlZ7g3mvld/7LPGhSnlox1vwIhf2A0D1oaw+xZLqGWXQ5bcSeM5cOHV4
3cO20rXQOQJcCNgogCH4V0CRgWFCThCNm9VNNhYP6QB070IPRpL58ryc5iw5dwUw4mWdOO6QgEaZ
QiG7bV1qpT7E345zqgZRPcv/vjRz8WHcLiaamVWtAci22U/elFVuemz1aH99+Ju+sRo9+/tqgzlT
5mi5Bsx2m6ee9FxPb6UtyJ5sHnjoTAZam9EV8Q2TdT3X8JcGseH0mEFJRZZfr49h85BYGeDGkLR1
O0spDIy5D+pTuJeqfiLx83UrW68EKLP8Hgb7itVM0WygZZvhsT3Zh3I4jtMRnA75bdYJHHLrTl/b
4d4IjWI7cCYcRKpxa0n+BPQ1CEEbyUHd4Cc88PqothLXwAODGACwI2wAfnX6xYbsQQ0vQyikqYs3
WuifnQoAnh7b1s8a5QaP/EESPRjYYcBHEmuz3JrRSFLoMiJh0iSBDRpLHQGtWy2TpySW22qOZ06K
2yu1CFu/uYqr4XKrmI6pnROWxNCiOxnIJwwM0iau4QQNIurrc7tpCx3WrImHkTNyl9fcotNkNrCS
g3XMOxK5REFXfj7s2yhFwldE/8um7MOUrsxxN1hmGemgN3BQJ35FXQlEA0+0ENz6m+8hNEKA2hDY
Tmg9cIe80xS6QSf0JqjRZHpKlRwX21OW1wgd1wVYXOJuVxXSM0hzyyZ7+pv5/G2bv8fKpS6GaYTt
Mb+P5nbf6a0HJJBb2W9O+jfZrtVAVW7xkkFqaGWh50PCKwjPkpzuesBmH0qyFH+By4VGB7iUWMcT
Kq3co0tXEtrQEYmom8qoPbUC47A8CWopm864ssHdJksPdsFiVHDQy73bdbY3F69mk/kjaOlR7ru+
UpuuuDLG/r46K7EdZgoi7exUWNUXRUqDyLB+Qg3Kv25m+/BC9zOIlMAyINvcbjb7Ou6SBi1plda4
s5HfVZFxUxXHgdKDRJbbqjxWjld8F5hla/9hp9mM8I1RiALOcDm8qZdLq1hgto5an2aWV1RP4Njq
hs9TlbvaQF0NJcDdUoswd5tXKaoESDDjXYl2skvDEgKYbIHKBlQVCsuz0mk6jJHc7q6PT2SFG16k
oM+5UZkV8NV6klXNfkRwfF23sukjQIIwmlRoF/CVRKA++3xqcPFY4KztA4eRTS+CWjxb/w8LtbLB
+aFeo7uhmPBI0bJEZbl5w1tyGZfcnHgTepL+45A4d+yQZzPNFkPSoqM9vio+IaKW1+0RgUgLlWZk
d022zVc7i/STkWgzTMiQM9F+GSAq6z5nZfEXLsAS8cDToaZt2ZyjzaZupeOIuyTvFkAVDnOiB/9+
+dcWOCdT40wjqtritWD9oC0QD9FdXQujmy1XBmIUKCpgZMC9zF1XUjpJuTTium/aIzqRp9i3M+Kj
tOvreI3N3pSflWIvyRDhjh+L8raMGoFPbJ27aHFDcQg0pCDKYV+4WrCZLANUXrBgOhwcDPbgH+v1
oDcNv0xNfzHI01/M68oe7/K50zldAXtSYR/Qu+5pfXWW6Cx4N2y10qB1D0rAEFZREDZyj8o6ztO8
mPBw6IfKb6yzM85uVR+RVAMT4AAixcR2C7zftNKXJtCTf+5F2gNsJPzmXn8B56NpJldDOeML7PK5
b4xwKRzPzkScvJsetBon56eUpGSyOlgxjTCFYrksuJdFo+Dufq1aoBRYsnlsbtH9jztylEqBD26P
AZg00GYYSHJwPjiog2SQDk9cO9K+J7Fpe0mlLP7fON4fI5zjZWBlKCPWmIuEUFqrR9v40UWlwO22
Z+uPEe6EJUZbauPCYty02kex7VeTshcizjetvKPEQM8IPgT2RFvtWXuoM2rLiP2oWYP1oweFXjuA
3HKRpCK8PmubxwOa6plwB+DrvERlpUC4MM5gKlHMwHqRZuJOdG+McaD/1dwBcAVnZvJ8PKVvnlAD
aa2F1ahlr4y/Mdh5WwiS3lv3E0N1/c8Ityk1vYMWp4zIz1FT01WWEWpz42yFml6U4AbTRIjczfkz
mEwh0jesQ+ByqVLLbiAHJsO1TUlBArLLPHTQJKGkkMYvHR0lk3QsBJmZrcZlDZ3Sv61y14qeFNXS
NSg/LW1zVNvFMxV5NyugtqJlsAzOwZoHX33VByecUucnukNuLSM+mdn9QrKjBmlfoJUYo8x1Z9r0
W/TAot4A/KnC568BBajVxbERdiP7Rqxdo8eejYrpf7PCDd7I23Y2agc3moy3HiqlzpM5i7Lkm34E
nMG7NiXaYDkjY1zKBSJdcqKq7YP9MZJBvebM3jIIHHZ7zv5nCKJllw4UUTQJzZKUvefKyaAfZatz
ITL4N6fj7/EAlnJpBo9IOWsHjKdyJl+Nnb2pEz8XUgwzd/9wJ67McLeV3mYSA76AHSFSQxRk79E2
72Sp13dn1jCIno+/uL5AKwm+B7AVoJWVu76KiGSyRLDfE/l2elQKjOkv3G1tgbu8qnFM6kXGsZWM
n5LlbR7OfSrKXW85AbpHmGAe2nFQ7r1cHZVWxAbZNYLRMtsnVN+jzzozEoEPbC0OsJnofkbgzsgd
Lq1IktXGPcnIKW1nFzzUAQECANUMRSo9qV7cLBMsztbhaDAVS9aLaxk6G/bqHtPQ7astUUfQ/9On
btnP0c94SS3PrgfbqxxIC6iR8jcnMnBd0CNh7TjgKr80Gk25Yw9jQU66/lKVIS7TnfRsJF7aVLvr
B9HmfK4scZ5hjGUzlXFDTtEwhqwHNYnCxh5AX4Ezz6nHeC9rIm/ctonnFzrR0KDPk+AM9ahSbRnJ
qa+BmUZhlu6qTssPi0OgSUUmOcDjPUhJZgqy6Ju5DtDW/LbMnYgzjaaqBL3oaW5mtPgqMRDF87nv
FUgLekCHJa4KJacm+w5kt+C+29oeCE5YDhPEUGh6vlzSMkdrrEoNApUD8mUq5/mgz+Qlnc1YcBhv
DhJ9dw6IViBJDCzkpaW5Tmyap4hUtbEKaISQO/EGQkPje6uZN0P1XIyO39o/rzvS1j5ZWeUpJNQ5
sodCR+hKlXPS3ZSVBKTxpyk+AqgpmMqte21tirsHilEFGSarIhSAjLSAtNXNuU1jFAWfro+Jl7F/
L8etLXFXgYQxyYShsxrqlmke1CkARlPxBoAbiZChsoaQyLmrz6hDRuNLX+yy6UjH14UOt6Noq7Kt
yN9L0AFBMxPK6qgPcrdsb8WFlVCkbs2m8qFvNRVVeH28Wz66tsBNbIrSGMhkYAGco35PrAATK3wY
bPsn+gBRJkSs+aGJSY4sxJTphBg6MXY5OtKpjGYixJxR5I/L4FJtUt2u72+kXNSyvemkK9PcJrQb
JaXRgpdCk4cKzu94cp2iAXl8542mkJqHLcjHBfszUO6usq3CQCiPuDpxnoBf9cw4DbuWQLtQlXet
vhsnEFo68l2XSYL7ftNV0GyJyqkGRvUPAOEos9TYYNCu+NWOfsWxYGNs7sDV73NHTJVClYY0QMRB
/6Zqmjur3BkJDcAOLRjItiEmZcnkyxEiXZ5l2UycKZ+RcddVGkz5AsE6ZbeUoQQ8/nXf33QNRGBg
jGJscTzew9AzRJYMfdcVsscKuVDfDtLWDmrN8BtRC8jmTltZ4xwx0VqCAiUmUHLOkQ3kB7j0zW/X
R/SBMAmi9DKq8uBGUYBsQnr/cvK0pdahIBzRU9e/yB3Kgk3UQ5yjulGd5EgxTDVtfR3UW2X6aLeP
yRw1/vVP4G96/gvY31fBkxPXaZfqwDH2emh1UMIGMS0xwTlpFTdDrPuLtLtukJ/XfwzaCBAhIK0B
SX5pUJex38wIQ9bzfT9EXlLsI1t0lfNOyYwgIQpkkIncHbiZL41MCwDW05BRMHb/1KabiMbeYrqx
IRjLhzrhux02EPDegVGMJ7yShzhZyNxR7OLct9UXx8sV6ikQloQ67U79PtBPXZIKdtyHO49ZhT14
DKqueAVzU4h+yKqRFp2e4mdJOqLWBfKIz7KJ/qTS1/BAn9z6Z5SGdb2rkfvV/bYPr6/hBzTJP1+A
BAsg0dj6vNCFvOhVpEkWPY3HO+hpuOy/Wui4L9QN1cztjtVr+lJ/uW51y1Wh+8parcE7j+r25aJq
SFCNigUZgVxL3C6/S3sdmFvqFelO1c6VsOd+yx7rIQFWDTB2dNld2ivG1gAiQKtO9tQ90eZJp+m5
zF/KKnEtydlPbfdwfYBbWwP0ZWgYQf89ks1cLKNURkUdmtQnFfH97ajO/SEfUVRvZmV/3dK7vvD6
4mMLiEcLuNLQQ4dNwpsiDvjerbQ+sXWL990h3sf75jAGShi3brQrD9XBPsY33YHsdS/aN8k5zk9o
zQ7GUyLs1uGvYf5ruJlWmoWUdp7VJ41+xbMeBDgvYLrPImvXmlJY1cYxKzt3qJ+uz8LmRlrPAruk
V4dfq9tLNBuwO01TqBf+UNieBGKW6QlrDGEDuwa/f/wSIxR5HGbPpHdN3Hm9aDuxU55bDJQyoKiO
dCIaaxzuqhnMLCqrEZ9BnNHPrDO4rvFw7l2QS3g6FRSt39O6H6wh4YsaPOjyFL41yomhICCZVX26
AbebWz93p8E33CZEPhb/+9t3xV3cxI+DJPznP8R7G7zFm30liNzYMzwwB3pTMPuqK7vavWBJmONx
X4d6GbrDGPYCrCFcCE3moZjbCXOhA1botL2DfsGvizHdtyDClhGGVctZsvvDSOYApfB9V1uCCdpY
DTRT4UpGVRApDJ4Ig+h5Wdhj0Z768ZFt9RgQk0Oi3KH8KDjINw4Y7HOcL6DxYvpS3CZM9UQGCn1o
T6N920mTr+VgP+i8cjk2075LDtenduNOhDU8Ht7pkZHvv3T2zBrVahiWFhg4V90t/lK4QojHh5cD
ivWazRrSGGOY+oFD1GhpQlq8UMBq+03NB5/sbQi1572fq5ab1v5QVbeRItjH7L678BlmVAGtJzJ0
0F80uPswlUjpGB1UjGUiEySm1fIkzQh2raEh57JQqdeqGvF6rb1ryZIKqu8f/AWFQbDNvYsyoNed
L6MkeWQudIJk7JyjHjlaigESOBDiO7XVHOMxNl0y94UgbOOfD5hnhjG0AZ1ExxCiAW4xJwBw8xJ8
MFSVvTpSvk7tIIrsP7gns4E0uwyHgZPy922kt/2E5wvEoZOgNAKwLVtOGIHBFIICgvtoYw4vTLG/
rw5ijdj2YldQcIWrfEq12jXne2N4hBz5vVI+Xt8HIlts2CtbFCLkvYYGODQ8u3H1SX2Jf0ZQke8E
m3trKxgyg3yA0Q1lcf5hhK6x2TZKCDzP2ZemNz09ubXqXX4TIyN+U3TLfqrero/sQ7X63StWJrn7
LEYFVCsYSxCtkKXW5BsA1QBzNHzGcmvHPSRDurCPpgd5il3T8hb9DQLtu+tfsTm/q4/gXHNou8Yy
JIybWj5tQ7IvzpZ0LwlOafYr3J5H6MnoV9GtjBcUN9ShzZZqZpq/LbAGebF4qfWwEFHG/OMDje2B
lRluMDPpytK0mGO2O5U2u3ShrqNJO4i7pP5ZAY82fWwWtxBRy344rDm7XKxL1WKUnAh2E/UtsZdg
mXRvTN2i6QSn1/8zQgs8B6y9BmWBy+3gLDJkPRdw8BBbj4O00lPw40yph5azT0qmpF5Byq9KNf+g
HZp+NepU3pyUn0FlZwru/q0xo4kPnJ2gaAa5A3/1NwmSrjXGTNTqaKSBbQ+BM0KWQGBn6+yEihJg
iBpUxD/A6XqnTs2WQtPRIFW766n6xRp1UdPy1uG5NsKdaFlBlUybQadFGvJmjh79UenEYwoEcgrF
xaoXSRFszh7TBzAYkSTYHC7XsW+Jlk4qRuXI92T+6ljQ9jS9Tv10fXd/fPLCM1H1QLRisyhJ5i5b
2wCwInNA30gHH4S2aKgHkeRxANxy/rTU7qx60r06iN68W9OpgpjHYUrLiMw4L431tCyNBmwzRN4n
U5iiYfl7A6YMNLlD0PH6ELf8Y22L23tQLwXzB/B0J6AWvLHAf0WsNCILnHPE0aTOEyTKT46SuRII
TPJeUGLYtsDaPVimDLf3pTfYCPbUvAVRS+pGviSIJLfOXoDof/8452r5MGc2lErBlVQ33mR+Mwyo
QbWi3Bjb7vwJv7bCxasg9Umg6saG0LjLF3T07n/YYR6YriD2EI2GTeUqHpDVxpBkCYuRxE96j5yJ
XIMeQgn+xqn+zBnnwHnk5OWszyC+IIYLkUchbbdoxTmvjXST2hnFdEVq7JXJQyskdBZZ4LxWa7oO
Y8AQmIQ1xBtA8C6o5G6dYcAhIeREYyISINzZIilKQlQbS1ErlldD16zMgBVrv9UiuNvmccKyZ+hP
1EBlwQ1lMIZWrxkfHJ5mBwibPzvaXas94m7C6145D0QIJGR74oM3ryyyL1p52aLqtVHFsJjcS8iq
6Oht/pTfzD6A/Ypnlu4gKqRsuvXKIDeXo4wGfBMpq5NiPcXQJ0KhaDRFRt77A/hhIYdgmRC+BxjH
5Nwapf22qVsI4KgPJoBQN6zU9hQH5q4PyE3xzXjQw9wdP2ev1jGLXfQDhqbAZz5w/LKgF88gGSyt
yGeAkvtyZttaKiaViV3nczg+LD8K36xvnOi4VA9Grp9m7blFFutO+hEnlWuJ4JnMUz5MwMo6NwEt
VNHHWbNwFravGupVaSd7cn0GxS7T2f73ZwjS5nhrQrsZZSfOlpPQxCgjnW1x03EpGQsfEiWidoOt
bY7oCzlW1iwFftjL+TQi0OcbFZqQTT3dO052nKGdeH0gW/tcgwG2YEgU6NySlV3bQ9/QxtEuy+BF
DOMXc36eJkE6lXk4vzRoBnWgUgxoNMgNLgcy2lqqdjH6F1B/Xko02U9hp0OvznBzcDcs8+Bpiaif
ZvPVtzbKDQ1S8hA9NWG0mL+hboO+BbfZGV9M5c2M5xDMZYdoeL4+m1vjhCwoSomOgjoEnzbuIqKY
UeaAUDt1JSRz42A52fc1aPi864Y2B8fyk1BCZ/UVntGOGGD0py1aJqxpwlNol5eeNadg7kZrcPKQ
TBD7SWN3FOVHPwAR2RZnmCVkysDMiIFeriRt29qkHTaZhlsn1Vvi9gUoaQ3qIkNax7fzF0m5q6P6
qEYPaD1WvxeHARJEb5n52dJEDWjvDVi8X6HaibIPoGUm+sIvv0aynbydJMz3HEyf9Ofywf6+hP0j
FNoezQOqaHtMjE9OwwMUK+PvKFBcXwV16ypZ2+euktS2FkeCwMQpp250Nnzjx3QPoWN3fIAcZ/oN
1dcbJ5CCYnSH6Db25pvykO/Np+tfsel0q0ngrhe1hTaoXMPP1fGpNqUAGTq3Wbym2KtWmKCGkMci
Ot+tSxu3NcSJANABdIY7/qo4I6magTUpX7SjqXq91Z+H0ke/chjfi7qfts71tTEunHLSEdzpBMbm
Y7rPPvUqtpboGNx8S4HxBIxaQAGgfM55Uqr0YJDp0Us+aLFrFKZnmN0v8PODE0o7VqS+Z2Ep+CnB
bfQ1hWrI9SXc3lYoIKLFC1Vo/OvSkWkVg3ilQdsIAKelSx5o5pefspelc8fdeN/EYXone85X+kn6
Kn0FIklgnr1BPuwjE6Ee3vwo0/Lraam9ssTvnd8P0yElfvRMwB/5Et1Hbl2+/BRY29w1yGKy4gJ0
M/g21aStiDTF6MRpumkvjw/j2f4BcgKV2q40PnWNZ/hPvSC5srlJ4KhgxUfdEvjEywm2kHYG0T86
HvtXa98/EY/eAbbQ3liCqdzcGSs73GsPkEhwy2QAQRnGs7OgWmcDFA5k4qt0GBqRTNj2LbCyxmZ6
FcqaKpw2LWGt838hLfUZQKTTcouCpTCFynb0Bw8B7QZAnXjyw0suLRVL50TgiAZirci9KQlrCH94
dbJP7cA8DM+TtsuJS59b66yiTCpsatoKU0AB99s8tz1LaRmjiqF+w+m7tutwmF/3yW33+PP73EFO
LLAQGSl+Xz3rs+uYheuUZ8v6jBcPFBXcWmDu/1m4P/a4MxvSIqNCAIs4la32lmXWrqyKQ2ffAx3u
RcYhmm5B3qGC/ej6MAWryJf0BmUCeVsBs1pITkdT8Ovb1+GfVeKb+GiZZlFbYxaHcA6i1y7UG1c5
tM/Si+Pbu/iI3sFcducf0VfrG4R55PMc5oar1rv/NkpuV6jDUC1Di8+ICRQBpW/DcNfUopwIix4/
bAiEzawXDdlLfiqlLMGRybYe2hWPX6397Bk33ZfUi26ah/RTHYhUxzYPlpU97mCRdSrbcQo0HqG7
Qn9YUANy2kdtPBvzHVWF8eXmjbAyx82hITUD6msw5y+qmw1u8aDvlsqvTxbxjOq+GQVZss2CCfQi
f88n90SoeieToUyLsp1XBPMDAolje/q5eLE7Be0hEkRum/t9ZY2t7urgpJo54I54t1adIIflTe7w
y/B+XXfEzVNrZYVtx5UVDSjU2W4A3iz29j0oJ27o/rqBj7AJFo6vLHDHMhgMyzLRYKF/hQiB25+n
myKoggzgIxJ2u96fdvMjEbX3aSLv4I5jyMXhWZzAO/SdMnjkm+6WfusDqgZcAvo/wHnt1p9Bk+x/
kXbyXvuaePWO7uUbpCL2hp+4kTeHncCDRBuSO8KXsTbL3MaSRjrYmYlhgUqrgJjP9RnfsoKYBaiI
9ziJL3CDzBvIpwT9LmBS8pKoQoZBcHptTi5QVaxfA0VLMMZdeg1SPKhPpA6eduEgIf7Tj+Ox3g0/
811+mj7FN+XJQSan9Zp9e6p23S/60u6Kz1rQBf2h96vb+Ee1E6Z22H7nj7v1R3EXlgaW7zif8FHS
XROqQeW3HuTyguTV8CpPD69P8uZhsLLGo7dnNa3aHC9pXCS6l3opUG0/SrfwwF+5m13Jv25OY2fL
lcG9r8hqny4qypdmgcH1QemP++nlpxImcOjkbnzV7uSg+758aQKwgO2UfXRX4drKzgh3VHfcx7vu
yXanvbQrANsRfNe2s/32BL6QlOZpr0VQyzn58lm6kw66px00sBbkLiD2y+d0T47zs7YvX/HoO5o3
wMdYD0lgedWbWQHrj2xf/EPz5Hv5lLnRbSJw1HemnmvTxh3Z7VIYEvSZEU0ArfRcs38s7+uCLOrx
TahpLHBAnnrYjqu81kF0fJKPjpu62i58UVyQewWvorfgVpC0dj7u1DaMGDAMtv9y/a3P77XqVyFK
VW6e22sb3LndS5B8JzZzcJyayZ3kDm7mJuEcxv7kER/Zm93zr+vetPnGXNvkDm2qNZLhtLAZQwCh
6isvLQE1i6ClFc/7KlqOUt/u07H7P9Kus0dy3dj+IQtQDl8pqePkuLNfhA2zClSm8q9/h+N3vd0c
oYndaxuGjQtMNcliqVh16pz7ifa3rpfcDGO0qfMpUJZ5a2hNGGvu89LfKlJ5Sr7aS44kRLxphjAa
m/HLvEcKANwcGrs+LLY5ARmIP4RKMH8Br4rk1q/m4Kf7IYS0HnQTybjgnNVt+rDsAMm4N4Ni0wSd
JFdcSzZODInddMz1RrbaY3ljaF0tR5N42ywcSXJ/+YBX/Rak3OinYyQXYy/n3w1GmTorRQxa07QN
Wm1bOOBal9Htf6It5AVAVDf/sfKxqyex0hwiZlUK5kq1dp9mv7Qpga7pzsOraZqHuymtSWJ7vj7U
flb2/mCMu0Tzi2gGW1NN8qV4GhUHk4Hd1oiqzVJ3aPKZO9ooYZy1YecYt57aXkdN/uiBAGZgf8rv
iJ8P5J2JnAmM9/YnasJaG4HqLaAUataLX2MEwzQSX4+fSxld5Zp7uYD48aESFMk+tQiKbjKniTqA
wnXNrnLzW9ZuUhp66lanz+CmYEPs67ms/rDiBEgdoJcJ5gUPgHvRCea8xQuPQWYR4Ld2SDaGjey5
Wu7+2NdOzYj1qjk2KevB+Q26lkMyZMGsJX6n5pIrurYYQBjRFMQ4O3h7+PfxxNdwkL2WmSi8MfhP
2Kvv0lbtSuQBQvK3BSHWN4pXgdQLjdR8KY9jZR0Kd9q07fyy9Orm8pbxICYEOZDmg0cJMCZU7kWt
pqhdmmXW0RUG7x0d0sCdNSPMpyXos3CyWb4dEldS9OIR/bNJtOQcQMtR0xSKXikYvvB4xf6NU1jq
E2npGGY9ZBe8cge8g+RNtXpakN7+x5rwQtUcNjlaBSyCOQad/Y1G3yNZRiRbkPAqBZbTZb0COuDO
Af1pFDteoBTe4INz6b23QOSXmaasyL9q0wAKGok3hvBE2igtaZmi5Gj1Ye5NTa43vbNtlk0p6yiu
fCTQF/ttRvBEVpu1HlfonTat/lBCRlOLI1/plN20aGFTKynH9iiTKnnPrF4AEwUMD1K7nHD8/Irl
etFGFljvQdU6/pisZevpSTBSDBNSjLH8xQ1AhRtoJURfU/x02BXTx6bDElNtD5UMoGUNv15Is4lk
05+rd+3EkrAqxbRng5Xoy2CESoufWxB0GldZOGPUdnt5TavecWJJ8EiMJXRVr6F/yoe1yhCy3m7p
R/R5jP4mFp4YEpJtFZgr06XcUKZus+rQLTQsGgmUcw2C6HKeuX+OSIi4YzN4oLHDESVmv011a1N9
S4at7V5pxte82JYO2ml2QmI2+0ym+Mz/9qdoxSmzoOGNiQjx0WebmWJ/EIMay/sS30+yGRPZ3xec
wjEi1oEnAPlv+stSv0q/JWt/nxPqoDnqID0SmdIGlzne3EEDkNXNtwIkv4dJ9wbJHVq7r6dGhFS5
s4q8surs4w4B70UxAZSZd27/67Jbr8VyjARycCEKEJ/aYebcjSl0iqFn411T+t7qsqHbtXuDAqKj
YQwCxOSmsI7ZclmZ99gs1K7sdt6qsUIQHTg7hQK1gcurWXupIhv6bU3IihLq9JFLgcDJkhGKwVpU
dcGcxBijyTuP0F4fwkKl3VOVsfvFaQc+bjTe9H1pBaNWMEg1j88uXXLJYa56zO+fJdIAuEsLCRMu
QqilseKPUFDa0BbUcJdXv3qWKFhBlQiALhSVzkN8y0DuO9gQUqfG5CMUyg9z7duF8bz/WRBu1tCX
U9f1sADM8mOV040yRSTVR2L3+8E0Sa2bEBv+88gLEnhQNuAtooJJWDCqdSCwQisXXy5b8buBHhmr
7/pe9bWOzwol8e6Pt/HMnhDpHbeYmqaBPfgRSTDi4cTXc/MX3+MzK0KYT5IcDxQNVmrv2pyu8/5X
nl73smnnFZeAaih6oaCqxM6J9DPgtjKoCl2sq9KNdrmV7TFAJpvoX3FuD4RVAHfrEHDCfOqZ213e
+7WC4NkfEza/B/DNpia+SyzrM1AnpnumJPEdg+rpnKUaSWlZbSqn+kUH6Hpk4KU6ekb8OrfGsmdT
LxvV/jx1C7IrgF9sD0IbDp6R54v7jx1bqVnk+BrHXn4sbdAQxt9qGr2mKd14iU3sGgV4A6ObINmp
8L10Z+JC4onqW4fSY26Ob2pmf7+8SSshFV9NDchs8CRb5kf95+S1BJL/rsgN7BEkddMltI7N8ITK
FeTw/p0dIZhmUVN36ozkCmSthyHXdyp4KJrE2muVdmyzP9W4xYv9dFli517N7cIaeyCO3IkAZjdE
QRQdGpl+1cp39cyKcKDMcepiTnCgBVGjuy/UeYkMSQBZN2GCdRmDcRzvenYh/qNlVhdNLfZNz1Ca
nQ5jkBtfjOH+8unIrHAvOfGCJnESOuSwAu7IifkAttNQGqVW7zamC8HyhEwNqvKCEWaaWc9pgRvX
7SGwYDn+TCcZvIvnAEJCiDP5bUXIEYCTcUtT56J63sFxR99kxjZa7hhkGazI8rtUkv2uX6Df9gTH
NhyQmXlViqa81R0zu36m+dc6v1NtBhS3TAf74uK4PMv5FhZaa6IWC1RTZuhEcyhJ85yoX/rqluqJ
Ly1HrUZ8C7UvPiCJ0UxhL1EsclAawtrG2sd3kr2NMrJ0k1+RT8eFGTtkwFw+yhGcYjDdqQIbPKq4
XZyGWQH1wdhNKn9uqELmocye+lK1iNlTcANlDd3EbvNlMthIPCU1iVazyEf2khGza37NE0BWcZIY
/pIOUDi0Os9fpvEbyADBJq6VL0ky08ApsugIcKtLWGLEMcY7I6A3IGv64vV15A9anNwuY6yB0A9T
p3WTuxDVGNoQRRFQ8U/2BKIyUEaYoNcOwcqvkNJsbVA1GMbm8q1c3/7feyNsf+I2dKmzOLuqkzGo
kwEathLnXb33GBwDuAmTeKo4hYeo4/Yoy6KabUEu+8qYd7k6EEuWda2VNfF9+W2Hr/Qkvth97mSV
Cjv2ofDCPCKK5UcmcuVD+kPZG5Vk41YjzYk5vuwTc9WSoRPhwKmSO9JLWGxkWyY4LAR6Ok5HB0wT
EKPmbXtY3i6fusyAcOr20LV2NWOv4iwKW+O5HR0/1u+m7OXf2RECV5kbRt01sBPlh67dukAEs2to
2fwrK54QsfoKUq6Fge2Knvsb9y59miQd/NWQ+PushYzxP44yVHkDpCfasFpKmIo52V3yfexCT7Zh
q5H+xJKQTgK7AOWRApY0KAdVpIdcd0wwbqnKpqnX7/3/bovIVqnHxozWOQw56MtOKdR8rnF5yOWD
WV0NWhlQyOYU7WIyarKxx+nz428fPACsFLvHrXSJ827LKCtW18Of6/gX6hxiDsOUuKzKCcR1oGJF
+kuMqSCNDEe2uh5H5886lFzRrTm/8znYDJTUAmWdOwYGBv9K5hCwuREM/zW2JF1a9TkUP1G1BlM1
XivntrwmioqqQlGIFWGWhtOwAQKvKjBYG9YyjNNqLDuxJcQylOOhVd3DltsSINMSyRdA9ueFcKYv
QxGZIyDMfY+qEKOmE/RxJAkCqw5wsgYhpCmNUbSOijWU001nvVvVoQZj4l/4MwhHTD7ZqgNefn4m
4GLjr1YUhlBxTxaMHOYaafOEVCqEWCTnv/o94wzl0Dtz8Fy1hEOJ617pFy5io6NZEs7DcuOMjbqN
WakF8QxyeQynXZvubAZzP9VkcrVaEr3XtpS3bDEwDLgPivDny80sxkkLKmzp8jOLn6a/mBEFrd7v
vy98HWw3qUvaAm4N7ZKgpDZxyu+NlP1xbRUYPeNjlRrGUcTZL6MBV0tioCNYj8dcbRof1eqrrrub
+hy0/A0pndR3KiBYcKC0uM96dzNaHZmsOyfNJAFx9bcASA/BTYyvI4yc72hfZXY0JfgtGnTPA9SE
Gr/K89uByZ7Cq4Y4yQog+9AlEHmpWOVFupvPmPdZ9PclKr3QSJU+SHHvwst3gh+SmFzbLhQDufQM
KnnCIaZVNyW1AwHRqKLPQ91f1fNtqe6TRfcZ+1JhlHGRkY6vhUbsIBggwSqLCCnsojX1dGrZhJck
jTfFrvVKkmT+DLLXaI4JJJ4vr5BftE8rPDEnrDApukpvNaiX0tTZa17xlNcFQAZaA43RdH/Z1upu
/rYlIjIGvQIjwICludULxvVJMrak9CCe+GDo90ayBKps/mBtwATkI3gcobUCahrRJ8uuSbMlxXhm
OW0sjR4rsCXlD642ha5XkDwLkqOd3jbpKLkLa18FB/Shlg5cCGcJOL8LpabbA3i0Ua1p0vgX6vGd
r4yV9hcx7NQKfxuepOlq5i34umF11pDtagNPnAySjDLK1TUXObUipG1F7s1qn8OKo89fdQZq0OUA
WjI/NWUwl7WLjWkcEF8h/0CZT/iWMjhHYqp4LkcoF+xYUXzHoLLqp8n0Fz0A8Fvh2Yb5TiQ2n0R7
oZI1RPyNYC9uFxYLTYKcNcbfeMFvKyISQJ9jB1pOKNgoBvh4QdlgyRo6qyVRIE9AXAK8C2QXhcPp
Sgw/Gh06U1YTekD7d5vqWVVuIDVeGUeve++n/fwT0/DW/CWLSz9f/KLa6+zu8s1eyx1dzERi1hQj
s0DpnjuisSh95zQ1hoDpPh3jTVLtm/RmsOeNkcjGc9fcEWOHiJAg7wN5iRCxFKdtu7oFomOIiu3A
/Lcij/10sCVntxaHT8yIZ5doblFD4QK4iueeEk4C/lN9i7JbKhvyWYuKp4aESzxB47wZenzN6K/2
DaboRB4WJbSjQDZesHa90GZGVLJVdAY+BklOwoWbMp4KIdbfto8gkJN8SVZ94OSvCz2UFhiDPLLw
1wtgXBb1yrG+0Bb9Guut/VM1U16cBnmfhbI7klU8v87drVAKsKzxCe1yah/sxnpIqm5nKe+XnXpt
u3inASNzkC37rOuY4K92IAC6KroM1KnEHB+h9yFxs9UeC3q+QFupOqx9EvMYqcqmHOCaqQ0bNC2M
pg8s74narl+UHsnnnVds7WQLlhNSGgdFdTaXl7l2nzwXStqcCcJ1RM4JqraZPszYTKfNegyJe5sa
2KyAFmVLYiVO/rj8g7IrptE/Zvgx1Sa4+9IrIPD28JTpJogCdyB6bMYdL5xYtSTd+LwwWMKHCy7v
6g4IyM69ZOk9J25ajF3hAZiCYQY0M2rahhMGAiOZjslnXzm3JXjkwrSe1RlsFS92ThbOn73902Pi
FpBe8/FzcKQKgb5wlbpkFp5ndATaM9OMbFdWBSODnXrEdaj7L+0J13kBabfFBhCtGwomXLxfRvkL
N0zKeLK+cSiOg4wKz0FHSHe7tomrwZzxOlfqb8Cu3pUMGtBQHZPdM74/54ku1DHQtUZqgSD1aWg9
Kt3CLWOsR8tLoseJ7xQqsfE2aeIMaXxHbC/b5QyjJexbX++72gn//ABPf4CwUqXQR3tZ8CDMvGfN
uqbKtRGOMqjeSsKLZeJVhP4vZoqhdXLu9GrJTIXhUX2Vp2HX1gQt0GTMghgCV0aDESATQgtWScwm
tGTY27WjPDEt5rxVbLgR47NkJWbx8i3AG5qs2LLCdYK2NvRaP0h7HV38hFkOTq2eoLWb9UpotTv3
rcYcPDodIAaBHPuPaQ4aa/DB223gRHsKsrHokBX66+WzXEH1n/8O4XbYeT02LcPvoC/vzLcPbWBd
fY/ekk394h2ajXKw74pH5ykOJHZ5dBS9+HT9QpEGItvabEGfGszXcRmWps9xHjVR97V+ULsQM2el
rM65UqvBWrlSh4HqowM4jOBSXlGNUYmbE5cdpvChbD8RYKxDjoWzI+gtNsTor5JFUo9amdY4t8v9
7SRdsdtuWAoNe1wRpSK3g71NAvOueQYaE9le99C4xI4hxkLG1/m7ZJ/XogWaxZAKcm0wtIhzL3VK
QcOhINqaikXU9ofXJ2GSTFvdmzZ9Ul1nXXmXpxtdG7Dw/KtVzrK08HM6hdXbyOpBjQBsr0g10tZD
1GQJlBkgsHujthj/8th35FivDVOu2WC+SVa86lkoxgKGqGK0VhcCR78UDcRtFtADqFUApPshVcaY
zLX7YD27mc/U13baW+B0JVSV7Pbahxq+ZXMeBHwHRDac1mnQ1O51tDBv4cvlrVGGuaTJsbqbJyYE
X3KQx0SRA5EGLQncgpKyBf+UTZS09xsZWPDz2x8nd2JLyAUKezHi2YFwAuvdH51nklRTHi6fFj+M
T2EAGj0GECc4L7FWP5ftgGIXnGNBVmh0SojmUzWAV017T5VrV+lJJfuyrEV3AycEcSCQ0uFOnN9G
w15mNVlsZFMWrr/9FRxPmt5L4tvqMZ0Y4f/85Mpn0OIGs77DVU29Ksw8Ow4HTyULoxmpnS4hbVPI
5LpWvQ+TIh+8GCi6Cd/lNnPx/Sis7GrSX0o1IS59caavFUCIl89sbW0gaMYTy4DWHB5h52tLQRxX
6y0u2ISVBMBNDldzZA2BuQypr4/0J9geNInN1djNG9PgQeO5x6ccOEqGufDwTR7tY/M6zXd2goEE
CBEZpQdV3IPb3BeO5K6tbagJDCBI9eEm8M7zhdIyGwbI6qB5DDomxY+gSwf+W7PSJB+I1Q09sSM4
y0Ltycpt2Bmm9rtaPUK2Zuu9grxyMyuRRy6f3tqlBsku0Ja8HIwE5HxRzVJXVOlSeuW8aqBXkEnD
f642oBly8ucF5zBqXZ9KrqbWLF/HOCI1GPBr5bFXDnqX+PP0fnk1a5f51JxwRDWyJ4BfS4yTjRap
xnsXVG1Sks+1IHVqRDgf5nVJk7ccGDh44Km6i8Y80KZ7awo8N6QxIF9SID0vq4px8dSkcJdLpZum
toTJuNqW7S6LX2ibkAE1ZqV97dhWs75ki3l/eTNX/f3k7IQvZw1qy6nocorCB/i4tAdM5BBNu11Q
y7lsaDUjQuGGi8h6qGiLBfSe6TTqlgrKguq2tcE71uUkHj2Ij/TJ7ayk29Syw2ms/JbuBzXaaMUS
Vo8WqMIWtTqqUS+5gWtuBEpIF49SDFihl3t+KSYt7yzFgjLfrF475jOeiNLxgbXN/SgpopUGEXlx
yabCdbhyaNKhJkG04Rdnuo6ZTXRNtrtr7opWGgpgULOxwZl3vhhVLz2oM9qQIgWFY7KPB+3YlfGR
i3e25cFY6NPQfr18oGtBBf0B1CZQwAXNtvCKGBxjVplh0qvWmEiGN6kUgLaCwef0tzxVAAgN4VgI
LG3rRWPaoCnoxreYtvcz5ZpPiY7BWHxdjlqN6SoDrQm8SNWQjZve/uP2OOwjb/hQB+BDf+e72iTK
VBf8UUh7t9wktfJcetGfFzbPjQg30EzSOQY/Hl6FUbkxWkpaZ/Ll/K9r7n6ylo+P7Ul2ErPG61wD
D6Gc6ft4ukdtcif3w1UrAFlyQnJMtIi5XV17o8sRP1fZgkGNUgMAtym1b4rX/7m+AbYNz5sPHmM+
aHd+NrXXo/HJ9cRqJffH3NsmHnrtJmiHCaLQtmexCoGA5Pay06/eaDCtg8YT7mipgtU4tdCiUnl6
0O5nxTk2GP7ocVzNXy2PizeAjlIFw41+vjwDx9WWfHkA3e8yw9mBQ8vK8LhJjU1RzdAjkKVbq0d3
YlG4zyrGZpPKQo7c0HlvNNt+hmSLJUmv1lIFaDGBbBZPcdxrobVotY0RdQP8g9pfMDvDNla018aX
psbHp5X0dVYDFO8scRlsyMoLeUKX5G2Btg9KOs7Y3cWFrtxWRdOHlz1idUUuoPN4dsIZxZKwZVcO
UFrIrXpUGXn/Yx7JTc/AoXPZzurxnNgRHEJlDk1nF0P0evimEsm3cNWtMUTyoWgIGgChrj1YcV9B
1hR1bR1Tlvrid5MJmay7qpCkG8bahwpcv9AWhvADZ8Q592sVt3bR8Wi5ctnovnUKtYI5mjwf2Jnk
EPFh1WyJUTaIlysokOo+iDUSYpq9fawHJUTt3Q7UvDB3zaQ9J4oGEaRSzze1l+V7bTYwKx/VS8Da
jL2m3WRtwFOhEjdFhbRa8oehaEfi0B6lmESvb4cMvyOeoE5rz3W6m/Ix9SsbkDu1sucQ6B+6Haoi
Ocb4y8TIAI6C4pEt2XoeMcSsj2tH4dkNijzkRecbApLnxq2shV5NCn2cO/MRpQz7PqdGHjR1nLwl
SmtJTK5+V4FwBkwDjytIFwmfnDa2azs1JuQlM2kDDaQovveqPTmv9F39UfzUnCBrfSDoLnvw+kr/
Z1VsSqaFRlUjg9U6qDx2mJy3uH1XjHg/Ws+XLa3dfJC8exipRNsBhArne0otzHuzCntqNgActip9
aqNGtolr6Traxh9UACCGEPNH1LharVdmioEofTd1r9Rr71TAk7xp23i7ohyJmjekT58ur22l54bv
2old4fBS/FVl8JB3JZVSk1Glz4uWNre1FanHYorL+7iMM4y9jHMwupayj3TtSxlrRjDNRb0HZECm
drL6Tj/5RSKvnQsUXKNgPAwaSqS+cr7H2kb/MXxTSV8FLpN40VqoQv8NupvoAeONLixfYUzr+gTG
4gwje+0+L66MpQh77PXljV43BMQPigBoRYg9qzSBfrSHqHsFqR0V3Qet64jzLXm/bGX1UgCzCLoP
yF9BDvLcVdnMwP7ZIg455DsI5fxDvr1sYP2yn1gQPhxz3/ZDCWAWunsGNGjuux1YTHZG+DMhc6AE
LviD/qVFIcbnlkOzYRxAouz8aEMU+XKzf1PKbqclO0CnUbqc3WtrgL4z9AGcnAylTPln7aPMkaD/
7KoQVPO4t+aJ7yrIKwLQqe7pNn1KZB7yUVb+FLtPzPBv9klOPStNEWUMZiZEUWJBeRHaV9uUxF9R
4icbdoWBrTR4RR0wRBsgaPbx7RA+vy+hDOq3tl4U3dCQRkKDsQ1hvYMxgLBEj/BVbRY/A2tOCzbx
unmZzbBgNl5mleRyrGUjSIFRJAMTPF6dQm6FMmFqakWWYwwZihiemv7EgOVNQWVlslU7FvIEYLsx
Hi9+HecWMAIATGCH3U/1wXT3oFe97K4rJjitMHbN5uUAscrosCXPm2qEPmZovebHRMa4u3LDNWTw
UIkGcMXB1+jcSdDy6uu0mnJe9zCBGtg1AzQifT368yM5syMcCTMHp7S9Ib8q6l/AWIMOQYpGXwmJ
gJNgJh4LwSSwKJgbp5S6ij3nV3XubObhmo+tMvVdirBePRLb4+BmdLttccg9iT1FzXs7vxq1rcWu
xywEEOcvTv3EhBB3Yzd3pzaDCSBXWHmACXDgXzaxwoyhc4wXYDE6p48ShyxQ4+2UvAcGJ9pax2iT
bfC5Jp0/734+y+o/a1nBmS0hyqOMPhgJg60se3bGgzGCFRwgUc+oiJoEpR2AurqtwjF/MPIfshKG
seoYJysVIn4a96XS8JUqCfF+uDmZj/HNcKU+LxuUaP38+F3bdcF07MJ00wf9Y+bnuyaonvstNI+P
88bctSEaCSknbn0E05w0Uq8ka2fbIwTI0m5ro+Db86IFajiRZa/DmuPbpPWj4LW6U0Hz8uKRJLzs
A6uefLIxwuWH6M6S1cjPrvIx2rZWOKr61l02l42sRpgTI8LNn3roV9s1jFj1E9LrQnlQp1fNnz2J
Q3+gqYTv3dku8h9y8r2bUrcyLb4aLehJc9MftI27t30D74fKT/xsr+3oTb1ZAudoB42v3Xxlh3af
gJFvawSgTg/UwNyAws3vH6H9pW/yew3atMluJjZ23iA0SDdyTkx+tuKv5q1GXnrG91GsItZeNDc6
B7JCR7zdzUtweffXUCuA8uGjizKjBQpg4eolkdo7uQIxhRoD/QZZik1EMXncvbA8jBtS58Sxi9vC
kXy31u7cqVnhzum2wnIrxbKczNl0E4Zd6KRfaXb/zR4SmWLpSoKBNUJNm1fvOaH7+cnbcOPYsLBG
qtv7jG1RZdPKeJPvPGvDHEnKuubPeJuiqIcMA2IRQmw20yiyaj6XytrWz9TyiNp2yKr7VJ3AY/3n
FSkAMn8bE06vyKHcEA2AbRvJfGM57Dru32xnCNK2IapGN6MpExNbPTgoRYMyg2MjXCEmuDFqfnWJ
oauMAdo31w1Il23MK5WtqZEMsyG7yw66bg8FWQtiFQD0C7fWy0BF5g0YV4q1/dd9liFfm2rZa5h7
m3jJUMJAMwV9WhSShBikplOsMz6RVGsval1vBpRt9PRRb74k5n7s97GekByjvw59b8xd0b5eXuNa
nD01L6xxLtN5yaMaGgqRDdhuhepVtDzGTftw2Q5/XX5eJjrgvOyMao9w6WpwH8VA1mL0y3gzVeto
ZN2uLR5191uj3eVZEQ6djGZifWm/TQpXLwZaGAAQoKYwL8ECUKy9mx0wfoXdSNa2du1QU//f2gS/
jI1CWbQCRzhn7bazvaCeh/vOrRPfsBuiQGPg8l6uxeVTe4LLLKkSYSiM+yWYjFLzoXd/XjYg2znB
KdSx97SIG6ifrD7x6+rRtCRBWOYPPG6efBGbDCMaQwO/K3vIk+Wgg+3xlVPvQLxn0By6Sr8MYLwu
L2v1nDSMmOAqq1ALFc5pRnVT0Q2AkOu7CVlM7NNxRw3S1d8u21ndPhQIUQ7Gy+gTi2HUqDRaOIQt
Y873ORqoH2nR9TTJKDtX/cDAe4KTuPGZ5PM9tJrccsuOw9WmZ7vfKdbjX6wD9BLAKEBzAbLb538/
TfoKJTHgjUZQTRUWkCvAlaqDjHZgrcGNyajfdrivnPhCpM5UsUf0NhQNpqJNQcE0ieH9XyjDbUdH
B2ymMf28dd8wXdWRkt1ZFKhufboqcJgxpmMvr3st7usIxqgq6xx1LazbUKZmpiPvkKFWaO1Rzl8o
cWVCQOtWkH1CwAw0fKIOkAJNYcVasGogg1n9vcOT0BzvTCrJPVedEdRy/5gRgkUR22MHWiU0jsCY
CIFjOmEeKJfhFvmWnIR3PP49rAJx/WMsHv/7/AjNVtfgjJ32aLYFSR7HbKt2JolN0ISkTaAVveQq
C6sS7YmV02gyM9pZTHuc7D1zwCwclWRRJbMtMiNCOgVgRxrNKRalj17Ymz4FoiRSny87m/jY/bQU
/XzrdAXaDmMLK+o9+wZdr+1D9LPd/chuGsQNyZdK8DluCzN0KD4B0wt5QHECvxg9A+R8qvZYta11
5UWR9hBVlvo9wZM+AKbEknQS1+0BV8HHyz1DLNKameECDgR7g7OdreNUaUTRSyC1nJ1kF4V36v+v
7LclYRdHT63aEZ/hx7gK7XzfeEgLy+ssMJs3lt8idRtHXeKDwifsvyaRtHGwMP6P2Eg30ambKmPW
HutyGfdqW6NP1pblxgPYNux6dXmwsjafSWGa0y6eTGMvWTP3P+HSoYmiQy8Bs4yYJOL+exI3Mc6Q
dbwF/li8ZD8bRqYn62b8UkCCoLspJ8lqVy7DmTEhjihD3tkVrD2ytD4WahvmHfXnuQsli5LZEXKP
wnOq2qhgZxzswEri275xwW20HBpow3WaT3uoYUEMgdh5eVuP3t6l9KAmdEtjPdDmYXv596we8ske
C98CjNmD12i0sOx4eYrNg1Yt1ylt/FkzjmkOVHyphkrGJLuwem9OrArhFIp/JbTaYXXM+01nx5so
SgNa6ptumCWmJPstwlsmpco8Z4QTdeCBGc3li8NuFtORFZLEOtt/b8vvJX0UA06cdYBQG+a1sCS1
+FU4X4Y2P/SaSxatCtNKJ02u7BJ8MlR72VSKSTCZ4NtUpsklOc2PWHzyIyxWDVU8wLkUlPrT0Tqg
lnljZvbR6obAavp9noMY35Dt8VqMx+XhBGsgUkNHgR/Cid24oabipApCxdvUoSFGBrL4h2Fb3tcY
ZCDD22WnFSsr/7/Zv+0Jl7XJwEGKyioONXF3NYRs69QIq2LwpxqjTiaKR2gnFWCSm8AMzbx0I7G/
6lQgwnD4vB9AkkI09jxqdc3gao9lD9zAnF2PcwbI2XCzoKkyeOPWmlHLmu0jWwDxQ/s+gzJturOV
hfSGBHm0euYnv0V4ebaT1k3gA9QejXwzqphpAP1Z4MwhWr0L6qb0bz554H3D7gI1jwLJ+VGDW7fJ
MSevPc7TGzi3x2WjQbFJJnT/MfL0KfafmBFWhZleVo5OpT+WObQOgBkDW2PdAitvqhmUjPoao59+
NjKPMJZFfmEB48W6egwNt/IC5i70oLMp2ia9MoWDPr+lztQcHWiWHCDkZIaLDuiHQ6slwOzPcBMX
dba/7CTC6+XDR0FpiJqYCvklTexHj7GHbN6M9UcaNbddWz3GvSsblF/zQ/ShQRDNGy+Q0jg/jNTN
+gHzH9gle553qRE7e5dpGMmPoH95eTmrAQ7PGGQ5kL1EB1X4UlTjbKJOXuuPDjW+0sze2Pl21G90
AwyK0FpJ9SBXvyVN6ueUhdaEmmpZeeHlHyG8cPFMA44G1Ch43uI/uH7n63WmeolSh7EnzNXipZb7
KAkGkfGrtuMg1h8uG/uU80NiAZO2yIDwVrcALDg3pqTKbGrKwJ4GWj8qjX6fTtC0rrue1OqyV5Ya
fq+OquSDLA4D8jUiqHAmAF5SxUzsudkYbNFLYUzsiS3zxu2GbZ1ftfQeF01hy6abv7Ros6lPcRcO
2rAd2X6BrJfVBZcXL+pYffwMtD/BL4KnlQZE4/nPoAz01rPrsaclfV5uS8MH/Ckftk5PIgyNh/M2
VkKnBLit4vNUx9TeFFrY39d1mFiHboYWK2muEm2bGgR98KgCG3fQT0ctJ71yyx5ltQ+x5f7f36sb
4BPEFApyRiEuJU5jMNpE7KneO9+L9zQc/Abqf8suCrqjeteGBr5HbNduus24668gwfU4HrtguVVv
5l0m8VPtU1Dm8hwnv0YIX0plUsVNsXv6tg9Ro/b7MCaKj3wdH8aI/Hifg4z8igPJM2Hlfujg6wUD
CAiooE/L//nJd7jolyb2SrV70tJgsiu/11+5nLZWIWIidl52kc8RASITUDlGaQM0tHBawUUaNo9R
18FTs6HeOWX7VNI3r623NOmgAxVfVVQLFg1iBvb4q1Pee/d1zGXg1M+pB/8RJgePoWKOfwu3NIs6
fVBqmz1RaHdUdguEanYf31tVkJm6P3dBpcSk8YYwakY+5ad9kezCSphALQwkJcAKgHrVFfY8SstU
dcu0ezKz1whiuWP1nsX63ihK0jsqcerbmib76YW1+7G+rvN41yadz4zAir+kGphEdVOSEYjIHn4X
DA1VbxN1EUy2iUIcyqhbfVMY3ZPBwHZmXFWtr8TbCdnolJHKs4Kp/5VOWzu7a9SJgBIkpIYuKS7w
fT/7gOM3YF4KdX8Q/OG/hE+TPZZtGeH79BRXDboXHpCS7qjLMBSfM0FuxsJUFtdGMpxPQgltMoNZ
eOifMALOYr+gIXVfUuPGaTb5+BRVAeY++/6n5Mx5MDlfHBdh4lh20BciOApnPngAiKpZYj26yw5t
vfnm/0i7rh3HkWT7RQTozWvSypVElcp0vRBd1V303vPr72HtAiuleEXMLmowmO4edDBdZGTEiXPG
QRcHUKRKO20kiAhQtxwGZ1p9zdyfOYAfQP6g4jmOnBpwYbcnnAE/Mq+UvPpsMI61+QxNdCwTTtfl
3Yorub8AKEvUwUp4qZG4CpZGu9hXm8wYyN+MqMaEoq6oQ/NAtzjIzDVOh0JtZ4a2asgQnOPM0Ai2
qcXufGs6rbUb/rQo38w89VVzRHTl4XJJaCUJfuC51Ud9MKI/6jbbZNB2hNwDEXack1iJket/AbMC
fsNARwhqy7LF2Lyl2DwZIfoYW4WdrDSE3Pl76rOoB8mUCGw9d9k99zoIgnXFzEgBYNeaIhfdoQ+d
rNvlpzYeB5a4PI9+7OSvUHHHoDPj4pOvt98V8Ui99whLVnb7Dyv63Zwj049kMfCOwPjczrnGMn0q
ZZL6PFk95lxwJGdyQp3bRk+jkRooxeqz6qCxxbzaj0/aPB7K9CzIgBgEmB80E1KmM75s+CHstOcg
v6j8oYReYFT9CotDggrpY1MLS4gULxo8edydc9rrdpS90MlBFaE9MRxJXuoAnPtoyCoQtyAfY7Br
koHzl1MjuzZHK2lMXDBhK5fMs4ICaBl9pvU/nrq5eg0dDRCPCXioUVMnlYPAVYD7XYSmIIJUE7Ww
wAygI4DQOX+tae5+oWZUNWhcZzUmZMqpAyAyfh0hAQJrgBF7Aoi6fvFvYr0b10RzFw39COHhlGNn
zH9+5QAScezyrBHCC6+WgFSY6aVA/qx0ynDlFr3fD5gzoMRBTMNqcLfUBdYi9ykpTBhdlOdEBgxF
TMzca0jJ6ElOQpY3wfTzeAfeP3rR+yDPxD4cQMzS3ZIh05cXUexHlwaa5+3hU9yO+jdDomOqoyXS
jqFf+Ys1GrvAT2CuFWxouDacC8yDoRF9MaDjhaO5nVpVbNhmEJLoIr+U+mRAsNOpLb19Wxnl3aOV
MkNdYT1XRlUUpNElBS5WAjp2NEsS6J8T4TeV6dsiCZ5aowJANgGC6NdLofvG2j3Cz/vx9vjdjpU6
HQkCFqUO8RHFu+8wBIJBekdauO4JgrCiMZinCRrB4Fcnha0SOFd0WR1Zkq0s+dJuvp5y6jqTo5Tz
ZRZTrpCROwqKLkK6tdjF1fPjSb8LUjHns3YKsuUKojHaGdTiKMtZ3EQXCYlBNQsg+SyyPFE4t99A
ffixsZ+3IT2519aoUZVtG4JcpY4u9e/YTPTO0gi2k66avM7rigUwBGmtwuTIYEzG5xnAc1sGxD20
8z2EJgEHa0j9SybthiWVDY1Lu9W/KxI5jBHpkKo3BqMxmI26shY0WPFn/yszzx+LDj7cddRnB1HU
VTEvRpfOEoxut5mI7yikdSeIVPMAao86u22MYlPakeW759bqLZnkG9YSEty9v1Mj2w4DeQ4N5rSm
j7y4frid4B0UEUBb6mgOfYPbIpw/rdUABXKadjKaknNkxBmRQFL2/HgJl44HeldkFsS36MUSKXu8
Gmsp05UxOvHkTTYleu5tZEbZM2uJvvsAHjvz2hLlDaq2xKNugCV2JILll1bZWp6yS0pbNBjkFt7Z
fPO/jY06+kGlFQKTFRhbC0Wd4NQOT104kGYFP0aX/bGd0IsyX76gYUZVktbQDdM440CvEF14xaja
XZpcfASj0wY9KkQADL8VEY9Ou45xejt+5sAF8rde8+n364hvgKbKzLiDOIqGOLJTH0gcE8YXeXQq
5eiFO6888Nzn4xldHCpEaH4aVYDW0KjYaeAHvLzZOL4MlnYUfpVm+l2cIoPfxKZiAwhlQo4kJ+VK
KnrF7F0CokcLmw9NhPjS7FtbdHO3NlpLM6dta7FWsVUMeJ4jvzLYe5eNABGncM7TIb9LY92TxO+T
mB/iS8BY3kF8qmNn9JBi4FZQGrQ68rx/EHng9MkySGPvWqbZEO/ewmeTy7Sv3XeFlASBPsRQLHAL
k7N92u/f7L+nv3+99/4YH5mCdGvc1wtDRW4ZIgDIX4Ow6adn8yrWSiFjDwKtMrt4H5nF/OZMKGob
K1vnPsxCfReNuID3CKAnoMPuseBKr6uG7DJuxdf2Izj6H8BX2JLDnMc/jdk/e29wrIeYJXlhRGtn
dPYutzcVrM/8TGgYA6ExnUCveqFJy0DILoUx7FEV2Pk2ANJQdsFNnxzWAJc/udtH5ii3yo2QU4ol
GeY2qZO6A9SsdXajPVU7eQM1TEcwyhfpqbYgU2E3dvicvWgXz2Sd9k2JiPrE/EpeVhdgbQooB8xq
YcQU2vxNAMAXlqyXdmABkG7wRm55T2sip4vrfTXjlPctii6swlzJLgzTkEl1heQgjUex1bXqReh1
kFc/3mD30ebtClOXesF0ygAe1OzCek98lxhCuQvFf0iJPB9VdHij619CcRHZUGpdQ9kfBaVig0sN
zh7urVhLcy0MAqQJCNsgaYpHsEANoss00EnyXHCRlD9Dc2IyO/TWIEcLhx1RP6qZ4GdAnEhTtg5S
qg2inEeXo2CI5pkn9cqD6j4tibfFtQXqlkBaMmO8AhY4/4y+J6JGJy45sKOdS39U3sovor8T99Jv
DSJNqOE+3gcLqZNr63eXBSpSKc+PsC5++KXev8Z/JWvaJZ+94R+I4IyRKW7CYlO8CERek7NeuIYx
qzzouLBJACGjMuVilgmtUJV48qSkx2PHqVx5DaI2H5xr34IQA7l4GAFFpgTxEeoc11Mf1nLu5xd/
ZEgsPanIiK5MIX12aRPU2c1aT2n8FCayff/NfGE4r+Ur/zvdBs8h3krSNvbI9J08paf+wq7kI+8S
/f8yjn4/zCTGSGcYuqqvcnWMYPwi7Iq3QA+e5X1iMicchoCs3Qz0iaOtzafl6uqL86Eshtka6AGM
odknAdIa3evjCaWj+tkIYl8OGljIN91BJMEgNZWtyOZwvapslS9xqg8TWqTWSKzvXva0oXl/Xo2m
7Js0LcopvwjEG3V/l78kO25bPKnO2hW3aoqaOHliC5UHMdOF2XmHYpMcfdvfB+eIrJEfLq3Q9eTN
k3s9Ji2G25VhSJHwYvf+lOg/ie3HC7S46VDaEVEFRgAEUZdbI5zMCLHHcfml34qgyiTdZ/GmvYBS
90U5SRFJV4omd68hLBSSnRC8QyISiTuRWqgKN00xhyQX4cgnpD/XrnpEpLkTvsPjmlNa2H03tqiV
akBv7wdMUl7iXbhtiOeUVvu2RrA4/yWUV7oxQq1SIKsDeP5hJNgkJ8Fhj/x+bcstjgPoQEhh4i2J
otftGoUAoPNxUZaX6av/LTwFn0JF+Dfv9+Ot8NOUSY0EVzyKutDDQ08wXRDnpTgBTD0vL8l7oA+7
s21Zw44gUnzyyJvuOhFpnccmF+YOFlWOhbeb67nUrQ+Gw7j12bq8pGe/JPyxsbHtVojLF07RrIKB
lww229wHdzt5fsbEZc4w1YXlDlGiERbAdN9fuTiWjKA8B/Q00Bss9CFvjYCyJOW6IqgvIbeJgA4D
paEKIMHj2bq///BcmrP3KAbixUSj+aVEq8qizIANUQoUHBNoeeRtkpj/mxVqKGzLoGcefNSoNz4z
fE7yYVwZxx0ABNOEgWjwASh94EFEXeRSroZR7cFEy20n8TfLaJbM67KMdNSpGMloNXqX65q/ZQRw
aG2ybGVLLE6kCBUC7D08i+iaCxfLsST4aX0ZOgiaQ3oz1dtq5NaGuWwGmHpAi1FLpXEuUtB64+gD
XlOh81YCpbeeT3rW6dBiAUSSf2fjj276QNcMFC65NaYbOiCb5xgom9mxowUbQMLbHTkxKaB9HvAZ
xVg5EvvmyZE58q9QhF4Z5v3WvzVEhUwcIGyAvyv1Bax7eoo+vq5Ad4f9eFPeVUXp4cxfcXUXMhKX
y0EOEIREQBdi1Yfh0/+bgcJ7kzlAKaEmGBqF7Sg9GazKcHmyDUhLJGPOvvtItD+3+OXjb1paXmhL
gYplpva/K1QHUy6lKZj4LrUSBmdOYzVjmoJ6xUXelUx+Rg5EPy4RsA1qtFdWpnEKVJVpUExQt9wu
PRsWq2cWt1OQeQIGNXHkHWq+vKFrm5XL+gcAdnsjYG2vbFO+sy07FnBY2AaHx9sBxWi9MKqNvO2O
tYWMsJVvfudWaryy4FJJzOc/jyf4p5nhkXn+dtGTrhC41vfbCyCYlmoXRwkpItYuNl5CkGO3JHtw
FL23UMQ48/vhKduuVb3vMAL07NPHqE+HnhUwA76q582n8jbUW095bwJLeYtEnQvwyKutuCQ1Z2fM
ZKcNVM0MNvszCqBmzfcgE5WVHKJgjJHXEXgIdJkxUg2/O51b386HvxK0SXqQ4eeOxlqPJ3AhVEVq
AJBtXEpgMEbd83YCpT6Sg7AFdsQv9LDY174pMzvGqd+yg7Zfu8yXzgNuPtBBId01+55bY0XLsVXJ
sO2FbX93Yky4PjQej2fJpyEsQeECuBu05lGxYxiFojJEcXtBT2iyHZo824ApsNLZVtMIIPDlir2F
YBXQL+BvgP5Crw1HQ+7qMUZ7e5K2eL5I5BA9SwfnGZC278fD+qk10Pv82gy9yZREyZgIZkYb7bVb
6Vn64naWdeAM+VQ53t6WPohNyLkj541mRr9NZuO6LAk+3BZ4j+dCH8n3ytCF+Ww9+qZ5ta8cLlvV
k6S1+CZ5JLG6ixRAy85sYGmoYqCaiEyim76gqlVcJslq3yFfAHojILIVo3RGsMzVZvMiRDvuu+E2
Nf+pGbxEqr03GsFa/uuu0jmf0evpo+6GKq2brKmT9sLHu7o7CIUOWoVv38p0zdB70u/wK8hpkMiM
zMrW+bPhJtzKUftBMzyaL2pv8kPHMryXt5c+tcfYBjA9Zz+B1/IrXXMYza2lrZa6aX8si4kI/S4p
NiH7WciJnigE9ZI01QXmfVL1+KBUhiYbo3bugHePTREPZnHb81bag/H1u9hUPRgICMfYVXzMY3NQ
dajWc+1TUDwN3imqQQldQ3UQBB89SaA08zdO7XavFuYkW8Im/Ir8cKf6wDQTf1il4rnPoPAKaIXx
D4pqc5H9dt/UWt2Bbr6tL+8fx0+AZhjSbKBneWLIJ1SKUXqey8/I7jOgIvFBUTX/5Dr+G7/JAFT0
9LQ1tyzZ/k6cF8EEJyKu9meIOAB0NSJl/a+f3sl0nIHHx3DptEOaBB2/IsJSsBJS3rKtqjQdlBFh
obJJWPYrlNuD+Bb9VhhH1qysai5q+xpF1drWuT9pKAvwc0czODTwHrqdMSEPEw9Zu+bSS91E6qn8
ECPtnY38gxZO7Mq5XroSQEIKVnmUjpDOpUvAQlSFWSvPuF0h2aXjpZZqo2BFQ0FmWn6PhGPakbpc
y00uRRI3ZqnjUQolW/EzXFg7gmumOIklSZ7jrf8iGz1wa4LJ6TxhNqzBIc3GbGpw0pRO8E+LIfAU
KOfMCeYZX3MnD9IrYSEy4L688Ow2JJpq8ZFvNC/jM0juBgEABRMPxKNYrESvs6+kfAOqaTzEb4Af
gtgrtcLpGKVixSKOYaRDzvuk5tcwQ3eoyZ+RXZmg5pcJSuSkBq+5lJxdYCnBUtLxgd35VsxsCz0v
EP72n53t96+PT81C1gBzemWZSk7IRcRraYDB4RFjVRvQUeMk/+3I1xfwDVhOTq9wSfmGhp81HMZd
fZQeNhVz8KKfTW0QABx7ELcd+jjhU/xtAJ8CPDz/jt4sUFJa4xqf5x1gkLZLPZJ7xat8lcF012YF
qEagyzoHyGC8l4CCF1I8SDySW5kbGxqAL/xK4fSuzkCZp98EWur5XQ46YaQgiz3zpDxp5+FNeVIO
g91+aqfgsJa2+39WGSlcwK3RKEKjkCuf72R/wMnxBpK+xufiObAmR9PzrwCDD0gKzYhfwuW5Nlmf
pIb3pJqP99lConLeZ//5AmqpWQGIglTEUheCqSS6Z0NwLHViMH9GxOOJd2RLk+3/rFhdus7QpILa
6dxtB1a2W+esMqyXCTXCIO5r2MjoZ4Xy/QdrioIV+hu0d7MnbtyreFw+i8mlrYGI5fUmXlnv2T/c
+4//fAQVi/W1lLCBjMlXk7Y3Aw6+ug+FXO/k4u3xeBc91azOjLeCCo5qypLmDxqfFxLaK6a/fH5g
q0Z/bGBepbuhXBmgXKEmFC1Im9jmMuyZd8mR8BDaTS/yyoQt3nI/KtP/HgflDrmpyhSh55pL/C18
Me/xX+1F3YvP5THLVwa0vC+vRkT5v2nMiikUYGpqCf8BCcH0kAR6Cbjwjt0PBw28d78ezyE3/5X0
JIJpCGUwqIcjU0t5H4UFWQ34N5tLAYrfX8At/Uq3kgTGzeEVgjv1Trmkb34GlbyVjMfiLXNlmJaK
E2uWQVihoRMEj/BqL9vau7aDoBCeBN+pFZ7WFMOX3M6cwsKlibgIm5JaxyhDF2rG48XXlAc8qgO5
sqXopRJfqnJymsHMUVmCjEYC0OpIBtYRRb3KBALN3jbfVqmnZ3Hm5JmVr1ETLU3FzZdRy972lcB5
Ix4dYuTw5U5C90l3CvhfWQxloCePscpfzWHaJtHn48W/c0gc+uYAQp5pOhCr0o3IlRr0TYtwykU/
mgagv6zjEjy346n0KpPrPXT0r+HG7/O1wFTOhMNYARXMXTRXR+jXIgrnRe0GzNEfXU9jjEE8Zg0Q
O9V2fAvAgyfv89YSQPysGdFos+3fx6O+z4LhEwALQOfbzB4GsNetH84LNQhCrandVkHbMWHAJcl+
JHxjBjlrcRKjywreWk/huEnKjRIYZXrime9pHNG6VR41qMr88Rmw7uots7Igdx5t/jJ0IM0UMLiE
6Kr0JDVthb7R2hXqwOjEfcl8N/WlH98bWXMEXJePZ+LuLpjNySDdRgSPMODnxFy9y5s8ZcAO0teu
7MeQQthpYISR6zXc2Xyt3XgYygpPTbekpskoD7Xbp99K05GmAQN8Vxo1iwwSe45jK+KdzEv1snWy
6QUqACtudXnBr8Y5f+HVONk2kCQf7c9uW+pRkNkK05hRmUGSatzUU25woS7GBZlQoox//RrKvRh/
NM0LKGVMLzC8fCsqNdGiE3rPOD9z/otFQDIWG5IFcy4df+V8xoZyNEEBAxCE1ncGr9aTbvPPjSDZ
haYvgOUh/Ey9pFtVDatG8Wq3U5nPug4rJ1amxEZNfY3a4T7LieWGoAie6/PhAoT6drJroQ1ArMY1
bsc2H3Lomf5wmEKglEWb92sdbBJz55HgZKlRC+euPQvDVmqd8FTuIg/dU2mzn5LngLdAgRR8hHpk
9uiHTb1jV27yzs4V0oP3o9TLcg2xsbhP5tBsBoBCW4GmUMkHKC5PmtK4McPtwPlkMn1HxmA8h2hu
EXNRT9UTU3/PAqpBjdBU+cQ7nNThqQ+BLIZIUJxY/HuL90lTGInIGtA5XtnL9yECpleDtqCCJh9U
Yn4SWFd7WRzHqEylvnHL3oB4SYwbaY8ucs/sKlI+K38A4RyNx5tn4Zq4MUn5y4aLfEmuYBK6semh
Bd6IGc7C6HZ4qGS/+9V+wXkz0g5jRgOjPo1Sq0jXukI4SGSc/NZtv5sGzfEy0c6pdx5P/VARxKlO
KK00pC04QrAnQEwF7SRzGyb1HhgEoFQzqR9cZHMmIy169Iv4fAzFS2VNvnaOMqjBzd4dOXS0HqPL
gIqK2VyrAm6cBheYK6PgIWil+XpeOq2/wqm3OKYrQ/OfX20UruP9qmjYwe0aW0kK0kTbdlxjPbqL
8RFAXI+GiqnUusYdW2M0ffzmR5+F9/p4693n0SgD1N4bPU4OIx8GJI5witO1ejBaaItA2RPcuNNT
99qtxPv3CwQeg9mDsTwq4xjc7byJfJvEihcMbp6HuR1IRbxrenY01GnMgUzn13j+7+98lDfQQIOE
HXp/oa57a2/ypAiQjGpw/VBxmmMi+sTzajMdW2OKseH9aK0L/H7RAGAANoOHWaTv6B7sTgRNFYpx
g5uoGtKmIVq+40xZs3L/sgATws/DArLrcFr0RTAmYItUQwkT2ZXKpkpS1QKOgdd7toiNtkoLZ2CY
2EkqvC3qMfvu1HY0w0HpiA8BDhMsTj5Bi0lnAaLnm2o8JLbgV2tJ5nl6b88jvhJyo8KcyVPRnH87
/WEnhVoJ0lpXK3qiaaHOAnXI9aqh9lakrbEALE39tTVqsWtNqyV+RNzblbnh15Ij1tkKcHRpQDyP
1lM0ts+qAtT+hcKo2PZiPLoCwF7eSyhhGx1k4ZXlzo/PJn8f2ME746CI6OZH7EKrpsaJF0pi2o5u
UORWkHywlQUFdxI1+nCsToqP9gb1LVB7AypDOLYfYXROfTvSdmA6KNB73H1Jv7JQIerMyTGshNL3
7g88HD/VdAmZcJQRbte1h0q4Npb96Jaxvw8lQEG0ciRlkK2xti8tKdDwKh6WSMniCN8akvNW4Xum
Gd1JbZ58sXL4NHh5PNOLJtA/iWlGPQGGbk0oDOhQxR5jCbgAT5aMA/dwya6Kbc+BOH0UZiwsLqW5
EZaGho25zJWVLI1u7kFKxINfsH2Fa4xKyhs9aNXxTQrrzsmYoNLTcaxNiK+m26aqaj1tIt54POil
BcT7DBr2eLHjYFLPhiTp86KKuNGVauUoYeMkbXoEvZH92MyCu58FeTkZbFyobNOQriRRsDdkdnTD
PjhnYMWIp8ysqt/jGtvY0rmUoaaEy2UuotNx/iTVMl8K8eTWXfS3ijUjw78I6kQGP2mXsqnXyjP3
YRve9FcGqRPQNLwvqL0Pg21j91ykc8WXmF0SFsBtwqtfQmc+nsqF2BQWUX0CpwpQ93D6t/t0AsFj
mgKo5KbRlmsFg+e2npyA0awhPp7VvvhnbEVrnPyjwkabOvNXnlJL5wTNiKBUnDNHiJNv7fcRVwrg
spxcYCgnvRL8wgbF75oYwX3CHhebArwZHJ+m4EVFHcexCpi0DBUkL5TY4QqjG40qJHxjeKlMomdB
sdG0DBYuu2A0u2hLQ5j4HZh9apRmw/ijl50oLbdVIzyvzP994IwPQ18OqDzBh46TfDv+lK+bKpPw
YQNzlAFj4QU9YEy+PHIvQmGF0ke/luNdOqSYCACKAM1G5xP1ruRFlMpjUZhwenyT8QQLmIpNlqy9
QJYO6dyRCxJNAfz5dNGLhy7rkLDT5A5Dl6C5PAJ7hVpWRA5AoNQHfx7P40JEhuAbXE7IUGEj0+J6
TVDE2tD4rMvlDWvnYfyiJoyks77Q7NMsSu204hSzE4e1xpWFEwvDYBCFfjGysXQsArizKo51AMPP
/La69Dbf61O2bb659tfjIS6s240lKg5J2VTgighD1NJsU0qg/AC1ZDAqp8dmlgaEYsdMhDb3U9IO
QUyTSWuyfHTVQ6LjjJSv51zShUDPWfLY0tKaXVuibosxA/GNl8NSFVua/BcwQr1i3Rj926x6qTvr
sbWlcQE1hE0P4Pk9s5ofFGwfadXoKmxiKoEPIBZnCKoxqlC0Zs9ZgQKpd3lsc2mEeJTMUExQ4tx1
TUE2HpS8KY8RoiNBdEe0dIM5LgNBpdVFK2C9NVtUwizxVdVLNNy9rM4+5cDxg6aC3+UrVpYcKVoF
gKXmWVApgCPo1l+JTa6kaimO7qgBgNjmx7zPDGmILC+SN3GyjxizAgKlP0lhb2dT88og4+D90eQn
VgLVvV65o/qnnb4eT/SCs7n5qvnPrx7OA8P1DBMiDBp8dDyr3YaPQIwDfrAYxMGPTS3O89UEUMfQ
U3EIoeU5uj4vJqTOUPXhfQhH4iWCnRv1WOI1RdyFMAQlV4jXoz0eToaOd8bMj6NkCuGxG9b1fLvw
WFMLNl3yCd3wx6NbcjIz0SLELHAzoDf2diI9boq7SsgnF+C61uk9dbQYEU/BSJjKzWNTC2UFwGcx
JhCbY1wq3WecjzL85lRMbpw8V/xrGv9NlK/mqEZGOD011WvCvGXFrkkNYCrBZBfZj+0vDRWBB5CK
6I8FLoO6B1mVqfsgGTGr4hDbaVZ/QS3VN6ca6gWPLS25nh/tMFwRKu5DanfyoO7TRg43bj/o6Vl4
zsejsJv4EAQHlh+sbdDFcc1KZf+2Rm3QapgKn8nlyZVK1B47gITV0Cxbf+XNeg+7m7MRuNjRUoEX
JTo4brdKMyJA90VmcsXOgLo7i3R74Wrar6wqSFoD6FWYkeR0TKX30Z+qNjxkR+KTJ5Ao3pb1puQj
Au7/pND56UkaLmGhkrhXDnK28ihZOrDIvgKRhtZVdIBQ6+wNpTiokje5QGyzRKiEUwvqeb2LK07X
grAzapBh67na/BdZIvQYIGODvChUU+i0bznWRa2AO89V3qF2IPK1ofqAiG/ScjDSt8dbbGHREWWh
5I1YElh0uncwRqfTiMcf6wYgEjS5IOVI0eShWbVJ4Tw29ZONoN6cKHNBnRuPIiTd5HnCr5xtFGl9
Lys956qKf5ETNjVyD5FzMnC8Po0VxATBNW4MFYNG/kkGQ6U0cVZbsanjw5Gdq3DIIIIdVmRq5Xin
Ivq1lK7rLSEMfVIlWnuIeDEz1ISrIOCQq2ZWtZCSmmSPexe6oTWRbRZMYCHSUzKywXkIfBWKs11u
JOj3WvFSCzcLuC3mBy1STii8Ubu8aJsyCtpMcPN2nzbVIR1Pao2SgaqubNMld3htifZHaRDm5dQl
gpsqFvALAJBOiIQqM8hyhwuflATMYFCKiwOSi74VfYzers1GogzMr8cLLGL9qPWdWWjxJmSh7I16
0O36tqj9VZqGD2G5zKhFJNjXAHH3uC0ci2sT83a+2kINk06DlsWCG0s7OX9SKjQYIJboW95Whv1Q
PylAAiKpmoz7Rh51HuxEkSkA9ROd/5ux4jmEGx2XHt1TxcV1XDdyKbgSy+wFptOhNb72xJuf0Pfz
+R8b1BaKqpblmqYQ3FHPBCOR7VTPE12xq21cmaVnJO//05jojcR3aK9KUowpROpdAjILEOzHFu7x
NcAGoSUFRwJ0PWhFo4YkDFUxqRkjuvWwGeTvWnxriDj+bSH98lXyJmM9tnfv3WAOLWMov8xeh6Uu
0LrhpyoAQZ+LnWmF2XFIHTapV4zcb3sourJQt5LhIlF4pUIfyNvVcgwWT7cP0Lo+Zg1YuVFVWjnm
88zcbgZQD8B5zrUk/Eum8i1MnSp+zsiS21hyCRr5ac/oTOhW0vsLF63hIxfmDW2V6AFBBzaynQoV
CiRx59dx6EuuXKb7EtAxxsiE7h+jaqFWpyB5NAth45aj91s1KGwvKDWG5BWVBZHqCroZDVhgIQu0
z4YgNGVxUq0y7jmnLxRQvbVK8KQITW6XvJ87vRRHK2s5D4yeZXTdIaGESx9XInVFVVMEZqKukNza
VJV3hiWl+NUDbsbYjzfmvPFu7aC/DjtDRg4NVHp3LFLNJIOSvObcKTAkViD5lzxY0rjW4nC/jiIQ
4nhzzfoD6K2hhhPM9EdjKnN4QZaJDTo1SEhWgmYin1Y5j0e08MCbbc3nWkAdEFAbDPnKNWu4Qlmp
ljiXm97CWnsThsjkUVqPWaOvzU4J9VapCVoWG3UC7MoOZd6JRZLnm5ABQOtSiUYM/E335/F33bFb
oPCFNl5s5HmmEUZTPqCUQfseonbl9iDRasAE2vanonyvy+mzazi9RM4y6UBW67O6EB2jPETh71iV
bznbX0ogReSM/yNM6srD8/44Aw8lYqLgDZHpp50G1/V9BaJD3uWYrZLmpB9zyFvpahVY+fQ6MKQY
V7z7Qpwwm4S1edPN1+jtAg29n3ER/sRNz2OXAqzvGVGeRMRnY51pEDewkUq6p1Ijciwcg95kpUj3
OmXjV+3KMftJBt3uf9AagR94bvoCNzG9/9Uyj7t+DES3rzzN5JU4tUqPG5xuLGs3FwuWFDnjAS0m
dsRTc9lhgNhGH2rffa9sj9k7330Jjjs367UBuEqlP+KqTmWfCUVX4QYiBabC/GrQgV2rEeHAIJw8
NTq7KyFErJiPLd/vAEzBlWEqWmKbWBFqEVMQawU4JcccHS8pXrJ6qm2Z+FQHK++uhYw9eJlR9eCl
WbKbpVPZnspwAEFVshvs8+DSjj0IwG3GjZCCZHqSNRmRelJrgsUWK5CLBd8A03B3EHyYO5ppNHQs
pB7jd63sCkpIwlQgmvjRewCxwDmwAVSME9BMWlVhCjXxv+Am8sosoJTqFc4oHsJo4/uJqanDynfd
e/v5s+DswZwCwTcan8GrYZNFYi+7jMQ7Qr0pfFBiT5yR5ZLl/XMQLCcJHOQo0IovYqvRvLZdwIm9
II2K26IFttxX4Emds4nRaEXR8wj877HqD7m4CaJxp3BrweT9jSMJgNmwyJxg/e/Ss22foUSidYrb
CGYPmkvZe+6gQNc+J92fpDwrrwPosrMhsqe5D+wNyK1xWGmfn28b6qjdfAIVKLHow66GsFdcudA5
xuLjV2BPkTw9qM0uAkf44/N1f/fdDpg62ILKTRnDTIqL56+s9wUkm5RiBJZEzdce7PegXiwtCkSI
AxFlInFLBWd91kxBk4qKOwRoqixeA5Te5B03Acst5s0G2YkIwAvFSLxD3J4ej3NxYa9sU7MKbZ8I
7LSC4mqKHRan3Dv7UIFfcR4/J5RaOyA7BBwTkCais3ue7avbHRAGKasTITqLDIsdUiaeGBq+4nXg
QcjqqDS0iEMhuSkFYDrCBny9h7Lmhrew8IuSROiE9pyBrcPfJQRr3hhNg6oMiizZU5QOYHPo8hFa
RRr+Z9/I2AR9GV0YZJ7TxBGr6sWUTCrEMoDlNTq/V/6iNTksdLD15qkeDlz1okp9+i4GI/M7n+Zs
AE7BpNj/R9qXNUeqK93+IkUwD69MNVCe2263X4ge3ICYQSDg138Ld9zTVTJRRO+7z/By4jhLIpVK
Za5ci6oFbnedz6ZxBGEI6QNNq1EmlFNgAl1SassfheC8yzOWf2dzB20iMH6ArFSNIJOUtwAiGUk2
fuVSH3GvTI0BY5qqXLglVTGtU7HGLN3MKKpXao49XmR6Re4L0HmBIwwNUt2doCNo3Y8tcvd3UJSr
cAI+ooIBBPj0oy14VzpjEenl7YxY97Xv+hwk8hjbOGVynjdu3UaFB+YxDnrB3spHUGQxcpolNYZ4
FCpsnWdgbzKP6zP/YRhJV7hdMaD50itKZe/IrGvx98KuEXGkXq+aIK008GtORTWoz1On5acpAkJt
o9YveCRwrWikIcAt+QtqfSLn5azYZTeMJtRJ6ROTPFV9o+mRPl93e+H6FIzgmXfpkEB1oiFILGj8
xt9Je6PCfRTDp+O7HPM9gfRODt2j6ybF8ak/Ng3k7cgTIH8tihvQqEzAixjRUz9i6PKeqBi4baGd
bFmBCkAxLt7RSVqz9vUKhMXQsijKxq+tsjvWxVb6sLrJpgT+m4X4Dhivy/VHhMoZ6/Bb0uWhPqc3
VUFdDPK5GaaKrq9beOD+WfaZqeWnnJ39euJ91mc2bgsp2XVSC84CeeM9JNzEf0xYC4RsqQ1AFurS
xGTXCTfGJDup3Y2SQC8BwKzGmN08pQ4xXq6vZ9UYSMVQ6QafH4o3l8Zsqx8Ig1r6qe2Sl9E4Mq0N
SNzvSHaw6p5v7J5wD/1ZGrBCKA9AMwmEH5fWcGMMLLNhjRQLiABzJsd8Vt3rS1r9RDZwSSg4Ylmf
2TrrLtPNNEOpkbzp1JzuJbPYyiDXXA7LQS1loZrTxZY1BikaPVMhjSvNpUOLGySZKERA3BsqZxv3
zdqmoQCBBihEmzG/sXzCM5fr7BnK5LTNTtBdxDDOW/X1+n6tucD53xcexhxk34TyJjsBCinN6q7M
E9SNp2MtVT7Pt6oK66tBzwNaqGiQi+mB3eSDXvaIVaNkOEWFOX5qu0O5Ocy7xLyzS/rD1dCn/p8d
wdVKaYpJJmv0lOMCqfDYlphrdl+bOHXkqAhkq3VGUCnjUXt9N1cdA/SKaIjhSQv168uvNeR5UbME
sagcjh3v3KT5mhS/8nmrnLHm5eZfOx/VxTOvaAdSMT1GICqRK6d33RbaZ/U7qYABQ8MP4V3st1kZ
EpoupdmpkW9q1Fjt/JhgZun6Zq263pkRwbWHpIIiXIOjmpVelP1K7PwJxFIdxL+OnEkbNTaRCueP
S5xZExw9KkrO+2mJdVNQktJJIHeRxa78re52RgXKudm6y6UnAxiqmD9Ah9PtuuZQgyo6Ubw0fiva
h6I/mKCKkN0ufwRXdS+ZzBkb/fH6tqzd56i8QcEHdarlhXrpQ2kpR0YHbecTQJs2eVMM4uvsF4Ey
FcFYv/oc/6s89pKlnBsUdsbinQaihgzRrIUQmg0KZZY55fRvT8w/+3+2LOFomIlljin4v0+sfy9R
wgAIWrK/6NTLa77hWKunA6rly1QD+qofwzpnpwO45pSME8LzYEY/7Ww/dOPP699o9XycWVh+wZkF
GkFR02q6DFrtlV+3BfXUqHYp01P/uqHVgAK0MXAEILLEi+rSUFJ0VtopLDvZ9C2i6F3xI496d4vK
VISt//k6Z3aW33G2IKkClE0nuGYK0AINHCRr4QiOE97s6nbwJ/SN8h+J8tz3pTuNoQ2VMpPGD6zu
9uU0OmPVbWzwamw4+z3CIWgbXZGZgQ0ePTOhKHCbTxXBa6vpdzHDs+b6Lq9+TtAOAgCM4hfS2svV
A7ARGWSocOQwCFsDpQgaEb5V+xEe/X+2GLy+wDFh/hB306WRUq1tPo8zGA5M/tqg3KWmXVDRk4FS
S2ME1Ey3RsXFQteHyaV8DzH6Dxi1cLLnDFTOxgCTsQUZVrIfimPUvBITTa0GXcPK00CqbXXIWjD9
+e36nq55LtIw1FlR2bQ/vX0qbk8FyUvYJvdkHg52xfwx791S6v/DK+uvpU8PIEMjHWklfD15bo5J
SQKrfVh03PFy2fCT62uCsOHlJwS1MEMvD5bsnIWqPd3lMbshRe9KabYFi1zzyfNVCT5pZ1mRgno1
O6UzWF7JW4vXc/n9P3wjFSAUtCDRt5NEG7KZVEWBU8Ywi4BR2Li7yaBrlc/dRkRW1s4zWlv/syTU
oPSWAFqhDDjPkwVF1tF2KtO3I48ACS53xq+YTzf52O7sorifqOIWZvlg5tV9QmdfnqV99x0VgeeM
Yi4mxrC8bO4y/i3h836CqJqTa+MhIWx2QKuEJ6C0ldatH6RFOBTgF0x3ilP0vIzBYZbi55d8fqY6
9ErTXTv9lK3ERW2jI1nY69qtXlhhEjNHktWN7GXV8dBOWka4DVB4COGwr/qaQ3ICh6mIsp1MLeMw
VIX6os5yc9sSKKped4xV5zMxB4ZXoaRj2O3S0dF1HSkqR3C+vOs8TeqNgJUFhCvrRtlfNyV2wv8E
KXQ+QUeOeQfMCVzaGoxJVSmBrSq6h0znbjatCu39+glKjkfJmp6tuPWNCII7xdaU9lqigI7r/0wL
XskSNtZTI2enXLahyKcPUAMflC2sxupmQo/HQJd36T8KH0+ZE4pcT0fgRwEQJ7lnNxJqZte3cc1D
UDFQ8S/QWeCCudzFOZKQj1QR0tuSHWazPCQZxp17EKpY8hYh8Nq2Lf0aIHoAcDQ+qEbPkoUqUzuU
+wge8kr2ZII9TQEz48Z61jbt3IbggQojpZHwZT0Yn07HGzaX3mZOurppS2plmWhGoGN7uWlWUygF
SIERldgY5PFbXRMXdI9oQ2zdHKtbdmZJ+DyTjU+hRxYsqb+tEmyrW+271f06MyA4Wd1oUZbE2K9U
2qEc52SphFL/Rg6/tV9CPtEnJo1ME6tg5EbNUSRqb6YhUKQyuO7Mq4vBEB90pdCdBfzg8rvovGJM
qrEYu32oMGHeTs8zfbluY/WLnNkQ0rEotrIpT+DEJXkeutRFMNhw4dXdgtCCjTMiL4oEl6sYOpa3
VgFEd5NVgHRD8FjFXB7zY2PrlSB2tJcYireOaoOCHp1FSXyvY3wubkobItp6l3JHSZDQYcqUgxR5
sGXUwOMsHOJIcpO8JZ4WsVd1im76nLahPmSpV0mk8E00PVuLGL+v7/PKt7z4aYJjmmQc6dThlS8N
wLGOR5YbDrcerhtZ3wAADDEJJGOYxFy+9llIQk+16Mee0JMkQ+a90vY0fubEadBnqKKXdnKM8UjQ
kNEWHlcD9YWQcvB/KvPGN19bLXhil1EkTIUhVbj8HamJGWOzQpXBbEnAiG9niqtWz9dXu2VEuTQC
NLul0QFGJpS2UhXzw1bmMHNLTmPFf8FiDw5K9PFwLYuTkXkypiBkKBDmqen1JXGS0SNwZbXY2rU1
S5g7QqNkQUKDPuJyQVGhd61BYAm/w29I4iV9HchmqPOtTG7xNqEwuODlF6UGCCQDdHFpKQZmhxGG
9zQq4qmnMO1olkPlzKT7hmIYCMHQpvP//WudmxTCgF0bBVSSUY0ARaVTR9NjrlFve759dQ8BXMZg
98J4IqZRwGKDyQ/qUSc03TB8OCT9vhn2SX+n62j4/oclQZpWQptioTVafsvZaYsmbjUxRXzWpme2
z/UvWz2tleCM3jESUANoQrzTBANyOeS9ztC+zRPIF5a6orujvUmltnKOLqwIoUnK6wYA3TRHzhSM
/Qg+gN5l49bAz6oVfBUA/JdxMLFZoDdtI8szzU+RjLLi/Ni0aPM3G73vxW8FvwZ1w18jwlKUPEkL
Ky5w11Qm92eePUm81UEVzCwn1arcZ6S3PDrTjRfk+uJQ615mlSH7LGTQAHb382Cjyi7JY+pJTedX
jHPP3NKAXPFurO+vHSFC5MSO0XPGJpY13dvlS7JMC1Wjaw776669EiBgCEOHCH0YoTeE08rbRpvT
ts1PGDLeRwVDkNBulVzBGIYsO1O2hY5f3cAPfiIDmCRUSy6Pkmr3bWK2ZX5ihRLgYeyR/neXb40k
rtX3gJ4EnTCQrKiJiijtvE5mBWPkwEOMMYI4kOEMuhdmJt0kcuZMfXTLrR+cmq8ABrpsPibGEGBk
ysm+2LJPuvoZgrCH6zu9+knPfpKwct1O9Aj1k/w0tv6AJxF45pZ7DICGDbTN6if9a0hE1wLGak3T
0OWnIXoeI20vdxzlrsotx6AAafz1Va2VCgB9xlQWZlaWfFwIXQnGkbG1dX6qJsJe+iKnh4bLIBEC
Hs0lRVE+WLXVPwKENPgzzaiH6ZfvGtfoQwMNt9frv2bVuyDPiIFe0M7hJ116l1HIeUVneBcwX1+I
1OACwlxAmW3iftY+pixhLhzlAszCK8LHtGaFzTbBHkczgCYohvUIPHqJoZ36oVWiQKLdLtL6HWhY
QPm507LfBZrA2VOWAym0EQvXFn32W0QmJXUesnxU4Fi0w6sOsIRkrPyq2Eg517zq3IqQ6QHbp1Rg
rkTky76SytE0Z9B2qv5tq2u+hrXAO/t/W/vBM3922VZjkaA236CR6fSty9rdO8jJwWkEReHpyQQt
ceT93lIy2vicYgdFU7uiUy2ECwlcsQW6AAXt3KZ4RoNzI2FePS+AOyygAIRdDGdeuiijhh0TCV9r
aB4A40HPFAFp1o8yPWDeKyFPxPQz2aXD0/WjsVZ3woPhr2Ehi65Vjvs05djXMQrIcOS9PwN/PgYG
+2gIgljOGZrcu2521TnPrAoXZt23eZxYPcIDNRwydKA9AoJp6z20agUCVCDcArGbKtLhxF0xdcMM
n8lB9Bd3lmPzZ8L/ywlAoxsYJxD5AYBz+eWGriWtkeHM9/JborbQnlfxHplr4oxAsV7fNhEnvbxw
cR8DJ70gqsDwIXwtQPshNq2VxcnSep8p8gEomX08B8x4sqVDxAc/bny9eaPsP3wwsNnjLaeosC3y
NqfI32Mz7YpTVN/yGK03bjn5lpG1YLJYMAEaWAAly/9+dsb1Vi6MzrSLU2sav3oufenqIRgL5UsN
/NaYbqWkn7JFRBOgt4B9Rz9KxRj6pblpRKWZ0HgMQQONliWR5CBB/tvJYaxqu7gbN/ZwzR6WhksG
8l4otQnXkFWwnI585KHS29XP0kxbFyEv9hL09oKhhJwnUud9RbtNdp8lelzkxVgpRjvwILLQ48b4
4eVKpcaIxlbiGH7uDXpf6En2CL7Dr6k22/syy+4ktfnVM0k5qSUdTomhGwdbLbcI4z59XvwKxDaw
wyzHBW/qy1/By27qGUnGsOhV1GPfylJ3crvZ2XUoodF//ah8it14PwP4hAEpzcKVbwub3Q56VseZ
iY873qoD9TNNvwEgZp+WxkbjTRxCBBIOIChABwBTW3C/4ms6L+Mkm0yYYq/Q17ghrummz/FzdqPd
01tybJ+rH92P6fGf1wejqNiixoIK8afrncxj0ZrWGE7A+00cMmdW5isEAiAYzvp3U3CahS53Ofzi
O3eaO6uvCjaFYzaAfOqYs8Sp5Zsye7luZ/kkgpfqmDBTQQcBxjjA/i79A2MvhjzRfgoV+jVuXukW
9uJz9MSHwtdCyQM1Vcg2CNHTRmutUDNrCqs2DYj5AoiyC/yaS8GjaeWll5TI8mvTnZVXbli7f1+d
jX+QgKLCg0f95epUqZ/zKrXHEI99cLvHBeCgebNF67vi9hgpQAEQxU7UJMRUl41y2mYM4IRO0n0D
NA9tKt1UXUudFqWr6ytaiWfgSUVdbKHrhAyfEFUUZS7npouxnUaNMa7BaLyh5i3GJZTiR2qm0qnC
59gjiZL865Y/XeyYskVRHA8LwOdsYIQu9zKZzXSaCn0M63xwEpkt7tgYG93GVSOY+UPUQvXlk1om
1LoqOVeSKZQg1ts1ugsjivL9+kpWv5cNaDSuBCQQ4ot0kpmkZn06hX3+nmXMkfE4sbm7pXqwEnpR
FEPXbeGNwAtb+FQQC9HavpGmMDd+miTQ0RXL86MGykNr2IKRLI4sHGMcreWZpZkGYCTLvp7f4gu2
P2XpHKKxsCvq+MswF8dJ/U0lxVUUF+j83hg3krC1bwWSPKCDPpj/Pob+zmyOvCQNfgpCsAEVB+2h
tHIPtZINh1/bRYRbiH+iSQY2PuEI28AcJRXIv8IaAJmM+HWnvudTfdvXZggSWf+6a6yEw6WtCF5a
y0I1WOSbqCStbbN2nsMy7dt3DNP3gwNcnvXvFwnILAyQtSC646stucPZ1nVjjoECTZ/CNOk0rwab
00Or6urdkCHaVzJT3q4vay1qYIbYxn/QIUCL4NKeyjRuR6Y6h3KJ6es6VBPyc2id1swCzGAGnb5F
Ab7ij8gFlqocOLSwSsH3oVRpm5mWSCEo1iF6MftlBgiV+mJ0uwIzV5qH7pR7fY0rpxomTWDKoei4
UGBdrpH1tCMFhcmkSQJmFz4ZnbJ5V5uNvVxxSHOhE0azBxyyGAW/tDPNJopYRi+FUSfXGCKh2ltV
mQnY/BNrR3Itv5PmqNm4yFY+4NIGAWwZDLIoTQvX9GSACbI0lTlMxwer64MoB6knWCkjHc9GjK1t
kaSvbea5PcFharzBNb2Ew0C9GiQgkc92dOsqW9vIcxtCZjBNudVGlTaHg34w8wfOuG8rOyO/qVm+
sX0roQooiKW/A2S2+WkGu9R1E6xoxRQCR7UjHVDFxeC3PPo3KuMlXuAJhWi4wN5gTdg1NjasnLR6
CqdRpk4atQ+j5NN+CFm91dtc+UAWpqol1PsQrIALuvTCIsugBVaUuMNqN2PZM9EKydE7xbP0eCOr
X9u8c1PCwarMSVF7GaZy/VHOZAc3SzRvBMQVXwBebxFrxFcCQFGwgdlsSWJ0nEKjrxxZu9N+9gPw
EKaDWbTrYWIlwiO0L/QoqHriuhS8rsAKEj1D6I1q1SFAmCrz+3ULn8s7cAMkZ5gwxaW14B8vvw1h
iSKPGka6jLh+qNL7KN5b0HuRIP6X+gPkylLzmElfrltd+0oYikLsg98h4Ar3JHxyLopEwZWiQ06F
pPNeVbPUgQLrw38wBDk0oNHggZ/OElUp2NtNrA7uEEeNR1u85G3qX7eyvok6TCyPV9gR0k3L4O1k
EHynuqLeRH5n0XcepHel2x8GcrupCrYSYNFyQX4Lz1huZcEci1GQM0k+h0A4eLEEsGrhkAzjiyCG
nKZjopKNBa4cYBjEq8HCDP7CqHPpJJFUzUne1XOojTrAuFX1nCYATETAWAT1rPzc2M7lnS8kiGBl
Bh4W1KFwTJFx31bixOzHbg6bRuNH1eRQV0PXEJQ5nO9rjExBp5I2TtomVpilo7pXJXC1GGZutE46
2SzMirncuLFXjiJa74ucH/JWlAuFo6jIM5kUxpBs9YmEHNWm7tDUWwR8KwcDVuBBGDJfGsfCaUT5
uIzjpp9DfpQepl9bfOYrmc5CtKRhHBcweVUs0jHJijWp4kitIrACRZgrerTyn7mZHXiUS5jzYNlB
HauN074SLyEphgwEQuALn6Fw2kmPUGKYE7bOGJ2oK71heixKXAXdjOn5HxvOs9xbovOcWRPbWLzt
Fa0oB/jq0XxtXsbUKQOQb75avVsdlC1rqzuKmg7+jSCDSCqcjLGBD3fY0dZkYa1Ie0wQ7pvI+DL1
P/P8To+eMdV0o3aeOXtNHTaSr3B6agokfRAx1x8LKZH2Kbh/r+/C2oFF6RI6IHhoocy1ePNZzg5h
1BkTtfAjVX3UlBvKqQOxKFpsLf/zZoOPBAMXuJ+gGA7xuks7sdWqAMAiEhn8WbOfTPTsm/yman/r
MnuBirJr2XeRcSTRv78hYRjtOg3rAzu3KNMUF3OfmXqDr9z9aGyoAiC9tQbX0N/bt0R3MNi8saOf
PzRAHEhgcEuCZu/ThMkkGWOeNS2STKm8RYxEA7bHF6xPvYJxC36gtcwxzj1thJ3PAWExuyBIlkQA
XenLDeb2zEuTIRQa+Vei7pj9NKcb4fbzbbLAUxBrJRNv1k+jkyDuw3xZAhMVCFMmqN9y1dHsF3ua
Ab+sguifcb5gjFxarRhuRJELtFGXS+rNvCO6hnAg5YqyrzR0fvGCSd7kOt0o0Hxu53+Ysm1QbSHz
xHDopSk2zdqIq2QO659lU+4K0nu91p1aNoJ4IPH4gCclNJskOwlBBcdZ81DMJ0PL3aqPIe7Tc1fL
txRq1xwJDmvhvACEh38uf1OGYhJYE3GXysU3zJw4U9CjJ6rsu/jEUGj853wY71ocUaDQF9iLWDKd
48YyKHRrwqi65eQ3BhT7rSba55vx0oSwILRf2ijTZGwy/zrMP9R/fw9hGAiUR2hBYtJPUYXkgxWG
UYIaEaQ6chaAwgFHL+lfiJluoHbXzgE6nQiaKFliRF6IZazHSHYWp3iTA91s7HrgTA51ezvuYuPh
enT+fCEuEit/LS35z1l0ni2oJasNLCmJ4lC5DyAt4mH2KJxiKIrZGyFka13CXaCheihPA6xRcnxX
mBurrj759RZD2VqkAsAM08qoayhoAV4uqp30QmfgUAnrknpRXns12n/jFG2s5nMjHGcaqAH0iHDp
Lg3VSztjrbfIYVBdIAgZRupwtXdoMoEXI2k80L2Xdvskj/Udz+KdSiDAZW/cBCJ5C17Ol79AcHic
3TJCOoOrgNGAJN1piZp2bB+nLMArJpfYS56CUj/ylNwHAewobUFOV/ca6g3YZ0CvZPEFGvVQ/BjA
VRhK9a0FrEGlnwj714n6ZZULnexSq8UdK2RtC7VqzQZUPAz+vZwfMfO0WUBfixz4jkAzwF/QdRHO
AZdKxnBPIEvxhn37fP2QfU6B8PvP/rjg9oWmdPFs4Y8zcsyqxzq5mQ3Ma/rXraweZUDSUGJDDvSZ
ESpGu7JOI+S27T6qXJ2EvHJo6/Y8uG5o7drA+xXffJnXBST30u2lyYxkVsMQ+jo3JJnv8ih7x2z/
i6rso2j4Ahoe0zGrjfrhmqOhzIFjjXi19IsurVKSDxmXoH1cZ51L2xui3JXAx/+HpZ0ZEb6ULlHg
aHQqheNgv9Rx71fjEICawK0txbUyxW9NMyiqbHfd7FpcxDsOcAkkkeB2EOJ9OnUo1vMG8b79Ypj3
RtM7qnaHnaUU74X263VrazuJsS20V9DaQ9tZCBpKXk9wVliz2fjakTgkY3cqCD1cN7Pm9edmhEWV
dsKgfVhLYVr6+uAWNKQl6tkv162sOSOAAh9TFLgrxRgc2xk4otVWCuN9Lt8qjWNMweBHIP3cxVuq
WKsbtzxXP0T48J65dMGp0YyGK7i+dAW14yT2ZfrVxvVyfUWr+7ZQtAN6gO6riCyx+7KB+PYohVa6
nzClNah3Jjptwz8qbH/cHaCrAQkPykX2J47wNlJj2nbDwhDYQlW1dGRsmLyl3bu2mnMrgrNBmbho
+oRLIX/ou3cZxKTTTvnnuR1cEMis8a5HJdTCM/Pyw6SAbw55JUnhpBynacckN+p3ab9Rpl4LsHAw
9GUws4cm6OIeZ7kSwdevp0mVMDl6W2INULtyx9i1h8nf7kwuP/mydgD9YR3wIvy3jAaNkGqWo4IC
10iGcJ6RMrMRIte0bMen6772mWMDPRllEQTA1b3AJoSdw2+XWjpFQ9gUYWO+8jKIqrCsT5byjcgv
beNF9Di9a/ecQi0gTEH1AXpq6yklx2RfYTApcyJX+6H2HvjBr/+0lUrm5U8Ttluaus4eMUUaVt+H
Q+49zrsp+Cad9G8bdpaL4/NO/92CxYPPPivN7DKyEthhYCqYb3hMHbXyTNsv1UMCgv9vPHvQ1H3y
vBlPPhKXa6aFmzTDp1f5ANMtmGSlgxrt9BKlZweCVHq3L+hXLXXlV5KA0DAKoNGafgFHWx2AqqYl
OdRGwTTvkPiU7WfNV+x3puxa49TONzH+z6DLDZJn+ljH4Mds9h05lhaGtyGYtiU28EFpcW0Zgq9a
Jod+xmAPYYe59/TY0mcrkh2FPzPZcDJ0WkzToag39UkwcyjsvVc3XVEFMXlM6S4DgpxWB2t81evk
oEFV/FVu7ksIrGilw2oNE3FePmeu3jul9UzJ747HTgpWCbpx9390IK8tY7lqzhzBSEbTbsaYh1p5
j+bgWHuzajhGDCW50gEfols9Jz8Lpz2YkTcjXvalk93plWvgKzRhDoxMsk/NW+Jm8dfJ8gb7wIbE
y+hLJbmNEbK79GE8xEfF18DwZvdQwoXWFjBXR7l4qoLqnoyuMt1pD5YNYbLnjNyO0q52+NP40sgQ
5Lobbo3MqRRnxNifcpKiO7vwwHZjb+kLr2CPcPKAbFIXmqll2vpyI+oJMiEjSg4hGLMA+ZsKSOhB
fB4iDlXsWmOphCDfLZxYNe7yqeBfiq4Hf9s4bQ2af4CWL7/IooyIqVJ0BZfxDuF8yPnQ9ANPeTjD
XYDBdGV9+DKg3o3Kqju3LLTeG1NzWgApqkb2c9vwVelgT2+ZbkOWRvVH3ZlQY2EOySE+zDMfHGP7
pdibJ5nTgCK7Jy7b9Ua7t5bKPuZkrSJknbGXjI30dXMtwqYqfaU0tZ0A10iOU+Kar/qe4FhUkEWJ
M3+EnMOY++O4t3svhT4bpBGcEq3J6pDJd/RONR2N7FM/hbJ05kaKN1S/IGZ5RIHRXHQaHFwXjv7P
GRy2H+gz4BIXwuMPioizAwG5zIGrRsHDN+1wr97/c9y9/OvChqRqgkdljr8eMZBqQ5SzUHbMAm69
cpduBpFv7WH22VR869VTV8d4NCVbtduPwfdPHobpGhPThXA18f6zaEuloqcciJLpjkjkHnxgTsWT
+yrTj2U6O7XSAryMMFahYTApntS4UZTvKsV+7K35KRmmn6jf3SStVYKLu7sZmmiPrs1jFBf4qG4q
q16M2UUS2KMM2Xi+6GCpVmj2j7wEHNo03JhsBbJPFxo2FkgwjE0qNkA5woVWS+pQ5FbJw5YWwEBS
DzyraHb4EXoe17/hx8Pk0/admRIOaN3KWtPGLUfuYDy2cYmhXWBWKgN6bcWzqqdeXhLgvk1PUqeb
geevQ1Z75SNL3vOOOWCb2Q+W5PTqd94e1UJzFX3cKcV+41d+zqWwIQvCAEkOGqO6kORE8WBVXTLz
MM5TM5jIEJSl3HlFbBheSRg9ga/7FphxxPxM83uiNx7TBuqRbrJBF1vK7twRDQev74MGgJJAAw3F
KYlLkE+MZemnjeUgShaos8wGnozMCDpFY4/XlyGywSNhxzKQSwNNj/AMzojLsIzBB9Bi2B2HrFob
mApIH3vwhJJKP2jzsOv0g2Xtxum7RiDxc9PYNLBsp5R5YMnToUYmw7PvSjN713/VYlTwAKBr0MRD
EwQzhaLcwsLavWwtD7kVQZd0x6oHOdaCviv2gKU2Q5jMbCMzXPmcMIk50KU1iZRVeIaNDeaN7UyC
yax1Z3oEfeR/WRTUk2wDgDa8LZaU8Szw1cyEUm4O9HuJBCBJdky5NZXc7YYdFDiq/lht0c5+flpA
a/XMoOChGJEs9aqCQT76auqAwH3Ud5PuD1snduVuXyzZHzQN6MqJWOzWJiPPR2weVMppRffIsW70
21i67X62L0MeBbG8ESSWOP7JQ84sCi/AKLeiAgoFCLF037nVT+DND/0W3HHVCFIWAGxNYNtFFd4+
1jLLqGQeWnXkFNObHZEghe5YMhz64m3YagSsev2ZOcFBSq2Y6yrBmvIDv5EM17rrDoQ65bHbAOwv
sfrT5p0ZEhxjUrSpySYYGuizUhXIRn+Z5ASSro0ztfLaWtR+/26g8Nrqu9woTAsxUn0tdv179K1w
1d8a5judbqO5se6CZ6aE+ylXZoYZcpii9+29KjnE7wNQRQftEReIuXGUtzZQuKFm1F1rc4SxCTJ0
GOPnd2CRuB4CV6rwl3snZDJURW/BbJe9u0vuISLMfgxfey85SkF/AKCt/7phbzkx15xCuAiyRG+7
CrlEyAIMBzTPxU7dSafEIQcdiOItqofPVa+L1Yl9u7IZ7UozJ44ew37ob7sRvrgFEli7287dTwQv
QLWJ2amE8wu67yZ1iz1o/svZm0OldOEXiZOEZGcFkuOZg5+8bZyy1SXC59DLARAcQ8CX8Z6MaVmS
COEX0wjHvEOkH2Wn3BokXPeTMzOCL9q0KFJCcJjjcFa96p1V3ohKwxBACM6GnsLUIPInPvit3I0U
aGuBgoeaRJEpXa5MLfMtukv0nTVPW8dg9aihooxuGIimMAR9uYt10ceUDQqeC+VB29GTGla5Y7j0
rmWO0TvVIfelwSEPWruR8K5HlGVmTFqGuEFIcmmZgV0lA38IXBTVkEGZ9/2rrVe+WYZWxsH6iqmj
+hs401yuRRvx5QNzLh7GhcAGE47LdIn4Rs1n1tUs0nG9NcmDlu8646uZDzutBNf9na6CdDb+0WqO
RsGGpdzIaeppcdh3O95+mZYfZ3+T7CDW9v9OEgupQgjwovGC+SHggYQoEaXVAIrYHIMn6WPNf5P5
beIvG5Foza/+2vgEEqNKmjDgbsaQnnRjD269IA+TW8MZ96CbejCeHH5Qd9dtrppckk2wfwEmIvIG
SaQ041rGsqbxe6fcjtUO2hXXTawlEwDh/8/E8hPO0j9THZSmxwRWGD1r7rxnjn07HpOtVGwthzi3
IjitDlIpPD6yESHvybQzx6BkN+cAvBi7Vjp0DLphWzfvukngQuHrqKiI8xNKzYsSrBJjCLIMv9rH
PtoL5m1zox9tt90Px/Fo3qc/5sDYxXfq4fqmrkWHRQXu/9kWooNZlJY+zyVmynYDuieYzjsaz9dN
fB68X1weXf8FQQSdTrGPVqAAJGsdbLQe8NZ765Du2D7bmW690x5JUATWRktgSb/Ew39uUMgDCynT
RlbDIHdHZ4v5aHXHzlYj5H6dWnCTsgI7VnCMuDd38vgjIcMtvuDGmRJ1bZen5cXGCR4/ttEUjQPW
QZ6C5rH+0vnxd3AsHQbHOsz79Nh42dE4NIdxl++VV3prfotup7C733DQ1bMNWA1oVUBvimm9y4On
0EhjSoYV62D3voWYvSPX5dY1tXyTT98Mood4PcKUJLavLeARa3X5ZnaQPrMn7Wj5IJzep6f2tjv0
WxLsK8AvbO2ZOeHqVamRVVVZY8rxd7e3nxhOnhqkvhzWe37PX5Pb/PsT6r8bF/6q75xZFYJ/Vs55
atiLY4Kun/uAS7pF8yX7RwGfP37z18zHq+IsUhbSWPaVATODtSft0zDfzdotNO2vn+u1MtP5Hn7c
/2dmQPSO+R6zgplmXxSetasPRuM40Mv1DE8+dk+aM4NA8V73G1d9GI7y0fr/208xt5niCtRqfYP9
NF6lcZckspO1I2hsN9KJ1RPwQeGKAYj/I+26duTGte0XCRCV9SpV7qiyux1eiHaics5ffxd9zhlX
sYkiPHcwmAADtUVyc3PHtdBwIjwKmBbV/arr57tm3aOJFHXsRTWQKrVZFyIEL7RwAcBLkeC/m/0U
3amPBFt5+7wkjVFc5zkQ7X9WIeh8ldRjunhYRRFNTVB+sY0gLx/K8YyuuZ+OjqlRdMwrhIpEbf/V
xT9CBZV3XOaQvMe6kD1ngfltvV/evH17AArezn3Qv8Phdb6nh5P5BeGEVgcqiAbFqtFlfm29rH6Y
M79r8QHLUxc4py50flh10E1I5gSYfH8bVA/6bW1BRuxa4tK1o57U2GdAQnigpUy2Xa944bg2vLeW
UEXign8PPte1iIJpjtXaMF8eJjqc14J9aJ6BNRwoa/hSJx63+B9JwvnptJk62uGKZa/TCWi4O+NY
H+ihDoFTslMoqHRVcL5czMdyEGPhoaHdGuvOMMCgGJsncwzAmGV+nh7XTz4LnHv3NP1whpB+rzaI
dEumMGfSOBCwOf9IFy45o3FpaS40NS1CkLhUv3yk/I7sZ2YEyDJ6H5of4NZSFXOkgcqlVOHeJ21t
NCNaftCnjsqmz+51cwPiwPRpNvXQy9vAW6LSP7L8U+x88+M48LMdnY5J/z1j5SdWvoDn7rFfzMPi
Kq4uP9l3OnaxH4KONQDfAm8mP432k2VowEnarm5gfC+TiOVh9u8i1cutEFStSoDJvZIRqka3ZrMh
eJWb8IgyPJ5LVHqC8nBfF5vko39U6J1xe6ViLoVQK11XipWmzTF/bheGUbpPTrtj48eW/GjyryOB
y+VFvbLXQO4b/9lkMcMyaD4GpVIcvx7RByfqQqC5h/V22nhBs5lPbWAoLIf0nbkQyPfi4tHuwTed
0Emf75hXkU2jzZhKpJqpSN1IHZ0LKYIHnhgkX4x0wrLSQ2sEBLGFn50sZaQry7ldqIxYKLSXKsvY
wE0tkCOOxvil0J8GYgUpDcza4WX5SnsyFxUTJFf9G1dDBCiAz2PpS47lATcpC/1HuvMOSx80n24r
puwhwUw2CFhQVHEwWHJ9VgVt4zTv1/muWpLQmfdjDa9RBQMjFYJxFQzvAeEKkq6FzBqpyrQzEbkb
J78GfXEfGbZqOEYlRLBycQU4FZsaCHHNVzZ4ge4c+/J8e7dkmm1fLESwV2ltgWPcgAyPfqDpNw1E
b7cFyAzipQDhOKZ2wpwEgQD0V3lLOIB7p946zRGDInOFYTXFgyRdD3JXGHBEERxDi9cHk9YdGUgF
cfVRC1XQENIDufhx4UDm2E6zasCPZweUBD9rqjYC1e8Lh8GzkfPc4PeNhyKI5qcZ9ERBE6VvJGIf
+/AX/md3+3SkppTPJ/1vv8Tj8Txv6sG5fOcnL8ABQmMePfVuEw6FvfE6IER1PwF3Vi4f6qZFi6AO
dNV2CBb2RfEdfOsE44AxFP4VSPL5mPW+PreWMqtPXQsXKk8KNxxts37zvCQ+pcaSs62V284SJJOO
pjKS68UHGtcW0CtSQuZj1rr+YcSccr7RrEbPAMtWeCfbLuf73gYhOtrEalUfv+x7+Uwptg625t0M
lJd6udZPXK07jAmXQ6F9rxqQuxvMX8KS2vGdu5qqYRCpUG5twCqFISex4Dkbs54A8R0R1fhiTG9+
d2xqC3HPj9r6cPs8JJrI58gR9wAyDW0X/M8vHrwR3Cz5lENSNpvWxmpi55AabRUiMPAVWi9ZFLC7
gJoOwFvEvuLJM7PWBktHVy24X/Qmwzzneg9SLqo9LE7x8fayJE8Qml3RTIJUCR9jELR98VuLdhZF
4/2of0LmFa1W/iMfyTOrRz1dNwDSUORfJW86RqxABchRJ0xfBMYeUSnCeDvRMcngs12xZv7GA7nd
cQAEXAd+k/3tBUrF8Y1EQhljs2JsH5deWU0luod9QGaaKJJovbXPdO8nc1vV8yQ5OMwl8VkWEyPs
71BXE68Ap9qUE3ArU4AHt2E8r2GGSXbHWj+2varkJDs7AiA9NIxgVAhz+tcq2dSx6/RoaAeW0rpL
lkPftf4mSbWtx9xT55afG4f8/Pvd5AAv2En0lQMg9Frk6DJdp4Wn32W/zML8VfQN6Ca+E8P+9S/k
4MjQdEIwCy/mevukdcFoO5C7MnsprSzEoHpPgq5rFI+j5FbDdCDyBTAw4d2Q1+shRmOXWT8CaLGK
P7t+vZtWewP4U4USygrwmB7GeC0wG0xEpcJRVV3WOWhIIneGVq+RbRf9pkAUtiMzmbce2M+3y9x3
Pz0/1QCTO7LjaHsq1EeJdnKKYA6GBX6pd+AKg5HNLEGt8M5De2qfjbvcq3ceYw+9b2zj7MftE5RF
/FfiBMtCrLiyQF9B7txUD2sUJWu32VjzN5hQP8/2Dh4gx2LhXDq7GESkf+9kQTpw/tHiiN5GS0ie
zAuhTQk81ruKVIFL8eStdD/5HtqlH+p6n+vWj1yrFUOwkguJ9xpYN3zuBoQ8glAPOL0ddp/cFWX8
EYy65adyNI+a/rGy853p1IquU9mB2uhrBIAFBNri/fdIGVN/RMMugJ02ZYrmclrfJ022KzoGQlWb
KhL4suXBccWULycZ0kUUWyNbDb1yCuOOxeGqoxKKdkDWPIwMyNHtfYoGltsqJF0faFQwFgYgdlRh
ry9nvyyDU6HmfFetQ8CBj/17O08OBbqyC0MFziV5JzCR848wMdntrNPsNW5n3A0jZn9G0mCgCUFt
kSTxcz+q+BQFuwOyeuC+AxQRGJZ4e1HSul7aavY5oFdLM2qtPozTJxfZoWl+vb1/wnn9FgJUE7xE
mBfkB3YtBJVb06VWa0be9Ob60Tp1AUvuM3oEqNRY6Zvb0oTT+q80OBEwMAAm+l0quXCQ9K5tRteY
zShbEy2Y0mRrDHm3tRJ3U6OAvvajIgUhnNh/BGJ+Gn9bmKQW5/v9eW5BlUzMCG116RC1aNQv8xMD
lODthQkB1H/lwHIiecnDZ77NFwszwXCXVzDrUZuaQ8hLW4HJyLC/LUW+mj9SBGWvk8lOk9EwoxjV
U7vbczDJmTUBuJ9vC5KpHmY0EVuAn8h+t215VzRp6ptmZGl6WKC5PKnsANgZt6XIl/NHinG9aQx9
nHjksBzASO+m7BEjJIFD2kA526tajqDkWoyhy8qCIGgfhjbOcfPquQpDK9MAIHzymwp8AyzqejHr
siZ2b+IidWghRl43GZ8yK1dh9cmuK55mJKxRsMPMo2ATKn+YePecFQ3+B4892Xo1nn2A89fG+IFp
JnCIjHk+3j4m2aXFFD38LKT/8YIIKzObekhHTN9FZdtuvfYn1c4rihmYHNuAgmh3W5hMJy6F8Y+5
uEgenbs8rTXohPFQJ1+s+hi3IbUVYByyJXmg9nPRDg7jKoIgayPAk5wqsSIA4Lza83bFRIlxD+CP
Q2+o8KpksvhsHUJ0F6zN4pGZeZOA5GqyovhjMn518AIy80fRj9u0VuydRAWhehywG0VtBLv8Glzs
nWGxxfLm1IkYXdsjmnwxXZKDCfz2CUnWw60coi+0FsHUCbe2bT3SDgCrjlg5GMC5saORtCFqwABP
Qy7MTtjn2wIlKoGRaJDhAqAS00jiMJK9WpmTpYUb1bh9Gw30f6Hb2HeYOcdM2KKCM5BKQ0EbVSGg
0BniE9VnU1dVHaQtvR0XIfJ8KdnMdj4P4Wys3jcAWMam4vWQ3GrMeQKqAo8ib0EU7PowJOZirXil
tObBBCTGiqG+8piW3mNF0TzHWoWiSOwh+JkA145IFNOy4oBxU2A6quhsM6LACXKqtyKew3VWJRWl
O3khRXgTS7Nfm6aC3UA7njminRIO9lSh1PYvXqur5Qjbl+pzZqeAjoiItaKRmFRvzoQUoEsb5WCc
TPldHBWySLDxKOBdX7HGnOJqSBkwe/t5b62RtiTPDRsxJpCDYeDRNzHAVwUNeHFab7xb7Cdz2mgs
jOPDWgDtr2lMhf/L13aRAeSOh+GCNAK4TGjxA/bz9QeVRtHqtKZmtPqI0eivJTfC5BGQMSuN6q4A
r8vEDn9/HxFQIKpACg9TKMK5zk1lZE5R21EO+BsXRJJj9qFYfsYoWd4WJFFTjO5zCHK4GujnEtbW
lYur9+CriBbt0UPXKDAgHUU0JtHRKxGCyUzXpUZBoneieF2TvVc6x0zPRsw853YAa1MpViSx0GDb
8QDR5trIEIrYjGyc4tTwAPlsVAm785e6CMySVgoLLdu338jSvMOJE0Zc64S3gNerHzM7Yn0Kbx7I
AW0CDGFV+Cy5CyZqIFA63AeYS0FM58CJX8AEEcXWNnUxfImO7RW0OoP1ooMW+rYuSPQcwuBfI2qG
5yMqHUD0BiAEt3aEaHZfsT6cAOLefiuXly6PdzqodbLXfyER0AhoEAA4IXofrncRzO9stCpIXJjx
YsZxdhoK86VrexfN4WCQdvMkPo6Lpm1WIL1ubguXvAgmyJUBZ4B31rF0QS/LJWM0SSs7cqydTd/M
jRbqw2EaTqlqlkp2AzA0hpw8jhKU78IyG7hJVNd63GbNDArj6zzEQU67MPOj20uSqgtamjAnhgAQ
gI/X++n404wUJ7UjDFZte/1nb7657bkHOM2kqtXKRMFmoApjmi4IDATD4XeAu4KJciL0aD2sLJhD
x1cckJit44aXk7f+I0M4od5z05xkpRN547JLp+aFOYAKaH9WZRHWfQyC8XnfMfqcJiqTLzsxVFCR
AucpXYTR1xs5lPPEKn91osIBJ8lquhtjoqHd+08eSX7dPjSx0vV7mZfCBPXoWdKuZbo4kWPQKtmj
kqLrWxAw1/fuSPzvZJ0cQEYmzrOfjacRQ1EPWjdkX5dR83Yx8ZCUodBxFnaZ4X+6/W3SfbBs4Hj6
+Cfc6+t9SOOJIB+TOxFtqu9L/9VgAAhgxdeCKrl6+U8JrywSMIC5BUoeB8MWdDelTfOfZwIEcQHQ
MzWyoaV76HstXEkQl00wVN3Pfi52Bnm7vUrZkwEaU2S4UVUCVKGwSispFwegTk6E2fV9PimeCtke
Xv664Mzb1NaIk+PXgTkB3JQszNd9/nJ7BfwmiJuHfKdOcBMxveoI0Xfvrd3iAUU38qpHhgHu2Tj9
m+gbW4PLjvAU1vLdDIad93mpV25Ei7sKawFf++1FyDYKaEkAH+NIpnhUr5UtWWbmkqZxozbmWEYL
O4BgQwkwI9sqvDQe9NnGJJ7L//wiglscWmXdMjtIVO1jDHZ9ULKMSe3WpQhBlRcQGXjzCBG6xvau
hy4kP9lSD5gV6dZoWNjO+jFppxAYon+f7gFMEw+DQTyGSyT4C1NOkbjgdqui2zb1N6RzA5D5GsOo
sM2yx/NCkJim9fNRy8bBgM3CzHM5AjPiXiNIyGltoBck8E1FklF6asC/RmoY5gGMJdenNpjt4pHa
d6K6tgN07+6YR9EcrEJ9VogR69ikX80pXSEmbl3vqejIdABB13fwdCt8LZnJAeojmvARVgFSSzA5
GrgLGySf3ah3WVD0aTi1Kmwf2XXydA5xhQwMqGQEu7OsmJhsVwaboNWhMXVgMYoKIw16Je+PRBLU
DVcW4O44HLF9dannGLU6zYlc/XWCv722d4CmAb+mwrWX+BxXcgQloP28DkWKFeWAh/HOGOMLBrfY
uEa0uIMiXyDRhD+y0GYseAD+NNCp5Aqn92ZgYNTKS0PPOvy1xeOgH4hWkCdAJVBY0LrEo6+neBpg
KKxNZZY1oC3XNiTt0gWt4ap6xiVaB1w1wMICkReujZhC93viUc9A4qXpv6OHKyzJh9sLku7ahQBh
QSkDkBa1ICAhX7L8sTMxYMqOt2VItc1H1RvpKvjtYltxVvSsq5fSjez+SOxfaMpI6qhD+8JtMfxT
hScVe/VHjGDErdEkWjtgKbmT0K3dAo8QeBtjUFYkCbtueRuqwT42TuV/iPNaYe7Eqi33CS1EzWBw
QUcIZq0E9QP/cUwxx+VFNtoljHE5lCMQvV8QcQYA4jvE8QejeBvs82gNiksmdti/Ey2YJqPRmjVx
IdqETGL2p7Zd9yTONi6s1PcSaMmMzltmWofSz586mivcAPnaDTRSEAOAMeiWvLb1UwZiqGbM0KAL
QKJhZifwRp2QBAFMzT1mS+8MJ75L6xpYbV51rrLPt89ddkfwyHCsZkwUAQzzWnqTW9lY4bWJjLED
uGtuZGGi6yp3V/J+ohTooxUGKoxMBTd1F17IulZ5VTStF8EzDOb2C7CedpN1ToHLMyW7afh1e1Gy
GAOFBWDQwUfkYyPCxbQxIKXNVPeAG7KZ5w+Zt6kqADgeap0eQDS76Z12s3oftXF+qZug9WMga6kK
KzLzjXAOjJegu+F7e73muhugrX3hRw+s31H9MLahp21yVTuOTAzgrFCQR0oB/TGCL5yhecxlC1L0
2uRsJ388oFdmO7Bt7ThHZiishMwYYf4GQT0kOujrvV6TOzSgep0sJ8rnGiAwJeqReWfax8KonZ0B
ji7F7ZQZWOQQXJSm0OGHsuG1vGXRmJYlJgJTH8M9ul2bAXL6QE1LVbRc0pVx9FLkr9GWJvIqeMB6
tP0RK1vGHi1NLiACpooEDbuPE0fxDopjRb9tjn0hTLjydg/S3g4ebQS6QsArTEvuHGq7AmqdBhqm
DdAZx2BsrG5jsqTakrnY2kaKcZLe+FjRSgeKQbXsJjM2wom65Bn9oc12zhvzhKioPGhLikH5RIWx
IbMUfGtQ2QSohyNShMQo2Oot0MqjplpeADxzxG4p3gG5CDhWYPSEoyAWgrK4KRcPsXKU5M7PmjRf
F31RzXTJ7gvvguCIv5w2R7gvBsu6ue9t7L09hTkle28Y7maPhoy0AOWJ/26W4PdRI6fNgxQU0BDu
CRqcZ0UCYC8nWouJPNgmx7hb/GlvgVnxWz7PY3Tb9Mn0GGEruk+hw2heEZbnD0vnjD6c0xgwQ/aC
Dr2uCjqAI/rl7rYk2WHhvgDoHwuDSycocaGhcXWquBs8uslu8XEtHadRIYVI1wOn3gSqLEIH8eWo
O0xJODV3scppnxkV8A8B01cjCstVkzTSBV2I4o/YxSPl2UlCZgdlSDQUj5sEJI6BVziq6QuZSYMz
CkBw23BQ8hBcHYO3WzDQaUU+rY1Ac/ouiN11BLAWVYVEKlHCCU1TPqKqyp36ytlPheMFQ4KptHxe
FX6wLAUArjC0+aOGhUZscaSEYl4wc6wUwVf5nI6/NLffOPk+n3eJmwFvMNv6yTNTwWRIVQP5e9Tb
4beaYvS6EODQ+SmE2nV1KgbrufWqZysG3KfTnf+FrsOb4BPtvFNYUI24odMy5sjV6Fb+aMYoCep/
OV3921AgOuZAA5zYVazY9jlzWr+Y3Whs+uPkt7uUstc61u9BHfHt9mpkJvBClOht55OXNasHUZnV
nWznZ2J+MoZmx/uvlRw6skPiZCD4m8OeiVja8BNGJGk8N5qqLQPMcQFs422uashXSRE0fSU6ZtLh
eEbECOr1XM8b5K/rand732RS0NgJBlnEyshx8j+/MBBYI6lJAYtnDMV9kpwMZgbL3IQaerP+WhKK
UrB4CJJ51CdIYt7qaYTHQzXYGEIEXZ9BH7P1+qIIPL9RBf8SfYAHifwgsnjQQDHbRH1mLmYb+9Hc
Jfty9eGB4DTDRavCORt+FibNFR6QxNTaGESHtptIgYNs8HonS3TzNcNc+ZHt5D+bpAA606ypmEEk
IS3aU+EPYkVA9fMEpeiK1i6mqfejdgiNHBi70AxAVq5NUH+t6u3tE5PYWht/cdRCoBTBd7leUUHg
VXjJ4EckXetATw0WdE7ysbbs/W1BssNCIs1CXMHL5eL7Qf24WWOz9aOU/OzKk99qOwfC8soIXfPT
bVnSRQHukwsDxpRImwyXvMaoxuJHbDijya0kD5kKAF1yp3ic9o8IvtyLO5WlcQJOiBH75lshCiU7
BhRknZWbZIoVl0q2cwiGePyCvCpc7GtRxpwUzdRgNaP7bUzNU/XSYkJ55fNNqoKaTPXQp4L6MkEZ
6d2Ee95Wjj+imhWNCRgmw7jZPqYnrwfwMipKt89Ilj8Aqv8fWUJMtmRey5ZWxw7mYXFav6GD0z8n
x2QMthqQuVQQQ7ID+yMO+PjXuzixpao0QOdHLtBNujujuZ8/OfqP24uS7x9Hz0UTCurVxrUQjDNo
nbdYfjRNX7vklVgvhb+ZuiHw2ZNhZZtZRVwg1Q3gi/1PoGCQRnuyPWasPjrCWOA5QBUjn7P1udLv
x6ZTGD/ZrXLA2MXNHx6S36P8FypfjTpZUCbzUYmPuunjWD1PTR/e3kDZKcE155cWyJyoIFxv4OrM
S1cAejMCdlpIysiu5g21fin522VrcTHKAm8WOJnvykslJqd60kHRadxnGzST1me/1YuH0ij3/2JF
GDpAqIFyGepl1ysCd2NbrhaF3pmvGOQKquSM3Er8Lyov3ECghoD4GwVG4dGorb6afL2lUUs3mR0O
flC4H2+vhMi0m9NfIqOL8uv7t6LoLcxO6hSjyna6w+52R4/0XdhaZRoC+bm8J3n6yTC8dotc2hpO
gI49lZVb7oeCaE/pQsaNtcbrvohNfWuOGXqzTH15MGLAx/SYyd7e/mDu3Qq54d+NHEhmgbUcXYzX
W98AqXHuXZ9G/ao/0JY9l9p9ST/k47i3UZpa/C+35ckuI28c+Z88waLRNGbVCPzkCC32PjCmUabu
2BtTkaLIopbLdYm+qa5hv4hNaRTbxg+fEjAMpcWmReYErS1AxycIXegu7bKgtVR5AdnFQQMaL+4h
+/ru4nhrni0ZZreiZHoD/GCg9d+8WpXrkFkBgDtDDGIKZFUEp8QFurOZ9CmNisUFLLY2ZXuSmV/6
xgKgqOaowMUk54axJz7NAkIT0H/wz7kwbGQyfNrHMDq2fTaSX80w8lvqgLisVHESS64QojHeowF1
xHy58Ar59Yqu4DrXogykh1YF+MliCcl4v4x8GDm0MhqulepVl5wZcp5AP/R5HIin/Xp9tPTyJa9d
fg8WdIcFscYClVLKZGBannOTIW2N5V3LaFptTrXF0qJ0MvYjhktoaez8bHv7hr2XwlsFkTTmrOWg
hxK2j5EGA+41FMPA/WKxFZggGTWsvx5guJbyzpZS4qOTh0ZOOYXUqjaxip/svYJzCSj72hhVB9mM
oHFU522JU0mjHNCG5mc6xRutfyjG53+zXX/EcMW/UOxh0gtqJhXuUam1d4lvrSdCy0NV+ipo4fdX
6HpBgqlN5s5KBhDwRS7QerpNvLH3/n7+y5lM5BpQaUIZFvka00WztrBtRdLBARkNn49oFdQLdX3n
oqMqBXRjZiq8HYl/yuetIYvwVickh643rzXnviB1DS3od8XwpC9jaFv3y1SEWr5zsufc+MgmbZf7
laI7RPLOcskOR5C3eYencGyIXOqutrGZVfeNpC+tGZQu2BeKXe3sDfO8xruuQYdd4j3R57Ld6doW
7Bn+/KTH2WeLeh/bQjWt9t5s4YuwGbqJ/kgM4gkWBIxAtpkgx4+hrq8lgNgTJxyrEx6f+cUY4pBt
bust/7nrhxuNMUggYHoM8yK46ddbj+Ri28PDpoA8glFsRy3epFVtKXxNiTHhbjpn80AwD+rKaymT
pjOA9XfY5gXmKtvCJQwa1VShZOcwhoK3Bb6dDb9M2LnKTbJJ02Dw12be+V2Yj68YZOaOYL1sluV7
4f64vXcS7wDsDshvo1kXaP1o271eFliUrL7sWy1yq25ut41GgFOgYVQG+ClrP39zxjY1Asx7FB81
FKaGsEH7bo9p8d7/+0YGrsC+iycc9ObowL7+FLsbG80rbS0ihY3ifNO8zdaoGjgUIcS4VQACCR4E
hMaom76L7JZx9pfKxIK9PDCM4mi5YEyCJ2QuXuj3u7wEFNyDZ2ZPGFnYDRrmtf6+eRCfwDt50dYF
1H0xNLJL12Eo7GrRZJzS9hMY17wuBH/H7aOVKeylFGE763bJbOq7WqTVnzvv2QS7ar0qZLz3mbES
ngmCg4KKlXgpBq1vScsydkbqJMn3e3d6SavN8qH6+5FHJGc4ZAsHf0ASXlDTFXAF00oKdk7ZHs3D
m6x+8Nc0HLIvf79pl3KEN8PtnKHrnZyd4xSNb0tzavjsXq14LSTv39VqBJOdrE3HbAfblqYriiOn
ajxQ2wnKGFA0qiOSKrxr+LjcFpqeHV3Qg2Zu6oF4HTuv1Zfc3AJ4MyXewdTIs20d4zrfpO2znTfB
HHVGcxzmRtV/9xueSjDQGLT58wXC4TkgfKxZ17Pza+IE6EQwA2faFNFwl7hBnIV1gtRR2NLwPiwa
xeso22m8yjw/AGD1d6gBjZFzgrqRnTnf3rJNu/9SHM6L4ibIbhvw7xHqIC3Kh4uujdcK7AcAMpjs
nLdPdb31hn08KXRT4gYCtPuPCOGdmzTbqOhqsTNPImpmGzjmo5vHe+XYr+wVAoIMuo5d3q4k+jI+
AKfdOGnjc/+8JKcu+Tm3d33dhAl7G9onqieq5iDuiIsKciFQjHPKFXTQrd7H59JxgnH92WgpOASx
QMrBEO4rEgcGoNjztAtuX3eZ/eLzuQ5S8Uig//bqLlxeXncFszwEZ229yzwbbtKnCWXkxUJN78Eb
VPBksiO8lCdoSdUXeDfdLj77AxBXlmjNaMCRalWDHL+nLcUdhUuELBJedfyHEJQ0gJqYu3KKz0Z2
sJdPdXcXO98nrwpa9x4tZ3CFK/ZggJSyPJP161x+6LRdU4z7pPkX9+LyQ4QVu0msY4DFiM/teJez
r53xGs8K9ZFdPU717iDXhAdVZBfN/XReY8OMzzX0pKdGqAOIsh9V1SqZrqAm5gEuA/MjGBe+vuHz
YJip77AEHFwbUn2d6+aVFIf03Lv9W+Z9vK2YMkW5FCbcdS+22mzqvRjuO1AmZ+suI89xGxhdv/3/
CRJfh4Kg86hz43OSZJt6+UnyMrQ6gsSJoZAk7h8m0PB+8ykDJHzAPSU+rT1us0nTKWrKrZ/qu45s
6gboTeYmXrc+VTyx7wIyUZzwxg4EgKHJkk1glrDg34VGuSHxt9X9zpyz4ZCNt/xYkp2dKDphxAcH
PUOmDswYDOcgawmygGstMWo7sW1q6tHaNrtcA2Gl5U3ndtaKEEBFxz7Rf90+QJlARFvIEfFqLUar
rgUWpG1HJysIOmdBuVY6h1x/dXu8dnYSjomK9k8mDcEWkmyoV2GkQzhEY6rcZjJrEs1ZUoZ2536j
pb6jrfd5GJcoYZYqKBDfIk6nyQdZDcQDaLURGwa8oq66GiMQ0apnoTva96W5vupadUJeO2T58Gw2
dNs3niIXwo/p0n4KYsXmgSUBJvaSQSwci18+nBRf715vH5xKhGCiU2BeIMyMkf/NjFOR9zsUPBVX
TrSMvP0BjehIsOMaAQtAOK22ZnE9uAk7+6zYra6/x3NxSNpPtxfy/oiupXCduXhELcdPRprDN9fn
HMybVViafliQD3megQYYlTr/AYXID7eFqpbGrc2FUMA2UmPsIdQcMNPK0Alabf2GKG4z36BrNcDS
0AMKEET0TKKUcS1lyay1nm1IscouMNsmdLspxDRpnqraslSSBG2g/lJq2VKyM0hOkV2Y9S34WTJV
WV26a6AYcjg2EpLXwnomuxzmroYUGzRKpQ9cl2ajfI/f5RSgdkhU8u4eXFtk/gUpjVbrnjXDF55m
F231TAs6F8PH+XO3K7P498xzhum5DTAjotta8f5OQTKUGG4rsmGA57s+rzIvQWIy+Div2Cjg3KSA
fU0td3dbimQXkaWA1whfA+gTYvbaKS3WUbxmZ98oj8BQCHrCjpnzdFuKRCOupPA/v9BwpsVGBgyy
+Ew8bxuXL7Vzivt6pzWKUf53ASI/LsTvCBCRekLaiS/3QtBs1qlpFXBsTPqWDaB6ib2NXUb1/Ktp
H4vu66CTYLGP04yxDLBlFn8LjPJbPhLC6GLBpmLM7Vo+munRCMvKBK8k2cSgPi3nl+UDOvRV3rfs
3PgEAH+ZgWllC3fMYIXX+TEiiZSu+3IEtcGoHVzr+e/PDYOInC0VvT+IPa+XM6N30MvjOTkTOwGy
ixsa9KnT0f+s4jCQKQiqAghegCaAuWbBBPZO2bqDtyRn29uDhPAImxHroAyfqSL1KbtVwBNFFh1w
Z6iBiytiDctK8CWcqRl/BT1vFhCdZZvb2/bOYUOKXkfzHFQRuwctFE4HIAVgCy/r7FwML8USDS6w
9kl/zK2dl1U7tH+Ea5MGCGFUQ0Hv5ii4ZISfqB6CAJPf6OsTM4ZF95hppmfNXQIbVIqrt9cdDKU/
zdp6aNxk79bhkNxZbrfT+2bT5p/bVMVf8n6T0UDIeSLQtINGLhEtqk0orbWEZucqKs8q4Jp3KRgs
EYPvyE6gFv9bLa+XWFpTraUuy8+swCzD0Qc5Nj3Pw3CfjNnB17cZ+u+SRzer9168B/vNkx8fqtqI
YHEUyvT+EmLiE9VgRN04ZOs3n+GFtWmtBOA641Kcl/y7Wf9An2QzKSyaTAQ0CW1+6DK1UT+9Xmxi
gKHARw/6uf3cDE/k4a+707CbwP/5I0CwmHGc2xXwiYszte1Aa+7qgCxwuB9SJOpv3wrpUoCsi4k4
PKRgnb1eypLSvhimpjhPw3yc6MGpysfc0o63pby3JB7fKrjz6DtBc7PwbLZr33aDRYpzvDgnC/UN
I/8GVpHnYvlxW5DENYAk3DGemUAQLSZc3KTW2UINHE3ehQmQSYfPfQmglexUDV1IQIDkWHAiqaor
TnYBrgQL0fvKHG/RUgh26nM8NcFYvSTWqZ6tfV7UYTZqmxr/ykIw3Jt4eIblF1xXB+lC/3x7C8Qw
mOsOoNNQ/AY0AUczvj5RgFKhiXt1inMzDgFLWcCmj9V0dGB6LJeDUCs0SCrvt/+P5mS09AoLB7K2
5yIpgvtGlher7oFjntdli1Tr7Bwnk6ThSsp8l1bWeLi9Um42r51nPs4Jg47yElwMsZ08r0ZtBpIO
YAOt4eTkiATcjadvEs/6NGuzQpjMiAMLzMdDyFNeAHe63tcmt1sQqq8lbkoBZwVtJ09WWieboaab
VJvqsOiTfmcXVr/BJJy2rzw3vwdzTnskVREfWL9kG28uc8Wwj2z7UZzFvYLFABSTYComDD6WS1PD
pPvlvUXtl8LJj2ZOj0tNH5vyqU3Rvnh736W6DtxatBbxAhcq0tdbYYNXfB4Spzy75HH+HE/70YR5
n5s9Cr8N249NHFTjs+OeDNIFvEkme81PtQqRUPKgoYyH4SOO4IeeKkHRqwZ9OYyWFdjtMdC2mo23
JSC3UjwnMtMFXnfwb6AIjDdF8Bp6YhUGYqfq7O1RDnrN3Y2uOEGZCb6UIFwg015aY9UhIYYLkhg/
4jWyFCJ+K6dwVZA4wtwPBj3QLW5zLbp4FLupNyakd8rzqvsBqjOW9plujem7tffAWVLWG4sejFgP
pnLbOqc8fwNG2nRHAW9b/Fqqz+Uj4BnWeTv1+wkRl23sBh1VlttqJdkHbDHBBUOK6/9I+5LlyHFl
yy+iGedhyyEmhqRUZKaUlRuacuIAjiABDl/fh6p+fRUIdsDyvsWtu6gyeQB0OBzux88B0ErYh0Fh
IO3VMJ1rF/N+HlYZAHCOZlRWZ72ZVUaERDca86xoGrmr8OX1ZiyVxbTa5DWe9mblO60L3nU1ACI8
YtZJ/dHmLy26460VkCRUpOCFDYe6sr7++w+fwquXZawz1MVV8FW5j8v4qGgnkr/9F5u5vnY81ETR
kxaqdlAYJDMAjggLiYKHDvEHaBEUmezFI8pTuu97ub7D8UJYB5OF46HWkHNXMoSCdDn0LdTb0ieO
2n/v+QvgVmPxQNt9sYx4wTaB517qfAcMImjQAohJ+rl7Kr7m+VM67YYp0FrmQ6NhX7tnLaEnZZS0
6jbiBV5GqA6D7gYZosgtmg8juKd0p76UDWigLBczkawlMlDQ1ucFFgyERN6q1yOCDFpvWiZum/Wl
G9/SSd3nYGxuFj9z/9z/wLdFMfTEV5pPTDmBC02ci1a1krhkKJtL53z2AHjN+z9uQoIZQDTvx1g+
j4ktOZ8b1+2VRSHqF9NQFhlaHxcXfHJdHXbQTW7JH72rQq7kEmObhxS0TkB3A3gNIKTgwFoGiYLF
HJvLPAdFAzXm9qVxPnl9H1I6BGluvxB2pNxEzcJ87nJJbWTrsYiMYiVFwv0C8LwYI0og7lCGQS7X
tH49Tr6aZw+Jy3edo3wa2/l73aS+yfiXauoh7N4vkmtny1lxqlAFB50ZUhwhYGdznvAMMMlLrSbK
rh+6+nXuFVVSStiwsjLSAqSN9xIuU+H0enZWFmVH2svU9U40ust0rAqqSVKnDVdFVQTJE1726xCb
sJe9Yneew832wsxvZfoIbeV9omoHLdd2XusEzggkBP9L0CTiEmByQDUCYIorT2Sao11jUygndZeK
DG5ga40RcG7KaEc3jgQMwDvAlINinSasrFyyOlWUvruAIOWLWkZ5yg9OOga5/VuKNFj/lnCFX9kS
7o3WLNyuQXXgYs1oPy5mnPXzyfJGiefffiw4PUSHVwQRCgUiqNGqKzXvu5peVHPH2GQcTL0zd3Qq
TkXRPuo5/T4Mqr5z3Ew2unmbycIySG/XVAu4fhGCU+IgzJAno5e5OjUFnkjeIypBSkFCw7uoiWzi
53Y/V3NAIKwDt6i9r2fjwz1MuQ7kmWPTS2WHPY+V5hGgGUkU29hM/GKA11CQQDdLHLumsK15ZT1c
tLGLAYB7cvvvJI9BILlDi+97k0eGNL25PdPe6vGo1wGVj2RPiBwjHXVIIRQDtqy1dvNY6IHCANC8
f/1s7B6m8I11+BBVFpQqrneP27QutdJmF+r8VKzn2mr8qvh238bW7mH0BgIgK/8y7uxrG95Iutxp
LXYpDC1UcwWJKslOvC+DExRS/pA2BdhIJjm0Ua0GLt0zVzYXFBDwv2ur0Buye0KG4WJVxlMzeEAr
GkePpz6aP11mnZc89wkpvjGShXaSh7x4LMpeEpg36hjrr1hFUNdWL14317+igkh0kbBmuEAZIbSn
CBelz8qon/8xjUdNUf2m4UGHmYD7W/4esa6jzLXd9Zt8OBUKcbtxnLrhwv6MbuiaPlEuLUh7ltB6
zF6gdJNFE7pThu/VgSN7pmzculfWRYWiKl0sXLqwrubqG+W/xnGfpqY/aX2EKD73B5BpgQMnNHHp
3l/4bSRf+0ga2BABMlwFda/XPaG86RScwnL9y7KO+ngkLTqazF/6Prpv6r0CKe7xR1v6tS2QgRKC
FwA8bOVk2rfJ02C+1CNoDCCCAWbouVP89sc/xvhU9ykqGufK+4kmJB2jSeJmslULT2hzRl+/T/lw
0TN+tDywQUBG3nqrdPc8m7nE2MZbYd1jlMIRlrCf4iMUIgwOSA6r4dLapf7LNUb1hHqRN0PjV6V/
2MJGGuRzMiwRAbkD892kUDXI4dG62Zl8ZNGSFFX7qRvQokory/zR10Vb+vlUOp+bqtZbEDOQ0YoW
W8+fzYLqfQiKeqLsNbVsq33WWEw9Tr1dGLGr1NlTboy1jDFe1PLFgwiLhGYLJCeQg+AhcP1xe+aR
SbdmfFxfjZr9dCiejINzSE5qBA1HyED4I9vb8efmh51CSTh0JLXpzfj18QcInpxTY6JWvQyX4Vtb
7Ew/fdajisTT9HNRD0XHfOdIu5BokoT19t2DdRs6YCmYTcCwgOjU7VgQlmHdLGdl0NpJ4jO9rg6T
k/BXp0rSi+QUrRt5c4o+GBR9l9QN9UAzdCmmDko/3UEHDsfRj8RpwgFVx2p6qcwlgJz4fcMb9yta
HBg6wD9RYRXJm3BOIb2l6cMlr3QjICkZfYsv6e6+lY37FQUKBCLU9pAyi/erYg10UJ2SXboqHvJ/
Ev23bkgyvY0yHh4YH2wId4yTpI6aQsvoYlvfVH7pyhOn0Rg13XkEZUEfAwjTf7V9Fuv9A+3eUgCw
7y9yM95//AXCbVPr45KykTBk6acsZQ+0N0JCf2cEM9HRELvGENORfRmIjKth6yOi/gN3XWfmwZN0
fUrbrNc9hXbsoiyu+rkpkL5gMiD5en99m1ZQUkAlHk0i1EuvrYCjJu1anbKLZTXqsdRpd7QwSSyB
J248lVHVQwILAgggMtFeuTaTUF4kLTHYBbN7O/PN3dtBE0Ci/cUIhsfalPi/vh4s8eB9NCfsXWbw
gbW5zi5jjpFbK58IWGMn9t0c7Sxc2oKdW6osTxglxMi+odWxYSeoA2kuC0DYk0fLkg4hahrqI8a3
C3SwK/dYTjXfqdky7noFc7imnnQvHfHKx0ZdQK+e5rIRotsEC0D/Fa+O7gGQATdc/DOePmafu/xS
KW32y+jKLKhHqn1qxlQ7L32bYA7bKMFsAK0GEPC0y3DSwCb7876H3Bxz/Ao8s95HpcG0J762mOHw
fi7KEfBx45iDl4Rm6XEYZGxJN464moEbokYHUT3837WHKNkMoJbORpx0q/yWuoM9gddlxKzD/eXc
XALvdlBeBt/zWpwSYrKh1CQdZzpeOnShw9Ko/tQcjIBmOUOlKm/C+9Y2Nw+kdv9jbV31h1xVL1yr
TpEwXWyvTgLPLpVoKcHyTlEo+dtw/L4wtJnWKWOMzAobWJOOTknXjxe0HPxOT05lxUMnXySX9/Z3
+o8Z4RLtAPopDPBmXTLX+oLR9uSkcy+TxP3NbQMBAIiE9TVbEaJSrrKxzTOObSvovoaEpd3R0+hq
0f2vs+kL/zEjgrSYZxKXY6z0Mui/B34aISTMi8+dPknsSJYjChs6ZGktxcKncTGp7KCbUfTMtwdd
EvbWqHYV9VBHwhlCORLoHgwfCkG29Yiek2QaL2rRZf80TgJG04wm3B9Vm0cmMOJhkutzCGkxWRVh
Y4Wgy0J3D1QUgC+JL/qyhYqBU5XThSl94JZ4CNo00jA1ff+Dba0QBKqIFFC3ALPa+jM+HKdMy7Fr
WjOhmBW15kXvoVBdTlpAMyyNuYCJV7LJnQ0fWanzMckJuAaSZmFT9bYHh6C+TECNGJXfUQa5T7X4
nWcNZjOmYT7cX6HMnHBzudQweGGP02Ucx53nLL0/gD/Ab5NqCq3EldzLG4cZA+5wGFRHMLN7A58a
dFobmTpd6rI6mCrfo7n1t/BROOVHE8JRNpk+gi9Ony52+Wr2Y9grD8R8SxKZPM6mB/5nKe+X6QfX
qCkDKls3pgspXyFKEmmkgw7JLAlMwoah1KJjTgYZGUpKgPGLDcAMr0LimJ0e161DdqqVgBUjG5bw
vhNsW0HDBCzQa798dZIPa1FJnzCHUD1GU3Ta67n9x67zSnIRinWUf9eCythqAew0omdPpFjYgO8T
N9Cban06FMunWqXzJ7Nv+yhrNLJLKitKW5fC/3pyVppy9IupWKJsAntzBqb3U6sutg/J5im4vwVi
5v9/f92qkrKKdADfeb0Hbj5hekAf9TjLFkzs6L6eeXtie8dRq8OqjBMLPNE5i3v6rLr7unP8dHmh
1d7VUXdyJOdkPeQfIuv7jwFWa+W+gYQ5in3XP0ZR1KJS0HmHPkTA+jevKnza7JN59m0iMbX17W1g
BlBRwyTwTVUtQ32pb3RFi3vFYgcCXwtKMrUSP37X9hJXhDl54AzhY2h9CJG0rGlbcZbCxapSPzSL
bh7GJOMHa8L25m6tXhZzKMLGTV+bBN/ZykZ1PxrsaCbkC2js2JG5SDrpDPEmbei6HQTuIAAxciMw
8Zf9giYYuK+pErpDqaPGC7bbPtHKyHUbJfSMxT5wC5IHdd1p4TAqL5ZBqmPGtQTbqn7r2WTuAMTN
ovtuJVwg7x8SGC8NkxGApd6QtHZOQ/i4mHrcgXvmwFw1ic22JT/NrP9nrLh7gIaoG04lNf78F4bx
EoeYIzAONzJ9GfGMZkg9PV4Ue0eT9rHO6l3b0ydHnQ9GOp+aUsZZv+VJoI8DnSqAvhAxEDJdJWd0
yszSiDOUcaHldZr6WdZdEp/H7xuKmTMMpgDGhR6CmA6COA6FfgOyxvV+7nfdPnvp//EWP0/88Zf9
g8iEAcXa0Y1BYVXo7GhMT2CwMCY/rSLth0L88s3+THLfeEs/pUbIEl9GCLltFrUUDYrxWK6YXZst
cTQK/eF4TD7xLCyfyIN95uZOZb72COqOF/aJDpJrQMRz/btW4D8QdRxQ/YoUv31tTpOKKby4ZyxI
l4ciD5sxstRXt0CJu/Abzzeal0JV/LL4I0XNbYZgcGlC5xxwcSDKhDrh1CSQ5B4TPVYUFxRUhYk5
fVCjLoHpptWxakAMzlV7iRZX63/SVOl2Xeo0pyY1AZ73us+1oqW+rQ0AWeQ1Pfd0+nz/UAl3/r/7
g3kokJygnIc4dh2Wc09BS0ZBrVRr3eXSVD2LdGOw9o0xyupAW4FjHb361xQKXtemgFSpAadNjXgx
IjvPANE8ejrqh2VzRFJw1mUPR7FiIqwN9I/XBkcy21QnWBsz29Pc8Ye5Unej0j2CLGlX0CZo9Vgz
yp1izwHAnAGt3+5v7uaK0aRa3+OQKxTVvVEc52i/5kZs9gCcD13/rVXVUHeW761N8IRZ0n2dE0mC
v+VzaNdho9HhRSNeBDXYajIpaeGqcW6cyOTuEysNzFl/9JZfw2sKfQ8jNKaH1GljoGfCBT+kc8b9
jN6X/PhtuBfOOy5h5CCQshZZZZLUS+psKbXYqapdbn1JeiXuQOSSRyV/nAEv01v1pLZPqX2gANXW
yafU/a4mqeTq2Eg+kHWiR4tvALK0m0ePk/alYY5anDSP+NIIP0k0LwlwTL+Jl8tijvAAWf0O1lzM
RaG97YGw89rvIBDXjW2ia7GbUt/Spl1Vz3u3Ja+jbfnoORlJG+ZQ4St15k9W7DhpWFfp80T7T3k9
RMosKwxtXTFrDQDiCkiG0a4QXmB8trOqURwtpmr3suhfMxMD42X12eNgy59B9zqh4OGl03EwXvVa
hj7f2v21+oUwiHoRPOF6PxixbeZNyMe4ouyq+aT1JKrH0se8uibDRa9ppJCUoVb0P7ZQkL22ZdAm
c8FDo8Vaf5pfhtofTd97tc/2cMqlTeSN9GClKMKUGP6x4vivjRX49G7ZEj02Dcih8DnwQC6b/Xou
6JcGXb7RTh/sYQ5mANEoBhSS5xkKKfdDzNZPAEnhOl6oApoiwmM9mxXEZB4OGOp9oVLbKJE5paxP
IVaD310a3S6UFVEcQ5oixG7dnHIMt+R4tPFkr6XAYFtfDNoHNm0ix8hODbgdeBLygRzVrvaTKe7Y
smvb9k82a3sPEagcczA//GogCDYt1VFrMyCI1SPEfCXH7zborkmUA1ZKwCLwDBCifmm2UI0kvR4P
lI14dUVd+jUfot44qkmYp87v+x9gwxxyURA5oa6LKSpxnt+wC0WjEx5Zbcq9YJzBZ0StA7WaIOeQ
KR3ojAt8lDUgN5IpRFOQGqPMa+Gri5mp5mU1Qp2mgw3Bi2r7R5UAmu6FnlU8MMDknZdi+Vl2v8w0
0taiCxlkCMj/zy9Y9R8xGwOlW2GfQYjiKaMy6/GUjwUGHppj0SZnpkIE2f1RaX8ypficjtbRUfrf
qJnhnq8DPvH9/e2/Pe/rPrh4kABEB2oWIbZMWVmnK2NNbH+tLCfKTChAVzsGOAzzrENHngFluG9x
I5hemxRCTE2btOIVHkCWwliYE6PbOctiXPShGCN3huqYWZj1r97EECQtjTIYqtz1FdbKtNJXQ9ex
7vqHCPdMU7h2jqCux55SKLupzLpPs7eUO5Ny9fn+ojcCAGyBFQNIRRx/fPHrUGcrRc8boLljmpm7
wgSi2jbzF8gI1twKlP4pBz254TfTFLVJAxL2x1Lxl5fBDuzkqZp27vQTKItZA8gTZVviQ75F9llu
b93rXyjsRppmBN1UXY/TJvllZrkPJSEwNUbz5CfJdGrLz5hr2+Xqa+Ieq+qM9C/VHnO8s5isJi52
nRAtr3+KcN0uFBSMCzYzZsA9foZAraYG3DiO/FB2QdWGtJBUCEX2vn8tAlCPoTekOGDMu/484F/y
QDrr6rFq9KM/jk/26C/jmbauX1jaUXd/dUV70IBUQA+0HnZU+zKDpGXIoAHZ7eY0ZiRwU8mvelfl
FB0UPwfF37UKAyqN61/V6W3XKC2ez5B3Kr/oc95HdcqnUJ2XB5oYytNiFflKwutcCt5j2t+r1Sgd
tGctccCqZtr/OGwYQy+x3aBrsjLMPZcfMq9/w38Ue3g2f4IExTdtcMhpcMr6uSF69cjQ7A4nYNoC
c6nmI2e99l8EnVWsak0lgcsWC6XrlW9zrryXQEbuoz44PzeaB80qs1GCxrU/GV4KUspG1TwfbBPu
319xyCvXyftVqvSmFWy61aAb4IqKbW6GHUX/1fbdNocSrq/Mtg9pDFnXQEQzrQ4GOA9g0viW6Ke/
x4cP9VTbUZwEZMtGXNkMOr9cpZ8n7jYhy8vsJ6jo5rNh8rnw857UB/TBwce1GOeUaBSIjXwGnDv1
3sZ20ADq7srfXgOlybrssrPSJTK+io1IgKsfVZtVIw9TY8LNRKa0LDqNGzG4FvedqXM/65geMugz
BHqeyDrztykYWsvwbuhBgzIAWfa1l9cT1wo2cDNWhm+6mfuNjPxo445DwAA9I1DcmL3zhHAC+hVq
puVoxgnoI4qmCzu0aQz7GeKDK3fJoSR+/3o/3q9/Uji5oO4F67qDaQ9M+gpraqqGO+1QmPGCFv6h
MtTioWQU7IaZqwUqK4qoZXa7u290K27iKkerA6kUIEYiLYyNIDaYZW7FdGm+gdzw2BnZlyT3Dgtj
Tx2P0xSi3kt+MpNBEqo2sji8UwGjxRsRBQ+xTDR5tddZ3DVjj+recQBheAT5dzBqQ6p3lxNg231M
P/ymdUolsWSNgcJOr9fqqoeCvBRP5WvvSRybueBXtOKSez5pKvjqC50l1/eGi64jPGCcQkKM6XQh
SwKSCYUo9DFiQsGJloKXxveUTjbatbWJQDyi5bJqboBm53opU6UA0D1bVqwOPB5NI3Cytyk5ZmkW
tXOCUq1USmndHHHz8KZEXQ1vSyCIhXVxqGezoXWteErD9LI2WRB3VB+a88OMRmZAv/+pZOXTjaOB
DAhjmK6BISMEmutV4lboWdtUduzlX+tqp5J9Dj6LOa2CmkySHsOWLZQuQaKNyQ3PEGWv9alLGZpI
duwwfZ/baMl1GgaslL1RV76Xffv78/ee30EjCsVoaElcL41pfacMpubEg/IA2mZriOp83zRQatXJ
M2fu2TPDqpFpP966DXhUsaOYgFmnqd5LuB+uFtq5eWbNiRNXyRiltcYDbuG94NkQMZzG0DaqIvDo
JJPZvD0T73zeOBVwHQxxCQcPFB5Lg/eqG+uUzLtWKw6UFDJB2o0O4bUVodY+K2BLaczajVmXfTNS
4i8aGEqUIkzcZmf0SQhJ1U/jqwGQu5fFfaL4PPvFizxqZUSut76EX4KYjsxB1TANsX6GD9vsKF2h
qCx147ZToyp/QMm7nZmvexnakJKqxO0NfG1LaPYlXt9xG3dFXGfFJ6hn4RluR0b51JaLLOhsXBqr
LZRXkRBh1NMW1lVOo9lZlLqxtm6pwvO3HKqFYO9rSchSSgIgSPVTWtnANwDw8WB3ZHy9f3C2XOmd
8AD20WkVqyMTaeaEj70bKxn4AtVhGH2jNc39fSubKwWGAoA2uCsAh4Iv9WNqqkvN3DgtPk9t62eV
5ZfGUwWq1Umt9kXSIfK5YZH/vG9462ui6INiGuoNkPJaPeuD5+gOn1ibYoebruqOyzhNz1aqPjjZ
pD4Y9qge/94cqFtc3IbgGsOFcm2OKJBf5GRx329ERXka6fc8w+NFkxVRtj7bR0NCBPAmo5m7bnZj
Du4GPJkxeuXfX4rMgvDFIJI4s7GCBdWMde9lziQusRU6VzUy1B9xE91QpE/A0pvKoLoxGGb85Bd/
Zk/Gsge9kyWrqt3moOtcPPiOMEqFq13spdQVsaqJKW7sNf8ktY9MmqVhOUdBPfmj9XczvHhsIAnD
OCbyT1NFo1kIH7lLsWml7cYVwXC62SQ0gMCpJQlSt5kXxJLQvAexBLq7GHG69jM+2GyitHfiWvna
TGowu01QzpKlyIwIztwSKFWq+eDEhZ75PVf9Vnv4XxsRHdlgtZuAoi+uyzTQ20eMqIUgnr3vyxsr
QaqFF+BKrI55SyG78zQ83fU5U+M5Tw+gUozzjgSdScP7ZjZcGq8ohBoUcFVwpK5H6kOwofo4Wjnm
8WM7z0MvbZ7a9ExMkCWZr0sJyud+kqAxN6KbgZwV7BK4E9dK7rXBuV6qBRFbjVtnb1tfnKAxqO/J
KjRbuwcdFEw3ImsEHn/9FR+WVavpxOZqUWPkzvzg5mVIlNrZZZOs17NlCLAXd33MgDLj5ppPFVUd
dOwf0O7fqd0FdeZ94nSURJ5NM2ipAv2CwHtTd0XD0waNNMwYGFPNnIes+Mysr3/vCrh33utZ8AUx
u89aoram16tx1Q3+THc15xFvf/P6Fepwsu70eoldPyUgur5K84KUYlU2Wxf88QPhUeSiD6rG6eOQ
PAxdE3a2jWLdiUmemht3AqZn0B1cww7qKYInQOxwUQtnUGPF/mEmf8ATfX/XZH9fuK17TSdmNuLv
L/Oj27z9d38fedZaEELa/p6lfNgoY9KK0u445EndrkfQBOsE8ejh/iK23Av1LUjjgasc/Q0hNndW
ldG20NSYNL9LowvAMQZlNkles/nJPxgRYnNiaQrgPDpWwnNQB/Mn+HFqZW+G+h3zAZJUYCvMfFyR
EKP1Pk0JH1Q1Hni/N/S3emI+sUloyeRdtwIoQjQ0kdY5fJAIXzuyMQMryvHpYnDVN37Sv0zLBfOz
hr2rZLWLTVdDlMGtgOIuKByuTSVDiodr7yFWr6xMC5jkZWCGrV2zgIiGlsk6qSvCvk1r1BY88dUY
E4Vv+mBeVIgpGIVfpmR33+M2LSFC4+4BOAkx4HotmWItTobGZ2wbu8r0rQ7PUfAbySZQt77OGp3R
jgcHPxpT12ZcwsesQuYTW8zz2eOgRQpqxBp3oCuUoVktyaW3zhG64cB+4m0N6l4hqrU5yRoDJYTY
SaCFh041/puokcldbCBt3gG9uG2QGgJfIFzaVQEYkeXka4e/e6jTKc6JNftF7e4G62R7zB/y1Ncw
IjU06XlSyzCRSZ9v7Su4aEFOA3Jw5IxCwEj01MupRrR4HgbfZC+N+8kjMDXvqR025fN9Z5FZE5xl
sVsbo0MVEKZV5lOzjfpUHSFe6rvpblHmqBuMRpKtbgUrlGQgpbBWZgBlu3YctSYl1SBQFLfJ3gS1
nDvyve79LmgZcHP68ffrA5odD2r4AzBEwsFWu4JwDHaoMThQAFf2YoYajJvOYdH5wGD6Vl5KwuPm
8iDzCJJCjD7gnXm9PLtIDW1q4Kg6gME6GCF4DYWP6oCqM5JMGWpi61gAsosIiYsY2azw/Vy7WNAq
7LW4hR6EfdKTB6uQkHFttImRTnywIZz0askbzyLoU0G2wAfeC8fPDAb3y6hp4WxCDKk+oB/G85+D
jPNiay/X3A/5jIWxUvGGxo3K9B5TbmsZbwF5QJP+HG0lgFgJ0k1J2NzaSTBRQNMUKfv6MLz+blrG
DTansGWDQD0h1kvdtcHQVxLv3zZjoTgIsuSV+vDaDK4g8KFoDE2/5tlgmNYj/ljKOEW3rgA4AzqV
QDWjILju64fMBnXITkEfRovHtAsg/5gqs0/dT8skeRNuXJsmvgtUU1GMN/DSvbZT222vmOtbYCrJ
4k9o1x30ppcJJWysZg0Ta7EIFSNTrNospjZPTT2pscuqKUoNs4+MRfN5OoWp2yqSiLjxgfC2QXER
ZFirqKXg7c3YWEY2Ipcyi8+F87D0F6lK1LaJlSoDQRBtBuHQJngwsYThhgYhiQfZa/uhnnsO0Z9e
8n1khoS1TG5P2g6Lje32D/h62+x5tiRJ+qYJdGJWltR1oFe4MDEPpen5upZ5qX13PuH+8muZZtOm
n4HdamVJxQER/axSciXPxkyLDS2B0OPsmUd0TV/vXxWbboZnOjoGCAOgmbp25hHzLRbRWi0uzXEI
28QigWJayWFYsv5X7gFae9/eVlxds01QVoNE6Hb+YOm90WpYrcXq0rEjdO6W0LS6IkCpR0WtSMki
J68saLd2cHReYKxC01twl40yBNTWytd6s4rKGCRjRJcfvBw5j1Ig5WgKP9Ufei954XVoK+wiWfKa
vAhvUzwdXMA68OhywXB+vcc6hg9n0H9q8bKjmFo+DcYhK/09+YKUcZB45sblAS76FVG2VvsQ069t
YXrN484IW0B++VZ7SGYkGFD3ddp2Z5pf769sI49aEQVAL4JqH4OXwsJajBFPao9v2VRxVceKC0iu
/X1hbegaL8yVxKhta2huIbrrwAau//5DfNfQsu4yiqVR3MBVBPLHPjB/dTTUZCR6W66BS+r/WRIi
/DAUCP4VLHGIFTs/2ur7aI2BXUu+1VYU+WBGTHrL0cvBSYukqXdfwdUUqNkbZL7vf6L1p4q+99GG
EHXTCdyzkFSEP/juvmn3zIkehyVgv8ZSspotz0PKCTI+kHXiUAmfZ/HcjpNmQiphtHro9ksdmU5O
j0hRWVBXbfoEiS3ZLXmzPGAkkW0COwssDdrIgrv34AR1CmAgYn1ZfD1Jj2PKvw1sN3nekZutny+/
RpK93N/Tm++GMtMalpFjADIHkP61I6o0NznluhIrVfOkdMdCrS6e1csy0JuwsZoBFnZFjqwPTvHJ
ADocxTMTJS6rLtS8L/Yv6Op0mJPC6F26Y3l3nGpJMXVjZbgK0MjFwBLGasT3ek0WDDWYanYmgCCt
Mnl88b1R4pIyI8KVMyP4847o2TlXj1keQUPAcL/99Re6WoewdQkEf43KgonM7qEf92fECZYJL9xc
z+tD+cNeCa6ndB4edeOcne1TvaN/fWfgrwNUgtOEkvM6rXftYzwv8ecdfImxfkRN37dePeefctql
02lo/qRQAHf537v1WrdfNZ3QaEYB6tpkZ5stpOmWDHrFQD97FIzDTjBxSZi4ia3rwlBXWudK8MNV
IbaOaYZW0GBnZ+TYgaISYD56X6tOM/9z3wdu4tG1IfEZpdaurfQQhDuDeAWP39cqPyf2HoOHgSpD
eN16NCpBKwkQCk9Y082lmygGmCyt6pzj2HTo4JWpn//1bYE//NGI8Hl4b6JAssCIkoGnyoMFpd9V
1V8fTljBNOya1rq3zLjJbBWcF2Z1Xtw3ELgFdXmqM8mXuUVVrEv5YERYysAzgnKhUZ2dFICpaox4
5YS0Jd9mlz94BWisx4T6OjOjbAYK0aAYMWy7M3CKwURbDCPJyhdbH9Be37/mSs6Dcb9r18+yoZl4
nednLzu3loM21b6TjbRLbIiqROYym0WmZfl58r5T1QvWM9wxWZ1aZkW4702SeU1PsRJqf7X61ocC
F9Opf/9oyYwIEXys+7nNVyPQWMohNqPNQ2jlqeQd987CdpW7rBIwgEoA44PDhdrg9Vfp9TxvoEte
nXte+sTNDnOS+sQErXHgMvKgsjZqQEYBZoCz1ryCztUo6Y73FfDaJCDlbzjPQe3No563/kLH8P4m
3AYyvM/RdsYvRP3cEL+np2ZjCxxXc27NHtBhRyE7ptlVkEPeM5oNlu/v27u9b67tCV8WqiypRpys
OUMXNTSXHnQf/0sLwmclJcuWYSTNeSJpYNu/c9l74TZbu16CcC1zNZkzy8IS0M/kjPq0gB3lt2Y/
08YOURaN7Elykcp2TbilQRKKJ2VbNmejsULNeuCOKtm1jcNw5Qfrv//wLPHGhjYsKZoz0/bT4sWL
dbKIjOp604iD5yMYf1F7coRPM1t5lpZT24DxES8RNG6/8RYxJKnp77/3svX+xxMdBw5d9evVkFxt
MODaNecqA80nZuZz8xHTYTIw1MbhQTsIyQ0qQRAdE+eWtR44bgWjw+cKemNO4H4be8xaysjkt6wg
yQDNware54pP/H4oPZYjqzkTJapa9RnUzH/AhgbMugyMsuFm+DIYmwP7D3oY4qBsPWIQmdt1c/aW
uokTO9N3Xt6/3P82G06wtjs11BCQHAH4cv1tILLitmZlNudCTfvjBM31H8o0Fv6A8p0sxG9t3Udb
gsONLtFRGoatfPmqdvRoWf9MuJPNWkZJeQuLw6MRFdu1DIOs8IaLc+AzKifcxgl1lF2JjCBYCNu3
lAaGUYZchWRqlz6VmX3sh0/3N3QjHl2ZFjYURaVqZYbAqUJX3Ifv62GJVDRroqH85RXUd5TyzPJZ
1u3a3FzwMmNQHcki5B+uP6RGkl4jtGnOvT+5z6XqZ9nB4cf7i9v0lv8YEV+pIIgAlwjHSVbBEZy0
X1kBEeHa4bLO1pbro1SCsj5Gg1HfFzYROFFombAZXjlk5slomimcy27y76/mNptfS2ggD1lHQyAD
u/77D1FWd6lFzCRtkT2hL6hU8eSwR1TCfuYYa/U9U5e8vjd3D8Mg8EdowoEh6Nqe0TCzBuV/c3bz
po7IvDSRUlJ316iZjLRsawPBb7g2YVZeLzEW9oRZNjVIe/a6ZN/rPcZeE4sBI3N/B7dWBFgRggcg
qJiREJ2OaRV+QdOee/fTbEPxEy+h/v+Q9mW7cSNNs09EgPtyy6U3tbZuybJ0Q1iWRLJYxX1/+hOl
mW/cXc2/iZljA4YAAU7WlpWVGRnBuuC6lZnBIHnAoV/AScG/C+vUJNSGyE9T7HV5DR5nWPgPcRcS
IwgJwQgPShfxKowbItG46sp9mhQPdk5v8nj61NX408i0f321g+4CTTR4GYD0BNXb803QUpZmipOw
PSG/pPwFrwLderw+X5ercm5CiHG5rlvb5YTtUewbusRFk4WSPV+3cenmYAP9DkjUAmiKLXA+jCmG
TEVlwgbtym1ogiD9uexv7eig0bUMfhp5YafxaTmP28/tCdMGVmGUzVTYc5CvkG9HL82ee3srL0k2
zs0doiGo4iGnjlQM//2pT0jxBxl8ti+gZJNF5g1NbnWQM1yfvUsrCIdAfId8GJhgYOjcik3yyJSy
ge2HQQ+G8dDpmb+YTLpcIhixNRSzNURFiCLOjZQlnGdp4nHfl5OXD5ar9+g16L6SePDQbJmv65wu
jOvyEjo3KfjtZlQbq+3w0ieG5Cn9DwsoPWyIfiltPzt/YBpFqhTpHsARzocGYFFiDrIKO70eMHRI
OWAaWMTQzowGyAPOaPpNUyHSlo8FLqHUtNheLahnhQpeZQxJA/m4uFSXHg5e+sSS4EfHiclFY8CS
074kw63TL2n1XRoAIgtqAggOUI8DFPN8wlRbUpBQGsObkm2ytF6NyRI873KyeDsSB38i9gL4U7jc
wGuvKUWdOzdSWwWp9CNiE5q7sx1nZ79+eC7ZbDgWC+AlcLegIQnPv/PBjJNSgNCxDAGj+Mga35F/
oOABzv7QVUdXmtRNJ+3Q7CzZ43uBTELR7KNqqzVJYCw10FzuQ+SzQO8M2BaHpoudegVx2knrJtCd
jXa/L6yOBlOPMkHlyGyzMGo+geceEMRynCcLBWJALR3BZ8QVAfY1bULUQpp1YX82MQm0Jt8Mkrob
GH0wMxmZ/Nrt6DtIi59zlSx0ns0MFpPOaxQOQKoXzIY9qNZqvHKkm0LrfFXbJ9FzFi3lmi79PB6I
aBBHeIQ7H1XA87UdcvAH9w0yrKUerhxzcOEdo9FZjfFbq/26PqUzA8JGRSGE4wdMPBnPbdlGVWpF
FyV7cDa+U+stUx7TzPhx3cjMyYMDwVWJOxKtnCLJYVmzJi2NNNonQ9n6E8jOwHmiL+FUZqYNfL64
j1HFxNYQfb1K23IakZwG2u4WrCx3Wn1H9EeFdRBdfb8+IB49nO9DvHpR4YakmoKuR02ILlQGrv84
lJCoszufxfUWyelQq1dQCPZo8VWaC8n9y1WCPTTV81XCCRMFUdoYIfMUOwk0LseNHk97o5BuHBBp
XB+WOIM8O430BLq2OTkXfjzfDIk+TFaStkhyJqy7KWupRAmJZSs5lxA7gzfUI5iNf3mk0HqHxAs6
DID7wb+iZCsjEdXxCiX7OttJyjMvKTVf18cl7j+YQC8sVy/lDI0XhcU6TKxMTZN0H1toz8mH6BgZ
bKlN+3LyDDw2wDWEja6igMnX8CRqSnqbQHawSfchIGw2sBWhpQZj1//OwVhIIJF6fUziluBjAqAI
9GEAS1kYlmAOqqOyAR63vVUjRQsmeYLeltfrNsTo6dsGRAMd5JS4eqCwH6zWTkjlDOkeyuHeWACS
k/8yhwdwGbhD+8Qqt6ve/r1FdPbiLkHYicebkMmcmJqwwk4pWPSV31WbTA+Qzu3vbTh2v6wrso1D
c1wPZV+v07JeYuQSjzUfL24VMDohfQHGEGG88gCS2komdK874K8gjb0pWuNnY/d+2w9rbdotBj1z
MwyMoMnnGI2+lnChDVWjJxBMoXt7gmALOn41L+yblS6XlkullHgG1fKAVXIIhamuXjjvF1EEBox3
OLDJcGPI5YnoWamVWnswaLafWhvBalJWa0OhnadDLsa36r5Yy01RBqlatBulAM23Gw3E2WbD0Gpu
ZmZjADXq7pA3Ib1JWJUfKATUFpJJM4cX/fkQRUOIyzFhgq/tIgPCN5pC91C6SQMq6dUbNaRqIS9x
wdv0PRVcUBIEJsBSip1IoBHLbKW0oVr8nBdf5B54x3xtPoGIMbxNVa+AZsCnJm2ub/cZn8Fh9QA9
IpzBERMOsaNBOm9SsPyF8lV1n/GdKu3YkTxftzKzrc+sCGGp3lo5Q72H7tPsJkJwlEJR3XoCH1Zp
UFdeovkxhbvxr4n8MybhCBtaY0UF0ei+Ycbg9WoVgbvGkIOQalMQ1U3kXx/djCMEVgT0Hzi6IH0R
g4suSlPO/0P3Yw62Rtz3O6YvXL9zy4RhgemJ86bgfzv3tQZN2xoniO7ztoB4qkycWzyK4l2mUOsh
V+nkFtVSpDm3aACpwBkirObc9+c2kUFKmpRhP7bhwxhAUdZVpt9x+UU+r0/fjAcCvz7yPnix6Mhf
CXZGOy5lq8IzvO4kNJVCcewAMb/6tgizMhh7ydgi3Rrfjbn0DtTsUmls1jpnguVvZjCMCJtFStGd
Dlocti+HdBXTHnz05atVAp9dBZ1UHac6fsvShR0zt0MRXCP/6CBVhhaQ86nt9b4EjtVE5iFMXV77
HOLHsDrawfWZnduYuKFRi0EwD5pN/vuTgCBLjMbqoWC3p82uBhmNFt0WSyX/uZ2J1snvQi46DkWe
t14z2n6UuY3EtTYAL0CywKrcfkme8rtV5TTi5acastGAgvF3CdDT54OBmI/eO6zI9mPxkEAEMItk
DxTcpH7UZFfOwLeXr1gLTMFbFTauVNznjh9KTlCZkdtDzzIONYCsGwuN0cl93f9U4g00XnfFtPQy
npv10w/lM3Yy622Bz+9Ine01kOiiYA1t9NWUsoW1vdxCeMyA94nLWyL/Jzbjy2059mMKnJjaPacH
DW/uSaEbUJMvXUuXw0FynpNYAuMKthPRDTRlCzRjIWf7geWuAs4mSXkvW+LKU+5xThCjB56oiZ+V
9GjLEt75KdCpk9u1xiqWPq5v6JlwAbopALjikkSG+OKxmPVoBhvNEHicatVmQXhHnXUzfSRshwBh
FTf9hk0qOLMhMTd8FEbyWGqVN5pffbK6/iUXEAYc27MvEbzWZJaFpEI8aW9avj4GQDzdt0G36lZ0
Gz/Yu26rHfLOTTu3pqsiv5tSF/0X17/hosAmfoNwrRYa8CDgpkaK2f/ZB7GXBm77s7lbOnrfIJnz
o3c+VsFHJlUjSaxx4CODNlBW3b7Z6oHy5KzyHe66XfqY7Kab7qbZWMED2GNX0hqswWucrXV0/7Vh
x8pFW9SmW+d+FoBteGUtuNPLmwrfh/cOzgJ/v5mCnyuHipQgQs32ZZpWq1SbcP5tq/IU2rZr2SBa
UMdmGGRZs7QEM6cQlnmORMWbwRKfXNpEiakSku3TSXKbYl22XkXdutleX+k5M2BvAqie930h4Xnu
UpiEsEAeymwvG5Ti5QPVCD2/rSCalSylY+bm0sTrA7JYeLBCTPDclANfbjsFvNdQgazPAFi07fZa
eAMmNeBxylcjXXIw/OPF3cWjJ86Vi14FsRtisukICFWc7Sn02eRyJfWfFgZG3kI0sYcKGsopWGKj
vaFs+oWW74ueBX6CTmyLGRs0Q4YNULHZvpp+O/G6VpDAjl5p2UBNyC3zx3b4nXerqF14USzaFbxH
CJ22lOSw69jmyuodn9UPebxVdg72EcSypxb8j+NbDm2Q6ztpzptDEAclSV7JQ5r4fHmJmk9ZN1Y4
KlJFvDjNCArxyBkpdb5UY5vbSSjPchoUhFZQcz83Fetjj4ZJPdsnBmh+nTiW1i1Yclwr7KdV7jQk
IKbVgo4wKxeOy3fIKG6pE9OOkFPsWTlR4NizfWQanpbqz4751vQrxSGrTm+2SgNZRT2YwLN5dEYf
78t+2CXqy1DR29Cs1mPzgET9Rn0wS7wyry/ARUsu33Kn3yYsvaUnmgXeESy9s1Mtv1Y2UYw2Fc7l
tYrGBycY8GbB9eUs3BbfRbPLSeGdbaChgKCLYLg3m9IpM0wKOyCRsr0HB3r4w8y9z8pVPGRW3Maj
geoW7ssr1E681EebiVd4ySpa8Z9TH/FUEC6EMXwTXHwUckfIpnNQtCF4tqZqTEdKezjQbN0muZeP
9xNb5TRbx25JHLealmjiLk8AOgX5IgCpipSfWC2HlsugtmBv2xM6Ga5VRTehI0euFJeb6yt96bRP
DSFlf77/SaXVqp42gPV19k2YWi8R6Lwq3fYqeWES9YtJ5JY4TJkT3KIB7twSJIp6ZFEA1HDa+B3Z
pdbrKIsXLtmZjXtuRdg/dWu2cWN2QHZZDoLAxlOLT6csPbzovDGf3NiALFoLcQMpgKxC7RaGvpCb
m106ZL05tzs6u76/8CSyNvR+kgY+o5bzjERtpdzK6vP1Rbt0Whgkeo/hrzRkEMSbNintOgvlPt/3
j1azK73CcKfYC3+m8YIfuHw3nRvia3oyFlstM2IBj79vHLTF+1Kx7syV8SRXC8d+1s73eecZbozo
3M6YanpJWhlz1hg4TS8KOTp16yXVzgYR7vXJm93xJ7b4+p2MKQ6b0i4i2GrADqQFoxJ7URksJkMu
fQam7sQM/4wTM6StJD20B4C7LC8yXbROA/8UBb0fNcGgrq6PaWn+hNecHdkVY6OS783ky44JEpMH
ivyfZC4S3SwNS7iaxzZlWUFVwLraHN1c2S2xhspV1cFVgXbuslU4KvejFi10Bi0NkH/WyWzWPfSy
qIkBVpN+S0N9AyF23+g3yFG4lraA/J4fI5yuZfEcu0hfWytDBPy0AWPDV5h8GGrjGszFZlRY4lkP
g9IvbMn50f0xKCxfNgH2MZaYVMV4J6Fb26VXb0P93jxc3ybz3hH0qv8bmbB6ZofQKgZx3Z4k+/aH
IdlPYxP05G2suvXUbxzE7U7abvFOR4vUwh79bkM5v0X5ifhjXFhD8PNSBW/wYg/oeuYmRZ26kpEi
k18BdulG5vjTUkYUK4DBtAKSOiCz1MrkJTRN4puMZDu7kUDxKYHJe2Fa+NVz8WUmmBfxSkIWQRfO
KoucTgp7oO3YXXJTepLlSs/pQ3tUmTs9/BdbvGebS0oBkCC4OkNjtZOMuB5ie53oP7Xc1cLBM491
7zXyq2ojxinW/8mmgzQeslO8PfL89DgUt0htwBc1q1E2gtD52ZVHFRrQ2kHqn6PpcygXbig+CnFG
wfIGcDVSh2gfE67hQlHqsGNwslORPcSOc9soY3B9VHOnFPUvYDt4zvmCO6KXKQgMMxt72do0cAM9
u4nb3uvlBxZSN27eSv3flWA5cQC0ffGy5UBr5PaE0+O0xLbqxoL4adR4WvOh1M/htHBE+e1zMnEX
NoRDUrTx0Ge5NBygFQdygtQDb7bXhT+uz53gcP6yAspooGI4TkMUqs2kIqVhFY+HsJnkY4zMiY/0
MtmUhcICqUrUOzMc+4XASIha/jaKoi/I3cAhaAgXb+k0bYvE6XCIK93kvPwSg15sXI7jakr06jco
gPQX4HeLVR9LYb29PmQxD/VtHgAwWAZ9FV58wiEvpWmSmISZ7UlxZ08bSdsbwD7n3bZDm2mvkkNr
bJz+30U2f1tFEhSUWghsxCS6aVTZRHoyHvT2oEs0aGNfat96c9fHT9cHyL9f3DkwARk2cINAq0mY
3iQFAip24uFgOUi52GG1CvPUdFHUkj0t1JeeiHOriRc6mtUAIQflpnBnWSwd+ww4scMYafXBqfsh
cQ1Smd3KiceJouZtQx9wjEYw8YRmHk3/YWIRZPOcFtr/TUPwMDqdUiXr1OkwFRVgi4lvM2czNOyT
SsOrpnVL8rYXRwY6MCjAgNoAlDjIcgnTi/xDybqyaw8xYp3RgEwGCsBV9y7Fv7Ml5beLpeS2UOXG
88FAolBMbynaVNFastuDmfSrrFBB9AgcZhdtVXVhFi9PBUxxTmC4aDSUA/t5fjXkad9ZtVZ1qGa1
gdnfYruu9XBYteEHtQo3agu3jZOn1pQWYh7BfdvgXFbhTnEd8SlFWf3csMWgtJz2NtTSi8gbknc7
3iUxYEHQj37tQmO9qKsyM6lgVAACFFcFemVM7dwgxUN9yrNEPlRAZ0JHKoyLR3UgeMZ3C3f8vCUU
tIB+A+5EHJodJ1WV5kQ+qMlLoQJptyYRUhbSEgBuZgrRiAMdD4iI8NSVMIWRkgxDPDnyIa2su0Jt
AkRJe7S0llblNoTsi4G852yhyDs3uFOj6vk0KlFsJC0wCIeoTrw63srRB87/qL3/S28GShjAq3Df
YnwAEgp3LUGg2JYjxhZ/yJD4VMkPUy29UVu4FS682HfrJKcq4aQDuJnOR1M0Ud0raa0cijh+VUcd
zUw+05U7Pe72gDO0sRlcH5eYVMW+R46c4xaRReZxhDCwqFMiWRt0/YDTuJqg74bOwLVNHS9TqUug
yjLYoB9vi2MppxDH+r1g/nL5kJEA7gqzyiFsKt9TJw+prgql3DAn+9DULQR87rI8XWcV6uYsyOWj
k3wVwyuZHrN1qW1Ikgam+SahzWFhFrhXOburkElD+uKb+Ibn8YWz6IyZloXUDA9UqmKOkJFuesSS
mAtlCTd36beBngfuD6VlXFVoCjkfcGKPVKGmGh+ZrLva3pHuyxrXUuGF6fPC3PKvFkaF0jziCwAt
0B4nYgR6PE2YNbbJUaupsYui8mffJ8pdOmbqysgk9uJQFdwxMkS9aipP21Ix7+u0r3dp1txopqQu
BFwXs2xggtEejAQR+qOQUjsfulFoiVUo+J7Ovq+7pz7rg9TSVgujvjhCsAK9FV7X4tAScdQp+nqU
+HvUkc++rPvOfx825Cvx+tccKrmFZ7s0sHyHuMPDInHj5f31bR1uHfgstC6I8P5CVUJoznfJcbBT
t52eLHaM28fGToDG+sqLKlBRDB6XNIKE5w1HV6PNEigatN6i3iXuX1mFzC6AtMkxLaPAGMHMZ2T+
wrxy7322mwQb/BtOTipGhRpIzFfvJ0Ir1SO+EyS5230VbvFsLeRX5ufxZETCXpESmqmd3CTHNuj7
gEie6bd+5CmtbxF/CfKxNH3CmdQNCW3RLYxJA3FD7SOJnYXoQuR4+HuFQKEI4AHK8N+V8ZPZ00KH
tVGPfYEU7za9iR6doNsBENAFsl/d9hvpCZwBS6CKC1/Dl0xD0IayDQSRvzXfT4wmeWOZqYpxEdzE
Hhij/NiiuI8b+1An6RtTl9JiF95cMCisGqUx8lcR9kiURS5zoh1R3yvzp1l0C/tjzpUgTuO8Qzjo
YPE/34x1UtFUNYbkmCg6inEmlEYoIkavt+UlirYlU8K+t2KqgtgIpkZ6HCUIYjihi9fG0gaZPV54
OqAlAxm+i/jTZFE6TGqI4yV/RrmyNuPmsWbabTLsKC222q9eLbcSle5Sa4nFVwRR/rU5T2wLMRQN
tQrdT05y1C1vol5i+8UKLFVV+F5Kt6XqWuk26iDu6+JZc92rzGwYsGKD0BdvUd4yK6xjVBmJqXQ4
FrKVb9NyPDj64LgU7Qxa25CFOZ5ZSUDzOKUvHmrApArGaN6gaJZgJSsId3t4LR4kgGjXna0tjGrm
3PGqPMRELdD64TY6351Zb1N8CNZSuTfaY6kHiYZ0bcD+JYcKXzeeHQQ6HjELGgyE2I0a4HjOQIt4
RES+kZznlN4RW1nIMl1E9dwI+uvhRiAqAJj8+WBQ9avitqLkCAbuieyTpvIl5UCUNVQv3aFofE1a
CILFzOxf4zoxKbiRVItVvNNBwp9/AYAf5+7PzLdfP9UPxfJMV3Vcc1MvtZmJuei/jSJxgIYD9GeJ
DVFKNiFEjBk5TprHvvI79qYH/Xraml6Rblnn2Qswivl5/WNP2I01MUrgp2Gva3fOS0EfYxksSZ5e
Apy9XsKALRkTFjGrRqkhWgE209iBpilef5HtWYNvSUfmbPvBxtNiSTbp8mnxvXP+jFBYxs6oSEsJ
RhiFPaADT6XsDqlfaL1HtSFIw8+oX1XI1Rj9wu2wuJbChU5NqsnDiD2r/M5bsu0UeyM9l9F4JM2+
g7paBzlNu4s9h9y19RLTAJ9LIVDCgfkzbO4dTm5dHW3FMgPf/3HUpSygRTchTiqz4LrnnIuQ8GCD
8zS4Fj2qlOdmKlaMeUcycsz28BGuaq1pvk1Ut46DSnL76WapKjS7h04MCl6NAYoAdnwsp+lNGxK7
EMZ10VIyvnxcH5kIRPnrJJ4YEq6jMoSGo6rAUPJj/CqO1o39yX6BGqoP6L3C3N/U1XavezV3p8HL
DoqnPF//gPntc/IB4tGU9YGMDbZPPrrRAZK72m2/kle9Xz41a2vrL5jj5+Biw5yYEw8n8JlTN8Dc
4EPx+U39fNDvi0CLvWG9dx588mksWFxaSeFgFnFjMPAPk2MV3nY6oPHHHqkGhWNo4kP+RMgS8HPu
mocWJSdghdIG6lrne1VSuhwdIFjRvrgbACnKvuhbla+uz+P8NP4xIhz6UovIGOU1OYalCtHsyXyP
1UrxknFYEsKaC5g4dMTiWUOA/cUsZZaSrIZMGzk2BkFTxm5chVtt39bPhrmLyO+y2oxP0N8D2bzs
XR/k/3E4/pgWRmnVKogdIGZ6tIf7kH7W5o3WeDWEmMvIHeWbWvWr8rf51P4irafXPyI9dsPfFMT3
dfloOC+6vSIAMl3/qPnl/fNNgsdjrC/BH4zpiIgU+kaZtisG0S0ffJ1HaeqD69YWp0AIe5AjZklu
5bjM6nhVfVMD0M6lzntkdA9Ng5r4sDOpVxS74Ssmyra3N4OyIimEV4EqTjx1wkX7qGnbli7hfeZP
1p+Z4L8/8f0gJQQzC18dmd2oO9Mb2LZznefoQV5ileBO4dJp/GNJ5FszUPczzJxPglEp7jhWiV/r
2RJT/f/hCv+YEZx+rjuxXfQYkOM8q1aQ7rvKTTWX+fYL2cWf11dW1GX+y/ODw5bn4YExEJmApLiV
mqjpcMWwQHbuwNa8zrsnLmE1qqvSeaZbUj33tXdTfNj1zdiuqLRFhV55vf4d8zvsz3eId6vppEMr
63AlmbnJJ88AbH6tT7fUHHHa75l5BwhAU9SuavgDFDqGvOblEBD87tP6UQo3rfTLZK5+WPismdQW
mkX+mR7xXUG6qdAoQBPHrotfJXuV1Zsxhgr7PR5rNc0f9bb0oOaxq4pN6vxWySvr3EQ5IOE/aiTI
Wh39HJtiXGWlT41kS9XbiOX+VFk3Wu9Se4SQ5lJZZd5VnnyzcJn36BJOM9Q1jvpz/kaP6WN5y9ZD
0D/pL/FjepSW6oCzt8CJPeHuplwxCFLn5FiG0bQaa8h16iUk99DUsyiHOnfa4f2h6OPgHoD2wflp
pwyyG4qFw5FpgHznIDtk0VbuDprjF/KmiSckzp+0aWU23mR3bsieRgjHjK7OvBrBvtW4LFrYurNh
4ek3Cb64QF+qVDQl5hvCuvX0qkv4LJL4uTSttOZ3Sm236N5Qw1hd35yzC31qWPDKvaZOetngzMTR
TZ4dNfAya8m9VUIJ4D5PVqhOhmjE9QtrD6Hv67bn3tunpgWvW/SlZpEJpgtZgvgsmqqjPSsUN/5p
q0tdaHN+98TW9/yfeHizqBzS4O+xyhVXlxN3WDoyc7fpqQXB5eo6UWoUm8iRqeOGjuqWlfVmylVP
tuIFZNnsEw1gc1Bcg6AAAniCrSgxx0KVMZo6C3ArBtIvyyvWhTfcdrfjQpQwvzVPjAmuYJqspiq7
HsZkyOd6fet3VnFTBCEYWdN2I00/R3NJF3k2l3A6QsEfSCaK17UGn6l2zB0Lz2g2lepVT849hCry
KHGRybBbD20LlvQDZKnXd+acNzq1Lob2Q00ttYb3C0s7X0fICfnOoOPe6hHeXzc1e1Wf2uLfcrIz
4yKrshxcK8covzEnj8m3ilyBT/jWbl1p2Hd94kXVfb6yl0KRWTd4sq6CG1QGa5jSEYZjazNoXyVS
GI43uCB8WSfWh/V0fZxzl+DpMAUHl0qOURV4+R6T7K6Ss4AAZIX+xbBDpiiaEA371+3Nj46zxKFS
z4vA59PagaRGipoRTn5rcL1gNEN4Rb9mjW8ftWoxF8tPnBjXAQz0jzlhv0ZaCo44G8Nz0F5eBNGt
crA8yI8hnoBeObLQS2+zWYeGDCJKhOA3RS79fHxVlbWsCm0YjCXH1fpkcicDSYTrszhXAFE4A97/
zAjXg5pkQAMmuJcJvY81dEWvrPIezew4oK7OVXc/wZoDFLyZufkYu5rqWeZSWmjWs558g3BPDIWD
7gWCb+ihGb7WbhTFlT/zzCvql+pDeyh8M72jypNd7GopQ+l9KccotuN+x7d/JgG9YudzHcVdItFW
weUso8i6i567zDXs5zYFWmhdQpIk3TTpIe339mP+khZrR9olFG2AI/E6layZBUY89SEpX3v7QNi4
/v9aIwirn39ehs4/JF/weUxeU3T9tHdxs26b9yldZVBZsFdT+Cil+0butjKEasjUuXa5xIA6e77/
WaQLqskpHPSuV02kz9ZO7DPotTwel8Q5Zu89iLRAdxw7kiutn4+UqmpbypGaHJ2blKDioY6Bnnww
a581b6Rq3bZQ/MoOjO51YYq5txCP96lh4RhMfQrS135MjmH6o42/2NMdQPE7uXGj8UMibvv+eN3g
3JYHvQ04elCO4DRq5wMtmjGGonoNv2EQtGjdy+y5jtChRJbi7jk3cmpIGFhCp0bW7BK1xqF3i6T3
DPvH9aHMbYxTC8LpDbvSsJoaQ0mNwlOh2T31+5Te9+S9zFZGtyQ9PGsOqGgQtiFjBa2B85ljSqJL
Bl+pRim9ssj8MKUuq0cQBBnEAyGq4mukWl0fo9ir/e0heB88DIPVBtWqc6tEkawCGpqw6je/pSPY
Y43Qf2CJ221KP/3QAk/tvM2/RYGLZsVmqHQoJnkqYbZFbt6t7qM37SCvpjf5Rfov4e3JCEUGJCVh
WW/2KI4RGnpmd6NZfhM9ms5CmDAbbUKzEJliDjbBo+98JoF80btR4+nqtJXxApEGP1GT/Bnd33vV
zKrHakxHl5WlswdNTfOgpwbZXl9NvkXEw376CfxwnkRkTm1rEmsJOVqKr1eNG7fbLhvdzL6R9IXg
eu74AcH4DXtBR5uYkWzlBixIJdJBkV3aO1ZUhovUl+RfH9BsgsbCawFbE93O6I06H5FVdzkucrxN
rPHYRbu+/IFzp01f5WcGyCZo29rUTT4mY0XeQ9nvnU1YBOCBer/+GXODPf0K4ZDko9JKdY33XhTJ
5trMC6BSZYiMXLcyG1ADhwqoFqcNRJf8+WCn1uzCmiB4p3EANm6Iv6gBOASl/AGNVLi3vdK+lfdd
8zEsZve+z7m4dU5tC1unmYbeqhyEgeZwDyWOXdhIuzZnWzY8q/Kuk3lVknhD/aoWv5OOeqOySrv9
KKHOvO3q99HwO7IxlG2dr7D//Sj8JRVkmypkoycMYhvSlgxpkHTr/zRneAwAvQvMtzhnponGqGZE
tNwz8Ae95/LtNBkbydVBcTn9iNNtgnxoVayshcuBr8XlfKFJW0eLqgJk3flaNZMDaXXESMc61gGx
oQ7ILLS4XI8SpKKvj3F294F28X+m+BV/cqpN2k+06yeUa9BBEMRNMW3QX/J03QjfwtfGIzwDOjsE
ZrOR8WwtlE26i6vRM6PUjaPwGEa/wt4OrGgJBjUbFYFW/J+R8ZGfjKwrQwCXGBbPVqJtBFUAIyOe
peG52iZ+pOV+DHSkOe2H2pXJ6F8f8dwKgsqI45SAhwap0LlxdNNlXQ82vqMOmrJAzY1sJaWx5KfE
zP6DX+ZUrzIiIpByihzGEuS+0Erv8FQVcxvU35POB1dVIHdmEGULEdjsuMAAyXk2II8iukxkWEtz
JHF61MIY6lsxILZJXyd+m01Lj8clU4Jf1LMRgBbG0mPZUHOd4jkcpGmUrGRmLyVzZh0Upx/9e1im
8JSR21QKVWLSo1xUVAsau2qoGzm11a6qpJvK23BSejbuJAO5LE/uNcjP9UkfgkVoUowgRakwCQpT
TbSNRsJU2bLJitqbxlEH1VcTgp8jLdNKr+0tiT1aUZ5UX4ocl8gjmuqwHkOD5K6RVeZ4Y/cqKK8j
c6jLTSUX0J/pOrluXBBk5LaHY4SmraXLYcYLcKEODl1CVgBE4ufb1RkZTUpVSxExlcH75Jb+Z+0l
7m90q7sEPADXD8fcxYuoEE8ygM8B1xbFLsopRVOi3dBjZX8oZrWzcCeFehgDUSEfpfyzLkDWJCH1
TKd9O2a3fRLo6VPWh6te+xykY2h8QIHj4/pXzYTIGlIxaKsD0hWMZ4LTzZyeNkMRsaMeV64qyW4m
ZyuTgvesWIFQwS361+sG5zwULH73S/C6qyjQjMCxqEcpYcdm1ShuBiFUz/3Ufk3P7RHa5f/BGHhv
ufIfmC0B6DpfYtIyKweNE6h4tt2RrdvS7X7Qncfuya5cAAPNnFxgOP6Y4rvtxPPmMWypHR8XxfUc
29ZnXMS/DIUtub7ZjXRqiX/JiSWjD0OIkcHSuOvTDZqmUYkIx2cIVYD4a5NLt1kAyXcdXZloMf5h
yy/oakZvMymeF2Z3bvPAGzpg4uUsr+KNzWzo6RWsZMehuh3UIB08Kg+BA9KpZ/VndSjLIHuMMq7R
zuTRpckhU914WBv54fqHzATpHD7zz3cI905llRMppZwdGWtcEJsoJdQzObQkWqKEmnMZp5aE/WQW
mdmjq5cds1XymC8V4b+7sISQ4Wwgwh6yomQcsxATmoyelfukWpP0iYBa6ib7LN/z2O0+J0ASPPll
3GTP9l2PhV+Kmecqp7zjAJ2FoM/jyobn26uhegz1mgbbK3yotqZ9V7Te4Mu167Ru9Vp1ntL/bn5A
tjGr3FqDYNlD2bnK2qrw2MwWMeuzxwqAPkhGckYdR1hblk0dVUt8TbsbILA+ha+ddMNsFKLGYtNI
N8AExMarbt4PbbNiXQ3y1mRnxP+SrIm/rjXsMBB2A0QJ4kLBTzZTOkiK1rHjD0X/BUUk17YhptMF
1AA9rK92m1A56tJrqv/qtaWLanZFoP6OqAqCKrwZ83xFhjIsK9sesL8PaPkMtvp2ei//H2lX2hs3
rmx/kQDty1dJvbjd3tJxnOSL4CSONlIbtf/6d5h5b9JNE02M352LmQGC6VKRxWKxlnN2+Y7eeE/j
5hlQcJH+I4h1IKCx20Hh12Qm/1f4u4Snno1d1dgrPQEdGJ0K7JbqytZ6vomi3fO3KNB40cMMUrBL
BR2yMMBf6zC59eA2EbG3DMUOcJ1GzpfuOQCptLfpVAxXfzIi16QK6SEHQ4oAHeaaxWM8bao4B4Le
tn+wo2QJ53CIy0ftYG2+3fQPznH+vKs+jffzfbZ3ftcxKsCf8h/X3diffMa1DxKe5hmG+5lf44Oc
0Dyw12b7I4tYVPy6azFxMMbDxjkFe5ClvbX7p/o2wDd2t9qnnyz2NukuePZj9Arc9Pv0joTfEM/t
DPx3a+jths9FSKLrHysCAf45Eed7JhhlX7d9ao74WABgYs6MPuVuRE59pMXmy8b45GyGfXKvvww3
fbS/Lvr9tYNOZgT/vDMbRU8xx22y1itse+lORAPBB4Amg2yLkvEA94QsW4Kk73V5XJPLbcHIE6wT
HcW8WUwsrzRWWY1t1/Qn/xmKjjc/0aLZfaGxKv8qyXdxOFHOawOgVxC5C07GmWyfYkIOgvKbDA0G
w6fAPE6THXpzE2vlTTtgTFjRG86PlqicB2Aunq0EFLUu3GgsGNO2ruv+ZBfOrVFgYjfIfnWjtR3N
5vf1dXzvScDnpoOAyoA0THUJ5p3M1M59tFadUqYfASuBl5SKUvJ9JHApQjBKv5iqxl3a/uRN85aw
BjW+fdvGuW+gR0ZxJyjUEeeBqqV0ByeHrLm3P6Wk3FqJqgtaJUIwCL1xi9oYuDoLyARTJyzSl+t7
8v4sYfPxVAdaLv7+jpolY0ndjg7BnjQLGEwwnMUyP17zOnZIvSna6Xegd4p5X5VM4UpHv42tJwnt
TzQpIsttbxY/DSv6CH8SDiN6bez9dSVlywiwBAAZcIJrAPBcXi+FVXiVXWEZnXVxN4tXABHK1b9e
FyLJNfKl/CtFuE6mtLNJa8C825A9AxYsLo8vyRCuh8jJ41kxEC5fw7/C+J+fvQHyvqpXJ6j60xIt
S5i/Bt/7BbB1X67r9D74ulRJOE406ICen0DKvM0+Z19UN7DstP5dMWBoXCphTNiFtIfvcZi90daT
E4wI8E6Y1BhsxXUlc3PnooSTNJUNGs5W7sPZzwYgPECnfdb+Kywq7kS+Xh76HkGHAjcnOFPDbjOW
55CyzlpMm11uWNvOKn70gx9e3xm5Pn8lcZM/2/8gyIq5Nvv+VFdBFSYmaIuN6hZ9R1+0tlZEgFIr
wJA5gl+0fmP691KW0/dzWTgLbK1N4ypDN57xY0VQdl0j+flBZA1MdHRkv+MBmNBD3xgrxGTdXcrQ
lG12Gy2obhofCNvZxvTSe2BZR3VqfQXQ8mZO52/Xv0CqJw+vMWwNCBuRkTFPKUA6Kr0/kfJbHUBN
ckwzVXuxSohwcN0BvOo0M6BloG2zKbsl2vRItVzhYyVPSXA1IZ4GDgFHlzUEb5SkgTZ4dgIDoW8J
Mku6D0RQEgHxkXYgWC1pSNY3cwJWswVasXlTjHQz1KhH1MWDU9aRiSdom39u1mx/fZUlgePllwkr
gG6VNh86D1cOHpGx1sXJpw6N7r+TdUPvvf1koCs49p69e2fcur/8k5+w0LFPqnfNe+eDz0BNHW9c
Ezj44kDD0NuVn8wjhvvKIMrMx9k0bgk9LDR0XGXRjV9pl1EWz1TjNY2maF7QFHTWNM1ZmN0MvBt5
zcOF3nTlax1snO9p+4o3bohOT42+AU1IcXbfX31oQwKmDiBfEHcFIsiw38wACfEwwph53x33tit/
XN9NScwKARyfwEY5D2PKXPMzR9QN9loTuxhPPZtGNwyaUjfuxhKV/iMd/CDf4d+DH4bmD1ZsU38F
FX3ZentTQ59WfP1b3h8tDNCj1sffBJgOFSvgermmpZ9k8wlJaiOPgcKh74vF1ZsYPH4qvIn3DhjC
TPCV8EcBR5251HvQqJECy3I+aYTc2HRhUWPAZ8zFjLdjpQqdpapZYAMChomFWqZ4mue1HnzWzCe0
uegHIMG79zMAb29MTy8UkYVUFLrXfHgNkByJDfxJ7uplZY9QbAF0FWZTyd50aguQ1Bg2vL5h0jXk
tC947PDHB/+Uc9vx87HNEnM+FXXOwtTcZyVwR5dl3gzOsm6uC5O0kXJcKWQp0QrCpyGENUTlfUI0
3SwnfdaCxyB12RjWTgpkKwAKBWuUektTPuIck6hM027r0d7rDnnrkR/NMOLN59UJmUE4bIyf+4kS
+uX6B74/qvg+jsCKMWDO1iaEKN0wAKMaI4GnBM3Dt9SzKz7ZZSqW4f2a/+F40mG8PofDES5zb009
rbW05dRioOsWU/jLwdW07KavWf5Zt6dW0bEn0Qq7C0wc9OBgjFp4JV1fofemybEz//6WsEJIEJmJ
m9rLyX2yfpQ37sv1n5eUJi5/X/BlgHRJQS2H3zfBKfC9vM1ONwELMQTWPFPC/6mQ9/4KupQn7IVD
C2sATu2Cvk1QldwStjNeCvf73O1m9Ir69qdZ2xh9qN80RRahSBdO81OX/Wpt1Qy/pPP/8ksEb7Y2
rpM2s4Xp2nRjDbfuq9vcmUjHta/Ftq0ivXIA+xoMD6+KFeAR/uW9eClX8ACBaWsrajfLaQi+Nm3c
lXu2bmmyRa36Jf1JdtfFyWwfk4u8f9XgCQjhOWONoKWhrFpPeWmi+l7nC3qrk4cgb5NwNGsVBLHU
nixcuoi+OMa3CHGRs55D/NfrabDM2M3fSmDrf05uvq3Gfhh9oI7n/va6hrLT5gJHBlDnaKHAI+TS
oy6BwXJr0lc8C1y2LfSi2S5er0pU8V8Rd+1cirCOLQmyZJ7G9eR3ddQZya5udsMdZv7D5NYPCkUo
Kzsl4PABJCee7rjfhVNJelIVoEBbT4Gf0nsd74SQ9F57Y2jM2jG7Po1FUd98YB3PZAonczS6aYKT
hkx9LNAk1Mw72tb+/iNSUIJHQgydrO9m1BBr916fo/pr2v0deMa/TuhVUgiRGT0HFww4ZaGLgPfS
JOYS1PODjhKz2c/pXWp4WzOxPhHPr+Ild2zFwslcNDw0+q3wgnMwX3spDelLrU4aqp9WXHHh5A/9
Tyxzde9UQ6u4ySShJwDNkEnkcIZAUPQFw0hHe7VZ4q8ntD1aN/NcgSKkZHUE/oclqko9/TL2qDt6
E3ho2g4Ezd4UuIpoSbq6qJ1biF7wDzFa4oMphjchd7Eib3ooSpDc59awxCUyJ1G2+r8+YDE+unB5
lABpwmaupUlnLwGsmjfObLtSQw/9rtGi/y4FcwQeuhQ4rqlIsupQzWydKdNPtTc9VWXZhkMwfPr/
yRB9SDBoXk5g+yXVjDAf+zQaA1UtU1IqRw8bohwHHhEZbhFf1yu9yrfoDCnI4B8wbctuPX8JbpJ5
6T8NOhJzpc/AlZUC2p/YHfpL08UNjSRdNi0avTdOrgXbiU2gimiXNR40N/+cNjaJMrLkikku2dEB
BgxqGhhHBA+xcBeilN5WATV19H8mSVziejqNPQCfhoKUp+uLLxcF6kM0NAHoVMTN1QqzSlkZ6Cem
DUtkkmx8rplvh86CTpDromQ3EqqWACfkpMqg37h0CLPj5DlhFmxJH9L7tSjWjW32+kes6UyK4Ar6
joJcBB4bENSDvc2Gpr5xyWAr4gfpsoEeGpi/eFIjU3Spi2+SeSzd1DgB2QIInCN6B5vVLO6RknIV
R1AybAPL/StLBNhubDThFJqvnygyCqgA+V01Hg2QXUz71Fr14TguuQXCcbaOXWwFLV32Vh7oLAQ9
PUPJnjgDUmTEdkM9d1ga9p2D0efaLjCocH2H5aviAXpV95C1E9+m4FgYtN5IdAzIlc3B6D3n66JP
7CkZ6kBRcuELLAYe4CJFIx/eL+iQFo4IWuK8pg9KA92N5vO8Oj+61vyUOafUwAAIomfeW9IrQiqZ
egCb4ncMaOBARHW56V1mr+3MIHPqmgzw8qC6arQs26J5IlWIkkU6AAMHvxr2HnCW1qWoBeHAaNSN
ccoKoNnf9m48Jxtwz3aTIiaQHcpzQfzPzx7eSZKUZuHX3JCrR5rlEUmpIvEkuRhxPaFxA/kuwMmK
4MaTzZ/a3CpSlh6qnu0KoHuEzkTR2PJ83QBlcTYqtJy6HWfBg3VcqrOMXRbMI9TRgXUemekYu31m
b/O5m+99u9OiPq+nY9/ZqOw7/p07+MsL1axGsaqSyQ+kS1ADQKwKWzHEBHJDMDsNml4DbRJumNbk
brYxm29+6XyQIJhG1B7sHgA/qRlPDV74i3vPyLAZyPhA6/pGq9JZcTQl5+Xig/zLhWm6OtAmk5+X
LHLtfGuS+jbBKgzLFJag/GyXo61qApbYFmQCEM6DO8AbSzgv/tyAWCxnkJnS2C4e9Uo1Ky7X6q8E
4ZjMeHIFfQcJdpclW4KKXjCfhil/7sYOyYz8qZmTYxtMineILIF0oZlgZivSug3peuO0VL/c8kW7
B8lDWK/L50K3d3WRh3UfN0seBVa7wUTtfVmHeaAAYJVUSbC44K020fOMHi0RJL1aK8TUGnwEurIs
9Kk02hSVnhNVk4FmzYoi+ZgcCrffJsbshlVhHa1ZRTTMzUZwwxffIJiVx3CjBAvuwW4qh1dd0/Hy
q8ZxeJlHREorwL6PUzma8UorFXG21K2cqS9cwe7kV0bO1fcwjaD5PxG9Rrb3YyWqZLLcqfyVJF7A
bdcWKVqW4SNPBDTy4Hm/R/K6+NJ+nh7sHyrcFMktgyUFKhbKTxaCJeHUdEmeZ2PRGSe3P9rWSWNb
e1Fk4iS3y4UI4diMo0nIMrXwTu5PaASUQZO+ppOP6+zmukOWb9JfZYSD0tPJmVwXB4WuETqE9o5P
w9qtH8isCMhk8f2FTkJAgJhzAfESXMGA/Gxb3nR06zI7suw3E3VKLZtiw4i0wnoEEe129nfNiM3L
485etsvovtjUenNy/dd19aX+6Wwv+fKc3a4G3mYGdbDQvvEty2M9aUIbDPb5d6Y9VMaDlZ2uy5M9
hFF3RorVBS4zZg4FgdVQ5AVyFIgbxrCDrVpASXh1f1Ez9NGp1HxiqjZYuRc6k8ht7UxFWq/6MvN1
Z1myaVowJq3BrgEh6pLubO21Lo/TYO6aWq9DNn5xeoUrlt4xZ+IFBzTQdgGx6cBbLgMQrvpGEbK0
LTaKdZUeSlBfIJsB+EwgSl5q6dUzAPMqiHH9yHy+sXH6V0B0Hc0Q2RqAa0SqZ4z0iJ4JFMwZZEQ5
KmU4ODb4QxbShYNvbjTjG22yuF+/XldPpZ1gNenQN/kaYA+buvnOBlJFfmEYISWkjK5Lkh6IM7UE
a5m8xZuWGZJWp99Q56n0N521Z+4xWKKmWSMkoxQSpR7oTKJgIAGdaDF5kOiN1c5P9sv4lVEMzY3b
65oJawiMXzx78LzF39D4gZSJYCGzDZDT2iqOFhmXONfcpyGvMFI//L4uR1jBf+RweHCUrcBsLg67
Y1ouWVcrK481TYLbYgn8CGkNJ25L8IfVw9TtOoyq3tRmC2RXjKlely4ct/+VDrYZpIQ8UJ0Lb/hy
oWWSounyOB6DH5YKN5nvxVk08efXLWDpI20ICg3EjJdrWGRmmVgUuLS4njboC7gBfXs0sXFLm88m
29WuIoSS7dm5POEeDGbM13oa5Hl4kNhaGdVNHbrNy/U1E47yO60E31E3zKg0wygwqDxjh4K7lQUP
bt8fxqDZF6UiDSnbIYS9GL6zfaRzxNcW/FewFPj/sbNXPappOkcI+1RgxeJF849SpgVAZKTi8QwX
/FNT17Qnul4cW6fe2vpeq2OOxOMDZNdFOpmQGK+0mBWa4pgJx/mdXP7nZ9dN02QWhkCxZS69D8Zd
T9k2aB6HRqWgdBnP9BOOs0NKw6xb6DeBkOekenVLDe/s1wWnpAVT1Y989UzGeTle9VTf+KWhOKxS
KXxkHXyoGHnSheM0NU7Rzo6Gwxo0O0zVAXbGDqdGkayUmveZFPEQBU7m6ei3ADv1Fzdpoh7s8xPR
N/XyxqznDxylAM97TOqhx0TsYdF0Bjfb6eURF7UTWk6ZhFaZ67HZpcXOoDVaBpqS7a4LlS0jugW4
w+Wd2AGvXJ6ZXFolBswsL4HM+9YPWURGFBbKpw8IQTYRqSxemRGnWBOoSxu/Ko8zCGJGR79Pe+d+
XoJP18XINgvtNEhNOOCHAY3spS4jpeNilm159JZt2b169rFKY0wFxuV/JhnGfXguSfB604gXq2Y2
JUw8vMk4lbHCE0i3xeG5MYwOcvu+VCWdrHloeggAQPPGn3f6Ah6QVGHcMneDtp5/hQhHyCWaPoCM
tDw2bJOUmzo9eNVuHRVBrFQVPsaAZkfMWomd99ZoW2upT9j8bqO39wVoqjLc5te3XqYKGvsRm6DX
DTVoweeUa52ArMApj122see7IIkC+6lUNZWIPX1/HPS5GB6/nJ0WHc1tzLNyctQ7QNOScZ2ibjW+
GUuNjPSauEmsUUri1gUq1ZwMwCrvvSaqbW0I9T450Bqwbpa3VLvCnrRN37mYBc45yre1jpEzj/Zm
Waz18/W1kW3A2UeL88+d0TQg08TaTMistztr3Riq8qAstnGwvyhcI3gDdc7lugAHtUjHrgeHlns7
DM/o3Hgw0XYUjF5YDW+T1W0+oBJmeXkaAW1/urDdAESq68GYiiMFz3w89o5+a3UVJmS6wlE4SNld
6ZyJElTrOhu16mIojmzjbVSz6dKtMXirFvK6SIgLF/5KpsHo+LoRNKwy6kUZngnBpHC/0sNxJoX7
zTOr7awlXYkNKcwEOwGKF85ComB4Xd3h9IF9gRnwFzoEitxjzDSQDdfG4tjnr473tKZPE/mIMmgR
RGEKhLO6CL6Acle7EIDcHZ3ieeEzQ2sVusGTMnyWPUXAjfqvHOEysQNWauaKWIwO1sZp8sjWAK6k
LREDBUG26FEA+uv5v+Y4/vEw6GNFXhnzl6hcXu7VkqcOWyYETwugozJgRnXGDpRbyDju3SqPsuQn
GJQinw0qU5TaOa/so4yB9K8rCG5qs5gBqVceSYFOkOR3gDHcDxjHmQR+GM7MEG0vSGQzPO7m5Hma
D0jchtPw5boMqSPywEaBNiT0KYiNA1nuupNb4AnnVzs9j0C2YxmbAC1CSzQXCs8gCzecM1nCirFp
LJdcgywMXWzXegpn+yFJd57dbU2HKBZPuj0B5t1d3kLzbhgwc1fknBaEUH4KCB8d9ay6JorMqdhM
/8f48NN48/Da77sitje73dR3RXlMnafAZ5gxDFl+QELxVTM3ff3FPhV2pJOXpNsUGMNhVmjBNOe4
mcqwNKvt9b2UrS/ar3AYAEeCkSYhPEG1dV1mQgHkDezMij6ZI+ZRgzL06dM0B4oAQuaJ0X0FNCD0
8yB2FAKuOrFQONIRO5KbWgfxVHBHkW27rpDMpfCDDSASncM0CQdgMYImmeulPKKycSgKipEEsmk6
PSzRiAW1SGxhsL92NFV9TGY8vDgJqjes47taVe+WQIbTkb7RpwoI0E00zeXNdd2km3UmQnCX5WC7
g5a4EOFHQGI5Gc5dYXXA78ZQvWcpNkslTDh5FMyXhuY4PB21Lafm2KWh1eXb1AZ2rK3Ksclcyvni
CbumDbPBCkC44JgvDw5Z0eFohwSgUV6CuiZoU0xlmCk1Rsvhg1wAMEM/26WnpHXQZWbDyiNlyHOE
1UJrwKZrFLGknpnaC2gfMdxCfFpVoT4YQQtoYNbH9VKbP2y0c7dhnrW0CRGGDj9p57FHupR5seEg
gdtmJWtUJ930lgZ8kNhjif45m708Cd2hTB4HYvgJDvfY5XdaSVQTfXLdePEHHJrATxJCHsOfy3Jo
uI8hyA8ZYdpjFEaVyZMKQds35jXwP/DkXi4g8NRTfUE676glZWiugOZvQ91+vW7y0lMFsAYgM/HX
zZ866tl9RjVS4cVR4hEIjMDb3FuXDTLpKgwvWfAGf4/V8oEO8Q69p/DXofMNPNJapMmnOKGb1Tn0
huL4SnVxOaAW5iF0XACXC5bNrGKeB/eHqZ0gGj5fXynpdng6lgptWFBDSDIUflDmzMevO2D+Ku49
YPD0meLml2pwJkNw4Lqt1XaV48XMJurcJHWlgQPOZ/F1TcTi+D9XJHYbY/IAanyHGrf2WrI6K38z
A7KfhF991EfGFEQd+y4PSfnJ2YN3KNKHnfN8XbLM56H5yEcXFIZ7kaG+3KF5WbLFJS4uqJwuG5YO
DPWEar3RxrW+1Sb9CLaVYHNdpmzfzmXyPz+zcGPQq4L1Nmyvmrar3txRpK4Z2gevi5Gr5gOED2lx
ZFZEl5Azhj5krzxmthUD3zluCzs29eoxGHSM8Sk6dsSK958t/ENCh15aTBmJvbuVPo12k46w9SA0
xvvMittDV21cwBa6u/7rXoXvKVtFZJJBtc7xFUBnf7mK3lylKemRNGjrR/DpIiXqbLRCNaglW0Rg
fGEW0uUtI+9y1rlVOXQE5nHroC0X5TvwzlXB7ajTY6NE8JGqhMkCw0SzIy+WXKpUrzmekqtVHhMA
LiGn0E9eOKgIn6UanQkR4j/NdRNkW0yES/UcFWMHZKXtas1RkvixNTxdt0G5Rhz5BlT1ONiCDdZL
VWBICzY4Aom+np7mvAvHWZFwUwnhGp+dp6IOykmvIKQckBlfATo/OrGjq8ZcVGKE7EhggT+y1XBs
+yGcs10JpCxFAKaSIAQoI10XBkZMpJQAMNyMDoJXBgR9ReZQ5tJ9+989ERNXS+rMqdViuXyHRePA
wm79QI2MB1hIWqGKAO9zuSGAGHPqxOOHpnBDL/hRFGUMyixF3C9dLTfAJY6RRoz5CPthAJIhsDTo
4ei/Kwx950OEB9z/U4iwJU1OhsQnfnnMGah/nDu6tOpyiCwYQfvx/2kiUjmVQMtuM+6pfePQvpLk
1iCbVHEbSGV4lg4kOw+jPSJaQpEAPYXRBMFv9mINvytrN2XH1lbsvEqK4MGMxc8zjKXDKRt3VdwV
BsLpx3FUeBW5lACzuhzYHAMcl/bVjXjBmkVBjsyp9mZ2KPtga2HCrH697r345oq1ZbSF/itHsOMU
KHle25TkuNbowAwwRAeAMDQ++l6BOY0fZNQjZcCl0k2IsesBlW7M1yMX/r0Inod7Lw1LWznZwL/8
nWbIKhtIUSPuEa2hpzauS/wXx2p9XH0TrB0mmsFvSB9ZPd4resjst2b93K5d2Fr25vqyyg4upgdw
b6PnwUE9+HL77LXCKz2Y0Y7Q7FCEabs7L/9yXYS01oycGxr4bJQukLe6lOFijpwFBap+DTAyI1Mn
Oztf7r2RbSj5ZC0PgwPQGDArOEyFOSd52GI6ls8HInOPIrdwG021bpEhhfNb629aHU5t6JBDr0co
b/++rqTEVIAIiulAhCZ/mIYvdVwz0NzPc0uOxeTskfoD+9eWlPtKlZGTy4EmfDQe0/rCWrYrkKNb
oyNH39aeZ5u9jpN3Uy3pocZz9L/7W+j0Vxb/lrO7PNXrlpZVT45ef3DyDbTKRoWPkgRAFyKEDTLb
0llqD+oAZYBFNO/H0LSKRxCKP5Uz2WMYQnGtSy5cTPtxYBJed0SvyqVO1LJaVtuwRT17Wb0h9FVl
TYmfuhAgaER8jMjMPeLGVUPAuGnNZZfSG/8xrbOt27Gd3eyuW55cI6SWdU5ujQj8UqOm6x2DmDxQ
Sd03zXQeMfXy+boIqdGh3+OfcVvcjZci5mD1tHmBTv0QVb+a/jYN9mmjuBSleqDRi0+H4hoRsWlm
pietpsPBVzPdj76zzeb/HmzhivorgX/BmT2vehokbU5wdjI3RO2mRzvn9YWSeNMLCcLpRG7eossK
Ca751KJ9h3S/UEz9gBBUhVwfWTNkykW8CqfwjDoluC+od9v8GDACt7muhWwnzgUIWrhTs9hlBQFW
HSZWOP3HJkL+OsW7Sgd7IipcgPcWzqDe6aONMjEU0Ec01DpptC7Bnphe6C15aE9PxqKfHFMFVyOz
4nOxwkHBnCABplxFjllyp7M3zUb+Gz3uqarMJLvvLvQT7tQZKajCNaFfQfz8mFQmxlb6icSjkz8S
54EsxsOCcYJqAm6KRhPVvI7s0jvXUwiTU2McbLOB+C55WMnncZrCNRyWZrM4dcQSRa5BvqooKCBj
g7KNKcRI+cgy0liQBkb6DCDqph1r5FA5KppfqRyTTyBZmNHFg+by8OKlbGR2gN1Dj8U6HJz6UJFD
UCpMn5u2EIvxNlCM22MOGP8mbJ3m2UWXrrjGISKZnqCJslStEiFsD8k85qU8UrBt4Fz6pffiIesO
AGbFvSBfsH9VETF0Si/QUt3H1VpWvPWFTtHaboMPOSMQxHIET0CeiPep3qCJsO1Gcuz9Zz/1Y7ij
qWk/cGmjGQkkAbhasf08gj5z3MaidYnWY8ksTati2qIYohVOo9h7fv7f7f2f1yuHlEGq7lLK0lcm
Jt0ghRlujM1P9MfWOHR0jE3V2I3Mw+KiQA0HcBImWE0uRVFtqoBJY5Bj0NRdHHhEj5D/XhTLJrM0
00AzKWgkgBsmtiVpq+mMOWh7j0UOtBsr+baaeUwCXVX1llkaXi84lqh1oFAguIBm7P3aIRYsGv0+
u3IKfSvKPcU7U6oMUsN/qhE8zL5cMmLUHVAlTZxMhCHjF6bHIB2+fu/JDAAD5v8nwhPCnAV0vllv
YleocWi6Aq3md266A4x0FJSqXKbMAizeeeHj1YVHn6iOlZft6oz0yNp0i4cXTztf10YqAXlSDpWJ
vjARkoKAKBEJAMQillaGGjjHqw801wEJ7a8E4elPm3F2rD/PY/bKSnqoht86eU49sr+uifRCPRck
nP8s9XLTrqAKmh2T9LAUsfXkPCPPvIwYroq76QMR1rk8waCLwQqmjodxfOl4H0f3RD3Fy0d2aGwd
DQiIhXgzimBsfjksQ+nicQUMj53WuWEJ/vS1/57UnUIbqSSMuaPbH+cTOAGXJ6eldecNBly0pX+p
28cAWYXcQg2MqtDNZUcUc1oAXcQUg41MzaWgLOgT4KPMf96LAK+5gTGUymtNZtbnQoSDAy9QNkUP
p5YClQQhAOtdxXpJ1QBIPa+r4sUjojcU9pCMwwgJE2Vhj5okc950R/EWUQnhm3Z2pVmpoblAAIHP
zGkcDL/5AQ2mKb5+clRShJB3sse0ZDmkNFVax2T0vWj2WxYlRaHqLuHrLt6e4AuC98RMK4gi+b6d
KdQudpVhxgkv+a/ub3Kq1jLcg0ORdS+qYpPMTduYD/+H6QRUyZeSiJ4EWrUW9Bh0qxuvVTf9Ymnj
h1mma09LVb2O7mAqbEJ6hvgYpIcCngd+lUuZBoYrbZ2UFFdpgtLnHHUlC60K4+nT2/Utk0kCer4J
+wMmMBJzl5JyLQPsa0Xo0XCODESHTfaEyfxQ6xRo4TLTQGsXx7B0QfYqNqzPwEAASktFj8MmaaMf
nf8B0zv/fWHFmmrU/A7Qekfdux3qI9qu0/Hx+lLJTO5chHCGMKcFeEaHQkT2Mk+3gOGcbtGjGw3W
G0oDkXJSQuZ6AP2FhskAVg6mlMutMVASqsCqSXFml3B1beDUf7muEfeQ4iFC+9QfkCck3sSY3WQd
m9MOGpXAMRtKsK64X/NvXbf1vTqipYrdVXqxovGHt+BgpgAe71IjsDwRvaE15CXskdHsqUaJINX7
26JwtXAmP9LqNzhgjGRVbJ3Mys8FC0vZjYlpUAbBLOt22rqESz5uE/pEVI3BMjN3TUxLoPUSj1QR
UKLPHadaApi5Nuy8+pAMu4+UPNGF81eEYOlUb9aZYZ7q+Gex8mgZDmP6+7phqNQQTN1tLcBR6DAM
gz1NxYbkd55qAlslQnA8LsmSoPMhAiuFOQmslF0fPqIF745BptzChlyam+UUGPDteno0rXTdgtnS
iDrL++0sRrq5LknmGvBORLoANwVKn0KUUKRVAwY7SPLnfsJMhjHiIeegozjoZj3ywCF+NyRuu1/b
3vi+jqaqsC9dzL/yxXaghuRu4XhwFa7+HfuVlM8f2y8fDCscrMd9d3b7VCO8jokj5DeRD/S+eo1s
1WiA9JyeCRHOqeZPIBvzfHrM02mXAuR5Gp9y33xsVJAc0gU7E2RemgZJAt1dqANPVG34BBoyLx5T
hNyywAHwVej/BuAGgmFRRgn4vtZJ6NHK9LDr7hiIfypdCzeKq0/mxXFH4IGPTmPOan2pS16tgcc0
648umhnabZid/M9jdqe8kWQanUsSgi6nd1nljzZuQDONs+o5aX/bZNz2LAmbcX/9SMmaikyAJvHW
EYyfoefwUq0JHd82HCzU+l2TcMWoxa0VP/pDBLoJ8h0wpwp5MpM4lycoN9J8zI0CJmGtw9Eb3Tls
AVLpV24ITKDNgvEBdBTPuyl4K1kJAHbz0A/O18Cco7Z0FZ5LutDIcAALAqhEyBBc6q4nI1AQiqw6
DvphyqztwJLIq25755RMKuBFiSy8Pvi8ElJqSJYLeufOvPiYXM2PWhO4D+2iu6GVUhpqEwayPEbr
mAN1KxzmHxR5IfQAsB7myxAGGNhg4XA4FPCVVtrloK0FqeOX2tlSN5yDsDUflqbdBFb+aBR3RBtD
nXyfJ2SUjRejHjZ99tuqhu31vZe4HXwMT/QCrss2xeYrdwLkvTM2+dEM+i34xBmYTrVd3tYKG5PL
4dkkXBG4woX4p3KcTK/MIce8RtFuMXXDQtvO5w3msaY9xtxahWfgW/dukXH74S8E+JiJujQjTQPf
ZoCFPi7AtQvXMqniYXZMhRTJwUGG/K8UwWmbnp17VgEpQOOdqm6b5dvKJTfXt0gqBIiMvHsJU49i
EWdqPJD7dlMOMK5q55mPFNgzSf6R/TkTwo/K2aOyoRWe9/6IIgpmQ4vPifWWhbWluBakRsCLUnjt
Ix0jZpdLjYKtwoMmo2kdSn3zti6R35WK5OKf18G7vT8TI7iQfHEWc03m/JiWwKQ2DqX7AFL7XeMs
0dTbJx/lLzN9MqrnRQdWtRsFbI6TlsW2eQ/OurDbBPPRK17BEeP5e4Bu4CwftZLd1BN4BI0H5wbd
s5uh0TYJu/NVkZvMJ3G4eiQT0SiCPpzLjRjNqa0zw8qPpA477ba9Kb+Nb+Ci+O82dSZFTFnSGoBv
vQ0pCEER20VliTdWryKQkeqCPIWPhhQUFMQ07wyo1ZJwKZUVJSjwrACMf0z6F9v7fF0dqSBgpyHW
wKQ2ApjLRQNwmDaALyY/OminfiR++qvrc2BpJVTbOemCDHaDa+S6TNmxxBX1r0zhxKyZNhE2QDlc
GZFLX2fjkA+Ku0J2YDBNjxEq5C3BmSBeFf08IRGfF0cUf8Ke3jHvR+3tVBCKtsxZYl4JNwDycEiU
CqoYBWnMlEJMu7F341H7H9K+a8l1G9j2i1jFHF7BoDwzkibsmRfW7DAEc45ffxbH99gSxCOUfW2X
d5VdpSaARgPoXr3WGlwLmeNviqfc7ldZRAJiEInkNiTrPOrF7vvLW2Ur25fO1dbBU2XXMuk3xiqz
sXvseBM7rxnJ7GiVbLo/92ed96lM5rMbW+qHBo32YYa7UP2TKqv7BliapjlugHf/n8lgNqAwdHUi
+5gMRY9XqMd5+tCQTnyGoqY7pApwLNtKO6qdYxg5GNw42UqWD5E1/901fhGI/T4OMrXFAOWj8cMI
STuR+gPwy/jFfOw+/R/N5/BQUkKPSPndH/ny1JrfXe+YAjZ7HahVJ0ZJDo6XMkA/epIVDgWDM2fb
sPRjfw0Q6HwTRxkaUSzmzNT9rMSBXUV7MJ5o0YcPyWZDj9ZFS2Ki1iG4WA2CgmA2Os2QnNR+jRqk
HnceOjxnZaGRW/RYCh7IKvz9Qcwms9LBr4MAHc0GzUiFvodBsgfZsFUwBU4D5zBfHv5MXYGdJgF/
w4QqjdJUpG0G96pB5OTH4LqkJPZ/UJPE7UE5ZD8HOSdK58ld5A0H6SSOXiA95cjYdDyI1uLIL76F
2fdlNAoBOOZAEaM7xvSrF6Cyk69znRQxr3q91OuCrkcNoCBkdedr4HWITsBBamk9uux98ZhFJnp2
GhJLB6Hc+qPh+QFEKBvHsJ6L0B2K9ahSIvcdJxO7ePW+/AjW94oQ1QAJLeV4wfe7DlHLnupDQMKc
BM/NlzU40kdERjQ8PNfPvN6/pQPj0jjjZxT4F3DnofkfhNHOoH+gZGXXFSd8zdGJvfvM/O4Kmnow
yexl0YI2STlMGGG1SXDxlaGJmm379Keo7LvuE9CO/3BCoQ/lm7gU2RE26wf5MWipaVhWIBfLEJVJ
oD7DHHkfHjJhKYMKsj4ww89JWzwLmFtdEBW+AAhetM/izs7oqZQMe67m+WFhWx2aOBCl8Ug83Q+K
S29xBdgpXGJQBkFik/HbVIkjI6Vodx0KyyunxJ4Sz69+g7NT2seRdbCmFymbthHnqsyqi/wVJnGT
AfAZt0FUQ673iyTSQkl6Odpb8q9IHlBIzF3wgpM+32U0cECxDCzXSJpAhyjZRPSwXuONxclELN0/
4EV/fwQTrAY/C6NaA4GAaLwBcWf3oClAy+cmMjhutOS2uEsBpgakqIQ1vh6tMqSa2cpBjNE6ZuNN
n01Cgs4Of5nYi5z3wdI5h5ICWkGAi4MaAhP1QPGaCtOk46kTan/youptKkQG55ibP5jdhwbOUDTZ
zWpy3/LUF8d4HfdTijMFbqO58nCkpat85nQPTcOWVwxeiuKXppi4AgAc6rQFTPV2/irtk3MB1Cj5
D9vg0giz+9ScTnHcw4ghOx9tT4qUdHY0ETmy0RVLj/fNLc4epOYgOqVBjut7c1zMnhHlZmQGsOYb
4mZU5/IzGY7BIIGhoyN+zXHzpcg8E2/P3VqzUASzxw0zjGaMEIJmr4R2VvoHK0m+/MrnHf5LSwUZ
CguNe/PZz959Rj0IrFgE30ijVGtN6pw03U3Nqi1tie6ScR+U4DDXH2TrdZZb7b1E1Nd1B02M50Di
YZaWtoFpgaMAf+EmxhZ3h7wXK7BfgfNMKeKNaTSRGwa1xNlsSxsbmwwIWhOxW2VRa1BcVcZiUKP9
1PkrmghuFgKuT2vHGkLSZNu67I6RUXAO+qUFRbMPFNLABoY3DeOtoMJB8weKIHsKySCwPRhF7HCP
2qUJvDQy//8LJ5WkXJV6YOj3U3UspleVTpxNJy+5y6UF5gzwJyRsNMgP7Kn1mOut46NRX0vzrQhS
icyYSBrMz+q0FbY0fYzig4AbawzB4zJeFWnTo8VNJXjlu30SAsZpPES9GySTp0ICSCKZVK0b2TNC
Xr8876uZQyMeKwHN0/OSx/sxd4PBJH7yESZ2E/NC3/I6G1Btmo8O7KrrJQBJBGQ3LRySYAIAXikk
AlKKieTdj0aLCw2wPDracQtAQ8O1lQn8CV3swwqtIEBVhbYQP923sDiOCwvMQgu1NA1QxMa9VAJQ
tddtk+7zjAdPWrYCOXZkYlD71phxtIGapG2NXWEMhtOh9DPnsIZxdX8sS7Hbghz1/1phxpKGfklB
PgCuo+kg+5pj9X9Q9OuqBJdRJxMDjrzF0hUFkmfQXQQiBll8xttykOSqqQWukDB7QD4vHeJDC5ZN
IPUCznZcnD7AqpC+BpH8jZBGWPlxVvvDX1SUI24MVv8iSzxm18XxXFhhxoOhTrkxM7tCkMVN2vFo
dnMVdTtB3ff+Qi2F5jnFCLki9CkD83vt1oYeV43hY6ESPUQ4ye1Ss7XkB1o1CjV2pc5FhvS+xcXI
cGFxdp2LiBlmRiDQEBupzjvHl2VvtMqAmF2wzhv6Vvm8UsuiK2pAls0ysuh+YlwxzOO0jCeMMM4q
C93LlbYe9HqTZXFByiSA3Cn8aZUMEe+xsugqF4aZRaRgwhzCDOe8PreYtwdZ/YNGK876LRqBEBHU
TZWZp1BmZhOgOX/ywZbrW8oKiNAYWZRa59zEFpcMzGGo4SL66WwLTODTGr1iiBkogJJWiTbDmwWe
7UbNV1bcci7NrIDP/OhRIXokQQUNjzwgxK+HpGZ+VzcC4qBZhIRK0xp8lRZeWh0q4gmhuU0P4jYl
kP9IVobuGuXpvoMubD4gRQHhntXJVINNvtFAESQtSWLkppB+V4LiR0lLu8h7w/aDnHNJWTSGZCs6
sJC0Fk3m8DLaakhiAZQvvThmzlAlnZ03qeKYIE5zcSHlETct2jMBT55JP1AtZ3dDbGrQGGhAgTAo
aHDtpO2swCtOmSuH9Nf9iVzwTSCtIeIoKbhUm2xGOS1NuRCx+VAuR/dAkAxIK6E53lELP+I4Dc8U
E1RqKABRAdQ5e8lHBiBsiTREpJJ4/SpLiVl4JmLJTKkL5llmT/dBWIwoL6C3Vj+FBAziTvwcb0Ti
P+b7wu48bSvYEKTZ3J/Ihf13ZZUJ0rgWREIqzjcpm9oG+WOsYue+hXlPMS9VdaYdwqUAva7W9yX0
IigLydilrYE+zarvQD8jmh668t/v21g4anCkoTt41kZGLGbybrQPMqPQ0DmplpCYAAvITgxid8pd
pZbcPEzfQR3VCF/3jS45BpAhUC5U0TGPuvN1MBn7JMpzxcQ9FH1ZcfWRII8v8NZn4YhBcQsddsjS
oGGCBeOmemVEDR5Q+yao7diSPTE4aVtq2KLwwmW/XXIGIH4RLMB8pAC6cD2idGx1QZxgLM9eU0vz
wg8l8kkfpTYAff9h8tAFBMT8zMPKKhI1RVGJoBfBuKJcIZD4FVcAYaV2UY088aPFUV2YYh5rwpTg
jVNgA0PzDsy2H31/Gs3HCnmSsuAdzEvOjsYTBFtktVC8YF76bVe0SdpjWFZw6nQgPXOVcyov5Slx
dM1snybSP2iIv16kKO6p0Ss4Q9BFTAKrxJ0XolHVaMeJQMJ6WoXpbw3Jb0v8Dz2xM9cinvKqieZe
1uEVQY/7IELzcKGQ+r0rbTzp73vF0hGigBTIRMBAaL9JSho9jZBRAy/WmDwn7UDyPN+GkeWGvDL4
0ua9tMRE246GYxvpoJ0JmqqwpVAvSOQPsm1qicgJgDxTTIhVJjMa8hw8JCX9KtKvrvowVQ6oaXne
EMixdZGc15mNW+mpleQGRiOqkZ0Ls57bNssDL2w5x8XyWAAam1/E6Phl/bsskqkqMJZ+cLt8neDy
wklMLw/lHwvMUEylCGoVnraHXuxPYIZ8qK5zthBvEMzF1p/asg1m+iRffqcFqbrPiXfo8UwwMQdU
KhkFlyG4A4qN6mmWa63v75SloAaCupmk3MDxygYavRipNYZg+4CqRNUWxC8Psb/pzePv+3aWAtql
HWY5KiVuoziDnQ5CAuBXFaJ09e8tgBQbCRYL2VGEtet4ZvqalRsDmLMqyQEeZlRe7//+N0iTvYBc
GmAucFbRC7Ifz7QKCamV2pXdPLdRoAvWxnTuw68p20Qov6eT23eFXbw14Gie7DL5GFOLRNso2BQO
+IUFHgHIko+AeBpto7jvAebFDHwcBQjmmfguwwQjrfBnCI5cMO7S8qGahQIaSEZw1jJhri+VwegM
C2dfBlk6tB2oGme/LhWccfP6xwQzDD+QUysXAvQNp9E6kA9j1Nv64ACp/+hHQJ8rvkgkgB6H8rmp
TFKe49zRRmOVS7Gj0JMW7qqCh2tZujXNmBa4FVAAeGxd+9SoFF3ctfimwMgPsn6m428pKndypjxU
irqBYAsPpj6P8sbJAG+Z3z1zrxkz0Yk4yR0IHcEXkT9JUukVxu92zkinOz19ue/QS/gzdQbDY7dA
2lVmH3aFP+V5IYM9C7KZ22wvrs2D4jSetuvWsgMlJzt19XN4aB6nn6ApdFRS2KMjANbT2KqTesZK
JDqvR32p/n75UWz9fRBSSQ9ifJQvYxOp0RrXbqhHq+tQNFfxWDsNSCjV9jCMqm2G4TGrhyezMd+A
9PXuzw/3U5iYhcpI49cqjhDhMV0L6/gh3fqe9OavwTu5j1btJjzftzgvLrv4WHU0ZKKrHWzJjEHV
jwt5mM+sFt2stCfy8NYVoA3nZA+WvPrSDHNupfB0WaCY4qE7y6Ud5i4O4XiN+NRwLC1VpaFkCYld
vKrQmMASPUmV2imRgRpmW6pnS6t+W0GzUxOtIVP4bKpOHLsZYA1+ZThSpXPOtqXAiKc9HiJ40Uk4
Fa53b90KqVyC43cfKyt/Muyyod6Q81DpSzsW0GxAGQCERIqSmc1AGRWtjIDpQ6ggelQKQGNmaKZF
i0TRqb9oLXBKVYsGUa8FcTc8BZ1n18NCZqppBh1zSjfmRgu91K4g5O7ed8XFubswwsydJPcBiJpV
oAZRq+lAQ1haH7LJ2WFLpwpaDf8eyfwRF0/6iXYAYOtauPcIZ+m/qRnYrXT500wcbYvaiIv5p0c3
cVIS75RVVAChpjrNXvxTH7OnaSf9ULxoo9p4LT6BDQES0y9NuDV50BNlXpB738KcbJZY4bFj4Vss
6gQ7+pva2g/NA2oKlfDE9bfKXvJwsGVev6fNblgBUxQ/qbv0fXDzR/9X+tg8xF5MhhcLYAPn/jov
3mouJ2oOFhdr0NFJ9GkAb0J4c8EKi3jgBmC1cyF2myLpvS3erYaYcGh73ISbQXjofzdu2Nji2uA8
CniOzbxIDXmUw2l27BQpquQ1dKIN5cAWlyLsP6PFOXs9WkEsGgoVKri10x50rzpwpvO+R6MGd/37
oZbkoiZgqUXXDez7S3V/etAvcP3bmer3uTavFG6Vv6A9bYsOT/nr/q7XWOySJcQ+Lnj4fF3fiem2
19eSySkh8mZo/v8X/iboU9snMxxZ6LbYo6SWeKoRvHm6iSo+RQVnnqeEdAp4QaGe8DsGew/yG/dX
ZKnwDcL1/w1giFXXg5Fw7AWdCVOOnz/I9heAtu+REz/I7nOw61/CkvwBR6PsxU/ybsRrehX/6F6S
Na9rlzenTICJROh+x4CE7CfzkA+4pVHe5Xz22/87hOHycD3QSRKDqmxxHKjAWyskdqTXZoUK5qPQ
E+MxW92fV54bMoGgh5qaUiU4uLO9N7y1nHrGYvXmYtXY5IOi07oK5sE0v8cHwR7O8SpBJmoksl2c
8bgL11Xx0OeHkXdVWMzNX1pmwoNMq3yUSgwsJ4Vj4V/7qCPBWn6vN+WmX1kPaGXrIRjH8dN5vu6s
3jeU/GLPqR1Fa6gPN53AjWySPPRqjXRONn4p5pm2HGfhWWPuJ6UxCAIIn8N95aBr80e3jjeBLdnU
/f9yEhbtMFBBHUJ5DiSCU9LCi5XELXXOebE4FqiHoAcIhT60UVz7fWK0VoHEG8aCo5tugSZTXDrY
6du449GmLbvlhS3GOSqaUT2IMG+iACTKIBNrkskwGKvOAlymGiGS8kPKCU3SY9gaAEInK93UVqae
dqSJeQDwxZhy8TXMaWMOMm1GE0eBEXaRPQ3GSS0ULtp6/pUbz7ywwviKoY69L86e6R8SZ/KMtegp
e3OP60bodR6voX3xZLiwxpw95qgMOrLFOP1DkqLnY2P0TmH8l0vthRHm+Mn7WLIGcd7jmeSO5cuY
ChzP5y0Nc+q0qtaUqQULVvaR9rtc5CEulp9tF2NgDhR0IVGtb2FBUF6jVnX9aDNGrZfGLrAkYb+V
aOfkkHwwkTG8v6t5G445aPJEj8R6doj0K9ymq8KVdsKLiszP5r6d/2O3fWMcZ3gtGxOrcKgGK2iB
RpVj8P9mrabLdtjGbWgXQ5pJjinmo4YHXTz2BOLP/TGSTAgKl5MxQWomV4p1K0tZuPKzVEc3bBPi
OLQyhUelNg/4dof8853MDqEdqrxImCAC+Z464D5eFcQN5Keh58zI4tUYr8lZsQTtQjeZYGmSdWXu
J6pi30aHDfFHz+9LpxP+cKZ+cdNfWGICndiFihmMAdDadWJHOtpmrEMkPA+nBp2MLyoEKnRENIht
KdL5vunFMUJkW1PxVAdZKuPXWm0lQqakkGyUUxJGikQ603J1X9linXn39cWVuzDGuLIyiXnXDuha
oeH0MfaBsjGyYS6vUdEuO7RKjdA388yx4iWEF/cQ9HKhbYsyNjrwrw8tqJ9WGk0BE278nxayo2H/
OMr7oPeq4DECmgiglPvTujjSC4PzB13cLxJNEnzaweBY9yuwHQOv9DCADYdKqCJpmkOn7X2Dcwy9
2RQm2iwA9kGfFbuOU1mECqA92LxfkZJtR6l+1SX0A923snhcQFdVUaERPJPyXQ8rDyGsZw51tPcM
aOoNK2heRSoJeDyGi5VYgDXmBUOnPUS+r+30wAuORo7RZGA0mNC5KP/Kw9UoJESqntCYSvISUFpe
9eq7T46dRDCawj/Q+IoSHDO8sKV5B8GUuYNv2I9rfUtX/SH46E9GT9pjetQ3OIV/ygKZdsU6O45e
jvRvey5bUr0g9b7ivaYWQ/LlBzHz0PSRGQfzB4224Vlu7Bp2vqp2kRe/qF78qLxHx4l71M3x894s
MIcpTUal930YFTH+6Omn71SusJpsaf8rfeI9bJY86nKETPwxwHRjVML3lGfeHzSXkcy977PfAoH3
xsNs/qlWtTDsYQLFpgcLKs0PVm3vkWndyU/VqVwXdrtGEPKkrf8ebKptuxHf7n/Csj9fOBYbDlIo
x+otPiHZaI66ircNqYiPVy/vCbAUzi+mk33I+ZXsp7EFQ6DxqZpjUWzBgw3BsNf7A1qKNpdmmPMK
wMIJamcIb0iUi0SxeXBTheMW7F2kC6bK1DOMQ3ks1607oAjj28W7uiXGQ/6gbgJ32g4r5azZvTc6
4SrJiOpmPyNvehid4YHu+zf8uZVJ/JOuM1vj3AyWerwAMvw7UrBtLtEUUeQw8X1j9loB+HdQ7YKS
MIHkkh0+ZI5o/PStnY5nyv2JX7yHXhpmQtRQB3oKHi2EKLu3RRLZxk4lppNuZGJyNs7SGXZpigk+
U9aVaVrMvuRqm+oJaQF3znhyBsRzJSbaBGqjQGsJVg7D76d4M5CadG4Hn/oDmY2N9Zhych28UTEB
p5OasQwp7DWO7lpe68zj4qlC8LYhE3JUsTBDq4ORSSLCw7SNYeP+vH0DWu9ENRaspIH3B8NANzLa
N5GVLkCXbudb2dUd7bV4FDdtZ3eH7GF4zRG+29+fkIC5/wWLY0RT51yWBWxJYdzDmkIxMiac0VZ1
RE+sNXzUyovRctINi4EA9CloL0RbLJhUrm8CIxqdAj9tADzXSJm1NuTZIsuZApurKL182KJBANKv
uHEAUnltKgeTZJYq6BJQzgbY702vR+eLGb4OkuR1pmyjBEta9F4YrQqeITTPHbT0MwUDyf15XSyy
omEP3ZtooINU6/xYuLg7RmKqD5GPIUuN3Re/A90rC7eDqsSPUPyoQKWkTwOxotRNtf2kbHm4yCUa
BQhZAsONO540c1ld20dwT0xtmNHphWq38S91HIgKrsisX/dfaeT1kCLtN9KwHazfnKEvrja4x+bG
QWBNWcZn0aSaWlCgyGWzI4irQ/4egjIBvUiCus5b0WvSFYrQc3M/ro12ox7FpiTTWJBZHYWnpTWf
yjdbDIgD6IKBIRoUG9cTkUFBTSuSuRctzkySVMK5za1z2EBPz0JLpRslESU90N+g2IrfOVMxH6H3
jDNHbNwUVSUU6LiAEJlDK+lZVd67YI8el80UqQ91C8a0NHDzL/ofVARUYH1RwQXeXIP87PWwkeUI
8qZFXw6kXxrzEJr7vngceGyNS5M7N7CYMxcudhzj5VkeVnqjWzhdqm4XhNlWLlqMrHwuqYzXUvM5
VdIPEMT9uj+vSx52aZZJHvj1hP6iCWblVYPGhKBIXcHPiG+Uh2ZsOVt56WwDaB+ebIGuFmj665kc
dUUomgkzGRdfEBPM0W/LVY5aOs/AewSq1XnPyuzTtlYTSgUkvOAZgZ0r77j1qXnmxJE7tmAHyiVO
2F/M2IOQHbV25H/RKcCESVEu879acwoNldH6MyhB/l/WJKuO1rpNBK+gqDKha1q0UEEI16WMxG0z
uWZhfhZU5BTPFqcYnTTgfYHqAZAi11PcCmKiChTrqagVEaSXWEFHrsHrv1u8doHNR0MiCMSIeF9f
m+nHqJBjU8CeAK+LsmmbmIixgb7IzukiF6QramGHmY3az313XRwe+FZmNl3g1L9r1RdngT9NWkqb
CCp4nTnrLWiD7vQ+x00XRwfGCQ2SQvAjIO6vRydLjZwoRQt0ehjmOzMTFTtWaupavhhtmkluPOQ/
ld1Y4D/l5rvSl/quRbadk4taIvkA+gpI2xm6B5w8cxdsqi6yBGQc9934FMROFfYEqolE0daG4eaT
qwnKAUJR5VQ7QUbfZXXtqwcBSYh81rJugvW/n/zLz2E8HdrYWoWGG0BNjWjdgvRlGl4ygedbS4EQ
PJhoYQdbA3rmmUAPKeGs70ucMmltuIb1MQ7VLjfQHKyDxLEOHgy5JGXOY1FmHAsocyQ55hYm7GQL
FFVMHES/d03lNApPUqA/AavjBvGnYAycA33efReH2GwF2SL8/ky/OjMnXjsWuEpLKw6s6ASZ9jfB
bx7QIcXLSTH30L9smOj9AnE/mADYPnVfkToovgvRCY8Iu6O7tN+aoIOpuuf73rBoB9w/FnLLkCVh
5TsFxW8ywBDjUxMlzhBQzwx3ql9ujJCDZlqctAtDzG4chiCTfEijn8Tmp5+9TNXL/YFwfp9V7wSY
UtenMY9PlhH/tMDtaum8gid7h/1rUf4Zg8osPAj7ciAs0/gEpMGhAg8C/pZ2UHfDo3UzQFnMLlW8
y+8PjE2z3Fhl7hR+qSWCImBk+sfgjX/8J3UD5ODef5ve71ta2D3wgb99gSVpDnSh03HyxqfBrD0x
MdFWGbbeYIm8zj8mOPy/EQFIN7Pxoi+AmUdkR4G47Kr4FCU2WigiUCuRKiXqPlvxE3/Lo/rHGDN9
HdUyJDZgrDAf08/+QQhIXUIMx8kItObt4ZAhw+m0/y7K3gyRiURBqI5yL5TxqVWL/TghHweMIhi1
eBQezEXp246kW7iMgTVjBhJfxyK/LHRa+IZ5THz5acI7zi80nOX6dmyOTfoecvvBl/aZDAoLtFHi
roRj7dpgGIHoDsqa1lHpz5K5HaGsed8LFw3M7xPVAjHJDfmJLHa1DjZI61hbe9V8nALeE39pynD5
QE0BwRWsA0wkajXwuFWG7x/zRrZ96XEmoQ/r1ANYCdg7tRQ5j332AvC9Rnh6y4DG/tW3cD1lUgE1
cbmkwhHC2OlI9ER12vC16l+LbtykgGqUTtuerRw1olcxJLmaEt/ytLKwo5wTJW83A2D9KAyBmQBn
GNgprz8lz7s4L4tBOKKP21aqwU2hu2dFHA4ENpGIEUOiFK2bqHagURtvoWsziVAapZ9FwWn3czxF
PzR9O600oBw34S/Vt+uCW1O4jSg6lNswILxoMSo2cwl8QaZSLQlPeoMUOGJJOa2yp+SLhpIXZF7I
S4UtBGWwb+NqMyO4oVjJ3gEMQRwGvGHDU65odk3TlWq9Wb806miS3UrJdjLoYUKD3f29sWQWpGaA
jCOPgRZStm0gMpQcxCtdeKrxHHR0E1Wk1OoM11eq/hSlZbYxrB55lKKnmzgspRcLj3zv/kfc+hDe
ZKaKbju8/2bxiOvFFboU0mP1FJ6KcDRtaH9j+zS5sCk0n8eazLxr4UeQ3JivWTIwOdYN073RjX0n
iVF2Ms5BTbxhG53q/f3R3HrOtQlmNEqr+UnWzSYkYgpu0xIDSbnMPE5TskuCNZrz3X9vEaETXJNI
vsyEXNfz1wVhaoZikp0qcIsFZLJIpuwDy8lbu1NVovMKgEsjvLTHxDtFyyQl1mBPRUZdnAgtXFlz
p3g7AyaTZ/l0f3hsxvF70S7ssaQFflJMYRzCniDZZvOpV0RrdxRt/U2xTnO7A+og3DRljvij2vTY
AH/ME/Rj88jzN0CRXMYZhQs6Ol5mH754YaZ1Inax4WcnvWyItq/Gh0749IOD1D6n+a4tftXFTysl
5tcgHZvcdLNcsuswIcoQ7uI8J0mQbqdK5OychZNg/iwsPeIjmvHYNokWpBshkP74rNQRgr1u7tN3
6VOxqUHEn8G5Tkm10g79pvZkqAhzgseCH8A4+hfAGoTUDcunGjUJIIl6lJ+k1kLqwmkR/FdDgSsD
Wk2Tg8HZWLcvC4wVT5f57Q2syffz/GIJshbFwUoRshNVs+f4JJu4BqUvQRGvOP62ECTmLn4Q/ODp
h6HNF4oLQ3VdNWMkJ/mpbz5VtSeWv+sd7KvUff8CYOcrBObMfK41ZDlywE12Jedl880WcPUeRHs1
2JChs4hVRaKB+YCxVcRQr0X1VLrFPn9INupRP8rbaBNszc10tD7oqX/WVsD1OJVtbXiKI2yiw8RJ
cGWfcXbNhPx4isTnKQMnSlefwzIEWaEDanP88QQFPaCbHq0RbYodTzD4+x16b+yzF1xMflUE2YAI
rp5kO9sAnAksV7PL1s0abQ+7YR2ugo3uoc8PLOXyUXmKvdyT1/IqWfFEpG+PxnkWkI8E7xbY3USW
y64vRVBgB5gFXTqoxacqb/FoIoq40YSVkp8azetB8cbxPRnDY4eP1n00uc8cVuiUuR5+qRfFUIal
dtKI/AV+U2iUHoI9BIGefJI/8vA3tyuNiwbukbjg4JajQkPy2pw4mnrdyoJ++pE8Bh9qZrcR0R+L
A55qU+SInGvczcYCRgz3RJC2ArAyNz1dW4tRK46DJLZOsuW23SYB+7tqj0RQNN40LloCPcGsWIrR
sTuo7sq6avPEOnXrbte9ZefyIL/76JMx1/FjtKpdus/+qDXHLM8qs2/iMUG5yofVkX75R6H/ggIX
aVYGrXhxf/6lKzeZZ/JifMwuSdsqqIcaM1lU6CB4CwTwlJc6aU+VCBS4bY2vMv1AlQjuum7RxZTx
8ts3bx48tSEs8l3aR+sa++L2C1Q1gYr1T60G2Luyi+0gWD3oL/e3w8Iwr6zMu+UiGEiJX6T91Pun
lHhv/zoNwgyBeXiabS6IImDEp/YBeE3j8bl/8ltSEKThV/eHcft8mU0ZCOUamLpwXDPjKBMQ3Aq9
4p/Eo4j8+y/Ly87+u7iB40eh7b9ZTzxVNLb+AFJWvCNA7AveJfDugUvleur8UQzUVpOCs7AOdmHn
DDsLxN/b1Du3a/FndTAf8jfN0RzOSOctzDimDn+AYBY4aUTkp6/NakjRTlSl9JyqHl4rtQ1JCQX8
+QpUJ0qPJ7O74IUgnEbeHwFz1tplNlxZmVbZZyE9Q01nZaSkRzfGo58SkdOZcHP1wMrhmoV3J0CD
CFzMjVfP4yycwGSFRwPa6X7n3Rm982RseJjdW0cBD7IJE8ZcxZhZrK6nr8qhJBbUNDmj6Gau9D+V
SOgbfRNwGuxDj/7Rfg//DugBDPC1RWbBBtkPgHIOkrP0KytI9wbFkhrFVNLxajQ3wZExxDik2g9l
IAYYWhiQgWgnAwLvyvq++93EC8YGe3GSOyORcMScuyfLxUX0/q9zV4dxNxBYmmWk4Ofpc/5Q25Fj
PMT6uv3hpI4m4CZIAEXgmJy/+Go/MSNiAn0H9oKgnmCyd3/2L4lsA7hydM1m69u/j5D7vW/u5kbP
WJvX8CLeWmI3GdU8wBLulxD/Cdh93Pamg/Wk8todlmxZiBTg5JJRXGHBq5LcWqVUy1irnAB8JyDF
8mtsbXM9d4bxMAq30wi4CoyAJQLYX4sV5qGDEk99EPdnU6DRYxv1NYqxBo9o59bFERpQWkEZErYA
TLmePio2QtnTTD3HqdNproZH4a7Jnyb1eH+Zbt0cdvDcw2mCW9uN4KqqjUkSCa16Br+L1KDUKtih
+X7fxu3VEFD3SyOMs6fppJZlP6jnH/En3CE8US95y171X91n/Hbf1u2D59sW+KLROoIVYuN4BogP
uPYm9dx4Q/yhfmQdwcPaUn6l/lMcb7RiIEm86yFDg5y3dJypT6vXutpY6LNoSb1PeMSaiysJxt3/
/SBm2/XaJEVjIqnn8jUd3RzyRJEK+hawnykbzthnp7je4ZhnIIhQVZ5TjmxqUymmthahJ3je9fYP
C019H6o7QYqGOqE92O/18+fn10jOLeH1UN0cnvOkXxieN+jFZg9KPYsbqkAv6iXWAY6MPoMNj1+f
RUnheLk0Aq7nayOimk2GMckwcijOxeanv4lXFsBY1gps3N79qbxNFDHGmNMTFQCkZ3HrPXfVWkRi
6NE4KQFZkWaLnl4SPHUPuu8IvHlc3il/T+TNtk/yyZrECBMZvyrPsq2iEV46GgfhgISqe3+INxcR
ZoTMIWoVZSJFiApnpzxuuleBk2K5vTUyv88coIY0tHHjw+/lY1rakezQpzF1WnAVEcOtsStTBy0v
v6bRVblP33l1mI2Aw8ACBSXaT5DLYvyxUIQeNV2qnas9qDB2/r5x/Uf4yare8Sicl5bs0hZbtois
PC11zVfP4mrYRw759aTZlZvvh6f768WSE83+f2WIcckaLTyqEBoI1efq2VMa0uzEd/Up29VO65jA
71YvQIsURHiqg39/Xbm2zRxHXTkoEGSx1HNF3WDnPz2RaSV8aKvpS7EDSrgGFwLK1VgZ5wQrdhDH
FSZVI5Mnut3aWlXo+ObM6O1Rfj0qxkXTIh/TchDUc29Hm+ypPAQlQe8FJlSxuxe6bd9qzq1y4TC4
GhdzEgLaW2Xg/NbO5ion+8Hl7OmbAYHtAU9CyFKpyI5ILGJCjZsBcFoVJFFgNZCKN7BGcabs5oiZ
LRgSEEszUhX/XAfh0ErS+YVo/A9p19Ect85sfxGrmMMWIDlZcSTL3rBky2LOmb/+HapeXXMw/AZ1
rzfeyMUeNDqhw+nn4k38NNwogjILNRndBKG4E9sBL1K+kgSstseyE7zLkKfA7s357wvXUoW5loaK
5J+BgiSdMbuOvVNQbmy1MSLXrNDpoAEH/KmzAp4xvjKQM2XEeugMRqLYYEevAiX0uykd/LOR70y8
dEuErn37wWHo1Sv3iwpSw4AdwzOXDSc9zw+wjwTn08rAVUKnwtxxU6PxYKPW0043YjvZSI2/uU12
jasY9UJFErkEYC0y16igsabBJnT/jIYhOuknVM1ogeV1ebCRol9KMpHb9K7kfsabx4gX8p8wx1hN
dHmLjaIElTLKwXnci46/93eS03NS3ddJ1pkGpH/GhgOEOVv7S4UhtMJODc7BTt0Px+Gg7+qj6qIt
k6PE166NocRwz1PK0YhVLThXrgBQLkBw78tTtY1p4WDE6DHcSXssvuP1BlwHQAxZhokxtu+2/QSy
/T54CLcqzR6kx+/RXbkzXW5P+opcXnCTsY1Z0E6CkOvBOb47+9g294w93m50Krc5j5szty6cNXMs
xiaWsuh7sYdjCVtzY7iA2fvAg2cvOeI2OAmcwG5VEBdCMiv9wpz0qakESYZjhXf30rfsPXd555lj
i+vjAAsRmoU+PLZxNVOsRItFJTiLtHf0vb8dtoD+ukce5LZKXccD4BsqZWivmV++V/KOpH+ux3oV
nnNncmU62YkN2LyDbse7iSoUymyHLsYot68cwteiMW/+QQENwyEo+LPPbbTk64aHRvkv8QeEMyop
yaexUQ88uPIVlb6kxNyWOkiVn3Sg1NjdbiKeWzjfFKc+5By/ed09h3ma5ZFmsVmIRdDnoTfNR1Lw
bLr70T38ck1bO41u8OR/R2GM50Z5LGS8WjFGExrVQW+EpRKo4bSYi0JGlQsxsEoIGFNoodYx0cM2
q4dJqpYA8Y/OSGuivG5Ld+a95GAk81l9ui0WLNyZiXYlNIX+IcUE3Xk4GQlabqJz6VTHxC1pYv/o
3JSkW6wp3PYFGR/ke/O+3GlfuF3j0/DrAxMkvF2zvN+hzyxZ3GWUwquXDX5Hv092EjSjOZqPqH+J
dHQy13f8Tbjr3fYt3iWv0Z21UWiDWVRjxxWqWTovLcEFQ1gk48AsTUSY+CGF3dg1mWoqPDXffn0H
5P6p2oSu53hO9K8buubJMGxRm7uAZWyhYFQmTuW807AL79y56G5QjgGdDpNHTVu8L4/N+55Gj8Wp
/CbxQDOuDeslXUaD0iSbk1mg67+re+kgS6gnixwRuzatlzQYrRmKIESf1ZfWYCKc/NRt7zl1eS5i
9jfstWEMB1j4GpqyEc1eyo8gh81YY8HQOdOOdfQwah/eyDPeLOTdl7IsiTDutfCkompHEBE36t7b
iPv+qyZfuyEaLNqNt6k31VbaT46x0d3czt1+y0sXXT8WsGdshlueYTE1WWUkZbQaXwGMfHLWgac7
KB2JY3rbJMz3wXJySYGRiaSNojKSq+TcYZBvLO5SM6Pd6AgxdrY+KU3+7z0iFkADqX6WfEC7sxWj
SDYi7GxS43OtPA4tbQS02jl+/yQowAyTHA0tCF4q7vJW3lQAPwTaFtYH2zmmKYujHgAKK3dvM2BN
lPCCEC0TvwvFOkaUKjltoYoyWOwVrY386mSnWJnixF31fpvSdRoCej8DiuBhhuWw0JNLqe0n08z1
vkjP7Wd9Jx1SevR35S/pJTpJDxxSa4KD7lfMTqA0qGDLxyWpIo6aognL9Dwl0yjTMfeL32rfhgJt
MRj122ia3MA65GY6YoKqfhvlYdRp4nv9SZeaHGPTghXhoVMLya9a09tyw/l981FZsVv+PoYVoR6N
vl826TnOD0M2Hi0gZwQTRtjF0JaTjxw+QdUyrK4tbeUlGNCI0T/e/gmrHNIB2owWYQDPsksSNTEU
+nRK0nNhansLELdCDUDNf00DeMnzwj5sNMLjkXFzRZq2PvLA6dkUCzStRrJPrbyzOBK8FhkBj8eY
W4hgtDSNsRKYy8BAy5Rm58ru7MmWEM6aO91W0aJu7VHw3uqczo7r0hhML9YfYlUTis5YqsG8BzIp
VQWgGmVnAL7OQKCYgX9w3ovN1njgBZgr9wRSBubM0CAFhzn/fREqaEZXFo2XoweMPvDyq+ucW3yc
OYflDUY2VkV29uq2v7eESn7Txqh6FIq2pcF8s0QSO90ExLJRQCaLWsIiZzTGKnTQkRPYNGYqJbQu
krkXPLDqgHO317USDU9ydAgrqJvBRLGdiI1njH5hGt1ZLKiJ/pIA818Al3os/d8Npo7RDmU99d0u
ksNnTPyRssVK8frstwEdsWXKsxXBsRT0OZTHigeT9iW+l0qM34YsFqrl6EXEON7l1YiTWCa6UPVn
odyWvuQW3s9WhImOnvwAo+DTdsxqJ9ZKkhpuKIQ7r0PfFjY1piURsKvkbbDeGuGItpU8cXXNCdJt
Eny22Als3ptAE8P/bqsToHTCDk3mU0GAqKePDckLR0BGS0RRr3gTVIAUnsqitkXvVybmTnAX/k67
TRX/1KM3qyc12uFva/W1y9QAEv3VL45VoDJrW2FEm6iTtP6cohuBZHqnO2KbiK4ahZ+1WgIkWzY/
ulbgYS1/eXuG30iGKhg8QDoIeT3GV0shAM8a0UQz4PDN04bdILq5v8uzpzF/EsMHxQBC9qs1vIYC
4uWAFJbkFPfKT30nC/v0KD5Hhh2ZJo3uAC9V+FST7oManZw79aCarqbb0mkMAbA9PBqjUzjhg2y5
2AZEiooMp1zfdCEtlRfrt2zZtxl63W6LcAA94dBxICYg/cQEjZlW94ZXCf1ZjAM0+AI5SL0HlHut
U0PdBNOpLQtshLaNR43qB81/1o1TWQ3EiDbmXRqQIOb1uiqzyWRZvfxFjGgPlTrEY+D15y7MiOT2
pRuXD7FFa7+hhZVuRh1rz21URfKjvtOD9+7VC0glPGgiTZs3obOxf9AztxDG0xg4k2HL6SkDJolg
S2hc9rZxUkJy6NgcfLsJeN7/qraC9nrsaMa6DmzaRt8W43fiPi6GSR7is0Zsb3TGAS9X53kk2gMP
KPkqemIoMQWPWDZCtcj6+Bx5grYbsHOcVtNg2r0EXK/bUnL1sphJoa8K4ydI3EAHLq1N6ZldUk4T
tpQR2xjdjqJNBmiXvDfylb+ZyWiwZwrcqQ4w+ksytdlGCTqwQcZCRz0ipJbKZsPzal854wsBAxmY
DlzTvJEK8G+XZCRLLlJDrvNzXQ3CNvPVHKiyYujFG6nUc43mo4FZnqRRq82UtG1FEzUJTdrHY1yR
rhTR+yRMoVnQDPuhRpp5I9bEeVjVhN6vIqyjTdS2nX8XCkIQkAEjOxJRFE9+LgvFgmhi7VBHU32s
E1K02B5DxSDuYWUrz0JCKtD798QSIs9tpyxQ6JQJ3Y8wB2g9FavR4AFVXrthMENBVyryVOhfw1T3
JTNEtcr61JKS8+A2u/JOsetN4IYo0UV37+o2GUjLkaXrAIahyNyy3rXd1PmI+hu3OJ5CZZ/2NNzB
wE3YWiHY3hO3v/gq4p1dJaZ9Zyg6oHGw3SLtWMWFgoYovDPuGrevXXQXY5Fb69ad02Sv6qH+CDDK
gDj4ttpcJ+hAGKPMmGZQ4TYAUHfJXKkwvVEK0/RcOwZR96eA6rvGGc8cIz47H0agL8gwHE2MYEwb
bCM7tzR9+f78yWso456D8X61BQgFvwABb2McGnK8U5yI0H/f0siwi/FFotFNRVHP53BKEsHMmOQu
QEMG5VzLmjwsr4XxMFo4ebWV4lrQBOPiSK7rE3VnEp8a+4j8W4gsLEWHFOCtg8If+k6wGP5SCrpK
NKtQmcnZvdPs5N+1TbrXiujfPm4f7Co6Yggx4hYMUzT2RZie34BBc/BJ5KQuR9SuqywzDTzaYKSR
WIdUXx4GMRKKO2MOGu492LY7xsfnR25edvWGFlTkSyqRWZaYKQMVpB0k4kpbzHeiteTlpaCfnMfo
GtPQOzBDRwPmBzWJS1KDZMaJFPrZWQjIWz4AAT7yyXZ7+2ZWHCiyexhxEVEwtRC2XxLJK0spVaXF
S4p4P5T7bNcRsdnQmgO6uaqoSzozXxcvthahryBkoPM2ecQ6Ef/cJGT/bPLGwNeYtqTDiHSeKINi
haDjPcq0pvo9CioOR9Su4kBI2pIGI83Y79m2hd5k54OnEcx1fQw8rMfrrBBDgrFrQm0gJdDWYFey
kzciFRzhh0KfeaXXmRusfV6eZObm4lbEqVG0UMJJop2+d6vjPKS4M6onNSPPwQsvebrmDZbUGIGW
pE6yxhqHwjTCexwS+sm5mJnxN47D7n9KkCzUKx0v92an2tGe8/W1+GB57+w0UJFhJSV2A2ZnfY8F
4pqjk7uKbj9GqpDy22215AkAmxI1Kt3vqqDMziNFwEnmrSalnR4lzMpw84Jz5H+LbYxuAnG86/Ku
mu8FgYArRyR2Q1ewOdLGUU02aRP1+iBUE4StsYdnLHzfVDS0eTtprhsALzWHzY3kyTD2YwzGlZ+R
q+5+W4cdhjI1J34et/JBxtPq9fZV8Y7FxDh9JGh+MYKgHT79To/7Le9IHLVhAYtzLxE9RQSBN5VK
W/VXQnkVBR4Fxgz0RSm0kwjFNE+HyR0IHts83ef4GdaZBao/JbGGy++BzlFuKmePJzrheMzVGOCP
hcEE3aU9GwGqJRt1N0vySLsjYLI/ene/Namw+7h96xxjcAXYU/mTmlYKlMYOaGQ9Hp0XUSQ9Ub/V
Ackob8qF4z+vXwpK7UuiMJs219awhoMW76md7AvKY+FagLNkIWMMfNmXPL/4Mgbzng+TVu5ka9vq
AGz1htKEcvg4h2X/2/hgiufyyvzaVPNKmdUnJj+UQ2Tr9vElvucp0W2fjbHeSzKNV0Z9M4J/SBuq
uxo7zbecg9y2oiq7zwebpAc5rCB7eKg2z+ZDcKAONXmD91xBmHV54bKzom56AfAfZ/GTkNqdKAXq
I+G5utsWwVAZi9BlipSNOsKonqLMaVJ0AN8HNKQq6d4zvE+Nz/YobDKH96Bbpzv3KiJThSEAxpjG
fjX4yE7AejuVfaoJdqZzzPW6IfpDgeFfqoW9KOZJdpae8yeBNnsFhVoeij7vGAz7pFLrKxEYEIiq
fyAV726Vh9vSxiPAhFKiPoTImoBAOpGEZMT8Fb3cpvA/BO0fRrHtGFaLcZlxBIlTb9o6ne4cJXP2
dOT1KM+8uDYAf+jMBmIh0AD/R1yVxRlyBOJrZJv3L4nD0U3OnevMI2feqqRigeMszRYRMOE2OPvi
xCHyP0K2PwdhLGdUdNpYGRFMjGtuUvQ/CyTe1HZ0l2x56jn/4Fs8Y4xm0lepkjZ4GkbHAzCnXVMh
Hf0+nTK65WXF1g3nn1MxhlMqm66PtBBVvf1bSPRnzlGuu36+4rU/32c0PrPqUKpa3I1U7w0iybak
EelOuEPthqRuRZwE3U9PT/HvkBoDkRFdcQzCuqArSB7PGHzo5GUsgqx1WhG0czERS7yGnUSMLZqN
gB5Geb5uloCra1tQYswCpj3bpNBQk5V/lz6tkNIJiGUfhlNBt5xgey19Opdj/zkVYyGMNEvSsMOp
Roy9AAT6+E6dZLv/fFUQpcgc2V99eP0hxkIWIDfWIx0MYsEueKale9sUrRq7xdcZC2GWVu7BQGTn
1x9TQJ7SX8+3v79qHpAKnSEX5uQ7cy0luoKBAIHw1x5sO92OL1FKEFndJjJ/5OruF0SY+yiKsiqk
AXGOuYEj3bxg5uPvKChM8FsJGEEKfITYwdtEsEAFM+zilhMerl70n1OwW4YBffr/Ue/T5pEjsau3
vPg0Y6TlMUQfZw0Gya/9RsNCAnXLuWceBeXS0xRNYcUYboUpQ29d4zx7T395BMYse+hyQ48MCCQP
He1th/uEXrdVCyYx1hgIaf0YGBBVAO08/czpQ2+Lx4pyzsGRVbbclVgVoKZUUBkf335a74gwP/5K
GViTG1hCI7UyCATnaRtvjrlbbW5TWHVbC0YxOj2OTZprKCGdk53/ImIjHMdvrXv7BQFGn828EMpk
fiepm9fKVg5mMNsM7J3laDXnIKxpNdR+iuISalHeYbPuOaO8l/nKZaPdSMOKIjQ9iegovNSKtPTw
oGiUHGELXubY0+OSzOdJ1Bq7LqjMx1xEeQVGyi38g9Kmo7g/JbLDAguUakZeeL+i4xd05r8v6Eh5
mQ3ifBq8/3czw0ae7K5ciIbmJrTQAzhHl9gu+lhVsGtR13K8xF05QTvrUHKufC2HdUGCYRZQ+oG2
IoCE96N1+tf7wq1fCke0pVcafwSEo+0r7u+CGsMyq8ilqSn0/PzmnVyxpCoQNLBTgFa/b6skjw6j
kpVs9k1Sz3TQY46d2XfUu+M9vHg0GK2EDxE0vQPnRqpvvEdkGm30zlekPN8+y4ofXPKMzTTHjdEb
8UwH6Mkk77jJhJWsiCahy3duDEU7Hbsz12p6SRIm8Cp87Z2amNieTRTEi3z1X0tkXZBiWOYJPfDb
ZJDSMAVr4NHiBthqDgkInJGI33gJn9Ub+nOyLw+3UNA6Uto4mk+mEcsVaEexn/yT417Wrc2CCBMx
yqo/tO0AIjGJdofRme6QJ3nhxEJcKkzEMmqNZQQiqJSOujnFh5L6L9Lny/iNQ4jHMiZuGYopRpvE
F8vad2mrPzvZj8/b8nzdbQUQGHReixjUBNo5FhZc2s28l/qqN9T5ieyd4rtiN+7TO29z9uzwFJ7Q
CnH8PryOx9xGH4Rzm/bXt5nQ+II244F8tCuLWPmHZEZAk4/KDu0aa1zsKtikjq9uW6C8l5jkr/p9
Z6MVHHtkOoWKzkiBGTJ8z9MZKyQ8YExD/Uz3hlPuFTfJiVmR9GSe5H2MvXu/y5hUEUl/Vgo2tJDo
rT9mvu1729ZPqXJKUiyO3IrvnrnB5jz1mxnTYHhH12FYnZtp02XYYLJrdNL5nLroivMFqoWG2UqM
LaDnh4nZuywDAHgl4fUr2cVh0shLaHMiFR4JRhc6A09bxernnLhMXf34/swbvFiLSi9OwSiCIsj6
KDdids4r8lY6MlV8kmng4yNvtnfNWl2QYnShxeZGU69wmtqJdkVC34CGWNEyoXPdxdilHN+4Yucv
yDFqYQUyMPNTkDuIv9EKJX2/LfprJuTi+4zoq6aaNBM6Rs/TPar8Bjq6ApqR7Wu+lZ9uk1oJjC4o
MTFFic4FxZdAadzI9FRvzF/bvyPAhBFqrFWRok9zEUmkP/WHinOAFSt4cQAmfBikOs+yCKqC1PBO
daqEvG8/OdfN05X5NyycU9mHct/GEOQQM3fu2DqjsuXlm25fBLoGL2lgQ26l5wZotJ+nfKPaxavH
6cS/zSmAc19SiJWpMT0RN+G95KQ79xahuU05PpZ3DEbnvVLHduESxzh0SNS/9P8Wk2xGzfjHMF5N
4CRSPSiliGpKTk4hiewn7PTkTWLwjsAoN1D0M3+oR+R9RBQlExv7ijlTfStvhYtTMOrtCZneS8ls
PsI9+oRdmdd2zjEgOlt1GuKwlj0PFISDuD/NVRNAaQ3ui2/zZl9v64YuMvotIkc/1QZupCyJSaiP
ToRyy7Xvs/QzscAFxxgtL3JDU+IGd/KGt5UML2/Q8mi87jkh1W27rrNAMxhBy5VMxWHOu4bwHiEc
TrEhLqRataIEHxc7251I+js8NSU3mczh1JdkLGxVnqZq3Qewhz1V3B/zXKVOwoeI99zlGJOvkvuC
jKcageblEDCNuK74TD9yh2N0Vylg8RfgPlSsaLh66+gm8BE6BUpioJsqn4j2SPoPThS01luNuYw/
VBjTXmfKFPqWDEXZGsSuk22J7IOLJbo2ALNz4qG43W1ENBXnCCziO32zbTCK3377dN7F+z0vj7pq
ev78GlZEEIuHiiDizDHJf5T2d/RXc7i6KoQLCowTyOU890sPFJqGWFR4OPRQ19sef9W6LUgwLgDD
kEUmZyDximvTQSX3yG0KvEMw0V6E4pCgNpDxpLLdkJjHQCcF5YgGR/6+KikLCU/aoJT7HkQ0EnSk
xsvDuncxFpOfbx+GR4dxBmpr1mHZgF0j/VFNroWhCOpoL7eJ8DjGhHnVYIa1jls5H6qji95Eu3qt
OOkpnuwyjiDs+iHOe5Aw7t3uEG15lo0nVvMRF/dR60ZulTXuA4PGWGcMcOHn2zziEWBMgZVNqGvD
/p+n5zftqXW5fdWrpvmPYnw9thcnUKMhiNMZoh7Y+zuLvMV3A0FZM9n77u2TcK7ia1BwQagdFAz0
CiCU/crJPTQ9/ODo+Nd23CuHvDgLo+S10LZ6K+G2S6exJVekGupK2N+HQnOImdKuosajU5HnD14z
PEeS2YV+mhq08wzkzETJriPybd8T7eM2/zgqyWKEY4dSMRYlaES73jFff0kbYzP9/jv78lUBX1zS
YLZWkRkg0lMtB+yWLdHv1d1fEmH0XvHKMQHsCvS+fIUBu0t3GLqivPactary0ouy04ZwsM3YzQJn
D9YG47Ad3TXn8i121Z8Hdcsjd422ML8CFsLHmIKo9rq+qyF8b91R0p3weDpjCvEhHjBdPOyVV0qH
wcY5pdj5xPTof8xsLH4AYyqi1k80AAHMQnjyt/5efTbJs2Gb/+XF9ocMW7pVu6HPgtlZv4mbw/jV
pIJJwvznbWlfz9MsyDAxwRQYWVF6uL0BrgF9cB/vHs02HJ1aq14sL+0rElvIuwhjMRoBeIZe0t7B
+iIPCzmBZApQHvkUkQLWg4cdwz0ZEyiEXmhgOA4MtJuM5BF5Rx4tdLdYfvKXLFQvnVPQR+WohmAh
XqXpS7j59p5R44GXUePYPrYml4iCZ6SS9tXyOxB/1zni018ehDEYGKccUm0AiVO6dd3oI6tdmrzd
JrJ6DAwyzp012ArNjvBis3s5VLmJSAGgzt9zgMfp2/C/GL4FDUZDizjUBSkBDWw+wvJ4Ku3Vt/HA
S6KuOoo/VK48eqlpKFjrc+wWfVce0Yc/N/sanLOsv+YXZBgF1U2gTxiI3872SIMHi2BxN5H2zd32
9r18dbRcOfUFHcapY3OD6Tc56MTFBqtUf3hkRh0j1AGG5m5/V58P0U5wzX1NDLyICgD1YqKa8wRf
T+UufgSjszmwQvUinA8r5wf/EQuE9Gf4kG8BETapzfMl6yZiQY7R3CnwMPA6QlAOJxnTsrbUzU0y
8oZ3rNXgb0GHCfPDNO/TvDbmpx0qE+Sts/399Pl5+wY5msWucq3SLgl9EUQwhla+HuSe4GWEYZTb
VGYbcEtM2Eh/sAIP4M1oyQHQEOmxiuY/xfoLZs3nXPiKMUuDsexmQdSJamO4+ePvTsBYh1BuMN7U
4/sDZkHuMm5bw6woNzjEOm4MgY9jrIFDX2Va96fvhDv6Hjk8NIS1yQbAPPxjStnGq6CXkRUTcJC5
r0Gm9xNB1y/WvXH7/zmSxXrvbtC93PNxopQA+Jm2JHh8bTEkLNwHD8WuEjcdqsIY2zHOt2+KY2HZ
2XfB7LO5DD2/wq1n4b47Ay/A1QObI9KrxwPY2NzrhyZzlo+YP6tgXy0Ynfa1OcS7l9jmWvFVC7Cg
wVjXsQ9joe9B46BvsqO4l+yBjAp9/2/vTBPzu8CrBHQUi34A2Kw49LGIHHf1mpwBuPzqkxCYKXBN
ty9n9Z25IMTYNL1L27oUo5mQgX0umA7ktRmvC/iCBBOPYJPzJCVTPLchSYhOR6emvwcKX24HhJdl
XpW1BS3Grg3NMGLHFvjWxfQOqH54QYS2xYsZ1j3Oggxj3KzJnAojApm3yZ6OD/p9e3zMOWm+db5h
ayem+CHNWFdwaUHrbhqxCCKbWx06N3/v3xGX0toec6K6ss0VuTkCuTJ4f8gZs+wvDHYdYV2YIBY5
HrOTO74CpZA8TNR7kxyOh1vn3oISEwuVVmZ1kQZKIjZi3we2ir1MKQ7EE4ZV2V7QYbQVK1dbQcHq
yLON1QsC/JzAqfGvnsRAhwYWgswj6myRv+3VLu7TCuIGNEmdznHHnG7md7Kv+eslIYZlmecNeuo1
s5rGdyE2ZnWV3Rx/DqS05V+QiPpYnhv6Xy5qSZVhoCg0njqNYKBCprcU78oGIPMdckI8QvOHWNlb
EmICxkHqhGFM2/xsIC+YfFdpTZ4yMjnVXbHnpAhX1WpJi4kWk0j0s6bEnTUuIrjRkWatcmu7gLXg
La1YM0dLWox11cYWQqjj2roZLXeLSY7cBly/fduGSzzpmP++UF2jViws9gaZAvXOGXUYuKb32FQB
ke9o42ALmQ8zyIWF45FljC16ZCWjserZQE1utQPIoa2+qw56lxsnuRt+SK86f7/9mlIvWcqY3jhB
+3IMPENowpST9nV0DNdwrbf+PaA+CmWGSUXNSR+4o0ZcwWHscdgpg6lVOG4FLmOAjRYHQMgAO7bY
cMEoZiH83wpxtVlFSRNdTtRZcFx5Rk4/utJRp6nmkPGZJz1rQc0fjgJs6VJ68MyOhAZjMhDS5EN2
fPKrt9udd3jkSOn8nVtnYqxJ3xd9oyegAxSin6kTuL8bJ7uTsUSCG1PzjsTYE2uKC7/PQWpyVZT/
sWAIhe0MXY/c4Gb+0q1DMdZEE1RZDEpclGFGROs7V1F+j+qjheJjJtoV4urK1rtt32ys9r0sun8N
W408Khamql84agA3ZoQyMcKwCupxbro0UBNS4EydAi/+jN6+vXW1+4fOlydcmBhE3Jrgt1906h+9
KznZ5j/0jwI2EwhZAFA3MeDEHEUwVaFJjGGWQ8w+zncmnLR3/hbDNTnEzlcDtXpRxlgYY0H83hJq
H1i3QCsQqZtBOh60zUvsftzm2Kq9WNJhzqNJ9Rh0BugAR/8XVu2ScDe61kZC8dm3eb3+XxfACuKC
GntBQ6iqqSeDGpYKk5/D4df0uuehJX1VTW4RYUzF5PVVGcxmqceKupQov/Ccs/WRAMvIvn+abBev
1wd/p6rO8Blt99aOt61ltUyxPCZjRJJQlNNOxC+Yur2WH14Oj/5dS0Ry1+8QdpkcqV/zcEtqjB3x
pjY2hAnUNKAOIJHRvjXvt6VkTa+WFBj7MajjACGFU/Hf0VvXBdTY3SZwvXMZFmJJgYlBDHkUG63G
GSpbnkFtJjtDH7hBtF1K3k7+Y0gT0rsPqm8PL479vs/oJ89Krj3Nlz+BiU9awbAmX5tDLuANxEjk
yuSTh+3Oo8EEI0aYYpfLHGq1r7vCaZx33+YdYzWvuTwHYznKOmtGU/sSBwPbT8/oInY8u0O3yYt4
sB5uXxzvQIz5CBJRytPZfCj37kxmoCMKH7dpzN+4oc9s8rvxc68eG/hJJILkd5WkWN2G3QqcCIMj
42wtWx4nORxCUOkhdgB3ngJ69/l3B2HMQqYOtSkIYJYdItglMZ1ojI4pXl/hqj0AXqSpA7pQ1dgn
uRUVUp53Yn7+objTLn5Qt7ePIa2y6g8B9hFeCFjmHJYTzpEFjqvvdToABCIick4qePW7rKLcdWmz
ibkSggVNxqhHSuJHRgm/C0R4mhMdw9pzdKvbHRVdWt7/7RmZu5LLvKjiFExE/K5SAUsR5ZfEjal+
7uh74Ag7cR5w7TYcKVz3kADXl2XosKKwwt71hQKwTQlph01nR99rGogkP++jgVv/WAs/AW37DyWG
o4IKYzQqoKTJkPjG1chpyO1p08rccSIeKYaZvaHngxTIs4dyIzs+HfeA0OdXYefPXMvInxMxjhBw
vqGZKrizOt4iXYzdzypRf0kO7SeXJx88WoxLRECbFVGCI01uB8TxKACknELr+8cQIyq8HNFqTXt5
V4x7rHstS4GkiVEfIDApTnq0KiQCms38KkHL4CHfolxGg81tRV81vAsJYTwiUFmHXOxAVTE3df1a
tA9ms9FexORFbN1UJLeprVYfka7Evi9gLiM5zrA0LgxREGMFr5T7nYt2u/50HNA99l8qtksyDC+x
Aq8AtKE6v80t0qpEOhQ/9J88PZ6151oW/xyG4V3cADpe8nEY9PSVJHibh0GPHjFegW54m2/rt/SH
EhNTtFj5O9UWHj2ikzq/E3Kcn5C8GJN7OXMgsHhaVVbR+uV8OXZyPGU2EPbh6RWHp1brvuvPYdh4
wjNUQQ9AJnuw3cFunfql3InPw3tPIlrZLSd9Pf/qG7fE1s+EBCsncg9a/DZlpLgr0N2ZcTGmvmz2
FRUVO8yBdjqvmZ7N44J3kgDw0aCExM1QepL7Ftr0tQ1pvFW2gSuf0Zm/654Sx+MJ4apkLOgyFh7t
D6peJKBboaLxo3x5KB8eb8veKv8WFBjDXqCLMdJqUDh4JwwfUth1zg3xzsDY9BFL71EuAwVsXUm3
/t3gAR7uvq+3fv9fpneRIv9zT4wB0rLKH0sRtDDAZ0tPIsk2j7xpw9m6XMoCQLxVzIhL2HllXE3c
qarfJLmltmd7x3Oz88+79enL6759sdch3uXPZC5Wm9ox8CelBaJK7aan3qW8giuPEczF9oCA7n0V
jPj59MDrS+V9m7lIfWhSvTXw7ZRy94StvK8uWcP6D98SWoBpt2fFfqptwPU4Rx/O9/nj+fX2HazM
DFxSYnxIAUsodDOLYrIDanFPDjAYz7pNXPr8lG0OP2zom2M7GD10OB2BX4XoW8LEeBUPE5Vx1UEA
Tu6P/iV8MZ2U/gb49Mnu7p8CG+ved3QbPju0tZ+3d6ntUd+1dh+3OcC7R8bpYGtsJHYVfoT7hNwo
x29eu5pL7jKupu3MURxNfHwgv3lavpJWW378asrObDWt9n2tPb/GjnCXboqfCQGGe/RiC7wNarfV
nh23+xuGY9/lpaeSJW+qNHlm+APnKnm/klH3Uqg9Lywhy3/95Znywrt2U6tY3myqgB3Na+y8LYA6
C9s4CmIa9iN+tUYI4WTFV/KUlzLCqHcWp01ozTIC9Pun2nLk/OUxeWpcpJTt48exBW7oeDgqr41G
jVPwMxhIdIx4UPzyfKX/W9Gv5up6yRsNc9YxLLOmComxddE9znntmmTb0n17Gclm63z+pTgwmj0a
RtYJIhg7EMr5tMITNUaxhwKNn7GOb+NRFpckfsw3e+f+OJInaj+25Lh9px/P7YFu7Bnbba9EdsmL
Yzk/gclz39bJ63VL5oWcfIXmCwEPAwnjHBPOc/jRElS4I9s9ebuKyMT5jS0At6lhz95tgfgybQty
vWxNRp9ALEuysy2yG2zhZ0w+YpRM661AdpWLscKU5CVRVTu+O6FBRtsJzi5wD7sR6W3ZJ8rPe+3u
rcloKx/OA0D9sS03dU4aEX1SOn7hbKdtu3mrN/em6Ci/9EcJ2902Klb4bqyjgn16JDBJiOWTw74E
sgUxT9ITUEGIH6AtNdm1CWke9E8JXZT/R9qXNTduNNn+oUEE9uW1sBAkQVLULr0g1C0J+77j198D
eeY2WY1hxedxh+1wdFuJrMrKPU9uAb+APzBb0X7Epk6s/tqk3su3FKNErx9rS3hociu+632s8LjP
vbK1i2fNKcwWn8v91j+U+KcjIs7JsJEc7BZtzMLzkVzKNgL2fRzuigUv7evAb1tnUzpfBlEw4bpF
xczkd5V9GEA0StzRijvUtJHSUH7x9rwfTxXpH066HZpIZGMTmWqGVunEOnndVgQLpmHNCnM8oYfX
4VqydZQNJNXITISjJmCDJfLhbVxgQdxrm8i2NRsZ6YNxDvZljjLGWd9lNqA9B6dE6Tz9pWCD3kwm
axRM40vbi1u5JUqGiu/xLrSKkWzVaOmbUvdI0J1brNccfOtTwXSGTqrB9D74X9lm91Ltj5WlPJ/E
3u7JA9an5VYGvCdpy1lnf1c+aY9KSYC4CkhjLA2yObjGGwAOC6hrqMd+sCaXt7fd7qn4lTWmsgkt
U++AGxM52hG2z25NrQSSF+ba0KIBGcEygWRG9s7f2qX7MBAJmLj59+dgiSf382l4USRCwp2l7qat
fo+Bix26ZV1Sf6kD2exUCP/MkfZgkhyehylDdf3GiqZHTSJOjdUV8ZdmGtv4iFaXE7EfapLalZVY
QPrqseP4pTd77HHaJdZ3JwAGyq3JdicdzPl8jByeCPf1UwgN+AjHF/fRH49b/M/OQMoRh4bMVY9v
sQITp++qn0cFnUGmjh+Kk+DM19DKf80bB+jsOf5TsPcZcbBr6YVDsf/Tt4tfAyCuUzTnymSwotI2
Uvvovpjpl7w5FftjZ4JTAEpoKAlvIuxHeSw3xp0g7FPSWcnTF6zcBMn3fA/gseXhE4OiRC7JJ++K
pHFnzdlt0l1B7o3PICfhd2RNr77zpN1hZXX51KHmuiswcmzhofFktJGvd4m02W253PIDSGVod2Z+
QMF7YyqfH4kJ9FjpfoH92XVW05jETQmO9jcyodz2mLZkOjX71K4TQtytXQEk3rAwMx3Y4h0Hfyc5
lcSdTB9n8w1dBTxS0u6fPl+z03PmjOfwEH9Y+ejMLo/H0KWHnQr+byu0NTOrAMhI1mRJxpAvrT7V
MNY4LvJ79OBKDp7+SN6j49KQkVptRvST6iww8MYWV7WL0PfNMEdM+pRPJcyNVKey0QM+UshMYR89
PjoR8PQ7B71Dd8W2hOcs3RlQo/mBEUH88EYZ9yveKa9LzcKYz3XQriby/mgAxSAyfYIspXv7kFea
ezCBcHHIi0G8MBo8H2gYB+f6x1crsg9AvZGO1Ssei4J1vhq7xvV3du2aHBWDBXqbzmqNOy1L8vIm
PMdkLzh4ACy2Vvw/sCVhpYokSiog6q7ZEss+FHs/GB4Ngmp/zjvQkBilL+7Q6x4DD6u6YyLIrVQA
Ft7+0KSOMqniLgt00ASyex7CDGK3S+R8DwzeWC7KNWu3r5/1s6hPHqVCjPsSHop1z/jKv9M/174P
ddFh0Ag11rktDrhBEls5KgDuH0jBICOy6FC+OCDICq5JQefVAaAaIYcTZ74fHgMbpo64WLb0vLd5
8vDssvAVVyTsIh+k/tTaLh5OkDSVkC3RC4pZrOiF5QnTA1CaPpYDt4Qvz/vecULrMUYfSU5eHuGA
OPfEtbfKZvccEhNQ8Z+TuQssVrvMTw84pYGu+KOccV8W06odwd+rZR3uP08ntyJvcC2dfUEyG02U
jgM5L8x9v/ctrJoC/ltArBnFUfN7cx5N+8HeyfsHmAZyF1n33zDW292X+3XkYaFeJHI4hHDBXN2+
LdE/k6Q3vpuuw3FG3wCwAV6w4Jx867A9WAM+9d1R3AZhA4bVMkciHjYYFidWBZ/xmn7igQuRiGcB
y6iXtE9m2ixxk/8uxV09qJ9w8OKHq0OYj9USTFiPATlsl5PemPavR7TEhARuWm51lvUZIRackNNZ
vDXFMuFaqQShEyO3+wPjf+uQr3XQf0mlmnKJiI/B3gVr+3r/Epzl7evmYG0rU79rie1uTPKAf2Ny
Bm0Fqm3jA82N+4Alm4DJcFnSyniMdAWKCzVd7ZdLB6IiyxQvvNC8Gkj/S1iWipGJv0xJOAVZm2Fp
LgKWWoAbNLzqLsZEOavZs255TZtd0qL0sRKirwyQdj20ZmT37m+fPCx3efuJrDkXWFX9hyNKN09+
lCWjqgDhyTwk978yM/3ANAMTAX4FAgDW8IIOpZuNVG8KQwEdDQHfYL9Lv2qsBAHabQ7gcg4t+dhy
Suyn79q5zSDrFKkUaNfEqPCmP6fI28G7BtvzoA2E1RTHIqNf+xhhbExzVII9K/WJlBH/dwahSPEC
b7OzmunBoA52iIrGz5a/a0JKqCWFP+rw0Q4ChrdgD2qXQ8QZojmoRhSRWYEzuNo2/VoQFirGY1+r
KFxSp966UErlFFUL9e7+vtnm9udt9lZTrpcEKKGf0qYWGgkEhMzJJqvQbNE334It39jG8+RbuDrW
4qL/hSbwITVRE7DrnLo7fvYTbjLwqA8G4InUXYzEeGvPtpk//Svu/lCi7CiHba2dFIM7y3+OZ6ux
ELwmVufyuDCOkZlcTQEts37/zRZt/AAhntd9BLZKSyEDdk4KxN/ymFQChL8GVCLCYG7NKF3Su65c
/Vcij3OQCWAufZtd5bgxRRRiw13wcJvOWigGTfKHLzoU88PGlyOEQ0ikFK5sSb3D2eUerRTiPsOC
rvTgw69AXL+LUUNXj5VGWEplzb2/+gbqHYTY/tKEy0VOSBglduvqnmA/VL/+z4dKvQc/5jhMp+MS
J+zQwfwIVuk4T/rxX0zyL+r5z6FSZiAWxcropx+GFhS7DEALg4PtWhsmR8tr+tuE/qFEGYJI1eUp
HcHRsi/UAHRWj/F0TM8dl+k5H75SjDxFhIFKJmWWgFKmIOe52jCE5Z07gK68Uy1uE4CicHdbQNdN
wR8GKXUSy2HOhQFCvwwzI8kmBebyR8TsJhIXEbt1jpQu6STdwMol3Jh8HpBRxc5fEwDCKDCWcGwN
03ciQI1uemjPXXrgtsGpcVn9fIyrpBsvUq7JRF+GbZ3M5qnrgBmjBqWlhnbvf//HZwp8W1UWRThe
ALmlri4bprIuODDbO68NQMJqTB48sGzrev7jggp1c2pnzHOAbeCPzwYJzWQkIxBbA9JYIppkUjty
gofpF5PqykVe8UZdpJylkpzJEMve+fEpEasKNnKRzo65eWPlwi5I/TXr0/hiFFTL28sIj9lYxRat
B1YLrsQiQtkBQVWrIADII4YrjH3+liNP1rqyXZ2N+/mc6ssIM/rdzBKOSuF+12fR9aC9c7J7Qo7U
sjCCagG9xuJdg9lkv+aFXh0AbTuKbMrz5YZx1rxuVqaBXp5fvnf3Ve5fSnQAEtWdCLedfFTRbovw
ms1QBDSDGjKGZ7D+naKdK3yQxDH0wmRiFtD3vI+S6R7+TLhTWuGKCGWYsiEe0A8KIpWdHY2jfOqe
gp26rTaKHZ0TzPQuNvGY2+5+RCr8u0ND1nd+5pBCJxMGLVjJi7Xw4up7KPtlJMpYNRq+p3YOos3L
ZDPa/bFFgxZrvJx5vpQJyzit7NQGpCx/qcMkwEB+ejDeWBHTinq/4oiyXzz6bVMlBJnDr2B3p0Nk
BqLat2Vl9QldiAql7sSu4it5Ao3yzvdqW3bOiOEZrjyLD0rZJaoQB3yL7Oshvovs39ymRgj2b2zu
1WlRyg1jPGJc8+Ckshu7sDsbTdgw7xl7ofKaG39Jim5oTwNhVGB4h0fMKBNtL+0DlNyOhdM+lQcW
X2tJjytilJIzZvRCyxxOTzgJrzwUyWGrofopWA6GDd/l3XQIdqmlQp9Yb93WzD8UtzA507MlmUC1
+cSstrvwIKEOhSKY7TvHndu/3ZaitfTX1UfSGifsxTJdTkQfMazwEkkofmHWWRucondDddNJpJCs
qN4AMz4WTtFEZsUMZ7PmzTSz/RjFIzTOT6Udh1Y87+ry3FQbvnxgfObyGTd0lkbprBgnqbYtyg68
6e+Ul2A//lQ+Nza/B0CwGxMTB/TrswIgSuQ8M4ivPzVVkzBkIWN7DXWRo6pOShHiIidz+HhFrXIg
LQrmuRXthkOqo743m+VM7OhRPsFydfjdhAx7wyotxpcslP46BuyAVeHm6OJf6zJ5kZMCDpsl4RjH
PRLlAsrgqN5+Vdu70Y0wyvSG2ttDTOQ9puAs1lDTuqb+U/zhKU2dS7VvhD3CKqkzky8sHs22eKQP
DC5Xtc4FFUpJB0mpCnmA4+bN+pMzkzdk5Vm4uOuW4IIIpaJTQEKJegwi8CSeVQzpRIgGh0eenG9f
2Uo25LJeRqNZd3zF13IJOsAcvhcfJESA7m0K60rtghVKS891pmftIp4wav3p6y11C4vhWzOPi9LR
koLR3joHjQmbMwS33Pe75tOMN6w9CKtP7Q8vP99xkbUOwh41sx8Jg3SPW+5edXrkqG6f2LrSUzRJ
VpEgk5GjxTO7oBLJfJR3ZTIgbQpsEf/ZSExpj14RuNW6k7rm2xKPiejOkpElUJ7rzSdDxNedzIsv
oGRcDtOgnaVweHwdcwIowWDX7w10LixjdTHh9/lBPwKHEpuX8w0zmlhVphfEKdmfDEnmxgTExw5D
2tuc+J5NettmKO21tlb0P2uqImPxqWHIFJNRHHZSqNQD3piMToU+wp0CTMMcc+xiO0SuvKuIMlvt
SxeT5hFbBPdlBbXFxwCLVF+SB/zTLVldY6va5eKjKOZR6tFmNe3hN2FnU5qY8uMTAP+bl9sitv5g
dEHCgIsgS8LPLpoLEcOumTxKsUDkcdrNqCS9mU/MQsNyfH8ZAx1mgOdVTBvQq859LEUYQ39cOMlf
1fe9fE5P6na8HzOSY1fv+5nVSLuWT1AwEi/hOpEHkjXqQgvMryucnw6P0XfyvOydXTLLkek5L7+P
qOIERDsI5xl9Nw/hpowJ40gXG0/zC1BR1CF0UVUkifJ4p4IvxpjPBqjSCfMV9WNiA7PS47G8ddw8
sCaVhUUJ3CJHqdWoEMpIT6oBcDPYDVEdnREQ/j66r0xuo7Dg0H5qfX9RE7FXQdE0PBcauyfI66HK
dchLbY1O/NhmZqCZKqilrm16b28znMHijcdE9CfjWNfESLygTHk3rT/7RdQ3wz+w+Oio8pbMBlbg
foqOSCpk+Bgmce0FXhKkXM5gkvyC68Bq6JOD5KVESQnvtCwlv6blIKqGpGmL1KiUuPTJPKc1AMTR
zaYTCesAq9xs5HNWYocx/zHqjsoZJkbtTANYT8XRT98yzp20jzgUSV/uCgHtjXnfE7VwhRDD/Dzj
A1dm/RS0WP/5QErAGrGIpHJ5TXhKmpPsAhIcvnxAZrwFJu+mFRv2c80ZuaRIWXE1zntJD3DyEpDv
ql3aQCs30tKFyPmvqro9zgcDBaHQ7OHjA4+CiWq75r+K0Im8oaqGomrUB4QRJ2lTjA9QgFfp3RsY
KhjNI8fM465rqj+E9CXPe6F+9aGe5naRsWcgu2Mo6jUhsm04+YMA7PKdDEmwjh/ivjS7nMQ74649
sHJca1U4XO//55WOGqRe7BO+wifsFzzzfjt8VYfyJd/Pm2z7gSlSrLd37dh2441/ZCWS1twoUVZV
TFcKmvgXIO6c+mKalhNC6mrJmqHXj9nPsjIcDvG9oEHdpayn6MErQOPQ3uWJueRSdnBcNk/ISxK0
0HAWK+Wx/mL+kKTLVb5QlcM0zAMK0co+QxS2NMvadwBsDw+cJWyrX8zC36rRuSBJaUffT8rJj2Fk
rWWtWXPGxm5gjmHUGFLDBoNZpaZIWJKqqLIh69SZ8nPaY0uJDJO+dSLezC3AH6mnwWvf493ESO6s
RnPIlf8PMdrk+F0G/JQGxJ415FpQGxawvkkEMFHK8gRXs+aXpKhTVKM0AVatODz6m/YTAFLhUdS2
TeHgV2WHKMeNT8pmRtpx6BiVlrUSJ7bn/uGSsjZGl07qkIF062jkFIt22xL0SaTnFj0Z6ApnOUmr
nt8lweWOL1RPlldZgn0lS44pFpBihIIDzBrh0Lr4byy3oi4L/SRdE1XKlU0Qk02ZoSwOIKBM0E61
xBCj+Vu03NBm9xWsBppwFGQRMRj+VijplBKV44BAA60ySmgE1juunwlfJ/NJzbADmfRdYbRWmWkA
Ie39KqpIm9ZCjUWIeqfafie23xKnCb9vH4O0kP3LdcLIrb5sSTbEn5a/iwPn54QrhCEZH1OEbLIp
dK+TuEslMnYDMcLC0YEpk77zAGAVMFmj38fz7y4hlXROUSJKX5UPI0VPu1L9SoWzmBNxekHqzm7q
QyF9Z2JlpmjLFH8lJUl4NIaTJDfVejM1W0A1aCqjIr+quAGQAy8bmFAGzUuhxLw2SPH4iJWDsfrV
P+QFYEk/kgfp6faprV/mH0p0Ya7ShKAWRVCKtwbgvzGJEfyaxl2CXVi4vfco3MTIag1bBtmVAquC
6tz/MPgzjnhxWYu3FgCcbMSoo4AeO9TpJHPXMjP9a57OsjYZrRoG9rNqlG8Vj9LMc6ghP0ZYZDof
mztWLuwn2qCl7pIC9Rh0iSsSjM+Mj1qBflXOJ+pkT3adYxwk2s3eaJB+m59K2VRexXCbhhu/xFwL
lrNEpBtdwLM1pihZvITVosOBRz4thrTO5lRu9WDD7bAEslePqW51pWswQ6k13xg6UeIlWUBHlUIr
RWngk6yEIa2t7PvQc6a6LbFvxTbLr/7AdvvWpPqSHKUS51weak4eFh28RG6HxxyQYJr9stRFdPv7
AUlTZpJjTQIuaVI5nslXxgad6gP2piOPeAIaWIH9Luo2A3iHl1iFBd/PVViQPKuO5yVZKkTOyy6L
5hlkC2BZAw/iBAgFqCIiD/DuZWvxjHh3QENjtS/2tRUfChtVTkZ6aU0jLkkX9ICpGtaHU7JZKJ2f
6Q2/tBf8Si3Nns2PdMOat1jNYV1QoXN1eYwgLqikAU+5Ir9OHEEJxcSqvpa0D4kX77WKNWKx6gBe
kqT8iKIVU0BEgbHJlr/mR8t5t3pPtoK7fiO7ye/QZmirNX/skh71TkYu59HJCXqHEvuVotL8mo8J
Fn2jILPEZ5+s9OdaLK4AyUkQ8DB5LOa+9h1aLimzqYdLJvd+aoUaItQxalOTmwHfeJu3dRn5Q4oK
j4fJ50Wh05Hy3kivjUIqzdIwpMUBzFd0ZplBbdXcKIA4lDWAR+toobnmLGjVyA9lcGbBtW3ui51v
wbzcq/uY2R+4foh/SFG6v+snThhiuEUTtm2O26kivoXuApTQcttqHrgtmgZYgrIW2F6yR704vprH
CA3OS2DLm90xsH931ozWiZxZvpcXGaANzwUpOgiqq6GROAmk0gxy0ZqCHFqpagrow5p3SWeVeWqn
n2N2KIrI7DqrtYf5NdZnMgCDLN9J8sEYrMFHhnAXNVslCCDKZt05fmca753xmBZ7X7X79Hcbvjbl
wQg/ZwCY5O6UOCEwxgK7QORV+4o3yCe+Ocaj66eMdaarsSU6LTVBMxRZAkrQtbQgcazrKVCYH1/3
77xqFujotM2zYX2XGJ+zmE1KP14HfaaX9Kjr83mpaHrJH4HNPaEL0gD2yDNKe9b2fnuvmXf2y5s2
EVMxU3fXboBPgtXJwQmzCJ+33+SP0/XXd6D3A212oqRoMvUdRYJ1t7k+TI+vr8hZzABQBa7f7KJV
YcTYCPGI/RGjm6DfPJRmufnGZnHUIvfn219BWWsgvIsygEgBXsKrqiJqlNJDJ3Q6JYMSe6UG/7c3
cRPm/KyNEsmy2RRnw7xNjxLo/6YHOBYByxIkUL2+7KkZ9TbAjgHPSJ4ALOvE8U5HDqrTGXxReuEf
OhJOV8fmV12RaRUUNX6gT0bscfJ3yMGzQodrK3IMVbBKBfDrhqqjsMQr8jU3gZwMbd/miVc06UHp
voBm5wTz1+0jo5ybf1i5ILJ8xIUXPVVZVXVzmXgyxn2n6pvHyLZ8N2dWPtQMzb1874VI/kWKMkkc
l1VjM4IfQAtjhWnHFwwClCH6iwB1LXmTRB1WPiSeOkgvAlDwAOlij7W81RB4hby81f3RjmKtJrfP
cFXsLs6Q0jH+WBhjkIOxoPE/Wy0hSjR+ziq3n3mpYog4nQD5h0kFQsdrGkJ1WsZrIARpATYbe31r
y+GZH01evcszR+9PefChC8hDzAdNC0mpHgL+NcgwnMYN5piydgaviufFh1AelFIa4iAP+JAyik1B
fBLVhJTz5vbRrsoMalKaqiEmhxa/Fk8jKYsh6CGeQoAFLljpFKYqQ2pWb++CBHV709xPKtdDaoIm
PNaqYml144Sa/Jk1KuPyVo/sghSllP2qkId+4SZqvvkS0GHhV6nZt09snYYiA28azaUCHY0rpSwM
/NAmXs3nps591Tqm51l1bxYR6u5To83KDu/N0+cz5yeE7w/9pDFOa1U1oeT7P5xQ1mPIJuytM0BE
zLCot9yU3CNQSs25L8wiePs3p4ZKpI4aqIia0rWciXw/BW0NIViyTFX9VGoyqROGpK2emi4qqG0i
VMa6nWsifZQNfVh2iac1/kByoKq7+lj4TlsmrJoBi9Ty+xdqfShSQfALnJ2fP+cddpNVZ2x9Yui9
1cepA/JHR+oQDf0UkalG74MvDYnX1NrTMOtfQOxhyAAdp/2j7pC94nlF0HiDXrKUaaEqZ82UeJkW
dCQJ+6MgZ/s8S62g7Zwoa+9aPFOxjw8YXTCr3lbzILKbKLQSKfAG1Wc4lKsHe/E91B2KQtL7oTou
PE+kGM6N8lUmz7eFcUUjKTzGx3kdLWJAfaOUXp334LODnORd5468Hm9UsUTmN4XrOPCsSJHOay9H
fEWOUoClaBR9MOIas3Jw8hrqYvglzPyTzg8veQ2w4XSbYGII5T0py+y8RLeawLjmFUdRwboZXufB
MDpppGtx5UY09udTD1cnrgnfZEThOjQGznYoItQA6sP4n9uVK4LUNSZqyE9GPSdeK0rAbq40pAH8
XGdQWdFgV1SoB9Jg3YWcY5WONxXfegw0F0HZDGpAysS+LTF0UPzPHV4cIKW/4Gd0cVvgDqfuPlTP
ZYRVF9IB/r5yl+CtyFgXXx9a7AToeoYS+F9IS+jPkQBaZujU3cl8qvNJI8GoqQ8JrHNQOlpE+GST
CJGtKxNWCPsHHTg5qniEB8ggv/IeccQoAYuSJKGfg3L5c/RxTHkiJt7cZ1bSImzFOqT0/vbxrjiW
Ci9pCqqgmgrppOy2Xqa6JOhd7EXfGZYWnn15j65sks6eCG8vU79uk6OHzv65zT/0fiayL7R31RRB
zfd97IWZM+Tb0Evc8NylVjecUCQhKTBxxvdGfJzQnSMUdiB/1c2noJz81MwVK1hQZ2zhxG0AAfN/
/DLK8IuGIrSJgpNQUzKLRHrzNzBlkRt6xkP5GCAjvdHPAsCuDcIv9Q6ihDbP3+V+ZrroTXsztrc/
aMUEoccPgi8DSgQhPvU9oxa3Ro9GAK+Uv0f1vdAZV7H6gmX8hR3A6PGjG8+4uIPwhXzsYVP1Phye
o56IwPFRvrHr43SblZ/JTyo+WvoVdU3FK5JhUa+VYCkGQitGiJYFFPu4lyGzBPlZbAHTVDdQvY9Y
pmalsubpRQAsIicfT6HiVHVncXD/VfV9ZBU8V7UyoltMkMiqICvUB0X40HA08EEdvzP6jVoCuwsY
504gvnf5fZruKw21Cd3Ky00kP4lW2b3PshumMWCpUsY7X71oRRd03IRhGMpyURdPQuPDZAaya+yN
amEqypsRMYzu6hu/IEBZwbmWhNwYIUl+89zp02aoxq2k75Tqdy3rb6P0nAJA+/aNr+quC5KUWhFi
yEHZg2SePsnRLkAjdpRK1m0idBX5H2WC4pWoGcCIEX88rIuTg84shDjTQaWMCzttZ9VOsJ3RwX4f
2FqjbR0/ymcS8GNiRZgy2PRC1DMM4erhLjUECSkT9JxTzzRTh2oIQw4KtPyQXiBFNuLWnE/QMzSb
una+zfKq3OIdGSjYLYU18VpWel7yg8wHx5OsnKCtrHGaSDO4Sp/vkruRb5kDGviBf73cC4LUQ/H5
IqylEfmgvj0EMwIIgSX+qweIWqek6JKqI495zVISlYKS6FHiSVxC4vQj60yhMfNfamL7OSANFJZv
v04QjVVLMg1NrpRdBY4BAiUJb19TQuhx2YvH2Zbj1A4yzowVS+btUA7M2xdHN5L8I6sIj5CpBaPA
vr5ms2qRr42DMPHCdkitKhMiUxtL1epQrdlkHUqh6HWeLS7VNrVixK6oTfX9ZAQRQ17XXiYqJ4Ji
ABwV5oVyD6XcaKOkw3cAEg9myxRfbjNKL6/5YfSSwPIBF48ykLhBGAvcp7qRrOwjsIeN8Jq5mhP+
bgFT81iYMZpYPGDi3SumJAECMTnGW3QONKf0P1z2+Ne3UL6jxqdNGof4Frg06kYoeFuQvntlcLL6
XHfvgu+FKUPZrjqNl/xTFz3OPZf7AKn0DlNKytfDXFsTqioAU0M8B7WAPmpWQXXNggio4yP0Ri4J
nQPXRz74RiuPfIqcRaKRsPoW1bfbl0r3+f73Qf6hQD3SouYkNVkOsjND9PiiYIKdQJ4UYSY1cg1b
chufRFPEsCIMshJPPdV24rtabxIk4noSy/mHONgYJe76t7zot2N7ElMSjM9B/hSkDZl5zOKqDIW7
fp2iaiDpbkBl0NNwctXAxCCN4alt+ZX0eUm0SXDSGFNo7XhKtXSDUW0ljEwucJtA3Im56DIOfzEh
tA4W4KfpkoQbEOkm3SlOxxKDwMjJC+FzHmdEjaEbZ87MVNEVMWTGiyMBXrvZxZwzyv9GX16Sp6Qr
7XkcgA4ToBjoBfZLs1IqND4Lobx0wfC1JWkxw7KvKqkLjilxE+JYqcZyMardRx5hZhOJuIBn7c9d
MwTAJge4nKhrskC7D1HeFvwk+LEXzMBQ5dGxGNr18CoF73zhZUrlSHLNyLGsuiwSj3eK/OWy8ZpS
v0mCSd6w4aGRtAYuwms7GlYSv0YZSr05dvfWB3+Yz1k/MOzPmoqQ4OjLKsQICyMpuhpGGCvgDCMV
nKhEH+HVssLVRZfSUiprwPHnAdmAGhX1VvtBmJqEgxIqjYOERr4seu5G1OSC79vPYdGft+jQDlco
tiEXIDmPDVJW2vqRKaUSHGexg1mBhUU8kbBmotfcrkveKLerncua10vkUOfE0avn8VMv3jtLrAeS
9s2/uCm4B5KG4UUdaSPqHIMaS3uGuIaqLb45H/i4yvvtA1x7XIh78EtHwAFUm2trYYxjzWkz0ujz
Q9wcuDGworZhaO6fAvtft2SgKK1DafLg5JoIgDaDwEiRvGijVnQjX5+sKSpaC3ukObPhJMGdhoCz
xzxCc1ufdgAkagWzViqFiHpdvqd9ck4M3SoC3zdDbVi8pam2x6LWTb/hMtNIA4lx8msHA6cIPiG+
Gi1f1MEkGMSKI56Da9SOZtJsdZ2ovco4mVUi6DZH4QdvRPlpGLpwjzjU8vsoqVJvjkiZIdR9l9u7
2xe89tZhsPAGRR4+Ad0+GHU+iudhlHopMv5C/50XLJSutfeAKB6aBM0HEFHax2maUg55MIFckckh
9siawGzUA9R1J6JWNjDU5uqhXdCjpEnOEb/qSAl5gXiuM9npi8Fk5qbXmILnD18HZRkZyf9rkQ2V
XslFrUm9WMRMUQKVIsy2wo+2wddOV8Su3LCQNtdu6pIkpcuUnmuKuK9Trww+kKe2eL1gyPSq/3JJ
ghJqg0+VtvaH1OuqXttg2E40Iz7E4HVVBZsckZ1ZF+28KXmt2HFRieSLBHHJQvT5Vq2BMcP/XDYv
P0e6PuR0TrlOU8BxiGgv0TECzupgWLPqWK8rLKh+i2FfZOnigSn6IFda0aZeW5xhfnxLiA+qV3ic
YvqMvSBrYgmXEEvkDczqYADimlSr6n6a9WXqKf1eFM9CFxKRe7p9YGtmVUObM2oHGKsXDMpwJ5gN
rX1hub/CMPscm5+kbSdgbJ71xlbPDUYH7SwaihW09utqQNL1uZx6eCLmPM4bmX+PlfcwV3Z+WFj1
pNlhwgr+V8UTZoJf6jTLjj+KPTT5AJhL0FJPxIppflDORT6YUYpRWOlx6Gdbml4yLTG1GHXScLB8
o2IFT2v+BNZQod8F4ZOBGdzrS4QZ6n1h9he+w5ks5SKiznlstqO+m7Tc5oCZf/tKVxSNikVywtK8
KKqiTmmzWR6KQhwzVGQ5TCyme620evk0zdinmL5HLHO/wp8KxvAksANTVX/mvC/eg593VTikuNdQ
9MTkJR9/1x9lcZxZpb01OtrSEAWUCYzy/iB9XNBJ8kRDGVhNvSHfy76XqMppaponBWD8qih83D7C
tXQKHAsZ6KEySqeYCL2+tcSIdK1fqDVaBuCPXiitsgHCRlLHBsrb6NAzsn43pFprYsGUavKhPGyS
tOY2tz9k5Xmie1hWJSASLW4OdZdVKdS80GWZx9WV2Ze/587S4Y12rKnAldcJbA1UAiQs20ZBipLS
ViiSfBzLzKtlJDmHljT6ttpKhinMRJa/coBs3WZs9Tr/EKTj3qFo8ioUFoKVFRU2KuzzC9/uhNS+
TWetNqBCapbt3tpSIqVsIN6639c+TrCJ3RzLEL6B1SNbbWjq6B++D5BqeJk34ze2NiimmwKzmeEt
rd7gBX3KQJZxlI2RAvqxitiBf+DKyBKMnrTxzDjStXePXYt49TI4RlntWmalQBiw6EVJvcK3OT52
khiTNIoaOkNhuHlcAUzMEFkPZTGolCOuwgjqyPWh3Q7o09dExQVDT/fbzNPQ73scG/5N8FU0Txh+
aJAhLUpT/3+kXdlu5Liy/CIB2pdXbbV7a7vb9ovQi62dkqhdX3+DvjOnq2idIroPMMA8NOCspJJJ
MjMiss7LMCps46aPl3qj2hN5mnKS+E42LgEmsOLxff2br5ybJrpIUDuQATTUPjb3WarQx4iodpSX
RxIPZbiURe+lCRKSNagiOM9aGOOS+pH8AOXgUVY0r2kGUdniaC1vJp33g7wffTzmNoMkAqas4ddw
hugYmgd+OuYbcpFcK1qqDCkpjwql482QWFEQybIC7GESB9AMSLcVqewgBSLAm5URmA+cEsE09nVQ
jLQNlJEMgELI42FaMAdCbptKsPCrq2EiQzsY/qChb3IZDJ1GSnmeaYnua1Vt8qrWNgZJnDCvzCJY
DD2906OI7K5/7bUNBqAnw9NZyNd86aHtUm3pgMY8LhZA35Z2N8/P1JQrV45E/rFg5oMdZznUNDRd
1dGyvfRPKdI0HgmCvaZ7w7wvKtEWXvHFktGqYAML0TTluQdEw7CFJcYnro2HIX0Ao2lUMKNGNFR6
5TtBlxhXShmVRwtRcOlHl8YopCgzvlOC89QGxWlxjUlyZ7XbNdPP699nZdEsgOlkXDF14KllLmwV
UjqxmSjYjeQ2604lEc2yXTMAiW88rJHdkWnZop5t96kleaFk8KatajvINQWzatrO2lx3Y+3TQKwG
TBT25kWX5dJKDuK+MUSw8goknQMaWeYWIobG2nc5t8F5YpKa6T4yT4AWQokrD0qw5IEDEIH7VzIk
U975jzPcRp0RxnPRw1CPloE2LZ4yPaGA+efp4MIKdyDJ7TCXUQUrUr+Z6j2NXd3eLZWXVoJGjGjd
uNtLpJqNNOowNM6bRfa09/p1nH1TtDtXAw1QFgN1FRNlCfbvZ4E2zI2mGcTGQGgdnXqKR2KALpoq
WLW1QDOQATQT3XoNbYFLK2059RXa9dVRbqPvTnQXJVY45vY2LmpBSK9EAWA5qKbimaBZGHl9aanT
aKphPAG+T91YB6q30ONL9HKb6rEW/PHuAQIBJhjqH3Up7l3eUHuC3K5THm0JRN/mqS7ftRYkCioo
Pq49+NDsZQLhDobIAFh16ZNRktrKa7U8srrjg6R/7U0o2B+h6umO0sH2Fs0buzup86/7t1Z4B11E
Q/LGPGX4yGW5ZIrY7UIrj3LVbeckD/ThwSHjYYSEiTnFp8qgqGAdLFMSWF4JFwBj8TIykP7AC1cv
HY57J0ILC0HJXridrrlx9TJhPJv6dN3DVTuQxQFTFYV+lX9/1RI1p0bBF4wbUEYnt2r3PT0RER5v
LSZVLCHm/4D28uloiltAs+s+JcdCfW/GkzO9KokgW6ybAMbB0aFhBCLA5Yr1C+6rslWS4yS9Eus1
AS5sLO6vr9ZKqrBVBw9IsA0YyooLw6Sc7CQzqw83DLQR2/JvPseZAS6DV7U8UTNryJE6JyC8lwUE
UHoSdkPWvjrrYGFPAYSCMeqXa1XHSk0yrSbHRjkBs6tZPl5okSgRrVlBDUFH0wq4AYDRLq0QeR4o
dE7JURkOGCjp6vmPIX5Oq+frH2XVDMq8qMGjqgys2KUZaVZl2vQ9OQI9vCmDFgqnjdp5TiPI4Dx1
jrWzbeO3oY9kcXZQzFaeU6kaEGG942p2F8BgWOTpPS6N7XBg7550bNzCeMwKaGUusXm0W2e/QFBz
eJOdxz92G3Cej+sxcEy4iF26bSxKPXcJOmeEvOrDS2Q+SOZdavz5YXJhhTvs47ofK4WgkV04494J
jBwqpbWIMLuWZh08N8GYB2YV3FzuHAGzTE0tHd0rIC6q2cIgSaxlI0ORtNgbkC9JMaxQIwJBiJWE
AaO2zTIfUFG8IERW1kqTQUnomMqbBPJ4mXSndIKDayU2mXwcqhSKgbmw/DQctGsxpbWfQfHSZ38Y
IahaVWEOwlUErvP1eGBhzr1iLkxxu82hgKc3NkzN8snMhkOKyYJU3qHm5UnkLWnJNlaC6yZZiF0z
ybw/2xCRRuR26oD9t6enxifVwbJMt4XuoDKLJjSLvOOiPaELFFotmKqNIPo6N9VdZh5I/0rNuyZ/
iZxasJprpUIHBWZ0OhEZUMbjDmBsiojOCgDxS3ufyapLpQRavE2w6Jo/J4mrp+5YeaqFB0PZ2H/e
Irgwzu0HvFFLRa3xLVXyPqqKq2j3Zv/r+sdbu1NdGNEvv57VJUZi28xD1M8y3/wuKZ4FZTbZtRPX
kd1ZgtjhpjEsQR5lf5ePmvOV5QIVj+R4HgmcU4bKH+rej81GsH4sK10zwQXm3C1RLEfAS7SJN24A
QDShStbuRA1+kSdcUFqKCZxYrOTHcR9OguvM+t9m8xIxOBElTu5UA4OyrSIHq4QarXoUHR5rZxk+
/n/+PK9QVbXmoESs017s5id9U76Ve8crvgDBckuDfSV5c+DsmFD89aATeOVwF4+s7Nt61FFJlDra
3rRx1AaRIgkFJlml4/P3/+0dt3lLpy1oUcI74MQhGc1mxVaejgG2omlna2mJ4XcNBb0olCm4CICI
RafEuYHK6AkNH+mQQFS59dH+R/VFsHQiU9xJjDaNRmgPUyNGEGvO6MWJ7SsUZWf1ue12ef9AZlFl
TGSTC0JJniltG9is0MumYwhQm0uzsJ37LXEOvfzmSLu/CJDfC8rXsGI1kZCUdXipbPJuA6Lu9b+/
Vm4FDBoXDTxEmIAst4xJXbURicDOsTTPOT7Uh3wvBdaPatO6PzXIaj3IWx3TbK9bXbtqnBvl1tEm
o9QPFoxSPw4eRHqca8cwpvKidKkDbQge9GUiV1O8nCXdAdhQfVGqkyzLW7N8wuOnyP6864H31W9L
3OJFVqIoSQasi9X4VTq5PxrkVr0Mr6/WatSdWeFWCw+sAUdDxA4mDIsea28yDkt7iPMnlWCKFmU4
C1FR63NiQi2T3e/xvsNb1OA8I2qc2pB/R2cQgIdQUcb7kcqiMFi5VDArqM3K6gfOhkt/5lxA360o
CrTHJtMtpDAbvEYzNuqguG38c4asGpnSw/A1MgT76vNFFJZRRv8opgLCzq0p7tdmbxNgbwYFY9ZU
dEy0zE8EgBuBEV4/xWzrFPdpIBt09TQWBXu6ttpTpAvMrHBgL5zhm3/FlMrFogLYUzTytoqfs77G
4zIPcsBKafdNbZ4UVE2c6Tg/ZuVmIBbwD0q9naVaQP9ajRpU9NCTl8G1+sSDk6hm0hIOm+WNhuaj
sTxd3woCAzzxTSsdWjdFBRwHJJ8i8pqJeJ8rTy+sJRMHYRBP1ha/TB65rfUltbCWagKdp9YI6/aO
yKeB3GUzpsGTfTHJbjyLdNLYfro8oWGW4c5RdsfJyafh2XDYDWSC2SLAE4z+UqW7Mi2DTrZ9IXZx
dRVNFDwAGWHbj9t2U6aQfJiYscRyLekOj2nBnfZzgoc7rPkCohqelB/aZWcvoSwy1GRJYCFPTNyg
MakCPMiqEpUgRGaYo2dmUEADzJOZKQGxYoIJLTnNRv9XzjDkqg2hM5QgL61kFPzoPlrQQypbRukG
nVKKBdfbFZI1JPIQcgarbgL6wT1xsgJtT13O4cqNXrogPTgtno03Wb/R1Vej1bw46rxkzqFPAs1m
UdlzNYWcm+dWMgfwOI1KbCwb09Ms66Y0v6hp6tnySSow6G/wpRpyKf2rnRlBpzZbC2KRJTTEXFMo
6fH5+MZKKKjYo4JlMoGiy+XGZFY7KnXsQH3T0J9xSkEnf8vALBcv+ud78aUp7pSb4sKQsgZeZ5Rs
IgiQxzdzmofVOHtl6ld26SqjR37+eQ4794/LMHVkdsM8lwUrzFr6UzWIzm72B/hcAlwEWA64/eAM
57xqqFzJ8gJ0oCzjC1pBkz7E8VOsb83N9CRJgt2xlrk0VUW+h6ImdFg4d4pFrok+w1oaD0mo1FDf
iGZphuE235m9VUCsFQR9yyr86+soMMxjayyqEQMS49gxrN+xjUe/UH5OxsbIvyRAgV43xuL/05r+
9pJPmTZV68zMYWxMf9nlKZoFf3/tqnC2ijycPCsAJG1Ldh+pbNfQn2IjdjEczlWI4DK5nmhUAPVY
qc8EEOpye1lQr7HkaSiOM6qIY/dext1NnZzan5W0V7WfkrZRtSiQoUA4aHso0l9fx9WPprHbHkrH
OqpGl9YZaq/se2RsDVzWeIdiivLQ+p3XjG/XDa1mkTNDnJtDJul1bgDxSae3QffMY0aCFkNIQEH/
3wwxj8/OoKycp37p4FH2koTJjDkKKUgogmfa2kEHMAbKpmhkQrKNheeZEbWxslqr4c1UvoLGnrYn
krxf92M1AtG0ZJB6HEC8TINdJVPtlCpu/JiKVnqKJ7rirH6RMwOcDwPAMvmkwkC9UyABHnupJwvu
nx/0mE/b9MwGd1RLslVMlQYb1d50n3Q33wOovb9zgnr7Rt3CizAyqw2o94vgdet5tveshU3wrm8l
wS9Z/WBnP4SLc3nJikyb8UM0Y5d1N/IYys2X6x+MV0VFMOD0OrPBhTikr2jWVrBBjyr4y4fmkH9P
fmrvLUaFBhCcDgfPoG79IH2xt43fC+QI+OGOn8xzgd/ndlIqC8z3gRUi7r3FLfcQJShrbznoruRa
XhUCMRe72dc6oJiim/rUx2C3UNmQ78tX9Uf5QwmUnYp/ub4yq0kGEBwmAwAIA68F0Je5lvWShmT9
XfMNQB6PytbcWen2fzPDLYCZybEKVVpccot9iel54zuFVAzZas0voGr/JgOc+cQds8tE7SViwHJj
it0uwogjlHI1QXtmNWoxDBQa9roBPSUuavXIKSS7hxEreQJtzzWlry0dwuvLtlJoR9yeWeHiVilB
285UoNUtfJu09/toq+nH0XgZrFe0XpvO9iCLlwO2moiaQqtJzpFtEBYBsIbUwGUe1aqIpFKET5Yq
/bSJF013Z5sqvlLShriNrYkAwCvkWziLFjxewx/nLZf1dDvuxpTYeJvri99j7PmAQVjQTjW001hj
4GlTeRSXfeM+j9G8yYGi0AWRs7obzn4BlxMViKTFUo9fIHuj8Y3m2I9kU+wB3rAy0WVwfX1/e8sF
kGMmI14SEVLSAo2S5G3Kv0gRNECyr9djaO2KC6EPDIgCmxcvJn43WAawfV1WHo3nBNOKLL+1vpF0
vjPiW7XrArWRwusGVwj5mMmIUxHQceB6wGy7jJxJNaCTVCQAoDhU37ejVrqd1mVBOgwj5MTyEvpQ
5hLiiZ/u+rlKApD3pK3Ttf3tmNeap1SY9DN2kfRYOdF3YpU92uWoWBvNDJ0G8EpdAmGHYCh78ItI
b+/zhOrAKE3OyVZS5wAYa7y77tPax2LS3WgxQ///k1JkEVdSCwhpcZTsNkQ11q271OvkPKD2nyuZ
YPV0A/UGvEnwylUvV2/AIMnchNrr0cDhpNIgJo0ryYJvtFq7YchIxvLRoAjJRQUjBUZtgsQy/exf
wa2vNmhQTrhhQlO2FaTK1cX7bYvXlaq6TIcMM3YVCvOk2RvV3lB2siEq7a29UAGRxZ0M7zmQ1jmX
ZH0xrZjh6pdYjbxlnGO/tocXnSyp51Tj9yzvi1ChhafrJQQphzm4HiOrJdqzH/DJz3rowAsByrz2
UcYB/+VR9Zxvw494cKXRH/6mogNpIxtDR9Fn/jT3TbUbvYpl+FtitmTlzaHhiDxaXVJgqKHHAlot
mn6XsZjqZt02o4QcRX0oui2HrgwL/ZRo9/a3HEMVXq6v4Nq1l0G2/zXHnXbZVKTAcyMlokn/ixZP
SjRsYrUOzDLzu05wKWPhwN9/wXIDpweKLOYnkYOp62rqWPhamuQtJJR+Fu10k9k7w85ugVL9NlWG
YNOtugeaLPptwDbhNnq5mnNkNUObDOUxLzs/bg5mD3oZKCDo/iW54CRbu57oAByBagR5DvmjiHX2
CqJ9rs5KDgx81dCwkepArpx9hUEpf/HFzsxwAYKhjbpdZj0zA4ZQlWwG6JwAWeSr0bJPF7sT2Fvd
YwyxxEiDUOLmJzjKSQStTwssIbX6OnXbDAKWlNCtHgOvjokSpNqgeZU0z12rC0yv3Q3OLXN3A7VI
0EI1q/I4xH5rFJjD5hvxtOlaaY+w85zx/vrSrn1BaJip6A7jQqR+FCfOvqBSSJna6KBOKO09MVOP
pKe0Ekkgr4XkuRHuymVOMmZVRAiTwtomleJmWeWPkJzPN30pwvStOoTjUwdXD0wDnq2imLTS+8QA
4tcsdW9QZuItEuQvLUMWubVqyjQ/tCHgAS//Zi2tYvXDiLDUBgwzUJbZr2R7pwKwL9jTLMD5LAIa
A2Mg4iWARu3lnq602VzmOgLK165dqZ/8PvkqQ4Isr4M/DwcEPXxBLCBraZeGMD8A8vsaSBNzvq8g
qCvv0r9x5cwCFwtdTzp71gCUTtpTlQcD9cpoR0TV+7VtdO4H+3RnYZ3lMoapKfAjNUJpyf1xeJB1
t3myIxLY/fB4fdVWP8+ZT+zfz6wlUITvLQZox1NwCpZUA1Gyt7yptpJQt/Cgum5uxTnEgaLiPQ0a
DUD0l+bMbDRIpuNMaZPJnZf9aP6AyKXa7UlzU+aCBLHiG4r+wG8Cu4fSNS/C5FR9VY89S0jNdm6P
4IMnZuQNoikaK3sJnRyc/sBXfmSjS59y0B9iAlTZUQYb2rC9pt8bkmjDruShCyPcwqG5MBkaYwPk
JOipNw8nSG2TBpIrgiy+Zgh9NgxhZPJ90CS59EabjWV2cuxXdA6TWA+k6dWUCrc3X4E2FkTD2gcC
yBaAbzT3AJjmQl1V51LKMLuF3XujPMiqPQQel0Fw7xVZ4ZbOqo1caRdYKZW9gbHVsqs295nosrkC
fmF9EpA6MSQMi8d3SnqpgVYKzcmxVNHU1R5tGxWrXsepb1VHp9WPWvsuAXAmo5cd6/Z7LusbjNdC
SyNRDhoRNQHWKiPQkgHeAuJCTHRBvfyQHZk7ooPAiH5UkEyJa9uAkUr0pFQxhqbd6YWnOX4/PMcO
JmkXytv1jf4hJ8PlfZgHLhc4YPCxDS5Z6lI3T3ELQDfJ000d7cdx10gHmkho+Q33OHXCuJ1Rn2k9
OvWyZ5CnUW4wPeA0mRBVOBjSW2SFfb4Z+xsCTO+o7AftjaCoIamHVN2U3c4W6fysSORAzoGBDcCM
lIEp5paMlrLUJ0sL6L7lFyl6J2a8LTBmDgSfxMPYJMOt4zmQlMWzpMHFrxpkt0pv8vGkTJiMtlgb
PFdvx1b04mVr9WktMQEXmgG6AakollXPkrQ8mQPevABpS2oVBxMuyZtabzpB23hl59sy6vWgsmuM
6MH+/cxKPOk0ceoUgLRiL0PYWPuO95Jj3Yla4Cv8chAKUDhj7ximv80Z6pWo1Q0KtQXnSzLuh+Sn
RV4IhHEqLfMK2afjcpja+Nb5ntG3rnxL0uFLr1IXZ58l51tQ0wVPgZUEwRohoCQDPARaF/d7RoSC
BSg50+PPva7o3/tF3SyZ9TDWojS+ZgoKj+DDomWGCWdcdh2idIkaNsugTHPfTnYqRnliPLjnEBFq
Yt0SHjYg7OCTfhKt0pfU1mvA/p87ZzM2N7X5PIuAT2tdAyh2/jbCXe7QwpXI2DeA+au2X0SOJxU/
JJt4RmzcWNOvdpMZqCbMQ2hr3Zckav0k2nbaEMaoB+NzAgkmHbs/B9Jh0jpjtaK1xWgr3OfMJNuk
9QJA4EKflShMx71Zv0wi+trKnrywwu1JItdGB44gKAGbeisISPYLuf1ugw6OOyybNw2ZgMudaChD
u3QRILZduwcRtNwbzoHah/frKXrl3oI0B/Y3Holg5/L16xnySujtQ4AOfUB7qV1gudzo4S9s4Dh0
0FuygbTmLuUmBdIf82pQI1cfjeVYxmABi+gEa5HO2KX/2uBOmlkuyqihsIHiLgCTupflIfY61C8d
/7o3a9+cTZaCWB8OB4zvuPwuSBRDbSYAg6bVjZ5CfzwWqe+s3I8xD/a3BS6qIgf4/bKEhXnZyhMA
VU4IFSjQBkCMMAyBO6sLB1o25FpAagWP5tIdbaJYuAEwofTBSINZRzEVM7evL9laKENlAH+fVbsh
8HtpA6geqs4RbCjPlv2jebD6pyYG41Nwa11dtzMzXGnTInh6Wj1D2r1KQHu6ZgQ1ePlRth5a0S1h
pSyGOwIGHzHcDTCfXLhVKonthQC3TYr21tLbL04s3xQm+i92Zj4qkrwBdx8ElnIS7NeVz3VhmLst
S1AGKdIaGUeNJ7/VVdT3WxcatK4uU0ECWvORzbplMwgA5eYrxbG+WLE0QN90wZ1xUXbO+Ku+xVAJ
5UmTW68w1fB6lKxdCdA1+I9B/tWBWkqfFx2uBFHVKHeG1cVhppH8Jp66Mihpn4W0UDu3zxWwJyLM
gNKAOvGcic5eCiEwdxzSIZxRsH8sxyI1QVA0SBWqEIkMMXRsEjTk14psFz+X3zkQX9XsGAKsdqkd
E+cpadK7LILqbnRIHbdF7yYrY7+fZtc2/vxR67DUg4AGKOvTeIgczMRcTbBSBl6CnTK7g/LDltFe
NSVB7lZZcuaOITY9CFciG2qsYP9e7t2IkMaqVVxWtBYSw01gZ507GbYPsdSt1h608hBjFh16gl5r
k02WuIoVkuYnSbdd5PhyvXEwA3FC+Rgi5XPnZk79rPWinb/2zjn7lZ/UObu5jYuo6sFHKYOhfUHF
zJ3n20HrQwkiuQCCf0swSZLQXTvcaH1+dz1yVxIPMO2YPAj4ETS8eeCYutRSk+S4ZhVMOezejIgn
1Z4yzG4cYU6ypfyP9rjIK+oxl5YR36RLj+AYudqo72JnV3cYgIrmn/RX5oDGg0I6evgfj96zN0Eq
JfaUW1hcSJS6kv0kaa1rWqMrYeiHpD72cSs4kz7w5Z+C7kP4hNHzca5fBl2NZEaMGcNljBFd3yEH
JTFL3UTr9lQyMSUUMzUx1JM80Yxui1EO08jy7GZ5KudoFykP5XKsNQ2iyNltV4WVE8aa/fX6J1/L
w5hzy45pNCkwW+vyF9pmE1s0BY1GHQbgMyQQ+1WrC2t1DsxFmwV0u7VUjKVny4+rNjAol9aS2urV
CuMSjnlVBTrmwxPgcExwyrT4rsEA3LZV3xZibq/7uHI3ZN8cAGUUzlgv4dJq1xGoMQEhDOGkR8ki
7jJtreX5uo3VdQRtl/G7gI3nCyaV3ICP3+D+aWXfu85kjAYmVZqKJjSs2cFDAJJwDCcCsOClL1EZ
0/8XkVWzfe3MLoaXe6QPzVhUzmJ/iA/dc0NcvpTUViOxiYtom/Rh2cSPk32PCSaD3m0mGgVaG2+u
r+DK5QqaVgBPgavOAPhcbADcUg3dB/o3eppi/UT0kzx4tW3tS1Ukd7dqCyqs6IhDaAniZZerWMnj
EHcK6Bh2qkPjfeyDCnKltXPT5ekWk7tEesWrZyyKEP8xyIUgjbpiLk3gqdPy1yKFRaI/KfIPTGzw
q96b4vsl0/0I2xxqxH+xqiZakEyOAkNMuDcLKZyhnXpQpHTiF66ueXPil6KnxBp01sHrC8UccO6g
V8p9O0gxG22mA+pJLSfeDhKDxbfN4ltLr6O9ZEsbYkbFgeRNfDDNZgoye7hPlNj5kjaqcVKgjSBI
vWt7HrNzWTkWkCoQRy6/cGsNidMUI7DyLTgWzrtN76dYdLNc/axo17FiFv4HwtullaazzKHXFCCI
9PFmxEDCarJ8Yyj3Smzi/91GTR2/lfS90d/n3RJe/7bryw41Hca/QDblSaVk0Yg1jRYeCnGByW+R
OvjNnBaBXCd4PI7N4CH1dZ6ek8jP+skG52kiXmfi4Tr0tXSUF4wWvv6bVtcdGDbUmEzUwPlXpVxO
VZEaDEfWF26eWe4yv+a9SOV6bf/iy9oKBAfZsD9u/9oOaftqZKKjbeMvAH8EclY7bpT22abpy5u2
vL/u1ppBFLkQR0zGFSf55Yd2TIgVDwP4eG1mnsrxRZFBfT7pC92bab67bov9eD7zntvigmpxzGha
GNGqTdhgWDWSgnjWLcGhuBq7mAsJLCPe/3g1s5Pm7DZU6XYxxg72bOY0dQjBmixIEjsKoQmHSa7z
OG0NuZ8DbVJIYBaLo7iERPQ426W5ue7w2lHDKFGYH4CuE77n5S/RKjqbA3jYR32pocM7AHAYQxg7
HOJ88got6TDCwHkc024QJIm1wxTXQAhggQtr4RVyaZjETaJnEVZ60N4pCvaOfmr7zLf/AvOM+pcD
M6hNmJ8mQdRq3k56BAcBGcIlx9bzLfoEjd/NsehBv+oSKm0moIYyVCK5fD8POATaGieboQHeS7tT
rmH0b/6O578g+6ztdBRLAUVi46mQ9S8XT6/1aGwZYaGkDyDpuymmfKnl/Bf5BIObNCj/IjJQa760
Ako5hGIH9Fgr3NJPeC48dVpibRcnjtzrUbi2crgjopatfkDyuC2uVokTGzYarBlL541rVTdT8dNI
BM/t1WU7M8Pt7nkhQ1rYkHhEB1dN3+PRcB1R133VFdYFQPMHgwZ45hGA/nn3gV906H0S1T5k9yzM
lUvK79eXbNWX33b49yKadYTaBMdf2lI2yDrB8I86F2SHtXSIJzvauAwiafAqdUhMdY6DBOlQ0SCV
VPoRgu26H+vr9dsE+/ezVDjOEpE6AhBmHW1IZPu6egciofwXIHI8DH6b4WLZxv2PqhSeFEBaKE+9
s6PR23VPRIvFpdKJ0r6KwSg7KontSk3jxbIlSJrrH/23F9y+j4BMkfSGSWMrFrQcaeLbIJtBN/5v
EoyDyw2OXBOUR37GB9DnTmxFMNTreaip37Uc/Bj7/fqCrX16tAehbwZFR5Q92IKeffrKTEicj4BE
YTs61mtrSC7oPv6UdYIwZsvCn+pMdQyPXwdIaT5dpmY9R4sDgUATN8PiPh2+g19fYdJIIn2jUxwo
0x9fWYADh+o9gHP47xMeocmB8rBGbM58AsVjvlvs1pVjYPnVfDfSlz9dRhDXwLn5kKxE8YiLu3xq
IDhCgBdoCQZdvs/VsR5fY2hlXTfz+aYASWeUKpi+sIKvxSVPqVCXRaUoUKmbNEBwB3WgeIVgD33+
UjCC6zxoEJhho/PKInJllY5DgRgZoe9hyr4tlyEdahxwM2SPTA8nCKYsz9vrrq3cx5hcNZQcIctq
oXrM7StDG+exTFCKh3Rtlm4M7V0bo8wFuM2TIIGT67k7pZWXL/NRjv54T8M2Co/Y1VhasLYvd0Fa
yKgCFejU4HDd1RpkoscJ1FHRHvi82S7NcHlWr9JOt2v2GG1aNyvDDjV/U3kw7fD6WrJEernXLu1w
idY0GoUsIGEf7bEM8gbw2/E0ap03zY+jLBoT+jkfMmNs2iECBncH7salNEuWSWOCGxe5LYpbpe2g
giBQoONfejYTnzOY+oEG1jKmN3GXE6Pt7crJovHxIHtN7PY3SYh5umHsYaTY/bR5v75+H2Mxzhbw
kzlun3XyIhOzgbnRq0C8cU8YWlxSjwaga3yVj4H6ckNRnqWud7S84CkN30e3DHN/Lypf8L2UT7+E
W92qqoAAnqXx8WRb/qv9lt874RS5D1Z98J7eu+/z0UtAXbzuv9Aqdyo4Rd8NZQ2rfvwQlm67NcDi
U4MEIPh3F8AOdXDJJjlZgs/MNyk+ecvtw6EwaCPbWPf5Cdf2TtqZGJqDOTbeNLim/FzdTY2XvnRf
u/dmjj3MLEhD53HRv2U3JgZYezT7cX0huFT46fdwGzbJrCRvW6xDiUK1u5FDe1t7tSe4En8816+F
G7dfW3Rt2oHCzODni0d28t7q3fjma+Z+HwL3S+8atyN6EA+qN+0WsCet13RTntTnGzncvDjfqUs3
ket5w7scjv7Nixxq3r2ov8xzaP5ZC4xwYS0SVPO5SMQonjwncjw95i7yowfcWwBNnl3s/ako2SdL
XPSl0VhW9QxLS+hPjxnqdvld5+WhYNn5E+eTHS7aLH2yU/Qjpseeuq/DrgY3tU3dfe5vRRMZhIvH
BZI2t31tFHDJPOU3/U1/Wm6cTd26xUa0d3nc2yevuGCiplk6GYVXtS+h32LJGLozuJO6UyyXvH+Z
ki0oVvW+LD10gRrbbcxdlnoUQ6SBThAcRHwD6J8fg+6DATVqBky4PFgdgmqAaiGy6+PJXjy08x+U
xM1Pd9bsVuG7vfWWoN1lB3oat4Iz/b+cGb9tc3cyc+nxqG6wEBP17e9Tf6B3VPca6nWB+VjdG2EH
VDRKhtdTxrpZzAHCNQJ9ChRfL12eclMbIEg9PuY5JpbeW92X7FcZaxsNmvYDZpBAuvWnBiCVUe9E
JAruevj/q31mmvPYrklK9ZkdW86N1Ht25k6z7xiHucaULoGf67ZMJjWO6hFu9pduGjHEz6YBX7YL
+/2CSZFusyv9X9cXU2SEO/Z1J+owlhAOqfto4xwK90X5WgocWd+boAb+6wl32Od9VZkLy77q+Iiz
bQJs8FafN125n+ejVT3ZseB4ZZv9U7o/M8hl0sWhiVb18KoJ6l/aXvFEavNCl/TLj9Mtjkoxu3N8
NFy/ecBdEzl0CqZNLtjfvDrQPxH3e+24FBrVWos2JgzZGwN0/QAsl554L6q7z0Df/ja6dmB712OC
J07/YxNAEIxPAr/G5r5XCa4NCvqwOXpW70Xv4IonL3lwV3wn9aH0i+DLdYNsw37+XL/tcZ9rTuQ8
GhLY64xfaJc/1a+YJDs8OV0jMPRfUsdvS9xnS0BezcmQTI/PP2I0or073X8ptuO23YqmMol84r6b
Q9IssTMHFzzjW1oBKRh5rQCB/F+C8Lc3/Jkn65XesQuD/J4/JZ1LXNnvD7EvCZLE+jmOIsm/AcFl
3DKjarfMWLb0/RlJNtxhsM/sq+7hrzIFoDMYfcgCj1dBmGUZMgFRxY5WoJm2t5b3rXzM3O31eFs/
NM/McP4MWqx3mQ0zvQGFYc8oQsmtNubjt/xXF5TPreSaR8gNucNG2r+DUtkcRJMXV++9Z7+AO0iG
haoxNfALMjx/vMltocxhu99j0YKy/P1pa53Z4d78WRbXnd3UbEETLwujO9Qedy/F/bgVQW0EHvHH
lWLnmRa1sFQF8U3iPUTbfAdxcUFuElnhzqulKrKsp7CifUkeTS/zG18Ol/f36wGyngF/LxufAUEL
zeolh5noTbutXICK35zA9qNQui+C+rQXyTevJ6Yzg1wKrMq6jc0SBofQcm+rU7eNN9r+Znad3UHZ
XfdOtIZcEpRzeVT6GLacLVRrEHxGcNSfRUOTRFa4BGikkMCy2FZWT1LvOm7syl+sk+1WghBnf4eP
cNDWMPwF6gasQnJ5Eo9K12r6nM+PnTxo0N2MqD+kabUZ6tERXCtWX+3o+IOeg344NMOYz2e1XGIs
QyFj9Maj5caH4a6+hdh75uuutVGCKnIj1wwT92Bj4PPrXz1wzmzzbG8MVdR1vYDtsLhNbv+PtC9Z
bhxnun0iRVAcxS3ASbM12Ja9YVSVbYrzTIl8+nuor/82BbOFuN1d0RFVGyUTyEzkeNI9PzVm/Sro
xsx0U/OxgIyK/5AWo2WK2vqlnoFWnS7l7j1ySeQbbT2PzJlrhMKTiq7WcF4aIrRPtv8jccb7qFxU
poGaDUPy5a6XhgrYdA8hee9foTPI1HccemPO4pBZRvVaIYgaOQa9wkCW/OSbEyrMlV2yjFzko948
+pW6lAfGNurX9aMmmDcBXidiqHtRymd9K0HUP0H7teVjBybdq8RvqGgcDl+8FT6jnsKQGuMp+Fgp
j7QhqGE30iYLaWl7SGgsupbnkvSH9UMbB2wxL2uRekGoqsn1aEidUZgiEYnjfLmmuuGF4Wwn681L
HfLEKH4mAB3UL8HTKVlpJNzIv6TYmJHG5AkIjydG60PVP8PKgNDSOtPmVVv68+rdMVyKHnb6WBjH
jOaAJxZkFzvnsa+iBSnvxctJuZoYBvfceDQY5W7Lc+RHF9B4udDTMty8S4Z1NvxnxYwzQg9Ihr08
ZuqWO34gFDKj0Z03U6O6gTlZbksamr9/52S+tt6ls3mUjaA16xXg6A6e4dDrmjoJUmvzD97ebp7C
yYyau2gCl9xpf4vrzAo96s3Rb04dx7M+nIYHGjjqMQ8vknlji7yQiroDyy09aSTaqoZKelw/zeC1
xvGukzEkihtVQp6DUkgMfyMb3nxGPiTOy8fOp/5P2TQVGIh91UpmkVtmlyyK8mIKvZZ/VdtINOu3
5jdG0VcIQPcSUU3HOJTbA70skXwCJN2F4Fx56cTRp37wEYxxqa7FNAXuOyTXWBer89PUsupfOWnm
+1ck2zxeh9+oU6YO6DEWJkybotQC0MuMlxM632j+Z0PpjsdX/zM/1APjjShE68B+Y882bttSymIF
ZwvHwrzMz4TySurj0j+gwRxdFgZ+m2Iq/mjEv2LNbBzdVI3V9HlRk+U6RU6G0wk/mnFHm+3fTDFn
p1d6cRV8EBTe3zUiLkLP8sh+v+8IqqqL2N7Oj2cjB6TSIj98Obv09845m/SZmtevxvTos0MPO9g+
niD3fD46a8aWR+EMjQW5jEcDiLzLdv7Y0o2/Sd9c397hgYMYnVNFizP8PAZwPVs+LBbObrfjeLyj
Gj8gwhjwuNGmWHcIIkacU9kAhh2FVD7mpLdP7DlpAmD6AQQNyBbW0xWKKWZP1A6if95L4dTIQpHz
1I25XdiYjQ5wTLrBd2dcEi8NMzm4xu0xuQQWdntRJcciERXN0bwXj4UmvRkvDQvdewgNLIhl6+1A
eKtLFUW+4/q3pNo+0SoSf+7RGGHppvxk29Q8CK9fxXv4hxZ2YH5hqSI2spsfnHu7jYT/ONTBdzAX
V1fnps4b1IhPxjolOdmGCxTYZIJPmQiU2LQgB6x2wp+vaH0h18Zccq51+vPUVQyvYtUeZuPhe7Kv
4AU7whvZrS5H7JBCV++iWQE9LyDZ0l9Vpg73Gh3FDuawOJf9U2TvyTLPoasWTXdRQFYhLi5gNl9h
1MjkPYW3HWb3Bwwy0AwYbSTpFXZGYgosAcmt28tRtbGO0114iamT5NAZKAfoRP8dYEOXIdNsleiG
CizPX96fxCNFSeR83bwEvMVJI+bg/nsYazOpugrrIQKEMqGuNEaq5fp8WiuXr0zIZEDmT7VrSopp
nh/1tpkBqlbSfCJcatEnrpxikOQixwnPBLILl6AO/VepaKeHaver4KD7AyMVa4HoAtkAuXiSkokO
pN4CE7MbcVsam6+EPjfrQ7BOXx8blJ+P3D1Rxv0SJGBYuNoUNQA7fy4td3uAK+Q8pjEmZbe12Vip
0ys9UzHRxdllghGZXspaMzTPhmJjzR3hidmIc6f+bz33X3QYPY7iyi/zDHRqWln+S2cVr9NNPM9I
RXmJIfmnz3NPi7msadhqgZ6C1mWRrI5YC73N0TGhGcAQleYnmI/F0iMK8JVr7J6tDHUhxkZrpvu5
7Z2N4FdnylZHTX+lm4FraLvLqiVovjawGXdtcHMUP1+N+49lLrm+hnLUQr4hWdE8N9fHmaGZ4lwl
i8x2KcecjknU8LYZm1IInRKhb7i/7RM0fP0roVyG+tNlDcqQBuNcu0Hd6RMZp9/fM8BGUZKvHI1O
1pNFRv//c5v3p8e8iLnW5ufL5XZ6KdlWS9cyAQ3HcaLHHoAhR4wj6OZqilZFEMnXUxudBbwuhnEd
RAMRRoHQR8c2ekXepboAp6hv6Nh6n+avr3L58m+0/JsCc0x1eZ204RUUNGh5YGTOjMSGZ3DNZC+s
P+/+mw5zUm2tasWkb5VRrO0poqeUWLO35iW2uM55by8eUWJ8Zc89K8U1unG09e3AiGlCEAZfHG4Q
PK6g3zwxD1IpCIGkY5X5sTSDY07gjF+IfFAJWm4C2zPyJQ9tYiTz1Av13xTZtGWbx5kS6DjFl3KX
08+ObuKtZ3Dci9GHdkiFscjBWQ4bXUUlTCGd9ftsCG/uakrRNqYZIech43LEWGRfTc6C299WTGrT
QkX2YzMxauffnVy/DAnuWo/byBhTVZh4pSLe2kzevR3e54yg4xrpV8LrChuJDnFJA1KMKb0kVy0P
pzdSyFZYKT2/Yp7Lmmy8OU3suKQ556Uef0IHFBnDWqrAb88SVBSD+dX4Ha6viw5tdp614zn/o/Zo
QIixFppbJqUcIrubmycghJDQAJLX/LFF6i3BD/0d0GAtxaQp/EAPr6iXnyJoU7TgHBePCcZAKCma
+t0MWdVlNO+choRzVIZ4wHy3yd5HbDDGYSp1Sj2pcVTJqbBa+n4+rEuKhjl4G+iqWQh0OsfORSMl
GXrkxA/5TaMqka2ZZb6pNf5SGu1TOF8o8wuvn6Pn78GXsWF1PVXPaZ5DWtbyokNg3S/64C21vIW0
j4gwNkS/VnUVyyDy0iRk/e7SCD6Lgr0J69mTKxtXKpCzuVnsiW76tnA0ks/I5io956Zvhm7gmxea
70ahfjNkOhHWa9TNMKHnvMXzzTNNgdGp7nme+QjJfuMAxmp75LmfuI/RtcQ6hfpyPHUWEtyVUxrp
geN1jFmYvmaG/7DiukfAwg0P+NIAauS7fRsL9jpZSCdYzRJvAZ3YkXkmXy79eKyRLNRWH+MA+w3E
0GiPXXI/Zr3DRJ60CWR5Wao0Rsi5tlJ0VcIh9QB4YU1pbCT2bB9XRNg/Jn3DnWXk6I40w+pETHwl
kWFM8y8MKSPddV0BC6b/gtN5nRnvaLAlk01O8JezodGLJT7Jhyv9FR6uG3lJabpa6PNe8jwrsrUn
jvc0UsO8PxnmWRGVpgCoOU4Gfd50itABGIEbxbwEpLYOs425cTfKnFdyHum46KkChAVjgxiIvFUc
B/efKCW2PPiwYBIoYmsJ6jVWhA2kaAfTKAqoiwP2TS4mBjADEbHxpGHE7bmjzrw2SoxAu3CRIxds
0V6L5tSBF29eFxnR3hM7fU154t7fMSsDKsbjsDAZXXro3b8X99DNmtqVwa5CCqzcqW3EDURZTBb9
G8eLG8T+DftBDXAqPTY3HnKFMdxFVF+bUENpAyGXtrQsyRIXGgm2xdKnwWZiZ6bp7NBOTkz61hLs
FyGPRX5Uu3s8l78+gGUXTmV6rvraSoXYcwrPIbaxzXadXsgGULVAXSGo//0Lnw8Te2iXRjILuxTZ
ielrp8bnTJohDSouMEVsWUjsbZ5Q1fT+PGZvpPih3lFiNLrESE3gSy5KLM4VvSARnsDOyrGpSfKI
T71jgvbpjj75pjl5D6hniB6JSUAd7Th94tbme9FhL3vINqO/Siu0idwU7VF3r9dFAoSrdznMZZLl
zXlZBJpP3VmM4Q0hLmw5y2THvaDlnXMivI9gHEZMsPuNl+PspUOgzyOM/DcEq74aq1aMSLHcNw1b
6Egd0QzdpDrayy0AIQkwas388ZeMGvrhcTCqXYuSFtW1hspJbkxW8pWmkq2ljhxS1RCui3Vwpm27
0by5Xy0jKtoCbX9rksH5ihEP8E5CGC+zqERAEEx1OCiQREM1MFSwcrFpq6HqEh7EjldeGXuzh1wz
HmcSF3IwAzQDFC6FR/T61tgt4TE14nXdMcV4nQnytYgKwJQkEiDpiNMMwGGmPy81iiWZcRwSuXua
6q+1/hE0lurv/eooCEZe7WKl5mxXGMmd3+sgY+NCjKIrUdJre5eSdUy6mr77m2C+TubBvPjwTM3M
NMOfa3ZtJOQNi4wNcxZTg5ffGOn+x4dgxwlAOQD+qvyYEHQrwVV8rz2+XE/vs/U7auf6r8jeGATe
cO8R+wYvCTiWsb2jyeh85gZaIwSgKewUGJbpYe07sok9OE9no3IuuB5MS7mUly4Yc4nv6DJqPrm0
f4m1BuBVrXQmuqMdtOQdGKkyoOkLC52TDZokrTikebScJZY0I4X4LE0Xk4BI8SsGiM6lpV+I0C21
rCR5ta7CeVZQ7/BYA0cVsIcpwQib3sPk3j+4paCispL77VGyZDqh+mLDy9LwKDDa0GVlM7lezu0x
dgJDp9GG6h+PeRh7xlGc+psHRsSnAMPQhaLngUi/6dXmidGo0fj799F1dH9GbiCkYtWCA6PDIWXb
irxR9/djHm6OHPM8ARaiLx0C9gOYj4w9jnLUZhAItMdyIdqyqYDSHtDF9FNFe1yz47oeI9dyR4+x
vJ1cKbI4AT390GfjkR0v0RWqzj37Yuk2IKYtAe0Qx8dcjlhGwHBhcxNaPBBqsEM34RS470WLQl4t
7pIJhoz0jVxMSV05iYf8esZZeDRycXfkGNHLSy/VqwDkJKjhZKYROdnVsxkNpinR41dXr2nmvzxm
cSyldkeUkUZvmqtntHy0aH5IX2q7XscIDf+UK+nZR8/hY2K9HWGFZnCeN5s7iA7aSRXrUYgC7dkr
jmF6Nor27Pw3Ekx0L9etiJ2QIBHX2H1S/A6i+b8ggL2QGN2D7EM27rVL19LSq3uZmIVwRLUU62uM
xxR61flxSgMKzCswm/ia77tte/TQrH42LhzV5f18f0mDS4ikWS1dJTDgAxVWDA0dD62v8RR2TF+n
AyYY+1BO6szT+ntQIuDg1AkRXYwDJTrVAYVScryGkTFjICkNqDHWIZpGmt/F0/a4XK5vJXfkvI/R
n2NKyZz8WTXmKlyRN4x00sRcHIp1QpP1B3LG5L/dHPM6uRPxmgY+PkPoGlJKfy5YPF3lvDhwVIsG
zDJmoowUjFRHQntEtzQqgt7FuqoiR0hu6+IeCSFjFgLdx4o9xCBoo1tbl72PlYoe0TdXEhz2e6lE
PLRKyIIc/ITE28PXbP+11I8fy9Z+fKJjWfjBzf7AMdUmVdhcY0irsDs/XefxvtlOnfjDQ5Kch5k6
eq5YddD3vgFR8nYkA8WQ/bgWRBG35xYJmUkf55rraI0+KAMSjGorwcxX4xYk4FKhKL/edvNjYh2v
S+T+bNtcXYwMnbQVQviDPv/64Nj6Uc0fUGc0/wx4EiXQcKd6cVLy1yQx45JzX6MM4vSQAETHD9Yp
3huXaxsoV7/xuyO2mPwRA9+o9Sv1ruVHnQuVOQ2xD8LF6vfHQjLKF3Zdq8hNqD0A1z1ROUejV+eH
3bHI1264KaqnKcB1/xsNhrE6raZ+WkbdMZj9TuuG6OJi4vH2N/MYYZRO1iM3EvQApqtoqCTNm2xq
5nD/H7My6rthnQXAXID1B2Qv8f68Oi3r6mmXdrcq2nJmT8iUTKhrJWRipwZQDjkExxJX/arbGz4c
IikWNxWJiVabXbMOHu+6QRoH60pXxVF8+b1NdxbJjZVWkLdiHz8VpJ0fEursHnM8ltm5+wDmfZCV
a5XHUdkdl6erTzx4ck+tuf6dWVZM9z7NDbM2spwmv8yFaBSoUPlbFGV5OZ1bUfyHUR2cAyOopdx5
qgQ4y+PLyzpbvZfkd5tSj9gTamOoz3vaiBhFC40z2moDhAUc9R/VzQF1RoRn3WSCnTJFd2yynewd
LtiTJGTPrpKZYgOn1p2anFPvT/URu4w4XwXdbYUK7C7RutGa71vd+l2ur2T+6VPbDJCDLmh6OOwm
xo73EkujqvTNLIsoptRhHYt6T3t5mtnvwce7/NzBn5oT22zMi/G2+HVYXJyvhUDoW2OazwHhFUNG
35MbQDSWNgLwkTG3lXzxznGb4LzFz3SyL+Tj4/Pl/X5/BIP3yvMv8iRroMZB/B7OnlUe2ODY74sC
8Kb7JTCATGNc6SIQy+m1UrujpqYn6Vyc9PT6Lyw3MKx6ZDk08wG18Z6FS9h0XX4WuqOb+0Rv57Xy
krbG42May6rg/L+J9HwOzqmT9TIIlA5ap1gqFSIMYhaH42ssGt5TZV4sdGPWMdGOHLK9FWWlvwfE
Rllf1oHDxCi7oAWxmNZ46y/BdRLQi47+b+p5epUCUVXOXdLFpe/SWIIxXqqtrq/9YKpFpLqic5PU
fhZZeZRiyfPj7xJHvgtAldiW3S/lwog3812+eikStFBMYf0nIj2jhcvK1/H62KGSMHlGyTUgC30B
KJSF49TOi/OY/Fi8iSZgLLsDli7+wsKXSTM/jr2gmx6N01qm/gKrFMzF145j68YaD4Zk2JVC+Sws
ZkoHLnMzJujpid+xEvmN32nT2zDmlu/oMEriKtG5jS+gM3Hgz623v6+AFKKdbcK4kcPO4b0hY483
WkXQxtE/aNh0wKiM5Hl52+TK9Ii20ZSct3MbxnQlWOaCo5s/nwsN0oEZSPSFY1eawKjNDPsscr/G
wKVhlaR9W9GO5+6MOPf3JBgL5s7a5HopIjj3i25JzNVic2g54j4iCPc0mKffy/1uAjh1zI2iMpzT
OVm1hsk5qhGhvifC6JTow704A5n7uJwQ+W2DFgJqoMWF96pxD4x5wicCmhThhSIpvZYwp5LseZP5
vEtnnmy3rdKsLvpLL3ft6aDuOcaY8/s3Bge2WMfOtq5L8fslQsmE0Mo+cOxLL//3Cnl3FTd5GFDw
pQYdAQ0oKKSfhPfp2XGcD95N8PjojeyAipd1cd4ouIjwl/4LqGW82Y+RUus9Gz2bAwLnAGs6OnQF
I/5WnNTGUS0gVS3Z8dB9Rprp7ykxeq4EKfLRMih12/WppqfT+5k625T+3q6tDMM8V0xbbuGlcXxy
ns6wGWQh84pS6ZV/enp/aghZmWZAnjma+dM898xhCgKAr/1SPUZhkkCtfLdIMRKCZgwYZgQYpHt7
LHIjYGv3RBil6fRcnJTT5GYpn/dbAG1dnf3eW9eVsV/tws7QM+KhdRVZXQ5lDnsyk+o/N/0cvAjK
51W9R8/LqszJ2fLtypnhSKf7FXk10znGc5/RZ6q9fXkdZq1mVOLqw0i57O4Mbt0yA3nNJsBxKgQc
9Mvs+WWNF8OakyeNrgrz1dxQntD+gyH8+17ZUdNyVureOQG5PEd1A6W45c74V6bqmwSjgVdZxWRb
nxg3chKm9BWweAFvrexIWfv+2Bjl0yssA75gKelxbViW9Sk+2U8rsx/zCuhLzOlW4d4R89xetbOm
tRkODTm9ztpaU1ySXTiJs0LNJkMHKB9j6GcYds8f8/o2QlRcMtRQjt2ytqh+fCz//2Alv++IeXeV
JsGK2LgER6dws8bU8RGlWXJ2so3B7UP5Gc3es8KYkhC9dYGY4vSM9RVoEIGFoQdKzIOPDjPd4D0A
I4Xwe3KMUUkDuXQFGZKxXMbEWOO65vOnhtqflbOHd7nAgLGOAQ/ew/YP/tLfR8oO17RCiVmkCdiM
Paq8LyCKMzSKlQ5HGMcf0G8yjN+cYueqgjFtZEJTIszVreFceI0NYv8bP12BbxrMI93GrV/o517e
jZNVUnSzIteiGsQ06SGzMbHJCzp4TDEmQ2nPl7DN8/aoPiuIMq15TD9lw8YQ3BtGXnlHyL0qxnhI
6rTSUgUikqQAJvPW5WmB6frdjnNVI62Ed6LIbjeYnqXM83o6EEPYDNQB0Blrm9R09DmWJfPyVLz3
VGGMRqDlnS5EGd6SGA26t7fk+En+ID+OmIo6nmF8cOzIzz6new4ZO6KfZdlXPVAMydq4rEsLb8rW
4BDhPNbshqzARSq2ziAdJwM9bEcyR84fI72YHV7OTJ4ej+Rc71li7EcZluJlOgNLS5B7B72ztSef
rmWbCfoDoddfu48PgbOWa9Tci+IMC8oE7My5Ba8DLwBDVCX8e0iKVpP0BCjVx0c4rtGD32desOzS
Ji72s/atEy+YYHh/386R0JMJmoFmOErH4Wl0r7E/TMiAICOKV6AGTJH4h4qh/AWUsj6wp9bMbN4e
c9ar6iM6jABGCtbyNDUOTnFk4/L6+MdHMmCQhQEXzNOVqUWsYVFmf2wA8MQo9Gq6kOjC0Z8uhOsK
jhrBATFG8GqtLVUsbkL5OkLaAEVCXmJi3B59U2DbCLzam6RaAHYy5JC2MOufvTlC8gCQIjzbN2oZ
BrSYd6qRWjRBurgY3Qq2mYNq55nsPnjOBUdvbjm7gd5U0f9dv3QAYLv9+PpHqh9313+zt4Nf90qh
qaPeWX5Z/q+j9T10rGNuz20k4lcdvRjmZhMbseUgyuOxNpJvvKfOvFLarK0qUccJLtG03M2jKabQ
Cwy/WxWl5W/AJTofzuFZWHJHgnqdeaBT7IhiHBXYWt4HR0FNI/etIgUWYIrWWeIYPY7A3yzx4Hj1
ZJKEHnCWj9p2NleQNeXI4LjfPpBBxjgU024SVml/ggZqGfByt4itKhQyLgZdtA6vbsEzFzd5GjBU
NECnBkR1nzLTMM5g/c/IGqZCF8a/ygIMeGOshaInspbMengITAlodGq/0cVuV3HM63i8+E2GHU8s
sCkhC/sj9K9EgChcgFiIGXhR40TkI1gyd9LO4utf9PwvoVsagqk47mKbn56bd4wxcV/4Ufd2wBPj
3l79aTqN814sYvKSk2plKSt4FRrSwQB4MsPTght29z/5QKXY5HMLKFzAh+K2kJUiRkmuy+KgY7ti
v1z6sdEaj4wH3DFmo8zFOlYCaBWinz74+QSaGZwXkzpfyx0PUWA8CTagxjgWwizoRMUFYwZqBWsr
NtE6NN+Xhv22MBctOTgIT5Yfj1kc93ORlQJYiTzDTnvmbRGbq1plU0SvEnATt9nhOEd8Is6Jietz
MBb89XW5Zfw4ZMcfm2+yjNxkZ2mSzcQb2dNpi2XE2EJgwqmnyqZ36ukX+ngz9JkLDsoyvKLiSP2i
V5Bv6kyM5KOJPxKLCmUxWq2C4/t6Tq4U9I+bDQ+d6x/cxW9ajAwF2F7lKR1oLV+WldF3hvnE2tsV
Sg2wnSYc78dH+w9C+02QEaPck3Oh6IPnPuKE2QQMq2rYyH/t1A2HFld6GNdUivUSC2T6V12wT5jp
W/fOsGu92ubmlwlv2DQcDnf9L/7U/m/umHeomTVBcO29b7zkJIbIoHXD/lXYXJT/f/AZvikxDmse
C1g9N4Fpe6n+aESCdsztxOng6b9iT0hHZQuwURz2/uGZ/SbKPEXaufwrmVqalbE8o0NltiI2Zl1r
Sj+U+c4zPl54HWEcdUCdHWc+eGur6iw3eu/LFoZxEuhac7booy6Nq11z+PuHZ/3/+NPY3ariWYvj
uI9l3vWta8yJjJw7vUXUvEYzqT+qf5YUTWBMTOVfAHVw7oNPwzK2vYu+j23LX74jyYkMDPhbrUxn
SunBMYCz5vjGLnrmpdDGs4N/mxqNnayHSdfiQusfSOi+dfQJ8jGkWyB/wD3b8bf4+2wZS9NMtImk
Fb3AApkAg5aJgwB7tuG8GCqPDGNfZpInXYoLyMxCop8xfXZqqfQnJpUR+fhXP/qKgbWSzJMZPmP+
x7ZXb4sF4qKDaZL52XKNP39eMcByQj+svktX9MNF0LxYmAifsYOeE66PJ6gGF8CYqInqloHbZ7cN
wOplc0w5T+A27DhmaTxE+z57xiz5mMK8un3SIcXILZ28CxbdOTxQr97iPJJoxiJp0ySdeX0I3c1z
wyU91uljNsYTNoPDYsxP44mVWF7BRkiQPNyd0KvSY+ftMWVGKqjqxqT+E6AlD7slF6V2PM3x9xGy
ZdkgU1xd6CPENaiWVDeFP3ThVRyfjmPWsaH73tiFszIMsIURWoJMInwseKt2Q1ZIyBb0AFAIXgmH
Y9KxGvaeYNpeEfkGSLkt3/N+FBsO1v5JBYKTSL4W2K1wCOzHt8gT+Vt8MLDndXZFO9OtFqgu3AuZ
7mAHlAviDeM/EmIsTnUWsrbqw+rUdt/w3GO7gXPgCsZjX1Fji7SBcA1n0hWC8bLMgIGib4Q3/xDR
3c03fMzRLR5/oGI3TLvB0TUT0fOVSS8dL+v1FE8+FusQO6SJg9rwgTrSm8YTEM47dXsyByRDZXaZ
6gkOcXlGSy8tDe+445mnx14Tlrzcy6AHJPsqjMHW2vAdpD628ekrf8VyDYQUXPjb21KcR4fIWJFz
JV2SaQKJv1rG+xJzk+vtcb7315/HaLtHb1Irkc9PQmiJFnMgiemr5SE8tI7DO1mOK6yxSbqgRHSa
9KpXGMvT+9Y6PmFnDx79w06bR5TjDPPU7hYJDC6ylfwuynu2J46VnYnrSCbtsWk5l8l5Bdg8neIH
2CfdV7kBhdsY8nqWkS4yBJ5u88gwMVJQu38VXCxLcVBI1+me0F8L1PChezwXlKMDt9B4cHSd93+G
ZLlGpdt9AmDcY8XmOZ5sIq6pkOUpVWhZaxtIKG3ngVUt/8Dq94MOvF5vjsVis3HXKFO62RWS4C8+
MSr+weGFdzWMs6FkseTlfQ3dQPt2/5ygfdw2+5tB5e2FQ6z/sQfKzCbiztfogtcSvACJ4P2IvKm7
Wt3KHMv4Ny+d9A+Zq799ABYKts10X8p62a5jQ1BIojqB4kTXVaQfpByynst2Uu1bDLzxVo1zzpRN
ziVNOBWaKdhcXr7Et2LzxdHakfnmYc7hx9LLuvajIOnd5vjXGt3nIbXn1lq2LYji3rNRfiYbE4NM
F/KFBiuO9HOJMz5INkHvc1GCu9Q8oVxxfLeMpbye5saFdpnp1rvZlravxs75OkTrIIXZWv5H68im
7ao6ULsZOiX6+g9AmeElo90jwh8Or/+QZv1bhm5zegNbUiTS9FrK/U36v9BGplHxhK41DhWeuDBB
EKK6IMUCW/T+pDRzVJIeW17POMcmSkzg0p61mS+EaFtBVO4vNNvhWSle3M8ut5smeqB4JSic1vFG
oO8kQ04KgOD2ZM4xIhyDyLbA1ZJc1WoPJHKh2Hyx8kho7+2nTbFH5Z5DqvffH9irW1pgcP1eWIeX
C56To2FcVNKhh5z8QibzzHGyOQIgMzmTaJLXld+BIwSTKWBtEazInJoOJ7sGEOV7r02aCNksapEk
vVAA2xhbbGz1yCfiaYIp0k1wa0MosZaNBxI/HrJI2MimKxiim90EZ3CGojd1Na83w7rzYoXmUTU+
kagxUbXvsyX8nuJR93RAj9Em9zo5l0GCO1PI8uroz+Hvx0IxHvQNCDC6VGE0IsKEOSQdU0DW+28E
fag6RoS8bVAr2y3/nRQOCDJPdCJp4ax2+xMk87ntWuiaIq7Z7h/zNapWAyq9kA7uaZbFyTX1e7e+
M4ATxzPZo0mNwc+zfrwXRWc971VJ3fl2RG4lAY4h5cka66Njo8RfwcJpCZSuvjn+E+H4ihbUOSAz
xONpNMvwzRPrpF86aXa+9Nnx8+o3rkbDHuilCiwX3Zi+lbxK3KgJHxBjnl1F0BNR/B8xYx1Zwh/H
4PEzau4GJBg3PVJDXfdvWU6ZTvevyPIjQOW557ew94dRHVCR7wWtjpoy9iWcWmS8Y53P5xXwVwTw
PGjh8TLzsVBziTHWIPcubSvNQMw4nYpVTJYXKqMz1JLfhNk2nztlbXEo9p//iD3WPOSJCBg9UAyB
lJ/aBNlhgoKJo8x50s67LsYuYN8XXOm+oRdFdAzqoCXKVlByXqFYgrBUn18w+PrymDueEDJGYoLm
kSStei2WCzIJMXvCLTnxzo8xFJKvZ43eC2Ey99fXpU6v6B/+6p27AP9zRH48R/MtjKyrXndXNdd1
UHtZI6+PIwSGrLEHABb+oPLUIyxgrUBNBJSkHx/leIl2QJp5kUMxnAStDkEpAFPaA5VqyJNeqH7I
th5pn/5crGbRLaS1F8KFdpzH1MenFQbUWXMS5mkT9/2qy/f4s7QUSOhuZr7wYDPGExkDOoxNkbvW
E9MOBywRF5D2m/iC5TsL5+DzkrHjCZoBJcau+GKlXwK5l8113x4IJPkQurBAXc3h4b6Md2wNaDFm
RY6lWBHO8AEK41SbKHPhYa4IVlFgTA4lIM5dcbTuh/eeelgA25t+A62Pvz04bvM9CiFoHcDGea59
5rzUrCevqIo7qVpQq+k6J545tbHghqN346WswQEyhkQDQ3XeZ87rRbTC2oMvaanExMPCvg126Hxx
fSgeU4xVudauIPga6N2mpyNDf588Pb4lnl/IevFdKPVMgYS1jU0kuRryBy2+M7JBqnfnSMfH5Dgy
wfrzwJFNZpLbM7SOjOkmIeqem0HhuITsUErtX1qx6g8NXXZk/9mPIpjoVjZ3BefR5BFijESq6qWm
ZSC0xgbbuc9B0+H9OmMYskASpVmfsF6qwDMt548vgmdJb5swBo5zJOpZUor4+ZpeFsa1X3j+p1vk
c7rkuei9Uvx0LVREUrLeL7hmbLavoEMqDxDDzT5rg6YGdjnwNi6OZuikbxLMTbgTVUxnCUhY06X4
FBGRa154TDC3UXaY941deC1oeV6v6/fAkADY8NqSxMYmNnRDIV/EuaFxR+mbKcZaz2bhpZBakBTf
I6wRXj2ZbwvKeVDHYw8ZS6GAJgvgXHbOZNrNztMmq3u/LyYtXcMfQ79MRTD/hDlAPEMc/2HUAAzo
Me7D9CLFVT/qeOz+RBjckRawm5xz45Fg5E0qGj9v9Ka/KuAJoI1si1mJObKNyLfhYQ151Yhxbwz7
fSRd0gG2zGKRKWUrp10PD1rTmPgl6ZweTqT3yt7Pxsxfun8WB8xo+FayloLljtfANiqaA/KM8Leq
mzT1GeS33g4uypfHecjHkzADAozsT87qrJm6PTIpOa/WZ7q1AqN+npO98IFOwKt9wPBV9MxLwYxn
MQdkGfnHYWte26nX49XoSPzs2+izLSt4tRz+RuVlQEe9j+wS/ToR4hl25728aLi1mdFu81eOTI4+
5AMaTNDTtxhWWg5eloYLxCK0v6Dsrbx9cMj0N/HD1A7I9KIyMOrYz1qc5X7vYL73saxlf+thRMnq
0PIY6pXoEaX+UAeUUK66RFoMhoIGmGRVSYkVfnq2p8x5odWtVPTPpES2N0tUZudc7SB+SzSFqp+h
CLxr2bcLD9nz9EywuaVH+T5bwubD2GkBZrOXCkdExh2/vw9WZJu2Er8qy3aKgzWMKCMEDX4JSfaH
A3fdDkfqRbZnKwMWS6i7WDe4zJolKmcxbIejzXccSRn1LgYMMUbjEkSXSQhUsGMQWV7ikbKJSAAY
32YuC2Q6XfiGpC7d6vQ86Z4qybrM5pwPeCyqP3EtpOrcJUF/q2uBZm+lv4mAP9JqyBG6ppbx4tbx
6ueAYcaadCgYFlMd5yr785mQkGlIa1v8U7zUEhVk4ufkai/Ej+uyM5XzSeXFeaMeyoA8Y2T0i+aq
FxmAyvGXHxL/afH/SLuO5caVZPtFiIA324IhSIqiaCRR2iBarRYs4QhHfP07xZm5QldjWC967uYu
OkLJLGSdzEpzMuS58vmX5EQEgzEh9kQblwQ2irli0Dyla7hygiU2xuqH4h4c7lAWTyUGbFItD0Uj
o1/Q6X9gxzBNj/fO4NbEtznAJvNkMXDThViaY8aQ9eLQPQ+Fi90vTvG4eW9H2zyQYvnwULqtp2+1
GuQFqcNLPHDks51Zca2DZPsC68md5uPRhRu6fx14CrI9We25KnsrpU7odApWy9gFfnvyEoU7muJw
Cn/tr3TPtx1uqoNa3h14ZZuzBpBdxwW9GM6m/FwO5Nj+ColX+oFqg1rb1473NZ1/eHybKduaZaYJ
OoyGm7yC9G6EvRjpg+7lSJNxJN137DJbwyljDXtbKcbRuOxqYwXtQ+n/zAjtuH38UWABtsOJbufz
RhPlGJQpCr0o1RjXvHBf1K9mVWZkxZ3luh/wybfs8cT3ZlZ8adURAR8m4IWfqj2szh32Qt8/PY6D
uOHpRMjQmWOZ0Nvt7b/u/+X5FofJITHAUbZ9VpV0nUHttIZzje10b6iLOnC7ipQv1gZNUa1f8Hjw
uIbHYIhZCUXeNTi2KEKQRxaAK/R+IbHHG5rh3Ci2ntMq9TCk9PukP5LD+MO/f3wcKGLLN0qux4p4
xYfZBAvP8M4cqOUYF9tbZRppFav0lND3l6Kw/wZStvsKcCzr9tyYWJZ2FaSwLKBAsMT0x2V1/69z
XmMgQP09MpW6trsaPb0dp02/ot3YzUMee5fMBqEkWk13B9t23x73i1LjAc7si/3bsNkOK6whki2t
oYCzOpk7vJTK3vnkzcLOP9knUqj5Tc5PLTuMf52hIFiWJe+dEhwsQKqM8gn23djcDkJ6Xnf8w81z
TcSBOiTu45SeZ+bUDbFlgnNEthiFSW6YzTtABhkkIcQclgBkaGtyOhXnQ+knL2NwiHhvPh5Qs21W
qaA3dUvhrfYumwDJjnrBJ6K4/+rDdu/fv5QsFUGo0G0pVyxaeq02VUfsHV8M58qyw475cJHNVsZb
rF9tdNt8Su0O9TvMc10dnNxaeeL2t/LeQyx3rZgqYnZWIdLwkTF2CaYZfDv0PnltWzxfwfZMWZqY
SBd6pXrNKbBG9/HwqX2ioEbrhP/jm4htm9J6RRyrBtaXoqAVv3TYytc5HVaJXcHxVhOzWbmidx+t
bjHIndt1I1Cd3K40ToswyCBTaUEess/IzwZUTaAe4ngNDuiyxZiiVWRVSLBUyWpIHJALD9T/y/sK
XSTY1GJaKjvlU8Vdl8sWlqaALcTJPWGfbt5s7H1bHWLP4fIvzpctQOr5H3EMyrdGYbbY8E4LCXSi
cJeuj+ZS/RljVaHl+KuE+Ad/x3GN/+VjfQtloru2FCXrTJeSjNu1t/QEe9xjmf0XF+Hp4/tPo/iW
wyD85XrulE6gZ7kGOed2GThoGaeMVDW2tYFHjytwPpvzLZDGHBMrbEBlWUYBBNZoh6TzbxjQpASa
NFKGX4FbwTi9wzH9+UDmWygD9iJmklrFhEm+rCHS2/Q9dm0+BQfZEUGnb++qNW9z6H9B/W+RTAhY
iVUT9SI+IAhmLsR8eqBUdyD54mg27zL/EcO+FiMw6o01fXi8ZA+bqz16yBcVm2tM1wxzx0E5xnLT
efLtrIugaHIi0OVgnveeH9UfaUoC70fRuhy9eJeOfSqGqdjkKl1RhbmhcK15HkbP/SVZodfg8PzY
LhVEBrz2nvlg+vssqfoT9YRSClSzgJWcDSfA+uko5mjFQy72mWgEWD1tdBRKsGtVJid1gcruS28u
dA/pdIfjZXi2wWBIYaVhj+IbgHiNUb/49b7p3Xz9Hehg34ZdoIR5qt0gyjnJK2zRxpLRD0q5NWDi
JLYbjJc/nJfo7clAv+VkC8x93v8J3PNkwKRs1DJOB2hYPpwfP3IHGHJ5eHh9gDvweW21s098wzCx
5dLEolM22K+wZlUuywT9oRfwl2GTggdKE2SA76s0G2BNpDDfLBt69dzL4MgUGjvT3KpwNSwBS5ZJ
uT43HHOcbVTXdMWg246wZY1l6QcTQRXpVzot7wCjuo/CBn0Z8N96/KU7T2hPDr12HXr642cIwlPT
5Xy+ufs2Fc/4nlyrTNS5IB47VAt0ZkW/7p/lbDVpKoAxDymIryAbRwVwvfE+vF/6svFpQy9KmzmM
8fNF8O4LnM2oTwUyfkYyzrnen1EPBE/RWnVLP37y1y/3hcxZyFQG41iGoVEtMYaM08lzBvBTJRXn
1TybvpiIYKn006buE4V+mPWmPCSv1U/0Z4QX+5O7FHnOL08F0UfaBHG7VurMmNI1YEwhWAXOExqE
MvJAY1JfdzkHR82JxaupMBqZTISZQzso8QBhFxfj2i7Pe8w+VAxF00D8L6G+zWZLpLCVQDst0jYH
AxPZUkNMEK/V0GUnlASjFxx95gxhKo/Rp5PRxt3HkKfEJHnNSLTLwYt639hmr9BUCOMTQ6nuh06G
kNo7rRGtte57/ha78tvFIvGy0ZD076Hblx+IdrKouMQQNy/CfrXpD6BObvLV+rCJdU0YARIp8iub
j2pB8AyUFmR0fV/itChxvyEDv5de0FDYgLoQ5m4ccLvrR5q8u0JLDvrNhviGKqO2LOmGIpvMk12R
JWGsevr9oNhJ+jcIJo/k+srDjNvz/49TnMhiLtoVAwbn4AJZL2uDeO/lk+En2wG1OKcGXZtzCFw0
AR5s3QNPIJwaN488f7CTH8AYa5pigq6X8AOc03sAHkS8MHxEwwYv5pm75NNDZexVD8+Fci4hZw3u
l/I1PNy/D7N3bqIGY41FKgzBUOPPZ3gnicvWcf2ay/E8l8uZ6sAYYRsVBcg0JJwVur3elyRedLbq
PLzmmKa1WyIte06gOJv6mEqkpzq5ZGNYFFVQQCJNR5w8T3AvHjkcuDNQPM0YhzzEai9jQwyleMK8
twUp9krd3/9Es95rqgzjhFXjOkgZ8tY0qsHIJhbSq0R+5QDjbOg5lcK44b6UxhANBJBSojt5hDmc
7Xy9cJ9XfujxoILejj+uL2I0NE2ZJsaEGGF6kWPOSlMgrKFLNFwJhU8fgMg5OWpYd8SwSUQrsBJV
lFSIof1Mp8ExHlWC7nLU5v7q+L41YhOJlyHTAnM0qEbeJndQC6/tJ5tECKk/h/9HX/482k4EMgAU
RnIqa6FMx7swQnb6UBzVydB5+sVTbbZt3ZhIYiDonImJlaY4RVwlZBuipwtYDUa0kKyfRFSuga/x
QVxD7qfu8i4yx1DYvGJhlhczqHRQ7DvB07h4OKz8L21p2rzPR/3FPUthIAoM9FY6dpCz7leWh5GA
13En2TsNLYv3bXI+AJmcJgNNcSynl8rCab6kyNOjwc4bMM9o2YvF4hF37Wvnm/Z9kVxTYVCq1Jti
qFKYilM72q2xb/AUR17mL7Kz4p3kLCRO9GPQSonk0IwaXASnozwGymNxEjSgPLfBm3e5GQxRR73K
ExMYLyLp0C2Fx2x9+fn41SN3WXG35PA+m8oEN50glcl5wBlW78or5r5UhTQueXYXJQL8BlQYvqku
dki0A2oqboZ41k1/Hyrb+10OiRpLNaS/XFysFA8fvU27UM4EO6fG3Zv4unvhdR7Pe52JSAZfAlCC
5iLWB9PWMYDm/g2o+YU1EC/cD8m54yqDL9kZs6LVRcPRupTetWyI4Kqv/uf9WzD3NJugmKr+HhKg
JVIogh73rlIWcbMQME+5FF+tZnNfzGy8hn5tLBzDJkdNZK43AmPTHGUTnceL8dHnj4bOH9b332fu
ctqIst7p+PuV64A/mi7LaL2rgznU+3rMB7gTRZh7HIOEogssCEKTu+2k+3AVbkbR1ltSb3ao/D9q
x4HTtv9fgOpbOeZKG12dJZICmRrIt4noYpEzitA/TbKKKvL5yWUVmLUJXYEZixLOzWQOU8Ui5y6g
llcjMv3It+dnDXMVDVKxzXNph6Cx5o9cUh3+8DS6ZZro6Efu7UaQNglNZYwlNFaA/aIgUwD/t0A0
P5JseTnUWJBzJann7zJbFv/KB0zEMtc5qsfOiuVkRKSKOyYl9uuz7bdrX+ECs0bv6z0NmfusNNjF
IycQ5ejvBVG83MHyEW+PIYnXXyiwPrmvb1dPsgPyvFqt0HF6ok8bhDCofn1+gsvNfnzDW2oHoOH4
3nn7mhwCgwEhEv6pWeCXbRRfA6I9YoEi6DKkJefu0L9z7wSYaKIVQbMm0m8M1TbFRlZIuLRL+0t5
Kta6yxE26wcnSjGI06udXskZlELkecLWIyQTHiUcYGbz0tOzpIhY2faP7TL3JRijztSvVBRYcMzF
ScFOijB1gwefMvv4vg1y24boPQb9MepP40IslsJ4R7vGe5ybn5qF2smvYRHKiEItE7E09+S8j2ul
9Sz75v6jZzUk3ImlW6h576My4NQIRiPJCsTRKu3oRN5yv4y2Zm4jKxYnjg9QDGxT9kuwUsCMDyu6
cWr3wouIZ0OBb63ZXKbYK5GUxrAtfILefb9gQ1jwoCwwXY/6Jt3j9fl3z6iJSBo8TyBrvCTmNbtC
8yAlXrUSEyIgBlm4MbZ1+Npby+0m4HxZgwGrMIgwbiNA4FpdIPiQzqi5rMR1jA1U4Kv45GWT5tMF
EwUZxFITbAodOyoPbfLJ4br1fZB5ctCHA/wGAz5pGQ+FZkAICqhnUIiiTMvNP3Og12CAB6l6OWmb
kK4pXnuWp4m2C0cG3lceJwYPSg0GdVoBvlO4QJsXxKPYqTKQEDz8dOidc2y3NPOde8fuxj73Rofu
3oB2DvR28mBgLgmog4yt9CiCuvuy/NqhlBPYusuNTDk4bjAIowXtRRRqHGeKZR1OvFP2dO4S4yd2
LpD/DcYNBl4SVQ9xsamsmqxPGzm3xc8SJXasMCWa83dvwm+TZ5O1ZZ43Rp5SJ/1+WaTP4QYEjAfQ
N/VEeOBle+bDrH/chsngR5xH57IvAFkbYJb3kePFm6/BcRof/PVfRsgTzRjwwEzuNRXArkObGKPt
iCc1TpA3OMazf5OBjGGwZLMIKQw76W4wUBdBg6SDfAFv+wRXEoMbbS+bclvD/jFidUszgv/oAcWC
NRfn6cncuWkmgx5GGqZKokYjCkronQE1FSXhRtzC65nh4a3JgIecl5mQKLD19emy6UjulwR8RDJ3
nnm262ISsLABfqAWeX7ucHbXRVQQBGOxK7iGZQcPeUPKq1PWRCeXB0RLn+sofrQ6+/6tvjXz3TtS
BkEEwyqC5AozQbIHI6K6rayxSTlzYhc0asugsgOQHXs9GkPl2A1t04dHDRFL0PcOnymJa0sMyLSS
fE71Crf+uvK8yrauWBUPbmVhiQoJtireV34+pfx9E9kNxukojYUiwp6QoNxgYdQSDM+b/atJsLvM
Wn5ypFGjYY/aVLEGQ1dM7OG+PWgnUUrVylo3GhnCQcUpNgoGBRd+vM3tz2TziWcOR9rcXZlKY0x4
RBKv6CxIw1QNyZ3Yfr0iOuG+UOfyklMxTMQ9ZkWHrpTzLWgQSAo+SP/6wasxzZrFVApjpXmUx3mv
3eIfNPjH4HADOT2qWdwC+WwD9lQSY4DXKpHSLoA+NcqDzYiVb5hrt2mjI94PX3izWFg3yvtWcy+k
idDbj5pYRqblwTXS6Lc6OZ0I/R4iypOIB9Inzwh5ohhXp5ljDooViKLJ3ZNjIX3Rk8tJPUPay2d2
+t+skJ04MCRkL2r64YJFdFBGop9R16XVhoTH3zHbHTU9RMbh1WBBD80LNLsuKoyQrT1MFpvYfIFe
x5BollOhi94W11S8sTTQYhzckr5cfpnZeHD6Qxh/mEZyFzX05jkbp2kIpGNNOf77Qs4ACdjPF04A
OtsEY6qmhdedpqObjrkd0VnQYqG8IKjGBDWs9T9MS5xvSX/3n/j1LYa5GqHVtILZ5cAvzHZh4B50
ec+0nMOLxjhy2NugSqPUmPQK4h0S7kKsK4pBdkhwcPcVmnW+k3O7fcjJtTMiNASEChSC3/Uo09Lg
D+CBRzaP+hykBda8HO/sHOdUJEXtichSwx4rM4NINDaDyuZ9o3jnlbZplyIqcTH8qnNfx9mu2KlA
5lYoXSeYfU91zLYVaJT93XXBEcH7XvTfJzr1V3XM2raETqfxIa2ItUsQLdG+UeeTt0VImnei/xgh
O4aTqXoqih1s/eUEyHJ0dASA3sgH8wJHK2rNd6z9Nrk+0UozxVCX44q+Hx3R3kZ2UZHaV4/G6utg
vNG9sP+PzbA87RhvKmiyDh4nCB23L9jnQFPMiVOu04f0CF4VXuvjLGfU1DgY4AibIs4ziVrjyesO
SeAgzMPKLtSEXz+/vrjE/fMhyfe3YwBEvISoQKsQR/lITg5iTd+w+yMXQGZjElORwYhuId4SGYO8
Xs6DXqsmUslgL+t3mqut7ET2sgX3/T2r0UQS8yBp5VQNTSiFA9ReEwxQYXhKWIKngANVc8UuDR2w
kopFL5KJVZW/3zE5OudN0Ki4xuriWH5Y+/6trtA2tA4/7tv9XB3xN0lMgDDUuiDkpgZJ69PW+zg2
r3vL/fWT4KUPEvvM7onGjYxn7hpm3iRRMi2dFleYDxaIUVEVoTUedeRqXgRS2FVvmyDTdSvn+VBu
ysW/Zzk/eeA1F++hBgZyANlQVBGNhL8fbHy9nqVULUQAshesjnS9NXm7Oo8/sAWEy+13m2hiQOU3
aQz8h2VeZ9ehFW8p2gIryXDDf1jehXyEJPH24LHJbjsH337Uj6aHkb/SBv+Kv8ZT6/5nnnv66DIU
l8FCIRn6zQwm8BZ3WtnmfSSierbeyG6lohCOqFqERP/LWtJFTByJFEwY3X+TyHzkRrzGw4DVHcfs
CYVhwwDfKtLB6Hm6vu4QV7/wEy0zse5vEpnbee2EJByDRKSlyI3iBEfKfIZ0C3e58Vwk8ZskiuuT
08yz8wiS3xRW1CE/ux1HR/589e3Wt46f8IMyJRi00S3K81LqjMPQZUm2UB0GxRNM+HfBdSEreOZl
MCiNDF4HIx4fQKfjYtW9QeAhE5tWR5GVwaRAtTDfTHQFfGSv1sJOBrtf+1h2A0psO3op9/Z5e3A6
XtpwruX9t1/IfIQuOvc1VmLhF7YrFCawqmIDexvrReOCKxBHYxPbfDirRKO7Ns0PMDJ2vL73Ofj8
7Ucw36dK1fQciTgm0FlrBMO7qEl4Jkm44RY97z+MfPI9GAeeJKFV1FYObfHq7g7y2/noPn9VH7zn
/Vyl6zeNGNfdjyNCuwgatSvH8a0GxOOo1ga7zVojCokw2Fh66cbCVAEi2gVWOG+wpwQGIbwYqW9z
q8Zzj57ffg/j2+UUnljv6Gd2nA/1bfzQHfCwgO2yIR1GHmnOaB1YnATO3JtvKpVtehEugXzJJCp1
vbk+xju5Ai1g5Dypy0X4MCBNgM1ckXslWByB9r3L+jN0ruv2gwdts0Dz/dXZ7pfECKPBMvEzrigi
IguyqP3AG7Bl1cLqNQ6M0oD9joWxjHt9WGSWnlUi/DOue5A43d5HYoI76DaPaROlmJeD3EZqLbQ3
QR7S4plCpBBp8cEWMM6BgQ4byoU5d9fY7bDuKchAWgoyJrHoSihYkKubrgp79EPysfWikmhovXnM
MlI4CFLLxWE1LOxHcDbZbQw6LIqw9FGPkr1pp69/U7z6zdoYKCsvxWhFOu4c8PSE6hVmvLBbj++3
OCByA/2JNzGSNATLBE4+2F2lkpyDkJjB19kJEy8qfvQBCUdHSAjWaVirq/rOMbCZmPY3LRkIK0pL
7cQA549klGgLsad+qjG6RMfC490bjvdSGRDDwGGWSwb91A5dHOqGmNZ/oM+51o8WPMikv/sPu1IU
XbRMSdYMtvFJaIX20hs41ezqWSTrH/Xgh7g2DPdvzm8ihzk/Y5ACnB7kvHhOkBBkSUT0DlO75Aia
RYKJIOb0emXorehS09OjDj5dtd5bBG9wX8xcdy3Cw+9zY5AdGcNGCwKIae3G8a6PyjoAueMD+bmE
Z8mJ32xumYtsw02WzFrit2R21DZRzbDrWkgesBbt9VfghZ8JGQc7AwBx17DNXrqJMOYh0OrgwpAs
Cneye7Fj+K0AMIPlSQduNX/mfTo90Vu0MrnfWdlFWK8CvRSyWUtoZNfct3rBS2DwTo/Bb80INE0t
IUXYIrp6wzQ0+l3QfmHft4+5lNZv2rB4bdVggKX2rhu2I/8KHPBpqyWmlNul4PiftNUl3u52HKmz
LnfyuRgsNuW8yvqYnmFnZ1vzofXkU/PolM9fgvMZLbjrq+dKEL+pyYSQZ/Ms1aUBgSAlkJzLpm3J
4av9AFZx145Ls7g4UY6BkMslF82zRmVhKdV7RbxlSDJwvR24+cE5Asbf1GJARBwTDCGcIap0Go9u
OY0rG4PFFtHt1BX253g92vXua3z2D/niy6CtQxwvQCXcweWbfU1uA7YMRZZF7Ye+Qwtb//nC60Cb
e+RPlbz9+0SECRaOc9VARGvfNgDjtS2MGG3/8sGfaX/yqG7mQyfknUy8rEVJMpkrcU414dJjVuWo
r+qS9JviV7o5P/+M/FWTOod2izfvmhY0OSc51xKryxO5zKUYjDaRygZyo4f1qT4iIaWskMiwD2gi
5FzAmZTNb6KY6yCGQx1fBIhKSXaUHlHuP3xyrvgsIk+0YW5BGoR1aZoQUTqbbfdquBiVO/jZgpcv
nH+iTgQxd8CsxExr1Ssig9pHYvJM0i9UhTC3R3sIZbc2ibSv3dZJj65bYgbdE3Y9nvnkmdfTPHcV
FEkXsT4NBSSkZnBVJnYaG5EYaPpIk1FlaisVcXhB0GzeR5FlvMYk/E9lqfQvaRpexMakt83bB50b
oKm3Xthfux5NKBgB5nzDuaBrKo45WkUrkuu1gLiUOO/vI9kuwD6dkcdnn9sxNPsEncpiAhXhKsCJ
X6hqeANvTtujB7rrReCrYDhB8pwbf81+re+jZB+fGRK/ppb96yh1ezgjGMJL+xguBhcUq5+7iJdL
ub3tWKicaMi+MzMlGPE2MHC/Y6J8pONKkNwYu9pX5nrlLjDe94s8BORxRSjLkK6vdg5SeZ/6HrRo
P0KwkzicrzsHAtPfQ0OQib3KZi1UEj1x8ezWl/VisY/A3/vzzb6iFfLLbmTvr4Z49alMJqwRrkqi
ZRecwfp0ipAkJq+PK9kPHjnhE081BsJNRTjXVQYxuP2thNVW8bBr5B+hYIv1wjIe7p8kz3ZZxn5D
0cMQHXa4+ceQ0EVorpXYy8WCoAUcT73cTn4BwysuT89cpKHIaEiRJJoM1pnT7FCLxN6QAI8VAczK
5ATSOUw7FgMZKhulGZ7BzMWkU3HMqZ47eKfLBeIQRHUPQ2Invr0LMMa2vH+e81fzWy3GEQZGUXQX
apjG/oAGRUyM3v/7s552qgjj/uQgi0G4JUARZ5Dt6CAt9NNK/cDeez/ccoe7ZmPsqTjGFYaNrCcm
hRosxc0cp1T9qxfa7tV7q5ar5t3njo/PMS3imn2fIAPc56Q3MSIBBVGozh2s/8EOIkoZuXiiuwNs
Wh3viem2RHd5Zzv3PJqKZnD8KqehbGaRdHy5LuCOsbwx7YnOM32OibBt6nVhXpSixJE2h94BOQUa
DDgQMvtynihiUEUn8Fhd+vI6Ys0LAhhKVQmCc5sOU+7NB5BHYDffjwNWNX9yv91czX/67djudKWL
r0NhhjhAp3UFfDlk7Ra8sH2uePybFAY68lHW6i6Hhbw471lCsKc5fBLJs0jQOxE6dDsWL7ylf/FP
9/ePTbJlwsEcSqW2cJ5tTSQSLMcz7dVABQE11y/Ox5stGSjYm4G6iorOGpaqJxlrvRq0s3Rsr7Yj
Pku0XvVYPNmmx6Pvm+s21aeiGDDpmkbudCuTqEtzxHAZY2jSbberq+RyW81mEXiiFoMkppw12J+R
wzZOTurWvmI74C3jPA5mo76JEAY89H7o5UsLIY5ZEfGn7h/OrxwApp7iD1uYiGBAolPLMUtrfJ4e
tuCH7vFCKttcGu+SvWp0LvXLvLV/y2PhoipFue5NfCPU05S15JdP5dkuq9IVLCc6r4fR7XpSe1bq
gFhfLjG5qSRu0T7dV/sWnt9Rm4WUPMfODAVJ0+P64mLUveyAKnRiug3JS7DAjAPJP/Z7FJOdxNNA
L6Uf4xNmyJYrt1rqBWmXiPK5PTmzgD05GyYM1M952WrXRDqWJkl7fxxtpJqu5Es/c9w676YYDOZY
lYarIuAr5LITWRgr9aOdv3peVSXhcu9RC7p31EysomWtcY6vOGqaF9lslgnIzjqyeHh4W624LI1z
PXxTDGAHY2JhPCOVC2mbISbYdZnY6il45VHIzWYmFM1QkJsAt4XOrjvX27BR2qTAtbHDR8WpFsFS
2ef+sFfp0t0aj1rUy1A/UT5Toj/fN955fzgRztzZOOn0QM0rCVEM6I03W93eItrdN8ht1e5g0+q8
76j7v3Ib32JZko0yk6oG27Cko1b6uf9oD6GtrtFWQZeL/FUBeHLAt4rlxOcPgdQogYQDRiPLpvMK
gvVbVucg/7/mkp/NWqiuIskEfjw07TDnqSkgnwiuNfUbnuzqNh68+58E68RWhy8Qpd7/evMO8Vsa
e4yxHJTt+XqRkFyiRblwNXzQEdW0dNBHwJE160AmspjIyTpb5agp0GyzSUJH711VRhNt5T0374cU
a2EWPI81nxeZSGQwLKmDXBtraKeQzstl+2EFelt3cGULxRvnczzc15Dz6RQGyJK6DIpR6aWj1y9y
X/UOIme7NvdzMfAVn9NRyHpIqAXn+tSAXzbFBp3lmjc1OI/Jk5Nj3lp5lKhKm+PkHKTpYhdFYoxB
olueT44+G7JPJDFxUnMBd4F2GSQkk04OfakeJXKsngt7aT4sfth2uvUPmXtA9Mnrs5nHzYloNmxq
tT6V+wZKrt83797xWhFsUiR25kdEpL36O58HW7w7wARRY3ouA7WBtjhXTbLFisTP+ZpO/x+uDTkk
q/aj+LhvlbOFB7BC/AdR2O3ykWRESmlBprjACx3tab0bb6zaFhb2pVxlNj+JNhuPfktkk2it0udG
pMFMX0DeE9nolx8X1fLyYfKelbcr9Yc/n0hiMCWp/3OeWgFWClQ4PIrOL90bupI2uWfttf2v/RFb
JdvnwRciNAgVS71H9Yr3vqVmeu+HMFAjF41aDxK1JbA61NvMy0Hpd7p9VEpxil4Ozlfl3BuWv8QI
67rIEtzQBp373nuztMgFaft1j0jDW+kfqNJxJM6+1CZnzYBPVrexpQwtvanSFguur7cWNPU41txX
tsI7TgZ/5EtkieYIWZVbe3QpxCl/uNomuJkLgiE6aQESt7fBdV8XKiiFMFuDhbgo/ViOs+YdNM+Y
GYDSZFXXoxDXJ3+gNvZxsfVtjQvLfTFSne6ZEANHElrgz4EFnUFkry5AmwjWteS1hI/MXft/tVcG
iJpAknLFgLAkszdr76PS7LJcmI8OulITO/4bhm19AkIqE9YUlLtRF2Gua0SHeNfFxLLhIf0A2ab7
dnoLd++cI7shs7xcVa2IqUd5cYpVtL0kmPpaLre5U9mCRpqFjSBxndnRBoyb2eaT2xV727Bx7xcw
qBSeg0TX2yvctLdZY+vLZnuxP2KSrpaUFN7N/FVJZO/t+cCdOuOEIBoDQ+F5MPMuBAxtHPTjXl55
DmyOZmX6HW//PgmFg07C6lapw3fsvA161RSv9Irn3nItF51TeLUd+o/ctrvFCi2gi5+d/bR/Oi9a
dKQ+R+DwAUPHYlyI28fOxcbzzPZfhn4xcB7Us5lVrGHV6WsIjfxsV1B8aQyhuooUqQQfA8zZcnAu
qaPFnpCRfmm9rGqsW1/vePml2Zr0VDBzhYcushopvAkWdxrJY4KBj9NGvIJ8YdW+idUGo/W8lORs
VDiVytzlKswsqQLZ0BGZwdN2c96noS2d0U2ncq7WbFg4lcTc4nPc6GBKopIs9Lmrdt7YHc5ypbjS
xni7f49n+0AnwthOIfBqt2qRQtgaI0hh5aXv0VY/niOnXdqFAZ9TuT5Wgp2dR/dRsVe56+Ni6wbh
+T1aoGVv8/R3MLdZjPDwLmqqdB05wj67ErtcURaj+/rOvqSncpi7K4V5NZytEfpijGy7rew9tl4t
DNslK/g2Op+d2LzS8RxeTGUyT5a2KbqoGqHb0NofXoJiABq2V1yOdJ6J3hpxJrBRqem/TXTdHJTF
GygHd6bN89Q0ALn3oZig4ZyMoY6PhQO0tptNillsdOxGFm1r/eTXLOnnuCeNiQuSrqj0KIC0oCaY
rl+tusWPcrXjWN9cmDf9QAyiWHHX5E0oSUc5XQp71KPHyA4E3sT33ICQPhXDQIjWWnKXm9T2XtCa
tEVr0nJPnl5dUCuBUWjNJ6TmfSsGScZBSi5JRr/VunEcDcQPz+iv3lZepKH/lptVmYtdJ/qxTRhD
n2WYAIc4sChZXr7GiAT2zaA54v4dni0h6jqmnnRNlSWNjT2kUYskBQyGx2L0DZrGTezxo4+c5xVK
+AliD24GZy5Snkpk0KmRCiEqJAVR47pGE7GAhgU8JpEJ2+0ETkF71hYnyrEAVUZj2/bUSHCKam5r
OMSX+wc4i0cTEQwe1XonYNuALB2FllQb7RWMO60dY+HtX3myiSBqnxNAykcxS+IOuvS2kz0Vdl0T
Oke75rKyzUX10+/DgFITRkYXxPg+6y4giLJXj9junG53B8oexK0Ezdr5RC0GlARFaJJBUOGrjJ/l
m4SFEGfJSUUHyRMubyLP8hhoiqKuUY2bOay99+1IKpgDKsigN+C+HnhqMfBUiYUFggMcYumApWh0
ioXxLKwAE7wCIb0tf4D65PwYWBJBEF2YjUYzhpvuKO1XsvNMPe99K5/NPE2MQmd6wooyrs04hxgk
lNXFafP+vl1iDAOrTh9cVCSf7XW0uC+Sh0wsA2SXCnknprAMMEBuajxlZTeqveRxXSYEj6H/8SB1
Bit6s24VS4S4l5NA1CW6C9CxcV8lDhyxbS6RUQ2NlEBElJD+l4iuCbuTeRYx7xlRMTboTLWhWQwi
hVcskknB+IsXVbCAb1x6y19Psb2AYwT5ko2FpPz82WzEOZHJgBM2OKpNFOq4xRj/eu8ero8CKP55
sd8t6PrT2L9VY6BpaAY5qi5UDEY3Qes3ktLDcm3kqgKb11xDweCeLAaYznXfmWe8Ho4g45f2AVlx
H33z5vCtDQNHsVxrUlQZFPrwNjltKnczRCD1VTbq6bwtF18+P4qZB/dvmQwuYcdRDf56aIV046mW
SRMRw81+hCU5IF/N8Y3zePstjMGmUW70qMmgIBW2iZf3b9Nsmlj/x+h0kcGkoe2TJFWgi+F9oJV6
v1/mPs2Go++vwH43myNuNnyeiGPiltJU+2DUIE5ANHHq3fKQresXcLk4HEFzkG6gOErJkVU0bzJ2
IfZRnl3RjYExXid4ezo7SOxjbpEjZc5DTaUwljBgiiA9t5CCUoKFpL5KXMXFPjyONrM9hVM5jBEk
WdUr1wpybntkQDZyXKIfFvO+P35gkTqvGXS2OXUijnVUqTyChv8MceDecbwQ8cTR2xqkRQ/L5rpD
s4JBtnSUgewvb9enUiNP7vWhxtJUjAT7+WZXvYLv6P5RzyZZpr+JsZwzVkJX0YV+0MHZHDFhT7AO
Fk1DQGSQkX5aD5x7p85h11Qg48u0wUgV1NhlRB/yIr0S9R3RwfkLFYbe3WxJvNkXduYdl/s96PQH
O3lBjk+zwdB+ttDI6kqum5NHG7UzHkvfHCJMfxjjm0ptEOS6wA97qdEGYvH5BufwbSqAcUTXvC3a
oaRH7W0udiYSZfEvZkPpjeeNZtMfU1mMN+qsIb+I9J6iaRWDg8iA5M7yCMJb8e1n8qqTYlli3P6l
CngtaLxTpP8+eQqoTT9oHbVxBTvnrcfMvW+vs9nIqWIMAMnnLLpc/4+1L2uuG9e5/UWqoiRSpF4l
7dFyYsdDO3lRJZ1Y8zzr139L7nuSbUZnszrnPuTJlQ0BBAEQw8LbKd28fImw/PkT3/nQ1gSb5pVp
iS0vyLltGza20QE9QJIi73QyTwhZHpv+DDwnY9+thyZSX3BFELsZUV6SkuQ2kL6bC4zEPN4AY/DL
l8IDqs3OPuQeJpcV5lXFlSRCQA9HEytAihyeb7/Rx3SvsKubrTqXzEj2e2Edxs4zUKgehh0mC1ZA
CYUebLuIX0cjmW57BejnIUh4q93AwtYTGnTUPbCbj4sLVuSutmmpqJnYw6rP+/18+xh9/OH8vXY4
YWb1dT4ek4PqeP6LSf7JmtzBtgADaCJLD6/0crsH5iJs4eEOIfI6uKfKeGzWdy75k8xxYIjBmnTw
B2CMx/I+dMJzFqG53kEt8IB1i+5DVTuvAD7X7tZu5u8KXdzMZV7Sl6zuOuWTLAbozwd0LMAoolkV
rwCV713VQY6YL8lItpezjgdLB3XB3EvrhLfdWi9R6OR/Mbq/Dk4yF5kA2kRSgxekQbA120l7gEom
Tr73qkPnnl8xRnf/GmM7gOIubEV/l8xJtqNCrN70JehCXWDjxefhSL6131RkVDKU7MY8/cf03nji
/sV2bvuv3ZF26EpLcGpAHj6s3TMK3rZeb5e8SaYk16coM2LwhqUHt1j2VzrRVxVjKvlJtsSygrSq
VmdZOtkdRQXkbXBNpR3bgc9P7ZDhmlnTpL0woYLQc7Y/fUvPmBpYfIR7tovrHX36cHb7G3pj3GBG
QiFFBYcyfLNVMA0WHyblZq/fhGfbrffx/gZQiwo6297/F4+SNUGp2Oj1BZK8QSVz6pxRW5soPOSy
AKH5Le9QDVfvY9ycxLjQERnIebEnQuwe3K2oaeg9egMqxO4zjGP8fXfwP++i3dswRqt8qCiuhDzG
Sio2ozS9ynVavP0JrYVA3XjQ7tb+fiBWK6vxqnOULEw6LjMvTcgXrRnYH2sesYe9ddHl/3nd1RDu
0dmFHdTXD1Xlj2So58zgFbIbYBKzwYCBhK99/HEAZI6/w0i+SqSb1IROBDOpjhetRaUA0k5yLUhX
Fm+XPVJE6DZwau8vdjiDQ7TdOgrutkR6Se83kXaCZusDCEh4ZyQPW+cRreHebDrM/UD2ZxeDijYa
YVQ5nK0oDNPP3GDmGlwy/T2fRlZFw4ydzlDaff+Fo0G9Ul37Le28JCHdRpbUsW62OrTT8z5+G/cP
CuO8GRxdEpCd92KHBstAADmv9ZGBtgy8nzH/tMPMCfYZKehtWdBLcpJqaOVQd1oMkYnGGUL0mv9Q
ENjscb2kIClDz6IJ4x+ggKoxKnffnHyNgAAieF3plHQkjw04siHoB9DBy/4FyJmR+3jg9wh9gF+g
ILV+shz5XLIkee0onjOkud5Y8mAYs71+AGoerpIqo7b5NLukJLnqvqkj7JVdVuOEbkG9BUQ77VbL
HzlnIPt6arT7reDgkqLkuAUfygZJFRxX7dBHBHRqj6a4pnLOpuyqKGUjSPRrgx5iR0TjyFj/hR6J
+9fn62el0G+5qlBUtZnweIIA510U74WuXgi9be1+Wh25klBqeVvmAc6IdTvSPKfJgU9OpLlN7NY6
0CR55hleNT1eZ0xhiOTiQtnMdjGuQgRaRwJYqvPRVW1z2MzlXeiC7DeyAtPIuFdrxuPlxXIpYCph
ivxd/PgBW5mV2r5ZyrikJ5kK2qepGFZj5L3oL+S1dJrTR3Sq5gc6ugvGi47nUnee6si5f/iuvGqq
Y5TsB2sXuozzStwbsbtpRWxU2Y2tUO6SP9luTPWcGQSagtGJ9lPrrmvV8rsPR6ySRZezQvNVBtGS
bMcwB7ORRauGvNxOgGbcPwrv08GZDk/fFeHMZnLikjHJaLRVga21Jm4Z0N3NY/s3+/z9urZvxqMX
FOScwTJgZQJ2S4OZW/hd8xg7GA5++LROnqBtAZ17h4cRy1ZvVJVdhamXEwcFm5ZFTyDE+HCvbIZU
mXd5ZlY3h7QmPX792WN/30Qn5KtRjRweKXOzDHB3SPMoq2r/JRr8aa/kcbYoCwTTwjefgrwYVpoA
CPZbuPsMzJavO7c9qTyzwgTLA7QmoMcnnqwRTXMX3z2o8KRVVkoeYkt13mRo1Fn1vER8ke7yY+vc
OnHomKFDB+DF9ymCANVtVspRMhhVmk4mICFWlcSW6+UYeevi7q9YNny8R+fO/3id5YVPZJhya6lw
AxDf3O5177HGvmGGTeEnmKrvKlOl8NHyjqeAjaxOjLf7xva3X6Lv4X16lz6WJ9iq/w8XQTIglWWE
eT2t5DwEiS+3z+TwYu8T3Q1LJ/iEgliMrZPXTYrq8snJA94ECyBi36wxMi/7j58O9PGwO5/fBvSU
SG8K9yKnC2oRm3PBweGIppqX29sAZeZyd7ST3b1q/4UiNBDSG6XOu26h5tvZBXelj/SAqq6zWZm/
MMdyemAQJVoO1mcQ0OLxWAai+mfUth5QLlD5ls1s6iUp6YWS5nU10wLXDD1dACbD2xzp2xBLUO+E
7zj+Z+xJwbYe7OpZFwOpoIRUxkVe/oRu4ig0dDAKQIh95jXHw8HdoUMKL5i1s0LxiHlDTr7yspDz
AgNLBpbOINe7SFQjNY4N0ZODEcu7g/OXX3xF3PUw//WQ3VcrMr9y4mwTxOFS2FKEkuXcmjgH/dQp
0IFDvSB2XvEIUPCpChiEFJsAdSbWNHO1nait57sIvfaq9LRSRyWbMlsax5alVUfxxFiO5uEJnSOe
0omrQhN5n5OOVGes16DT7F/QPIJ352OGSnTgfTp1DvUcFFfdnXtMNVeVjFCpiy0lPAZgji6pCdIv
ax/O/tsJS9DgFabjuln2MN0H+4PlTNiZ4rsfMPjgtDea/z0bHVXGR7I4XNcBZGYD3otQamA7snSc
eZBNJAmjzKflB2Nxsd9H+5pouzJ350fKneuGWwrJfiMmnytplkroYeZXCflk1rYjuvrWGFtFUKvg
SX6l5o0oBS3BU8CccnEW4szY3pO5YeI0pYsRvf+JK/mhWg9akBMCrqw+c7L2ttLvLa6IoqX3x5vk
MLEtBIbkLEpkp95jHmWMljzzSXIkX9svdo+GifnHdUZURKTj6Vqs3s1MEMnNAUtvP+l56lo0dWf7
Dw7Ioly3AVzHgSoqZcpqsFMNWZn5Y946VnqahMOGH6POzlxj+yo33CzPFTS3mLMYZ9jZgO5A5Bjf
Zxj1xuLTMlSZzxO0HAWnSoT7eEi81lIsTN9S8ktCkiE2rdEYjbzNfCyXclNyLuPvxDIV3GwSsQDH
hz4wrHCSAwWbLYSzlYgRRRDWj8442OH5ujps0NABLWhgdQ030eQkmajWFH1CWpL7nCb7oj7PNioK
C1Pcno1z0Q2d6qBAACn2ZigvWiSaMc5mZtPcL0bt3ppKT7TC5exzMh2us0Pfp/7WKwRCHGNbNqeU
yt2WwSD6AusLc7/rp5WdmlcKCuvJXoQA/1AwMExJbSqwY0G6PyLommSs9NzX2/t0rFwRNm4W39Z2
uG+ZAnZ763CM/9BaRfdenafZSoeE4HCKzN6Nya6j1KvGf6/KWPgBYREbtHRz/YiLswkBqjUElZn7
rcU7vzDLbK81A/FpO4T766ezyQ+8EBaSIftPZUC7pCCFZgxZ4cfk0HW519unGI3z/54IQ2yyejqT
2bLQYsGE2RVJ4YfxfVcDCGhdt6ab7h9QoZxCcpbBhYzVQMPciuDYCt/T2uM3PT39wc9jBMSmVCdA
0ZFOfrDHpq/KsvCbaKezW14caPkHNx9m+ScJ6eZ3PKFzmoCDcdnR5aXIzqJ//QMuLF1HqzoTukkk
K5kCKo5UJkjE1eJqBJaFWi5hCgXeMi7MAg4iAMl125KD1aTQEeAMoNLqljfGpqMZ94x95kn8J2du
Y38UshWGhf1A728KwMAr3oZ64c/lzqbroQzF1+sS27Iu7BeJt6TGxWXkQ1vTLDUK3w4/MfrUmuyw
xJZDMAGqadXuOrEtwa1SswXiQt2WrXLGRYPkjF34U1ycEpq4uI96WXjRMigu/pZZvqQk2Zhe16ol
7K3C153Po+K+q7hY/34hstjKFxpVvPAZ1uTS2zbatfnt1ChktXEw2LEFFcZaJAyavwEOXFBJ9ELY
UaVl/pJ9wbKmk14cFxIf84w5ia54fm1w9I6WdG3IbAkt0kBrPNM59jritn6mq7R5iwp8C8OkGVB/
bSbJrTFardSGIvcJdmQ6tRZitWn9N2anDI+TPFDIT07HrX5zdWU/yUlMLXMSpdwqQe5LG7VOiwR7
3uxpGDhdc6D1I5u+s8YxZydP9iL06cHSvHb0bTN0YUY8Mh81lQRWrZNc+btPkp9FYZnkiQ0JRMNN
X/jL+DGyjtev2IbigwRHDIfOd7RkGO+Vc8ka015ElfvGDATp8JPePF0nsM3DLwJSlF1mAxujlQDn
rZOYp6K5G+39/0ZjZfJC92vemHOrNbnfi4chfBpF4OCKXachpwP+n378YmRl9IKI3tMBi7kQhhjM
6l1Dj7sH0drCsxiguaay7j6aVVjuU0uPdkD5Q/ZDI/o+pl166iY7Q5HNYG5fDOmn6x+mOkHpmoR5
KHi6CliIh2L+rg3f/rffl+5FTLqZAtQ8961s2dmsvemjVDF3uakjYt18KICTyeSWnUVrU6sniIim
7jA8aPr5/g9YEJa+giVgSIJJRzdMKQ+1FL+vR2hmjM5Tq7qpm4dwQUE6hMGMCx7MMRBU+sbNY4wN
qB4OmzJCNE/+eQbJUbAJ9xRawNvzteRrPJ1J8aUtFLZg/cjfzM0FCYkJFOCsYm5AosfIXF65vbEn
D7NoFf5wS1YmMbEpAutsbF2Ga6KkHZK6xwMl7r+S7ktrTgoCW6K6ICCjM81BP+okxmPOptVBG/vb
3CJAZEtfr2uViowUn7ZWGiajBTJ04E7Hb3XU7Ll3nYZCVvLerHmkpjYtBlgJe0cXj4b4fp3A1pmb
OoBr8EoQSElIt7sYekaGVVZoPj/qtvHD0j5UPFywRVzVXbXJi4EXPPISFm669GTQC8ojlJPxjque
pwHzDkw1Hbz6Q1mBgYbyk4J0IlrF7IlHYCZY6teCpykWqZ7Kun3k9GVKbxceqSiqeDLeO4UmH5ae
GytPWeqQ7CnrVW5n/ebfeTJtZjBqC6wafU+hzxNAn4w894cwG7xGj37YRuMtaWs6JradIBdLhJcs
7KUk84kEYn9dP9bz/508IOqwvtXkeBO/J1/M1TJPVOQIKyukL6PoXA/0zIvnZaSHhkyF4gmzLdBf
9CRTHS4V3k8WvOzAnpLqxzAoXMGmvmNr6n/4kcTZGv1SWhp+f2+80pfPil/fNAkQOLIVGKUVb4NW
FzEC6ztqImOV+5O2ZwL7x8hNVqp0bvNI1uwEWXe/QjHeH4kZ4sFV8rDw8zn5VmdILYfTzmqPGcot
qoyvjCD8FvWYDLirmBlHbl5G69TTPhy7GBmRMRuiQ0Dn0BnmcDkuYh5cnWmBS1JmPWCkHF0UZpns
k7a+r5Lk8yA0rHesFuoOYRh6up3YxzToMuHWVRy7dj+p3nCbwrcQywoDCE0Yh3wvl9yqmr7uUryz
Bua0PxLSQzL/Pu1hoDcUIxDYWg9XKUXkU1ZS3uQFIokwcPXFdkvQmpLn65duU0kvqEjveKysN3OD
gkoVeh2GnOiHpXkSf18nsi2uf1jBMKychkp0W5+xhbLweXfu7H08PnSJgsQ1PlYSkj0mVjKm4Sqt
tNhN1bmgt1XlKlMSKkbk+4A8qBZGoFL33+bqaWg+9M3hf5OV9IhhiWZy7KMHI8Y9ajm2fl6W3R+Q
EDa0C2UBzLdJsqJFWSYiago/EMEHc2axwzUSOch/edcJbR6KjccelhARipj7/TUJA7NetALPyZE2
ex24zUWkO5i3wP4MRVi/qqnsO9anu+ACg3rI37+nRJLOIHoH28G7wtXCvRg9EXzX5r9HkRyj/OvM
AwVvW97jkqJ0PTMxj0vV5oUvCBaa2s9BXSpiSxVP0tUUQ4XFwBooaON0bIY7QKw7nXWuheG0DXpr
d2ny+fp5bZn7N2vDuK3jCSNJMQsTUqQ27ulE8H5xZoziCq/4QoPH63S29AJJdmTYAemt/6aA5lgu
vKqhgIs4VsnH7KZf9mmqILJ1QAxKB3BLihFO2Z3MeZ7k/UJh2fgPM0HLePIH1wgJMCEMOHnLlqHC
2163El7BOU5RkX/mWd0AMS2P/GToF4UqyE0Ib77Rwgp4jpIRNW0u6QI3sdxeW2AVGDasOuU9FuDt
wyTeEcOviH6/ZJ3TsB+5UD02twwemMP0K3Lv2Ly1/v0iyqiTkldtNOJe1fOuSiLXjn8ky7/Pvpso
yKPyhpVvwpKjdR4lI9AzptTnLLMemiqc9uZkTueqGwJVjLsRtyPAtQhd89YUJZ73DAEsph9DMad+
GQf7Ooo/mhHWghudt9SHiZ+DckKoQUanM5+MyXK5PdxbQ+8Ut8KunS7Vc8ew0a5XBv3Hf30n3n3Y
qs4XkrbGoSOpPaS+rtufI3twYkxeWnFyTLjCVsrIg6syvSMlHSomjYEo3Pepn/bzviBOHZ3j5akX
tmOaH3XzGFS+NWWeFe+mNIH7ib0/YdWmeJrZuEBvkJ8XrJZsIFmATAl8devM4auRErzQToaquWxD
ecHnLzqSiUa9cLZbi6V+Ps7Bx27M8xOL58d2AOrtdY42KVkG1qAQ3FBOJEqCLRobqyX1zbDwGPsS
RY1TTtb+OhUZVuSfg7sgI1mBobaCrDKM1LcW1+R27CLb4CxFsF/04Vs6UNiAepd2ze0Q0g+kHPfc
7g7UmLAimSw7EfYuGfnp+kdtso6rCzNuw2XIYLSNZS01H3GhgK7nGKcgSJ1EUfrdcEswecDUAwwp
MxG3vL8aS6aV6DPTcWeJiI9N0XgZm56spr7PSf+MrTdEoaCbBIW5Bkdrpc6W7uIUjHWEl1vqh9pf
Uck8sjjlZ8BZeen0el16m+bogpJ0FU2G2NiqQWmeHw3gtyTAg8Y6M0sg2Y81iuPjdXJbmWUTiT38
Q1KEw+q+F2WS2klUJ1rqjwlZAJmeJztWAVMvM0nodlMWYK9Z2nl6FEyYX86GExBw6yOtCnQNR+m3
oOomL8LWyT+5P7YJQQiTMlvOyorRmAZG8FltcUad2amXxjH6h+vMb2rqBRFZ1nPfR/oSgIiDaJD6
o+5eJ7AR1lAEuhyFMcQEvwEWFiIbqkTnqZ/Mje3R+b5fM2lhdR+hZrm7Tms9KCngBS0KS44GDwTY
UqhWYHcxmSrYNlaYX5qmO0Z9e3edhDyVsZob0OAIBhFFwWlK74SkHAbCCwisW+pTIXInGPDothy7
Td3CQK9P/Vymz0sOKG8r+2yMiRtOk8dRgBj10i1mlK061TdtHOK7bzLeK3BtMBTqBDA47NR8WeLl
mKFpguaYXzKdcXrIDSAF64M3dB+apoUyk6+JUX6hsJUpjRXBxIaZePctkl3qAnSdkxB9cGgnpCdr
yLhD0rk6874KnGzR8v2UL+Ph+qlsHrxBgZ6GpAAAgqVDKeKoGrsRh1KzpHWrqMXrQyfLv7fqFG0j
P6lIYsb22kr0oY2QLDrYyUerPRXB83VGtmLadzQk8Y1xa2eigvjy8SlGTGUg9iLNqwhfAyLcZm7d
iJtHDSA11wlvXlND6DZbd94Y8nxO2htN0aMLy6fkYOXnaPjaPZFWQWTL0oK7X1Skc6pKYAFjTCvz
tZgZaMOYul2WxemxqTo98+JBX264ZTd/JWPSnKp+0j4gu4WN0loNwGktSFyRtL1TJkGgCP+2FejX
h0lHm7VlVIxlkvntbrjTFP5s83pecC2dqdW3cwAjiLZNUjgtq715+hGr0HJUByg5sZGmZtsIKE4f
hrswBITW/NoC69YWkcIvqShJLoMUnR0VGhprl2kfGrfLcViOjfnvnz/vNGX9iItwuGvTsU9C6OPU
n+uw8qzgJLJUoY+btgoPOFNnFKVJIYWOaV8j17327HZJ4LJ+D3OZtN/s7FyUX69fr039+kVJbtcy
8m7B4cOX63w8L/2nJLb+xDhdUJCulhUibz8bME5eQT7ow12pWsS1CuM353pBQLoiYT4kSZdAWPrI
YF3POeY4c36XkMc1MAlp42DBzHWpbZ8PIxZnwNjX5Uy7VepBEs3ob12GvD0sbRDet3lwCO3AyWGs
EMX3ydN1kpt3FUu0KUoUNgIWSYwlzCAUAq+Jmn5O7ZvWShymqToQ5UHZf4KICyqSLBdLAENrsuBJ
xsink1sm3lhkzkSJUxlT4Sy0xa759qFHAAqk08gZ09ZJC7xZBuRx7bzdmQzYDAw7yZrJM9GS1TGv
6APkWvoHrmP047pUNiJylDrW8r2J5QxMTo4O07B2A+F74ypyrHb2xuhv0zxn5KW7tbjqKbx5BhZi
RWYiFwHw+/d3P+4SsNKv8bhobgnc0qHrDbemo63oo1IRWv9+YWQGPpEuLxE3oXXAZfyed3hphLNC
eJt3/4IdyZRFBoKzzAI7KTmilb5XxD7yzM8/yoRDwUNboPT6Nt9ywYXWovMsacBFXZz1unD14pQW
vdvlKME8FrHlhd3ugReq9+A2WzZF2wiaaFFvey+8MsurFnFn6hvGPeXhLR9shVPe1Dok2f5DQUog
ZJxPmEWAD+jt0plM7hgx+RKHN1pVZ46I/ImqAun1dv9m4y4oSg5hLoK4mtfRlCzSjpUV5c4w7Hhf
ILIPHawMOlrjKdGJt0TZX22tygBflyj7rSJEjYykHPw2VnEyuvxY1gqvuum6f/LH5IJQk7QI/Sbw
B5BPp1/COxHTjx21HJqoZhNUzEgmro/6yU5XUcao19yqnq2qX5dCql7ryJJNEFV9ng7H68Zu+0Jh
nAKLilE8QY3kvWYPsVaOS4pPL+vebZLhMJSWF83LqVj0l7g0MQEadA+N3T9ETeRHvaqrf5M5bBBG
TpVix4yc1xajxjV9HYxp56x1DIyrfCrqZvp2nc2thkvkr9EdYQCCBFxK1s82otzMkiLzkfl0F1TL
J0C5LwyvxtBwy+oGLXTdnDj0TMfHuFt26UD2QRYdu9R00NC1n/X61CT6fqpjf4ysr9c/b0sIl18n
Wc2qK/IknvB1pM2csBVOlT5fp7AV0OA1T9ZNzQKBnmTAzJ6baVVjFijPTmHT7pK43g/j7JAjogO8
54djQRPvOs2tiOaSpmTSUksUpcZXmYdfk4G6YQoMleoxgDjT9vU6rU091jHrgoYI24CbkC7JQLMm
4TrCJ24+52ggzGv7VIbT53Rg7lJYt3TY6U24myL2JU5LVfAmz2e/+aVL8usJX/glUSZRLsI58zFH
RrlIDyjdY1ytPgw1ue26T6EWeZOFxt3mpkaFqBijwWmQPPD6yIv6Zo8mzr2N2GsJFpcWql0TW75f
XwczhFgbj+Uijh51Y5QzCEef92X8IX9MW0V0sfmWx2IMg4M7gU4RqdKbppbZlDZeu2WNxeZB5A7t
J52Vbh6ST60AtEwQ7AQggbRBEXFsFTNQhv1FWbJgegas0cEgML7j4sTt7ETjh6L7MVU/6umHaS4O
KdBhVt9oCCv1gO5alXH5L7xjuo9wzEGg1v3+8IkRinIAsIPfk8rl9X0pirUh1x3mxV0M9Kzb+Tns
bpp4UFjvzRuGDBDFwjf0ucl58S5n4zCEI4QeGH7OMBfTmm5fNg4X7aGOVUOMm2p0QU5ScjRwZA2w
YxExhJ/SsT5o0b2tnCtR8SRZ6iVuLL2kPdImJvbZ1vZto3/V8zP23Z70NN9dNxubxDCDhZFC5J2p
DEwkyrHGlBx0x2hsNx53DVbMJORLhUTeEit8kIqWJD2Al4miWfNBcbFLWrzn2m+z5vR4/Vi0rhS3
Yiv40S8Yk6RYpRN8ykosyoe9xs8Yvt6j3dfNcBeui3Db8l6QkpyXGQ8kJJqBxIL1LW/Km9S4CZi2
C5PSnfk3hK5Dgl752q+qQRHhbeojBUIsRZen8duA66JZjWUXMLq6wF7U8bWJa3esFEQ2PSdeZwbK
0tRGvfL95RaZXepdD0nqkTiI8NwmuZcOMObBvhsekUp0Op0ocjWbp3dBc1WlC2/C0V1mAesx8+3m
lBtfCoopazM/AI7/0/XD2yQE0aGngKMW/mbZLghh6A0bDrsaLjqb5kM5DwPCoGrxWhLaTteXijfH
5oEJZAf/KT/LSBxRFzZ1N8IPZWHu6MbTEDeOpUoOvsVy8sNGR/MqYlqKmPa3yTSCbWJdBas42pnX
ibY/BRzlWFbpbt4Lp7WypyYhpbP8nbTZoUI7xaDvozw9LqFXzkJV2tqUsQ0HZWD0GzKWDrPpSNb3
NrS06T/Ubb44ouwdSpedmSAIuH6eWwI2dMzXCN0ieB5LyhqyoOwDgyIKQscpSA3D06C88auhkuV7
SURiiBqka+OJYfo/qrymOOfo6brOxpapvKQgRY76mIxGF1k4wTJzjf67Phywi87pUOc1MPx3ndjW
+RhUECylQd0RrbTvL9ts46UdInxD80np1kVyrqb51EYfzB634TqpzeNhOjNNwdHh/IaneXHdKrSQ
IAgQmZ9aidsYXtGiu0o1AqgiIkXCOe/mPLIgPGY/FQOWw8a7LM/+R04kZ0YDfeSxyYFrMZyFprtW
cas1qpuzqWgX4pJOpkgxDFQ1EBcZXXGscwUPqxb9psdodLdw7IjbmMTD0icJsxdMFg5W/Yj0qtss
6VPf0/NkkENbVn+Hka0guanY6NUmDE9tgg6797o2GIOWmniL+nFc+8xCa415iitUDtHpjCTndW3b
FJ+F9mGdo+gNd/KeWGXSoG67FMP5pIMvJnw8iMSsFL5qU92AYMsxDIp5J1mnh9wsIm3KMTeY2oWb
GDV1qdXr8MdjcbjO0OZNtQTm0+GsMK0tZawmLbFZQzCiaI90X9HnJgr3U586PPlwndA2Tz8JyYsH
O3Ss8qDEmFuFPSDNMO3s8SntLcX5KNiR0SbqrsWbaalzn/HAGXPxrRF3UVbvcivcXednSxNMsmLe
IL/IfhugT+cya6kV5n7YLei4sgBe+TcmE1QKt6XdFK4dIRlSLUQWWzaYtO8teJ9xHm5mDS62Cqsf
Ua9/og0q43nwcJ2tLQHCYpv2OuqOLmNJwcWYhyG22eV+3TRuIX4kBrInWrsvxvvrhDZruZeUJFOR
c4whjKTN/QRAO64xR+iYtlt231Jh7UMisOp1broTDdMBcxj2j94KQrc3iQbsHdtPtNpy29wM/+A+
XH6VZE20GEsXpwn3oTKfufiuk68o50W5CkBt6zYIhmACETZGM6jEvDEWeYTmRNiRtNpZ3Xn1JmOn
whTassaAqECfLvq81h7u99bKyoQAKCcGAo2yDR3Re2FffuFdfW4NbZf0yEnHuuJabOkP7gSmBZhA
K9TbzuQLd9ywsCtQR8wxSLmYTjTcGaZw9R5LKKZeZSZVtIz37KGhrBNsHRdDt81LEe/6LPFCJASC
YPGuK+vWLUSaD1P5aNgxdLlpB5FTSbSZ5b5pTH7CdD8AupXedocss/ZVlip6YLbeR+glw2ZwNEGj
o1syylRvaJV3aIKec0BpWb31oZ1ezN6+idiNiRYg/K+zPVkKCy3vDXlLuKGPzbAw/8QBOyLdfRpl
1qRFGLNlEbJKUXcfxO3HAkmCXJgHkyFjuxRuXia3pB5vrCVw4rH9A/Nj2+jIRkpNJ7Zs7ow5iWeD
Yw7XnuvzWPO/8sR0q3Q48lpVHdrUHmSu0bSMo0XL13vtgU6mpc4w3VAssz/Z4weO5sBhZrdCGXtv
kEI1BnhBAs35eNZL51l0BVD5ZzSai+IZC/ncpp+8uuDoF3i6rqebhPASRCAEiC9Msb3nydArVtQc
J1jrt0ywuyJ/LeazZvF//+hkBJMGABLRdeQ5pOwca0WKtBimKKhGTiHaGnPSAvVaYYs3jOQ7KlIW
sqZT1IoBkxMV0lYJv48ZMKDLPwhZ31GRrIi5dBH2BuNwhkH7OKAn09IeDK1bC4RFF3sB79zrh7R1
z0BxhfWx33yAdErVPI4srtYJHm71TmZlrp3eW+x5tuDRq12JXWllODg1+SsEzBwGdE7XP2BLrlAO
pPSRt8Z9lzS/tAttGEuCe04np8pf8dD4E/AfdklDem62FiojRg8aOa0clMZNQR2WK2o8m4ygxk+R
BYDPkfs74ixDLbICmE1ivPICqYjmPrFVzRZbd8ogADARKI2jRC5Jq19qMtRlVvpLTMtDP1uVE+Tm
j4rUH4Go1Sg8zSY1nehAOUAFEeTe3+A+oROzU4HZkHA5NUbnhHX90JuRVxSqzSfrh0tvNQboEJha
dMdgQlRSfMIA2hjTsPQj+wmbuZf8lFg3fDyaiSIo3zomA34M2RqkkGx5FKUmRlVZgVb4Vl3uiqA7
Iz98mw7mp3+v1pdkJHMxJZaNgmxa+u2Cl9IB6z/sUTFPst7M30R2wYkkMkO0E5DOk9Ifh8zRh9e+
rv9IVkAvE+iUwQtw1Y+L+KlvI1LyHkxY9TMIWPYTGV6vy2kjulhnwX+SkBSaT51YYkzC+joGkJ14
HhrH7ha0J+zSeLrhE/W0urrRcuv5Ot2tiB85X8wI6SitMKSG3vMGkPiw6zgDyEbZmAe7yqtDFZu9
EwcdcPCJgOlFoHWYJoM9jybHCHLF3bRIzJ1IOD2h9Jm4pJoBWnn9w7buHEaxObq+MemIZnPpu5ox
Gm1kbX2jng/M5niMLPvZvC0XVV5sq/sbu2mAgbeGdXDR61W5ON5JH1o8CHAV9ISdZlHvl/Rk1mLH
R9sVnUtQSh1j+wikHze8szu2D/jozWV8N4rJNZoHi6qapbZUGsAEHBMggAdANvX9FzUz0CPCuCz9
oma1IxoauhENBoXP2zIBl1Ski9OMo1EOJnRumtoG9rNhrvF/pH3XcuPIsu0XIQLevBYMQS9KlFrS
C0LdasF7j68/C9rnniaLGNbt2dPzMBE9gWRWpas0KwMgQereWDj3b3PRvcK/YohQwkZsZGquOZLy
XAyFKcuRDPrSsIGjR5tZEc5Fyp4HgtG2ENxB3GIzpFkY2loth39hwtGbp8+QZxg0+R7Jv7jjwk8j
Nc2qHKXLzShu0ve6KAhDh5fOE+86DU8RCfuc6DzH2GdA+W5L3FrNWWGymirPCgbGM4RFhLo0ZUgB
HaGBkRztbYi/dOzfE1ngeotEkGyAKwJsJ94g17dl8F4tJdoAIsEJOQGzrPZZ1/+LK0E/DJpAUW3C
eVGWx+jTKUfIU2Agv86JluyLLvotKphITP5NuIAOKVXGDKuko2BwzU8dAYauacpiF1X1Ksq4n6P4
S0jDLZT3vpwvuG94CFmCWqGKhv2t14TGiA+Bu9TkQMlpPGIUnMM1/kbX8LSIektJf9wnt3BPV+Rm
O3Ih1VrjpciD1flOb0fi5R9CjDpTXv69ncBE7nehSUdgR7fPekNa8oHHQ67RE5w19cp3QyVmePGl
9gZVxwzjfD8yJiZnXi948fgAEj0Uxa7m9FVvyA+B/1y04V7F+OpUF1aef6CV1syiitQets9knBkn
DUO7FgwvymlAkf1GEUWDx/WPwCBFloRtXez0vFjnVbXJWNC7CxKCAT/kxNHaOVsjSrVQtWiTNkqK
XVUrpPQOgbzy/YxIaUC8geXaFthBshphBepkkqbTAyCa6me6lowFUiOCNFmQ/vJdCQI82e7L4RJT
qKoruDsQuenp7uXWm6ZRhL0wGqwGKsVsrfZZ5HSZLBCvwJyfPgUyQywXmEMsjgoTuANwNg3Ln6Lu
13cAadspSWHHU4udKZH4L0bfcXQyrmoej5ToZ1kjYC2LMRgFJjAMfdUUXLwJA4PbyPlQMzRg4RDn
W1LFeZhGU2ic3KziWyR1US8J8T842C4tbeSyDYk6qZKTZaFBtLyRGEmDpUMEQWTRNBSHgKd6LfBD
Y7Rc6mXlLvGqDy6YW9QNb3VfOhasFJruMfCOTB0mH2k4xNBT+GoI5HIX1Hsd0BuVgUUJGP/4eyrI
kenfDZbokqJUN1a8KMu1qNpJQM/VpmeUhCvO/u9oUMob+YNYS1Fc7ZJcMlcl5v+EmNGGsXQh6BzA
qxbRkqHSGbCmG8Va78MKXjFy9an6nUb/ZogbUE2YCUObHO6EfmRKjaBUrVRUmGRWV77GWULp223r
ufdPa5ad64cZmODnLLeMpwUAja9lK8uregKSJx7pqr+r5HdVqEiF3ahdyALcZFGaVevCdzRRkcC7
BzlGL5606C31MGOnHmPu7T5Dt3cDhmAHcDV4rN3cTR1pajNKHbz7T2EkDetJzvo8lWYogOvkt4iI
dlysWYpmZbHK0BEWBSrkkks19IMWDPR2jR1F90/nVs3xVAHePcIrOB2g5V5fAhoWxqZQ8fMrb6UZ
GWmaFz1g2MhFGsjVImsgQbDoLm6+zJAY9jXcQHXSwxdAF/Pi8302ls4INuT/SNABtljVfjmokFp9
JFn3AgC6+wRuhRUoVDC4s1rAYdJqgbU5wZjIQr6L66Eigcq3u0ooUJUvisgcuH5i+MnvkOJaD68J
UtpRDD3GkgBFs6s6Ux9XRWHVz11pV77DbcJsL3QMQWAxSMmxn2XywKNeuVNzTzJ1ufTWQ8q9ZTwa
U6UqrRgWcxbaW/aAAoEZbg0h/nyhF8qfelyQtdIE9jipt7IGo1Yy4gChr2yx+yylxhqEnCPe2DPs
263Dns8VDS48wisF4+PXhDtvCjXJwysJbTtp4aSZb2EngFcHZhif7svMEo9z/WDGVMcAFY12jtGx
qM1EBFiGVu1SoN9p+cbD7gY9dUQvIrmuEZUV1N0qAqYLASkELwGnrdIr4vI4lxDk8PVOkn43M8Q2
o5V64fiuvk8dXyZGWh9L+H4/hEg8HDwS+cc8JLHOOLwFeYSjw7EhAkGvGA0FMUN0GtIk1gjqP/vk
AFlQMJOXMhNJiwzNZACujTiH3n2SprWiTYNX7wJVcQsNuCjnlsvNqew2icKoC86HQwk9XDgIIVDA
W4luQ89HvJ5FPmzgW0OSA9ZGDvCaeLsvdYtEsIdkznvOWC9USFXl3OTrMoj4OK88eulaJ6lf7tNY
kGxdv6BBhVQc9t5nrZ80AJThTT2JNiWaWwesiRhD3g6K31Ifk6ERQ8aLZVG4dQ0hL2ItaBYlfFUn
e+o4pg3QRx6z7NT3rJzxotDhNSvh88jk0duXEj3HMF1eNzu+fEgGDzmawYJFGkTRvn+AC5ygPqyh
LDtnCqUbTrKSl8Z+aHchIBxsqS+7dd2EBsuJzN6bEjj01eDNiso3OqBor9VwTeAZrdzuxmwyEyN5
yQN93wmC08cNUdP+cWzTR3nKNkq4UuONoL+o3ft9Tm9FBW1XaO+Z0Wjx7qMNPfwjKpuq1AE7xcvs
AJ0FTsSJyAqLvUcqMU7swEdpHqtN1sowpuv71G8vFNSROFSw1AK5JFq7mwJhYVPq3Q4Dd2ZnTCTh
V3DvpFAZT7JbM3JNiPJnQqdnnu9p3S6O3Cxx+sLpMdrj7zmVdaez/l7fKSrtcFyoNgKrGEH6tQOr
Q6/Sa7Xrd00flTFAvJNyw0uZbmcAzjXDCQiWhpF6JrrPK1IMvuBwfJ2v7p/rrZHBj8A0DR68eI2g
bnj9I0IhVaMGErxLJ88afCBIRAPhKpmh8AvXh7wsunugKCga0gnowfOyUekBx6j3dvRQ+/Oo5C4o
MgaZWxmd3+4AAMXWCDx+lPlnXAQjNWoniRZXQBVUSn5bSO20DzjMOkld8tFoQOVWR7525WR8QiO6
xAhI6MWISNQCphXTOYCYQ1O4RjNZTN2kD7km7BQAF40ylmFN5yLZJ599ZMVbY3ocxYjwnem1jhJv
mkd8aDV65+4rk59ib82rocnCYLs9d30eYwbKIuYSkfmfD+ziQFIxUzBRHIi7cKgLe6z4SjsZWdSV
phIoOQbzClR0GCZxYVAJ4HoA8pkHJnDVdHm4a8Wka5IJ64y0jkgYPUsNLKLUdAJQUyKXhpUnmj1O
kV2pf2+OUbTFzhCMHiIRhim9a359IUryOhGEnZRy2IIXq8quDpvyfF9pFk4VzUDo5MLzAdimdK6o
TKoO/e8+TjULhTXfqRVHcozjkVbCQ7sHFAHDKN1qKXwY4kE0kc3Yo3QerIymQdew6HaH6UoRkH0q
sLR+JpVSpftoyEOdIckLbxZUv4xvvDBU+G/Kf3mFukaU18KOV620NGUN29xIIVmAz8eCN+OQYgxn
+GsLf02TCkX4yFOqXs+FbzCMon9orVwpTWCQ37+7BRMBlFhIJXrxgFKii9cSEpd4VCDTJ+y0VO4q
c1IaITWTvMrwbkniMjfRr4u9IXrRTJYfTBhBSzlAN97/EbdOBrH3f4ZHgAFxg+uMxWU6N3AdfgQn
iCvkmHRrAOaZI0SVtlam0OlbOWSo5RLNOQYHKBvyJ6jGXTMOoPxpALyesBtGfTeqwX5EBZDkklFh
1Qe/842IweTSSaNbAwU/De1zgLi7JphwUi03wDLcZVn/KwgwrAi0STFFiyVgJ90sik0ur0kZVwzp
XVAWeAGoP7wr2mDofl2hCsQqHGDz0CXI2frQNx+5mBpmE9XdyHDiC5YAAB5w4pj/QY8sjY5upCkC
TWwzAMaT/9h0GGOPS7tVgUWE2OS+zNxGmvBqqJ8i7YI5ghvQ3LjniqoDIBw2AcjBR6lWnSNyFc84
vGUqSBSjqRN6T/fl+QrWPwuwQDv0VYckHYvWjYue1Sm+dEV4veNDEAsUBudjvXBLfd/kfaJF0k5P
0mnHS+2XHPiNWaKTkmFVlinNo8JovUVpZNaKC0oFNC2O4kTaeYnyc+iVp1FpDlzn/b5/OYtk4PUR
fCBEB2baNRmUo1E+TVIJjTYiAHwG31jN2RK3KPmJkYSbXdh12Ig9i8ABBpYL1ojdiPcU8ApX+6oI
TPhkg8YoUyp/lBVvpt2DxHEr/PvXrKEiB6shYGpJk2nWSk0TgxaN+Lt2eMumhBgYbhNZsDG3Yocq
NCQOHZjIXWr0TmleTkIFAOEqQJRljKgX41ukDjHDIC0SQccVCi3zKgOdMkh5WEGeBx9E5LrlrbLM
Ufbr9UIP/w0hgINDyRVUk+iRGKONizxTSnUG1yxNMUsR9/hT1nz+7c3g+lEvxaoTmHXM/V0LHT9V
coQlnyoWotYpb9eG1pVuNyIEIm1WCtHj35OD3PGoxaEygof1Nbm28SpgugXaLtGqlnRa9yQHuqv+
PVQH+m7+E3zM06ISRWZqyx4g1KG2C7hyN1MBCNtfp28M9Hois4ZtPWhKoOF9jCRV84TztV3XhM94
tHio8mmfZaKzJvFu3cNMCKi130lKGO3rI5MjlH89PdZQVHyvY+6cY8VRKjuhwEoQLBFSUM+GZ5Cx
bYrekFr1Le8VASCc1dww/R4IvT7G2nkgO7Ou5z6lm1WfPVo0+ZbH9QA2yxabd0kvrL4FGqbO8q23
AQsClf/jCQsgrw8vaEoDD1JQkry9kFcHYDEVXH0Q/BKPVEY2dJkrGAWs2gNcN/0W70uo8VTi/MQo
DMzMFwOnKsKHPM2zbabXDMVdMERoLkOfBbpM0eZDc9YCuL1N+R5RQ4DKPOEE/0VDp/Ov+/q6SGWu
lKF3BBEYPXUdxqLiZWIpApkoKkqSSWK1EhD8/bXrA0z8d9s2jg+xJSXjZSE0fpECIL7RksSKDIzt
JBwvmaUqDPa/4AgjIIBewRwIeu2vJSIPRSHr6waRnRx2JjCCO+B/aDqjorF4bt/Ln2EeYMDnv78I
GQC7O+l60AHqIkqNR0xYRo6aBbp1n5cb6QZyL4w2Btg0HglEusOS6wHE5wP0aNemPqk8+REL46xa
gjvX5CcprxlHR+PjoYowywCcNZotMWFFtwGgch9XSSeI55hY+323LsnP9XlNSosU5O2gmKbLWScG
j3Qm4IbonNa8OEpOEgpDzEE0WDeWFW6qr427/bx/kJTq3tCgrmtAd0qEZIx4tt5/MIJhum/y5ttU
WCc0Whh7Cb7t7If10V9HZGO6ns0gQyeObshQKtRxolcbaLQ/v+wVkpPjQNarXw87Yh7cJ9dinNe3
n74IIG+oUSFx401Vpc2XsrVeBed93z8e14+/Vja3OjQmoL9Mlhh8+9N7FOeQ9kIMRuRh4nI+Rmsv
ONV6st4Dc71ek8K1SUY6WzKfI/L0ZawZrNJ5jBtWKYMxyfwY89VMGFDNPyYIee8yuZv90D9zd6PJ
nvr/uNsC94pYzpkM7jqyHh9+/Rgd0+TePq37Er98g+jinZfUIxuuUiESWu7bqVI58fzaWHunJsfH
wHpc/SJ2QQTTI5uT9cI5DJqLXF7QpFS5RX+t50WeeM7W/LQ6jLs3nRzs3KqPG7MnT088eXJf7tOk
W8P/c30XNCnVDpN+kAxk2s5WsEZ/qjkR+VPY5J8QFte3TifW+MeyvbogSOm717c49MkQz73py0S0
LNczPyNGzmD+yI28XBChtD3ypX6uWoln2eQfvMf/9tAo9dZyNYvwaBDPhQVpjCe7Ow8/x2jnJiv3
2ayeT4nJIkk9SW/uidJvqU+5sEFocB7NPEFm//WXaWZ7bX1yN+ircE5MaaSc5w1BSq9jo0WSJ/Sl
s6V+ul8vAiNpQGO70N+nu9m0aaxkPoTgbfccqc0cf1ZvorUJiGuxxOF7fumOPNyMG8Q+r3QTtBm7
Hc19SvbH4/G8flTXvx8eiGl/fIDspifWJysVuux3/kgi3YkWcEEtcQIob18Hax+Yznr9QHY6efNN
0/xkSAkNjnhzqJQFEeq2HhQelxbsttb7e236ZCAP6nnVjMR0T5/+T+bRMowW3URRVZh86HgVDG4d
+NXuKbHqVWChDCN8jaTfuvHTSHwrWjGdAkPJ6e6USs+lBG334rlxXvb74GEfu47jk/WjbK122mpn
CqZoVab7ebpvMxmaQQ9L+UDIy+MUqvjzHBKfsDq0mZdIWRe0I1RJNruevTVYjjORx9UDsW178/TF
jFSWw68L+aTsiqanoZ/1kJjte33CYsIHy7dcRozwD0qAKBH5JwOTz5TNn8JIiCQhlsDRu5NYE4Ry
/QBfuolIYZ7c00ki96+IHvr6X0X4Q5FyABiSH4RxprhN1u/dWs5MBF7dfiTuiQWq8A+hwh9a1H1V
YesPAuBFzyl5sd4F6+w8wrL8WhEzsZ+fTqdPxnF+d8jeWrM/BKk782Qh80s1gmm2fraPxwmw4hZW
3ZvlQCayxuYesiOD/RG+btwnPyBfAUlO89PDnR5iAh/FeNgvu6Y/P4fyFEZfyEJcg38rdseepOv0
yWLtf/oHOf0/IvTsd1NmXto14DmP3eKHUjnEfd64Ly3575j5FuWLOFoXW62ZcjCj/IzPpme2RGGE
lvQcCC2b3/J0QaKQK2xfTwPp/GId1cjurc3G6onb9YQhKMuxOYBL/lfvaFTJNMmCqcAk41kiCv68
9jbeWEJvWQy/w7wd+fr10WVZEwUFCG25p+DJa22PuP7TKeTJlkHqH1z5H54oW1IMgLkPo1n4969Y
mE5GE2zl5J2339PnZOufTwWCZdNMDm/mU8SYnvlOTNxRPToT07d66vF1OKveq/PurM/ftmxFiI1n
6zP8Hf6w5GXZz/3hmLIvnebXkzbTbM0XdVPL1mGDcIV72H66zHCFapi5kU3KtORjW0ZxAdncbkdz
73DEcdarjqxsPCA3eCjfN9MMy0HvdezLvhwjA9SswCPCqXlxv1gcsURTmjm+0DY0sgBxhp85wuqB
zX7uCz8XWwzgZTLLdjBpzbHSJa0c9d9BmDV776jA4DZhfx3uzHpDsfwpnb8fG08t1O9beh1NdbV/
/0nO5OHH21tvfeABzrglJltUVAkMEcDQxbPQCwjxdLwNzdBKTIsRV30XCu8ol0RZkdYIkoz/diSv
+2L9/pMjeOMjoCOavSI6+YjIc4CAYSQIGRhmfzGmQ1JfAQLCPOFFsahgOk2S5FzCA6G2p5O1ZXx/
9oE3rF18n2JNxRLMFLjoCMwNvECQym8I/zmuWTe1qL4XZCjjKMMGe8rMxguCYW1/sOfH9X2dXX64
XdCgQqtOD706NsBKShoHRmLvhKTb6qEVn6N9sCqsgdGZw6RIGcAh9j0/S7P5csRVY70aBDPcg4kX
jctyL8uB4wV3lAEM20bDZr1UOldOZc03NeyqxHp+ck9frKzq91DuPaGgAid98tNelnGSLehYTmCp
Oxvqe2IxxRA+ukohyrw8ySp4ijAYcX766on/kyEUDMH7jkQuLV+RaX2RgsTLXjbL544kmKnWHaY1
n/XkzpF9m6oLOmJcYgu0Dzrjavuqrt7TDTeQ7OC6JevQloOnP5JA97gYepXmnoLb2e8jNMHaiCp6
UsLlMvN+rMOjjEPicSXgbEGptF+to+MM5DHb/kqIjQjX3L7k7v3LWnYfF5xRVgIbibBktMAhSiQl
r0hvrh8fNfOhIQ+7NzcxdZN5bXO29N61UTYjLqeh8dC7cQ5fVG41mLbrnoxz+gPtfIyXH5M5yljk
ie9HmO2fjQUiXo2Au/XqUZ6rMLa5gcVgeK1vYIV7vFEWo8y9cORUEMQKuvft/uisGzId6l+m+3U6
/YuTRLMDCmboT5nLqPQ7qPMM9PDJDcKZGebY0Yh8CkqrEzcYKNB/3BeU72LfNWvXxKh4pscQQSfE
JbR6+4r0FRI769XKOKFmgn8YHnIhE31NbJahC9U2uK4E6PhMDClOMu2wPyqw1sQ+1O1cEmKRm0Xu
Hm+Uxy9rueqmHuSwgL2xRlPclASowZa232FY56wMeMOYDP/Mokkpui9nYxyFlXRGx16a2Tlmx3v+
Cd26jHu7jWauj5JS8CAL02QQwJv1ipcRQF5Cux6dTWY/ue7EMcPeW/t1TY7SbiHiDKFvwdb2dc+r
JPvgd1C0+zzd+rBrGpRaZ1UX+j2m4M5lbzmvgSk/8FgWZZr3qSy4/2sylDKP1ZDrAB+RUJ3Y8kAB
snOfpOZ4lFuzFRBwsKRwlrJ7UkiFAJoeNSpXg54lHffVOebItEc+jGmlGJJHv4LGCS2ylfh9Renv
6pklcPOx3GGDbpMqEGJMaonbiUfyCiGAAiNy+vXaWbKdBo8agx5Dvun3D2cY4lTMp7Z/CT8Cp3/I
WEadcS8SZR06P64xsQqGxtPrNjrLvaVyTvJSILGwZUj2Qnh7JXP0s4dTQi2ddNB62Vsc2RNv3Zl4
Yj31hJUyXyi+XZOiDIMWiI2qezg4dO5HDWkfAtBhZYMW8pPXVCh7EKS53OQ6qLzsX9uX99E2yFRs
WqtS54fjk22q5C0h5MC9bfdb7rjfWmZ5RN0YlZ//1l/SaANqmAPefJgFP1RJu/oN4CsEVi67D4Ml
MZTliPlEb6cRjrk3URPso7VmAtMrU4llWgzxZ9hCiTIarRD5deN3yFGSrVV0BL3mv+InlmliKJk8
W/0LfzzVAEDs+1ksFbK39JVB3t+PZ7JaYW10QF4YhneWvDsWRKZCjazyghi4htL5dfBthVQ7yyA+
UDRs5dQFe3bdQ2bQo6KNWswrMQA4GEoSx6Dc7FBN1UxLeDCslpXAWygQXOkDPVjHl2LNJ/NJwql4
7wi5c+Ic1yjr+OtwvUNvENNbsvwYDcmqtV7jlz3Ys2COj3uS7vu1yQx9WSJCmRO/LnWvmUClNftN
OhIkvZqUEO5ZWcFSotDAMsuMSINuaq/H0QA2OaRkOr7opxKlqpaZClp4+F1fFxVqVEHeeH1fzwH9
qzUh4zVY3mofB/Z9kWcdHmUwJixnbHpjtpIpmbYZ4+ssU38zllYEFd914CJ9yVWib8LCrPW1jFlq
x3gzWD6McTE0gnJW1yMQ/b/PrLP4F8MRP1uRiG7tsgrOLNGmQegiPQGMkQRS1h7BrWA5/L52yjd4
MlZScCHbfyUJNNJrO1YhuulBSkXPwKsKxEr8OaLKVZO1v+GfqsweViXU94v5HGIZDbrBvczUWhoL
+BMJZY69I9ro5wrxIkr3mm2s2o6YInk2W7Owsj3DGDP8C71OQ8ziNk5nV5Y0tjyZZ85MdEuZWK8h
5k1S5kPwEJK2FeiMs6IFFp5fiYOcJUIsBkcLqbbrm6RCEqGexlQaCgkdOy97jFC3j8phekeyzUfp
jZlwWyjxXZOjTIjYYfKsnB9gaIrYFz91MgdzW2aVe/7Vd5wmPYKP6f805RWQ6c2XV+3oWKLdtzaK
UZNtu41i3jdYC5mOa66ouKMS8zFW5yfziyIgvt9OBeFXvQn0ERsTZiaJiOtqls4iO7v+O1zSQL5+
IqfAjJoPE1uWCs80eRJbX77Dio6XDTJw8TD/iToA3S4c50NU9fGI4Lg1sTmAO8m1yQqqlnn5Q4MK
czpDaEfscJyN13b4YSPFQb5YdZR/SNv8IULFNqWeVsPkgcjr3AVam+vURNPRAR1Hm2zl/sv3yx9y
1FtJi3tgnIyIArb71326N2vLfEIakXF0szG4lYI/VOaA7iIcVdVMUicsAD6/FDwB/BXLQsyHcu/7
lDHqGlGPhQrfj8nLXrKEwwFvMJfZobWssn/YoAxRmXeDNwzfAlB/GM603Tv4B02mzadhZocyJP3O
HF14M90xv6Jnhgov++k/5CnDNGqpJ1ctyDtHBx3QNiaAGaHAQifybCX+kKDimjAr1UBWZg5f4aDR
iHw8n9H05q9sNMGjrXTzZVhfDOFYNrhAOplxM74X/F1LBxfLPUCeJzyJAhLt4kPyxv+Wj+06s7EP
2HuKXGb/4sJJYogFS1RmCDuAXVJsDkpq+F438efRqyfs5ZL8Nz9usGg+KnjU+KZQ3OW6MbqhIWIZ
HUZBD4iR/nLKCuV67ITCgLwyD0Vi0z2l6egTExSOE/lzUZ+ixCdSZuv5j/sys/BSmltIAImCIYp5
P+n10WqhN/J5XYrnIT6rgkpC4FDep/A9+kPpHkjMg0H/GRaj2NAVTBiIZSUirI/Ja7JG1v7dr8xj
ghqjfziuhe0jZ64yd/dDJb1VEHAqOu2u3h3s5271xBCmRYaBcYxNcjPsFQ2GHwPIWcnaAs3DAVIG
UmkpNQurYykeUXjA1QDKAlucAAxyfahJinlnv/ER3TXmK3BLA2JopC9I3BMkajfooR8iSz14jJNe
MKIAfpuxeyVJAxw65cF9XfTlthJBVpZI3rndAJQ8ZoQ+SwR1nYARBFA0sJuwRJduO8LMUOKXuQEL
cCzfux/ejttsvoDvrzxY9wVnSe2vKFFOIVZ6fyoCUKqcrUais2HHghVb7rYlulk596ktPQcwIaIY
WJQwryGhN5znSSkjQIBli0lM9mVmdyKZfCRGJHTJPHamjEmLejpw+0El3eoZJS6LIZpLRRJ0rPAz
TMWMv0Vf4OgPQyV7HELmjXj4ObhNSEIXAbrGr9K1GTqZaU1HFgzcQgOIDqpY8CLMWJoAf7mW1kjh
m2nkU/ksVevIcNteNXmA+5nRY7Ey1F07mq0G2AFy/7yXHuI4a0x/QVYxm0jPovE9cCE0TzDOSIzb
3VZcl+uAiD9OLFv+3WdECew85jvDSwHRBnPs1/ylXKRmQymBkDWOplV+8HN/QfWSkKO69tFUyZH0
o8N/SXshMH9gU3JpSRueoJ0UuHTCA8uHLkXaVz+IMg+RYGRNwonGubb9wz5xwk1tvvsuR7RDkpDu
ENl5QE6szsT5q/eOgbIOXh94io8p9XMSEuMx3kGRntz7d7oQY18wBpTo65MWWgAnJsCmPo+dlQXA
kN8OW3kdKqxobiHMuqJDSazeGnUt+KCzjdatPRpm1zvGQSb12bSTzMJAP9lgrfF95hbezVdEKTcW
NXLqtxjxP4PmZAOQp+Ot3PtoBvSRKuf7tBgicgNGmvmxIpeFOsusuOk/JKuvSeSkpqKSw0YybfU1
t5hp2vsSovKUvQ36hIumFMdqVWvOHsxDZvoMm76gjFgOhIF7YGYpQJqnpyi5uuaSvPeMs2RJJFth
l89gTavJ9J+5Y7Pufiir+jnCy1MhmrL3YywsdeLY9FGgW0+PxXtCqobEydlXViwEilvuAWrKY2kN
kI94ME8JFd8MforpfO88lZZaYxg3XeeygY0saBNOEkdjgdneyhPoYZsE0DtmaCmVeisMGY/FJGXs
nV95+3wOTFQuXlnOWp2v7Frpr4lQtk9Fy6dRVCDy8nr87Thb3dwi1+UIltCR1M1Xe8fa7jGGcFxj
ptV3g+PD22ZjB4ePw+EgbdIHvMZPQD8nm03omJvNk/nBSt58l/Pu/cT5Xi6efn44+aqn4Cda6LD/
+dNA9ryzcrQz70tyXh02aJqaNhvBnGwXrQLYJMJyRLPi3vwAoFkYwDFAiyDtdafQV8Sq8jxUAycH
u4QVd3L7t2IkiZsfuTdWD8vilfwhRyc8UoCMxVNleGdZL8xIfVVKBjjDQviJS7+gQEmyX0pAh+lA
oXKydViT95LwdrkpTcMMDv5bQYaXyhQZtv+7OZo+RuCbYKk1YMt4HOb1PYZloQ9ZnsnzVGxOSiKb
x5A4j2SFvqMdxOkZHTMs4VmYpkEMgVh0BiQB9sl39fVSeOrEi+qwl894VAgWGkrRnlNa3vHw0ZPc
bm0NsdzTx33j/F2ypTi9IkppLmbZPUFuQLSyoDU1wVhS+Nuz1s7+dftpWJ+fuWv1nVvmUJtNZpon
FWujCnL6ezd4zTyl3Njn3HFNid8hIxHk5JvECk/+yXtYk/E1s9Uf8k/ufJ/1BRt5xTmlqyKvK2NU
tvI5C8l7IRF1DRRmVhS8oI9XRKhAxY/EOskVELGM47v6+xGQOcMKRbTTfV5ug5Wr06N7rYI604ZK
7OSzvgqOjw/Shvu8T4AlnPS0yRgWmscboDAd+fcGiSDJwkTBekVkazds+teEmM89w5otTFCALRWb
HgAcBmgEemIvHlPA3iYjTg+j4phh8O1zvT8Tbh4W3D6uNHNlKuYTvx1JmJGvk7RmML14rBf0qUwb
Jw/Ym60Ms3KkaECcqzhOaZ4RvOzXsfnwY56xPjw/BZvARtaccacLydFr7inVRISWhRH2kZ+71/BD
3UAzBxcNlzDq9sOPXb4+AKghYLUhLJm+qzOnFBFvffz1fObzAKrlHBX3vFY5zME9araNppLN1/hz
PnHfsphVrEVtuThvSiWlsVaRzgBttGP4KAW+JE9rMp1sO334kHcRUtCm8W/6Ia7PmdJRbD7ttAlr
3fCEcTLrDOO3ktGC+aax5HnhTQxKSMFh0SkyKoDJunYrqhFGma8LuFGoz09hu14lZAcgAhv1iNAa
Cav7aAHn45rgnP+4cCl56GuNMIHg1tq/oxQIGXrUrUfVWqHFVJxjVhMJCGa1Z9G0XvA5hw2XZNGu
gOZ+kEV/yb5wBHmdHMTdp3benpL3eeiJVRBZCryuTpbSVG1Kc80YQLE1t5YTu+Wqc4cfuWk8/kb3
0KpBpenj+bnaxzhlY31SjtpatxNbPjAM/rL6XLBOKa3YBIoQpPghMTpe9k63Bt40BkNW4W63kzYF
2eQWOov4/4867FKodHUGlOaW2KomKDFIl/YL+tkwV5GvqhEBL++emPNXCxH/FTFKVWVP6oau5mc+
o4cuO7e5qWik4u1YPaox47m6kD27lmNKRUVO4vKimKlNZpfBDvJPb5sabY6nuSpq3Tf7rIOksdYB
hsv52JENrdnjeaGTDhU2TPTM8zxADGGY+YU28CveaCA6vcLGY6mC0dP35QYoL4SsME2EYTaMHZuZ
HVoaw60tNFxcU6TMUB7EcRg3oKiggPTurOK1yzjBRcf5Rwt0yu7UU5PqSQ8KheUoLnb0Hmz7sMFz
B5EPK9m57CcviFHWJpSUSlIyXFdn6ZuaiKZ1/o4PHnRrxa0SN3U4i7NYO46Wg5MLspTJCYw0EoUY
ZFOy3e8xTIJ4yFnrFiG/yK638NTbuL7z6bKGcVgmRqdMTIL1UcmYg/DL6xYhieMIsDD5M2eT1a+d
jVfl5omzMjMxI5Mlq/O93bwWLnimTEzUJHUv9yCdk+BBNQWCiQU4kx3aJO0P23xCqu+k/4sn4KWp
oRdupKMeIZcNovw8UoW7Pafm43rlOauDiK4qhuiyWKRMTRTEiSG3MDXbrdqbFQrEcyX634xHXCkh
vTWiUSo9DgCsfw7egifxU0UNlXvryfbEEtTv9sc7l0ZD7w6GwKl8LEFegp1yjA+Yrd63L9VOsH6u
5/0O5PER/nF3EDGK/z+kfVlv40iT7S8iwH15zeQiarVsypb9QthVNvd956+fQ8/FtERpxOnvNqoL
1V2Ag7lFRkacOGcvE4TzW0Ox3sHjH0zMH9HX/98Mz9NmoddxYzOdV97gCJaTRNTaomvXN8Tnx6bu
QJOuJ3nmh+pU4uS+wSTjhDKE/TTtnhASUGzXU2+hR/P4s3REbqut1yZn3qgF3itmUwlvltyMD+CX
ZW3gGVaU0TW927yAd8fTtXdmWy0VIX6Rko/WeeaQwtCTyrjGYKE8qUMpndaM/mwiOdlYhUuA7wVu
eaoHASWLc7TRNy+rF/r+/obQZKTve0CMHs/+Hbj49VTMHBVk5ko/Z3ELyLvC+GLwcrE5qzUosicN
+fvY2FIEOK+MqGxe+UOFeY9+wHhqIOFmggvLDiwuIfyf96ldUdkimaGv6CfywXCUjz9gmt1Hsz8L
iGQ/atIhFHGpfv2JlqQM7hSYrqdy5pUqIRM6r8Pahji2BPxsxv7TeDyAhccCFBOuo/Z+rIOeHeH5
JG9jFiSCrMaTT9FWwqBsyJCusfAIq59DYhTaiiXpaeHoTDN0M4NgP5RZFNjBUMld22fdxgtCCJ84
m3QrfYl/wBq1YOFuWHJhYRb4lINQAxMAC5F/5JNt2+gDQyWGvD6eyfsB5IWdmdsBo7TiCyP2IktR
fzSsp7c3jk7gS8SqSw/2+1vjwtjM4SQ19Jyn55ZTa6TMD+pPm5wg70z61KicYdMAULvEPj4d3Ecr
NfM0mjq0acVhHoOfcwX5GWbdLAlF3X8rXwxr5jxKP6xcLlFRySXniQZr4q94Pp0mkqSF5Vrad7Og
hu1rT64GTOAmSPVxI+qjquuLUerS3pv5h5SPQqjhKFO4eEavUc+S+Ks3QI8R6D/dSgOZ0esiHvG+
TQUZFUgBiuqctYINNVxFoi+hZ0uPD3CEuIh+ug0eMau/iwX/6fDcbor/MTZv3Cqllsm6KJTwqtB3
egyBD10lFNwVi5buXrHQEfh/w5r3cBXqwPGeF0h4XaARSSPZeZHH8f6L88LGzFUMJSSsJd79TWF8
tD4BeMLiyRrkRLG1sP/ugBbg3C9szdxFNkLadnBhS1vtdAG4LJO3eyN53zdLreLC/ZP7z9TNnAUg
IdCo4hl4QCzSVJr6OOwaI7f1iprO8/OzpdHc2Frb92a7B4vF+ucHDIGLfSb3X6AXI545kF5zfc8t
sTE1M526yF3bbGx+swQivIPwu57ZmROJArFpQtfDAdi0Opii8UCbWDrSDfJBqB2t6UtKj0d9iWjr
fuRzMb6ZS+G6NnaFAeN7Pe/OitnsxuP+NG0fuvg6uue9JpgPtLJZEXz2sxVtm7YQ3C6WnGqNcmgG
USOkR5jXwBbPCLQQbP7d6I+vt+knzg86FDwgocAjNyrOmQ08tsjLMhEkR5QzaKkFpF+C8UzRzNwC
ZA6BEkT9DQTzs+0hpZ6bKew0JpJzpCT0k/teusPuhjuXRmZ7o238mFHbTEJ/OtE/qs9oz9LzJvnZ
nSHvLCDVow/b/wP97T03eWl2tjVEMZPdfJzM7mrdD6bG/wpdz65Tk0q3QAZl1HSNTfn38aLdzZJc
2p3dP2LWjEw3JJPTVDDeX7IkcEpujRN47ZaCknub8tLYLFxlM7WuyySXnLGharFP3PX46ceWpi8x
Utw9af9Yugla60pqXYhxYjrPwEILb9F23Z7APrg0ortpuktDs+i0TSLJbyZDESpBYBA2kU8Hu6/1
hC4G3pSWuYymH/i/HwLg+PD3F0n0UFRrsZkWLCJgIgTKm/78XWahWJzA2eUDAfA2rvBghZlSP6uW
gnK3AhhXvvGfvZDo+tJM/jZ9PhrYzGONoddIArTIHOTqzzsJqeozs2ILMmq6/Ifqq9eJq3ZY41/r
iE7b02ltjPQtjQHKpqC3Wfqeu1f95crOvI0gFH07CPgeVJ3MxMis/rk1VkK3+Cy4t6LQxAVvEypA
kDiZrWgJPrimTzoYYlKy08486GRND/WBl6XDfi/wu7Q0W1SxZVQtbGBpfEH4zMRUIZrZwtMABgp3
OiWyCTbTgou5d+ovrc4WVuOHROmLXnJCjQyRnlhsjdTZ+IR6z8SGxSP7+3ep3jL9zPlmgs6FCmCy
BF73OdKphVR6XQ6S5JzPHOiWMgAeCUd8U9L0fFWUuksMCZnYI21WiQu+0MFaGPTSB8wWFeKlCBN5
UXKAx3Q/oT3MO+2K9amXfIosBb42QyfBUFhCsGD57gV2OfTZIodlzzB9jKGnlV68okLLvmt0u22Q
ekaoQRTrjbLARfrHcUkd/e4D99L0bKWRkPXk2Ifp/A9v9KUj8rYMqHvjAgfX6fy7+q5plHU3EdDi
8TpDT9nCrN/b4MqEKsaicxBXnI2d1VIMfPQVJKJB6nXYvWbP3tGPyenUvfmoa/59bO8O4ZuGt9k/
9mYDThL0czQK7G3CHPG5z1FZb4mLRsD8DXBm5L8HcwteZm0rgbk0M3xrQOvXSvgPOts0QA55UeQh
5ThFYde3gtexkQTyPsWJ0bfEisRXjp0preuptjKsuq/jURwJgDtL5+zO2b6yOwsfklLxXXS3KXiO
g5capBnnAi2tzteIs/Ys2qLzJwXz73r8WNe7FWP/KIu9YktfMIspCqjHDSmPL/BW0hvakL/Q03p8
PYvr86Za//XMYbWw6Pd2+dQZoECTD/pN6Nm5nushB69GApiY00VPgcPrKOgMm8Sc0jjHauNb0vvj
XfbL1TFzZlcGZ0Mc4jTw4pbBLgO2G0qEPj30erBiW4M5Jfbn+sXdv6wN4r/+1pcAGgBkoAZhdYQe
goVPmS692aeIkOtEzxB6MyETMvuUCgqWvdZVjKN6ZtQnRFQc9atkrDJ4ktCnxOXrTnjPRoVI3U+S
mVFzDDs90HoSsDnJ+c8i30lhSUK4wBhMoKso3HaQkEsPrUrb3mbihvKqUzJ7fzQK0P5+J0t40XvP
6ssh/NZFLgKoIc+GOocap8O9VD9CbfOaD8rfRtu5nJEfGbtwads4j+ftXph4ZXQWJg6jzHVqUjAO
w+olYicz/MtwhrQZEc6YlKgHyu1Y58QCy3JcQmPee1ZfGZ/dRbGfKH6sYcRpA7DxSxSzuvckC89D
rmcFZIOZZz5dSHvfQXfjiPyzUeaUEYWgFmKv5owj8bSoTFelHA9ZuO928wXKYOG7KO3mj0v+KBIZ
RfjEIuSWLoOFvSrOnPMYM+h84zHnAk9Dnn4/H6bSZG70jIE2UuhRrBYWeZrHq8OBU4G+JBWCoVCx
v6E2UxuVZdiydx1PpeYu2+cvohGaikJi1Av3Bm0NIHpoclg4lL879pHd2eYqczWUfB52K86u38oN
hORAIl9RYYVEiu7sWBTUYpNYlWk5qW5anhUifA59+yU2NBngzdSKqfD0eDZuE9C/s4FuG0wEyJnm
blJis16WXd51ilctIGoVkfYLxaevItFL7YVhGyLnC7HP7U6f2Zy5J7Wt3dQXBQCtlT/CRjtKdH1a
ory6LSldG7nJaGbgDkXnnesgSZascOkp5LzJ9dY35KfIQrON+qS4hgThZNACmbiBUeT7AY0EP/7r
HT59CaD1UJSWBA7/cX0TacXQxnwqY7iCi4L/4eswEUqHlZ666LBZ+/3CTrvNvs8MzuaXLaTST1rJ
dfpyVdcAW7d/m52yG41yv08cuGwzQHaQXy3YvY2zru3OtTbSNk9dzLjrbKKfzTnaZyQxIBYbfbjm
WxRMYDmgDKbXi/Z0fImPL8eFvXz3ZP8z0crshKlxFnNCpbpOJhG2IjVLaoM5Jk+IauCwHxu77R+Z
Bot+Vei4ajJEiGcZqMZrtJoVfcbZiJZ7DJ/SrWsMJDSAaaLiGjThwJlCFMOzRvQDvSftVJ9HL9fL
z+PvuI1zZt8xiymhnatmGce4oBOwogLi1Qa/pZEe6IH5Exp1QX42svHY5m0j7czmbEerPsNBLthj
HB0ClbrZb834j2MGEXHsHek+RIF8yuaK36yHt+NqFRvK5+egf54Q5S5FttNWnjtVKN4DXgz1Pbwn
ZreH5hVe5Q6IdNA78uohCTg67cE/J3uRRmvV6nYdR9axUeEpKa60df0Rrku6LjiiL3W13fVql58y
y0QMQl8yboNPqeKVVL/1LJWETfficSTs0W3P2I8XgZuGNhu6BmpOvF2msaPR4dqt5GpXQ34Ipxxx
SrOHHzV6CF2gJuWjQPT3sbGbF5sGmSHclooiQ+4Qop7XthJWSTJNxiaTajqAny7dMCp6ofaa89jO
baLz1xA6JCFtJ2BVZ4bqIGzKQgkRkBA9eW4+2gjpVfkg/Xzyemy0pxVS/soimcBtFuna7Bw02EZK
hpQnZD1zpMwwl2JItoUpmwjalySW7jmOSbYbDzL8xiMAuZ7LqO+0LMxgq52wHcd2ZQqr7hR9OJO/
IADzQPrLeBHfsgPqVYDVfOHYdJuGLuGL7139Vx8iXH9IphZKk6X4kEIm4j7U1rJr8LRXj43yp6ZJ
Q/JuQdfgNns4zfPF2GfHNcoHth8jmHzd7Ho9/2uaHx+7zWazysFmVx1SnGKZHoZvpypIczISh5uy
AsU7rud0OUl79wShnCZKAjSR0al0PQEcl0UowEiME3tGk4O/asN6h7yGqLnZaJYaU7nfB+9aT7vW
qjRzYatPTvLm/OIKQboUoAn0H8+s55roN00HJ6oQd5eiRymgXqh3Jg9O37/ZpAmyRHF+d8BYAhld
yDwn/LqUi0dVGjJRlDUK1Gu5Q4upZbN0KQa4Ke/ix0sakhx4ekKaWZ7Pae56/dA0/olX9wAZ0CS0
heiYM2dZBPltajI0MWTQAbjeayq8qxthpJjgIV9L/EYKjVFzF6LNu+cN/eSKgM5yUBL8upyLQUO2
vswCYDpOI3P0a7svjmJ36vu3Ctm9nKoZ5YtXfqiJUJ1bXg9HxWhHMr6G3aei0BY9yoqX6cJI8vib
6WigBXTMzE7eKYIOlfgyqJfixSlymG+MSRQcEvEiREXnUBpPyV2IaLfeSTAVF1oI8VlUEDDWKRkb
ImZUFYy0tAqPDniiJU+xtxBS/Aak8w8AoYIErXMeBBFzzKFSd0kVF5J/SlLU8J5UMPDriONSu/us
Rb37HME8rVevY77jivc6B1GGDGZ55SvLKKArYRHqkpmApcBUa9oIU25TNDLmc3wuTolGOY+w8rOo
kcBoB4OVjEQxITLLWe5WU6lm9pEtv+UjHfeB3bgEHeicpmdrXzZddKj/dZGIcOqdSyE5FCZEYEgT
6P5nB+0v9+/jI3rXXWmCJqqANE27ehZb+VXjSqwr+ycmpP6hIOGZp+rap7FughGe4gDpBvCIKXk6
iHq8inQjf15H5qfyuVJsSa9NbdV5i+mdO5ekgloZWEymNxu4TGaOO+F9UfEGEWds3HE5CUaaPzUK
S6TSWxXFrt0FCWVikr2omZ4yK8l9KXvSPtcybcSl03XrUvAtPFQIEQYjiz8PgwdUudJxCINTjc7k
3B44Pf7EChffUmgOUU/yyCk9ynM6I62nOKgjVdiSASUFLzD42GRsTaJpZHDtW8csRYe3zggJZvyD
s4S4BdXoaxeb5GERZV0SnHybOftm5j5V4Yr9qfD03rsFydFUnZGI+TN+J9FHyO60EM0C7Ir/1yBo
Dd8hYguhvRqyZMIsXs76Xi7rrgxO8fCkveD4SNvkhDJDMxyZJgCLj1l+y8jAjzqrWsWL0i7cu3de
ZiCaQYWFm645KKPNJiJgkrHkfCY8FQAYtLQaaabQ7Lty3zKDGTZdAUaRbUvKZo9wlSmf+8wsPKNT
SfblHSJp5zII+8wqPITPdUmlhSTEFNRd+5vrr5v22IWHLnu/GoXp62q06/o0DHAxwQWPOy17dlnS
1vrjc33ngazgRkBFQICS8sTscm2wKMdmqEc/OYX8NocexifrGk2oF+wm27muCRcTOGy54gTin7KQ
jgXxlhAMtwlOKG1DMhzEPCwqYNw8DHTTMmRbIUpPjZVC7ebJfQfEC95V794aOz6x3sK1cuegXtmb
bYFEhsi2G8Jeyv5ouO6AnHw8q7fxzDQgEbE7IikZAuLXk9onKad4WpqewF7pQRD4p/v6P3SnTVHR
bK9cWZntFc5FV6XslempVe3m2G8Es95oaySrvXKV6eKGaRbOzrQX5gYFTVUgggBECz9PKgDvUTOC
4Gcnt/ypfbOvX9ts+3jm7jwdwSV6YWMa9MUByIJJG7eAjdw+1zxhw43sMBa7KQdUpR7burdKIh5X
cNeKKCnabP5cLfH4uq2zE2KJZjCQ7UrBO14Z3Cuz2El4b60ubc2OWd4WYSyNVXZS/nQl/A5hN76/
jcJXpj7I56qhVWvGmfF4gHfyrAg8Ed/K6PzHrfTLRHExmWFTCKkWKPnJh6b8iABCOUep3TImZId9
YdtWehIZ7JPwU8QjQT67jhyvWTFHT9sy0kfAhYTnSOGtVMCxOiKFOp/QOF0pyrlmXpvKHitDrew2
QLZlPSAyQYvegDgxpFnz4i7lSm93H3KUuLymY4Vwev4ezlOh9YOuK05+oEvSR5buxGbhIXLrfWEC
OQRkEGQeL+4pHL2YrzitXMbVxuIEtm/S9y8lYAbBM9tJq8FOj/Lz4+W5LTloKgjeBBnsUogbkLm4
Ngc0nDCwbFWckAxtG6JwtLX90vKbvWxXevnMPUtozNaiCPHmX7mwmKXDNvmh6wOND8Bp1pC9Q7wy
p70Iw6RLuKDHeHuA7UCJ5iH9D+RwR9qdW1HtqVnl4sKNc8vpNY36wugsNan0HQv0Jozueoc/fZlf
4Us86vGGA+PMukZjh2lQxQLJyYtk07BdPZ70e0usTa8JnHvojs0PfV61rsB1dXGSRj13SderVtQD
VaxpevoZ1FSqWPrY4i8T880syzwGDQIQDryB18sca0LtFs0AjSZd6M0MdcU05QjHG+pP8dqAqqgg
mpEy1GX1ODW4wGwy0ol0fAbOhgSbQaYpKm+fRYgcLj/oiMxitBqVEA3yaRnT0aPVU/+d5rQHZKSx
c7DfBrQZd72/KpOV/MVXtGVWRW7keJssMmfdag/gITmRzmFgCkja5puI6/lAHVupPPkCYeuYxuVb
mFCvMMtooEL3EWQW675qvhm9D9JzL+pi9yJ8o8gkSSDtp6kGBjdTUA0tWYUo71QAXJd2CxgVr7N4
iqIUpqy0XveVTcPpmWbif0rIZz9epN/mu9kiXY1itiu5Is5lVpLLE1raA01XADhSdgJYucZt9TN+
AS2BEpBrpd/QAvfeR9UOQ5NTLHegirqqQhqNa561Bn2Q9bBedamljU8xuxUZI8vN0qX+syQcsifl
I3gWciMQ3rwOipIoLA+GdxD/1K6hZFtoJLpvPbMpLUFey9pRwaPuuwitMtGZ4DXSrCo6RJw5Mis3
MnmJlvsMb+58P4S5EbUFFX0yWmiU8PFT/DUjkVCmAsxvq8JgS5Nr6dA9+V+Nrxcaj1QOfj11wL76
0sJ03vZ2zjbFdB9eeNKgrgS5VMXyxK9De8ecD42VFCRGLs1idZB3+kRGaEvG7xySvXi9GqlVWoG5
VP6XpmWbL6uMpgFElyBC4X5fAxffUbSMD2IytTwJh+5H+ZPti31t+yYHEgjPSbZmCq2Zw0BHM9p7
RNlJVriHgirS86eYvFGwXUKSiIUGGXoNWfoKLd/TSrJ4MziEC6/HOylIlbv80tnDaCgzIaoYpTyx
SkXT6mdq15Zf0mfJwqpGpr9k7zb6ubY3Sy8XeS8IpYeZ4Q6lWaFeMynWjqAFUXXfdG3X5PbiIYZ2
cbPgge+Uaa4sz8uRQsrKCXwG9sYxevU2rfQ8vou7TqVVReTmfRxsxB2ZHkbrTMLW4F8eH3X+zq13
OdPC7Kh3kexi+2OmtRVPA4/2SDoDDXT2cBJIYKImpwt2tkmp9O7Sap0Z2UawJ3DK4+/4X/amDDJZ
NIOBmG+2AhIqoV2STN+xKT7lY0X7TaqXo8nLeH1ucFzYSe8xtvOUND/sW/7UF3qBRMu+/suGVPuj
rJIkIdK6sLLWCCPiEqYiWkEZMBs15rRrokPnMJzVjVuX1nqit3uPJ81XeGzhRNaR7ioLY7oTvmNt
FQGYAqApeOW3FH1x3rhuiLVECarT0Ol+j+DxR840qqbxquG3LFvQsGD2pfKvX82wihgKOQVVQ/Jl
tqIq2yZSILnYy6LhxqR57XufKB/+xmtf5CVG1zvVpsmagjS1ikez8uv7LsZYiDwgOUxYnXxkd6pv
v+ZNud6V2RuAQWK+GsM/UhuQWrACKBY0NI35hYji7tG9+IBZLi70G79js6g6iZEdAySKsNuuI1ut
Nv2Cl7iT9rse68wryWNa+oKKsbLrHXMIndFkPw+gDpJpsqqnVjZk/OqpbZ++NaDySWy81UhMU1ob
nzkpzJ/YXkE5AVcV9cylV9WdF8HVQswOEDoGhSERp4+LbC5fJaFI5P758Sm9JYzCTaYgvYgHAXpT
bk6pnMpIe9be744Oq/dCcmJpJR2SCPyrykkeNkVjMbmpgEmIAWJiV9TI0xp1/96DF3Gw2ODw+IPu
ZGymD1LwpsPnoGIzZfout5/qxUMrY/UVXOGNv+/NDnEfoqYaGqDMdoSEj8RSVQOIhzDuU0ylv/E6
XQJw3tuDeFqClVHGuQOz8vVXAK0s54VUYw+Cs78pTNd/HbM/bgWAgdsvvFPu2UIfraIok1ywOM9d
FnkUdZ3s1yfgses/CGQYZLiRLET9AZnvhenl70QM6oRMBUhFQVA7ewP6StX22VjUJ6HbqNxZ/WHA
OawoIP8hkWcJUkVVzyiqaM1HC+mVe+9B7tL07Fxzcp7kQZrXp/IP9xUJAhUGXZRoVqsgjwpoRRpR
z15kyer3lRjQFCiDrNyoSw/tOyVgIMIupmB26LO0yyBqXNUnKAvbTvgiwc29K9aLimTxQdH5hSN2
16Fe2pud41bMvZzlYM9l1xAbjPhdAY3ZPETF5Vh3ttpQLiIsR5V2pThau+BN70ZeGidMuPvfC2S2
4powuhlTN/WpSVBQyTe5aIgFdftdXktGqYW04tAGUBBXdhb22vST59HppeXZgg9pI3MVWoxOYdWR
JkVQrCQ0GQ2PRSXwO6r0sf5Miz/J8FI1G16zveEtqWn//vgzbhlgplIgImQBPoVlhd+A6cKjRJzf
S7GCCRgQBD+BBV3U+ZQWuyEk2in/+FH3Rwk1nMDk6Emyk41qhEZDqpVk80tHYBrxzYygzCYiEzyx
Vk6n8+JT/ChohCKDS2+jj2HXFgbSjOqUGRk6iGmOn0y2iURb8Wlw5g5qp2f56vFk/EZ/N18A1lEk
CFTc7spsTfhJdp2vkurEnTNDeuqQEKz5mIiswQYbvFMAcaos4IWr3hw24Bax3Bgl+fC7xmtrXZao
gwVnCO7ufI9KPVUCC/DBtjs+/sp7HhE5vf/5yNkJzd2C10IJ01RmZChogNs12RQ5yrQeRdT42Nht
a9W0PzQeygegsseyzMIriUugb1qVuAIpCLJkYo/oF8BDUx/OkTPYvoHU30K96u7JuDA52weNkkZg
r6qqUx0hm4iHq+/u01APlYXHwJ0C4vXYpsfCxYYrmzCD9vjv2DRQjeTbBm1xgo6svYG+CBvMpVsB
RGexkYJS+vG83l3ECdH729IOYshr03Eat0retNVJXXOHzotpOcJK2BxiZeECnS7jmz19YWm2gNzY
5Vrsw1Kdgki+SxnJ9Kri7fFw7pRxpqn8ZzyzNfOEkGtFkKmdkFI7MV/yT1isUmA4hK2cEjaz/V3l
LiQT70SA4KoXOU7mNImHLsf1FDZd4IlKK4GeuvaNEL4xyt8lYWGP/D5IZ9N3ZWXmEhq3VwOQZFWn
bj1Q0Wi+i4kLO9ebVWHUevzkbYSvHkk5jrJmSwP8LtDObg3W7tEH2++jlyWE/J2tg10DQt+pWqai
B+963FopIXMbMtUp7t4CBVLb7bFFW2pgCnhDd23/n0zzhbnZ/ukCPy5Gxq1ORfrdZBBXUb/yKFg4
DnfXUkRD0LScMnRWrseECDwca0jznhqNRu5PIqCbIloCBN8zwqkqbhaWQ4Jfmi1lzvUNM4Rhc/Jc
wxOhmFuD7HyprezuhgHsB+1cKL/w6vwOYUpZZBApNqdSj+1e53Tx2wcH6Yi21BJtkoZqBzSx1UNk
48noP4NlHPSGVDgAWmGIK14vyc/js3kH+QOIP/L8LFINqPLO82Ba56pakWXNiUtJYRUn7ottdM/Q
aGXWyHEpFElpNByLLGg8dGm7QeOVYop006IxrCfFJl666O/t4MsPmq22Eo1ak4ppc1K450CmWbxh
unUQBboaEk/0COBoSGeYiUp4oVuPZ96SIbbxKg8LrvHeBQABIw1tcSiAyDcPmZ7rS7Vty+a0SVBo
B3eY3R7GlfI8HAZ0QyO5HhsJabd6vuZ25cI1fscvX9meduvF5eMKhdpGLFalR1F95HZ1ny3c3dN+
nrsuSCZNQDeolyjKzCcPo1jlydg0JyEB0Kzf1fnGbVZx9SS65sIWm5zApSltwuGghxE1DqD48Ifr
wQQtpyqN6HUnr9PrM+BMgGRZAFakIH/coZFz2Hpgo1Fpp69QWHxs/CbvhPqDiL4NIJOAIlWVOWp1
7DNxzOOidbLQPo84YvWXewDZd7fNFm6D+cb9tSSjSghRFuSA5iqfbdy4WRzyjdPEhO+Sdd6xOz+E
kphfH8PBBnJ2YWLnm+S/DYKscILNoHlv5rLkgOXDulQbh+GRD0bfYCtWC/79rokJN47SOzA5c1AO
pMTjNNKC1okTVHp5H80v/9K5/w4CzYeAH0kaCuGzJ56s+UyaBGXrcKNsMtpTIUTE84qFcdyUHSYz
gJBgaaY+R1YTrvdgIzdcO05mSl22yq1qqWt13b2qa2/F6anOGIoRQNOmsDmqWZmd7xvbX/Gkg79b
2JDzi2b6EqDlRFZEWQys37MBc6NajQiWWgeFlmCFF5UKOgKSMJBL2vjsit3ymd18ZZsK1Y9/b1rV
kJeBiAUSM/iO2SSwcaiWWtQ7MioJgTHsMqjDh/vmORJfpMoRG7vldzL/JKVGuAfT3oL9ucvByFVg
q5AeFXCJQ7toZl7L/SLMit4JAp8WDHCP6gnVqEq0K2Xh5SpM63ntcyZbAho7gOMAPnS23monMp3n
NbClsARXqxYexXYnoljHoKcZ/hzVL6VN9BAvOFmxEtGnbf3XrQxZKMlQvvnVOspfu2oTo9dd2ESc
laWGG5K8pjK3Bgz3havXcmZwEdCOhbh099y6zOvPn62UVLodUyqYqlqxefTAcgQVP+850n7iiGgC
iTUaf/wnu4MDqFYEmAIbdLYxA190I99veydS9bpaVYbQbPJNu+ZFI3/LuJcBPEma3UZ76b0BOvA/
sQ6VGTyuEYlo88AVvf61wo517zTls9g3tET/8eASHGfiAvYocITPV6laIg9jM6HBZTTrXjm1X/iO
aWKv942GXmhcifASiDbF2R6VgZjBw7JnHTaPGJrzYoJYc0gXnMD0+riyAgQHgNZg/GfRJ4Iq5PVJ
KDKeGXq0ZDuxGhEh3g2D2bFPXGg8ntSbXl2cNthBDf7XDrz4tR1sIzcK8NdOf9BespJU696uKMrB
jrtVGVJ6pF0n2+17Zw8bfx1wC7795kb8Na/g4gWQakqZXptvlRbKehnMS1uv3wWdkQfvLYdyIjcB
cseF0d6UD39HKyKKhX+VRCA4r80NjdzjNQJzXO4U3EopVlVqJAJ0mEISVAqtx3zlQ0S5SvJd2DSf
QVF9Qv+KhoNVLLn5uysM3KQsYyPhIT+beWGM0oybvqUvQV7cx9YY7krmKRIWRz1N4nwvAR4pyDz6
7ODeZ5M8SoWIwmnAOVJliMMxdcSUqsxz8sxP9X0fb5hy0L3m0DMcAYhJj6JkIWS/t8xoRAJ2hkeu
AnQC1/Muq26udHnMOXH3M2pWHR/5BiZZsM/HjlSwC2HPTVZyWmfMq4qmEOgMyDfXWDakUe8qLIgG
wYdCXjdQsPk4HGzHbkFNvX1rdIC9yYuPJsrV8fXxkbq3rpe2Z7OdCBWvef50cvt9U72WmwKg/3q0
Hlu5wef9DlGVAGtDcDfVmK6ntAmToKuVlHN2GBvYIUUL7xzI2xEzoxbI/i0rAkO07XAkMkYCNruT
YODX59R1P5CfRQqhm4frf38QYiiw+mCp5+ioVnHDuJBd1tFbUCpn1PnYfZzPu4iOtDE7q9DjfWlt
Vi8v+/0RbFtvj+fjpvAwmYcPgyqppkL68KZrtgMYuY8qzlEqozoloGuI5ZIKyL+HaQG5Q4HwiCCP
7fieKOlae1owf++MKUDk4VIEWdsNB1cytB5Cy5JzBKQ0Y8C7y1Xpx8ArHbX2o+8SNCqfel4yagli
hZEudE6RTEpojz9j8hnzkz5xx/LwboIIYMD1plDQlhT5Ys85vGxmsVF0qGp/5q98ZLbdKUAw89jc
b0l+bg9QfDgxtFCimjfzYWUjqVUecZwjZ/uIgwqqNfYabuM99OHrDh0Ao7QSYr13Tc3Vq/wUvopQ
vJMjq5cdISGyt5Ul+l+cfVeP48jS7C8iQFskX2lkqbbqnp55IcY1fRW9+/U3qr+Lc6QSIWIOdhcL
7GCVLJeVlRkZMUJ8KJ19uXehD1fUv4DtyvdsPM0NdabCL9eE/25qRnyrILjEYsEj4f2uXs/SNLZg
9qhxdBArxB/zMUFRTN8pYNh6/QQT4v05WtgYJiqBwCVz9d8bAhXg3rJcgibtWfsAMh0c1H/v//7C
kl/9vrAEM4kqqiUtONT/IP1hoFd33x8tY7u7b+YmMuc11P8OQ4xHbJRW0n7CMH7gDeJNXrdyflem
SQTWFOYUVZWE31e80LNPyvf7n39TqMOaX32/sOatMfUy6fH7nB/SxD/Dg37o906cuGzF1sIFcGVK
eFjY2lCapQ1T4elX4hun9Pn+WNamigeoF5mfMgkNbeK/r37GG9TqV/ts1gzwP78wkExZ1xl8S2UO
+tGcObDQbuR1AfruPznvwDor3Mom/qJsvbA4hzEdgF3TIT/UQOXNdh4VBy8wgEN+A0vnT5vxYfe5
BqJaCEqu1olv+QujaFHU6qLAMCFeQVzp5856+XN/pZYuJfgYpJeQHsSLSXxjZhJpspGLZ53kE31V
XHbone4phYjccVipei0c0CtTwq5Ik2Q0dTpByu17djR9PXHU4xrR6poNYWPYPbIVsQYbcuU2rhM/
dGsTxi8o4UKx8LrCgwCdL3iTC2cnzk25lXKFbz0g6lyABragqJ2cNTs3r2feQnZhR5gtKEGouoRr
9ByhbK3/3Ed7bZs9AUL7sMbywH/p3oiEOZOyMqxpghGBjT9ceYoursfFKIQYEA8kg2UpfrtoHGBj
h2A1H7Q2T8IZ0ZlRlw3XUzpD1/UF0HF9o6GvgL6sHcYFD3C1IPywXhxGAlh7PccwdIxeNr8yV/MH
byU4WjjvVyb4J1yYiAx0K6QSuP3J4RQdQ6/3h728ck0u+P5LGyLAKgU7KklBhXhOXrpt/m57a7Kc
iwYQYoNqCDG2KYa5ZhqpIYBVCCccxYsAfL7vsdZ+XnggQ7OoZHqBn28+0ye2nSdIo9+3sBR9AXv2
3xEIN7EVKmobwgHwhn3mYFe9jM7fg7193eUrC742GMGZmBOj/YhM59kzkD3pXHZeGcri6YDALCqP
6Ae5SdLkWRH3nQI+e3C4Midx/jaeuqrrtnAb8+T3f4wIS9LSqerzAUZir/Ttf04jckd48evCashm
ZVRTh19neCmr7gZ0OwZEqtai4JsCP+KvKzvCWkRp0mcNBb+7B1Xg53e6NzbKThlWyZAX/cjFeATH
PszaAKeF8fDYpYAi/LnceivLvuh2L2wILh3rIbMkxVje35GWB/ID8Qq0vNvIUYPn5+c1qOoNtk+c
O77PLxyXTZI2HHG7n5Pd/mS+uG+v0Eg6fjx4wdvn/aEtusiLkQnuns1lPSSZjdDyOd/o+2AGh9va
cNZmT/D0epyx1GoxmnTfOElw+Hy+P4alUP9qqwl+fkJbMmR0sTynY/RA9+fzSwu+B2fFzPJGs0F+
BmpIFTj860WZM4vWrWFwZVKK7si/aIx5Y2sse0tGFANlNVzyYJUT0XU9WEZSi8Ug1nWt7eQreBmB
BcCpV+KIJUd5aUY8NCU6zKYOigjWNtnhrb6NVoDHS/vq0oBwYsImMqV2hgGgYD6rN/Xjd3qY1o7l
kje+NCIck5AN7TTKMCLn0GNsHO2Z7cmjcoi8Zsf+h3v+0pZwUNIKXEdkhC11qwThju3XwvnlJUEN
0EQtDMgLweuD9wisziP0PWYbfaSOvk9nxEQrJ2Vpe4H4wkAGERkc+6s978KxtKRPszrUNLyAPjSv
/kaPyMa4pYucKLzYEbKo7/+LReRcLGDPkX4X8/2zHE0tg6zCOXHYyYkObNyOh/7B3QF5+Gx4f6RN
546Pa6t1o4HBPSiYev5jVtgaEwvTUEotDVoUniE76StF6xvY7bzPZ/C7fX6i8xB/NTsL2FQDnGZr
0e1XNlZ8BVx+gLBfZGii9ibDB2Cm5w2uwPf31stOpu88Pb28KA+vn7Ef+5+7P/fnW+XX941dDlFB
1yzvOhFONu3DoZDLlF+HsIzeyuKNgDO3BDXz4cH1FSx3eE5RrwOG2Fkd9dJr7guk8v+tC8fe6NUk
bVVYf3+H9eNGydxwT/bR9vsBbXKv4LxNPLpdA7gtxhqXZoXVhqqF0pIGZkPQgll/6AGCpVzB5f7c
Lh6ei6kVlnRMSl2OaliRiffIWUhHB89IJV4JYhdzCJejEe5Ls2k7Ke9hpzmAE5E5p+GlOxm5B2zV
858VH6ovXc6XxoRbLWuzVjJyGNNPPFE25I62C5/sl19gGPsx+Om30EO4zju+R4y4PxbkiSmcg7l0
kxIiTq0jPdG/oACNvNfPw9vPN5QaVi5eg4eKN3sa9VeUgVHgMYjgGttwIEZmDf8X4n185HsTSSrT
sbacD3Tc8aU47/f606QAgi67WeE7v39nICuHDHC9K/0WcMvGS30L2/+w+/PJE1rRhrqf5fbz88+q
z1t2Pkj+A9JgANEhgnA0NcrZVCAJ1PjqcxmMEMM5s228ib/V+02zbZxoH/6mW809JI/gV/SYh5bt
/f3NeoPD/vKAFx8h7KJ0LFg25/gI7TEPNDSz5q/FKXuzTxWsRZv4WD2tUSty33KzTgApoOaIbjc8
ka4jpGowa62sZqR0y750OTGUi0CqXDmGi+GepmgyYjDIUYEO8NpMOVgMTXwVlKM+0Py6n/eDDniG
B3CVv7LzFgPxS1OCY1EHSSOFyfQzIGrz3vhG97GrVFv7x6eZAoSpOqDZ+bQ2kUdWqI+W4qdLw4Kv
6S0QsmpzqZ/rIPFx+lyChoE1h3YLhIMCFy4pFeA0WwYWSnij1U2aAHtkzueyqRxj+pa2r1O6rXRj
+23MAU1WakenayWrhaGhXQj1bwDw8G8RuktHfUr7tpfPR9vwm234G7RB7HGNoXvhJrqyIvi1XG/L
XsW77Zwan9FPqXN7qLzMm3z8M/1pQVdhxqtVpturF6ed96KAtdgwVFM4cVnR56aG5+i5hNxImGsb
e35vYtTa0W4XUbfs61eArRvdDY23WN2snPfbAV9bFwZctlU3Vr0ynOXem9H9ULXaJmSJU+r7stVd
Yu7qTD2CkmnF7u0FAruWASozDWyMsi4EHEM+ddZkMcCSpk3eHySzcWY2A7VZ+nr2EE+ftb1JI9CH
jUfDgGaHbb4AyrttmRv2f9pu5T5bCAXwOSAB5B3FwLF+3SUXEa4eRaqZ2fV4Nn83+vNcP1fzjkk/
+k/Sg3bhFXdot1ujh1xwE9dGhTlIdMS9ig5oliS3vqU0ft05/RhUJsQp0900fUgtaIL2Fht+MW9K
HwcFtIRS4sz056SfWvq2sib8Qrx2xNffI3hIueqHBLt/PM+VN9GjmeFiZD6haPZ8jpSnyVFT5q3i
pL5iy1uzIKkBfQJSTGLr5ZwPrFL6YTzLBzVyTf3FbMZtpBrbpvyRWt81c1OR4iHNwcn/aqMfcWSn
stln817rT1ruFtXTqAxOG5+1aUv0RyupVkIrPu57HyisUx+jpa2RgQBMB+2jtKV4m3TxUaLqvHIa
bxqBgYzFNvzvVAgrYGZTLIHOczxH9XsWvprge0YWFH34WbmRyNlE8+DkaYA9YQqKQ125aniSmpdU
ea7zV0XdyNH3lT2x5J1MwPjQMIFiOBrWrm9NI5lLS4uU8WzniTX6tCgzN9Iz/ac9WfOGGtXfFtjw
x9qoQl9WxqOUAiWJMvbPIbeKlSQk90UX64A2B/Dm844KEMlB6u4LZXB5SOMmbmpWt0Geb4xq92PK
tuGuQR+M7if/mBP+soV+ReBmAEQCpFgcN4QmxylsuyCTJSdXbNemtlts9Gha2Vx88wiDgv8DJAQE
pDyDI1ym4digKUVRu6Dt+vfImoqNbUvaihF7YerAeUswg5g53nZ8vYwdpxOIumYOaoNJvUu0KUfX
Ae31X3mYl61npBLVHkaI/OXHFL0rL7YWW/Y260lunljI0MZi1Zo1O7oNaTfcRiP5o7WlUfqhYSY/
LCNVziyUFdAMjXaLnv2m0x+0Ycg6r5KU6qWoKbpb25LZ72yMtU82seq30arzI4DE2Zlmav2ct5Pk
51EIdRPd1MrXXh17zek0ljOvnLvhJZ264hE9SWB0TE1b6vxeG6rfKmXZr2IKk3Maxjl1DFqy5zCb
9dwtZ4OctFKuYn/qQTLgVnUSf8SZKqPG1qOSjDb6Ydqoc9PbWyDichCp9ixLzjqjMQOc0p5OtV5L
+iZOVOkAXI72i4SpDM5i1moy+FiT/LkvpJk+0ESCCM0sT1Hrx0gqgqGgANlwJCfZx2z27MdgNuY+
lavpA34wA8VG2lHmarS2ftI0zyu/KVgP3k4g/xM/h1bXa1SpvYzWVPS8eYWhVKnbthRXcx63TeFU
nUreQOQ4dn5DUwZ8KxrnfsYJM7JdN07oFgg7UPD2cloV4GytWubZDR68flalduiATWn4ntCIzfsO
c0ccox+g+zKNUbGG3RQfi/wsocuV625CrBrki9zHXJzbRE3jRh3GIQBRMh1dZepZg0wrGeKNPNtD
7oVwGi9dzcAOVuR28tqy1kwwIRoUcfuOYSmUyu6h3TEpxc+wzIEdMjOQSaoQSAEmUwG5I2bF0Imn
lsTq/Rxsu5lbkqQA0C0z25OVmUgcJRNoBtxQMzmNES6jE1jtCr8u5+p3F8515dnK3P6VyohmHu2t
BFyyA5gEOTI7PqK9EQ45KQppp3R50W3QxF+P29augVDU8nykDvCb5svYDLLsSZMRgUB9nCdoghtN
NJcOiPJMNNTXtTWtRP388AouBI1FyC7z3hjQygkuJJ36MqZkGoKBlG47bIkWb/rqr5SvgY3FHANf
SVCgICGngD5R18QnqiWhUNbJ0RhYaaS8zBIZHdtuyAbkUDLuhgpg3G5sU6eiFh7Z4EXyutCUNsyc
KrQz2uA41at0rRlgwYOCS8BA3huMfQjehBB21MaMtHoxBhqy065mQsIvJ+Tz/kUoxKsYOV6mmF60
gKL9CCxd13t47LqGdYk+B8Q0NpBCdWOzPXQNQfZj+guJ3hWHvWSO91UgGiW2qYoY9nkmvc7mSA4Y
kMGPXahDMqfE5i3qqX9ixWy6GgTo/ftjvN1HuIJ4mQIvETQfiZdEbjXm0IzSHCRlavtG1xU73Lfd
Adc58xgaYlYeAfwOvd633B6WDG9ICHuYwr7tm5FhUWM5iNPEdKNIL092L/WowvbSysNOeD1+LR86
OGQZLhqdMrIQwpkDEnS1msqBbITT3iD0p9paw3ZMQL2gh/P8QInSurkiVZv7c7pwZDgNOrpBccPz
7Dl/gF04P1mCThlTtTkYx8q1K9WXrX43dPYzusLdSQff5XjuW6BftX3CGmiCzZDeKsM1MJiYWeYz
wKl3UWlC1R95XuE7EHM2dt9SJQA9v+z2DOGVYw6kh1wGBQUClANByl8TF64SBPFzgkxM2qM5Muky
/C9j5BRD/7dKTN3tlJYei06WTrI8z2/t0KABOy5qD8WIfE/r0d7RKi5fUZBunYlO4YYWafVgRax9
vT+5tycfY+IUUJqNoAbth8LclolaNmonB9o4PZRq9a0tNf3fNynBNrUxbXieoNBybaOckhrSM/MY
zFHbnlQoSnnYz8kvU+3s3f3h3J4HIL+QC1CA/0RWReyxKLQ+YbFWqgHLKt2xjXbaNcVcuPrYjivn
YckU8mBIpoE/CzeGOHOUsHRE9BAgmUIGtwm3gB7fH81tyIkp49UUdARztLXgliGXF/O3jhbUclId
1bZBu2ZvkBcK5PsREQHwvR0BGeZIIteeJ+jG37cvvumx4/kHoDWO/w0mIyEZVtt5bWioWgXKuDGy
YXJCG3oP2S9J1z178huQ2ugz+F/kYdNHzKXT/n/5ANC0I6mJ5CYkzq+3jlVYml0QPgN64XVj5EPS
1s3l6mDq87siv1VKtaemFqSS9SgPjdMnzYpHX1hmhF54vsG+yQXCr7+g6mB/6hW4PVb0b7Wis0Nq
5pYOqosQWbr7411YcB4doFWOHxftK91x4ekGzUzbVG/loJC1miFEn6H61ev6xsya4X2QktBv1D7b
UBP1JW1GauG+/dvrC225moY4gkvmAGV+PVgrHqUQu0kG57BiH40p6X3s8gYxLcl/UCr9Y5cu31/q
F6GPghKlBfaGa3uhIslzZRtykNCU7EyF0kMUWvnGitT+Kc/C4kEKB+QjmFmtJZj5UK5vTswv5lnV
kYjlnKHXptU8tAarx1BzNXZDZj9P6fTOONVnN6BHyX6OWXxuUvSW62uZu9ublJu2LDwn+YUm3qQg
w4hHC+xfQSVTHhQgH/edpYFOMgdwZjdptvdXVcw282m+Msj3+MW20hJolusdDNrV4EjV98zKNo1W
PEJH0QEx2yGJkwOtQKk/mMqK7YXjAyYagvVFLIYHgXptes5yLSZSpQaksApPzSIFVaK+wK42shVT
t1eZrps6Qfc1L7Mj63BtakIjK6DzVA02kD5ZCSbFtBKfwssfF++wpEQ/G178ajAyhke4Q8fuYFFy
msP8j5w0Dy3aEqWs2pdV8jLMsa/+Gob+W2o3YImS/DBDL5AMmHX6qVagkh3I0/0lXji4OkJ3RGU8
6MQVeD12ayJmmY6tGhgaemcJc5PqR0oHNwPV0X1L3OUL5+bKkrCXujkqQjrAkhn7pQSqH5Qh4/z4
dt/K2niE0wnQF4Eo4KAGWdZ7cn9qSbsJjX1pr2lKLRpCzhAeHiUZkMxfTxzY8exmDGs1oI39MNQ/
0rbcWIOBrsgV0PiSIVygUPYAqwn6A4VwwUjHEe3Rlhrkae5R8pOVZKdpgy9l5speXToHeFriLYfK
LXDdglO1QxNcO3qkBUba0l1kFm+II9YIuhdCA0jtYDygIwAjGXTBridOAeBeifJMCbQmjNzB6oZ9
kyvR7NRE7SCMbsw+gWzSrra4yAqkjf0JYSj4Y+32zdbNfmV6bweNkhb35KhV494U49g2lvQ+rjM5
aBp1dvpmbrYoQmXe/W15680gTQxhBbzuQAUPYsXrQWeZidsTCxkUfbqfSXhq224fkZXI8vZ+QAAL
V6lBvAFZCZH9pp0KKZPjWQkyFaxmkDuuSgNZvPkILbKf4BR71tYIRG83J8pmkMsDxT0EFuA/r8dV
6PZg98hfBzql87MC+nUvoyE5WKSbA2kga/w+C6uF6ryGwA41UIxSOHUSEj4Wm2uEda1KjzEj0HIh
MXqi7y/XrRmCshje4lxSB8gcIZxJaxSQE3nUA1boEDfSs2Y7sOjfzxuAYwjTAXVFZRX74nrycqnO
+riBlVgvgGcakdFhXWGtnOrbrQcrnFcTPorTmgjnbTYLGo6tpgfWGFYBno7gBkLQ+lw1zRpY7dbF
YxvDGhfUQjuNGJU1hTInaZ4agVS26dYoC9xYMpV3Ra5qW5SQp/dY6tZu76Xx8c493LPIsoMw63oW
0UIcFpS1RpDUOron4y5NoXSLDLPu6A2LjH/eGmiBB6MzfD6cJB431+YYnbpyHiojmIvKcK1+7jZd
066RwiwNigul4CmKfMENY4tdZv1cob8gMCPqsPnRzsBwkqorXmlpvfB6B7kGjpKqiq32hQ4GTLUt
SJBYCUQEej3fk1wbdlbI4p3dohgAAqPIv3+2FoaGxgJOxomKkoFOYGECdTL2dqcbQUbK3rPiGFXm
bCidSbHbFVML8StQEpxuEqPjFCLCYmmTkdV6aBtBZZn5lhWTdAQTDtkRpe6CzqyjPc3jbjdJRHP1
QU2PxTgpq5gNfsKuIx8oicqgCtORyAQ7mXACk7GP5D6kJLBlilfBeGj1yNfpd5KDOU9xmAKGZYLK
haMVr+bqo2FpvnGfgzQJFAbIO/A/v4jhy9qWo3CWjSDOTDTxNvHo6TFUyRB7lyvzvWgKb23UCkEw
izfKtalolEyp6ywSWATN9UdDa8bhKZ2SHErrUj9qKzXJWy8NORckxHXQJhHdFLEwRZ7HlQ4hgkBi
UGKuc7P5W46hvPI6uB0Ut4LowECtEDGLEFE2M5HgXWUSqLVV/1R7W9vkGspdTpI1a1iIxREhzlPB
nQIXKhKdMxPAvlwCP6TdxgO4RrVmgAAj9Gj1lUth0RBILVDMBZMXWBiuV0qpLIM2PVYKlzV9z0Oz
2EEqvlyhlBCZS/D44bcbJyf7QndYAgywSVHwYSQJAyOy2YddFrYDsnHpsR7q/tANhnyMxlk50FGa
/BS885sslYttUxTdS6Xkez1Nc1fOQsgqp1W4taRe/yED/vgtLafy0YwH4vV1m/0xUVpccfMLqw4V
TbSFYilAfCbqIZpDjad/0oSBWUShyyKkU0lhvBr5KiT+Np+Aw/mlJwi4JPIKQtTdmSMqsIYaBi2u
L+jGyHH8QXBXg5KUSsnvipHqDPnUCuoypI+hNJkN7L3PDGVtyCL+kK8WAlSEw9gRKImLxRyWq+DP
S2MrCK009cpUHs+1FNutZ0XZpkrNcNdDfdvLCoR1NZiN/HYKH5LCrh+HeMhOeWa963WqHXM4/pVn
6sJyIHxBPIYeXWxYUXFNVrrebrvICqyOTGcSoSzJiqh8npFsWTkat5ciXnNQeYR6L4iM0MR3fTTa
jme5aJmdBrtwSfFbQ89Q3aHXFRqK/yp6hSm30XkMiiJQ9wEdKTJJTlrUdAYzixOzHohdO8oMHqsf
/3rh8pIDsoPIosNPiclgDAXVtQx05jNFZbYYlT86WNRcEiFndd/SzWsA7cCoT6IVAucGPAqCq9Qy
m2pxxPJTiMv0Mc8SnnqNTTcPjfSAo9Nv7tvj1/fVxcqBKCBYwoKhOghfdr1UMdfq7lBdP9FC1l8n
pFm8Xu/QDR8Pf+ewNYBOaWdPiTX7RZVHumL95rUF6wjckeiGf0B1QhhtV4WtVrc9O/VZpJ9SCiqk
Uh3HbRO3fzMpTh5ZLNdubGfK6/1h3+xQbhiBLkcG4a4Qa3daV2jRXNjsBPSgPTuaFkHFSwrDCDzm
YB0ZN8Xc1n/Tcpz+9RTCMBwUMs1466HuI7iqBKIYPVXi8tTNFDgTRJQ+tlPiWPnQrty6t6EbtwUW
V8AU4YEBO7pe29SgIHXTwPFkVEPo0bq0g3ZEmKYwRXmaYzn+tAC4P4TtCHSaGSXqk2KPdHd/pkWY
IGIKfAVXY0ARkSvt8aW4CJ4GK4oBZSjL06zU5FWXAFuRjZGjF0yo/apQ4UqHiW5kkHy+FkZnDE4C
orHnibW5M9sZOQCqb27a0P6lRjPdzDZoEkgNLbCsLX/e/9YbF/n1qag4oPCCRJvovcukN+wyqctT
Fqa6n0OUmiLK3pbU0n7dt3QTPMAS/DCqmcANouYuvI5R9skUIgEHN9tK4lWkB7+tPBYrfpgfn+vD
zU8X790DVJWXAa+nPrGasEpIpaECGraZV/VURfa3JsVz28jp4BLaGuP+/shu5xAMEOCj4gEsT2sI
vh9v8SnHqSZBpc/R/EqrDEIzFPii6rEcGbS8/tWcjrKwjJ2F83xL+mV02jC3XW4F2dABaGWiamud
wAotG04ix1Hzz2gNDj/DieIKfbjFxFxXqddNJU2WGURqBu2zULbSfkNB3hmtROa38wjSHs6yBEYX
jukVDi+2zFxnNLGCERA/F+0WceIAKpa9DmFsrBFL327Ha2PCLYAMXmxQUDsFHfA9Dl5U4DgdU+uf
vT2ebgDxISUE9A3Awdfb0WpYPBe9ZAZJ1atbba4h7Yxd1DuJDsD4MEDZgRgtelhrjWQrIKNbh48w
FBkvVH4QLCCkvrbdhOlUD0ZsB7M1emUfHpMxATqgOc+9sq2k8/1duTCf4AYDPRoI19GkK+Yqo3Zi
Q4oIMeiqfDKdyZBzyW0tktkr4cLNLgH7Fd44oFEFCJOnjK6HpVuVgjdIyQKZZLvExH2tdork2+pa
3WzNkHBTk8rSQmowCPCRHtIXn2x4Nstk5a64mTaMBi9E2QDfJMoCXz0wF1dFGE5NnIQjA2yoTTcp
Y2cqd8VKhnfRyBfcColzNDbzP78wUsdSLoUWpAS7PgGQ0Yi65EGOKKUrznfRDvhr/08QHtrr13YM
O0fKyLZYMEZJuB8KSPGgrrzGGizua9zq2NMIYwDqQh+CWOOL28Li9GTGkUxuicbDrkudMPVrc9qO
0T+6dtgCTA/EayrnbAe2/3pEA5lMozRC45jLT1Y7upVntq13/+TchAtfRggv+NlIgABGcm1kyiee
qbDJUU6JBAxrnL7PuknfezyJDtVkRx8t3qqHGRi9baTNiWtpjf5N7kj0TMYaWnySRZ1aj5oDLfPa
HQv9N2O2Bt28VI/ISsAgxq/8Y9F1gcf5Fx2/+MTF+y5MrZmSY/Rulv7G2Cp+f+q/358SsbMOABDU
ppBpgCIrChLIz15PSanNU20VuXUEuK9wQ50y9F/akouaT71FRXD06FRDZ2GsLC+1kuyBNGhBkFpC
I6QEu/DAVKvyQ5PFD2bThCdTSti5lln7khdW6Q3TIG3nOQ5Tr24i2Wtbxe4cMnWcR9MEvtuJFSB6
VzyXGJtgUGAwNAEtA+YTeVPBoQBcXczjTKyjnk94GG4VtdlL3Y8M+Y3707dmSIg/S3kCrqMxrWM/
HwFtgN6q5hTJY9a//w92cI0iQ4isNoqa16s0q7RtEx12TGNypJn4Nk1+lHrlj7O5uW9q4dDjefhf
U4JrmUjH5CK2rGNrd09hQd7NatNOp9aQHVUdVvzlmjFhoSQTNGkqmASPGYYVeSepftm1a2wZS4tk
40IE2QBeCkhTXU+emneJ1gP1DZbpmbqDVtB9w2prZ03dg25Oyspaib6Zbz7AP0z0y/OOSpEEXe61
OFQYzA21PToZoZ1Xqwld2XliaxBeEJACQgCnmOiLA7WFsCUy5LxS26ziYFCTEhpERhRCMydu+29N
1JsQsjEH9WczNNyXTnk8umOD9hlXHtV2cjNmd+fOkmns1REovB3k1bVIcyaW6ZqjRdP8qydF/kwo
RLJ9mulqiPAp0pTfcllDL0OeunqwPBR98JxN1Khaq4rdOD+ioCSGbl+4JI4MFQ5WoenjbKSGdASE
v3rrTYfsoEAmpVB/WpnIm5csJhIRLojSef+HiXTF9fYoG5JSy+qiAFSW7aZ6qBz6ize/Fo/l2v1z
szUA5kXhUkWqDI/vGzi2MnVJaCpjFNgpMDm99QxE/06vIbMqU8lplR99BXUXLUVlrPg24z+lOO56
1/uTtIbdvDl5159iCqMukK5RWDJEQSsdCuiZql21zcF+O0DuS6Lbf/QpX8bQIQXZeEDQxHrt0LLJ
iNspCpL8W6JJfj999vE5h+pIP37cNyXGklhNU+aFKxOryZt6rldTajMNcPQ5CpS08tTwMKLPYYpX
uFhuPAo6UpH1wPWC9y8PKa+N2AbrVZmZSVAX1qkL30Ml2w4xCIS7lZfFDTwJw4EljAWtt/BdluAg
e9sOwxgSOYGuSEfDZIOv4Z3RVhp7HSo09WUjG/1cMaINiZTsaYytZjPF4DsfYqvfoh9HfZYHwNaZ
gtC6QuTyFCKsf+yo9sJ6NI4CoDyssswvTA/E1hH/ommLLwHPC15EwXqI3pFkSNIgRuuNvleiYDT2
qPcWT/ZByTzjZ/MnDL1N+Ez/4pvvrz//7cu0BAzCNl7Q8L9YHDGbSmgYNwoKE0EH0W7oB7Ngfga9
gp1uxwFCOveN3YBlrq3dUBZPCSDslQZrVfonjqp9Uk6eOutbuJmNaaMTaTr2IPqn3+BLc3NeGeui
eRSH0QnAFbiQj7me6ArtP/UkG2mgFL2jVwygtBDlS6N30KrkVPKIa8F4MozvUf2ta3QvToHQuz8F
C37EvvwE4SgwJcuMzCCY7+lnlL6bUwv+c69vZVdbQ1ot3AmcKwqIDNT5+DP/erTxaOrg1sJow2k3
VJ9jCHLT/keBLkc1ejOybuWNdbuLwRqEmeUVAEQOX61bF7t4oFqb12oXB0oS9BZxawtMK8CEG8Wv
+1O4cAPBkornD6BdgOqLzxIrTCI1RQQd9BsDBHLVKXcqNyaQOGtWNuytd0TWjGshANKCu1XM2g5S
KVtM12JktFTecQFFlLdizYhIJ4HQBFbghXkuBkk6sSSbKs2MCmKUBIM/BuGBuC9E9yNP8mpvTbd9
aZEuTQlxQppT9IbmMFWxv5LkRs/UPrb1ykvsplGFDwiAYtBIqYi5NLHmRNKpSRhtkkDdVi/ah+yj
G8+pzc1z9SsfOV3L2/0dsbRMl/aEiDWrJkNNO9hjSuPmpZfHKD1Na+nNW1d5PSrhPGXG1EDDDlaS
2U/8DTBOil8/239XdVZuwx7g6/HMhEc2kcAVA3DJjDQzJEaCXpRvplY8yRHbMjN+sepsU862m9DG
rfUPOwKXgNXWj/MkfVboQ5W63f15XXCYeEHhYYinNWAJGP61C6kQRpdmUaSB+ag8knfrD/F+M0/e
QcATf903trQ1L23xRb7wH/M4lTaHWwUNPZQqGprMX3XVOcO4xhG1tFtwnhEh4MGBxy73mxeG8qSK
q9wa0oBIqUshadcZYBZKV2Kem/IzPwRolUDCH6qs/OVxbYbDASLazGmAgvNz+kQOwIQWL8ULJAEC
6PV6LAPX/K5b8VhLs8hVTdBOgLQ/Up7XVmOdSfGs62kQyZ0DtSEH7c4OcjS9vhJqLXotjvfjygfg
wBGDVBPveAXbNAk+jA2ZnPk4QLw795s9HkAr8fDiPry0Jdya5ZyOSi7B1gDiS9v50TjfECWAlLB1
h5ULeunwXZoSAuKmBnEassNJ0PiG/z/9OIBTqCgDgYPb63p1ZKVX4yhEj0OTtmCxKgaHB2bevx8k
YHL/Y0QYAV6HCpnHGuEklLBJ2T6WGnMy+zmq18i5F+cKWXzTxjMNmTdhs6kgHLHtrEuD1CzAMiOl
j7IEPq77w1m87gG+QlAB0Syk8QUrY8XKus5xXie1H7d1rOCatGfDqwEQRnnC+j1JmoyaqZH7LR1t
PxzsNcG+26gNMTIgfqCKwFHGG+Z63fCcHwnqh/CDiRF7km0da7Sh+7GsfU7N/yPtynYjx5XlFwnQ
vrxqrUXlsstye3kR7HZb+y5q+/ob8pzbXcXSKaHnzKB7BjDgFMlkksyMjCglcxDxtrg97KUopSF6
oEMYPHpA0lya9CexHvxk3six5iBZM23w+E2MGKy2KxO8EDJwuwHMAXg+9GLTZXC5ZEnV50HictJX
gfnDlUBIamNupP3rIV0YohYyCAkpxZiJXYlPLWDUd34vuSDEsG6bWTin57cm2l/AMjK3QF7OXIAu
/S6LksSNeq2ySj8Pen2ctA85hqgkipGQvwYjtN7mah+gy79fhUAtLN3FB1BLNzFRjcdNkbgNx77w
DOsQVjqmI7PxWbnXB1W8i2XhuQqqzThrlqHECfxkXIF/Jgal65BmkDUFMtm8PS1LX4UcG8IOytzo
3aW+Ki+AxQO7Q+KGNSQWhthKp5NSSisZyiVnQrkNVWek9ZAkot6yVSyEBBi2eezNoareQ+HI8dFG
Q6Lm74cDPTSkooDMRMCmtmSEPFTEaimGI9QWJ6I9WPloqr8u6YCQ/9wKHbCJoPR+kyUusWRgIML8
iWt+Feixfro9mtknL5/hs5gNNAE1YGuBn6JG0wudFvf1lLoMr+VG3ZUFnqS9ddvIkgecG6EGM0pt
KQYFm7phCmJXPtf/xf5WkK5DKgw94Lj+XG68LKih5yyVOA6aFz79EfObOv66PYQl90IlCm9McMiC
RoF6v3BV5oNQooKJ4C7zT0OyJb4pZ9vbVpZWAyBYHDYAFUC1h5qoivhSPUiIiALoqX+hea0xJAl9
ziuBd+mdBGDsHzvUSV03ZcH0XJi45UuK2yAT6j4Ej/3O19mgNeqKdfws3aVlpU+jmyrhXc6JK/t1
6XS9+AZq0YomJaXC4huQBMs/UbWSf6mv5b5WzbCwwofbE7twjs4KAnMbM/DyyM9deghehVEj9XHi
Fow7RtlxSKFc2Wz6BFS05Vpr1oK7I4GKVAHUuXGI0sh8UkdioMRcAsnsSW/lrwDiTqkirWyqBY9E
Cw/Qs6j5I4PGUR7ZMVXY+/WINVQ/WKiTMoENHhos4hqedXE4SAajOwyItSvhqzhQSdUMPI5pUut8
ERjTtBvzNczjguvPRdS5+2nuoxSo4fRVHjWxoiCsqjK8MTDYpv4XM4alR80a2B0R6PpLJ0j7Jg7a
Rk7cqv4ZTQ9dByYysAIm9eNtZ1taGTTmoW0aroaLG3UUQRQDwnGShqHgHiz0IXiCAkNIHVB1rWzk
paVBoJixm3jwgR7jckQo9EAolASpK0GQmIjPGph6lPjvX3ZzqJhxvDPRCY1xT7qq87OugRE50gPV
0oIjFx6qdA1dsnB9QilpRnLNxSQgbKnBoKtkaDLYaRJfj6LEqutom8gV5Ffdrgh2IVF3aIRwbi/W
0hMP9tDZArfAiX7VPZaRepx6DoeTyz+gY4DorJMfVbCrmOSzSwDJW1m06/TojJ/4Y5Byj5KN0WCV
zAY93kpN5mmycktYOUmWjMzoNKDh8EhCW+HlZCbSxGZZN6buxN0nA4Tr+RJ4P/tTLJ9X5m++IVA3
CAmnIvKHwPkj30vtqhik/YAuCimaVfTMUiGXY0OVV/kx/YLE3bhWs1jaW+fWKI/P2bJikDeFM3YB
UOUfYgC+SbYx1pOj82+6Na45YJ1la6Yi4EKJETGDZD8p6WZ4w9GY91YrG0VidMk+iu2mNEm1S+zb
UzqHuluW511/ZrmUBSEbNB5dTYcydAer+WyIrn78b0ao3dYF0xQFCpZtaJy3+D15nUBLerptYyk8
oREaT2dc/gFZoW2wdUi0Mc3cpo0/CzTfNBO6meTG/N/MUEcH07BDODJZ5paNtMnzcDul45sixmvX
pqXh4Ar4DVbHK4MOhIC6+UI+JZnbowtaJ2ivsZM+mAsN0lo2bek0xPkBkNPMq4ir+aULADUCABSX
Z64mxLLB+WjUlaF5fXveFvYSIPd4kQFHisQQfYMYglrT+gkxArllI5RAJNDwBkqjwMStWPp++lIu
jU5gBD0OxXsUaahtq6iVmhJ1SN2Y7EgT6lJ7x6fPVeGQEsiLn2y3G6OPLHhH6bniJGNs164Xi2Od
SXyQzJl5dKibdezXhTD0cPeC3Sh4tJWR3fuREaxdlr59+mqkqKng+gfgGnomL1cubMDtiD+ZC+5F
WzQm8yPbQfRJF5C3zi3JSFBeub2My5N7ZpJylikJxkTsowxVj85md73FWpEetvo9t6u2g5Mb0orF
hY0gswq6xzU8hoD5mL33LEBxXCFpHYvQ6KeZU4APDNUpJry/PayFKAh+FnEmj5vXi2YeInKJvo/W
T10I2KF115lSzqiFh9b/wTQrKfOFwxLXWjB3iOg/Ac8TFXBbMDNXUoLdloP8Ru+yIAYlYJw52SgO
25LgPZmhB/MQoQPzX8zkrN489xzMCQXqmEayhucz/OMqott1v4gbd38PIEG7GfDqqPEjlIA47XKx
hM4vyjAIQ5e0HyVg+KyEVkiyy9C6qqEQfXvRFjwDGVkAR4B/m9vLqH0ODrNGZqYxcqewNPJq1wQi
BLdXHnMLexm3Q1yhAeDFc5zOy4LkM+MTSUQ9THzIJmKy0pesoabx9+iRuc/rjx3KLSIlxMVQRDlM
kU6yr5iEeY+LE0DdK9FxwdMR41F3m0MjfJC6EKqcNNSgrY1cUJ5aKh4MZiRxKM1zuHxmydvUldzK
Mi3O4G+LwAxf+oTYcEKJvoPILZXUEPH85+NTDo5VGXJC/8IhzizR4TAt45zLfZQUGx9Qqp7FAOX3
gSgrj5RFxzuzQ8VAjVTDTBkYuVmFCp4Qm1KGZ+QaMci8V6jgjosM0jMioINI0FF7Cf1rfiKpOUAU
tTQ4GpdsOqFfe6YuGwEyEc06QCXSi5P0jcT2MbJZqMJOcvAFRu3P24uyEO8wjD8WqEXpgiAhKQcL
CdtYqfgOBl+jZpUNwx3AW2DiaWfcNrg0JLyEUZX/fuLTBAlEi9ECLMMgSr3HHMwI7Fj/uG3i2gGE
+bQFkGmGaGDyLl0anD/+wGWI4UypGkWY6G37MazVRq4nbjYCariZDRjYdMpI1yjJRJAnd4vSt1NN
uouFp0gW9+EwHMOsBV2Lsrk9rOudCmg/DgjUchGMEFMvh1X7jKgBw525aNLWOxxEw32gel381wHh
0gy1fUSipS1DisxFBwH4lRVyN5V38hpKbm0w1OkQlX4b1nmJc1a20lSK9KhBhjGrUr3Wft2et+uY
igHNhSVU7xSUiakB8RqTqjHbZ0AEHf2o/NGC26YcGgwLGNpQNm9bW/ILUA0ggT7Ll6Ex4XKVfJYw
KBTgJh3GqOxHSI4xw49KbI2qbr/Q77SelLly93n3omSG2+zcpEiz5zGB0g7sVBJXTOPabADRNMHU
VWwEMqxxBS2Ywt0BzA3ALeACTz8TFGCrijHkOjeJfEglDenLAGVWe1Ik4tyexqswgSMdsIiZ4mNu
ZWKpg7D2ZZ6pqq5zUVI1GaU0w3QlLTL/hosAfmmBxkZkfio3dYmxYLcyOiEssWCxtqc8aTcA78UG
w9a8LUqNZg7JwD3dHuB1smm2jyMedVMAX6HWcekooVpwOS6hndv9FPkH0dhyCiSRcmA8wZxp1Eaz
Mt4rx/y2h4QJ3lwo7tB9TmpWyEmlYrxDYxS/QqChwENPzIlZOeavthtlhxpXV/khWj552BnsQKp0
hfcCsxbu+NWi/KI3Kn9GRG01gYgx72sYETy++gFi2W30S4POVW1FxtMXayb2ypqtDW3++dljJwii
EGI6MHiYft6HJjQWVw7Hq6g4zx3Yv5H5RNUYR9ilAdzYg6avMHfTzyIyJqPgTeu2261ZoIJhUSLj
mM1e0Mj7FLSmfiOB2hQMyT9v27l+iVJDoQI8urcJX0kCtld0ihszqu9FUW83rt/pZapDG+J5gPa4
BOnD/9HwHFnOFqmUqmBKAxiWjrxWQqa2t8PKeO5tgd1Iu9f6vdRX5nTRD89Wbf75mcWprRIu5LBq
LfsjEQ5i8CMVVmhf1kxQrl74ETtGsYjZFO674aNXD4XwtjJxV9lbasUo7wZuccqy2fmSMDNB+6WF
hvhSNnpitictd3x+JVAshXgwIqIhHfdnvEmpMYElPRbAvdq5bDTorI/DWFhTSVuatnMT1JCaEO3U
cRD1Lj/o/VbeRyuH/doQ5ph7tvIQY8hhA0No4ze+PcbdaWVN1gxQx2AocExTiWHv+sg+lFs0DlTh
nfDee91BvWP3T9ExNtKH20ZXJo2meE/bANBZJejdNK/MgquMAvjEfE3bbdEK+DZAdDhnW9T552dT
V0bgHkhzLI0/GLwOIEC9EkuXzjuQTP02QLkXSHT6tGmT3s0/gd0wYslrMqfrrDpyxLVSxGK0wxMN
uiAqin0gh7kcTZinPg8mod4duTd2piG3kaHSQx0Sq6ohvmGRVka3dHv5bXDukaYMdsnQ1sps0CgF
g40M5aMFS0sPaRlkyFbcfHkq/zM6GLs6lkjSq3HRI5E5fmm6Pny9ryA5F7wBREh446IfA9dj+o6u
EqVHMxt8rqwf8thLw8MYe7fdemEQFyaoA6koylJJQHbq8txrkX5iu1bFsUH//z1XrGzb2bWoq+WF
qXlXn/k2T0p0HUPixc3SBomOd0F9HaAgwq29QZftoNiLUuy3xsWlnTm49Z2APQQX0HrVyFUk8qAM
I2prHrBw88GI/liiAt3MgMGNCjZTW8RGAr0eMWesRDAYf9DlldlbiHkgjVaRUoGIpgYsz+WoAnbk
R7VMe2DciZ6Lk94j+3XbFxYnDto9389o8BlSwUfihKlNSjh0z+6yKrBBmaiL8kYcss1tQ0vzhoQ1
KsrogkFdnvIEtRqkXkzJgKZ/okfDNi2f1fx1zq9x5O/v90iPozw/60fMOJDLaUuLuI8ioRiAk++8
htFzziorA3iT5K+hSSDSO7dEDQqyeUHPis3gQvEATFRCHBqkztce0teooNkMoAb4g8ohLsaXAwLd
U6BIERQEW8EoXdbyC4dlNoOsT6lTbYu17tyl+HBujnK7XoXEKTNgqUIh2cufDB+Y0fjMBxbHOUAZ
/yWdC957F4OjVmtEXlIbEgxO6mIzK1g9g2rzX3IfAqSGgh5OJeCFAaRBO8flDMYaM+RxMw0ekF3Q
E5RycasG8lrhgpq4KyvU2ZcnYRoJKTT1pJe4d0Cl0nOgWTxBVI/pX25vJ7qhgbZFd8/JcS1kTANb
CeMy2auagZTsTX7jczdCVa3t9DDZxHfF8MiPd3jZrlW7aLTcP/ZRjAWJFV7uV8XLMFIrAZxvg4f+
cDDLmVln6eCYk7bxAV2/qv3j9ni/cUhnJ8mVPWqr5XKuRFjkwROdtH2UJrODkKYNxeYctbzc6Tfj
B/5sInvE38w2dUzZuv0J3zKEtz6BipXdnHNqJMj6qOxrqh5bNPkUeWcV8aZBy2q8V9B40XPRkSSt
WRevcvs+ArQ35VsUDA212Cfhr6KyZIgNDvu2bHE7OU25kzTSncpA71DtjZK5b9pq28rcrhd7Y1yp
Byw7DRBLKrL+wB/Q0d5vZZmQUBk8qEuwhu/M/9ZbCMPiv6Ex1PbAO+HOvD1vVOT/Z+UAyftmqUVJ
h4pe5aihx5JnBm8AzE00y6JCQScYxUjvweRs+so4gfMNTeu3zS57zJldKowNVdDKYiIPXsPjdd+Z
Ud7bEu4Hon+PAk8iJnbPPHOlE3QHom37AARgmh7xutxLZii/ZAlQv1JvRFDizPfFytfRDTv/zIqC
Si5YMWU8+qhra6pCfGvqsBS1GOty9JmWd8jvpSqqTltwFCk9o9c7f7XoQLOm/mN3Zt6ZU4mA7FIP
wZQR0YQaYDWksLNjGewvYBqRfQi4q7npa6MeBClk7yzG39fIGXCHsvSQteDAATGRSM8mYa9ALF2+
H4tdCWbl24u2NC14BQF0hrQqmELoK08n97nslyrx6uEug3RRGZ3gq4MYGUmXQyfQC0q9H901efQF
H0WLlgA+QLS1gDaInhWlyqGSxnTexP5ouMKZZKcpKnvIM0vo/+7BMq8AbIG4DDwlKO3QQAFNy9Dq
IKqdJw7HUgz1rv+RMLbMIyu/R6+MeFqZUiqb8Y+9GT8KOAt452h6005kcmnihM4bE1I8DkPAWyXs
osVbNFi0CVlCCiGbCIv5yAe9sktz6Ffe/oaFgxEkvQAAgUkTDxtaFLoU05SvI63zTmrII8Ms6iya
KJnPdKqNdK2r9rvgSMVpQICBSUKMY0ElSR0V6aQRJs/k3kvkMb+bRIk5pUrLQL0wCWRQqLTFbiDw
eKGsRzNowbaco+6fjxqxonHiXWZSIbIoC6Mx+iDZwvW4tIkSqwZpK7InkfoE3UjBVPhRNiYFjN+d
X+ZGpSGYQeS2tQRIf9ZcUzoMCTmb6aH7KY6tqBOwd9siOyIV3BAB8UYSqmklxC85MmIeqEBQAwGg
l3LkIWSrIMoSpEXS/Bn86w8i86H0D1111whPtxeVztt/OxYAw0AcoL4IqTHq5paqbQ9ulqL3RN/S
xC20SrcaB72tsNTL/qsD6SDQYM9j0xuZwgBVvFZGp2FF//kAXIshr4tiII2yLDsSTApT9V4l2v6g
OqQK7VkCtixMkB/u62mbR7sMlXxZ/MmSx4KA4LiSQRfzksfB/e3ZWHJxGXzO0KqEqgOegZc3TCmf
pE6Uyt5j/LeK/By1Y1Lqtawrxd3qBZ1KefwzbhSeUAsHcBuI6ktbIBvL+jAnvce38QdgmHqiyLiD
RUf5Z8eUBhSACb+CBlpe7DOb1Gka1ANfFnzXe4LP/BRUJ/adosQRGuyKtHEAbzFHAjYdbtD9fDL5
dhUtN0/g1a5GH4s2l5pZsEhfDnoqW7BZcm3vZeJejLcVcaX0kJAj1HpbKxqMAl06dbnnYoTQycwP
0xoT0+IKn30AtbVqklXiOHubEDKWlGb6IOW2fy+CPJyAWkzJxZU7/tqI5w86S57gCJfjWMYyxyN3
N3DNtso0VyJr+cfFMxcb+PfMUs8WpoeEmhZjZkem2XBJZbJ4lZfyNmIGHTJ2yNbMem+hHUt6Jjm3
t81/8avfxukcqz/wSj+KGGSb2gdZNkoL2Xb1xZqeHpvNyqVreQWhjIijfpZsoHyY8Wsk2RvYUrLX
it20yWMOfOd4Evwf2oqp5UmdiQeF2RrenZeLF4XBwEds3Xt9/quPDjKYqn283nMT7WvIhRW+/VW0
X/9mMtGJBb7qmRz/6vZUtDnbdtikBGeXCrodW8JzqYTWssFoeidtVNJuSbsJf902/E1VfLU5zwxT
RwH0qtS0kHpszgkMfCdQVT5NLOAmJWIg4mA46xcXsc5GELMLIJOx7ftD2aobDZe7vo0NyJJuY9EL
q/uKfeR9AvpjB7muAUk1wnd6Im7UbuVFOceLW59M3RKaqm8HUmCuwC2UblVk2IJ+0zJrPYtLU4O0
GlguZ05NXPeouBUOfUEmiFV4sXaQ7NDKiSE0pZ798CVHDiBvbabgBQDzcPrRPGm1x+RofJh8vdD8
e5454AUvFwcQme1qYE/uh8nphc2A9/3tFVzYGsDvsGgCAsc6XiPUV6ITOeRKZp4NJ5t2g/8gCVuI
oJujeKykNYbDZWMQJgDdME5Lug/Dj6YhYTIJ+zAHAfImEHooE+hy8pNFD37exSu3z4WVxtj+mKPi
GyDjHKjcxd7T9Nr1HVsZ/9Xk/TZAAyjiQZKgNc72Xpk2RsXK1pi/B7vAkSb0uPVrxPSzY1KOez6c
78hzdixUTNmLzYjh7CW9W5mqb9zKrV9OhUixFNok7/DL+fjRBxCOVxrkW8RtHlRmLbZm0x6ZVlfa
rYqd4g8siJpEIHnqY+3XOz5qD8m4lqKm05/zdQcDRp8d0HnoRaLbccG/zAfoX4NvssW9pvjlXTim
s4J8yyuG2o/Ja8dJv3C5V3ZS3NS5LpH8L4HX/3wD+iTxAUC/QgvqMpx3Ykm0UIDLltVDyJ9QS4c0
uBwEhshvb+/EpRNxJnf5bYq6Z8TVUGi1IGN3VMqxyjftS4V86Bg1Lsvsop+1ZMYHHzws/poK/KJj
4eXwnR1AcYuKiELi+3XNMTBMClVntB5axUPcrrnYwrVmfvb+NjP//Mx/myEv41H1e48dN2o02l2z
L4yhrHXyGhCnJkeyVycd1ETpCPLJ/J1bmeDv5rUrHz/7AGot25KL61QKkQzeDnbnQX4j0hOLOI3R
3h8lW7DfGH0yDzGrj+Zdl25aY3BaA6+IYvOwstbzWl59iiii21ydUw80bUvgjxlBNQkJufRugE45
MCgsyERrM61f4tjB/U9vxFP10jatLkyGP91p5NQaxH+9/SE0Iec//n32IdSTokqKYsqiAmmhY1fo
L5h/7tRkm1aBOIGTQVk0xYqclNjo8G7le3dKTlxtt5PRJMRsKxsMIMkxRIdq/pd0Uv98GbL3eODN
iWaayLvBFVhTo2jwhK54ibTqc2z3YfZ+e/yL64B+rJlSHozR9ONCFdpR4mKsQz5wDLK6IE/22ciU
69wq/BaMl2v4wcW9NhcSgZvGgUvvtRwVjz4j8eCB7CPeCc2UvI9hnK/0ky9utTMr1FYbNMFPFa7C
3CVEdCFaHOxLIQztQmq1x9sz+C0ldOXKKK3gsqNB4pymSFEJm9dRiynEfaqzW3vc8Q7voGn+ibFD
p3yBt9jDTzPesrvGGsdj4QTuc7Idbe2N2MG2tIjNOb2df4XvkmI0ZIu/O+sxslNj7UKwdDnX8FD/
/a1UBAA/KxAFJSJAzId6MeoDh6yAf4DmT8Lzulpt/ODUHv5NJu7CLBXZffBxRHILV2bKQ8S+Ff5j
J2zV/CgBBpbdlxyizO1FWVz/s3FSL8giUbkkVNPBU7po3BXDUFsF6eqtrEZrXddLyRgMDimsWZ0R
+5QaXA2W5yyI6sErrH7X2ryT33Mm81N+nFcXtPiubOdOs7k9wMV9e2aUGmDHDHNbQo74yfT+Hopg
kVHWhejWTSjpYSEEOgDAysp1b/mEPrNKXSgzsOmpeYih8n1hDRupnQBtPtYb6KnV+QHMR7yPrK7F
ZGtRY3k9f88x/ajkCG6aPirbHiu1Rx7vBhSYVKZfCYb/ZXv8MUMfBimU4khbotClIc1/n2iq0bG7
yNd55TN47fJQV7hHZu3uuVSaQNqfn7kk0Tot0YDxzOcTjoBGz4vYTZBphoKcaRtBMTcyEYy30jAZ
rW8DnuzUeWACgWSK3H2Tv2rNe6VsmfeA+eKHPTjXDFlce7Islc4uPo5yb65mujwRsJUy3wpipyEP
beypojn22wytAQbEywtTSvYxUfUWFEfa3yd2L+xTns5EGvStGSx9mQdGZGWFmyhWW9aGUq7V/xff
Szh3BUjUgYGJFo1jhLzrxBqnhi++8ONGJq8yA7Yd5/bW/S/L/ccMdd305SCfZvCEFzO2CJoGlEJE
9bHNjmj1sSo0K+HKwwMqopopfE2CQ6iAqxW4f2TKhi2OA1PqabTnks7gI25lj6/NAXVyRoxYqXzX
Dh444gwxCY3ctyWmeCCrBIjLgfNsuqnDaPALpeNYglMhKew4chPtrqri11K71+JNHpT7iX0VplPG
7uJ24xNigvdyx6hupa0B1pcGDboCHBizFOWVmm+khu0gFSPCi1IN72LUzXbEwRxKmXO7LJPWZnl2
WvrOcG5QoJ4CrSbGYQUQQXDXyPcC2+ogwiWRHRW7jF8rFyydFSgtsiB1nlkSaQYSdWwFfih87OD3
oPhowi0LunBSKU7/cduzlwyhxo5kD6+hJZjuuvIZqVdnJjNvqCpzKhHEGPJU1v1mKqKjKq5F64X6
HlBOSGpCfm/Wl6Iiw5jgfe53KI1OheIk5KkfMoi0dYZKdoK210puJ0RfWv6XXa3f9/Jzs9QhGHCt
kEihMnoRGEKaXVS9JGucD0vucWaCrpFP0jAWOQNNxq556btjXQ/Q27OjVNTVxKuTtdN1ad2QNeWA
QgAiAxwAl97IRH4lMAUzem2INE6CZ5/ywJON2pNNiErh3zoJGu9B/Yb4h2I3lPYujQVqPcRhCBVM
EYCV2u74d+Gt4HUlWTk3rvf0pR16i6lJnEYB7DDarlXeJuWlRC/o6fZgrl8zl0aoUN52KQQYYyBj
gHSoDF702R1TjKx928rCwx1mIJ42V3+QTaXT2xA7HNkOUHlPGjhjUD9w+xl4cNJaE2MGDaRFum3x
wkefzPgjk/bK+Dkig1CGjCkBNVCJ8SZsf4bRLxHQhnGXq+WGF7d8YQY4aXrSQ2liZVqu/ffye6m5
B1o8kpQeqLOsuB+nh3bTmJ2so5VFDlZQw2uWqAXIAFRBuwws1co2VLeJVFlJ8Iy+PIONWaA1VjB7
C9gajAwHBNJh6C9Fl/al92JQTJgMGkaWpAehCzdNadXd4yAMetWTxxxsQardN6zeJ5MOUEkssgYa
bPXId1p2SzqDy9/jHHyEPUpKW36tSf36niwjzKP+AQ4wFeVh6vP6DjSpQ8OPqINwvqXW1agnJfiF
uyT+teKTC/trPlIUIOHADX3FayUUnNoA5sN7Yo0jejA49HoVljI+atIJUjdldezkUE+YxzqQ0AWp
S8VDyTy0gBlFX7G0j8P4Z6Z+Kuh7g2Y3eYEIJUMCu2hXHGTlM2mdkIArEcJ8kfc6MeFtUNJarVJF
OyRck/twbNfaQb45DS5Pdpx/ALjMVKZzsY16QoCCLc0SYFm9faEjnVbpR9n4+PgQjY979/n5+fX1
9e7uffeEFJv+1eup8fnXywL7yOOgv2/m2aFbQctQlnvQtEpe6AJnocvOYEs2GJEOgRM57V5wfFs4
Zc60kbecVRxli3WUWE938dMqbff1+TyrkCkz/zpkN65a1yMtUOUUmmeeBGCCbrcQnApAbsW8Nps1
iOJCqhxlTZwnYCCZocK08gwXxkpUE0X22F34qtnTBqQud7klgyP89gRz8/FOL/BMtwN6SfSsXKXl
RlaIhZFoslfox9EAM7jxcgz0X6Jemffu6y7Ue/3HbZPf2JUrk2iTAofMfH+jSckUtEaU4CKXPXN/
qO+9o/1mH8zUGA0t0j/s7RGt07pn6wgrp+Z+s9kYm51lOXqMwZsP+5VzdeFBiKk++xrq/hNOKJuz
RSl7ih5ZRWc2TwDyRV68MYzKHXYpskm7NWjTmlGBqirDoyFEO2AK8OD8YbyNH1VqCc+CO91B0az7
0UJJ+jF4XJn3+Zi6Me80gJONYjzBwwrzbh7Mt8PRPh5z0z6GBqO/VfrHPOl2BrU5vdjWdybm/THW
jXdeL46bB+me6JsVR6B1ZXD1nKcexDB4pWgzN97l6VPnqRyMQyN7/oGcDnbtppHtPvO2Zjno+zG4
Xw/Ad36NO2UNnrjo9GeG5yh7VrqAChDSwzwMT5zJG8VBe6w7p0rw/rdb4eX2tC9kmTBKEER990WL
aAm6NDaAvqOI2BY7LNMnt9Oe+gnkHfdDcPCflciITyGEx1am9voKDGgwJJ7ACIU2A+gQXdoEETHT
R0OgeiVWVLKeSqfYrAzr+my+NDFfZc7mMI+gpNz7vuKxjrgD4NaK7chijE5/fkY1bSNuVqEYaxap
nQogAhHSgFG8wezM3gg2zF29T564E28WNhx0kx/8lfD4XZWg9gyIXAH01CAxDM4FykVlrhr5IG0w
SnDkd/vQ0KzK+AhN8JUbqY7yv13YuX6qnGpXOc0BaAh7noPMCXTWPqVmtInNQb+XnFqPrfgBLNl6
os9fT/B/pROZqc4Yz4AvGv1e2qYHZtsage0b4bYCT/4jY6srI1r0jLMBUd4oZ3UWMUqteGZpBw9P
xXGtj++7QEBNGRDpKugZQRA6K9JeOoaCMn2bdYritaZoCHv/njmVdmxjxqxpk7yF5rQJdo3DPTd2
rav7wg73od46rZNgEf0Tj3kAuffGv+vXz9WFEIhaDV4vwFYu0D3EahflahqpHlTmLGK91VvFnlze
0gMvjQz/+fYeWUiNARtxZo7aIzCXpVMeqx6x0J8OaL6tWMgD6Zr1XpiRHTuhhTu1rpi37dLNm3Ng
vbBL7ZTAb0KxFjBM2VF37ba4i/RB70Aj8FxtO6e7863bBhfi6TfaWoNoBVhJ6N7NqYYQd5wOquc7
sSls2j0W1mY31UrMWTNDXUYFiIYhawozuAZuhm3woDnxpjSU19ujWQBPQJsF4PH/Hw717Egh8axU
fa96L/kWDTh28gBE7Ck4yO7kEChkKDgikdR85dYMz7+Y3jpgnoNuOlqpwNdKDVDGVb5IpVH1Wrfa
ye/yLjVrSzQVZ3xMfkr3t4c5Ox9tDNILyF6IwPwqNPsOG/sV13eh5gmVFYk6IhSKaAHaA9b0OZZu
s8g+/7FEzWfQCiHE8GLN00KrN6QQuFa3EcyEPMpWzxn8ypVuDmHXA5OhbgF2IYTt2Y3OTqYGrSvt
lOWal7vxo/zIm2uSZ8sz99sAXe2HkCA3+rMB+cBsgAw/BS5riyvOvjxreGhAK0sCSyCdvgcoRVM6
udI88cC+Vzv+s/4CkZnFn/iVN+WiJdwSZnAOmlSRxLqcMJL5IlHaXvNAn1Gd4p8K5NNsFDPB7jy9
Kytutxiczq1ROY42kbtI8omG9NwMF0OTTPEQPHCHeq/csYlRv0F6ks/0tRf+wsE3X4V+D5I6yWM0
MPs8B7PaEbwGj+In94ussR8vBahzG9ThqhWlwkVJp+FCG3Z6/46OsGP9VdjtCnnGQq1BxRmO3h+8
RtF4RMMOuMiHClOW+56ZNHp63z9t+fvRNCSjcTlrFx3Tp9uxYiFRBIMAcHHIxaDJmGaRTNkuZ9QW
BtmdoldOiCeptCc4P0NUhcEzr/N2BgyAYECw1CD7/mOVBWVxbs++gJpbaA8HELPCF9QmGroedMUK
beGjceTt8x1vgtzjNX2KnTVxxetYAhzEXDwDpgTMTSL1UBvVOuNABuV7CjvZPr+tam43fTFtb9+e
4CU7UEvH3IIpcZZIuNyCtVw1DSkbxmO1cod76M9qCpQNKN86q+QHduWCMP+2iwgpIrnAIYuBFwLY
qOjmsVFIIPNRJryXMgjCSV/nZgF1BosXiLBy3xSv1g1peFDWoRwF9awZQXs5Mj4EPGacBMljpjuu
2rHlXo23paYr6ETzmWff/4ygZBIfWMBMgsdpuJcKXeKfcEszFMEZPtngnWwU//H/SLuuHrmRJvmL
CNCb1yqS7djTPYZj9EJImhG99/z1F5z97tRdzWti7yDsSrsCJlkuKyszMqJI6OQKqGDj96/qZ55v
Df25ryiPnif/MA5QHPNszzfb2mzQvKBCOgn8fylp3+KENJ2llgjMU9TA3CE+SP4KQufmSsAocYUi
rpyFDW/uHBnyLGk2vyizQPessh4hdKohjRiBOMFKwqjcBmLhW2U7eis7Z8myLs/M/9CgAdnxvLMu
bjtZGcAOyFXqizpw6OsewC/vS2KxqwdMcqgY6Uar4+xRMca1Qv/S0s4dSkjMIlRCsYW5N3quKn0o
KKiA3wAnIRDOg8ZGvFcyVxJIcUwDu833IEpXo+Pk7yP9lBkxLYUj31Ne2AYcnUCW/MsYD9Nk1xXx
1bPQAo1Z/BD9baxbEqiaa5vLX5M/YXlMGw89nJs2+fBT2imkjal+EN+zvSI/8vpkhxHxervSHQl/
un84b+P47x0MVjMFqT80FzIDVWVwljYT0nGQsj3j/VQBewwuybYs/G1RN6NZdYloxpXU7UqlfmwS
FVxdY/nsq2lrioKnU8XwzD7N/qTzCKEXk9NGSrWQiFIqkRJ8eKTLtGF3/7tvASAz1s4AMg3xLIbA
xpNSIPbq5OuJK9V6sgPFX/ogcuouSKBvEALA3g1QzJO8wTYKnDWExIWtpNG/FbeGu9IUBTLFeAzO
mWTWuXU5gPJRNXkvRQQph0bIHyMcWbnqCShMSImVjNXmHGivobDifW6TLzCt4+UOqnGIYvBsLCh7
qlTyFe+7ab7xeipte8Hu+E3fmKHbN3vAMRXvS17tspo3xLWDhVmMGbI5eAcrrCSLGucSH9eZ70at
oVs8h3JR7/GeNeZdsKlDAaK8XV1vp8CT92LAdTb6SkgbTYWpQ7jdMvqyWQsnb94WMhhVREOBtiv0
QRD1M36ia8C7HtW+W8UyMm1RTVU+Vugslm1XUj7aLSCFZtyU+sbw+QmaaHVmN2EU7fRRXEMo3CYJ
8DUgm0dZHcI1cB3MfedHfFiAYsN3hWc9oGl8HP/wIOaaKBpKI7yzZLPvrSy0JO8kyFbt24Dm5HJJ
+PSU5L9FR0T/d7FNobeVkAjVsc+x2yjRPlcsTTgokmkYr5rry1Tj1uZxDk+ZpZ2TlejNwT0NYuv5
vrvwt6kCcYY87bGjXj2VBD7eu5KTPrbaQykbpG7e8/5rPETTJlWnFT/0naG9sY3XJypU+DeYRK5t
j1IvQtug8F1Rf4Dz8Ez/aeQAjSNBsW91KnbbWD43is17pmhWP5NH/ql/la1xMJXoIFDNkkUinZWX
VDd7z+w4ywD//prTub3wsbQXH8leSG2paEGZ+y7oEo0TV28GyZK0vX9UUDdsToIlH6Ar/y75W+2R
g9evTIHyysoyfReGmKkCMwJO4QxinfEb11MloTO0bxXdd+s+tvLHsXzNSmvwN15OVe+r4Zyu2JTt
RzZFRJKdYPxd8aYqbDTgggaFCNkGOYbOgj4ilLUJX1hJZ8rcZhrRmvCQJFbknSGUIVcWF29bgwiJ
pTxKn6iQes/GUxPtKlBJNEjucl+y+hiAgqAVju1+aj40gwyQeQ134XM8Qo4l2zfKGobzm/b83uCZ
PILMpZ2cQqjJVY+1aqPZkdTDU+gfjY7G+zB6K0uSbdP4DS1NuLTRnP+RnaN8GyvmFDh+Y6vKmziY
46fq73zuSQYyPN9ro9nCYxv1SfUSIlVP8DYkG1y0oY9z9wgN+7Om2uCz13548k7r3CTeldkJKMNg
1iB3VM2Wp2NWHBLgSkPScTtfpwUKx/lrVpmFZpXDodqE2mPxjiaV+zfhwg2OQpMKgD5CNORWFCYh
Pmp14/Oc6rtNbKslBTa+9Hdgwu9MgLUSIoYbvaHjMW/Qrmah/a2mGfq59qpO1fEor4l6LF1LV58z
B3UXTiTJIGbU157vjsdURtuvXcdmjyJ6wJM8eG1GKsuWzMemLq7RaSyczivLjPtqE3GYUpnzXS4j
aZqA56igRq0RRbXBrFRlKUHH+crs3z75ERsj+oeznzmEQU91PVy0d0tyVfmB2/APHG6eaBqOga+T
ugCeIptpEq24HgmYk/YCguZOx3EMxp2hr9La3byz8CXSP41Ic36NbblOo0Is5VYK3FxXepD0hcaD
0orDpuw0gfZjnTm1lugvudCf/YZvDpnhD2aejiAFCwTxPVdbg458EptiKeSfBeetQb1vn/b4QgiT
QmVABAke6Peu5wr9SFqY1kHotp60rcLINLSKAspea5uitoO2s2pul0UdlOSeIu41qRyjsmMNcOVf
98/MbZESxW4wbyEsxMLpmso4crWQpVFN89hVNzEgTcKbZo9HOKtYpqK3E5VtRcSP+ASqIPe+5VuA
0GwZar4SblhAGBUmVumAxRBrI0hctXzIDLvywcmzzeOz5rmS+jvSjmlNPLRb8A+NatV6bWYe/16I
LwMYA4JsltLIATR973kgqxOP6kW4hyloATZUUj4DHVwxwcoD8Ca9xHzyHDZcnGhBTmQOcVfsimoq
uQPckB31dQ0UTwIJkSrKqDzkwcpdu7CbUYRDJAJ9DSRx2ewElwHjG/JV4laARDj1GrnNvNWYa+Tq
xzPXSCj2FXDq+PHC+KCNr/2nJu2Lh06na4n975rQtSVkIdCvAzASct/IMV3PnlalXi4FceKOybT3
o6M87oVKO3qtU7rlJFt9/lGM244itjA52Xu5v99uE6BI7wDhAi4XiA4KUGa/Np+KnNx6gRe4lTDT
YEU9iUd0fNpdcsyqiKTVhl/rXbndL9cmmcOVjOCKEjojcGcxkVhsSSIJaMD6mCbli0OS6f4I5wEw
84vkroaaF8iCQKnHHKghzQcwVWqhKwV9YgbtVBM+5ynXazG9b+m2qI+5hCwkkH2GBK/BRvZ5WfuD
oEWRm2eHUX30uwm0P+g1E7+Q0VF+gq80yazSFiLSO6p+Mhp7OoKfh7Q1ycRDvFbBvQW44HvAG4kU
OtinZ+HC67XVmiKKRC6J3IY79jO9hEhT7kl59GxuIkW2S086SpIjqc+Sa6jnatj6BdJ8kJXLVqbm
tq40f4qM9AHgojNBOnOeCn5IqxxcWW4lfxbFS1c91txZSiEJFVh+SFQPTf2RqwymhFqxvPcg14fw
UmxFKFNa95dpafvNDgP4S9R+cNlcz0qcl0MvQInDbSUJ4ZDRZptKihrgcvNpG2llYiJIWHu/LBkF
ORM4fbAWuFkYo0pcB0IahLGbBLq+lbua3/Xth9B0B6CQJjzxImPlxbSQAfnmT8DKQ2B85oq4HudY
ehDnGDGrk/xbHnejJkCTAe8NuSbp84BgvA4tobX0NVjw0oFTwNuDFnx+zo4xYZbYt0WER3jkamo3
HQUwnMQpel2aalrxXfO9wp5sDQRUAhIsIPFjm22ktudHTQ9iJDggfySFcF4rl8yScxYvTczLenG1
efDN6PKPYjeoBSLoMWknxO2fEqALr3z2MUoEmlJ17EQDGVZKU0s75tI0EwypvmQgHCpjVy8UDdQs
A0ejRAAkqdDw3NVyHbRTabr592dDwwsfvUsqEI9sBDYFgTDxRh27zRihYfbFk0ozkHwaDQXOY7q2
RW9v2VkcSUbAowAnhJucmd68i4MpxxjRrirYea+LUFEfyv0kTE8QPZ+VHLTY9BGrboW2ADIsQquu
HLSh2XAVqBD0KbNiYOzttlY/tWiUQG3FhYd0Eldb2mcHdbPZUG5CohvtXWDwuf7UBsQYRToJWI70
0CpIu6JVj+jSQw09uGmP1lS+3sRrfD2L+w9TBF51KJgh88F4cD5XRkkeldg10toElTd0z5+5iabZ
C3LdUmW3eKEP+qHmTfT88v5aFDQfVXbQ6KGba6MGSDVYtpmG98RiEovE5fMuPHK5jhZqPUnOkRy4
MWjsT9kEBTdF91I6Fv3Hv96LyF+g7gaEJtTlv2P0i7OnSH5cDEWTuKAmQrftQVLMvrTkDJQsP+5b
um0dxxa8NMW4SjCrQgBKqhNXPKLncveuJXbjWW/te0hBIGAlNpow90VMNUj9pacI+l1b/6SuVqNv
Y1ogfnU4M0hRzoLWzJGHHK80xWGSukhP12YuCmAciyEx/e8vwCszjIMu9TxJoz5O3XSK0KW8B9dU
IB7AHjOs5ToX3lFXI2KDW7H0A77VYUp6FjdTTrQ3/QPiyTpUYGhjIQUW2kNPUPt6XllR8XbnAqsM
ECAisVlJmYk3wOMfdVVYpC7gZhYS7j9Htz5G9ld0qokdmTrAJb1Zn9UDxF/HA+6PteBr4XK6+oD5
Ay9376iGgClmqVvxmUFG1UgsPx4z+/44F7IpmOCLcTJxhS/nQO4XeeoWpuqd294EdZwItV5wYdqc
uK1fxGqvZtsVqwt305VVxhmqel1B8QSD006f1e+UoDYVm/L7QJEJ3lVU2lNr/PV43+jCXQGboMIG
NR0efN+JlosJ5X3RB4dBk7pcjBclqFF/4dKAkkXbxTTsQm7T9uJA5SxfA5QupJ7n5zgwNQCWIafK
6r6jguOjUNQmbgJ2vlPUDIWAq9iXW+oXnAAwllJO+vOce3v1+XhsyJDkleIUed7kNBzj9DXwo+4z
5oy6+8R7rx6Riu5aDpQchl4FaB8pwSRbCXJRmXykatPRVybwiIRVXagoRvTGbw7SwYo9xLmcI6Vo
KJaQDMEvaQj90GyHqIqPEPIeMppnKm4EWWmy3rw//YtHeSYBwy2NCxBFpesNLeadopRFmbjIJDRc
Z+o1EXzQI3iPmkF7R0HBWqdxCDaonqK/F52t9z9AXLiMoNL29wOYIy3LfBZBFAsP5WjbKjwgpG0I
aep4X0ONXaIxGGd/g51ysHXAS1EasYOaKAeuBcNy86fi3oNXzHLSPDU+ZjwkRvpcqkdUW/4Pnwmo
M+hRwTyPDA7jxHs0vo5FNCVgD/sKf/LbyOECGaS8lR22ZtfbakU6neCRREu/pZXyznkPKZDYHTWq
hA4IzuOd51koU8YireJdN+yqEDc+KTXCr+ko3FJ74eaTUT4HxhdoTbzMrle1RYKcmwYhcfNxW6qH
toxJHNjID0roZY6kr7YPrQa5/S4SSBe/j2Cg9/YhFFhitP+ggFnudOnVGKnao5vtbYyeRsAbUrMq
OdKvFd2XPADeUHjI4z0/P92uv5ULqrAfIyNxUdXvTL9VC7NMR48YmHIL5VSVJEmab6uKW2PHWnjS
zEhB8CbNDTlQuLm2DG0lr4xVGbOk8v62HqQaQINxelDSsli5nJdiABQeIT2C6BucZUxIXGilr1RT
CIcuCTL4rNvRioz8FWWePR+Xa+WSxfsDQS1UvIHRxy/mUHGIL8MWPC4un6LNSTDsqCUNaLGaF3W0
UQ8I3+LJHIO1a2t2FkxgKV2aZW5HTw9CLyrb1C1VopZnTTm2/EG3cUC5+FAMm7Faedjcoriw0UHe
i8wyiq4AkDFLOChlLQSQ7HPHDjkIIIuglvVLBFi9Jq34hmKIfg4QDUUWN5pdTTWbx00KUL8BLuvp
jzDuPXnlk5b8GfAyoLnVAJ1Bhfp6U/GlwIUtxyE2CoxuDx5aQEca5VnkauUIEergIOSlT3kuDWkL
xO7K83IpPSDBRRl4eKE0Dq6sa/Ox5gXgNI8zF6JERI3etRHVPXnLaXtJ2mRDs0n8x0qvrXBN6m0x
2oZRUZ51IJB7ZDykLKRAEXWw3CtkKB9rPjMNCIN4kRV3Ka34nNbqW9c46OUnfmorag3XiLdgYaHN
fhJQyAsg0glesYchfNUTk/coWPjuu/GFYwidVoTgSA0iZ8UeQ25slEhIhcyFUjXlpJ1fd+DEOBpr
+JqF+hAQTHhxG3N6UgVI5HoZyrJV9SKWMjdxqmdul5KaQjyLPD0JT78rIq5xOS7lBK/sMbuun7Ku
qQLYy8kxsOU/c9PG09f0cI4dlbwV0DN3a6glrt7eCyf+yi5z0WSZUOtTJGZu9xvvgFg+ZMHPTNso
eQHKDKg4VTrxlCM4uvjhueYOHj6nMJPYGtA61B7ywsqTFSTpwvm7+qJ5C1wElNwkqx6enZmLIvnc
JVCYHZ9i1w9ECL7qYZUsZNEeoGo8+CnR1MmyC41jEmp1AXvjgPbJLZKtZJdvgucBaw5kPeUJLY5z
l4zVlZRue2J+pgevJq/3d/Y3UoLxvXNs8j/fwRy/tEPLcWBgBxxAQ0IMIqEgTEDnin331X5satPJ
AGktyN597n89Pq6lX5dSwVf2mWu8zjqpFMp53gngrOAgrBy8WvJoM+xzD8MP8CgMzUf/1/1xL1U6
Lu2yzEPh2IJlIsS4WzoqBE32eGTTxIO8xcaUdveNLTyQrmyx16rch4keYIy6dujAAhs1Z298Hfyv
VWDMUoroyhRzlaZ6LOejhGFJpxTtNcjEoDO4O9Q9nrakkh+iHz0gikdvLaO97Ln+7iO2sKL4PoKK
ACd6FLZ5Sdqc8kf+lZ/28ReQOVNscqBdya3yWVRX8jWLzvnCMuPDsH36Ppkwu7z0qAqA0kX2AOG5
1eB40WfNqWyQvAI4wbJpVL3KyaoPTKfCHWbMo2KnApodwIC/46A7rM21ndiufopvvNJSXreN6AH5
yRRFQqNaYy+ft8ztsf37MYy7ylohCQYB6xwVxy6wBrxrOArVBbTBJ8DtHFKTW8uLLe/ivybnv7/w
kPOjF+QymGdJcYTIbsCLKr8DVyysUomwhxMVIbD9X+hDMUtaDUNvjFIzOGL1AEiNSvGo7B749IhH
HNdZ3EqfDOuEbuwx11HvCWrfKxCIyq0OTfXRKXeRuzA90hAB3YcB+UzN4Ghs77sF5gr4j1VgQsHf
g2QCe2QqAQC6uqkGZywPoVeBKBi5sPKjKonkfeqJLbfBShzDLOFsUUP3EdjmZwQoQu7rJZzKKk7a
rIfullkeC/Jzv9bzOC/Mxba8McDcJrWkdhwXDoPTS8dcCUjl/fs5uxoBc11ISDrzcosRqPFg9XFE
24KAfSBWJJKIGu6Lwi/M+8vEPPfYMX1v1ot9P4CGJG45mBRKaPEpRzwMIMaxsjKs476xwtwRo594
RiFDNQwoQFt6l+zml6Psx/fG8pCNzN/uj4m99v9jDg8OiHQioc+qWjagPk7lHju+p8EZ0l47yFoS
mSib2lY2shkiS1pvQK7oPEwDJNo49KKmaC7+vP8ZSwcdy/nfn2Gwz44ITV96ATFzJ4523eiTSVJp
iXaFrlVJHJm83xJtohKvroQ98z683ad/7bKznfBV7HcYfrIrXnrL+2id4olf2avsnchMssEzlzEI
VqIpNaCmp9egyDeFloh9OCu4/yjbdynMLR4Iy9z4JccKGZEGQsGrj9dSCMvb9+9QmSeFB6ZeEJ5j
qC9nukYiuLKNkDa6dihenlVgucYP90WZcNAuBhmLqQbHBkONOFojjp8000ufysACzdGU2TW0VEqS
AKkMZe9205V23nk7OS7oNG3QvdAYDzU0N+7vs2W/hywaCkizOBVzWwKf3o2NgSPc8psaMDa0XRuo
LVqeYP3/DDEOtlIjvQJRGk6xDb2r3b7drgk7/S+b6u9YGBfLDdAsiQMcmQaMDRFOrWBrRDCDnx0o
DR9NaH7T+2NaPqTIlaD4Bm084EeuF1kX/Fb2In5wQgEQRagvVE1Fku6rBWBDQzu19xA1dhuuQRaY
uO6f03NhlnH1EygxlDTAXA78s+HnJHnzZY9w/topXTwg/2PnJvURGKrOVzLsSMZPPdkkZ67bjC7a
CecdHHx0/o/aLDqJTI2I30O61hW8EAYgh8kjAEAyCsAvJvUiFoofoU8GXiLk0bPDWX3xBxoc9gRC
ejHsbG5wOW+3sqbzqb9xgBdGGQeYtH0DABSMQqv5UeeAEgzQo5XvgWVQlIMPsj3xVdaSHY/zGmR4
FeUrMRcLj/pneeHekbzS0P/AltAFaFL14iTA9StptpGal1aKrcarfwilLfOd1WrjruxLpFbNANR1
GaRwYuG5Q7OUGOS72Ica0g/NOLaJt0/9leuBTYfdfNy8Zy7u/L6Cohx47uDXVMVWvNRsjLPXbqTB
9Kpjjyl5EsZdAcH7+8syn6SbVZm54OCUEamxj9IszVNv6meznk8nf9NINEn9Y8UZP6dBsXSd+5d5
v38GemGR2QfSGIjV1MKi8sxtX7yzsB/24rk0jV24EnIsO64LU+xtmIZJUA4wVaeWYL94pmoqmwcL
oq+b5MFZY2JY9loX5ph7LyvDLALseXA4wRwnCkVP1eH+cKlZPGZ0LZ3DgpVv5pG5CAPdiEO02w9O
kSm7aWq3fgmErUgURwW5RXCsZQF/9SohnZkhA+BDDBHFnAnXUSX9X+LVuf8RpFkGlLeZJVWhIJYX
vohPaTdid1TEl0Ja2Ta3+1RFJx1EeXS8htHIxrjmvC4Gyc+F0XkHNMKCR1wLLG59IgygUo8cKP6A
euv1+ZvGWgrHAgY0P3vhKlqDhA75jFC2yjKHcvSHWHQrsejimGatM/hgNIexfTIemBibCXUcR3rv
gd+KKGQLzu0M77h/xr/7y64POYZ0YYhZH5FvIJk3whBOt0ibX0gxStvxVTIFEu41a7DCXW1/VRYk
0Eo0IpjGuf/1vKaRtTxadOah0IfL5LsSdOHg0BCgDkqFCRZV6tOKygfOXAM93F7gGCiUIedeYPw8
lrfB8Mo6UxN1dFKdelD80EtLiMx6lXB4cSwXdpizF0Mab6pkZXSiF14lWbXhUlK9VfxjK+YrsRBb
/cc5vx4TczFwQhIWDa+NzmDHRLcaG9w+G4jl7nU6PpAJFFPG/ItWFthRaLwp4N/2GdlXdGa38VYj
8Nvg5fp7mMi2jI08FlId34OnUhLZnlpDoW9l1MtGQDGJgAEkCyx2tBy6RPJ7GFFlu0GZd5ywis2K
21pw2PNQ/lphYmcD0L9C5WBFjt4y7anfZBAWRgyUSD963zK0lEqDsjKy24cBugch9gzKPxwFnINr
PyMH+ggtHtjUYjsyfvfRRmseCoMaaEa+f+wXNinKazOJ8jyNqPBcWxqFVJaKuhwcLybViwdqxoN3
qvbG+b6ZhaUCxZo600LjXQ+t+GszjaCPRlzHk1NEPOasPRWGM4Wldd/KQnyEpBWwH/MdAyPsBdAW
TTP0UzQ5Wn7KnyqnwKjSYiu1BDDAAYTxIDhP8F8rZm+Xa2YWAAEFNqGg3pTDNQSMWpxhdPqRI6ds
19i8lVsTHkGc9dXaUkBH0H6sJbVul+7a6vz3F74SnT9TXyiwWssKFfNDBkzNQBXpxY8i2oTblUHO
gcn1/XBtjtkp8twWojQwN8W2FxzlCvwz1UvX772nONm0GmfJksXNLMsB5Ay7X/8/8+wO8mMV+olN
OjnNb93tgTjKUQW2oRlUbXwbhBIhAvC16sHKurLkqk2J3o88yyYnCwsq8++l+ja+88gF9f2f+8Nb
tgR5V3RcAzuiM/5SrtsEtwWHbdI+R5zLez+C6o/kfeVrDDgLCT0s46xJDnwBNuu3qO/FrtGNrg2L
MZicqNXMMgqtuAwJLlwOicS6s8ucFl6C1mNnFLjH4kfX1CucxsLt/Tt/AWSpRGXGKLOI+CkBWHds
kskJdrnVBGYebIFVqyzvOXgy9h59Bq/xY/AVv92f4tvYbTY797wA8g++BWaKxZRveMPH/h2B5lCB
p9gIE/QQSNMktNT24tN9cwv3xrW9eckvJlpM2yatdPiikT9y03P9M6fIn6KJOdRJMe2QL1m5NJYn
FhMKdnrggG54W0ERkeZakYPD0gZhgXWsTgAdzr92MvHIZ4Tirb9yOy76oAuTjFPQW2mo/b6YHJ4K
BxCh7ZWdRtYyESwsBnsFU/nXCsvGWml+3AUTrLRWdhLpy0QCOm1PT7868uGjOx3vdJpswNhnSnQl
/F7crBemmZtYQy9pE/NwAc1U0lBGDXqqQApyQvfryn65vSKvByky+8VQG0HJYUkGYafom2o6mcpk
x/xLnryDVqkIFFB/b0Tep0Uh7PBSoGO9a9oVRztHpTdu/mLA8zVwsW2rOtPrwcAmMryP0PgVDyvn
YtHTXfz82f7Fz9cndDEFQTmvZVo86d5rIp3E0ozltbfvQiYHnSmAqOMfsBjj3XltKasUr04q7JrB
BqXL67QdSLFttomp2aeMSHuBwhHY4KdBc8zbqvWl6/LSOjOPvd/WHRfBurpXbFQPaEohqXCstpoV
0oHiA6hHK1M+RuAUlQ9IsZOVVBaLovk+NoCSzXEkHq2qwXgg0I8JuV9jqhu7trgTMKeWbytmbRU7
cURuFnDIRiNIOYuJDT3QnK4mO5bcA/jq0FYHkRuUpplJQPlrrLugm5z8tWlp/FS9ZGfxp9aZ2UP/
Jh7Q7QvpMWiTHvrTWp+2urgAF7aZjaYpiZ7JfDs5pVWSERjgaledh533B0yfj0i7yCZwRBuf/vwo
6KuCV1BLP0H2abmbB9fVSUgN+pSQnz792LzUZAeqI8IB92T9dHw6WM5D9SDaCm02z25/UJ/WYsol
v3M5c7O3uDgm7ZRoYp5i5sCq7jSH1IEYx4rDmfc/e9IBFwVeHXyWeEAy8WNRZ8mY1BN8t58clTxI
QXlU61uO5xMgDyfumPbo+ZSyuqO5CoINLS93adVGKA/5kn3/Y5a8Dnrj8AIBugzdJczl3PCdMJah
ODlh+VsLTlmy4l1vvQ4GCdZVgCSAWuXZmCMBwM+TA0V3GpkCRNY6GYjD7w9hoVoP4L8IgkZsd2Sf
2AAjFGs50frIc3S3fOXBfgeIIE3sgfK2uBtNlYCFL7H6t/tmF9wczIL7D3h3QZg52693ihKA+q8W
K8+xi8Ca3tKS7Lpf8gtCKojkbgoy7uQ3wP1BOQMqFe48rLzsFi5n2FcRWeGAw82w9Nlc6kt9C/Iv
52AkVN2Lr9xD/CP7HIi4M34Yx97MX8pzAyLYeqtQ6cw/rLXt3joZMBGAil/WeaCuJRayBgST5xWi
6jl+CkIOaCCMZ4U7I0GGhGYvrjwxv9OU16fm2hpzaoSmEIxc0TxUqHPCncKfHJlpdMRNbyl2+AS2
RzveqOZAkBYkL0+q6ZPzwxtQiw8CTc/9brB4U7S7DQ9QwGRBiMa8vx9uTxK0npE6Q483ELsAbF5v
ByOYYi2Pfc8JspLIaFheE1theyxwrVxbYDYciAkTrxk4w5E3nK2815vcLaza7d4Mt3rIn7ONcA7W
spML0fS1UeYy91I0uYIw3XPqp+YwgZd5sjIak4yuwSoWPAXSIaBkAwEW5ELZS1PviyAddLx/ICsP
1aqH1JLiR1mI4envL9TSwTV46HfCGNZJ/A7nL1y8lzd9AzVwzknBSnQMzt1OOiTP+bHgibzjd942
eBgdxZUP/sl74Jw15kx2oKgozo3laKE1QLuDBuLrjSKkajeUhcQ5HFJ0fviZFR1JoNFZSTXNy5XB
LhlDEIAsHcaKVDZjzONHUc2nyD829S4743bZpv5E9AyNu9MKlQLrDuZxXZpidkozVhWaQWP/KHne
Dqp26NEvObuskajzoWkXIUvA+2tPFPZxyRplAp1h9AtQ82B81ctJj8zwqO5ieFts0V/3d81NUPeP
JXl296hRAqF7vWxIRUoZpJawHyBm6oi0sBMzMqsDUroJghboq1oVye30ZJzXREBvDiFre17lix2r
1q0ctegGcAzoD7X+izpt+n7rH8PdUPzxJ3BKhp/3h7s4rwjfgTpHPQfN19cWx1z0tJrDvArNRlTM
cuAJ/x7lPtG8p3Gnhf82ZP4eIZwmKt7wobhWru3lcS8mU4zNM4XJczLkZtllRKh9pNV2khukz2Lo
+t7czVzmpyh5TLSC1mBsn0m00H9UfIlTSO5PwU1cwXwTSyKTCEMFeQ7MgREQJBhP3r49xu7Yw0vE
Tu6gIeKh3c1Ct2QVgLh0lsA9gXIdAqQ5p3o9HUHTZ20QF6CGA5zyGP0u3ryP4tRuNOpDemWS7Dog
nCO5o83t1jRYWEow3F6wfGGcWXuhL9tRL2C8hBJAag2H5pT+VGlO42PoKAFFcD4eOot/fuDOHTq5
1hr/2RAc9mURSICZZsBAfMyE4LkM99hCyvnoZ5u0PdXB4+CdRWGtbWvNDHOgpawfhbKFmfpPt5/o
ijdkw4HvQYD6Fu35c7P29yvp4sjyihBmCJDgePXuwwurnd/GKwm97/TLZUg025AUMJmihAD2LrY9
K4DOCd7ZXXAEFeWmsPX9ZKb7+qhsj5ylftbHHB2Ne8OcjsUjOGBPHrI02y3KDShSJUcDNf1/f2Cu
voe5AZJMR78KeFyPdfXa6T9QByQ5KPLAWfahl+5Ym9g8FWSDq8/aiVvSgWs1dRXkdu5/x8LhufoM
5k7QjVDjQhHTkoB21wC03ZAeZQ6s+nsp3kTKirWb+i1WQUGBBWo9s0oUnv3XZ7VKA3Tl5UN4DHKI
RMVUeGsyMo4EHL5QD5hSgIYLSz4NFhIOf8YDbwYlydG6Qbf3h31ThPnnQ5DeBQUn0i/fcc/Fluu1
ZJQCtQ+PxvAsKiSTHnof8rnhQIJtfELy86isPQG+u7GYLagghAIT+IyDR87nevDCgA6ywRhDEI85
ml0OaOK3K20fyXb4OGRbybDlEr3nEBH59O2UBLqD91Cur6zBTXJ9HvrlZ8yn8WLoHLTYel+dwqPk
/+yFmhbAi3r1KT17IDsbDm3xIhZmAZ0wtGVzytv9iV+4K9H5OWOowRqOGhvjL4cqABeFr0XHWH3T
QVfrgTxW8Ej8I4fiWgh9vqxYZdG5ieuAS4BrQUuuiAztTbsQlI3KIk7K4ZiSHAkScNbSmqhUtLqz
Sqd3/O8fv84fowkGYTqRt4rEJrRkkD8pgGOYEK18/RdhV7ZcJw5tv4gqMYtXhjPYPp5jO3mhEidB
gAYQQkJ8/V3nPt1O3+pUdXWnyxUfDghp77XX8L+JRHu1VyAUn9ayqB0ao6omKO5vu3oCUAYjKmTy
/Pe9+hNsRatM0apj7glgKoNJ9j8f1D4V47qCAnux02sfdCXynVP2lxfhX1vv9TNQ4V8V+XBx+lNB
yBmzXavsdlnzqXQwbxwhW/3vrxH+KVPMr18E2B4pIBmN8T3+eOirCRwvGPMXX3273Nr6VH3oev+E
ncQJqGdU/djK9778JnAHP5KmfDjIGo784PVWD68P8EUty/O31/MnUlTq92sAzcvTU1zWN3e2+vpb
lDfukJRZ+QhoCA0sr05XUs19eMQfdf3bVt9/r82I2D9euep39pBAkhXjf3/aQ4q/W+nDCy23ipbj
mZf3ANnSB0D0x7v4+O7qr7L8csfLZq3++5786zX44478UcJRTcBE9R3uyHFfXtOgJp+bxNIk8Cg5
F/IveEB8vcH/2Hn++XF/ziUDq9ya5Pi428u3C6nqsXxT5fny89v5+HypLw9n3eCfu+bm5vvx7pc+
fpzq//6+/5s7/F9X8EdvJfptEC7EFWTfTK3vsur87eHw63B4bOoGe3750tjymJXHsjk193fV2+mu
KcvH8qY8fq9p9bcl+f/tCP9nQf6ZWJr5JOnyHVczlnPzkVd/tWb9y/P90+vdsqwfCocPMAi3AF8B
h9zv9Vfwma0NVJgSi/68N8tt8sD7JyhESS0/EGf+3/f83zX5H0/9j41+oRQe4TMuQk2PBORccJ2j
q4CuRI2OHGX2M2hvFfwbIBLtwP3B6HiU0Ab/rbj7283+o0SVtm07meAyDm8SL/Xl40GVpLodywvc
XKrXEi9fhTXwcTg8G5z/d8fm8eZ49/IeV9Xtlye8gT//9vj/fRLDUh1W7hg3AFiGbjz6587aWlv4
qYcxo4jAjzkvy5dFyXr+1st3uKqrZagFuYMhiPQX11ZkAdt+gZi/hBChGP4WRf5nPOp1e0SI5dVP
HcxDmNv+8W7kQT64NNj55SNAqlttzt2trIN7/rDVkpYpwt8QeFCHR32iZ9wgc4SjbYvNsobvdT0f
fg8X80X+jfb//9yjCF0F6jR47oJk/L+Q6v8tE+ZALqFky6WXCiRmKOgvOIzGup1aciyi1jRR2s3H
0G+mgSOd+UxkVJzhSSzux5zzmnvJDpJGfSMLL45uUcGF5FnX7D35m1rk3yclrjWBQ/4VXgVa9cdK
36Jkz1U0LJdJfV1jBCuLl2H7m+D735vo9UPwpK5GthlalX8umjkv2GwLfEh2RW1fIbTfYUpDy+xv
XmEwD7j+rn9ul5gvYE1kMYiv1/Xxz8/aVKTmWAfbK6oaeJ5wUPR2RJMgXT1Zu/B7l9jhc2cbJxVi
fSBJDQLzy3tEyx4hTWqRt+qFvNMOfql1j/CZb1rO4b33Qf9b8TG7Zs+6Aq1xDO0jn1COu0K1Dzug
vjct3QSPLpfClsRqCxal1YHtTjGGKkcXRN12DNddvjIYpqXVkLEN0RMtB9EmRbTi0e9YS2W7qSA8
89Ty99k6ChfsWG8QZLvE/Jy3gb5pNbP4PMF6dq1g3QiD4ijn+xuZl2WBOdgslJ/u0mmBOVEJQzsy
/GZx3nbQ+NEWgVagmC5uP6gklercr4Xwh36kLoLkeV2HH34NUhRzcaxNPaR2RyXRe5jtZJ3ZvS79
GPewjpnGBMY7Gcvmmi/9kN4niipxXgoJQVw49XDJa+MVRlBZyve28vsA9uVol5g09poZVsXzSMUx
2rO1P+FSQL8JOmV+mg6rByzlRPEK011YtnMCShzN8Yvh/pKZd0XbDS91avrsNnEB/MwFLDXOUDlv
zzMfNXT6Kp3uGM+Mre0ULk+bIN37PgjzQyciIpWCqe4lGsbCgMUEy6Q5j4r5OBCigpL7xLg69Dat
UzXC06mblgEG+hMdYT+4Ov1rg9lXWKe50rxGPtSMAyr2w3DwfTy26P1Iep6MiH7NCBwJjjKRAebP
MoCHiaLbfpD59XFv8ZqnJeXCMFifBaY7IgRCvLY5gR4p6tMO1kwD00FtINbfgdiOLqlMIYlorpKO
C1+uztxOj9ODlIy/pIYrXnbQlfcHoafWlLvn+km1fTjc7ogixHeamDn2bmrDSgUk8qd8Lsyt24i/
JsCH3a8xU31wjhXcJs+9NtFyUFCeDKVXJP05KJ0jOMQpXjRREPO41BtkzzqGX0bFbNpupxVxyWup
54WEdZGM7FMJun4WsYUgaQgWA212ukFOoyQ1b8ESWngGZjueV9eZFaHmWaRhf0B3Kxo+wSC3zhJb
AKlORv1lHKOcIKWlgAd+IJY+rnWRdQj4skAI4ZkV+sp7C4+QgRH2O4VMEpYl2qfHaWBhWMVBrvCR
BEQo2uNpHFQIxUO99hRM+XgPV3/jkPYcXHJoY+llCaBba0LZKyAY6Z5EFSYx9vvmdPG6tSR7criN
TysxxZFLcJkrmIFvPy2MEZGb1gMir0KyYxbXKxO/7Uk/fBEB7MS7NGNtGW0FsKzVdvj+qsUSK/Nt
zd6JcDmeKGIPf0EbIdEjaRg6dkOPV9/g9BvL2EBLBPa+WZC/1MLVC64lU8HLfOEKmqHNjW/hOpqx
Alatf2xy285hIHwP85KU3cqcFXMzUdsV1VWrdtpUAZcn3EXlcAV+xAIhIipXOuUfwRxLfQqHlVvg
sEO713srWENmfT3hVRpc/BACfICl6vxlmlKx3lkacdytsQ+uaTqR+MmNm2EZs6640H7POK1MKsIe
nh59hHhaRWDnZJAI9wpmx4yBSAvxAIw2U/RqULSnP1PdOhhSOFbgS2eZABmx1eGXHPJFXwOCyH7o
3KDu2xeF0BJG+vFV9mL7Prl5ZFDnDjnSSdj1ofKix0wyHyaYWjmYjlwXGTaEIjL6JmihQilHmWHD
MhFPZbPnO4lPA3SaP1YEOOUQfrUkbeJw7vo7EGAXGCD5FrMb9IOudCQeQ2QFeDwI6wqXNWE4+BSR
Q4VDn5zsZqoIDBU/stCoBLboq7JloT0pGrl1EZwH+4U+rYNEjTmM3XqWGRvemJjz4JivUrwXMg70
mRaLOu5kW6cjbNpUWOKZBOOBK1HQC2NFPzwh4aWL6mARcLLGIMbdbms3XPEhSLlKzTN+WfZZZcd9
C8xLMY3BPSDhkb84OP3AHIysKgRTMLmGEMUdZHbY9T8wkHa+jMPd/FjWvDANIIL++wZa6otXwxKX
kaXpE9xRzVxRmevX3XBMReJpS9MKquIY+qVcEHukKBr3hhcrEOW+21ZxTpJ2ge8O7SZ5DHqe2XLo
ZvWqRwzeT2G2BtlxSX37sIU4aapstPjSQSLyH9si5/FhT2drKsGhMXghqca0Ionbebpsy0QvU4aY
I+xEuWJ1rHg0Vo7OZq0jl3b+FtFxDPHBJEQk0OJjKRvZmQLD9BZXX4VYn1OVgcGE2zgMHG6GGyKW
UWkgXgu5tel+K9iMNIJEJxQW5ZHppiqMgCJXLNbLVxCh82fVO/YVPZsbcECHsAROi37Td4tr5/U0
imB7GkHSHA5zT1AD8bRQmOrsPmgIWRGPAc8tBxt0RiO84yNNz1FnJkQnRQMp3iAV2YOSdsihqVOp
V1vSwOzfupTgJrS40fBnC1zyPbZTEFcS6n8kIU4iOjAJHLdsQ9Ju53TWSCLBeLDvUaGvvnsBDF+M
tVgX+OZZBi8ibAoq4zedH7v8yfYFVtEkSG4qOxEL47ErO7vGfp6C5ERyJqHWw+Ku2mKZ3miXEXiq
L1sAijTvzHBMzJTIhnS6+72l4zY1YkjzBxCKrshJnLux5i7gplwyN+MF7cEWq1uAoboOnIpWBD3n
AUEwc4xPOa7dDL5DFKCk2bRm5gbPgjwE2eDb2yVcBTshUSLojltb2OxoQ2Ve857KobLttJDDnIlx
vu36PrgN2m76KYeUP/vUIqTHMA5aQdZNa98UnXHwAptVspyLPUnEnQr81R2hk3CFgA0AoE8VRzY8
wG7dPvHE2O5FxeOsH+i0sO41NSb6Ioyi8LjG7Gy5zUzkLU5zD7MnqOxm0r9JsxGguUmLMRMqD2w3
Zpu9Q9INqtTKm92A2GGm9V3BLPz3bvkkYRuTRO4EFmzflSjci/DQmpmj1kMNCiaPiC1Dl6wye1jH
sEe6Daw/G5XPdIL02Lj01EVwRH3eZRGxmk6zRK82wtfjpd3asKuJb2HVTnLl6o60PLnLbb4P9b6s
U3fcmVZggMIEsTijoUETHG6jld+Drsi7lxbvkCiDALSw2q3UEVRYI+onVAs0d/5FjcpG9xJXpWqb
b/G7wer4FrVZOB3aHf9yzHTiSfVoMcsCdN6POAw2VsUQ1DwvQbd/poZQ1iDPTTwJTA5vlKXoVWzP
x5euTQfYfq6CPMcbxRD4euiirOQR/QlAgX3DoMv7Z9GOtDtI0c0oH1adsgNhcp8qtoYM9viT6oaq
l3ZmpULFcEES1/aZcEtp6fplLpDP1bcg22Uaz1DjEItLpPAl+GnUiZ8MiQLzQahV/xZctV/m3IZL
M2Nr5FXcpxSZxRR6PUybdNc3rchjVtpdYMzrpYXHmI7JUvVD3t0PYBuhcCFz9IgzJOPlSL38qjzK
nHIpLJoK3zu8R9u4wzpfdLjLJXU9K9B/cOt/hSYfnsKx3SH2M+KzwK52TUW02BiRhQg7E5QaxXsk
0wxVR5DJFdKC2F+KfmHoXUi8iyYacBpMhhVP65aLt2kL2+MoI0x0giI9jjuh7x3cuO9sIO0TIt7a
tuJJi7Cw2OrwW8EIkBu2zgMeh6EJPEXTZDwhXS3HA1Vrxo55R2bTsHnd5E20ksk2fYqQtnIjOxxI
MOdPknpJjHb3uEWov3uqAatzuLBh2jRPwU2XojFu0m2c39poBQjOKMr8cucIISgDtkFPt5iIbo3Z
xiJvRq0Y2rsZ3lMoRtqkr9NVEVWjmdklSvcdgyIA6lBx8ZxNrAqGvJh/eZfjnsdLx+CTOfRiONqh
WAy2LRw/F7RfSh/1kIpz2ul+PMWBTaI6InpannJwMwVeTJxZ/Jh0gR1q6L3h9JLzmFeSrDB8sQmg
FNJdK40o5qjRyIbExwoB8TktVUgRq4mzM/tYpUzfYzOg4ZgSh8zegA4z+DHGuvtg1YUoXTaOKWYA
oNqB7283XXmF6MFSddPepNipEfSsMXBHkE4qAb87BEWUWRSvt10KxbVIBb5VkTh1F629KFBZhfRm
7tcNTMkMRNtyp8G0lyMpNgwb+/yji3q4di3SryDebh6u/mkii4ctVslU8rnLMJha0zErk0WMCIvk
V8dOTEb8Z9vlnMB9tuBDzUxmFdQek3xS4xj8JHTNgbEVVsAC0WguK3jTwbzYYj2pquh7eJWlOnla
uDO0SRadL+UcdFtXahHll4AVaV/5BIOSEqJtzEdm06MSdaCx/9YY3cAHIrHJ7YyfIezOpvwBGjO0
7SIexS8bufE+HFknGzppvJJDJmlfcVRNXcX7Mc7hA5+n0FAMEteUJtY/EsIGfSARNhrsKHP+ipXH
XqxjFFgdYV1QhwWHtzOXkX7YNtXphu9QJMOWCjcAv0O5R9ElZGi6eezRQlmKZJ09GnlFskm6KnOr
vF8zDBe6cIApKgq3vUMbu1nYhFtHkOEJLcK7ifnwDFv9DDhTj3KYqBFZfuIaFIJ4OjIj3glvA0Lr
khA3S0TT+GsQOkRwdtphG2SWFr4psp19+nXZn03vEl/HLSAO/JVhuMWd1fC4DTN1L1I0rbjrefDi
I558D1WsSEP0kEFnGY5xVkfgHHRliLC8N+zWm6jHbhjNqc2Zz2qKzu4r5W1CkO+WiQfR71vWFAFn
Xz26VcBCa2rScp5QDsHJl9MHCHMlHAm4x64b6aAvnl26xuqY9COD9WKWkrVxa9ojXw9b8Elgkgpm
vVY8LKOEdl/DJLHyBs2EClESrsAtexqgXQWxckeYQctn1eQ+7MKmi7PxNLnB5w3svdjnzK14VMCj
2Smax3g+zWKZp5ep6DgO65UsqnJWgkTCZyE65FZJ3R8o201SUzUKezah0B/wTKY4GZcU5sxCTHt1
PULzMtnJhDYYScCs6kQyhaedb/N4RBawiQ8hQ71Le/jiVgqmMTsOjzhEwnQQhg9ZN2Dn3iRZHnQU
KhTXYxDhvUdaFNzsVBCxO6VDvd6mekXDCIkg5iMgyBao9QHgnyA7Zjt8UsL1ulNGUMlOLIFhMjMi
nsoMSxBQ+za0uF1RMtl6YVtCK92jD6iBDb/h121HiG2AOLEuXd93qtRWmVkrNGMBRpUPIiALEBgD
OKosNqg7buI03HpUVEbTGkEaOTRdWAlRFeqkC5FfAV1CmecDsgw6tM8zdqglkrfZELWkVsTx+7gQ
xVSiOcJutxOZxJWLu2So4rwD331cOpU3rdpHeKwIOYOfieCREFtfHzcuHMb9RTqFWlJeRS2lj9tg
rhaeYYYAhB2De4r25BfZVfB1n1MTHjJU1waH5pjECEqGur2U2WqKh4l1RQuwf8wfJt25AjDhFkpU
lyO+BlKU4EiidBfRE49T8a0I5/0tCiIPxYcNtt+R2Df0MvEawqw8gVs1bX37XMwBVryLRpx/edzh
GF/BKHgPBmrRX6Qj4K8CkNWMN1n6w0SxRaN5X6+73g6d5QH99ARyGE+W7LLC4Ate6J7nCAiJeuyx
KyLfacOHAAkhzOfrUrlhI7QaWvh/VGzLzNd4kbDJY0OnkxLtNdAe5tb9O3Vr/FP6OAN8I9Poxc5+
gTHZgtoIdqcJXmaVMxXDWl6NOEOLWHzaMStklV0rfICDWmADX7r4SsdQq6yMCaEG4AXHPuZ6NE+t
8EGAvsvmUPhEo3ponad7Q8k2dTXCReL4IdzazVQjtoNffBoLUtqEqIvSMgY02KvlPQpTDrtYspsL
pbPqa6+A05Q9g6vrpRjHjJ2y3C7hIfIujg5DYDEPZqOQeMnCNrYHzHocvEjSq/fbGGnS1YEN4+Fk
sbc/FunAgzrqMwBMgJLyvpr3VPUPqQ+G/tbFg+zKJQzhoKId0o0QXUX7pPLzaj5jZsKpTgGt0KaI
QAitplD0FN6aSfSDQuiKZ7OPs4VBu06iZo+7RVdWR+6d2tzeC8TV4hSAtf5aRd2svwVrUKB6XdYU
Lt6SI9BTsgGxTi6csg+XXiHIDUzIsyoC5c6TImyuJh/Gqgnkmp4KoDm+FpAFhKXsRHjKVzQgTVFw
0R+lF4KWGP0U2Eu7gN7PJkAA0sxQVanSbtgaauQLxtCHehzYgQc+s3aaP89i5ICMncry42Dg6lkN
KKxoaT3dNOB+FUOgA+kTMkqGhLZVKDoCcFlgsnooZg1keEZfxhD3CL9CuEsHYw0ypwCmp1lyuyRz
rk9dd20t5nHDK9biiADZHYAm+HK50KYK5y2f61VG27cBq0who5yPKHon2gPXKthUOxsNN8GaiQBk
mSAGCIObCNP2EScgyqxkukUKDKCcDWDpPYzVkWteoGs7aWTGL4io3IgD9i3UnWErwSWkKwgFMJGA
Pc+u+k/KKPbAzpM3gDqjr0OYYaJgkhB9opSZFYIuIbc0iO1D1QakyNDfYV/AhD1QdiHHaMpxtA4e
VP8aJh5EnlCICFWFWKOfFo8LVYFPWH7MPXDhjzXW7XdUZJ5VbNh6pHtO8xQtJ7WFiHLPZyKCmyGU
szvsFv8pMUnCDI7G6xzB3QfY1NXvhgIW8qvPa7D7qT6kcslexjkcb1zHM8iMp2ROkU4JjexbZ7dx
egq47UJSup30UUmHAtkv2wgC9bxt3mNktbYI3QWqUgFfidOScGX3Wo8tLG1zQMQfvt9QISk1uGfE
crcfKdvTz7kddvkxSpSZjwuOkPQ1wqHtz3s7huwRV7khG4wsKY42+NRFtyRto/abU3rHA5PzdBdO
TthKFrxTFd4vC3OzOJ8R1wOnkK8awikshkTS19lRyAVaYgWKE7K18sVPo8O2JgRcdlEa+Y66ihsl
YJ5Alwx2li2hiXpwybaocxcZFcLoSmWzfOE+CPEsJpv1D+MwDEGdoszFk9aqf+Zc9WBhoVuyP7kc
DAVAjmEB2nyQPER2p2OJqKCW7UQc2pYFRYVzz8FdZLVpt96YIcgjbNiSBXWAatXdwB4k/AJ03Fzm
HA3ccUQVgbgybYf04nenf3Scag9BuEzMfcwJXBJi5gUQbHSLaL0LRTGlx28SZzFaO59Mtm28Xpd8
szcW0yps01d/CVRu4XoRi/bT2+Iz3gN5UBnku0DgofxcpuTEt5WIk7EK/OQypZtpjyD2jmEzDy2F
jx/MEhgSanY8rtUG5Ctq3WwoBzoSOH1QkWIeFMb79ZqQwF65icBiRSiHy1tFlt8CsFuWBpVpCiN0
uWZLmYQa7K4gAuRRjcZm07NGj8SbnmIfrZHN084HWGR37RH6kPhLkqNKwW2jfVD3hvtvDImmqCHX
qW1ts4NDhnhZZ/lwNsWSyNstpGtWswFpeXU2GtG/ux1b4nloUd60wPh8yMISx4RJf8UkI2DV7WF2
Nl1isrJQMf0KlW/4IYJl8j970+XtJ5C6LX/C8RqjCfHyykzUAkUSCxEolSiVY3bVc1SxEkgNSnsW
nJYkUQC6NFPwN20BbWEqALKi3wCO6aTYT9ipNKn2Aqkiv7VVu7gNUibcgU25fECY+QxaXLDHqNL0
ssNRkOmIV/08yf15RB3yFgwo8CqfZfwVQ3SMcuDYqnxwU/SFpe8Tj+CENO+oJXYYY/Gz3/F4qokS
MdXdQlR+zIRT6UPhwh5eItO4/Aj7OAMj1zs+lhOCvLITha/xQ+6WISv9YsImG5A13Ea9jJqpRcnX
xErst5siOiu7tgA9MkGy48+IjSS/WDWvBFgUgDAUqdmWVdhwFgYPeKv1c6qiDXMOJQgElsOIYrcb
RQJIeqMCCKehDK1IBFWFlWI/RzMdXtnV5LrhQQb652oRtzGvyj9bVNf9GZQGwAsSZ2NWTpNCR8Ra
Er3hZtJHdBjbZTQu+2YLPKxSJcwe835vaZlnYvm6p4WJS5FylFxszuIOqyCfQdKfegOA1OnsKQSO
KYAXZDlUH/NMtxIggEeqgcuC1xGQe1CCxdliu5cIH4DxYof2uZg88iowxUg0rkZBjZLjjMZbNEe+
ybFbvzo/ye8a8N3jYA3qsIBoVSUIqzz3HNhTM3l0elU4GlxTn3A9Iz/Qkt9ShLEpk2kOPzgL1Pcu
GoO1nOwmnhMUWEm9ounemiXS+snBfQR5XsjLe1+5RKk2UZk2O/MzUhuvBSbmF9n4xrIdTbnIGEY9
WcTat5EjK6CXV6DeoPFuNpAeetSy8+Bqttne1XbkWYH3IdEvBWbQwKhM78EkBJAiq4VNxYdnYFae
OYr/+x0iwpeut5jhteGMdKbWWf/AAw0IOvTMfu/aHOU+6zmIGyGQs5tFDmN2cKEczu3i4A8MgdQO
jwpAmXiOaOSxRoOkOGEElKKgGUT26IEBvOFwiD/B88FkiGIajhlbuyevwYDTHR3TOr3FuJHwghc4
08tAC4QypLKPvmfrQu8XPk+YYITzPFYBNRabWBzpN1OQ9ilM4L9AzV68etqOBKMdCzPqsNcA+vnK
gdhtfaifIGtLhwa7I6oS0XXp+xo51h/nHLbvLEkJ4ngwh7rbnEQAVzB6hOhuhcF0RiWD1VWGCvC8
FYlQMLsszM8uxwykBPgpvmRdKAGEATR8hhWEdA2o/0tRjcoT2NqFbImrlKOIRg9hWzxp5uObHJZv
Qzlvvf1kREJHiUMZQG2YutmdUEPaBCA9RtkV1PICQ7Mp2YbDtLTkcW5nkpduA85VUbXh+a4Jceao
J8T1IIUdmqDNRQKzZMu3L6Nth99uKmZZddLkmCINJnuVgVQxLNpi9YZpPzKpC4ceuJILp+qIbx3d
dyzp93JxfXEcYlQMmEG0ED6Lvn/W8x4t53k0WFQJso4UmkS4vuEl9+o0zQPiohHRMr6wedkFIjaL
TTbpCpOoisSefu5DDOHZKlr3DILA+ChwmQ9rlzqsiOU61UBTbD5UYNQdgIHup7dsQeuIqu27meP9
IsYIEA712Y0Ir9oVa4r0JWYshWJD8uy33PaoaOywZvJlizFqwxr003k1WFaaJNE7eosrZG5zcMxs
J9XtvDK+AHCLFtRDJDoz7tu8WeLUg4mWjex7wTfzhGQ6fFWDbtkfgE9ubbW5ePseJFLKg1/19AGW
BKoe2qV9VqOsDOAdDjzgxkUelprOdfD4l6RHfs4ovJsOA0rel5zF+/wVlNMVCTY6VYs4xgE4tJXI
g/kQbJ2eb9elwKQ5i/11lQ2z3U+Zi1hywrwiYhiXEyHO62SRNLZlG5I8mAn26DTwQrwPeNUSILU6
jX8AizXhF4hqY/0VtWUHdoWDiw/m3zE7RMGgwgobd/gVALzMjmZbetJw5QxuoN6yAG0UPhpgfg5y
2bqGcG4ABdqkjwS8AJSDfTvNN+mOSraOMBH+mkmMxusWexRpJB8TUCYw3geVHN1Hf0Jf1rqKbq4t
Dvtu4MyUjICnjsUQ8hn6Mj8DpMid+kULDKCAvA3mLUdTRrHaM9xIC+LiWOGFMJ+cUiFADt8hZypW
F4Q3M2p7fYjFChC8FMMsv8gOQ5pPih/nt1NPgr7SE1JGGyS20RXjiE7E9Y7wuKAvPUYfea13/MI7
7GlJcTu1y4AgMODn2E/a/DH1WfJ7nT1pG0PDKSw73+ffKOIugEWQlWAajEn8IUuHwJ0GBp0I6NBo
SEFmIrBA9ktikaupjQJkgCzTYGlSt2GT3QLAkwfIk7OlwbIDKoBZdQIe3e4lBPU2wIsqfSAeYzX2
/cOSKmCjGdATMCESsGtuULcmMAjrVQvD1j4Bg6jFkSsqnia9rGIdeVSuM01fSFjsCJ+aPFrJdJlH
zO1FPjs0ewUDlBaTkR9Ag4FK3iegHGHqmUuM6lYafhmj8Drn4PDYOW/etXmpqM1C7NtFairOCjQ/
Kyp6WgY5IFJXYMZbAY6nP/AebyCNTKvBRHIzS1fDpYT6L9GoceJT4UzQgDo1DTe6JwMW5s4wFrOg
UWSNzdC1VthQ8xUqqc7HNXzTe9wgPwhVjyKKt4fOLSEmvBrzub0JomXYm3USnj1uusvgarRgAvWY
xiD+MeynNl8fHdA0V8tU7exGTVaMDzojjBxtwiN3LvT/cHYeS24r25p+IkQkPHJK0FYVy0sl1QQh
t+FdAshM4Onvxzvq1jnRO6Jn2iZEgkiz1u+WAa5vp0o4z0iqbHEuo0bGtJu2uyZTn88U4Y7U1RcA
vFrT6Ayqf/XVWooVxicYync3C2t5SfoY0mVpnDDkFwZm/siLwR1PnduC0ctNmHef9izaFaTs38J3
i6nZ21Wa9SSzPga/qxzc570z2N9oxYDDGCAc6yMyP2bggVb6/bGut2Q6Zitkax+s5qf2nWU5uk7W
9fuuT1abOpti8IYJegR6K98LgoXu7rkt9JKfNQGu3E+dyew9wruZkRIJzGxahBo4QgBBgVy2ppPp
chu+mFJ/GHxIrYdPrp03ENlkVsPwmrcFSD0XrdkObh3imxhLeRMWCROtp3pM5u90OflLbHP4EC8u
Jy+d0DGMIB/Ebx3mutNXBc+/HVtnzHNCFCgsvlU6nnHolUOSHXnJCOG6BvaXuWlDPu8HM/QSVYW3
SaCPLhsfZMXc5R3joUx1KG3PYmpn3yIqU2NvvzVIFZkcp7xJf914yv5lylDmHZaw9YtXvcCef8sT
pw4QoWUEeIdu31Bz26bVTwrbwHVkQNP84XqbHshbikZ2m+byTbOxJDw2dyeibIecbFK5yxgMV761
LQxNmgXYC4CBIXcBtYotu65dH0AXxXFd7OAxou6CVtIGd92EzPYAYF3a47BIvKB6kNY9UqEm0QEQ
p8NiwCvPLmuZqycHEqs/r9hZqrdFAmZ9FclQeHcdV0/xe+niZL53V2zLuyoWoT2vpo4e3D6ei1Oe
2XZLu2J1SSmNEKJcM9vg0UZVSVbVsm2gc4WTbPTbkArlF0fE/sTEhriXj7N0kuV7MPgVqyvIjXe3
UecQ+JoFSqWKh23322wq6EgEIwu5UI3LrVVncfJAulIsT4uFXzw3zSxrsNKIai6dJ/bPCSZ4WnZ+
6wXukRjLaj2MfphJVtkcI8gIp6C46xLDqjSIrOxp7EXU/XFHsZXotXyEbvMgZQsnNvXW+ZIEdRse
qsXJqhMqDVvvnVC7wxOncvM8tC7XYO/Gg3lueDx57pRtsq8d4xr1qyDfna/OdZVda5NR3tpW579c
B1/2g1vHnMwRGLVzD3vImIIGvJeQhqFwq9/GRh5DH6beV4fc9gHsKTh8dqlKgAEUG5uFkeLgts1h
s6ZxmT+WhPO7A6Uz32gb+D7qzQRNIiB1VlwW5mH+AokwnbNDdOOv+06tWbTTcHjNZYEJgE2WrfKO
TicdcwxFSAT76lVJfhc5/eydQqYsv8ddVm5nZ6284qQ1/PduUkH2q45y5DkLrvMGloRru9+BxQDs
Inmh2aA/XrBZxc6w7GHGUeM7eo64PiSXNeI05d2kJFM8n51+cdQ92xwhQ7K1Qf2za+jHdqs3uuHB
SO1F+0AvITCR6w0RsWm2q+6jPtb3cqxoAdfZIZZpDrbAMgqxYtqLYDx7eXTWGsGIH/ZBkHpTiOKX
W5JrVQwrbYHKqKXHGhb21KM9truWokfthE5mZ992HaHXS+YVMNuAPtAYCLRw2Eioz0PVjVH1ve5n
8dkFox7BHBQ6PHQXUu2UiePvMMQBk6uS3n2jPyLjaB2rgKOvmsbyEdKkNSfbQfVcqs6/7eVZWPZ+
1doI2iqyXNMqiMZ0rJViPuUmxEzjhgP8zskdj0WwhYDbXlhX224Ibv2VWjx/RbfSucmlwwCwnp2t
r6Bk25yCzAlC/1ZBTPSi2K9Due8yZBO0gU1CHNGy5YyfHKbpn7Znkl0eVVV0aOFWXrY+Aq2RSyew
AWfx9pWTA6fRSB/64kvI0NOYTfaLcQoM/rLvplcA/eFJJmOZ0QJN61tJoIc5lWOntmNDc7+hJhz9
Px2rKdwB81DZlK6/BlCmWwS5GBkXdZFM5n9CZ1qDcx4tLg9P5kcNOrSW5HbEofMDEmUuUd0N0eu0
wrSli6xUm2bdjKJM5UJfycjQpK9Qobhnd5WSrMJ5XRmZaefiQ5TS+053NjzqFo33bjFS1KlGbeye
FbTbb8cLqgHheNSqVDBdO9/Du054CuNqvBJynGOsKipEPivEwZcYIWB/jlc0Qj8VcPeCNDBm2aIf
b8s7YIpgJPmy1WK32D5BVZaz5g9oxsxMBeix4Go1CtCFKbJ/Yt1sDBZksqtznHONqsIyWn47oSQT
D5rdU+87GRpKWN4FzFPoU7yqqfROBIBKpAFd0nqHzgdb2y9IdrlnAn8tz5noVQ/8UM/dqetLsv/Y
rjir42iugHSSQlw2P3G4N2O/0cQ1JOG9EBKdohoYRMJdwKWFwsAW+TFaqsRLtUfRwQabuuEwCw85
oo0gcGmxbvrByFss1rQe3RKsgnFXJndkLPBMrzQ81EbCnqe20o8FSvEOKI4KgjCsiiQMBbRsDpTG
1dmR0h2uUOjyXcL/N4c4WBx08lMbheniNJt/qZCj2juYA3aDsyGrPrSloRYw/tihY62AhdKozEcG
Bw6x/ZJE9EcpKCezaU3UwOHXk1TlQUVt4KZi0wKWr13GV1UxTnMXxkn33UThgKR21Vl09paE76zs
9OjPdfIn7CvnDUlO/KwzhdZgmFD73fFlwL9s5TVNOkRGozYfE7KcaAPWX3M8ht03qwYx7OJu9aZd
HVV5+AxZ4RcE6bVO60Gz5IHrXRo4OpYd5LKLCh+t8UGJKdy+FAnw7Q4EqiSSevZJOa2DYWmOU7SF
jy5vR6Z9qMrx4aal+QEk3jZpu43llPpdn79mlaKib1lZdxAlrH0/pKc8duU0vRUM6WHqywqZeJrn
3AHtnET2jfN+S46UoFu2b7MBaE5N7PA03rpaXLvYX8/+NuVobde5o9QuZ+Blnrx2vsXxpug86xLT
jDZ+kH3OMEHn2xCJEKEGS3g9haKd0Pir2r45TjCvqU6APD672Vf0K8NIAB85to5L+j4nMVBGvb60
2dqh8YoU8yfiAV/J0Xc9Ze9ajrh3eJjklwpRN16aZFo+RzQUxX4MA3aXh77YnEsVt1ik42nVLz1j
ihgtVaxT8REHpjBHftuOY3D2na96GuPoUOWcw+nYzKG9M32eqRhtR+A/GNwcGjGW8rE4lmEsd6AI
mz7GdSajoy7r/gbL1PIzHtzkZ7d4dkAF3PnvTqumb8HoMN2SIUxrdeiibFnTpdySl2moK+5bThp1
bKLKdTCw52RMIeAYoGe7pPazRwSZ5bSfdUJUGWVHOL7BpkRk7PUUomlsIiLlxTCAaM9rKz6XQBfP
1VT4jM/yV6DGpqFde/TkxljpIS8tahjjjKSLd3Pi7W9OjxEEw6qvnum8MUUfkr0bBmMNCGDLMudK
4CA70Bm39208J1xqQQ4KTV2FAQM4ufnoxDD/pn6u7bWvFZhNbPSSHBzl9cWl5C38mcOhrj8DgR0E
TIqTZ68XA1rhK8UVKgdmD++nMC/mQ1RMef2DF1ggzaZDXfYWCzzpt9zG7T7yg/rHwPX4JIywn2hw
6zBNthD90ujqcEq3SUQ/FuuP4XHm5CxpDKPR+eLWN5cc1DO3dNdncv3p42F4qge0Zj+VqqxzmVBF
iz16vXK8r8gV3N62HCozLaMKVAGWFzz4gImmbS6gydn0mzIoEMc5iax3V1vbDU+OqxTnmt2Mv9O+
gR8JlfJdlA5uVvv38xpO2R6B4BKRjzPr4DUcbECsR8UhcN64Fxi+kZsSLd7g6eKktsnUxyKYxuYc
Tnkb32muaOcCRgwBylRYePjIDWZ3z+1YiGPuhfDjOc0YmEeSz6/lJOnWRRiMX00xROtuiBIYXxfN
1Fsk59Ldcxk2hKZ62NqRVhTQoXObjBzuWzQ8Disj1imnVKCPSLBdvnW2IotnCodFYLf5HBqQ4bo7
jcrpgweWY5wf7Ewfn+YuQPhuxGkRnDgHtyVt8c86ZylcVHwzqjB+3npgdLowzichDuNbo2a1vMip
8YNDb0T2M5pQnJRN2GR702XF79wGmb/LZ78srzZeHQAZLFnFg0ck8k+QDflT9zEtcG1FmLw2dPsC
qQmKtvpUQ5chMYYpXN4y/E9IMYp2ovwMQ8te3OJMHKdyXouLCZH/ck6JwuyF8sf12JgpyR6EyDxu
LpN4wzPjUQrmravppt+ronhKPgOHXoFF2qwfpp9r9+S6CsF7kg3SfdDRBvtju231r1mAAOboxt5G
oeG6no6HQ4fJYlxQ+DQI3EDBOjsUp7BcwwFBQ+8O4AFBGJPuWG0rn+QgMu5aGThX1wWWzdm9bogN
GSJ6eG+hHLtjCyCwpeOUeZwNsq1/l6w39JRwpzHtjzsvh9bpaod77jaEqRKV8X/EtT9hBpK+wb3G
jPeJ/Iqp2MCfqcWM0ernAA/2R65Bh4nQI9jw1bFrlxe7wUkaYIxhVe91NQtJEe54Tn8/i7rmiGry
4UNheoM80qL/vg1WvyuxLv6rtDmjoPph6b55ql2CVLezEbuQMbHRNyYLDChHS9S8O6+wLQtwMyNQ
YkUx5aXGhmty9BOCMPDqxFt/tOtk771A0f4gU9uKJwNS5dIylyA0CynE/a9g2ACO56SfGayOe8Nv
D5NJtq9rIZPnFrOSol72qvgqgCtbhj1nc/6gvaJKDqi4yvoaCNXlL9bvNl9RPsmyRclAebUioOxt
8rIicdZfIMbd75OAITqQ4eE0h2JG68IxXcRctOALZpd3C7khnRsW76TN1fqsXVTW0DzWtk9+5t38
NnjuDA0gszIOWeNwa2RNUf2CWBfAe4gGFvkcKcLi3pqEwMiUlcj9grw6+T5PVftex3A8OGnaFliW
/tU9TrWMWE1ZMXspQtj5AeqX7nXqg/YR/fPNWm0nz+w8dw2/q1hs7TP8J9WTJWg538fu1H6CW/nc
YnCRaH+WsMc54QK866hiKnK4lRGeie4mcBala5IH9AhQbc0ST6ijaMKaNK/LWnIvD3D/Wch//Qf4
N88vEShSfywjpEpUHQjtOcVmd9xj/HTba8bcS/dQUvEigkkajSiyEX5rnnIqxvJi4mpbTkJ06rOC
vSZ6dfNXTd/v6nIXV8X4x4Y2+izEOHBMdG6VVjqpn/vMJN9crCCfsVMphIg5bue9GydTuO+WHnuo
cvv6U5nFce/L0MUngZS91Acvl9OlNnPIvGK0cuGDP5ty+VapcMl2bOGYmR6QqWofRyUK5yVwUP8O
0ieRv+oaHy58tMkHZTUDRCNMCaQ8ZTm+NBT/6CFltlreULxk9ubZWIsdPz31lq7ncEyxf8+CIj1k
/uYwta75vkw+8CBT721+ToIhwDMqb847yCQK+tSBQirwP674yzxE3C+h0v4VtGJewFib+Vdnkxi/
TQgSCtyEjWb7Q71kv1rItuWYDwPl6DGP0c92O3ops/eioiHljf6O5juo7ZImZcb4iWnsO2+fFQqb
RRcU7Vsvo2JAOtJGKp11NRLb72qnR6+RdS/4Nlls0tPijkI9S/bCGYs3JhwEzv3mta7aV3bJ1scp
KlpqXzXIYC8B+XNKsIizik2BuEMpd/5glNYUpUsM45cRVaNh6BL7kZVLYT42uwFGKy8qF6Rdt2Vq
8jr4A1zDe6jwX2ZnwYRTam+2NW/Jbr6XQh6GvMlAM1UkQJm1j8fAIWvD3ACObLuVSmPu49SdJKwm
gvpS3K+lxNrutWXwPubjyPzGxEOIE+X5BJ6WO87CQKJleYf47dDkNHgQwP/LLNvHnjL3jIepgEX5
JZ/ozuunaM6wFIFE9W0a9otZDozOFnq3TDeXdOgIKN0Su2ewg9b07sFGlk9du9rsrK7Wa0vTV3IB
Zpk9dfom2YSFFi9W8KM86hnG4gKtpgdCAqfuF+L5gTY9DLtHfsDKgtKhbYUGKX11dGXdwzPowMVg
hKwRj0S/qefJWYZmnzc9Hb8j+RKHMFDJD99fsBsAhaJCbwNvoRTPCZ9lcueG55vt0I6oE27STuO0
tI8i6QT2XUSCKbCm/IhiGf3sRNXzz6DaH3MjxANtbLmlPazT1zyjZE4Ds/VYB5asfpkwsbm7BNUi
KC/g3A45OfgKlxKa3wGY+Ren75gfUdJjGeSVWP9oy8y6u9BvVvZ7LokCp1pa4mu5ifk5L531ufDc
TuyhqNvxFLXS/tOOOFJ2VTjDHya0qF/gMYYvWJC4phK/qcOzO6HCv1cwl7/aOsO1sNW+Dg9FVNSv
xKpqWv7RXx7DAZr+JgfgGrbT2L4FVjXegZQ0lJP5Zqu7jDltOPI6Qa5LNIQxzb/rZ13HEVwO8soZ
7CD+ykIvQUvgOuXwGaBHIgEHl89U/ShRRCJYZEW0d27gjGavwlBiHMmZt/AiBH34czB2ibrj7NL/
kDoQjA80WktxGtuw+7BMQQvRd1X99F4NQe8cy65JHkvwSe7WUvBieRBEdVoAjRAl4CNFGKoAQo82
dQ7uXTyRI3anxgbm0HYgmV+3NsyfjYXYewDqFK+1SBp1X8kIVHv2B798NPEUqvus82/C7EW6xaGx
VO8YkertFzZi+CP6HAob2kCIZ4ji/HsyUTvxf2ThP34MrsvbLXrGIvIxULszosOz2kwi067xsifC
pcrloK2cXozDFOVLCFvsfstU5r8HczX92ALXjOiUlqHYBc1Ay4pgQc4xAoq2dordUkvmEMZxFq0X
JRqx3eOG6ZMX/NXrm9/VCCJsNWK7vxVm8900xIXlNTbY/HB7wKbZpkqcfTWoEQFlafzs4ImWywIh
VXaGKtBfZq/zP4BeKuYGLXNFsPoUJUmaF7n63JLER+StxSp2mD7KH2qT83dJJccGtAF2FIv49LdH
hQSNOIHjpMijrf4wTr1A5S2cikeYHz94mFxLX4ynaH5oML9ikZM5xxFNfL2Xa2+DXZ60SKY1QETP
nbBBES5+IHBNkI4ZHQNBnf8ijZHyOcY1hMovNvmrA2qon2xkJOEMPq1NB+ruILjF0JkRS+V0iGpa
TKpzKsZe+efAL1Ci1fQU8X6F2JPpGOTTe1eHGv/cgk0I5jfODjrwRXAZp36Asili9X1QzjSddNvg
ZS2Wpdm7qowiTu+sG1HnM0+Qckt8H/Qm4KO7oQdwrfz27IL33mxsqj2ATIQT+8dubaorjz5uCbzi
bBoOizv88Bn69rJ2zDeqnZbYJciu8rFGQDP/oY3rCNFoMsKBdmCkTcy9XqyPAy6Cr8abEc92M7XE
zvc8M76tgQzQ821oSvm6Sdh8pSZdygvZXvp3XWBQ2iFYGjkfhtj/HnbO+liLlUXYl/1QH/W4DF9s
Zdu3uGw2IAkzrp8Ll/VvjUwluhmllueuKJ1hT0b36qHuF6h648SGb2G2oiEMVeJ/NMVwOwrWOGtT
THddw/ug1EMHiLZyV44zSTpzgCxsL/me8W7lLPoakjWB4kqV+dc5K+ryzUfPBf/Pudq8jZ4tvtRt
Yle0ivPyDDqsBpbihplmyUWizxBCAPFhPrfhUbjYdXcDAOSfeKXO3E/+Vj3Oa4ZDF8fZhOIFa9x7
QwZdhkbXI7qFUaMrJpu1bD7nbUgwXBoHuSpX4w/B9lZ7RKTdZwz+TvoUXkS9x8xBjkFnRJxCUZsP
EuLWAC9iVT2R1y8ZvpcIR5xmSswr2ojiAzUSivpw2CriVYnu+MDipdWRiOJ8PGWonnKE4lM9/ti4
x6nBRO2/0WcmRdr6Hdp+UU7qBe2JLe/QLeX868jY7hIRLtM/bE27nMdNKVYJlFLJ2g0ihNAQAx8k
9/MK4mnWj/XWB5/KQ3S6i5l9TIiuMkDdjsTQg6AoQjUFNDy9BzTpv3B6tPOpzZT7D7kdo3ewzH5i
KhAcPVMzdX57G4tXorAn1GxbYPjEFmIWGQYI3nHwej+N62ElPp0HcB5jtfVfAcigfvLMdB8cut2j
pSYQKThtQrU0lcttzH1R/uIEWNwdpjArH1ZSKyCMvUregRf74RkpbFu/BqQCaB6zBw1Uy5xQJsra
XOMAdRZH3kCKaDlSUu3KuuHA0U04RV80uWzFD2wreXHqIl09IJ/yJfgiyUYsWrQZA4ClPQOujON5
KhZiFcIKEWUaeRUztdZAxF66DbHBGxB28vdNYXXVsAjitE2JCSnYx1Xd37DkHyWBFTUShdj/Uoee
BDu3pkieetdM4ytsFR6zNrlFGzhl7arHxu/m+rDEXfhtrvKV0GGqs6cM5olaHuHTt8FdMbVor9sg
zZ1y7RhxvNIiS11rGIA+bzqQo5t2AxSehcBWGLE4Cq2o9+NxdR+7acufSO6pHhY3woe944BT9VuL
bU8+RrHpXKq0ucL5nYpAOK54JISFNuLYV2OYJUh7l3D6ubXM41N70Fvksrs2CWJjj8x71c7yghzf
Hd3nZF3wV53cwitbPD34Adv8Va4kLIz3iY8ymE6RfsvPDxGO+jDGoII7vLwwzS9xmNscuo1DnaqK
8Uc0RJugA0T1tK9LPWBM76I4O5YZ43O6fa88j1jSKqH6JgFKi+6fYcpHlJmw1sZcnV4G8g2N+pYc
vN4YKi9REqPg93Oc7RbfXf/4ZLf0d1tGwQHFEAzduymzdrgrOAnD/cL0iU9JeJN4nuDzb25tDvnk
t6Nbkz978SphbhKvliRU2rJZLrXTxtup8w3zn295IgAvJm/zH9saqfayDqbwzzOYZ36VhvDPO1L/
ODO9aSvavRFVbN9m9jSDiLs4ivBmkIjwdVy8arufkjrMrjiM8Ft5NKi4uOBEEUO47P7Z2yHIw5a1
69hdIXUrFpIDyIdyXgFPsO7YGgL3ziFi0+4EGTDsno2MAnKMGsQ5+SxX/lqodL2j8zY3oG9kHqZp
OyRx0nWfCfGtUdYv1t2wEktoAnQX1ZdQq+iHh4mG+2Iw8tUdto6Bxh6Q5wrBiFmoaSsqG+6djkZc
ZuGujrP1OcjCQD9BUHGHsSODL5OfMIIzZ48/akdrAg943fLOCZX8ZYsx/1nzA2yHAmG4AGgA2Tks
Kpp+tYWhfDRBCRAat7BImW/4O8tsMzjnAm/7Pmy5k529enDUGRLPftVdbI5dFHnTaZ4yqx87q4he
SVAVvGkJ0Id4Aifw2WYDrlPSfwxrJa5JP9WswMet54a9L2IEQIgnOR0IDKqyA3S3Om/tNo+Hfh77
13X93/vOd+2X0YeK2yuvgMvEQNNFacHnxmlhpGtBysMar8m4BPac9XXxQehISdewtPIBOyuJJyZo
+kMTuGG8Q2+BVrUMEaPvAHCX/szxPnBmBZr0n60oXgC7XLWjbQeumwQd2A24cv3DhBPzDSIfgtof
G+dpLQqAW5W3WNczLZd/jIlm2lM20HCoUFXQqoMX94CE+NIecyyiGcEPvbtcLBjKfbLNSKctM9oZ
oEqGj3e/+EOC2DqfUFAICNqRDdXa6lD4w8Sj5dm8PXgxYCjmdJXp1Exg06SLuBsNyUT88HOjfFue
kikpbjatcRQPnsZdAIHggNsNymq7Fy0dV0r/K1BQrBWKrLifMJTkmqAFeLlql0+e3++9Ojd/ENDT
+2XITgnJLOIlOPVTnGMk4b4+9USLbgfSwcLXYiQzYU9yh34RJoHoXrKMxgmVHuusQfX2Zc7GAMpY
TtM+DkCcEdAJ9UIATAmehXFBPcQEjX1de2Ozx56psx+JWNW+9rxFf199iG/Q9FVW1L2w9uxv2Frs
sgSConJUWu4gd0SXEhNKwItbAUUeUJ6gdPWJGEB2QWvm4thU4cdwa3v2WUhOMN84GtqLDLbsixIx
rmfo2/AtHsS6x1qun0atmuOG3DVHTR/NvzHxo+DBHwIKT04fzcYG+CsOdPHiibgZefMrw5buQCBr
HOtYuN2Dg8uJ6A7UyCgJUU5gLh026HavVc1H3Zomu0+axrEovRuxb6uIuADpJvxZDiEpZyY023Wk
af/VYzbAqu6Y6rXYVOhhpcMcs0OHvPiwlSiMj5ULz886k9N9L9zMY/KJVN3rEOTgKJ3opn86Vw8/
e6BhvoHqEpp0EIP1pw5bFR8SOdqnFmjL7Mou8+WfSDgQST4M/Sl3a8n4ptWd3wiRiAac40lLVzQP
XYteYPTvbKBgUqYuLPJLH03JtpcQUcMhWTzm6iRo7+/dW9DQYe0L/cTBqusDdBNaNJfjwDndJrf5
j0O7rOYePwC2CUMCiXsZSxxikqYaNaCYpp9RHEv7gG9ERs/g1zLAHYuxI7aSQCntNGw5vIaFU52j
dsEKVgZx8QPfQIUueJJmfipyG01Xf7E3dZp2y2uAh6J4qpe2Da5CZxbaBENLWR9RMyQsXFNjDHTx
AP8qwYB/SJwXz6iH0HxTUOiYmCCJ45E/e/01xuDgXOhatIc7eO6bwwgX1ZMIgZEGUKJEqbbLqKWc
VDJjrD6qhsaJnVXCDaal8h1vHzVZkt1xypHkGfrOTUpEuB5pNHozyzOyfILMWfhDQqRJvqH7m9Ow
DBb/KZ/gDIodfuLScKkVODRU6nJYt69gQBsOTUaPhUczy7w/y7DGngjltvjHjWzO4H41UG83JNhj
8XL97mlNtyItG3f+bZbRf24Dcq2bVC6gPNeVQYNEUXWRyDgy83Ue75HatME3l0AJqODQccwLEFWh
vqKZLDBUx2gJgn2F6AVNjAdJCDZIrkr3tYx19KvhoEED4sNRxJsOYH1MRPgjwra42RuFGB1NOPTr
sR3qObs0JtLxiaweNZ2koWDhQkTJIVNRqXpA8RxJEjWtqpa7vmvxJBda+Vdrc5FLUOrC9X9uXaAe
vA50/1uMrMt9nhEgilRt65y8VsM8Zg8SqyToxeA45KRvfMxpxHbrfHODSffM8+Vve2ti8P6zHBWU
Ph4YDxEeJvE6aPdelo8vszN33mUBW0iIYPK8t8orc6LghUdxPdYGfY9zM0R2kBHijpo3ry42Z8ee
C97K66xcukypZqIG2jgpPmkw7XQiNnN51l48TofSRItGrDw7+QVncS7SQfcrni6sCK5znwDeE9qV
ySJ7yerB+1UNTj5ehmQcEvTpki4Eg2/0yZEyky80Q9mR5pQnugZsiP0ECm1CGDN+6zcuwAEXXVvU
d0VRifkzEdTbYAP44A99uY7+Y0g6XXHuK/QIBKORHrULAfIYENxUef1BUIvJb0rdULz24zT0T8wA
ZsSE8oNpep7kiOht45WJC26hnJrdc0J/fA+WIYKoXiZAD21IfNu3UxG0z8Dm1t75EeIfR/sRfoA4
6DPMbIsOqBRtaK6ETm+/g0SHJeLcufr5LyG4/xlw7RFhiJYkFB7Xr/dXuGqtWzdB/zRfUQ8v5ZvX
tIcWJR4fiMRJ7DYnf8+35rj07iU5z2nKm/qX9GX3v6WTJh4iI8FwEKaE/PUVxqiLByv5Cky1W4m7
zg8EiexRh1zbCwMr0vz4r9MFbgG2f+eHMi45vEV6+1gW/wpEdXgs3cT5cjXNuB60YgKKQogFK2wY
L4ibAGmF5FSr7bgcnSj+3mFcuwhdeE85RoXsX6KI/2N8hOtJNKXMu48FEap/J5mHC2k6Rd8vV+iP
g17PVftH5t+I6fqXl/2fUcO3zyHsnR+b7J/kr196M+7i4VBarsmLnd/7dLWX+Bo6hzmN3feyu6q9
n59a4hjSnmmOT+2/TWb5L2/6//r8v3KFAUAKj4wFHKg/6KiHmYmm4QFT3/o7vJojAvMzzEnhHgv5
Lz+w+1+fHBBTMh3b49n/fvK4ZBSfmBfmrwzptjxupGbQ7OTiRAKB5KIMB3wF/9B2AjsfhpvweL6s
/j+ecY5DX//Lkv/P3wEATojb675Nmv7fSfD/R3awmrF5apLLrrA7T/l4hEK7VuPr//tt/9cPcRne
wPqOI/fvRQVH69sGG8PVDdoXFH33/vJaBW//Hx9CqwoNQGXm/T16vO5yf46CTF8Js/0qI/cP3vWX
pPD/JST772dhW1CCYAqMJbhimPy1XyNHTiIJB7KUyv8h7bt6G0e6KH8RAbKYXxkkKku25dAvRNtu
M+fMX7+HmsU3Uomr2pnph2lgjPZlpZvvOW+l8ETUs1YwRNA3BCIEHi0mQBOW4TMKFOeakLc6mMVJ
eEA3al7bJYZKFaeMHfRYPN4y+rHTgqirCBdarjV4ZYcwP9XRU+T+EP2zbA6Ppczs2M1yqKcWgLNg
jEshPFTlJwm+Nf0wski6WDtGAT7LfhSjVokdiyWzag4ijNdgow1cKRl6g7UW6vRzrnf9PhDDgxqc
XXnvSt9SxuB5YB3K9AlXLxJQbL2kt9iuzj3K3h6HwodPQ/UPXwt99BS9i9+KGLXiIQVIgmYsACxD
e5eU0387+enYrpYSYFpAQhtoeBAxgBJxfwAiiPFLxvWatvzagP61EjiWosATvBxqJegPyLmcV8LD
hEVmoHC25muM4z5eyeyhaCjGyzCKCnrdbleCQA5dzSBEOfj5QQOibAjIUSH4LrucIejOPEzLITIU
jKgikSKK1GtR21Tg/SGKD0G9RXYjqLZaAzhndBGO+ccgI2uHOhdQMhcjObjqewSAbzHRzB6VGR8d
mDrAwB4vnQZTpz+Ielt9PUoD5+KD/JHYMUDQApmg1OtZJZdjsA5kKm+PBc7t9fUOUG8MFBiuUiEp
dGj1JfmdAl8y0VDXZO70dGb0xbmWQz20US2QNC28+BABxTRB5zLm7dAdBNA3fQlQPR0DmFG/UDEB
8Xh9lxtJC9ZEFVZPFNDsTd/YRosEHtMh8UFPuQPGJ9FXdwTEHuYBAN/HPUdP6icixXabrJVtAtAm
pMFZPCNze6xJ2sRmAGdPUqg9DkVfbgZ08B1yy29snwOXCub75ZS11MmC3C1VFhSCOQMZzD7UHg+C
5qL1sI4PRf2ElK8BzLQYQZrw4RrqSVoAVgsNfbHJ2GCa00MlYG6CO6PwcLAUolAqIUKLV4kE03Ak
gPPgEcdWwIYAQXPYPindi5BtkBgMkbBp1KVGPvsiPk5ngQaYASBhuYOsx0JuE8ZX3dko6qMoZVgH
wdAD+G04Nhi/HPqXAHAIOgDGGmQvhGzxeAvulOIkDL61CHgdnYA741Zf5cAAlRMXO6B6T8j8GGX5
558LUPD7J2oowDDRkRJSlmgxkvPh2KGKJ4oA6uY+Hku4uDk3dwdruBZBrYFre1lDaD4c4Q8Zirb1
pW+seS9FdgfwbpTFVwACaQudcU7/D7mIxFRVhgOmU28DOV8gIKbtcIzSfZt/ABTR4qbhPf3AaQBD
+uwbgE6y2N3uHiQWi21UwRAIohO4sLcHVmGgpUBNfzxygJSuEwxI4E2ic2Un+Yw3OScJ1NgCok1Q
ZIA45FaSVrhu2XkFf5Q8ALADWMoNV0APR6MUg8GaJYjeRz3tI8mL+WMDjIE90H45pCuBn4uHG6/q
QdesxxdmVp5KkJ+/BDMaZaMHJBcQEff8kVSREdfPOvwnYOQXyeqxnDuDSJQpRyARgvSoSgh1VLKH
3iT0vfAYg1cPtRwt6+LFK0oAK0koz5Bjm/HPjyWSe90BkSp8G2QlEHTQCi3BhHsldQN/VDOgq8YS
91m5inZORpR6EqB+bWRJzNYVynZrqRqFb2T7CkdCFtQCYmy1T0KUtEYBU8KG64XJpq/R6w4MN3kN
PBGjqfNfNeZeMKAt104LeAqjRunD5Dpun2hyuAKyp/+BQXOf8dLmNlLELAxgsXDjiUzdRDTTZBhD
IfxR6J7TjzCCHjTH1qrLfc64ijNvGrEtkCKRZ4E6FGgiVpRjuKzKdTwvYIdHubDIFcUOxrWo9WYO
jJ0ekzrdCHSncbAfn9390U1qBJzmGpSkCsfu9rllVURA29GPR1XhFsBAAAYIt2iTtY/+tUr89VjY
hQzxVmfeSqO2FMP+AixfOx7LLzSm1x/jt/DMr/VFuHAtaUVWrQccREP/nWy9l+YlX5eLxx9wobu5
+wCC8BtxqywrF4K5K5df4gDgg2bU8ditvSeUEzYgi+T28pNijcv8dR8cE3C76qvKCXfoyGIIv/M2
CFYviRooxWX8h0wa4kp4BHAkdAir49GrAOGECauNr8iOFCbvQoLaL9CegRBXf4KLYonJMasWx/d/
8wU6Eq2410REkuD2C3oioxse6CPHquLwuMpX5G1Xbm91obzCuPovDEujF1/RIqOBX/tY+NxNg8cD
6m1ZmLBZKb3UBN4YVqj6H8W0etHWlWrqafqcjD9avvxPki638GqffVTdMb6iXO50ZkiYnEc9fp2M
8YrrMOekpa+P5d1r9iltBF8diU4Z5pE611RE25MeefwRK1w3irsAFDSQIfInrWVImlUUSP9i6hfG
GMafEoWksz9KfAKddCiUDIMfX2H1Al64ECNvnJsbRczbRaay9NPsCq/EUvcGCINiEpUQy6nVomyX
QV1igCXfxaH74roEPeW271U7Ly+BFG0B66vhunWgR3aO7HzJoh+fvHL6EcPaIEOpyoBoU6ib1JOs
zYDSyh/TLg6Wetv/gG6oc/oIMAGPT3buziICknldAJGRTN+khKQyulmxbgn1t2gETLODxsm8O8uY
YX4s6pLKpFd1LYvKdo1lnxdSHPHHTm4w9QVmGRPlZ0fi0jOaKvYdETkzlPrtWJQnFLU2ySg9J/G4
DYFpZQJnOrSrBM3QMkD2DVUHZlcqiBjp4g8ewKL9sT55gQAUQ64crQwZRCBcoDDjCt++Ji8J2hvN
gri20nZoyiYVQ/EL9w4/SrXAvtB0niD7qVOLU4swQPtpCaeEyMA1Fut9EzVvvDyGZhKnuYn+yU8A
Iq+yQvqF2uAu0Px1XGYEc8Sig77skWHbZ79HhAVAshQkwjrljMH1RAbcbfhjDV/C6GQSmuitlRhS
Zp6rBgdBBvuNiHAPucpbfZs3Ovi2Ik44ZgZwXdfdMuvs8IB+4LBYAPru8Q26f6S3wqhgtsQkPyeK
HjlqJeYncrJN1P0IijV0bvPOY1HzCwNxgIK6kMgTnVIIIqAgxRwDPUfMhXTKIrTUX/4ecFwYmD/3
/2phsqgTwsN51nlqYWiIHoMGGWm8DMSjwFT0gZ+KRgOM4jxe1r1iwQ7ChYUm11Hxoj0+QAvFozJA
0NhUQG0hxbiswW619DLRY3jps6IUHoVzHbApCpmczysbxQlDkjcIgI4l6t8/GBkLTC/o0i8lUL4e
L+peh2FRUziAVj+i8xp9VICllnUPklI0ZKBlw4zbNdopEiBpZTGjNCBMDtytEoMwHVjNuqIJCEQo
1RzFUlSBtoSgaSIHJDC67tQzyKUcSX2p1V8JmgiC4BVTkABcdSLMeYo+g579/mGjbK4gCoG61lAi
pO5K6mOCsOhAFKINaGWHi5Og2p4o/+KiIIpTJbgyAno3KSmAOBNQmu7IEU49j84YCf2EJDXJ0+Oj
m3vR12Ioay+VGMgHdTM5ZjGU4JoLTkB1RS/YYynCvV+KPZtcGKwI956u8ebVmHMuIOmOofhnQG8k
F73UAFRNEyeK/6BhyZASsKujx/v0WPDcG7iWS+3ikCP/LqoDOXoo4EqJtFE7R8jrxWMpApm5k9di
qF0UlVzsxkQgxzQDsoHmilYGLjK7KpH9n7pCwehRtytEQeUeYN7BGgCUyS5So2A7AKKA8TWTMOqB
gLJelyTYHpgFhXqNUp1i7L/z1OOAzh3kGhD5AmXH8EpVtAFB3NiPFz+9N0qcriI212F+cLK0OBdl
FCWSAALYhr9EoIojV2Z6/YnkuLE1Jnu8ZuMXFeMN3gvVeQzcy5KmIL2HMAMfdaXbMErTYowtUo9B
IThcaozPsXjsBmEbhU+astYVhryZEwZihaTDFRQRyIK29Vag6IY9eio7/UiExi6AAFIFpyJaAcgd
kHSlUbRoO2nOkiiYKmZ+oTwYuzwT16JJWcNI5qT54JdOV/BqxTpGaLRQGvxT0vyW9QNGVg0pXApo
iYt6s0F7Tw8URmw5WA645IT+xXHYqZiaAiBUAfCwRklATPmty4X1+PjndkbVEJXoIohEEfNSdz/D
5DRaeQT3GGHkBq1UfAX/cY3G9BaN8T6YVZEYwrDxu7IIWHTNd90qkyEAKLgwRdrwp2iy9nYUa3Te
et6pa8hrXq7yyKybBRKMQMHfqU1v6wBoLTmAUOnjMkt2cnAUOMcLKsaTmzFKaOCAE4/gDC4LgvDb
08H0DYakhMg7YWbSEuVXfkRWpXzOvgh6N3Zo4OUzzwTWjtXlH6rHML/3WaRb4ZShz1O5boGd4Z2i
VFsUA2DOAbqgS78A+m7m6PoTXBbr73Tbb988Nhtg+yLsEw/Eceo1BCAzwTiZ6J0A4YTBwwBdbYCT
1B2AprDqNDMvfXIu8OzQWSipdJ0G/F3joA6qd1J2AJeUglXa79VON2IlsrPig9MYD40lj1qaFIJL
BVRt3ilvpmIU0GXSbQOiPkzzW4ASffx47tOaIhpP0GuEZA3ibXi5t/cGvXxEAQ5KeBqHvefE0mrw
dlL40+IAo/ClkVBlBy5+vhgUbx93SCGbQv8VWsBm4kzCLXVuUwEU2QWOapFzZtEtMSnoA9E8DgNW
oHF35refKlLxDCgVgc8fNeEpe/U/cODasfhTnHu7WcVrdKOdXbSqM7bnztOiRFJavgN5LNgLu/BU
dR8iKL2bP4+3/85SUr+f0qkAl1MrxcXvl1qAjmiFiUHhIvjdNh//XI5GFGR5FdhHkXZZtbas02Ec
wlPdvUlltddyqKREGU6B13GMc7rzxbEmTcJ7geMIu8xTx5QWcldzkYs1qUm65PssBgRpgRh4zDOn
Gpp2hblPhpd1H6uJaAeCtwF1AG2MFP3tNeYHBKYAkBt3jQkuE7tb4nauMPsQMNvW7p4nJCG5Kk4B
NRI0tFucyBhUDFqP3yFjbfUrbh+Y2oJ3AoZVu78Zt2Ioozboqp+EHNium3VvRQ6aVwkrvr2/3JMI
HUUNdFVM/tPtnumBmvCcFPC7eoXstIXhJaOyvryjuQbk1Pb7n97AG2F0ZQj5SvDmjdi2yPEt3SRb
YfVYwP21uxVAPdV48o8G/nIune2b2hbtA4wzIfca6FYG9VwLXgdEUufzO/UZcyEJhlowf/PUb7F9
b+4hMF2srLOCI5Le++5LP7lGt8IMykLdNoxHdmdxL7fwf2enibdnV4P6t0i6kN9Vto66gm7q68BS
Geu9D5ooKdMNunL5OkzXVAAaxQ2xOhuodQvNkr4MYiCXxVjP/Kv6ez2U0QPwWdK0IdaD+bNNaHGm
eiIOZ7HEzOqJqzuvUc8KEMaYNk5xgpWNbh4LCUHoifR3u2RdR4F1QpRGAi4GsIRbSHJPutPY0yPG
fMkpOucbfU9WolksyBu4v3RLZBgt1kugvDEQ2ANHjUAyMX0z34i2x95H1uoo3TEWbVRgnovfjQt9
kfSO+An320w3kiGYgCs1lb1+BGCr3lgec33z1xIZTThkaGaF13J7LYs0lALZj6dr2djuOrbIqrDQ
R7IA9xNDq9wHF9MTuJJFqRVCXBARgrBhNx3iYEeO6rhW6viOaGdWbD/WYbP65UoYpV9SWRPHaXBq
t3pyWBZy+rc3HjO1EEpjlEhaFSJaAXYtbmJgJ7j3ndXbJuJyK3h7vI75Z6YoKrpHkARAJez2hICH
k3BcWvDoIY8cILbY+SY65jvXDBl6gymJUlESB0R6X4Sk6YFVhmsB/2udrl2T9aqYkigVJQDsmC+m
NXV2u6qMwIY/aEnbcpkxGlxndeHV5lE6Kgc3TewN+aSjeksyJ3Opruv/vnW0hkqbIdNkLAjoiKt+
FVq1IfyYAPR6+o+3gVJIwAPRhVDEgsoFcByMytD3kSmYYJdi3AbWzlFaqQHpfepGWFEDqxhjaAQ+
oFmfeMaCZpXf3wdEF1bcnGtERcd6emsyvmSFIr7J0jwzWhxdgXDYBSg51LKp00GrPsqjGHCGEN8M
IWTYJv/imd7IoA5mDCUQkGmXKw2cIcuoDSNbcSuW1Z3Zrxsx1LHkOgiwMGgyHQuYe00exg+cFIyz
vy+/odHuasMUyip4wEAIxgAM3oWB8X2z3oJn1AqhqwPAj2OYJDY1lkjxXqfeiKSMA0i6JMBNYWHi
QTlNepUzUyDJG43FW+sfll6Ys3soB+uIbpDzQNcYtY8CsAHDrFUnu9ev8o980+MVqb8DC6x9jKXd
Z/um3fxbFt1t3YF7VM3ri6xk3wK5+amDNqqQjgCX2JY8uwfBzL6JEa/5jfvEVLaT2qas1Y14amdB
0VdiNvIiflLrsYX20ctrLhbgZjB9xHkMJTX9xjuJaHZEpyb2F63B+PmVr0sERYgB0YfNDQzMl29y
WzJ6E5TvJjCOGRp+9q4iWkVfKBKIsiRThr6ukH6vq0jYJQmGrH2U9ZWTjBDsfexOsreukhNBh5L4
Aopco8PIt8oprPXOBJhTwPy/T5ju9tV6Bb8IImDNCjBnxIwtfZ9+YsC6+3Ad1FVNbc9tXTP75HmG
3MsIIb3P13Ipgz32MgdIDMitbO4AZPHSCizNHLfdHnZ1S14DMwGENsjrLPdQ/wYmlVWxCngzZgKF
M11B3ItS6F02BNgv2Hv0eiK2lsHta/kvwVPwNGlZMC4tki2428A85j+l+9KILJaimn1aV+Jp88FV
MRJuoB7d+Vv5UFu7ciut623gLBbCfgly3t9gdfsZcfXSJeOOz70qWVckjHhiuAF/U2cudxnhhwpn
fmps2al2Pmy+60xqhBhkw44TLjm5u9O+kkipLF5pB08MamEHbD3wFNudqT53y8mlSZ3KHGwElkjY
ALVq06+65RTIus5o6gB0/wKzYmwUC3Z8RGZcYbS6/G8bZMpShFyA4eIR26A78kE7obp/atbjAiww
cLZAU59+Vl+gol/mJngtENAXCCwYJzHj6d98AqXfOjcIgY2GT+it2AI3gZXt3CNZjWbopDsQU5vc
C8uhmAtlbmRSSgfhWqVw4MfGMeS5ETniJdDGzLyFdpXuWXcYa5y28cHZ050GainKnaiVwu6XuPHh
l/e4ZLmpW0xBrPOkVEoNrvgk5rEwEc8p21cmZwIT1gQ4SmeBS3vFWBfjFclUIFACjMUdp3V19hTX
u3AyknWL5SVHF/rC+1dB6M3JUREB4iy1TMLp5PBYpjC031am+pQ6g4XedJYXzbwolOs58cNInIvL
6W9bK9mD0Ohyep0FLKJ1zjIIrO2klFJfT6jxKlREA0PUrjCmBjY2q7aAVWWTleu4UALcSYaLnZsq
Lg84wpHrYp7qrFG4UgqUptI8wBiUCk4VjLyXvBBQpsz2MCkryQL0tVkdJz2gWxwzmSdOtvbBS6Fd
VwXMheB+wvlqJ3dd7KEKbTBt7r232kKbNHb9gDTfAS1vjg5eWaNdx69KaY0muOpbQ103VryP9yBw
/Zc5wOu7p1CaCjTpmi63uAyZ/VrZFXKcx6V84g2WWZz1btE1rAsK5j3gVlOXHFP2UdhEnbBTduOX
etEYYCu2wRHiMBO5c87etSzqhpdc0ykV0E8uaUDhuV90y3YFNl3o/9TxjrWhLuP9ZBZDPGhAxhiP
Vch0pe/P+++lUlce2OENmA4gvlkDB9NE4hhGL2Q1tLIWSd3oUBHdAFDv0FMmPHczPQSnSS2CxuDw
ryKhqw2lTSp0vQC8echC1R151fbFtdrJeuL4iCH9u2APbZYYWUCLLJrLqFsZizESTIPw12sNt9oO
sPHQFzi8VYv3oC18+/GRzXptcBkV4DFIwLRUqDNLOtVLUhA77kCe+NNb5FWsVy+FJSyLLTfYgFty
8l228HcZAk1uKbN81rnDhHYCNIRKAMxHb3AzAAYpAZ/aTsfL0HBD0fdqAivLgpfOik7mDPe1LGpz
i0bj4xrYU7thiYh9p5v9U22k6/+POGh6Z/RDuJZEuSQABewrKcSq1APA4n+3L6oTwqBq2/qn/J3u
i4WEIoBrDk+PD/O+bWMayrvaTSr4gZ4BaG6LFYIc9JTtW/ik8sa1yh917ZniH96ogTTCkDl7guij
m7qiQOtJK3nXdYWolBsCO8cZ7SFbezZOcYk5aX7zbxSMfiWLOkEBEDJBMda4Lc5UDA3+VCs0tDOc
2DmLeS2EOrxWlkshAiDh5c1PqhNu/VKGg/d441hiqLOSy6qbGGGmfYuQe2/XQIM30MXNeOCz9ud6
OZOfchUQl0NOULBuCQq77aE6iRvPzpCpapfSW8CYl2ctifIga9IRdQSJ96WGDGrtygJfMm4764SY
a6JsagAbp6EcT2BTJ3/fsye13JuuIeyKt8fHNJcfx4zV3/ebsqkRuDIzwcOiSgvDNvvA9lFe8B04
b//xQlCaOEtHIC1Nlxtw/dspJzXpfSyKpQanU7hTTlcLouxnlgmVMjFKwkpPNi1ypN/DfgpSAaZo
AVnfGrOl/v3fdlGlYlOxdYW68iF0KrnySMwk5rgGgp/pMvTRZQyMWh6gWngRqWoNtAB0z7SaAAE5
lgaCMmG3jxw0M2xF66tGF0BnYTb89xkPzS6enz3rdGJt7YwDdCObOsIKwJoJBiPIbvOeH4kdbUYD
mNxma0KwbAK91k4W8ZK1t5OmeLRi6kBrtRBz0mPF4xZlX+DlInkPGpxtcuz3CpxM8YVxmDM5tutl
0pmeCsB2RI6xTNXYCZa3yReH1dHO99Xx7Hwz9nRGp9zIolR+OKL/WQqxuMYGZywCtmgbGo0jMx7f
nB90I4fS+nrfB8DjxZreAR7+wZsc2gLG1eoPGn2Njw+yANomyP1wXVmtatLM6QmXJh9FRac/3eZZ
BVFN9L7AZkrNPinKcxRHS8aBzdhoIqB7ScK0AqbdpOkbrmxAgL4fQRyq6cn/VXaJdvmm3k9VemZz
xfx6/pZFGQEgfIuAWZ5kmZcUrG8A+nry7KbUE2qyls4xg6y5C4le1alRWke/H0+trwmGsmmEkuxC
pcIIpM3xH2ryo6hM0Ik5QYRHayy6JsUJVu12I5ukiRIhlMhOWraI5FHFRHJt9YTuWJsskGu0eJhw
xuHNKZVrmdTi5EgCA0wMmcLBPSVPzWu64m3RegFhklna6Wu8T17qvWh3zmPBcwd5LZc6SIQiGQem
IbIDyigIGxaV/OexgDl3FXNBf+8mZcbBGOOpUgQJHLAYJzxk1XLzDe+CmiWz03Zftcsy/2xSbpXL
b1phlaAAZvWfz+mX62+gzDsANIW0xoTBjjfddbT5jGzP5neTfQJ4J9RoZ6GMAdpNdJuwXv5cL83N
+ilz0ZIGpHKtSHYgjLWjfbsStwJGmlujNWIDGMKDpSxEuzSh7l4YW8+6VJTNkIScYIhgslSfu08A
0xovT8vlEYWBfvncGawq1Fx15HqlF+17pYCSDBcJ3DIIvUxlOVqfhXH4FVsrYKLAOCqwzOUUT286
4/u/bvLl065E+zWQqYUBmwwyJ9RpOWNcHV6WxykL8hv8SUjenlhpA8aduiTqr0RKJVF7lE8nddtB
ZLgAsCiy7awI4h7QCTikQNuYMAAwaiTSSIdqyQXgiZKn+wMmiXDbLg6LQ2D8+VPapQ2qpt+e+cO4
N5MZpH2Na5GUmRRr4KAHHnYTtVq0V2TrAmmeel0+KU5uMitasyroaoGUugUhWt34BRbo+8hIL3Yv
3uVpkHf+S15zVm49Xh1L3PTzq3MjEqcGSQBxcpQZI7+XspAh4WLNH+0fpVT1NgTrhPt/b6NkSnZg
ZybOa3oBsVOaP+AhYsicfeqYYtVBtyZhuIDScBxSLMANUMgufffAS9ha+RvabgvRBoXw4/2jJGE0
Cg3SskymMj6mMGVKnxECUFg9Jel5AVD8swCNegBznPNYCO2p/SVlQplBSRuDb3RCtePjXIhyKT2/
ou0mPPiooQOhDIQI5hq4mgYIPJzOeTY7Q0hZsQXlR92JprZS51TPi1UxPW+sRfPHt0a0S6WL0dDa
VQqUadP8iXfZZ5fb3iKqTMY50gAYd9Kp7VWarovSGgsvvyo7DzBKmxjNiym+oitDb+xyceqM01So
cViSpdtX/5dkdL2hwI0BcFGhXn0gcj5oooPkHItfYKvqgT2vFL4RjgH6hDXttfKBJhkD3HgFQOty
4ghnQfFdhmqvHs7lE6DjgCykEJR46TSTKsUdwMTL5NyDz0tbViCrBmiBTewBGOnm8CeJFgM4ZKLl
KK30ZbQrD2WBSrO0UEDyvhX+jIlNnKrehIGTysfHV5LyCv/6NkxgapoMvBldoq5FF3otyBP55KwL
YArnMo1gWiiF6DA3QTXIqulMOuJuKzCaDj8ec/k8DdkzlIJUKLqcnJN+AB1DnBpSCeYcTVg+XtYF
PJUWBJWBJw1ZGC+l/DNxiDKpVer0rKBE9QmGu4w7YnQHWDr8K3DWCoP/U+XAxO9At7SOVqW/4MrF
CHvw1fdLjPWooRW79pgAWH/tBWCMWkdvZCs9YcQXhPQuCqc/XmKPkeV3p8efTs+NXY7k+tOpIwHb
SgTT0aRnTbG6PsEED1gzjbjb8XCnNly4Sgsjc7oDK8l8AYK52zN1GscVMbBxh1ITRGCF8lToQFcx
VXAEGC8Rmjdb6wgQPBO4W8OyBnW9UXwHy+o8Me6AA7NGcuALsNjVNpBWjcw4Rrov4K+9uPokyuag
48/32x6fVC+swZbs4c9ipRyXKWzpV/4jObDcyQLjTUtMnD09PgdxTnNgou1/20FdIV+oVb8QxvQc
rpRT9Ptd+jkET+pGWSXbwCw3Xris7R8kCs118hws5NUeM64H9Ijg/y+IxUpQ0onDy1ZAf+mYpccY
7x3AFs9lQz0USXaWAIRZrED3BcB+0EMm720r8K91ALpOSwREOiJ9EqTPzZjwr8CZT94zUY89hj2Z
0xtIUskiZt0Rg9B+4uDjZ2BgyM5N7Y8LvspSENMnX1XNy89tybOGxac7T11N4DEDxUcSkc7EmD1+
fuXe6L0K2vNKzc6YKJdWWiCQRc4XgqVy4G4SC3A8xmUsMW4fHeRMWw7UdUTL6PiUAMNOJXDIIERC
3tTZmcSWIhtlaONJlpkjPpVo0lkKw5NkFbtS2YiCo6J/o0RxhOWQ057yXx+B+pYEGFdVBI7R7dLF
wR+InDfZmXMUYUfATiwZxbYAGONgYNfR2LiqJDsFhVKzABxo/qWuHj+EuZsHJYppJOBGoqJIg3VJ
vkdUXy6y8ydCzMJMfmUvNWYlgk+GnJk7BTkTkKwEot8745CnRBx5Hyt10SeChVbjS+GDmR63qYjA
hQvSDJDTCTKAXjmjKT1zHG35NQLoTCH/09HGy7ajE00AmMMEe3S3aFB1xp6U4uzLRZ2tz+tnzlpL
W9+Ak/L9ysgUzul8TAgDpIYXeQVofZMuurrfZesHvScP2Tky4JjABdiUID1JTXkPCtnGUNNFzhks
14gqKv61RKgTwH4Dghzj0rdCwb/ACQ2YQM8dn3cWVwyqQRpBcnLwBRpclg6G2oIGLPa1l0733OXY
8qwSHJl52HhcOGy4Hhp/h6zfCkXo4uXjG1yXf+sDj/tOe1EXrRTUi8BJKDNgzcOB6l7AM4mSrp5p
lbp3I1kHT6nbRpEVYTQX1Hh97IHufGiacIvBtiqy+CEib2kuSm+gSsU8PO9XHebj1UCAzVAzYet1
Ma8bOun8Vzcn8muZVi16DVVOOottmrOGiOdsGeY8wY8JLEaMSdOtfjGIUEtXn+hi0deo2OBzU1uA
IkUGGG5MrvgkH/gcbk1EIzt2BUiOBFP57N6LheKammACLM1Q+JoR99B9r9MlAFgCvgcD6nADaYB4
AuLLsvEF7zxx8Kjo+4sImh4VddmDQ2ztYSKlAxlb3NujuH/83i/R261Sx7ymDGx6NH0C1vmi+a4u
fdF4khaBX/psvf8a7HSFjoF6xRm/MuMXNsI4VBgFK8wMZUxtBXtvGOaz9XM6mWsM8VnbLdQgSmex
8WGazgl/nMF4fk7N59wEqTo6k9brtfnMiifudRQejIieGPSo4ttpuwdUyKQQddd9EYoPcMcZVb2K
/KPfM0zP/bO4FUNlD3w3k7UGANMvSLPZXryvACECACFM7G5EULk/Pgh6iBJ34FYapX28rIDhiSDN
66zBzFeqgcabn3y72+0WYKFY/fkadKNf96axHX+iI6uTYuZl3MqnFJHQ1mUHvCr3xVKW6PXeLT4r
E8RDxko6Ht/4RW4ocKjAdmQC85/hx9wHJLeiKSdPI5GmRpNo0BZK+Y8QHSKQqT7e33tH8lbGdNhX
9xyUNl4CteK++PG5aAojqBkviU7N/HWAsjjB6SBVAnSVWwkcWM26Ucy4l8Rxj3+W/bpd7wFo+Y1q
9ka2BsZ9uc+VYD0yPGOImzgZqD3jC8VrxbLhXgCdZfT1aqJeG0AiWnzWylsnMyrzsycE3TSZKRU0
GOR2bS4ppZEbWkiTMXVQLRP1VUQ7+OMjmvFxdB4QX1CCeNw83NpbKcOI+r+WctxLZkd2stS2mrH+
8dD1y0rqzikQ7IuEPndAWCDQuhWkoHlPrXqXe+m9ZNHn67ASjaraFfU/d5mxoitB1L6JlZSBGhaC
9LRD7IYWCokHj6xqBPxXHI+sDZzTWNfiKI1VVY1UuaXOvWzAIYnJFHJCt6iB+PpLMO3UNtfKhhEo
zz0ruKQA3oG/BIAxaidLsRDjUcICY721FZDlyYjbH1+LmbsHB1CYcoOocALX+/aw8riqwaKbeOdY
Kd/KoNyCtbYx/CCxH8uZeVGoo4I8BctByHFp/73SEJoadmE7Vt45rbI1gHMOrhy962nwKRaDUSTt
QiA841nNZKX0G5nUgfVS7/uilnnn3eIArH2ADeCvHhn4lbFcGTC25tpx9zFi2meGt3uZVKIM/41o
Sl0JpaxUdQfR7++8+arYr50JvkdHNqzFYqXb+IRPpMs9A/mGEvxvG8lSMMBl1ktkCStnk1vWDyMz
O3N7b75oughXB6Byoh7KdeGdg0B3lBFc4zK/LXrBSsrarCrC2PxZcVAyU1QFUimFulehkGsuSTzv
HIFUmdhBIwOTy4nqTZ4ljIc5Z1xRXxYkEaPKSH9ejP/V0kgbVXUvad65WReaWXnYUNFINQPjpYf6
mFqya1auUWNk2/AwC+oakvsC+NrfXVEa2YdbMb6HbmWfbNXN91DWA2y9gNfmiHfGpLjwvgvRGrEA
bd5PiK4h02VYRqqcdSeMMr1g2JWjFrT252pcFk/tlhc2v2UkkuTd8E+Bp/6SBbBRzHChhoCs4+0d
4vqaT4oo9s+bxNiNhiDYw/f35jVGbuq7c0QWPOWc14ZCwt/yqJx66Ppyy6NP/dyFq7beAPIw2vjt
QgXjMm8EroP8QDACyz62Yl+0RGnTBgeBf0/0Fak36GTijZxbq6kNhmyrT7eRqzL8nksASb/z6y+k
sjaDH48u34b+GTPT4DhcoOgBpFgD7uW3tzb3wi8yTTjX9p+Xw2HxtOXQ4W0+n6z33cZ5lj6DQ2Cl
puPa36rVGZ3hsPrj5p/G3ztId/CmopqPkh/5ZyJvQmLUbxUIYDFHrpihugY2dbYeAHJMyhWx4tOg
7IqXSjD63/UTl5qDesp9RjJ+JuGEt3H1QZReQG4kCLoKRyqD7sD9EDjBlnVHdHOrq/WznC0yoMaK
yD3xJTC711VugV9X/1NqOzDVG7HLqorNRIf4IMAUgDAEWQnA7d/eaYD49AWALP0zb2prya6W4xs5
Bib/3lmJ5boYxOQZL3bOFF5LpMzSkBI9qf3MP6uloxTmUGFqPB1+ITXvs3KY89uNQoQIQosJrJB6
QQ0yvK08YLsLaSECfiGxpOdy72PeUbe7fWykluofKh7FgOUI2mgjxhzcy2PLP68OZWXigQP5HVzC
2x1uJuZxcIDiyOvlqJTo/xHXofe788yCIL+bhqtEi5bEVcEWX5kyqyQ55/iiSg0gQ0C2iTBFlNaS
WwUU1SnkD0vZKH5AUB8aYI4WTDNaMOw+3TRz0ZDY7P9D2nUtt44syS9CBLx5bTiSoBFJQZT0gpCF
9x5fvwnF7g4JYom4szE25pxRoV11dVVWJnI9EBsAOeBkezcDhHHzpPds9NoabvkCxfDY8bSGPrK+
FYij3rXqQ8+Tfcsz4lIaLamC9LIw4XMx3fVHTLb0kCkjUd3g2bV0rmVVkVcMuhU6Iqdafwy9Y9+X
GpP6IHYz+jWLJ75YsAt34B9wY+oYge+EZAXcN+jcJt8QZgMTDRW+AaVQI440piJvaC7dJ3vbtmMj
1NC2QH7h8o7/ZvBjJhn8yZDznPaQd6UgVy4twuOpsS6BYopCo4vZ6PqHoH6nn8JC6nj2jkKQ87/2
JivulxKfdwLs1RuAWYvn5CnUq620Snei5n0UK24/bChzD9UHqGZtPFJ/opdMXVrycTqn0w0AAdhp
8F4VQI57e8YKt6jZOCp9aLieoXvtH6VCh7gb624kZR+HW/eb2nBLSlqzUe611cnt53sCeAMbWPU4
1Xh933lftVmqJTHGe/AVL/Nk3asSkD2irz+JRCS9j2La3t5D14sUxD73F6te2Hlz3lVGfzv0ILDx
7rgFFQgbK7HkeLafmV71XNRWwr5JaAbtUrI066Onns766FSQ25MYCE9MYmpIT2ZDxNFI77W6T9xN
v/OJDIXaPUsk6MT9m7sTjmXUi0U/B5hgbxdZKQBA5ULKt9Pa1QX+y5UIx+pZB24TxajFJzpVfTS4
p78VOAq3caBBwFsVeTUuzEhZenyPxiZjx+xCGY+XUT+8I3JDGSzPfZcNbKUyxWjF0MfWMQNhIcCa
eUagaRyZGBgYiUYnO6zjAo6DXnZgN9WG4tSK00K9957k4fux2xh/zmQ0gKtIPDYNIgHEt7dTy/K1
LFcCFdlhnWlAG4NllvD12t8V3MpnXQKU88LDe2b+OBQVebSSgQACT7Nbiz7TiF7YKRH81KHa9MZi
u9HM5rwxMPHARRn0TlLDQLofrERjfzIL2A/Ee8AVK8/tJ2U8nsL5ASHTjUgKUJApqWeeIASoeNjj
e9KUF0HaJ8MmSD4eW5kppyAxLXIifDt4FO5Uupg4LtgyD2IbjaFpQSpNIsFztW22IGPd4k09kFND
Mv0pAatMkujVC4M0+Xn1+CvG5/t0u1x/xOTgewA4uU2Nj4BivM6jmyp1Px9bmJlN1AiBHqQRm3Lw
MLfbo2VriWnLHECtDhf3sPbBiNrmR3dhF84MBJcGj1gFNKwQbBk/4+rpXCROlPUpBlI08YtEV7LB
FEWmPx7LXAR2Y2UyGDAx8R4PzXM7Ug5Ns+G2jh+pUOeJmF2fvnKDWXZQYFyKxe6Lf6j8XI1tcifW
BaSUh8yLEdmH0lkYfsvhGOT7xH1mSryH1kG7EAvMOBFEuDycCCguAS6ZZFiL1FeaJAxjuxVIXYUk
CE9991ZURscCOOgdl97jd3sEDhGGQEqMpDFeLpPFayQWuoJimth+H4AhN8pQNjYhk+SrUcgubJQ7
RzyxNVlCXi7ijgnCxGZKSQsgzOfRRgwIuA+Ro5r+erxh7nYljCGIHtOSoKHC4G53ZZpIfSn5wAdB
K0lxm8+mKL8fW7h/9o0mRuAD+gSQ65+WKrORd4dhGuAUAazwUBNqXl8ZUMUJhvvEWha1tBnvYnL0
PeB4AWIBOTqoyU7Wissg1AIRhwzlbzgstH1ToCRzyY+Iru8BdB8Ihh+P8P7pP7E4WTHU4cUupLjM
trLO+oQ+hNkADfwTGA2B2Jl6rMn3Sg2/tHTptM+s3pj0w6UGVkEaiMDJ6vmOHwaun9t43WjvigUq
IccgLqt9VKYSaIsg8rtjh4ECTAGGeFykAh4bt/ZcPxVlp2tzmzdTFLt1z4AWxxCS7KdbSGrexZYT
S+OVe+Utg1hBmlGCpdr/jkTtXNPk3PcLJ21pOOP0XhkRAopNmtFITPheTfiVqBBbdrSFh9KSmekV
JlIhWzhMbuf6CDwOkIhW9NAjzJvw7PvG4814j/4YZw5c8SgyyHBYf7f61aAQJwoQvxVzbH/xXX43
4nel3NdrcKCeWxI1S1vwLvaBOR71fhpNzzwUDCaDEyuvrDLgLm3gXiVi+R95apS8dhETgtZCMV7s
cbpPtIwWR9lmlkUgCcdyu2q0w2cleK0LG9W1ngx47UGzB4I6BwlZKzQZ8M9oMUw1yVGb6FxRp+hn
WIoo7xMtk2+Y7JzGhxJbCQUxG90U9UgcrmUxqTwVHB2bTScs7NNxDm9ioIm1yRxnktQ4udIVdmGA
w91aoiWd89A3MzrxmHTpyVwqloWd+2uca6LtDDkndPnWhdqKe5KeFzUMx5D70YgmHhPNcSGbunVh
J8pOEM3mlWKxe4L4mDsbpQRsliylAhe3zSRGCaRMCCsO24ZLdwylDTHgpxdez2Ij+MrQdIOWfZDw
xyzQ0gAGEoYKVe4NUBlh8cjcRUtYzrFDb1RQRCZUmNy5VRsCgUjFpc24pxgEUXJCJGYzOGoF2sT2
OOhLNfZ7xDxuQag1/+kn4ez/5dKufAJi+L72Q6e0u+I1BBzOji4CUpLxCFMP9jKRdokF0bRhIxsc
EkWPPdJMPAORKPgjyM/x4KefnBWabrggUpTSzurXoFYbTWzOcUZkfsHOzJUBKbQRSiAhokGTx8Qv
eHUsM2lc2UFwGriVZLvFDhupJV63wNbBjQdisn0hC8OgLqOgOgPN01tTyInkUAfkKpvWa+RgPoEz
kgx349vPu6BAh/XHhkX2BewyIBsz3UOiqvrpXPxY6KlF99xSg+Jc/IHPQS4KSnCgTJliKIa8VwSn
FSs7qlUP6p9GnOvJ1rek7hcruwJhpTkoVlithWHFeqRFvp3S+L38G70W4cKFcJ+OxF67/pjJ0XYH
P2jaQq5wqTbfaCQE7R9grgRE0gjDUPEgJAQuzdMl0oKRzlpK3Yy7abo0Aos9gEATKjj0ZGmYMhMb
KutruxCh+uQo3KDGGQStH+9pdubaE4F0xKt4RBoiwLvdAUUbc04NtjW7GAoChSD2JSrWo5AjKWM9
AG3nygN1k0TcQedbMweYuoT+e0CaD7m9eLIV8FZdq6n39vi7/rLet8NnAGhGv//4xMQ/J1cFHvNB
LcVsZxcMEU8O9KDNptC5L9AcraDWN7imx5M+U9t8O7Bam+oMd4gCEtMrKdHa0AIYvDZ7RsvKb0eD
nDSvQJdTd4bvkB3Ux986M4e33zqZwzgK05Bx6c4uyQ67EgmGd1QNRuTASBfg68+Jle0F9RypiCS+
F4zfB2W3xifbFFlGX07zocOT9T1Sd72OnGUIyYfPMXn6vFPI+8Unbx+Cyai2ur98LNi/R2KPsmuj
MgMeR+Pza5KUohS+S+Rc6BCmQWUg1IdVDPhhWGgJBAVcTSAteuwddcHsveO6tTo5HTGnVDIvKJ1d
dfteQHwWlVDSXMXMEjKJuz+Ht5YmURoLJUreLzE+IybGQXvv1c6o9QGtYhXgF7q6RZb6E5SMJDbR
vo2O8YKotKXCW5OlPPV9L8pkrsdvvbr+lCTuxJxxOjt+SbbchQeN+LA6RTDlwR/laoUN534rAdGO
KBuAFWPhZppyp4BB7XYyJqdyYAA7Ymp8gJt/M5WVeKTit2HNEzZ5C4NsBH6CEpwsbPF7HwWrDPIy
o/A3aIUnSRLKd0EHylAYNmG+DO/89L6mvqp1YIgk+/jgJKBhnYOz50hk0i4ZWSkXPuD+RsYHQCgV
6Uhc+/BIt/MuuL7CDrLb2zDfR2SHntzncOOS0w//bZ7W0dlEryA6jz/5/ffqF1S8S0X5+86tceIB
TYLaMHpLAL26/QKKigLeiePefrFeDzvf+oT+zv6AUpVPTpllmuZeP/dks/ko13t7E+keAej3uHp5
PBHj8k6d8vVXTJafiSo2ddgI8wAGxOIilSEBQ9zCcs8dOCwnVnzktgAu/HaogB5kUlFmve0PulNK
esQo+uNhzC3ntYXJkS5KJxW9Iu/tMgblnBARjsPBDU2XkTQhxHOzX1RJvo8dx/L9P4OarB/TBx04
ltPezrSX3Q7FgpRY/fH1dffuqYfnfPeMK15LGPXUkfVA1s7aJc+ctY5VkxBdt1OG2B4oLQFffVqd
A7LRkz2aY+3fRP3WHk/OnGflRnU2tGSiPXSaIeSpsUAb47C18SjGewyG9wxdzbG8sMyzdgCxxtsB
cFnoo90uc+AMQxCPZypDLnxMfcoIrmgRAIrq9/GI5nbtWFhHCw2AXhB8vLWUOVzW9ErY2/hNLREE
NAyKbEsaZED/X4buaHRazF00HlIlfnNYq6Jtjnl9bGJ21v4Zy512c5uXkKoNeshQg/nZ3cZ4GDDh
xc2WanULkzYFGDe14Cq4TXu75js8sBKcwwRypHnorR+PaO64X62OMjmMQpX2VC/BkNPiTaWgzp9W
/2JdoH+JEBeuc+wout0AtczyKR0Vvd2EtcZEAI+6eyFYSNdOKaT/7sZrK5NLopWgQZsnsIJU0TYe
HyevuwOtH4ynbNWQU2edTuCNavS3D54lHzTR0J/xeCr/6mVT/3z9CRPXCexE4/AFNmCmvVopkRS4
mZ1hHE64qsxh/8QdE7L9gCDMeQUcRaQuuI65pfxrnOHQFwh8w+RI9yw6B//2f90BJJ4mRA7fH49w
bldeWxg9+1UAVGaB6AYdBliGwCx4mui+ZMwSQu//WEl0s/z3OKYOQ4hZqYxgxQ9WMXnZpSM64bA+
CciI26f26YsnLWKPBiQPIFhRx7lED8aCf1wY6l8odjVUqQ0g7CrjI6rRPyo/gh25xn8+myji4e2H
BkrQSUzOBdN0eS25Pc4FurfLRDCcXF7nyhJefOYljWIhMD1gq0JaA41Ct6sWhQHP1WwzAO8C3mvs
yW6N5nNtHe6IDvkzVy020kemrpaay2aymzeGp9U1iLklIiQ/B5sjhWeKH35ole/0U94QB41y/Ep5
Sj8fT+lcaIEgEYq7uD5R05tsUJopgopLy8GOAWLqE50HKCCoT3gnv4fBQvZmnLbpaYcd9PKjBZXG
I/l2WpMeKj9lyw623Cekjs41k2kZR+hXKjgqXLaJ86WendnH3rXJyUoGVZKmcckNeOxZPTi+ARdS
3dU7yKsM1yZxrSbAPSxhhmZfHci6gcsWEqpoqx6PytVRaNkkDORGHuwhNJTIyDuadGGqxdzFp0hL
b+taR7fq+vFKztQfGIQM/1gdr+Irq26tdImSO4PdQORBJEmjA0Qs8WpT/zKqEj9BIRcUAPGrw64e
W55d1yvDEzdaRE1OsxkMs8qTv2GgXRK+0embx5nFJl5iQJsLTK9HOdlEqeQIkpKMxtxjC0l44SdL
zag7LmFLptzhf9fjiOyj4QUkxJCTez5EY60bc8Jg73alahnIIq2a59ymdBNdjKpv0JrNqF+9oX8c
Y7iIepWZv4FeW8eFS2p2wOAm5tHDjIP699K6WlYmdzi/VZTBRqaek41qxXkqNKCXKiuzi3hlZjqv
ZVrzSg8zSbZrDn1OWjiCBAxvsvJSQcDk8ZaZTUGJoH0GMggBNdgAbjdrWTOQNc482mbIek3pJ1d/
Pny+C2gaPXyu16c1yFUMl1rEJd/f+BLAbCiZIUeHMupUPy2v66SuK6qx6YG1KSFTBW7Jy3H3F+Fo
A22lYFVAoEhPNk5auF5e1EFrI6LBTSyqyidj4SYmyWH9k6y+LhA1B35uU1bkvLId4q0+NisQ50ia
e1mY5fvo+/ZTJrMMhEEmRW7Y2i8c4Q4g/yCMgQccIESxOQrV0Wvz8oYeuX15OB/zJZzqPY4JR/F6
JiZ+UKbA+9uHMC/br/0vev/VA0OM0TjiO3H7deEP4Lbc7yu1J977L6r1j8c/v9r/rMTEIw4hX4ph
hZXI+ktcHXJpoVY+s4tvBzjxfFXbRpLLY4CZBn5249Xg1WHsvqpc8qQnKPNsN+pq9S3ri9Ic4ya6
vUtvLU+Oq1zTrVSkUYvAsgT1FI0Xqaa4WqyEagQiF6lcKZHpMYdCeIoSK84Wu42XPmBysw6VTA9t
iLnlyGu4f0cxxtOeudV6TXjN1Gljk23O8IhLUeZMbHYz8GkMKHlDFzKjXatBaAaer8h4/jkFFxDi
b1RPX1FPKzTLPt5HM8n9W6OTp1JMSUHMpjDaqkJNQDz3vvtszs/h8TndrNemoF8iJK8TQhtvCA5J
zYwl+JYs8sPNXEq3HzJ5MPVCm6T+n2/J9fE4t/r7e/WskGZM0OxE9TnQTmZikXi7fUsFfQ8fTs5j
2w1Ifxdu/aXT/RePXF1MrFLnaZpg81Orl1fwXeSIrUTVWIPHGVT6px9J3+oSuvxZwtibo6IdF073
4geMx//qA+qu6ePYw6qMZIBgIkN0h/sDk+ATEDua2eqJktSLrm8wA9Hu6JkLL+j7m/l2MSbure9l
IW4o2PfQXui0lpzZDKhNnEQN8oV35D3n3K0r/esdvxprICt1p4yuNNdjlPR2vH5YQ8XlSWc2e5XF
RaItbfrF6Z04N67MsrrOYBKoBMFgtLV3dkkzxgV4V54Ad9puYw2Oe4OO/sv3kfsWT0t9/TNp5Nsp
nrg5KXQoSO6Opx2kBtYIVABagd4UWyz0SG7dWaEqqU+XC6QpQCGhcz3RoROYEOeQEUDUsfSr1cKy
Twm+ERneftTE9YVJnLtFM34UlIoOyDXibkf682R+ETg+/wk+H9ze39z6sRf6ezY88Pl/e+RqDwyK
R8XhaDck/C4mWrXdGRJ6bR3tdOpOW0IdsRWAssO7dOGoLez0P6d8ZdkBs44T0rDM5fka+Sqjz1LL
r1w1CAcjbVj98UhnYBM3MzyFuxVFmXpxBnuF9pp/7Lgt4kFitgZKdE8Y4tk1tIVFnXmz3ZqcRm2K
x1JhBJOZ5uwcUzD8jbPiD47VL/nNhfjwb3tdTWYU/88NNvZq7XbNdkjJ4ZCA8NclztZ8QsotEQn4
lM/YRosKFktLOXFaldKVqTKeKDE2q9J00HEfQ4pxWFPhYh5lPJ2PNuwk/gplJ8sKBbZ6Uwt88oor
KicGyk8Y6Pr0JKlf8vkthR/T7N8j6A2shW3LzX6ABEIiCNmM6p6TRZX7qAyCBFESD0L8GqnNXDVO
4e4kP/utCgGqdXhce0ZlcSdULVIcHd9Qk+N4Wa3kYcTsLQI5ZyAj2GdXnzS5tHLXl4sqwCf1Rz4E
EcoOrpyspQH4Ucf4Inuk6M4q3gILUzG77FdmJ8uO1sA4jzksBeipNFHN5LfYz1QnN2NGfXx4/1BU
d6t+ZWqy6qkkKFGj4N4A3/Gx+RofxzSCf1b9TNAFiqXHX4z1XGAXrHGq93tWQ/E3RQUQXbpG8bK9
cIDx0iALashPUZETu77UxluwFzY6SIK0I9oEwNi9FfulSRrn/tGXT248NvLYjufj1q4ddl+HtE0x
3FJ9fqYmPm4AoHkBYaLHGult1JI7Se4r8hg2ISMljRELslEOTr+kD3sg0tDVoaOHZZWgeGa5n6t8
sX3sfi/INEsrosQhhzo2rN5+wZCzZSNVKFjWdKQFVbWuHapQaSfes7JEElqKtMdbghnHdDuxNxan
haY8aZg28JLe1iiWhD9BADVs3jpSGjbjgql773prajK9PXiqwsHD4FqVNoWDZcmqtQMXFmIWT8sX
TtX9+xrGUCSFhxnzX1OEHdOkVdF0GJfjqX5O0O+qLZymGfTkaEJEHQirBRrDSc7bL9Ht1w8oxIJe
Y2y6f393V6AlGMilP8g12avHITEez+GMjwJyHiRiYMZHfyHaLW83iIKaXRdU7oA5hLIoAGOfh9Ow
ErXSAM43XRPVDvSW/AaL6sgztzDQ9DwaI0AThLaFaR+zE+JFQdVCbwf1pm/1TBJBTbQvK0C6wPsq
VV8gbCBJtpRUvL8nbs2Ov351JTcs67F+DrPInOr46RSCzG3gqtRCCHfPpSDcGpocvSAvpMZDt7r9
giRboh2QDwmtZ/DkoedPsUr1szQPPsQAGWQbR23mw3qrsxbkB23QDZt2aoirxtxsGhOiRudKxZ+b
1DjThCY9em+XgCxz2xsUR0iXjV3GIB+5nRaxCoYoE7zBZvpzYuW5rfhG2HoLW3zmoYFJuTIzuuWr
2Wf4MleKFtuN3dTHnEcXx1dETF3fj4Wq33Okq6vKWJ1XH6EWmY+3+pwrRD4QrpiXUe6RJzudzbM4
i7lksF3HVSvl4HDAowUWxcVoh5QXjM08HEaBYIUFRzNK4pIweb0rToAqZIq6QLKlrAwkedgCFB4P
J0n9RI3uImMVIUq5Q/akMJewUOPWmvrga+OTxWSdsijqCAleN1qJL5mIYEdClpf9LeG2ihwBSLVI
PDHn969tTla2UTylcWMMmNl2aOHNVpKk+hT4jwuO9KiGXnLp+HhB5zwIGpBEyPkBpYGnyCTQYdok
ariIaWzpApcPSuPUyHmNV3aN7cRr3OmP7c3M6o25SbBTF1Dncju6sflNoKEnDpybTKxS5ZPrmU61
wKoxs1tvjI2/fnVQ+GgQqqjE2HhVoow+0fLiNT9U7kKdbnYOERmMSF6UbNGYfGtHaSoRKgFVa3d0
FD2JQriT2zQnntMLep0X1LoNYobwYLCOa08xBb5fkiJjxp0x2a04KODxB7/aiKidXONAqEJmmlMa
2+80OjCFbGSypDbxhT2ln/kn15L48/FKijORw43JyahjX2SyxoFJnjaz4q3+pJhP3lcz36ITwuSa
HxKfWXvdG41l7jQh2+XJMQOPbWJ2yi5yXuL+UAFOKYDz9idUoHWabGTIgva71Dnx+L+VSBcRlWDx
hGP/DuoCsTO8QYtTtYSIhWxGiVlDKf48bDhUJavvAKy5m4RW8+riRV+i8JW0J7FWuXYtlKUaO1sx
0ztp7W/yoAHHSaWC2FXsl/RpZi4BTAucFZqa0NsnTPxG09WokRQomfCZNZxLRqWMmj+E/dhSlXqb
ugORs87J4GZ/StCCfemWsGgzl/PNB0ycCBIPfcQlPtIercb3JP7tvV+UqOPGrMWFnT/TXwBeBYiB
js0hCLr+9sjVCePorGIrXEY2mxsCySDTnEG8zQgOjVEYiRmtLdlTPWOwYtsxhghpRU51jBhP2LP0
/qeMDR4MauHemIsBb75q4mSirKOgIIOvAr3lq+CQHWCzI3yW0l8pEPWVvlV7pprZC750xt2AU4eW
RdCVC9C7mAQrsZiJoBOOOjsZRGxRWk0gcJ4gpZyjbS94fXz8Zg48x0johkVRbiQLmIRgKMDKUdrm
nS1VlP/S4HVKeLFzFnbzTPlA5hgZHH0gvASLyLRXRVBSj3VkwPQlCNZAx8CIHE3pPA1UTVlDCske
UF5Fld5BhBtrPgdQRKtGraTy/VksNmUJ7rqCWmWeznDG4xm45/8Et5sEHVyg/nCBAeRy63YD2WX6
cJA6O0AXVGcU8ZYXMnLMvR8WXBgoVoJRGG/pUnMoNc9NlyaPP2DmaXr7AdOjHgc+HDKg4/ELGL6M
91Z/1dzPkBx/V6isrMDrmrsq+9bQJO4t/JelHNzMSQcLwAiYHqV40fN9OwFs3uCxVeA5VQC7jmyR
02qQ1zQOA6EP4qHd+k/lOtisFkY9c4XfWJ3svKodwOfEArhkVUYExAQJ9znhoGT0fIrNn4psW2P7
JamAtbbrTbez1YUPmHsd33zA5JxhLhCe8uPrGPcAY4DSp9G6D9YFROusPR7s3Ayj8M2DNADt9CDF
vJ3hPqUp0e1pRKDoPxNQqOhekuF5iFe9spbkpcM2c6Ny6LUDkBhKGNjTE88tIlRIyo4ZbC9Wudf6
IwSMAsm3JyJqX5fLvtHRHgvqxJ9zEWKkS9O6ZH389StfLnlULrcSrFf5Dhyc8JscGn+I4gyk59Qc
oQyIXcKV5Knss5fvl4StZ/A4YGYChhqSNRIoYqcQhygMxTCrekCrJCPfeQyR3V8AASwPL9nI2brC
YWhWLmQJaf0/XuQbw9OBF60EvqYO76lgxTIbVySsvJX4hqSs6qULr7eZ8ACdNNAaASgVnenK5G5S
8qym5ALPiorbNp+88lt0z4q0MCJh5iri2TEtIEsCKEOm77QcL0SmUnA7cOSlh6yj8Bp8i7/dljHA
dq8KRk7eB6PRaHXYymb7wUCpywS0YVCzD9zS+bbRt29oc9jo5narf/RrRuch27S+DOr2bbP5XdJh
nTlmPC+BjJ8FuQNc2cSRSklDt0HK9naUHUFXqeSaEqLTpoLgDILmx6s9UxaClMiVsckpK9DUSks+
jFm7g/gRaaBbt4l0qlZfpqmjKxoEkhQ419lLu+iwZ1znjenJTmsUrgYEk+lt1swRFvnk07C+X3Yl
usiiF8XcfFBrYcGDzXnLG5uTDdeWWeJUAmzGJH+RyGuw3jH77CVYcB9zj3UeCGxJBPUIUgTTjR3x
VUkNDaY1RQIs0VJVxJsDlNL0Gg/YEvGXY1S6/Bpr+YFaS0/fwjNoL56X5HxmSmFY3avPmNyJjRM4
vdfiM0AYz4DHd19hctnN8KrzB8puPtFr2aF5D5yv6zODfkJhYXuNu2fyEAMEHX+IaLEA3cBkiXmn
TDELOHl9+lMG+1I+Pd6+f2DaewN4XLDozr5HoA7BgGJqV3Y24BzvUKDUhi3/Im+A3RcBJ4igWu+a
hR6u80KTTPuM0oii/Y4iASBXo54aNDBWUA+CViVZOsXzQ//nyyb3Mp7AOR13VWf7El1aoSvIe0GO
zo/HP87fg+H/YbuvbqmqVSqOyQoYcdg3lnXrlzxBdImupWT32NLscNDuBqg7aNjvcqtuj8aFOsdE
e4F3zmX02nNLF/6SidEvXg2GE0qhCZy6s1/qXo0hAIElPWTGHyZoG6/Rfihy6tvmjBr147HNnlbh
anDTtWI7amD+LL+ym50xCoqm5sk3Ebhruaa/sdgfq19lHaGqspRZm13Cf2xP0+ViwslNXjed3YjC
qqVfaOWTFgf98Qjn7tmrAUqTyI2uqA78RNiMbvpTOZrUXRjfCLxY+xdm0HIyUougg3BKf9yVIPBp
uK6zs8xV5erT5YwmO5d4ej+2M/fYQbzwj6HJVomHEDwqbN/ZMlPqcYJubcEpCHZQShI0bnsADoc+
kmkB+8sFkpqBea9pUJ5yBN7IpW7tsvyL0sULO3i0encar75qso04AWB4hcZSDihiPrOlHBpeVAAo
WQF/4nl5eOwb/rOgZG4BSjgX4AgCqh7oIUTfpjCerKuTE0MaxBEodEWXWXVsWV/P82M/vAgJa9HK
UsZ9BhaP6g5aDVi8gNEeOk1EdwmFV3+OvKxTAizja2JBEgWIcVJCRG/45iu09m2iSwUmF9B1dL9i
rA4cmA8X8pmzdznSLegF+FNUnJ4cQWgUCNcABZz/xu6rw/BaxOlpswu4D4k3gg4iOlDVGZTXhc03
pvWnyzySmI1FNZlH/e52tj2PbSDy7NIAe9BqijTxjtpnJH5yLt5CDmUulwoaS+TNREgcAIMwCVeS
vmvchI0HW2MuDEhNPs0axe6ElJd6wQfOBGO4QSHEgyKhgDh5YokLxaFwEtQygnVVq51WAgEHDefo
tPSyAXH0/fwBPY2OVwEsDDwS7bfzV4clX4UZgn4FiiU7pRscUS8rJIMN0BszMonyivXUfHD4zohY
ifrMO9557dOuoUxaTjqRuOPDkIQejoSacp4AGtlGpNKfjvOq8LlOIGyIHgmZdwntAvyuQgY8TE6S
6JYAHRU58hB+lGbRVq4kX9TFjFdSPY2Rvf2Ger1DG1CTo2QkWOXUV2VeoHut4Bs6OXReLIySY+hY
1seW0sRIaiBZCQthYUpXIArBETfse1/rWjcQ1+3QKkcubiLukEppF1l8n7LurvD8gtJEj3I4Au3u
jDaHFHUUC8QKbHCIk0ooXqVUatKnJvALZd1VQEuaRRlxGa520QdGdGgj3lC6iGOsNOv7YsPGojPW
EFhH3LEMnaM5pXU4xkii0n2GD/S6c9z7UbnzBMGT1AKc31CzE3IQzqaFH+CVp/AgPVdE3q+ewrjN
AmMAYqw241SRC40fsh6tGX0M9TvfoUIw8bARXeuCw3LeiinkzgetU06HdspHTfIlCDGQ7MQbkCX7
jNmMhZZZ6KSUt0d9gM+OYtwq/ErqQMx/lPLaQ09ZX3AUYSs2T/WolKIeU190/qDKbZzG7wkYq0Td
R8Kg/Kpk1i2++LKOXbBXDSWVrOqUV9qNS1FC8AJGGy/QPXTBRs9pGLBhTooSnXRQNIgDcd80kuDb
kF9w0caGGhCa6JWwy1DvKRoFSXnXrSXoepdiwpzctK0HLcK/5xXJhRp/z5QksUMFGr56m7mNa5UF
EiO/kcv4Ubspm0jw9lRdi8IbfkwGeEQstc17xVVVBfm6RHmOhqjvSQcxQ1bP6zhKNScHIbPOYqbx
RUogdfuqoKAZXfcBK5puGvnBtmYVDzphLO+EwhYJGsq3nMKhkx0VISFmwoHI+KHoMLe4ga8pEjdN
2um9nyYQhE+dMo/VskiFUJVz9AOD/qpM+uLZhbohF0A5RWmTc5Zl0rBNpByCIxHbRZTKU2iPWnFJ
yEJuWcIkMSRDsqLV8C2Vu66gr5qArTtJGL2mCi628pROMHleWwlQS0VUw6D1rQrljqBZUqFIU7Zx
vo7jlsmfwEAQSYD39nnfrxyfKumzIHeAzAyKWMjvbitJweeQFplguj0llih8iH6jN06k9CrL+o1n
MKIbclgqruP3gwiWJJyNOt8wXi+CtCKDQL0ZlUWUgLElZ5QvKokhiEC7tStoA/TefhSkeDwDKpau
d/CKzKP2TJEwoR7Fbl7plOx3qcH4LJ0VpKGpaNBcNKPIv22SUDroWoZLB2ofF6pHbfezcMnMXOmg
S0bFF1xp6AWZcj/xQxPiFk4H26+gsR0oVhPYNL2WfBs1SqIIuy55b+T/Iu27dlxHlmW/iAA9i69F
I9ei1Gq1Wy9Eu0XvPb/+BnvunS2VeEWcfWZhDKaBTpbLysqMjDgX0SfwOLTwg799n5u6+xMk4HnV
/y58zsyd9w/zlQQGNxS8meuhTMYUQJOp1O3ZXE0hWieskE4mVFBMUqzuW5t+GXPBoqqO5B9qRhg9
2ySd6oLLgXeVf05VktgSR14UEtgp34RmyA+Jfd/azLMDVx5krBC1gNFDYWJjqZwC8BZNjEOoFGZa
B54F3Mz7fSNzJUnQaaF8AEAMqFp+wYYXIZpUNyTkfbQvxhwazPEcb3JHaDB9NZLzylkZ0YhRUzy8
aiv2QKmhl2ZGiKku9qcyFz3SSWDgu9BTZ0LnqMk6XSqgpy4JNBkNVcEbORBN/qv5DpaQMcxC3thi
AmJeLctSTIm4RywePpy6HMjq+/PKhNysBTYGrCpvlNUAo8kRtOCZBnDzN9HB1kjzJezdwsSxbygl
8GJF8zVxr+6DBEHfCPGUgUqeMayRbb8/LDbw+2dcU9EUGUBkLFkGFAlKkVWmhNI+CV279R+k0gR1
ru2OGXzvtx44hK9NCSx4C3an3OLF0buxO8VuF9tUrbpUTwjsopgwPqio0UOEIkBrCsEfYV8dutcl
oC/bt/yPTcDTUFQDCdpNjVjhuzgXIl/ad4OVrDuVQt1WN6ovXFngDhD2+vuSydmllCE+gacS+OBY
Kr8KSCq5CSNpj9wqiSkvm6lCg+/hHD734dJSTv7jZkrxKgTbK4Je8YarN6hI3ECEdN/8BXHgul1z
juT0L9E5sgFHu79+swP71xZ41K6Xr2ubUen0FFOpUEAEhLOKgPTsfWcm+bxvibmf/lm0C0uM1+Q8
KMVoHSwRYiitDfLHv3mBsGFpQzKPhRs74vWIIrlUxWiyw1F+H/wh4SROAtbO1oiOw7p8rj61TadR
9fn+8JYmksnBVyXvklFKpH2bGGGQWoX0k0CaFIQB/gMXIs55/d/ZY17wPsAsuRtjmGBsRyaDz22t
pNExPJVb7vi/M8UccT7Q46IPsR+5p+gEXifLBRP8eeDpEs/x0hxOt8OFL3G5lhe8OvsdE3kRXkFz
HAToMxE8Q5AWNv7tPQBtAlBh/6o+IFpiNr7fjVEMsmV939cEfSU8jePcEvNDDGAtB7V6r1jamLee
EjS9SAKAjWB6mf9mJy5GFxVhTgDhdfeKD+nhsrYKl2xSAfyIQ2OmOHcA8ERlS7kwgoTxsYGWzcDJ
S/RRt8fj+iuY45FzYeNlY+LuNfFniFZZij7VhWhsyQRzFDgR5DvcELv7RhbtMN7gndXJS71as0aQ
vwLxN2IxMBFc7xVB1wfEl627r7yKtvmxLh4afQEhcLsfAUbDX2C6lJGAYJ2jrAwcJHdG3yHRVnkT
Drlk8eF3pR9idMxU5UIykAkr4biurTEOcsggcgeYkO94kqcbTZIKlKvk0rh/mFl0D8wQ1MdVCBSA
UB+psJuN7ydhrgWhU4/pJsmeAhnlYSOLKZ5VZpi/4BlOoaNh6SMtx00nAYin5RRM64ewza1QbS13
WGKQmxbr+sa7/iZm6IWYc3WEBIgTyvq2SJ+kTt948WObLu1+tkr+O3oojoLcAKzZQP4w2yZuJvI4
NBI7JKjNQnvNU0hFI8j0fFN/5KnviAHtf3RlwYWynDmTXQjRApoAij4g62/eDGMAeZesiZ0GTJ0o
VlgomaZmaHsrzxJMzqpMYgLQRctVgsotwLIrFYpOtf0sfJOFNCiLOrv5FsYFjHpYgy+kjZ1YpK1/
RD9YUKOhWGpp2uxa4VOIUiP9lpRVSDSDQJFgqCkXrwECFLm3Gkrzf4LEJM2O46yuoEr4GqdPiW8K
YUi9Q1mYYXEYFBr/kcpNhPQB/6ovKsfenhVoDCAChBwmhNFv2hTCMRrEolRjp4izb7ABIzDqn+4f
lFsHc22C2ZN+DrKVOtZixwMeM2s3vWoia3bfxtx2vBoHsxSy1nqg5oQRNI9A6WmsKR9afbqW9qOl
K0ZTUzG3hqWgb2lojIOW2kAZxAFWIeIY8bsqsERx4ZnF5tqnTQYZp4mnGGABJG0ZN8N3nqe4VZU5
XFnYlXYUyic5aowOwNR0MGNlo4NBuauild8smL4NNK8tMwvndn0jjVmdOQl5+iNlpUViY9q+3ZIi
28yb69oSs3qVLqpp7jWZk0e2JpgesYoQ6AfakVW9H2jnL4QQsyOD9ishaNGZXMn1nZdLSRLqdYaR
ye9cjRSThvxn/o4cIQ3EpQBpxieDTOM/xhhPyfdyEghJjsE1rRGGB6n50LJVCd62hTMwzRLj/GEI
iF8IN6F0wbpkLSzGMmqwXn5XGJWwUf0tgnYN7QFcuBfcp149ArDlT4dwwRPOLyBBkkWEuizQM0xq
Qx/TRsi4InPccVP6nAk5HZ6WGTpVnzX+WLoPfbhwEbC1sOlcANkATmlUVyE0w+bFwAmad8RXcyf4
GO30+MkZ3VGGfKFF4PfFndGs42dtWUHkNty9NjttrYvgk68CguSwljtD8yH/JC2gWW6M+MKqODQE
r9XOcr/EcCWTfXcYIv25JUbfv2vQyFY96/6Cs8XzmylgZr3uPST0VSl3uDVvSHZoR88iOLX7HdQy
YqMOoakyGiCqsUrQSXR0QFEGSqJW9iov6grfRnjX0zL9/GJaxiEHPDHHaoSbEYyxQIEgx2WkazSE
vun74iFc/0VnJHcklrC5PwuzC4Li68TgjX52npmEUCwIr6Vp7mR5ZgwKXqeDZ0S9HYpIDkHIEtQC
/4VBdVLVA6EAuoEYg91Qez7SxrlTKW8g1jf4bh+6non6RpUBarSE7p1xH+C8xlsHKuhIS7M9/IU2
cu7QiLmTDL4TuemKcwua4W3c6EsR7XSVMA5EkeEQJ5kF5GhuGkwlPhGCMigmWhjXjFZIztBn7yAu
AFrmYrhLO2zk7KmSL4wh7LR2fK7PI1j+BRoeOKswW8iNcxaCuT2qA6Zr98bHQL0n3yLrBEB+KFQ+
6ZsldY2ZIAjfo0MZVZGIBvzC9ebl1TSE80oKp8xDI8tCo6sWpnbOAh4+EB6Ci5RulOHEvAl7RUoL
pwoSYddrxLdCDWXX+zuTbQD9dQjAck6abJOSE6sto2d5K5RFXTj5RjQmMHS05i3ZUnY9ffAMdT1a
8Sk3nrsJkRUbS7m9+UH+xzpz0WU6h6q/2MA6qUpgQ3LhKPrBsOD1fusv7C69HCSzWrLSJWVTYpDi
Nj1zb8EazzuehiaI5+UHYgdQ0H1feL/OjkwUMb8adgiQ/tcbpExbCJiiyOpEIxijkh2qlgtOha1S
/LN0FyaYkETxlILUUV84+lrchl8gcnPfVbO0qgfBcncqlFmXGqdmb1BwOv47Kma9xkqQg6zCqPyN
8iW9YUJfQrP8THfBBrVpfRueiO1bkyLj/W06Fy0g/QsIB/K/6pR9vp7OwAuDytdx/pU0o1JlIFnk
mjwUuFaptxfwSiBhsXAA/z82wTOtoGOVCGzIp6TQ7ImQfnZqyKGLln2MQam6XaK5mp9TFVE6xqfr
qKBdDy3u0ZMvDV0Bknh1Fa1jm7MQCfmuUT1IkDdpdtL3xNj/N1wSpJ97ASlw2//P8u8EXNzAJSjb
EmGEZeXQmyWIlJQTUA+H0fjQzWanLazhtB2vDqEMVkOoGEOXBxEY8n/X41TyrMkrEOo46A3KjFLz
m7UKMW+rxEvMvL9dWLY2KNhe22IuXN8V9DD1osJJ+nMSfv8Mf3xoc5tcvRt0jxL5UKFUkj+6oGKp
qVIfwj/49/BZ9tv22dtUgx174tJ2Who/s85d2XhCQfBNqvQGEmJB2/jCE+e/F6Nv8D6NNm20CsEM
iJ7SYTV2hiYs+Prbd+HVrCB5d70Cki71mijhC+rur7t23b8JFNmKwyh1ZjXaUO7OxhehWKK0n9b1
at2nrAvKougwRSgClDxjNefroFWbxgE2xMrVx1bYilpqxFAwrr3v+wt/M8dQR9NwLYtwEtBjYEkf
A01qikJVS6dI4rc88uw0h/5F07zcNzO5OWZIKKuD3ANavngMsvX+tFc6JYb4u1MNnpVJTwGaVrsM
JbGllou58VwaYvxtVGFqkwaGgBU6h1lukETfj3K2MG0z40FDx5Qcm7gtIMl8vUSaXOWAAAUYT+7k
EC8l/rOW25m+VGKe2QrYCIgzEOQifcx6cSGQwbfcDaUzvMgxlY3yWMhWo9v3V2dm0q6sMIc/V7uW
ZPJYOhqfGlV4DKwROeP7Nm7PkoI9DTpTpBN5CMKzGkjg9cmBTggrR1A5tP22hQSuT6FsTbxrzCxU
VCOq3MjI26gwdNEraF9xkdXW0VIVeG5OVRww9MtM/1AZt8InbdnlilQ4vNbSWJFXfPAVyanhagF6
4ZeSuLeeFePGlQFeIzQ7AYDIbJUwDTsxJl7pjPn76H1lhYgatymJKLShBi112ZrLj3HmP/e5rf/p
am9VgzpOcHx+rYitgVqEqjXAeoJy6aD3oCW4vy4sex5yGdP3IT0J5mAUmditHJVRm/IdKZym1Nd1
mhrqly9NMhp/hG1YGdE516gvrTl+G0eBTaRN3u8rX1sR1xrkfQkl2Pjl/ifJt84CHRVIlYL4AuRU
RLw+XE0zRnVPNMS4Q/Fa6IFRR/JCsDmz4zURoCzUSiQdymjMHkA3ld+nXVE7uTCaYrDt0QgWqQtO
YmajoVeagDwDYkrTGb4eR9BUWjFGVe1k0VYY/xa6boahboj+SDUpXsjOznikK2PMGY4zT1BTtawd
pSSG2Bz8/KvNfwL1z/21mX4N48ixJriWJBn1HdxQ12NChaVvSz9rHLX+5IBmIzpabzwIy4l7kX9W
UIq5b+/2uYXHADhIkEaUUJHAhrg2KHVeLslq1zg+WUl1iPqDl5hK9VbXIpV0p9oALxZo1vCVnfld
tMnOICnQoy12qqPuKnl9/3Nu942M5BsCT6icCMDGTlv3IgCMk3jgYjlonCQ91uoPSR5CLVs4kXM2
kF6EDhd6B1HLY7a/L2cxB96VximB6Qwg1Jchz9T+T/POGMKU78AiTt38bANmnvJqFTZ544x2jfcB
yAPB1Qg+0qXn8u1+ubYzDfZiwtBurgAPDTtkQPaMt0i4CpNVO0IhZuFI33qNyRLONN7mgKH8bqQL
S77UyTmKRY3TSKpv1EJ/EMEHu7A2M8NBKlvgES6DoQwM3dfDqQrPG9E40DqpaUcGUs1UXkjzTvv5
+oBBbOPCArP6jVroIUDMrQOICyj5IDm3IfbjUr6cbWeH14dG88QmwIuTUCDrAANNz8pGClsnlpN9
d1Y7RPD1Ri/Rqhg8J/7j2ORvfJ9shsrdxhD/BO9jL9uVKhtQvPfOPuDB6P+P91lqSMVTFmQP6hjb
6Gni3NP9IzezrvhSDQGqCM2fm/ZWMjQCHidF67ik4jZ13AZWWw0/942wLTf/dz7+Y4VZ2Lws+zIf
qtZJxn3jQXbZiH3cz/KHf5ST3lAOXofuVD079nz6kv9VfTscLU+MF/zLzGB/FZQg4QGUgPBLtnyx
idtMdXOSVoMDaDTV2wYU/vcHypI8TAOFBfhURJSgE2PxWm0qdXyetAMSEuhzl96iU3huXvqH+gja
lJVqxqARDY7EN/3RqjYi/Vat+18wnXhmgys8gmbAfhEGos3p+ghxftRFXCUOTgV9CTXxDSHbxVVt
3rdyex1imGjLlNExhKv3Nyq7mEg1zpJs7N3BEdJ+rYI0QgFPRZq+iksJuVuIAiZUxFgmWAfEn+Vp
SS8sdXWq8nVVjs5gjGa/kXb5kwf24d7ozNQadugwPnrG33A1Pt0f4dw8Xtqdfn5hN0iCJuW5YnTe
zOPSy3va7ewaXf7uaXYvfrcshrWITpLR0am8+mx3NbjtFOMxspdQpzPR8fXsMTHSUGoc6BhgaTA+
k1VoZnuykTfpelxVb5X5Ua2HFWerDrLS0J4sTdfKFk7czIFAWI4GW1Qb0PYFB3M91pGMWlp0mej0
QxcZwPdTl3sN+YDKPwpvQQYFxUtDc0GTfcrEl7Kys9K3o7Q7BC645JGkzNVx3WYP42CJS7pqt9cN
MFiTTiCqE3hm/r6pLtah9EG8JHoC4P+A5xvZiCawUVT9ddznIGSRE9XmVL5BGV5SV/d317xlxMhg
LwAdG5uD0EiGDC2Sl04JjEkH7EVKEsr3K2+TVW8BFKjvm7v1ewC4SBCoA9YHsT/rlYjGh9wYhrIT
lOpe4XIbRDcLEc9MJAmWDR7pNATkRFEkZqsJg5agpqjLTu1b+TF0UbXdjISSVfITO8lD7ogcjUTa
PZSJKcl2DfFA4SjYgSkY7WIm8dY/XX8Ms+tCF/qfkUtkZ3jkQUqg7gRQXyEKC4yg31TNmkAu+Ty+
QK5tqNeirTeb+xN+m0SFiBNgVahC8VNvAJtuz0jRDeCUkJ1C5gD4NCThET03WvqchyJVm23s78Vm
G5GtIlBtJAaJ7VD5BLdU93n/S24rVb9fgqsXOi5IV7NZY04ptEId0UCpfZEYqG8q16fIO3BGcFSC
QwIuEm6VFPtiJ279reyEj+qh3Man8UdwLZGKr4K2BvRKX0vEAA3QuHCR3MZjYFxSCIrgOi5lUH9e
u4eorMQsD/F1Q/3VgP6y1h8T6e9fGfrRBYdn+ev92bitUWA2Lu0x7x0OzHGdmsBe3660bffg6JAJ
eP5wnr4XBiZNF+21k4cl8AlhzgHBv0F5eUk8iTFFiiMdIPZL0KFx7EfbO6HVTbHR9RqvOkK7/gR8
X5lRb1e86IIt7tv38Y/W7jl7lC2xtkftUVHXKdcbOWSlC5tbBfKSoMbtVXf9pUzIUEdl3WpqogAk
01K1gCb8uFXkJbDD7aUHK8iGANoNN4HW1+uVFn2h97SqUxx3MKJypLqMV8QpQDdZ75dU9qkso4Ul
iuyliOi2RWBac8S44PcSppZjxrKOxu4h4VrFCYovZcdN4qFmWpktiDaHdR0cBoDCG/40BgtDnp3X
C7tM6KIMrtAoVa3A872UwTnFiuf/1dqRqSdHI1PQySQMyrrjhigbFacJamfUonVL6pWk9Auvv8l5
32zmCzNM/I5ioa/qfa84SqyslC5WDW3Iv0okZWO9TawgbvKFK2vmhpwuKuTMsXYiEtvX20VIChdq
trzixPl7VILx364i5YRWddpxwdrvOeu+Z5gbIdSZ0LI5cbJCvvjaXqZGmjR6quJ0fUpl71URu1Xo
PqVom+zLZGFwc/fxBLhFCg7BM0Rir40lAXpTQdeqOOCZVCk3grUoS1NtwQXNRH8Atf6SfaNciNcd
cyX7DaegnVmUHRXkYikBi3N0SuIXWUFPjmyp2Ci9pUMgzurA+6+Bm+ozSu1Cn3q40TKnS+8hwFY1
OCebxFpMKMwGDCoRwDeHRzK6aZhJUJpgbMRIlZ00jLd1QShEm00O64sGDV8VKbqODQV8c67rZsb4
AfEC9J1OpPGSdPb0da686lD1foKEd9s8xMFSauy2SA+3gcbXiap86u9jkQjlMNZSR3CFg/+QKpIh
QuO3rNauCabMD9cENLpRTsERSrbmwD9XS11csxvywjwzPb2MhB22O4LTHk2ZtQ9O6iAsCrPy0ECG
2QQ2Qh+khVMwtzGBPIfonAbwDHDR1xsTHJRapw24tFyxqlZIcIXgvYSO4MJZm76ddSfQxsK9j1ck
YPWMO9FyCQ3BnYRY8YwI37JketKNh5NH7T86tb9WAd3zBnSdbc3hTMOyHrav1g/9ePh4fmp24Jr+
9sFS/wRGrff1+nG9fjv/fXwCb6C5Mz3nbbd1jd3jEmRqbjkuP5m5JHPStXU1YLfWY2304bM27Dqt
sFvhIACucX9+ZqOUS2PMjeUm3liRQZYdCRD7vNwC8Chqz3JqC59cYcuylTxLW/IQ5jsXROz3jc/d
Wpe2mVtr0ruuwhRrI8XvMpKXXWmii/2+jV9tz3sbgPHunsvned1rsrMD12JvT4w9IFADDZMIolNt
0nOyIqunxITCjoe+/m31gOcxJMfNpSfyXABKNHCYAYyPjDB7yiO5kaQ4wj3jDX+yft1O97RH6/EQ
VDtescs0WZjfuSOGmgh4reD9ERAxe7+oScFNnAlO4fJUQQuVv1BD+H1bsJOLJC18l4AXBt4g14cY
iIIUMK5YdWzoGxqb80h/VFOmX5qlGT+u+XMMjMJUqRUCxfG01jbx20tCoZhx+l5qhJs755dfwvgw
MvSyOLbTWJXd4LhShxfYHwAhFrbT7yLdGzFz0YGfwR9SDSNO6LAFf+ebDt2Az4rqtHx4+7TPG2L+
/GrcmLpx/OreINJEc4oEM1jx7I+JxiuyH3cZJDRfGmOJNm7uQIHwUoD4CMikkWi9Xo6x8Eka5A24
I8DY0QzbVlpnSbuwq2Zn+sIIMwOcUpeQEapUp4evIEBYggqlAaNo9nH/5M7u3gs7zAVRacgW1zUG
03g9xLe0Co0iRTQsxEfzU4Ze9+kiQsfA9BUXiRm+JKk+tr3qgEcID4WHdlgL4Pe4P5S5CFPHkgB3
rSEvIovXRkAM0np+mqrOQACZfEFPQv6s9egURXIi+7xva3Z5LmwxDl3kwR1VhonqePpu/OJDMy9K
Q6iWguY5ZwbC1t+SM27vXw2Ii3kT2qYrVb9QnRxk3qG0qSreGPzC7PtHBFM9iom6fro/spl7EeuE
5y2ucR34A2Z3E7Aye3ksqY6uDMOOCH5h1YGwGnN1XyFLBCaeYMHizBaEWCz0sWVQIkx44ut10wcZ
ghwcnIpUgtcoRIanrc73BzWzXFcmmCyBFmQiCCPgT4RIphJgvTLSJqOdJEuaMTMbXUO/AR4B/PS3
zmz0eAy8OhJgqCi+gQzx0S0/9Au9hEs2pp9fbIqx5jVPK2Gjjv5gLI22FvoFOPTsfCGZKStIdCgI
3q5N6OrQxvWA7d3Hagp+j+Gsqnjiyxw4viK0cdxfnbkth2YvAPcU8GHg6XBtTfTSBLLhnepwYuZb
rZ+Bs3okEXUrH61TSeCvmsxfOMC/+ufMFYM0saaBNg69kliua6NN7vqNkPAYIgii9xq4ml/C1Utp
dpB+LCCkURgHj0J4cnU6Ht+PxDzRAZpxDwI044yOimAA7OhS7DI7ERffxExEwgFUCK4H7B69PtdB
T4yINJBmQCEGgsq0VXKZ3p/6ub10OQvi9SyEJVhQ0A2nQi3qSSpPobiJg4UK7awJuBNQAeFcYI2v
TXRpn4BRSFAdeTx03tOINqqOLJzvORcCgNm/NhinpXsgUg9qGX5y7L56of7issq6P1PqNBU3G+bC
BnMmaokvG2Ty0VKxHbYvlYU3tVFj7+A1jT8RLd+gD9Vs3yRa2giCzz+ZwU0bC1SuFM0LmXH62Zxw
fDYqGoICA9o0kJt0fdrjPydSUlBVIYZ5bQ1II/F0rZiP/832UiUkREA/ATAKe6rbSh76IdOw2Ion
26IXg04qyd7yQd2IjZgcVPRMmQuzNjNpyJlC/AnAP5CgMZOGOD0SOi3WHEV7HuINXkAZFLvELPqf
Bxho99cmdXX09YPk/HqTJUMzdKUQaAhj0MLAp1Jmxi2q711FuoUjM3dI/2MKxdJrU3GqlIWicNjP
VfkUyu2L3IuvWiDUFHToiuFDS9a+P4msqhGK0FMLCJA0QHj95jyvTXoxgc0g0Zy3GoLBJR5UL0jn
mLER4p2Fbi8jPlQUfFp2bRKrM95EC9rYarlGMeD+l8ydZQRX0FlH1ve2sSlVlKKP5VJzdG7LqY88
/6Mj9rlvY3Z+AUtR0cKNSI6ViuC0SBlaL9Ocwh9DAzWwI/TkkZpRkFOWjmO4um9udkhQ+UHNe9Km
Yvm1AVwaxcCtNQd0cFRBP1pGPurx+b4Rce5CRdUUeXI0wgBAyHh2bfBlLhgazSmh6uN3uw6sWbi3
h799feRj2hJbJ2iO5I+FigydvAJjX+zu0rGi6TrgTn0bUdQ5aM95dHC7veeDPAmiXs2RX4Ie33Yl
TJsNhwiwUwD+0DV2vdm6vi6rsh40x/UTQMUl2693HR563kasTUUwVLRnGJWo/xfroGER5KnXC/VG
xoWXnUTA2iFpjtBBgVrT6kcODG0rF8nGhcrmb2WC9eSXpqYdeBFAlR36BLgQphqjtXv8UVAsH8Dn
j3QFWpSAIjulmx4y0DoigQPCgJ5Ghgfi9xG9izE9eqsfz6IPAWaB+rrhbx8fG0P/L6I8DbAPIDqB
PeLZaxMJ9FSJwSDiBKN6RhB0VkutMNxe5BfO2294dTMdCPYhywL0KCQCr6fDhzAbqBx1+GjcVPEm
oq0p2INV0QPKWGvBPAT0p6VfMX3INjlI3kASgaqvYMHXUQz8/kn5fV/c+xrmZSVMlNW5h6+J1YHK
jamD6/Ob61ZKvXLTnZo4oV8ZkoqcnY7+HAgrAX4P+ZVqM2SW3Ilgme1tkCxBZQmwbG6nSxvgls1c
3Q3VWgp3JMRzOjLqOgJB8Jvgb5M+oE10qBq74kANjNevoRLKOwFUzeSkMjsVYg/eRskHQ22XBouZ
vTfWKay52IhcCEbwsdfgFVo0G4KoF62b96dzzu+gVIx69fSmQ3722kIVRTnOuEccrT/WIzg7gzOR
wIDYLFxRcxkbNG2B1H0CDwGAwZwpFC28wE+xbCXOTUbfwMlkaoiNUJOjuJVAi6Gj9081sJlOEKyw
fr4I/fqSqfqrqFBbBv81hT8DJdZjZCITQc3QWCqgzGQIoAUDFY1JrUeVVOal2RZirUl+SBzJ++CH
j7SvwGj2UaQfulJYMkkWbstbMg640kt7TFQSFn0h1TnsaeST9/auZBcQzKs6R/Nxa+cF5Qsj6agc
m/ouCDtD72033fgICtXhsRYj8ND0RixY0iBhA0IUHqh7ZE2Tp6owY+F9EIwRWoMJR/PiFLcvpH2K
XKqM0TriljorZq+Fad6mJg5gQlgoZ990mVcoCXHiDenfXXDq+Sg2beR1C/F02ekXaq1zKXPt0h7r
lbRI1f0C9lpQpY5Z8qror3zjG+pByQxPf8wJPDXIEcbAUqNH0Be6yrgQ6bGCCb9x1+U3sL7IB1HB
1I3g9O6B9w03fQLNOA2gMyOYur5C94coPyKCMSTNHhMQnfaWxn/wQXkqfeg6uVRY7NqdtgzrMlC3
BTUSykUAIjPXZM37fBlE2FId1t+RCmSAsq88N1R1G3vrIlzwHzNtKFOdHSVURO+QQRSZLVxAIoPL
vJw4UIOQKks5KsCeOV7/Xhh1UtER/B/Z5r7PmiskXtpka+DIsueu6mWYdiCgQeFj+0a/5iyQ99Aj
oa8p/ATo0EwIXDpoxDaThdr4bdsiju3FmNl8xKAWlV9N9pXerit11+Y9kJct1PJMtVr5Q2XU1QFE
uUm6k0WzypYaQydfebvG/875LxLl4lpoei+slQ72Cz3fStwbkQyN3/AS+id9f2GPz+4nRL6QCEN9
ENWF6wsilH1lIG6JYz0IFOxRhl6ZMSLSUNtx6lGUCiNaKhbNu5ILm8y1B+Jq0KwCuOtIkiWvOg16
1ZhcFIKBfKBq/Zo/C+7f+3tqLspH7R3PQzAKoS+CGSZRwgLMsR1xAoU36/SNBxoni873jcyuG3K1
4CoGeyVADtdzOZSNIGcl0ZwwTIxAXLtdbGquVcuVwS0Ja/6+nG82CfYIGNORocOr99qYyrXAq1dw
BOj+NsNNuOEhi44DST0qo0rk0bOOe9gHCxSqcKPJ0U9UwdbqwzF76Mz3CSPl0mTz8NzR79hIEcqB
HAVVFNF+/r4/K7M7DG85JB4wMTfvZZ9TxSrt4MgVP3WIix08RLuoMfEKsaOh/xOVBSjc3+4bnbvp
IUsClDHgoEBkMOEIL2QN6uEwSiqJphGikYdk1eigXssQkwgLz7vZ3XVhjVmLoi6jsFCwoVW4xFz8
lMXvAa+1+0OafUMinkB7I9RMsY+ZPTzoSZSKnA/Xz70kTUVj9bOtNk139ry3uF7HNW0A7OMD3Eb7
MHUSYd0rGsg/MmBBPkN9P0xEAQ1oqIbcKqX8tfbqVRmscrLKu/X9b505CYgQwPoDtnFwoPwmXy88
WCRLo9+BHt7xqgHM+e+ye0LnII26YxkuEV7N9CIAjgc4OcB5KC3p7Esp0rUh0+PJhSHQR1xSrH1/
NWrroZRpCKnXVKNjHZkRknQt7Uf8TxGUwGelWzj+s35twgaCs0xAko3VC/aEsS5yriWO4Fm+YmXZ
Kjk1paEgseADGi2cqqXreW6bX1pkogEtkb0w9Ce3FuCt7o3cu5dGVubW6PH6KqPurUNIcn9pl0wy
J6txsyaMB5gcosgaZcT19bmPDxm6lL24s2ROWejUWzI4/fxiLyUY3li1/WRw626TKniI3O/CO0Gs
wUyDdn1/eHPeapJIhGPFnXhTqVQaUapKZHCcBEIlXLkTyLrjqAoUIwh0yVvDLQRYs7k9dGBPLGpT
095vHHwxvK7sUqAngFMTAZEh2x6vJm+dHyUbzIH0j2wVVN1ONQmBniOQJ7X0XBmjhqevlcYLSzvt
FuZKIUhR6Rg2+ltB2HI904LXDhAcR34YG9nSvE8xr9a1RmjWLXEzzfmHS0vMmsZcHoNrA5Zi90/N
l3R6CwmkMeMI2TFuYUlnhyVDpxXde7j82Rn2Wt+DqrGvOSg+IYIKbVmETIuaGQK/lBv+BTrdTOFv
iwbwJyhpTjfFxWpGeTt6RRFoE/okCDdoBBi1jZp9jWbLvUe9Ffm5GT1DkaH+HISHoBoM8EAADtNs
pP48qCsxWqpIznkl6CkC+oZcEpwyi80qIr1MuQTJ46SD1u74XAonmVi++ifnko2WHSUve5Gk1/vH
aHaBL4wyr7cItQW1T2G0hc/l+h8gF806+2nQJ4L65cLNOMVVN5OOCxEFV9z4yBxfTzrPSWoaQFnD
4YNENOIYCEIuLpY4P2a30YUV5nQ0YxDz7ZgjISdshwSVOFSDWnTBd9DyHpYAE3PvLvDC4F6b5DeB
9GQu+04CGSCubqTB3mre/Byh4u2CdCd8ICfvJV5AGM0ODVOHM4IXPjQBridwFIowTsMKaf3wndRw
4vJnVb2K3BKoZW6hVERkAM5MvdA3AbIWxFKbDJrTk3MwOqReCDXndt2EsP2Nh6E4z4yj1Fq3RneE
5oCLmSrFew8SCD19KSD90ykf93f45KLYTYc+m2m60Ipz0xJfSF0YhmhzQ0eoNYolzcSneEQN5rFC
+nrJM8+l1wAd/deayhSdUA+JReCntf9D2nftyI4ry34RAVFerzJlu1Tt3QuxrLyn7NefUJ97965i
65YwczFmYaaBTtElk5mREX7emHulOEkFmKXij5rsaf4jBKkWc2oNni1Mj3EaumVNwfEzHYa09iDI
bk/J29BAL77Zm+GrMWQ2s86sfwgLCKg4BGz3A5Lc0TGBWoq0n9uAp+YA3ok9uM7NDgf3ES3CYAex
c4LOkfwOJNbtaJPs0QgiWx7d2zO7cAVfjVXIWYL6mUUgvzD8Rg4fe741deIAEo9OqiNafvo9p2sl
p6V9CWlO9HkidQk/Isxuj+gRkldYy8yInTiXTiYp97cHtXTEINyAhjmcaiRS5kFfXAwWa9sRNJWG
nxSqanepbDmGAiIAKUNGqQwCY+XSU2YH8W1/Wii8QmkARJ8iGsqQwiRrOTP807tmu8C6AIr5Omf4
3z9PP2P3J1S57Xf8O7BRknbmvL6Kv7Z66nQvt4e+0PKJAB09U3iMofAMXu/rsYdhj25zGZ+iDp7S
2pnhZvoxCXd6u5emfTckTu/zBkzfBwlgtynEu2WD2B0siXyNvmMJBH71WBC+xTIjJaBmZfqk2uk8
2pHK0/E4GR8LsLtaW+Q78vgvU5wa76s/IBMZ1yrVS9mlqy8Q7pGKDhDqGvFcCdPPwtg0TbvvIvDF
aRtDs7v+Ye79mP6UaWJnxX5YQ2MsvSLRiW+iPxLpQ2xIIUIx27QjRcdNkGGjn7mWN202PanA3fD0
KVbOMjtBIT6If/Hsr6Y8x/1+/DWBhV1DtTH+kKLRGUqbKo1dy5CKRWBI5d/8I3sa1nSal551qH2h
5I3SlKQDbHm9a1qVQE+rakyfWe94xwYZczu0Gpp5fdLGzDHVxLbiY8ad8F6xcqdku3Fy0T/j0rU5
W3APFjgGDNSIET6hcHD9JV1As6jsKR7eE6hI8kO6pvewdNvDAn4zyBAsMAALuzIMlKLUG4jCcnPb
QpV2R/gD1U4zn0z1UOqqXTXHaI0BYl5pwUNcGRU2Yt9GTcVy1fSt/Fmzfs6FLq5sVs7+ghuy5mQY
iKygpgRU5vXcYZd0pVkQZAKkGCDlDMzzaqZWQCcULznck9OFQ7wZADpGzXeId6BprE9S3JoPukF0
m5bWv8iuwhkBvosFNcCBIbw9GrnKM8qxmpycaLVl90Q7pkjhZ4+3h74QICAPCEijgWwA6IyE6W14
FatVgulNkBSSEPfLybFtdihZBIjmwrXsw9JqXpoThjXSYmQN1KtAfn/i8o8yOmmg4/7/G5JwJC2S
lO00Ykhxi+w/BL/KDa0VW6484y7+F/E2GsyxTFSZeZYkYeeYMk+TVi0sP0M7cUKflRYFQvLeymsb
Yqmf8MqS4BJV0FsVSZ6DHUcu31L0AI1QMq3VbcM2Rt8cC8s2qh9Ni6ecy9dAy4tuDspDBtwxMjnA
yF0fEFoojdVGleXLW3XaJsl9CvEA1jqKfE6ohcreXmsfuXUolWcCRt/4RUGj9Zre5+xfRFcwOzjk
rWUJZKLCwqqjqkSN1lh+h55+DkKPSUOZvA6cxlzJ5iyE6AAaAOypIWoGo69gKS/kiMcTsdCQlLta
cDdmrc3jPY0ezP719m5dOhH/NfWNjTCHEsJgdQHzM+nQMBAUoGUcwIDbRhaCG/g1GVlH9GuiN1wE
1RUsikcSY/NE6VOluXnqaO07bfAgiE5Bv0+BRIj2ffZpEEB2Ks8CL2K7Bf6Nk52xAhn5vopIcVBE
WfgDF4mY6EgBtOOdjhOTltJHQat3gFygRmP0m1Rp1h7dC3kFdHij/xfJzlln+CuxdRHRShUF4rKn
WEmqOWCXKus56aohRDej0hnTjWSrpXd7tr8vKWyi1QYvSOgby18YzQubfYJc/8Bj5nNEhgHftJCG
7VfgQcsDuzAiXPcNl0cpMkPmN+nfOH60NnlugzBTh5zxL6JIbj6tvYu/XxXQUoCqDZgjULQwxalE
I/0oMZRQ/FABBJd9FJHu14G67cLfaX4HXMo/n8V51UD/BDjhNwqWTi1DkD7Eli+hT3OcDtVequK1
Iur8Zrp2KRjThRHBqTYKWBBqJbR8VWs9qtwVUGkwLLR+yds8fhisN539Hkm5cuYXIimYxX2hQyEZ
yUyxSJLjPm6SCWegz/1Cjg8Mom7QxLDrfTvDhIxNH3bbOojcVQzywtPi2rRwYVlZwS2T1JZfo4w5
JC8PA/TqdoMLRSgWb3PX/G1xEAd0G6PwiPZ8e03/HwNHGhnAAIxb9EOGChGANJznm+atnfd/YiCa
Toq8yyfcZhOSnY4SBC/NpK7spgViBGSpKCChKpgBcVMLWRddK3kd5bg8IB/z+AyCImCdfxmODtUb
4gyoSELkzgvsz8nGfyKFva0f3fFoucBaQS0REPfN7alYOk2X3yOc37jKFOhk43v0F60H/WfgyLrX
IflJ5Q91lQ9nHp24z1UwVoOjHoAMxLnX93cQAX6mmxyHyYTOQoQHUaRtK+m9Z9amrkPIFm+YCmdF
TadmqEdBl1c5GcOE553WOBCHltrfUr0xUuSOQHfZbI012oJ5333/QlAioy8XohTSfG1cOE2TKkmg
h5PlQwn7PiQhpI3r4PH2nH+/1rEHFHhfcPUDGiwqVBY05U0/4jKwQC3dgOkjHh6bAlK0eNuuEh0v
LjAqi3ONBt2QhhAyoeG/MKFAg4PWKE5C93gRBgDUmmZhN3Jux+jnVshZSrYRGWwiD46pb4tyQstU
4jWmYavmcwDR5dszsHD5outMsUCLhGZQwFivZ1lN61A1IobrEDA37ciQWKNQvmj4ynFbsyM8K1q5
bqZKQgBFWvXURPkObYIHFU+3eKVvY82Q8KCI6hD0szUMjYOnWTbPtmHorGFtFvfmxawJ4WBEi6y0
Gty1epf8MMMEGB/os9xemcUL/WJpNCG9p+LJApJ8jGRiDgPKTt0G2Dcvv4zYDdr70djctrdA04DD
YKIJAX8gJBTxQ5oRSykdM+YnNnmSAHwMnwd3Bmc8gwKdI8tmbHUwhN0ZB78DUc1t60snEYx1c1eT
CnaUL3DVxWlP1UGdcXrMN7TQzhH7oWtUyd+kBljlbqVNbCkcu7QleFr0z1PSZTnCsX5rqJ9V9lBp
KyaWzvrMf2cg3gOeQATORw1LGSohzIdkvQEq4Jja7XBkyp4qB31t5ebdJnpKNKvAEiovEOsWdqNe
5WiGmhrAyjLpDsGJg84Vl4Tkj45EeG3Kd3L/q+5XXkQrRkWKWA5J71IfS+a3Yw7UMtKi1rGW8PID
OzafUnRAG8CYy+Fa0LloF8KHyA+Dzhz9QNcOi+FIFEldMwCI1AMvccDtaXQYdZuDtva+XNwoF7aE
S7JV8zKLJUxskP8tk2dT/V2RfxNwor77n/EIDjhjTUDUGOPRdMB6D/K+9qC9NIyfcXIC+WQRaCse
fyFvgGffhUXBFSsKBy2oDIs6G84dP6nAtkhmgGrKKSgeS+SUQbGr07uhzza1HO5uH/SFRPJsHgxg
4AGf4SbCbi0yvZzGDOZNVKJsqntj9rOkP5TgwSqfaLazuGJLip0mh2RU3Pxf3PgX1r+c7oWfmaYZ
BVJyBjQStSuAjLTB2Bm9m0EDWF+585ZuCbDt42+QVSDOErZqXKt5QgM8+1DagoJBuL09k4snAT3w
6CCExDwwS9cnYYQj0FoNbixCNOcYvHGHSDOcomPbrvOGd144kHlaMbqQ+MHyzb8aLR6YEjFgaPrK
MsuMYvdE3CnAJQp8FNkNk5tCNEqt3rm5KUMnCj4jdJZt4sKpqreWrkqGLs7txWcIm1hCjTnRe3xG
0irQcLJb/WkqvcAbN9p2cMF0x4A9AdVfhVkhK3toybkb6GxDskI150jueuIbMwqGIoJzH+MdTz6g
bQWMsV2mtd1Qp9DWmDoWT8yXCpExx8LI+V3bi0MD7PISFhrQDWfQs5dO3VeWozLdKfI7ziNHAktv
LSVeiVqMBGLN9l9cZ3OTu4z2S5Aui9DmvBxjiUxw9miadGi8scotWlNY5crynVmu3CxLXvfSmBAn
m3LX9hqdjU0vcwdXfYJM2L9xgpdG5Os5NdNpDDIC145wg9W1m8ifqQIybvoWscyhfbDL0GBst/20
KXM3H9K1czQvmnhpY/NgPiXIsoB78/oDWKs0aZgZzI+Ru0xVBwAcFz0QQC0h4ZYdebdp059mecoj
yBhFG4O8/nPvcWFfvL/BJYpOyVRnEMP00gaPzSF9rJxR2pRa9yTh8R+t9mIsnVnAG3B0gNUCZltY
2FGKY9LJFs5Nr2+zxNfkX1P9VrOjVKRbpvZwXYYLuT3Kf1ZB7IGa86Rbq5nr2Yo48YhxETqAmgIZ
AOHClbnES3BeE7hNdIKMT2G7NyuQjoF0MOCglhw62wBfQKXEflHQp9uzvtCbMdcEQIgDsUUQ/ejC
nSCbfdXApxM/vpvVFocNuLSRbsECQA/DT7bmPvJI5sn9Jneq3dq7ZelNYSLUQAIb7Qh49wpLELZ9
UyeySuZtr6eJG0abTH3svORsoYHOY/L9yngX8mkwCHJZdANaEN4TfOXAjCxNUpn4jSE5vCIeIC7t
CEX6xjbZ1ij/SlbvKKuna2GRr8wKr0CaUbXE6hG/SJ8Gei+3IDU2TCAjbbBcbEBjibi1cetwjTl+
eYIBXAN+mIKHRExm0zAKlalsceeDUZdGNvqkssnjJtDjNj+2KlhX11j85g0rbGhICEF0BfCkWXpE
cGURjtpg1jA5EnCXQxsrhK5HoB3BPrG/vZoLF5+JmA1kCCCT18HWfu2zeNH2ekxw6XaFuTeRpTCj
Y5aZO1OPHKq8GWASvW1w8bjM1DjgJkHDgCJWPct4aKpRleGmCcogKCyBfg4NSoO+j8wMbWQP0Ft3
INbg0QI8eAYonIFrU5HBQVTtxvJ7HjzJwYuyFgEsxdAg8ZwJdYFsnwnkrmciDLRIVvKY+F0KpSri
aTn+uYsVOC68+WhuN2O7DZqtnPVeVazBQeZDI674pXVhHTQaBG3ThsQ32JTZTQN4kebrpV11GojS
1qCYi6sOBgkV9RKg1cUqf5TWMoRjSliDFGgYY1tn7W5UIoQZ6FBIS+gi0dU8/MJdgRY2EAegsjAn
zISnV85b0mI9CfAeUNCT5dbNzxbfFOycs9JGmwSobJE3C8GgWhzl6pxnx2JYuSIXB67P5Jg6GkCg
aHW9yErSpy2JcuIP+tas+MaoItdAyRinuVZ+Q6xrZbcvBD4g4oCsJag4IdKjCiFBo4P/e0DGB9rN
uuRaJQo4EaG52xnFGoHKop+imFyIleMcI810PTY+SCxIgga2kKtwsJd3JJSGfQf4lWumxSmw0LOf
pIV26ItwdEKqr13Ei7OLWgeeLijgokB2/QVkDNOxDSXiM+xcK0XWIETJ6tiCMSbmH2H6tuJKlm4i
WKNQGkJ3K8qe1/Ymqx8HlmE1m+zI4sRt/qq6o3HtDMUHQ0tsPL+ltWrj0kG9tCmsaAL6qFahsJnV
tj6Vdum16OVIfzLn9uCW5hJS0TOBNQrGqji2vu46TjSL+LXOPvKq2JQpKDNBfZR+onlD5cFKyXbJ
HorhqLzj7YnLTnh6FgmV2yzB2rWGE/NoS87NlrayI1XPQ7a7PbYlT3BpS9gnSRRJrJj3ST9MdtQC
cb/mTpcu0EsLwjmvcm7kvByJ/xpy2dOdJiIeAVj09jjmtRadNsASuC2Q4ESmTjhxeq1zmlkIvfRK
Pw3mLhieTbYvK/DP0woXiBc+3Da4OCyg0Gb+dxTYvqCWF6kOTS3iZgYt+PkESSpiOZxBCEaRttKa
/M+S40JBHa0XSHMoUEC7PlpVS0s5zxDkldprr9/lxnu41gm5eONe2hCOUpViN9ZI3PoM/NXMa14n
c2ckDqYwtw03Uv5Yf8y1ktzKuAxhmw8mT9nUwaYl/03bv6Z1LruP24u06IgvxiW6QV0hSKTo2N4K
fJCUHikIkBVfYjvki+s/wdtUrzGrLh0otMwCOAw8GXpKhZDcqnoetaYUnI20l9xJ0UZ7yvM1Royl
ujLiX2DaNSQMoBUr3OBZxOSgLkuAc9zKDh1UGEFPZnil9/FSgudS2q1ZXNrvlwbnn1/s96phJaMK
IC1VboGf2eusn11Nwe5urRysxaGB7wW4YGTdgQkSZtAsQ26akY5SrdW6CbqsoulHdUDXQ94DRF8e
kvoUWpsJl8xIkYFnd3r8kU2PKztn6XK5/Arh1GlFaE0kNADByv60oGk48PfaesHzA5j3wQYdugTd
EHco/CFymHyHLyHt3ZSsIV6Xpn0mQYTKjy4DoCgczFQCr3gvD8wHi5BdJoCBxqdqsuwu4SsedCkR
hiTUf0yJ144eTGaWmhMgLtAXNUFFBlzCIdfjHdpYz73VIR31mORgEjfpSVMf63YFY7N0ciAQMXP9
zLpN4mO2ictGy3O8fxrpNJIQVBIr3mBhSXEwZ5TZjDHDBXu9hTvdKAxzyoNzY4FuLArgEHDnJZ9h
hSddsxoELiydhWccml3BAY/AXjCXlrQJWiUNz9lf9YBm6zNIMg6Zl5yGRzRTsKcAhLUxOoM3t3fu
vCOubkJInM46GwAOSaDKEisAwZjGStUZ4Rl08IPizqgDtYEeiK1Fd6WxqfqVaGXF3pcLvnQM45T3
vIA9GuWQsvwM5dQm49lqXqGA6Nb5oY7vb4/w2zrOIq5I7mF8lga4unA0W8qDomdqcO6a1KtydVf3
2zR5qCz1hRH3tq1vizjbAm4IqKiZDUzsTsqq8v/YAgoLUJltBdoxbpDtKmZkzZDg0M0ha4M4MYNz
y+6rXgHPJZSKM9mu1ggJFg3huYUNOeOQReJoExmqGi+G4Dx0ihujR8hU7+PJ2hfyz9tT992hzHOH
I6DifoLMnzYf+IudkcYSqHf7MDyDoKnuITsZjy6SHK6aFYdBiY5pCmwbuAjQyoM9IhWfq2Nd2puX
XyBM6swCULRDEp6BvxhYsifdodEhBqhmbtJAezDNXBr8uT3spfmdVScpnpioXoiFI0Mpm1SxsvAs
4XEJVgm1B3kU26/WNpftGCDXB2APZ2H++cXsdg2arrWhDM9qupOCPzPxCsgrwn9M/YtFxPP8P2YE
LxZXaJXVOcx0weiVEdT0EjCjJY3TVOBhWduc3wO22dwMNwZUAals8byVFTSh8QqDOT46FD7sI456
m4V+YHae9jKS9ySmK2f8O0xuNgoVPbwd8IT9hiDNx7Hi6QhPDbawLdn1D/FduA8bX9nqa6W12TeJ
3tnUTaToZ2EQZMivV60qeTeEtA/BNowmlbsAB+HEohcib8O1jWjNb55vtua9AY6TGZIrLF1ANLMb
eReej++fht145zO1z5b9e7M57zfo/Tpvzvaj9wgJBvvxMXY3f55BdOggnHSf/3j3z5/3/tsfUBLa
d2DUOfjOh+/dT44fer//Prxa+4fj6OwMu7UP4L/92D09/AbL/IPz9OB4h5UFWnL4cx7l/w5EcPhp
gcY/Yx5I4Kv33K53qj2tJUzmib81WbMruThOiTJFSlcMsBHEiH30VkegF6wFBV9B1HczuJoRtwMg
LrbwgiJRrxPQkZ6pFtt68aNTIztMgL4bf0EdelIjR86GbVd6yMtV/Y5PtQMGUUdKnmv9MYcAT08K
NIQpLjBf29uOa3aGtz5N2JpogQHeitRwXAdIJ/1YgWIszi+4O/FcVuEZxXSfToY0iukUnhMQ9iUp
uvtXIvYlA2hbhajsHODhxr5ewLZP1K4vLJysVINrr+CqwrGu3NuTtOB1Z8lPRAIQ3UGMKjxa9SIB
vJ2ZCOoe7XvNkVeC8KX9cfX7xXwMi5DP4/PvR9fpFGag+aeewc8oGNjG7k9pPJvU1aNXkqWg+rYH
1S1HOyn3Ev0bpimihn8BFUXF7HLI8vXEdrzVKnPExHZdpp7NUqN7hfUr3eZLjh81CFQiMD5wBFiC
lbDLuwhFLlzVSYjmIVAE7iAeGysPEMhObLy61rrpv0OU53FdWBRSRr2hGCllsDj9AhzZfjbd55/n
+8RJnMZ5J+iBxTPP5oe3uw9vcLzfpnOwf+yUYeXUfe+9FD5DOHYgMuFJqLDwrCR3kgmtCrRgTkhk
zvWmKtWBDT+pY+ymRmsbrXmkSrgdIGVBj8T8zWnhaOPPUv4Ig+d+QKPmtovdVgNVVxg58BLwQCvB
98IFdjVrwjGLs77vAp1gg1bgHpTcGFDCFmwdVvpWpBV6yAvv9olbcP5XBoU4J8mCRspUzA9KfPeh
xdxGOlosdEmxsgUXgkUYgh45Kk5gxhBZ7ZS+kaOwTSAVJ31UHSCZuatQ8Mk1bqZACk370Kb320P7
qlcKLneOONCZgycvWp8Eb6LqdR7XRRqdlfqdmvDslEMPO5S3MgFROLP2oCfzLDLs9ehFJcRp+f0k
AxjUr3EzLThPtHlRNHrNRSEAj67PeBPVUlMEGPtg0BA0kiMoI7PyHzO8zFv9woqwd3gujTmHtNW5
iz/Vbaxt2/CV5x4os2/P69JKgkoC1tDHAtoaIV6IWrxJeDvGZz6hy8svggPrchBndj/zLLQt9Js6
ePfctrl0Li5tCvED01lEMgKbFuJHNL16qhe0pyLUHIgy/HNTQNiiNw+CgGiFnk/MRaiiV2OEF2IR
nyl3ullz3ANSs1LvGT+R1bTQopvUZOQxwKKFqqwuDKzrOgqiAg5rmeQRSDh28Vwb7J9JuWUBPUUd
tFehpKs/kHBTAWNRozPKip6HGFPe937V/emJ8iv7qd41jVMPP6DwW0VvLQqNA4KfuNmH+s4A7w3f
x/JnrK7R7yz5D4AEMV+IuvF0EPxHpE/tROIqPkcT36IQBiCbnt1lFFyVaxX8pVMESh2KLYc+eiCP
rheG8ShJiZXGZzn6jQRzvJamX9rXOkq2QAh+pcmE399U0ahZCZbCQmBKumkfT6cqvYP2kA1MYs8h
QcH/sfYkThHSSWi2R30aAY9wL8dGA3YvyDudcx0tQ0pnx/EBidGV07M4cxdWhLtYxYsINaEeM6fH
lp1x8zcy9Wtif4vTd2FEcHKYtFynVhufpeLvkJ00y6X5q2TuQj2xzeIjXuu+XooVQX38BecA7P/r
fXZxTmmvjAjnMHU0cMPkLpVi21DBfJSvcdIubfFLQ8LA+KA1EJqEIdl4krTGowbu/3NkNJtcdW/7
nkVTKEMhbppTqCJWEV3CQ0SmBqeJ167cPVotCr3EserXmPy5bWrpWQ4+MID3lFlTHOnv6+MkgcQP
ip14K8mBdp+N+c6sJXvWAmLJ6CVschUNxMaOSV6iaA3HvbB2sG3gjYaYYKYIvbatpmqfEhm2O+Wx
LHc5hAbg0tcUwhdm88qK4Jv0YCAWMvnhuTVpYZdAnurxnQLB6mHSHxN1vzKh80cL4QaIbIDqRy0b
zWmiSNkoR2qKzHp0bmNZOrIkrVwpNUByX+atF0hp6ml9P20HWoFMtzTY0Wii+BTqBtugtSpHmbMo
XsceL09utNHKzlo4nRBJQvIfPnp+XwmOBvJulCEURvhlBdsGRBdIq//mamYPGVrBFebShn9CTv3H
7UlZmpMvqiZc3jOMXFwCAj1zdcBl2g/lc5JkTzkI4RRlLYpdet+ACH1mnJuhXYqYJtfkJuCxkaRn
kPOMW1DrV3Y7xdAcDXwCEIHMAwR8hQ3VoxaRZ7mmfLswTMge4gz9L9WWeAt2iqxkVdal5xpc98ng
6B8TBKtvT+X3KrI+ayv+14hwPyWTYRButem5H+1qBM27SmxwjlZ2/KNwwR22Cb3bFhfODwyiwxa9
lqBnFLMpsZRHjKEf5lzXZuJhs0inxqQWIHN5+G7QproP1GyNW1Q0ivQk0Icz1TbAJ7gcBbcU6hLL
ItBenHu5A453awS+BhBapRvbWFnJmnzLoc/G0L4CwiY008/Q0ms/pJBQn7gCY4H0UbbgvqbElkso
2oPdxjxbhtvRjxYCVZlkM4M6ib5SlBP3zWxfg/KHDlIgVUby5tr+oDNryGuWnhWW2shmD4CJJNq/
MTKzr2AZQSYvgjcyFD+sBIjxc601tq69DTW3yarg6uJQLqwIt2QwQc5CSqLsPKJ+02P+ipm7A8Td
t/fkt0fdPGX4B9Dz+fGB5ROmTO2buOc0PScJ3TQmxAbD/AUNTirb0YNBt5KW72lmblTCoRTSgPEO
UtRrR1F8jnx9BFgPgSucGURFNDilNelaE1MKBKPpcuaCZcvhDtDvNjk8/f79Nzv3QHbcHvrSyZiV
FBCezpQTYgUZZdUgM1NsloKHj2CaQ6IT+5NtaOoV0hriZ/FozOo5eDcjeY/r7HqejUQOJaWehzhB
qaN0O4RXSPrNRfIUSYkmGfaRNdgV3iQTJBbK8G8GnuN/MWIZz+aZuQRQLeEbIMbCqhqaOGcJd4hj
9rhWA4RH3mig95iVDbPTYoh2t41+6xLC4kJNAw8/ZPXRWSwWScAEMbHehFUNbCyEfRbTTh6Kj1R2
rB7cHmD9710weirWT0nLXHvkUM1AiVvRVjIm39Z7LqMD/DRLQpp4Y80/vwhwpbZgaQis6oOpEMmT
mOToUAx1pnEKkKDSQIRZZM329uDnU3oZw4DMGSEZ0Ku4rZGq+eqzvbBJtJAMiWJFDwUfQ7cJZQpc
vTytXCzfN9dsBtx7uC8V0H6IMB61ngm5VJgBcQvv//CycpSRbnIebfQSNAX9W8WPYdSBHdOPKp+n
fMUnfssEfw304gtEzwtEm9ZzM3rQUzDVpC4Zj11yp6nlB6phbUdtlBfTIYPe0K8BTQ3o6z20JcjO
dJvLJ8J2aK9R1r5pfoZdTf5X2gE3LeIzA+hsYbuXEwjmsxYL3me02EdF3G+TlNKDwtCgXQW1Yk9x
QwFqpRy83pp+SsqCu7yJ5I0EZdR7NTTnXl3O+8PE6WRbCUsdUkIUU8Ll7ZYZfw019SdpoQ5fWVHs
hSGSYbc3kBjZzwQ1+H7UF+E0NFlcWYjBVumop/zUUtZ6uSrpbocbaBsPMWQjoCG7v23v22n9MghA
GNwwWpGwb65PiTaFISG84qcQ5as8ezT5o4zoqKsfu3qwje6z7ume5P2WvTX7Pjy22k+4ryk0Vi6m
r7zQ5erNHwIeEJBxUNTS4DuuPySwutzsi4afIO2xD+iB92+Q/YHydxU6QRB5agVKP3a0OmhzE+ir
dPdB6LH7tP0ZaN2mDE65qu+K+gO9hyH+R4A+nq45j686odt+jfDzW8P819dC+xMfg5cKuISuv3aI
kLPj6cBPSOkchsK2WhXUyYY9phBZ5M9B0kJb94+OphOkhw9KPnkN11xob2T6vi8PWT2TrPthozk5
WGU160kbh5nTdAX+8vXiFWcVvQpfAC0E9qIGjlTXHIyvaXtKjayc7LrXyoeczqK88hS2wFAFUqS6
aa2nlt0GRniUxzRidjVA1F2KUOk20TIL2kK1lqPnqgSM2tZb1TzEFRtyr81q6sdJix7PisU5UFHE
zH5NcQD4ehm08a+q0voAPNl1eRrwoPgMk1pC8lau48FVc25Om1xJFCAEpmyNjE2MMeYVUpHvwm2P
nhz0UF6vkKpGoJ3SkHVswF5assjVur85/eThCDKRO3OtU0K8bb7MgUtFRY8m+nK/XPaF56fT2OqB
AXOAa7EKO9Xd2Fjr26f125jAcY6LEO15QPXCUQhBok4HUFGHBTkFETtlKcPuqw+GNh0TclITjrcT
o2+3TX5zSDCJiiJF9AlaCAhlXU9jOAVKjYouOenxAbXefc9PA56Ikfpy2454c+KuVrAg88gMIB1E
MT3aBl2XYOf4iWObK77l+xiQD0JPGOIxOFW84K/H0A5WZegjXkJkqu3UrHd1dYAulNeV40rwI0bx
87V8aUkokGZln9dNqgf+ZE6OTCbJJj3/Tbi5Uuf6ttsEO4L7SZuqC1Apgh21vUOg6ZZ5cNSCDK3A
8a+0XisfzDfnlReBg0MQOZP9IboDW9X1BI6lmhhBiQks7xDMnAbmgltFe8HboKOb2/vg+xa/NjX/
/OIcdUqhtGELU2HKDv2jUnmsPSXZJyI8RA8rm3vNmBAxEFoYKsqWmMY8OpgQGwEXvl1mGpqqgQVr
JhskpreHt7BwlzMpZij1oJ1AxgaLavYUJaiQmMydQH+A5tsw+Hvb1sK2v7IlbMZOb4malFbgSwBm
RL2jdnc5XhqjvvKwWtj0V3aEzThEjdGpKexMxQfQAWC+lje0XNkX39I3OFpXVgRHhFh6AKcCrPTk
LdLNt45lrzmTj/Jz+lCpLgmiRzlHD5w2tVBAXOlL/+6dro0LjncqSkupKcOuNF6s/s+Y/cO3ytfg
ZuAvWvsQuX5RNl7ser1grM8mEvipBeqGgWrRU6vLvRPQutx0VVn4VTusZZGX1g2kAkA1AG4J3lLB
LXYZmcY+4qHfp1Jvx0C2HzJjzHElS2umlhwI0idzcIcMCqpd16da1+sIj4Im9LlaxcQDNwWi2aLJ
gPvFY+o+bbKgBr9kVQzbaqpaj0lBt8YhuHAc5tcSBJzR+Kai9f76G7IUriUYo8QP+j56VyILeP2W
9R4dOHHGsm5WCqHfkqpYVMjzWoDvoesHtQdh0IWRWtNg8cQfOsjuyQzcj0htQh8xqHsvmZJtzJjT
6pEvg3Tt9tFftg1QHbo8ECkAdXQ92KoZVW3SaOKD3zh9ja1C2o5KBfU3S0mcAehvcEVQ4lUWeee0
792qKoKVu3DBuSKMRzYSWXMomYi1OW6UsUwGJfELq6uyzTBN2lPT1cABmVZYVJtQV6XUUfIqj1wW
JeFaB8+SfVyT0BDBZ6CzUlhvbrCc6PkU+9KoQLMtrtKt1jbdiyQHaELB+/wohYRvDT2T19psFrYa
ml9Q050jbhBqCSermqSRJm2bgSOeBucCDG5bi9fMzQtz09WVur292kvm8OrF4QK3AQjIhY02xq3c
GHWV+8GUg40Mz9kia50Krhj9RWv6rN8yiNjW6KGEFinWZ26nnOf9wlflnWTWfTgVvsxN1whau0/1
PYuiXSKfsmByQCvUE9Nuqe5klJxV1JqbTDm2xtqVsLDAkM5Ad9EscYI3kjDLSRPyUNWr0q+QYSoN
kAqExdZKzENZD60Tx+2jTCLv9lR/K/th9F8sFmB/mSnexSxiPGcGGrmt/Lowd13wg1QPVfZmsLMF
WV8gBrSY76LxKZDXWPgXvDXw8Aby3TJWGiyo19NujgXazmle+VTN/3Ij8GKtR2dpnK5ctEt2gKSY
KxZgagLg5tpOn7CkY6ZV+kkCD6mmmW7rryzV9BU78+8RYkpkG2ZOEBwRBa2513ZiFJyhNVtU/thE
Xlajkxx5Oa2PNmr6rGgr8fLC/W0iw4FeZ2gKAzAwn6CLPRtELSPop0YqLMiKB0ryfPs/nJ3ZjtvI
0q2fiADn4ZakpBoslct22W3fEG7bzXlMzk9/PtYPHJRYhAhvoLG7Nww4lMnMyBhWrBXCgLkTCG0t
ifKfs9x8JiLXOUwJyj2wnLi5VJoHA/OdPSmnOgnPvXgZ5D2E4MY95AQuMts8p8szvloTB1VyBgfZ
PHTYO+FKjMU/TB05YPtknPKDWf0I5g8F0q+59SNx9o7j+7WSDUKCQItpuQrr8QlZHsrJ1JLqkvXM
UIc/ZC2kBnnPY+A7sebevnXvP9+1sdVr1qWlNKVVWl2KFuWXBoj/HvHQu7k+BpIWLlReTEh4+YIr
E1ITt7nV2+kFebhj+aA8wrP0x7gTXgnkEuR576K8Xe9165ZvdH0JFqv0I3Qm6Mh9V547tc0BQQus
KnJ2GKGQShn6SkTwIbeq59t7+P5eX5taxc8dopaLEmEKeZ5IYt+2PqXZHpppz8YqTJaaRGqgFM0Y
hiyYqe+rOIPTP7d9s2zbr7fXs3EAr7Zu9cFo5Qx5JTvpJQ9rdy7v64wDaD/KWunN9g4H1p6t1VWj
3G4UscVnkp9L82iMX9t/Edv1snxvoHIjy7n+SssveeOoDKAVVZJjicnGcvZG+FycjPripEWfo6jx
K+lznnwYaGKHQNQGZS9o2lwpryoQU8CWmrb6gk4bdBHNBw7kUHhF2HxLxHCUp8jNQpL+8uX2N3yf
FlDO4jXj3FFeYEj0erWtNc3mKKfZJavR/zx31UlP/da4k9JzIJ51+fdtc5u7+9beKt+3MrWccgN7
0Jy68qHwnz79qtz5kMO4tGNqSa7XN/uNKX0VnKizyJwmZYisDQ9y+ZhH/40tcq6TB8k1s9GMdLau
Q3m4Gvsd01ufkCIhuLjlAzLddr2paTPZ2qyBwG9GyY/dUL/YNjXP4le6N/u/6TTfmlrdiyitLb0p
MTXO32YmAhTUeNX+GJRow9+V6XTSLD+cBxiNK5h5ai8OjqYYXYFa8+3tfqdiuLjvt79kdW+iQJ87
wyzxPPf1ZTj0PhSPrT8cuk/FExCt7+F5+Nge4BVHzi+tXK8YPVD8t3/E5ml+s/Gr04y8Tx2i4Jtd
9PAf3o/5HxjeoJvqvuS/5GKnILFna3WSg4zobLCr7GKFpyKqGCYBznKsazf/Dces0e+xmbzvEy0b
vIwFgfRgNmzNHrZQqwSK1WWXWTrOR8H8gfRvDlYwn++U+ZPU/dYe+vkcm+j85v7cHKbuaO6VITey
WjwSuSRgKGMpSq8qWgIh+Skx2eG8hrfmND7m/zCEmtOv+D2PbrhX09+2h3tCeQovxW26vkqNJKW5
1WY58hSNprgk+2PoFgkyEl6Y9MpSaLLqli5ZV/6X0/VAgUuWQfHWjVX/D88dkyeEjUtK/W6gUiTj
2Mo1B9zQxVHO71Tu9JQ95uXTmI07B3nrGX9ra3WZajmhlYG3u9AsCsVLJn2UnJ3G1HIX1u6RWgPo
gCXq4JNe72yqmVXXCTyxkw4+2uOUH/zIhioNZrbxu53sFaC27EGWyv5BwQeN5SrQMltZn4u+zi7B
fA4X2c0/pnkf9o+T+WNw7m77gc1nBrkPC2p1DWj6OjGNo9guJ1nCmPg6JW6Oljf0ZUk/QmutuDKw
s9D0pNo4qPOvaa9UubVSSBY1en7weVMWv97ZUmuKOOrT/CLJkJ/n0VkKj7mFnGSXepJ9QEn79mq3
7C3JIpAHwgZjjeVpQk2LR2VkiDqWHwzpEWyPFwSfQt23CnhnOlh7bhvccn2wDy33gK1Ff+R6gXrW
y3WX6zmPeGUmbhs8/5ki/vtrKL6E2h6GZmt59iLMwdkhf1yPxI5WN8OX4uT4vcANIewxQ2g+Cs+I
qXQUn8so2ElV30Er+HbUP9Geh6OSUcz1EJ+VheCjhFRc5hl4BQXKrtQuU/2idY+t9qV3hufMDs6D
5laGdmBmxVM/hDTDQRdWc8/gs+HP8S8pfui+3d73V8jS6s4yz8H8EQjYhcNhdWedsJqDMMjKi10k
93FvPDZt/a/mVL8NwM+QSg4cOINZdl3Ip1pSvYZENHLDiPBV0ctj0Jie3MwfpeREjXvnt20EPboF
1opCEBxYXPTrQ6GZzaCZo1ReLPPPGExPs5q4NvoU5eyH0qcCOpbm2ZxTv+sjdwzudLvzJKrPUn8/
Bwh+UP++/YMWe+u9QlmJrqkBEpP9uv49Sd7ogTSE+SWwA8/QGY3VreIcD4nqV+Hn27Y21/7G1spd
N30hm8GsL7GAL3UnGqFezcaLzM+tPV7rvXWtLl8explNOZOnQYsOGoPA6mdJbo/FsJOtbj29HH8G
3oAHUkRdD/Yk1Izs0sGNNQPyO6leAaQo0buEVyeVvS6V/SjTjjOjdla+N+e/8f5hGwVQAJK0C9ad
AtgTpiTv4/wSdo1XxtZ9OjUvzi4r2DsY13LTbZmuNPUbBw6tlatW0l6yRCDyiwaQvRHjQY6HD134
ubP+zULHb013NnV/COK7UAw/df0l25UWXO7s+pzCHCcv2G/Gkq1VslB3jTbPQYF7M/XMU+0SxUPH
/HP7gG49iDSOFwZpsD0mcJTr2wBQJo2MhoXGxX92Ft7nUX4wRvP3VIwPBlhXK7Y8Iyw+GINxtmVf
dKN/+xdsHVseRB5F4ID6OypateoNvc7qnGk7rLVgdRBYCpkZEuG047+3Dg9nFrqGZViYVtP1WtVC
42MN7QLukRXX7hwJjmVHPSjBtFeK3zT1+kqgH035aB0OM51iMhS6mCoOY4j67CTEh5iiwY573Ta0
fEEkhWGZXa2JTLZuY2vg+2k6TMkv8QA2Od3pl20ZYWgHwCYD+FBhrjJmjem9vHQIJCQ4Rw+9pf4e
mlJ2zdbcQ29tHXq6ySplbjDQoNevP1GQl5VcBUQQjTRQLHou43FnwzZiFGO51Qziy2ihraWMjb63
nbEui0sz92XwkI8tfZiA5s2pkqY2uI8kjVxZCiYn8SU6iCceKjk/3D70GxtKJZp2BUJXSxNwdetg
sZ6aqO0LEFqfdJuqZuc6SBXfNrIVFUAESdtaAbvnUDq63sy8zCLbpH14iXP/m3Po3T+QaHsfLy/f
Dsz+u187FyqJndd1q/b91ui6uuJUdq4nOUZT0fjw4aNBMqKPNJXi0CT3reONPVxkh0C/q9KvTfwg
QVh8e90bcSGULCpZKPBiVV5vbl9mTDJpaXEB0WYerTgKDg2jOpA+M4lla9WxMZFum7Vqr/C+9WoA
kGKIcxkIAma9uox5PJZqxP9ceLmqn7XcDvdmOeoeugjDfdzay4lSklM1xSNj0rXpDQ5IglhJ8mcm
DCUv0wpx/PvNoM9qccrwfPyw6zMwotqYVSiLXGoptR+b0lEOgrjoQa1q+SGsnfDQDNXkG3okf7pt
eeuMMzSkLcpF9JnV5c/f1EvlaOphoS6qi2TMx6Dq74rEm2r5dNvKRoRF12jBXLHhZI8r1yQ70Ty2
c1leuuBQ1z/V/u7bYPy3Ww7dMsOkAChCHC1FltWXpWs7ilJu2MYq5StmCaHjKN8Ps/ZU9rPhU4TY
G3rfcFT0kIhylvQGV7G6vXMejXmRlhV6SNqDUjBGDbFXZp1LTfGN7K4/yWj63N7Mrcv71uYamVlU
WgvREH3bdvhsh+dY/tHbn7pMvs+pymXak46ItFA/zgBT8+JLE5anaq/OvvECLK2zZW4I/nSegOtj
4yiB1DA3XJFXzZ40/hDlXvyq8jesAitEQiAUoEFNvLF+Y2QgNWlRDzSn0zslOcig8iuSxkPffx2y
r8rUuWH2JUsPe1qgG5EO0HFiAapW+P71FGU/mWMQaGSPXaaKQ663PzVkUrzUimU3r+zKv/0xt84P
rDbLyBmVZqKe642UpbTs8mkqCay6uXbNWK7cEM7eZ6Wn/9M793VqomvUJzWCyJK8E2ttOGGCVuI6
cPAwha/nz0oK21YSSzQhHcDhIvLQTUqzY6PdDVKxuOKdEYONY8MkM3EQEyXoja5xHVowpb1WNfQh
u29K17rJnrLWxoKorirLlD7DHQDBrrczyQCj9KDNLommN3fhBMF6aYzTR6Fl6cUpVVBTkhrCSB5a
Oy2uDUe6VKoQQrTpRL6bAxi0cRB2M1cXqPKoVznth76b7pL5f2jl4muYwgSvAuZsPeAAmr5Thiml
7T+PXhSabqgdbh/JrWwDmARwVVpKS3d69RpBppGXqgNEIyykBxsn08+tV1u+HTRu2JefIkvA2mP1
/lDbbtBmxzbfE6rfOigq2R1K4ArIo/Xc7mTqIRLZgDWCNKaN9kV0f24vcs/AKufvhT0zg5XVF1E8
jvK3sQz2vPRy1FYODMD3AvFhHwlyVsmpUUmRlgd8qCI7FgjQ3kNuo/uluFOPjG0ptWvv9U82nj+L
UIpwigIYyKmVxSKq8ySewvqSL2TVkXy2YGvXD6UGke1OwLK1fYxNLUNaHBSyjut7ls+VbFelqC+l
1SiHUsyyF2bxTo9maz3EJgqgAp30fn0ITDlVS1Hp9UWvGq+bVV9GqMIUiQtB1TMZ8U7OseH5SeGB
n+uqBdxtjXKHw3K0p75sEIGm+RWOD1annzQ8tBvtLGzLV7B3JE5LmfldG4aiskxWkzaXNLHrg+7U
T0PalXdFvHPItzZwURtbUDvLaNDyxr4J7mZEAkbR6Q3BXXYcpOiiVCdmF2nzV592icw3jgSqR6Qw
IKwAFiirG2VWTZQmZiaQxiu/zs7oFUm90/TYMkGUBWQHTiVq5atgK82HaaBHCHZM9NCVWEFy6Lts
r9WxcQ5swhpWQWGJyGPl/pwA/5cpAKvUxn7srcSVZiiazNzv49NtJ7RhiWAVtAzjdq/NjuvvI9Fv
zTRm6C5Qovh6/Lstv8rQE+6Sib7fN7BoixIIUDHKVGuomCrlVaH3gKDNWbafRsMefoQ15c3bq3kf
ymCF9iZ4HIpy+IXr1cixmgxKSChTRP0HfSgKGETQltTC1rkPEhgQxtGuUAkW0sFuJ+dw2/r7vcTV
EpMCUMZhAMq+ts5QeVXyYpYXMVRIyGSJ8awHVuYH5UiNbLSindVuABkX3055FaQHFc11oDiqkKNH
elVdtCEEDjxLrfJByIntZopkfRhFkTzNglDAbnJgyqYIzH/MvkLCqWCG7Hh78e8vOh8Xj88v4iDx
Ga4XH5v5EJkBWVysTF/hT/ygyd/RaupE7VnWnlveSKCxBlMRBMN0MQiTr621Io0GdG0WhKNa5r4Q
Vf0dD2MMrt5n6vNYltS2paKGgqeQYv0faK509cPA/HTkDWkDw6XWSzVqYbNV7by6W6dgmVgG1ooL
p/x8/dOE0+dWXMvVBdKfKXxuk+cm9pphJ9bb2m7Ez4Cdgc8mm11td9KERtLnAbGeEObdFJbByQhi
5ZClieFLQfwZRip1x+bmyqiHcoWB3tvrpK+f5CLRE8KJtomOsiTli1rig1UnlVeb4uft8/Q+jF6K
r3Tsib8I1LXVF1by1igLFWOinNylH+JA0IhU7BSkbpc6ByreO4/vlvMgXIc9hcwLx7v6cCXhMzEA
Tlekn1X5R6UcIutBC2FoFPrvxNzz8e9fYBb4xtzqCw6dcGSYr4C6JO1HpJLuRvM7qKI9SbOtgwLp
1EJtazM1sa5l60lY1VZBvsMfn4YsPIpxOo89+YGaAatPdk7/pjne+4XqmOnGdU2tG6W4qyZOv50q
pzgCSz473Z9Zs/+Vp18RvCK3T8mmCyTdwguAbKFWvgo4F8LBRteV6tJ8SNP/Ol89Nraf/hIdqlae
8vJy29zWN6Opu7RZaOoCsL6+22naSaIXegXWk8FqAToeYg1n2iPx3bpoELBBqcUrxqdbnf0oDGrH
6iZSD5QlCyFX/mSE38dZ/yzp5tfbS9pABTFczMA6Iw6M1TDac70mRVhBJKUqxqjDoop1Fw3lcVQ9
Bh9jzZsNUrzqqE5fLeeznOpIlRG8DU+ydZ7i4+2fsnV28CqMZC8Ck++K3UU7llpW2/Wlng6qeRHx
o2i+WOGdIe8Y2nw+3lpanZrUyIIyiKyayq9rWl53KN3slxG7jD/fl7CBI58p/HmPRW2jIcpWQ2dB
rZO8DBWF662O2zmtCB/qy4wSrELRF0bH+6wZ7uXAcDNHoRc6viRV9jJXe1WJDZzfwj1OMLk08Kh+
rNxNk8NNlyVzfekB+JFcMLHT1Oe2+Z5bulsm50z5ZKg/ZQbM2+AxLSF5zaWPKHzt5B0b33iZViM+
o/BNsLD6GWqc1fSI2PmcGUblmHvqwE3V/J3QaOOi4sRBEiyMggsG43qn0eGYsyiQ6kunWpcWwGCs
PqLX+uX2gV2+13V+jZN7Y2XlDqayntWYsbdLkmUPpunBGOpSezm0xc6B3VwOZQg2jJY2Ac/1coaw
jA0jrpuL3XcH2c4g4lDvW238fXs9m2YsUzYZu4ejdZ12SF1Yj8HMejJJcxjVVQGz11l7iqgt7Dju
jcd2yQP+v6nlnLzJCyUZnVroYJtL1HMA0rORhF6USJ/jFpLa2knctIY/Kdhr6m2vkO6kBRUUNbLV
Rsa9FTSakTQXhyA1u4t/BXuA2s0zAd6QDgpkoAAfrhdmBCVhdx0tCW/iMmFxKIl+9cQ5pOXOVdqy
RB8XzTgyeJzmstY3W9jVQkxT0jSXEGRFnJm+lj4wBH2s2z+3j8WW30K0gPyCwRhkStYhrSOQ4h7D
obkopdI9p+XUHJVqmv8tDLU9NVWJyIyiP/axNR9nWX1o43JPQWHLbSzwzVeAA/CgZS/erDWBY7Vh
xrG5QHDnmzk6y+OXUDrGkn6su//hsr21tTqappQHXd72XLZTb/6xn6z+39v7ufXh6HchvUeWynzh
6nmXSpgPg3RuLkX6EmYovfwAmxkoL7etLM5n7ZxeHxnGNgmg10NgYWZUg9CU5gIrbVmdNO377b9/
I0BnNhbElgrlDMzSK09uOkIy25QgBQq5/Clind9zqXyQE/5fbcf2IWsz2UU99e9n1WlR0h4BX8Ac
HWu7PgthL6TRHBgEy7pD5Xw3omdb7DQltrzTWxOrq9X0WVdEhkx8kNH1KOC2kunGFtMn3WkPsvwx
kw9qfbq9n1tHfCnFkctZFPHXxatOUHHnz+oLN6g3er/Xf9SOO/edpzfhDoXB5o2Gh5sglnQHOMjq
Psl9GCu9bTaXplJ/SrGsHHvLDr1GN2qfiSblqGgwG5R5WPgiBPDWZYPz8+/Xi+YxAA7yZBrPq5/g
5H0IIRKVwVY8VLHzgQTmcxjHJyVUnlpzp2y3fLD1ZWDyknonOkEcndWVS2iWNH0ct4j7ZghkGbBZ
ZYGy86Zt3eu3RlauPxQFwFk1ai8t4utDcpqdj9LgVvP/4PcRnqf1SXcJhMrKjMRkZxR0FQG7M8pn
Vcm9fLIeROLoflRqiX/7M20tygE5ay4aPQjdr7xh0BZMfSDjfOEY1FCTwFvfKs3gZ0Z9F5htu2Nu
40PR9Vz6cq94l3VVX04setlZIC5N23L2TLv2aAWlIOiiPeWtrSyAJr3DDDSHAuXtdeajBakTNV17
saKqYvDivyIB2B2HuuZP4+xcWiabjvYs6XdZJ2tHoebF0xBZxTHKIxscbNXvfNmNxdNogOBm4c8B
Fb1yO3VsT8IaE8ErB+wstF2t73xT23E0W5efBg3T30tlhUxkVehw1LHuoibqLubJqR8C+xDXj60l
aKzdl2V5VK2Ym3//18cIm3BUk6eTea0ZOIVlJQwKZ90F4jGbHvMlK3/+/dGhriiTxiLqSJq1cihF
kI+4GdG/hpSd8alSNDfpZO/vF/LWyuo+iCystWZu+sswu9X0tWv9Uvk40Cm/bWbjKBjEjwu0lKyc
r3T9yKljEmRtEQ8Xs/w9RA+R4mntr9smNm72K50u1Psg9uy1T4QLpZTpLQyXfD4n8UsFrDpI1YMD
VfNtQ68XaeV9KYeDvqE0vyRkq6hbTPII/boYLl0C/H6Kqg9N/Y3COPyK2pAzHcnQDWVqzbkrc+VT
Y0Fx8b0PvU5FkOjfwfwxm09lkbg1H7TRqVN8zIons38xY9OLB1BibXpnJvXz7V+9tT3A/mgjIQKI
eMbqR8c5jBhzoAwXK078wvGRqHGF8RKb8c653TbEoYW5eankrgKpacqqzLS64SKq/AQbTl9rn8K4
/DiFWbpjajk17z4E6TC0k1RwYeq+PlXjLI9jmmrDZTqFyf1gGieqqIk5uM3uvPf78BBNPu6hATsJ
Dc11OBP32TjKCRwEZg9OhveifUz8OPpVK/9V0n+3P5X+blkQSCC+sHwqOs/rUFdDYX2m90Mebozu
iA8f98gH3l9HdHDBV9mUNimjrg9DM9dmKPKlGp01qk8RzR105EsV/W/FLjlrTOghLwWTI/CK9XOb
iNkk+Euoj2Rm68qRAH5sn+QYXsQ09+ZMvgxPfZrtxIMbG0hVyFiaFswGEhden4tgtDIxTyStil6f
YRL8oTjFjhPYqNQC51jkUbVlF99xuYyysM00JuTsoJHxs1mxvNLKn8w2ynynhkEWpbLGTxs6VWpk
C3+ccy+AMmPnCmwt9RVQyxgMT6CzutZdlVV2KVNKQQX9kErFQQ/+vX0al7/h+pLRt2UmjiI4Zx8U
4PVm0jgJ+khQ4qqqys1jLadf0VPoaoJzpSutH9r6f4EKplOud96m99ebUJ7G2LIwihtrkR2pNwzq
fFZzicPszqCwYkbncAGvpeEHTf98e5nv3RbYOzhb4Byl3UlB5XqZqg4imlHZ/jIBbryvNJQgVDtK
/Khtp3tLK+WdD7exOLYTiCMYR0IXYxWtIZVQKnlfYq9s78CMfasCSH8klIVcfeof9FQ/3l7gew/G
At8YXJ2UJp3ysFLr/lI41p3KzFZU+xboqpkTmgbqiWmy022Lqy3lsQcDR0JLQg2FxbssRdFDbRht
UZ7rRIGH1ByLe2PIbE9Xkvkxa429hvXKq73aoxLMfIzC889cx/UnRCbSNgK5rM4WE346zdOYAn9t
/bi9qjWY69UM7J3Mbi4lX7B+12YsXdgZjUPMJMymIMNoPMCMC9t7UlXebA3ar3bK0k/9ADelMk3W
Y6Doo68Ww/AwxUG+kwquztHyawALgapEbIioZ10adir6lbGqirOkT+KozPFLYSVfTAPyFSfM9Xsp
gNrr9g5s7DPPLagAOmLs87piUeQiRPxRE2eNE8zwsRRBjRsNhDlztHOE1lj+1+XxAlIlRkCAd2S1
2XqZa7A0qyg1RUpqHdHzCcDedgywOmksEeTHZgq3qWiab1GZ9vZBUhDncEtNCn8FSK/+04leek67
qbHdvJsbyGKRtNZgPs/K5tDA/cWUdlHIkcuEcbVTd1k3o15/PdpZ2qIGy3v7LiYdeDes2hbnRsmq
wU3DpL4LrTn3y9JCjVD0g0R/IiyOojPLUyqN8k8gj63qRl0tHaU6gfpOlrqHJEYeWg+gq+6roNn5
nOsE6vVXLn2UhRWNis36e6bpHE1RYYmzBa8HxBdJ8yykEHDYmM1eaGf1URJd5hlm5NDmMZH6Q2Rx
50O/3po3zww/YkmSqWe8TtGSWl3fqnIKYPOkGHaegxTJxlwNjNBXx3kZEA6skTyrjMVX7nfQHSPA
ht2xARvausU0hv8OfaABMBvamshM6esnO58MrzGM5AFSliKkX2JPFTnoCA2wHUVm8W88jX3rFRDS
kyf0ofYFHl1CLVkL5vmQjV0g4Asb5S9/e3UUcENw8GlUMBd48vUqm3iezHSY2nOpKuWhaITCWDKp
Q284u2XuJdBe7yjvCvExHpjux2pHu3pJUmUZW7CQ+0GYqSgaiAQlQCew/TIMgpfRKoFQStF012gd
F0Gdv6PFnOwcsMXQ+ofgLSBwWQjEoaG6XnRYNnElGZyv0hodJHPiL4GZpXfFEFPqSdCOTcTfPa6v
h4mCNLOuizQyusjXFi2hG02qz+3ZnCuYsC3CrnbWYfWHEfnAORtOQOHa+9vfdhUo/Z9RcI4kByZM
EOs6RNyHqH4mSntGmbN5pm0YQ2tUlL5Vd9OBaFCcOiXST9E0RV4wm8X/Yp5wm3u8zKeukREyFEp5
1/G5zQoVZt3Ih++ILShIZui/01zk96YuCS/tG9WjNruHNlk3ZJfV004hVuNFXNDoq7TPkGl324HU
n01ZxJ8zUyCJpMvw1dqjeYphVDxoYzwdxq7svJDo/SjaWvIIcz5pAH+8tlZrvyyG8JvVt3vduVXo
8/rbyNRBoQLZU6nPXh8HuRsZzVKG6hyGVB7slimOXrc8shPFrSncPds00j5WmaPtRLDvX0reSArC
jNUy9/aOuY5eUtXTGmzOPeJ+o9uEgmFPRzI7+RToXPydI/A+4GIeCGJJCmEUtfkU1+ucrS4aEuZI
ziUAiOdMZ+ZLN8Xk2UbFdEdaGfG320d++QtXN5sxCzzjq7wGhKLXBuMwiZI5dpqzpCbzUVoOHrXv
vW7Z5rKW4hG1Fuq26+FnmjYDMLRQnLsxMHOvVXqtST3KVpX0MQ6ymUhPCrRh3skiN8zSDIeufSGe
gk1mtZtmPIMBXBanTj8UAxga4O9cgscnbHdSrI3zSRhlLKcTuOE7kWSrUpyGbFKca0Ti2szwLLM9
mIjYduC1Kqs8iWKPDWAjiiUoocJAE4YhNYon15+uGpoi7buuP+OZnG+hkX0bzaw8VFlu+JGBYJwz
apnXE7a6KTpmHvUwGqOxbiBD2Qd71IsbBwk9FIaUSaXx1+vpyTEpq0BAQ31mnFf/FI3hfMx6sVeN
3/DQlAbh5kQxGYTkeui7osFQx7Han1M9f+qc4Jhasj9JsBPN92UDpZilfRn0aCdC3zhHVI2YVAbh
yW6vHfOozEVhDU1/bsKudyMAOUqb/5BFdFfrd7fv40a4zGjEwluGLhRv7ZoDMS/JwkVg9GdZaePP
WiB15l0uJb3jJW2QPJlJV3xKA7ty3EjDT/tyJcCNtk2d/9ZCPT0Ocmm5Kc/YU1jF40eK39/rVCh3
xLjivkkl5WOvIdF6+1dvbRAanZRUEedZxhOuj2IIPqwbq3A4t0zFDIbTgzrpf2pjXXlVk51uG9u4
a1Q6F30MYvKlnHdtrDIHLW+K5Z0am96bmtlysyz73Ybqj6hvfVEBytTbvbhvyyoUUYyjMkdikPFf
W006s7O6Kh7OjWl8FvmHuf7VZ6c0IA5pDwaiFrcXuXHQ8VlLye114m+dFNpDUkljWw5n0Zt3Y2hB
Lfq1gJe1Sg+OVpyK3wGKc7dNrttPyyNLo+L1vaMJS9nveon2xMRPKmfD2ZptuG/yyb7vMxPZE8hy
T60u9yfIaMu7MJ5SPzfsf4gz24NCrdPNnehkTPbeHPjGsVoeQdzc8s879LyC9kWY5GI4I/2UPMKP
2p4mKtMnFcdwL2Xz3gTPlj0IXQF1cP94E5cz8AbUMXejInU882dFn/0SlLzLzfsZauU/xKLt398Z
0I1EM5TkFuDZ6kDlrdOayCGO5y5MvteUcJz5v8qYXkKz3oFJvxJRrR55am9gUmlCkfGvCRgTHqFE
duLuPJnq9AU+zZdOJN/luq98OZnnx1DNHD9qNOsLcyqllw2ieULUKz1YchwjHx0bSe5OVfHH7Myp
ZmbBqT4LFnYMqOC6URKoblKm4wn2FPU4UHXYufHrfg0nkzeOJt0yWUAWso4fRClZdiPS4ZzoVgLj
gNRl96QO9ucw1I5p3yd3Yd42z1lsh3eRBUGzooI6H8yCTDfOrWMVaSN0l6bmt3RNTk2dOMfOMdq7
si8m9NOUFm06M3DlzP4U5YnkR05HnsMkm5fjhfy0yh7ivgd92rd7PBgbXwcNcnotNtEXeIs1hndk
nstp8nY41ymabgCL4s9JL8IvMT23wzD0Te5GQnthtHjy2lkbjoU1jQd1ahK/74b50E3AQ0fRtw9Q
aAcPNg7Ka2hwnRwjNE/FZARuIccI0mm1fEi6Ut85yO9ffn7/Qty9kGzgs5YQ+s2taWQ17QLDGM7B
XAWMr0oVLE1Iit72Tu/vJlYIIHn0cYuw4F9bsZkpl9MCX6C3UusXqTJ/CNVyOGaW3PvW2Kk7q3rv
7ynHA3BZaoSEM+v5IMUUmpjnaDybea96qW0NHyCwml090vqDlZaR37Z2icyBsUfDuGUZtimqKMDI
wZet4rq0hyM5qPBCYqyCU6yGL8kMZevQGzBAy+r0oW21UyXGvXr2+yeHhou2DAhTu1EZ+L7eYTPv
TMkemvnctyciMB+GoPHZMMWDIp2myhN7LGhL0eDaKy324Cd5LUQa9vLnb86NRVNpKpJ4Pg/VcFLj
2NUUJPvC51rRvbnYo/fYXB0dEGSUCFF45a6tTd2y4UY3n2F36PzGqcFxOJLGTTccV5msiwSA0p/q
pepkmvPOado4vRTSGURasmvKiKu1jtRmACOyt4N6nMb7JDr3zQ/7fzJClsWoNwRTaxhfW2lZWUww
ZjZK+0MouR9nPwbzT4S62e27uPHlWI0DBRkE+eAaVoECg2uWMshiPjPuEzVPcnIxuhc5nTwYwm5b
2khyFpwni2H3F3yuev3ZojGQTDlzpnPYkLto4I0PceQnqScoQuhe+61tM7dRAUYa/o7p5Z6tzuci
+w0knFOzzAlemw6Csm/VcJ7PdFp7jzJdO3i8QfaR02I8OmNUu5IRU5wzotyfLAiSorqPd1KPdZdy
efrgR6IUZrIHxNYrv5fpXTMKi19RqL72LfhC5cM3XdW3XQ+E8u0lb33Xt7ZWkXUousiudWx18ezr
mTtT1VEejCzyeGN2vuyGlyNNpkxEbZP7sKZ4nJVRHcdSl8/UXT7QALAH4jqDf2uQ/rX/qFWzE1G/
r+RQV8G3LRBvtnQNrqL2PpZpPSnn2MjuJbKGLwhPx25VSHtgzffbiCUkZhBpBa7Bp7s+OGYVVUIM
gXIWUNmqz3b9uzcf5JZu1hTu7OLWonDW1AyJ6mjlrCJWtdEay8li9YzOYftYNHaE+I2kHbuqlb7f
Phzvn3nUZv7vKaTN8E6Xua2VxgqNSTsnfVEd6PZ03jjbewt67yjBmVFbJ+BbLv16KmS0iiKXB1k9
d73+WUV7Q24cN0bzvsn2FE6Wz3B9vzGFS2FOiywLOPD1ZyKzMM0pttQzLGofNdlX5A+IrBzDST5B
tHBqqNow7b5Tknr/wRbIIqkdRUVQtfbqGYL3aUidttegsA+gNKWZISFP0cODuXMyNrI5LC1suDwE
hMJraE3RzGGW5CyvMlvlbPTtj75lmK8rzOqYl+FHRUfVtZYgb+otlJNSpZ5d3E/kznP9VMftXxKk
4choYgC/ocdJZEMl8Hq7KfX1gxbI2rlKC7fJ/2jB19sHdKOA/domWWJotvidjIpthI09C0VDnVFO
ElfpNAGrSQBruD7hv2Sh/j/OznPHbS1p11dEgDn8JSlKHaRu2+34h3BoM+fMqz8P+8PBtChBhPfM
YG8DA7i0FleoVfWG+ktURUPu8s7gXaNodQqSGARd6zSR0I27oWtHwQllrQidVAzRfbK6NtvYSFe6
dUjb8p5ZfKug66x5ElY1hmU86srRKBvVTpPU2HdJ3T8UgVW5E0QOR5tZ9YriY/hZmb86oZs2luGV
bYbIGEuQ9tLS0lkdUYOWGN1Qd+oxNn8q3SKndcitzMt8eePUvbLJ0EPC05RNjXjAupw1+dhjxV2j
osM/AW3pcVBNDUG36zIt9ppYxruyGlNPSNtw34/Kprr35anFa4GyLDo0S961VtkKhDKupX5UjxCW
HtQismMxfp7a5jCK0UOQIGCg3KnRz0iK6COgwK1JePI+9/i93V6cV/Y9sDPSMtIZqD5rcIrha2NH
5UE9clzDEJEyG1OXB4jkL7fjXPuwiw/Z8nhY8JqrfMkSk7aO5VI7WghgW828nzABGfoAjfqNSFdH
9C7S6viUo9osArPQjkldA6b7GmXRfSP+vD2cy6uU9ySEazow9GDIbM8PjbosaSK3o3ZEoRy31WEc
HJxCPyO0g6ZAB8Ntkrr6P3wqJFyAPWuAgy+QrmruN9wjpnYcB8q7w2QA/TBT1SvbassX6crXovdC
p5GHLSTMdcstDRW94R/qMSjLZ90CTxeKj1r9p0Jb+/ZEXqZb6pIjIBBCeX4hDJ9P5FRGoVXgnHvE
dOleMO5LJXJDEVV56ZdSv+aydzvclaIG8Sg6oQFJn5TQ5/GA3PVl107aMdNmsXN7MgeZJS9Ne6mb
x9oZq9B6CBDj/WZmOULmLU3JvSHkUPcntUIRaJAm7VRJViTavY6Lq5NqymLoBB0QFS6tDf+ochaC
wzfSobCFYBYfJ8ModVuJjejX7dFceYUwGjJwhkQOTvF5NRpf0vEAl7UjjktyFdmGP9mpkOxLSNCm
6MQSJiriUwdIfhpGm5FvfL0rr4DlrKZeSHT+sC4WqgrZ11LYORpB7KiF/3FI4bg1X5UwPrVfDfE+
6wa7bb00lLcwfNeuKyqifEdyZk7wdfN/rBIAdyhDHeXxZzRrDrjBH0nzjDAvrUJY50rs6PJYQj/f
3572K3cHryoKwADOyafXaLAsWbgHWqUf/R6ojT8G/S7MWuGQ9xYGEbJY7MzalLBdKUf00+l27W7H
v3LC6ZRMSQ0XwDXQlvOvXqFiTH7Vk4uiaOwGY5G6GgBip4qUZuPl9TaWVTLK3YAcJBITkMnWBQI/
nDVlCsnW4jneIVvrxtb3KvKfEiCbvuJMYQNfE1u8oPf0+iVQF5nxw5QfSu1UBq/ptLfCyJaQHW8o
oqCeSjHFM1o0KpS725NybTksVQzqlMCoUWxajux3ZRvfoHqk6KlyVKXvfhW5VWP9oRPpmvLjUnPo
yt6rR+XQJFuCoFewWEuH8Y1wjCUAU7WKPBeCGZM4kdEGB1kJ9r5/4Kt9M8vR8VNgYY9ilR7URNsb
Suv63SGM2oOfj16thYc01D/enonLu2n5OWSa3Or8qLd09N1ERLBTszCddLgKu8F0hdNJnr4WW1YI
V6Owl6h/0Oy6rK4ayayFyMEecWYunHJGhD+Ja3XH45W3CqhfKiHmP1/ti2IyIMzFco4zfPVImZTY
LH0/QrGzmYe93/ilG8tyZmf9FB9uT+LlHl90q8jVRWTTeMKusohaLHW9blWdLMJyylRBm6Zxhqw4
zaPimUHHu08nu2ifb4e9vHgJq0AIWLJfdvhqa5ehFoJk0/WjkL9M9XM4/k4D6q1bt+7V0b0Ls7o3
ZCFPJzEw9aMSFx51/lcJvIqSd0/xAG2ETBSxQncQNlhbW4Nb7VA2bp51pABH7tXkMBpH497caolf
WZZMIGr25KzQHNYtpT7s6srQEXWt6qVwE+rBQziW1V2a5plrCmW7M0u0M29/tcsDeflq/wu6+mpt
OOtGmCBT2cNGdGkTUY7vi29B5be725GunHKEgrrBu5ka4EW5OG/9SRsS1mVu/YywHjGsAyeTI6fi
IZcfkvq+Dw9hubVerg7wXVT5/ISryl4DxE5UDnNAw+S6vR1soWKWY/L8qlmGtvCV+XKc4atZLCVd
CINM0+lsuNJ82LSsuj6I//39q0WvlyqIpZ6/nyeenbYvgfRF97dkfbaCrNa4nNZNLnTLzholtzZ0
24+1x1L956cAUwUejx6tBAR+XckLrFhHkM7i8LWCYNdQPXS6LP9D9a/3bi+4qx+FbIMEk2XHk/X8
ywd9OVayEBrHWANYqUtx5ZSANf5DFLQVl24jxQdI+OdRzEqsk0VJ6DjkUnFnDhINYJP87fZYLt8a
SNnSsCfzX2CMymqBJfoM0NhvzWMuZminZ5XopFZq4u5lNfdI7cz2UFS/UuRuNtLka4GBjNJFXS5k
a13VwJlkmgRxNI/+MONdpme6B6cww1A4mndjbKQHqZWbvZbkxe72kNdecVS3FnYZUmSkBKRGa9Ei
RRlAoAuDedTKl1n8gouwl0XDYc7QZIx+jCByE+mgasKu1+77pa5DgxS6ux2rk201xQGC0b2JIFYk
RvdGs4AaN/vMy6292vd42LylbNRWUcY7//hBlsalEQns+zaNX5FwKV86QfRJ3PzqSRXUwjErJXEp
o6j7Up8phmIUghhn6CBZKLhmqHReJQ3aE31Q0alj1fwcW4MOFlSv3E4Sfo3ZnHyMRGHYWLVXblE4
Iehn8vjhGbQ2/S67UjXTiVPRmCUnnjRXzN2i/xqKd3Pxu62eJe377a95ZTOSkZAC0ayDnLHGAU/R
ZJWTn6MopQndTkqNH34LqO52kCugBt7ibPXFa5p9spYUNqq+QC3W14/pVB0La5cZDxTyW3xM7GS2
Ayv05umX7r/mcWhn4VMA0chvHwL9pNB2k/LBi8zhoeE5VNvJsKvNl848VPJj0UAO3SUhDdVerzfy
pjcjrNUiYlJAkQA9hBW4FjkXVFobPqfiUZylgrWd1v4nSa+tl6jV28wZE0Xcy53RZxiwqWxwVQ6t
AGxwPv3t1AjmZUWfb/aQK4uANYRV8d2vrSiwDdkXkfo20hyU84AcVGgkcuvKGZJJoZa1v8dZmzE5
G5JIcaVkVn/HADhCV1aiXHQa8vAGLVK/h7BXtF26EzSUUd0yjLsMnGm8WPvkk/VDqxrDtDUhq46L
H3UCoNdHRUBONbQ72lKeUxrCU3NPzuh/xApR+qaGiU8JopGpXxRaInWcZb5g2F0qJbGDLKq1T81B
/RrMSj3Y1qjVn9swE2O77pv8a4ovTGsHTRHwaNGsDiHMoExcsJsAOnxZCBzBirgcm2xqOnca0MO7
13uD92VdU6TdaV2hR3sUnfTyrmmb7ofYC5K8E1C0Ufe6NlU/Cmrh3/Wgz3KPKfIDx+jyeThgJWso
djrLWrlDTzX/JHa0ijbO2zfO7PvVAGGXqhxtYFD6tDPWKDW6aIogcLBgCxrPra0nQZ3afgNa2ZHl
WBrtpKOSqiChNNqCQItWDa302RBwJ7bD2Zoeigq+rzibsqf0QN5sqZeGP1adBl+yrGg2eqnrnBXi
BiYwKCxwoy8cwVViEjWG1c6NQGEvEst9IaHBKpVj7FpF7z9Eg9zu/FD810T5/4ICjKV4hAO0sXrg
iLUUiUUf6ccpOXRfzEJ152InNV4b/Wu5YomEpDGXO1cRPKDV8GoxhFGnlLxpLMX2Q/2LVXV31IX+
8XVBN5yjkXcT3NmFT73KIbKoVEsxEykHCWxYzZV9dMaGvaJsUUAuil5LJI4YrhPeojCBV9lwmpf+
3PetdpziP2PTPClxtR/6xyjP7LbXnkZT2Yv5hzaxfibDlkrl+s4hNpAzQKbLWmGkq9haZc3C7JP5
+dMiNxZ7dFrtPNfujbi2JSieEkJ93UbitHyh8+10HnS1VhTwWkkKUfCohD/D9LOA9V30r2+oZWCs
fqYV7VD+sIqRWnqTAAbUj10V22EbuzWckgCTmY3bbZ1tEAeZJ+CklEGoIayBG10X+pJcS+ZRKnJz
nzYmRHHQ4w60NMmTu1Z2g1QPHKQ/GuAw5vyt0ZvSM3vrW2LI3cOUDdJx8smU0hpp4ElrlaOgY80o
tEl8p/ao6/tarnu+FG6pGK/NEmFhooNFRxh1O3QWWHvniVI0Y46oNrF/jNLAVpI5t0Mh+9wHoif6
j765r9QHqzYccVEo8YXHYap3eTkBsuucMnM14ZMxBLs6kOwaTEhsbv2+i2o05V/KhOgy8tPALMmr
39fWSSBST/ePkvQa8hHjypOaD8lOrQI3F2d8cSiGKdxtUvNY1Ftfdp0cLdEB+2EEtBRutDUEX24x
/FGa1D9mUN7sIhJEO/T1jQzs6hgR3aR3sOzBC6cAQQqNEklh8oyh+qsYAA5i+eC/Cr6jCMfIb160
YPC0QPIQHcY3dwvtvX5eMkjsRxSsyahMIUa+esKEhUzzh1T2aKq5HYiZJ0Ikb+Cs3N4lW2FWR7ai
+2Fg9pNwlKPJbrW9UP6RsK27HeSilrEMZuEu4ILAa5ak83w9NynOEYlvCcfaTPby0NuI7eoD8APt
e90jDJ42vmOWrZNO6caNe8FmWEIvTko8BKEFwLk+D53FrQABJQ5OvoQun+EKqnEguqY/+1KLdHJt
z4r2K1X6T0LXPuPA+ntA37hVSdHGeznXKWA/R6ljTh9vz8lF8v32w4B1UcBncugRn/+wkBJ5oldZ
cOqbHfIjuHc4CiJAVeGl2p0B1x2aUJB/zDAZxyegRf9RLj4uJkK4sLlSdpBA5Xbx57jYWdbHrvbk
ON+V4yGOe+rQtROV92ajbpjZXd5JPBd4ZHIrMpcXCibA0WLFl0t+s+BN4LmJROuri5B0jA3HFJm6
0oRIBVH69mxd3ktL4EUuh7SC9vV6ssJY1WBwBycrkk+DMdgTYhKYMu6SLLz711BvfV5E2GRK/ABv
z79LKhmBlGI1fKp803RbI/YaVZp3Qf4Doof3z7EYERBfCJdLJXjVo0ypXEiZOqdYYwFLoL93CHL/
nl7fwr3cWHCX3w4VlXexViV1Q07LClITVudTujDY/cEtpsm1kCLw8tD8Fgvq7IViEt0FYtwc/sNA
LZI18MS0Z9aJb+WznKhcpCchfhQDTy8e0zpyrW6ri3UlYwPRuxTLJEgboPpW5xnV7Dqzsjg78TZz
ugAd3/pzqf6l8LCb6fSmvT2E+yoXXK0wNtLSy2tJwzPijS6zvKnXOt+KOaa+1WKOyy9rPyHqKz1k
WqJ8uD2T6woTDx5U9HnzwJRBNHjNAqqQ2jCNEQdZrfej+5EOnQO8tgRQNMoRgxOVzxl1RJzs69rf
WK7XYi96yew//H/oSK62BupY+ShgeOojFjhg/6VWiRMK6NQgWZXIyodSKb/9+3ABE1PWYu0sBlLn
ISupkwWrUzCtxV05mlmzyt6IvzHPXtK0UJG/3I53+UIDs0LHFQIP+x+R/fN4pjwVuTJq2SnvIb5T
9hjCQHDLYhzy53osYnlvJeZcH0AbJeaf27GvLaBF7gorWVYvFcTz2O1UpFXTzLjWZvAI56mle6qo
ufvvURYQKhQjDgQoE+dRZLzNwCSJGI23ecbZJkpPVilNG+XIK+kT2BWAtXAVAZ1zV5yHCbJBzJLW
z050Fm1DC512gDrVH0Q4BGE4eoIW7FrdDjPzk+B3x9TcymyuJNFwfwD3kqQuusPr1SoatBgsbcLe
FZqGLepx61VGdhKN7Kesdb6H6FJoJ4XBcTS2vpOr80+jag9xLU6ej4XEPm/TF8TBMifhMWYvGEUn
aOVuZyiZ6kW0Xv/95gEdQwmehzpo7zWHsZrxuE+Q2Dm1luAhDPU0csM39XO9qch87S5A4J5tDKUN
aOZqDVSilViVukxN7enSfbMPdtFwH8Pq2+FNe3u9LSfu+ZNSg2FhLvxg9GXAMZwvBLhUcieKfXaS
Oz/5gnOw7+IyOj4PqaWy8jR5Y+Vd28G8ltnDSAfJqCuexzM6xcr1jF0kpq+WldhgfzIu8+E+D7ac
it8cQC/GBnyX5xpv2Qu9BB3lS9DqAvOIXd+HpEfARg4k8aAFVvYYwtd3+xY6m5gJ9c7KBE5pVHRd
8GbxPtbrwlOUzHok048dAMeKYwxR76ZBLXzIggCyvdSYh8lqDbdpQu0h0KpkT/v2KahKYafGebkf
YiW4F5UBOH5b9a+qGU48T4vUwW+zQmZVqe8mueGhWximR1XPhzqZtBt3+7VbgRIc7HbOE1LZ1Qfu
U/CslBTxZhTmV5L/l1D0bUlKPPaQozaBM4lgev/DoqL1u/BoUOxc18czwfTleqzzE0oBD7U0YfTz
qIb50Wi/3w50uZo4wTiPeWtCTmX9nq+mpG0jAWsgLLZJmrCEz6TUbTk8ktl4yvr55Xa0y33JpY7U
KxwhSj6o/pxH82felJZe5idF/90bh4UhlNV2PfxVg/QBrPpH3NJvR3zDmJ8vYUKiHwb4AYwsNjbn
IYOxjQZRwgxFC3E/A7I8tYWdCJH1p0UMabYL6LU81BSrLhxqDnAIBpzYnpRwLL6KSaF9lhEnmmyj
L+fONgpd6exSTJS7uc3l70Xnl5+sUKt+BqBIelfMsgAapFZqPxocPT0VAOfGgK59MKgBoG7e8Crr
660P8gpc3JCfhBYOVyna1MPBqU0viTk4WhdvqZJe+2S84uj1MYX8Z3XcjGHQJDy9CsAU+t0EN/sY
5JOX4i8b+uLBUhJonltes5c7jkMTXChSbHhGsOfOv9nU63iJT0F+0pEMKy0v139UZnEPLKEJw53F
Y/r2IrmSVRNwYZ3DXVnAm6us2szkyAChjSW7KLT0ItAH+JYB0L8PhtL/DN/F7J1MScxPIWhznRwt
pRw69gXycKE2gnm+/Xuujh8xDzYI1C/oBefjn+fUos5f5VwpSeKoMV3CMO8xVOyTnBaiVXwIVNS9
sMO1NiIvZ9l6t1CT5bWCpeOSB59H7uiSiGLCBjVH1e11wUmSvRKK//zMZppJ9GlEMXXcK+dRfGnE
IdCf8tMgHVBTsNP4Y0+rZyhmxxAHeCHJjrLGBiD/MvtcgqKcgdwRUKh1wUm2kj4Vp5mzZ0CnRH3i
dbyReV6bPKQKF/4jzHZqm+fDqvLA8gNrsY9HJKIg90uO6Wbr/9r+Vxa0NgADoIHrJ3Vo+JJCzpaf
AjyQEzgWlfBx9D/5IJGC+ePtdXiZ2iwKCWgWLSQKnvCrHLcNxkqZRoUpU9Ld3KskuJ2j5PNO7pst
xcDlm69XHngwVLh4Pi77cDV50VS34WJInwjFgx98EsvPomqrAT4upDY/J/NHY22pul1bEqDTWIRw
ALHVWMWEdtyAhsQgnE6m7zWGNrsx4iDe7Vm8Uh2kMIgYIlsK2QNy9vOhTT30QkVuipMUlrir0DV+
DvPK8aeX/IAZvFuamp1sZRDXFiO8TrYw5BOu29WR1ittYswy/GnVeCizl1S7r8WtasS1c+p9jNXd
QB0n78MeA/kmnhCuvZtLyPBoiiMfp0Bo3FiN11b++2jLr3mHBkUmtzaUOsDWTEt3XSI7uVHaSvkl
btqDpmxZrVxbG8BrAAuhEs/dsNrM4tDFsdDzvtM0wCJxS56HPPtWB+7KDoMfh3iwRZICnG41pnSU
qnbOk/IU6Hm+a2ZDqYC+d/J+GrPokCNPtTGJV4bFmHgdQzCEu7Km5M1WnJZ52pUnLElCL6DvbaP2
84920fR36EcBH17eDSYohtXGGk0ziicTPxV1lP2nvkOqySwFw93YWFdWxMKlh8SPMg6RVmEEQO0J
TgWLqwpV2eGlHMPHRHxR64EHbvmc0nlulelu+TcaXDsFdZMQ+xocKOwi6z1K+a4fqhtlsjcg2dlJ
RpWRag71Pn4UVPjVN+Xd2WsNYz71Rjd+T6ckip0yhunsDpNaHNpKiUSnoy0Qu0qUCG4fa/peVaDQ
uVKXVZqNFbzxMwEb8bOdfJxBgqqVbVZh3ThTPKkfkBOr4SjUVrjzsRsydmobDqNT1bCYST6rFoIE
osF/hE5WA0+ATK47ND6H17gzx9FLdX/oPha53g6HuqwTxa7QL2psY7DkaBcY/VK5zP2EPwaTDp6i
RHR348stR97FHFFio9zNor8w65ITqxysMtTJYivlTs/KO1/MqHo3g3iXg2p0jLk1JjsKw0a2mxoN
kt4SF2PBIXo0MRXY0G+5TAC5tRc2EpAbgHWUTc7PFtybeIuCujnxmVq7SJW7ImtdxdpLqYJ8bXCP
eLU3Q/YKkvjDPPgbCdHFYf0WnmIXz0sQsWuh4yhPJbMzUv00NIGXV7rEOyVyQr+INjLdixN7CUTV
YPHzpPO21hWoqriL+7nUT4WZA4ZBcyateUFkdt1Cum8fB39jj24ENFZb1KosBZhXoZ9getgdep4W
msBN6UqaahvJq2B92VhZS06yWllc6CCwgZxz2a7bTpFphO0gsvsAhvc7TqriQYnUv3MHrwMyAeaN
UTGrL00FY6HPlcIrh0HfC4vzz+1fcu2bgtrmo3IWEme1pLDbVnt8swCT1ZLbWXtV2lGs2/ie14MA
feGjktSuUwsStExHVFI/tQAbGzqc9MQ59ze261aU1asgsyjZBH5OlOa+pahp5HtV20gALxcKS59C
OI1C6h388XwHIvCKtkOhKicfyihcQFk6+Mkd2maOkn6RInNjXb51ZM7XCTsNegldlGU3rAsfoYhj
T63F6okUKnPAAc8oU0+auMuiD3LyPKnfRfmLSIlaVHOnpW5V95OHk/UxUKEPpVs35rXhv/s56ydR
qwejEjT8HEV5VH1kPvXH1vrSyt4YPwz5Ro/lMiMFpkTSAYxgsbtgts8nm7WfxIYmGFiAi/rjmOSG
HZTAIX2yOQ+0aX2Ss4C7gCvlQ6+Vk1Pheu7d3h8XmQi/AQ8mNE7oAiJotyrMyEqYgAw1jFPK/Uin
y02yb/8egQ4AdzBYNCTAljl/lzCai5SVNTfmqRQF1UnY7K6YllvuMFe+HCUK4KXUY9BoWh+pTdF0
BWa3HKnd4AnKKwDgRyE6qncYX7o80//5WKEiQgcF4AZQN2Wt6dNHGLf2QsK0meK9JlNCz/FrVQt9
y5H2ctPT5ePhwj9BzoKhPZ89jJhLScbUAMfg/iFv2oj+fPRB8q2NnXiRAoP9fx9nvfHlhkaFSJxk
mG0TJZQk+gIYeVdu+WdfueSXSEBOaD7wp7eWzrv1ELHEzX4RIso5FDyzaxRbDILU7sAiu37qC3d9
O/sHRIlRNvNHweu6XOP4yc3d7YV5oaPAc1rFRo/3haYsSfjqVhQRmhSMwMfwdhLsAdu1LPsSyrs8
U1986KbV3pjdqhyfYi3/VI7jC/3BBfCaJtXGL7mo7i3MMC7LJfXgEFyTIvSgAhHbyNaJNwr9ZClv
7qrUGA6Tkic7Eu8e8qkveVUbGHf+JEt3tyfiWniI4Cj/8kUUygznayzUqzK2csILg4WkatC4pUEa
mMcGXvLW3YzYuJ7jXattDPvi4fCGq+IIpLC5INBW519TF6IWo1py6n5WiQ0CxX8YVTvbqDhdHR1z
+v+jrK7NiM0fBUsU8YPo9M/d5z526JO8Vlt9mmUrru4yYGL/C7Qcte8WNkI/rZrNBFIKm1Lhl/T1
9me6nC6aAzyDKWAAsUXa5/zvj7mYoXto3Umdnvzom0ZRMppfzfzO1zYeT5dTplKfQ9oG6BtiTGvg
nT8JCQpi9XiaLeR0hQ4fldER/K+UWKtBpfYpOGhnb6Q3lycQQRfkFn53mMCvSS3ToISDFsjjSdI+
ghcj+0Dl/znXp41k7co08hZeYuFZhEbj8v+/+0xNJ2KLFRrjqYJ9idqP3Zk5NH2g+dInKao2Eqq3
Q+R8VajUtih0UvCkP71utyOf5Se0KqZT73KafjcrezQ5w51KtTvVTnQHXRp7//3zp+5rvRfu0x+g
8Nt95IWjXb6Or+WH8j53tl5+l0uVH8VCQhaFOt9FWaUMxK7xh3g6QVB6HEB0lALGVPmW1Pq1qaZ2
CZ9HpVNy8Z4bzbgWaE1Op6aBvT48hyHY/dxu0d7+d+mA5b3/PtjqButMCBgYt0wnYw5Zno5Y1K4l
Bkclzf7m6s+6eeyF8rEoD5GwsaKuzSZJx6KhscD/1jRiURDV3k/a6RTqd5Eh3OWJrYNA+ufdD5bi
f0FWu3/OCzjEYjWdqN7uDTWy02F66B6DcDcLW9/tylYEfc3/qIctvO9VyjbCa7SMpJ5PSgzoNfqu
NLIjir8MZSPpuJIBo5tBFoDnCGgtYCLne7E22He53s0noYYeYezNb2ILn80tyPGRF9/l6UbedgkY
QVD7fcTVXZcMcoJGCBGNbvZMtfjYPc+IsTnUo/BOHovH0SwP+WjL/Ubkt0fg6iBY1PXB+iO9e/lI
hIvTRaI8zKdv346R7R0/PBT2j6fIfrLszK7syD6OLim+HTqVE+zukl2y/MEOvV+/KruxJRuu1O75
49fHl+KbY9r97rtvfw7tyZbtes8Deh/uqGvbkSvbHw5sN9dwP+3sj/vHx/u/Hx5C+++fv7dX5Bu/
8daIVjdrbZmj0QyMSLML+8l7eOg9eTftABA7loc9ygMwlydr5z/qrvWjeURtU3Oip/aDcxjse6Dv
9kGxNy7769/33SyvLuE4qUddD5bf9OTn2a4u9xmlLI/avp78rD8Ay2vmj1spxvKXriYCZyN1IbWi
I3CRv6E6P0yVhEVcHFMTj4RdUiYbV/LbnlvHQI0CHjOwPGgiq4FBMxUTXyvEk2QXzi9Mhfgvvn5O
an/9/DO0Rfukftz4vleOAZiB/wu5nHvvbsosUvt5sAipKt91JzmkruC0dua8fFsW7A90OOzGy74p
TPHJ+WuelDvwera+65BtFD30OfTC5m6Rve/DlqbqlQzl7KetDntpipPIkPhpYqrsNKHk2Yfre1S3
DXlKtGum6KQ06Kao4sYxfHVOgCXj9KRA+1ijpyS6/tKk1OLJ6Lvnvjjk2V1j/krU7vvtyb8c4JuJ
I1zQ5XjEB+B87oFd1lMdB9IJ1d+mfbTK3s5KHL/dSe6dXFJ2RvPndsQrhzFcZkXBEoYzEnrVajtn
s5q2UqJLJ9TZ1Dmz40Zy5PjvkKLhlT/o3X3SD3fITD9vxF2Gcr6yFw41HB2q0ItE5mplK1pn8m7W
pFP+KJiHWZUoyGO/Mv1GXR8GbJt/qvR8Jxm723Evk5MlLPkPgDGac+vWXJx2nNWdKZ3ihpdH8pAI
P1o8lqOnSNiogFzWJs4jrTLOvpRbKR4NvmUb291PMXiRxS95lbjhvY8y5+1hXf+MYOHIhkAtwWA7
Xzlib7TomDOuZtrNTxaZApoxvobVaCyhAuojhfUn4Jq9HfbaGJkvGtS0jlWe1edRIwvtNU3N5ZNp
wOm0vLB9NrDO9Z0u+imIGxN6bYwsUXrviyMIGjmrk6kWo2SOzUI+ZTAwh8GNGluFVFmZu4ybtDoK
fWKn2GjdHuPl3l/4/otqEYVRhSv8fIxlG+rTHKfyqRKP4Ey7pNnl00vQDRv55JW5JM4yPDIiusar
w63yUyWq9Fo+jWXjmMXPEE/COCpB33HgW9o9tiu3B3ZhaUYF5Czi6uul+djPmtHw9YrETlKsPwo7
778BrBEUpxqrfS+4amPhD2rYVPpsIbTgirgFf2zH341WPfjWvs3socK3iWXWRMY+D/R9KhuOpkBy
Cb3bv/jqCgDlyXGxCEuy6s6/RRFncqd3lXwqBS/2qR7EtZt7ANKlCmXTyvYNaP5bWr5XaleowJCq
UiPhqAQadR41nKQSVEvPugu1P/iUOaMV7UTFLXkji394vOIhUNudgUR9Zh1uD3n5u1fHJFcCq532
GASHNR9V0uph7upOJik3NSSEmsKb/TTZmNgr9w6WbySoaKChd2Ot7p2hrmYzC31WQpx/8sf5VM2K
U0SdK+g50ggin1OhGt5sHMbXZnZRoKYkBwSSz7n6nnpYD7VApfxU9L+RJh2IMAl43dsKWbFpR7mt
vDaC7N6e06thF72pt20GYkhefdC+ksumFug/wNGeaq8RJnfUM9sc73TpW5mUn3XBk6NH5CY3MtVr
n/N95NVtW0ChSIwk0E7FWNXw/wcylxYXstsDvPY5uQZQCsHlDW/c1bQqaaTksR9qp9inA59A3G//
TtWdgDlC0Pe74UMVG/vbIa9tTeAui3qgRY4Gqud8TsVZo0vMlj0FjS3u2umTjO5sFe+H4rOYGt4w
J7a0kUNcTiaPR5K5pRy/6M2uJnNCBUHAy2U+pXKs7Lou0u8awajvbo/sWhSwKKRGi9jjxQ6cQnVW
irCcT/JMfj9FWMMhGv+vBlPkI1yjlExoLsDvWGd+tY/9Q1JV80kX5swzI8S6zFGJNk6Ty7vsPMpq
4ReZpQN24Z3U4xf+aOCPtsPylexeNoU7y1eHjbm7Eo97k5ITKBG4kmvA7GjNcuoniXTyY0X/UWjW
5Em9SXqg+WFtgyqKN7b2kgKcH5fksW/Kpv+X0a4OssUCtOZZRtIFTAaShd+GEC7RcRSKqu03ttmy
jc6DodhvYjkNpZpttm4HhfkIUhTvylOdibYx8WofeZfHH7XgdTYflHhji11O5nm41a4eK2HILLDh
QBxjR0snhw3nNNrn+t8BGeeBluPl3QtQpvOktoFoAF8rfqdl+hhG8Wx3si0boS0YD4KgLdLR3ZPq
fx8wYbu935as42JWl34IUhY8tdZCPoZZ6lZCnnvK4M//mYI7/XuZviaIRt6Oc7mvqawt5C/o13Cx
1mszbaKwEvByPc118CuDH8NF52cbN9zleiQIVE+wELzeqUCfT6WEo+hoFpl5stIscgD2MiZ6zVCD
2uG/jOddqFU2p2e5qZcIUdE+NnPbUMt8F41oUf+HWXsXZbUIh2CO+2JiQKafeW07Y3u7JRN3bQG8
n7PV8kPmv8n7gA+TGW4ulLmTgQTojBdTT9Flij/fHtC1XfUu2roduMgBFbrPtEla2nhW53duMLef
Jit4TOpp3lgPVxoDLAh61uhUUBa8kJtV56aOeqUyT9OUuzL6iH7bHBtL2omx6c79vdV2ezxQ71S5
c8T7ZErtqJP2UtH9sGL/W/kx6Y1XK/FtZd4rEo8fWoVhIj1lim5PvmsgecYq2E+QcQrV7pOelPTj
7Qm7/DzLOpYpR5FYcCOu7pC5jtCbB02HhuU4g53lbpfddnRV/y5Xza0z9kppzzS4E+lRkpfyYF8t
a3VMS0uD9EHy/TW2DjDQswJ7LsEOa8Rxo25y/LH9qwjPYSbbXSb8syAErOJFHJikhlSDhs75Dm7+
H2nntRu3FmzbLyLAHF7JjkpsWZLTC2HZ28w58+vPoA5wj5rdaMK43g8GLGwVV6pVq2rWnMIMORcK
5amDbXZDjVyx1Uhcw4ZdCZ/ouDCxRewws+cvYhm/FAR69EL9qVQKO6sRPd7y5jO+okNbvfZuFlQr
bvZy31MHg03OhMUEOvWP9rNPTt7K6fjyvQqIVIc0hGCW34qUpJMY/xBKq1sJey+plIDl87SAdYLK
O7O4cBtqG0OoFepgDmN5W2YTlX052wP84n1rye+AJyMkz01IlrrkmHqci6aJ9xq1MC88KnKhQJSS
VHeq1I13Y6W9397SVwBJdA0ghkPkBXqWePJ8kc1WoqnOC4wn35Tue0F/qBrvBQYFO7e+yjyD0GTf
6HV78OpkB09xqj5oyl0tmVupc+U19PhH3Hp+A85fMzcKg4CfUULnX9MLQ295HjAT+etAYGFChfDD
gjzdodVUa9/D31LvWCejPdyehYuDDXUisCzmm9sVipiF3231WK7hErOepi7bjsF3pO0dIT8Z0yv0
17dNXW73c1tLr1sC46Qcgy0Fcr2v3t/KHfJNvQnkfWnaay1G8+Y6m8/ZGG1blPtBnoD6OJ9PmijU
NIsajCn6ts5fUMGwBUTXE2or+fe1BPrFwVpYW1z5itT5Bd7besr0v81Y23R4wojwY1YBvj2JF7EF
hhA4paV37ttn354PS6r0UUiswHtK9NEuuYbl4KfVrrGgXRvOnPXCAjOHmXMreu9HaE+E3pMhb2Jr
AxQ/De7NYiV4ubohQMeCqvrgwF5C/iuG1ycGZibQBs/ToalsP3UiSlpd4vgv/z5zZPQAWIEQB1Wx
2Oli1KpRIUQez5IKep2NlL0r6YpPmWd/seloUmc8YKznlq7Fe1im/0MXC1940vS03vRaLthKL6fH
2yP54Ci4MDODQ2TIksDxLJaniRI1boNEePLeqpP0qkoUvZz2v8m3x3F3p3/Rui0NwfDar9idP39h
F4QvWb8PNDMEI4ttYWiVkCmi8CRWDxEV/lHT7Dr+ifx112S26m3kAgCetLLlL10Ub0gTR80Dm0aK
JTs7unZCqBWK79LlbnfTH6up7a59N6TvSJWt2Lr0GtRfyPniMJhc9sr5CMuoi2IhmwK3z/4bQunV
bB/FuN2AxoPOUd30a9rIH8DP8ynFFtkw/m+A8HQAnhtsq6CuJkS7XBX/lNa/WicWXTTXaMKCWGV6
aLTfPaSUbfuFbilEaekeEZp7uMb24Vwm+o7sklFAY25xYCqqKGsEPVcmH9gjCZ45GuO9u9hq0zjp
nhX2oWt6D3HhkyDTdkL9X+F9R7B0xR9cMM4ScZHhZV/R2c/xWba/dRolZg8ZDzfrXqLsh9e/TePD
CGG0p9fbXmJH/ykFO+T9QUN69jurXBk6TvVbVyhQTU2irSBC08z9Ff4aIvvyZBMNsu9nKl5uDHWx
McSGjqsxVSJXCoFL1xmZ82TwrJUTdqGZwAywxZG5odIBxHyZ655Gj0QvJCiuJnOYm2aTiPFxfkUW
kPP5wqnJy2NbiBvjmzfkNpkUOQCBAs429SndJd/oh3YE3hdjsR2jXfMB5h7gU9I2abh2LmeHudi6
IMdn6Q6YEeCcWsRPoDY9IxjF2G0Dp85e1LzalbOeg/7eyv3BS5F7WnF8VzYj+FseohSeqMcuexuC
TJaSyTBjt7LugupVak+hf9fUD4DyV/zA5QuEus/8B7AiIrYEEufnEjbxEpJnL3ODvNsBm7bDeLQr
RtrLml34lUsSgW3obeLxq+Rlj+XQ/fNgmVvIDyhBgdqmi+T8C9owNoreK7UnQbCccARsUUNnRtVD
TvbmCmLlcmKh7Z3rXfRRze+CxVL6+hhXshlyb2VaswtTAbDJoMkPXi7RyaXWqqu2qwIh143CukkE
AJLiQpo6CaY0NGPhKSwk5EDUoDedzPKl7ZSA/BfHunYa2pm+3r7ELj08IDhyrUArOM4XJ0zK9U4q
5EEgA2RWk5MVoaY7PN/NCg+f155dj55F9TQUa3EL3itdU+G9srUgM6XniSQiKGAEhc4XlvxUqkr9
xBd4fpDbQwIDDMDf4CGjNOB0GQe1S9JsI0Dna2dpDG+sXh0IZeW91sCGdns+LgNKEwAm0gngFSlD
Lh9pfRBmmWGKiRuIg7TNBHlwsAkkoGjX4ocrpkia0h4L6ICc97LnK+vJcFeBFbv1oCibeMaWDhWt
buUwrhEEXnL1MCZYrQBaoweAU50336eXbi4AMg3bKHUL9CMbesrMsoZBtnK6e51YBb8hD2+c4wec
SDdusso4NEm6L+qdoeV2VQ27MS3fa7qG5ZWzdvnSmzVxiC1gvSP0vZhxSemSIGjS1BU9CzFsrnpp
343pxivog/kpVa1jaDsF5cJm3xj3SSr884rDemfO7agoQOFfFocd76o2cm6krifeqZnKmUs26Vpp
6OJw02ACWSocNuascv4R+n+af19tOQOIXxHXqHeBKjtt/WxBS9NqLhXo3e09fPmQWFhbDElThbb1
Rz93J7M7mmVvi96xGDZvEXynENhoT7KyFileBuGzTQih5gcSi2gsbBKO1Z01VLlbw1ZjB1KXbyM5
e6bP9FeljvWOyyq8j7oQhvk2HTfKWEd3EEDAyCxa+abwIuFXkAlrdetr804WHRYu+O+gLVncW36n
jM3YjblL5YxdFBo0iTedQc9D9DPok3I7qeuUmDKH6SwSYCp4jkCiSsKMIH1htDIjve5rPXezHoEm
rVblo6/SK172qU8qq/YPpu9zewmCsNHj1LtHxf5HLhnlsS8b8+/KZphD0ouvIY0yg7agdF0+XkWz
72l4lHNXezEOyn1UkFayO3v4q8DlbofHvLHpvVwD0l7Wl+dJYPA66TxKkx/ZsE87vhAhijdKNXeH
KT+Ukm77z9VYbOquti2kGGP9rrUQM9sgWHd7wFeXfH4fwRcjori1uE+scITYZPILV2ybt7odo61X
woIha5O6jzLRgBh1yt5v27xw5QwW9kVOOIlQ86J/VhPAzAnTlLshmWGasCIkRotWcCo6wLa3TV1E
3rMpCszA8Ij9eISce3J9GmtiLalwDe+nIr/p1tvt338RECx+/+IcS0Kg6VmkFq5sbLyvUYOOhV2V
Tpbs2Si3Tc3nYLEz6Y6bG4B4ZVJuW6xUglp65CVG4cZ/i2NximPb3JSt074G6v+npXn9Pm3GXkIf
LLGUwtUs1zCPebdpYmeov4wvgraRmhX/e2UHno1rPpGfrIXypPfJPC41edHCraQ9B7/89HU1AXFl
qebGPyIkbvT573M7JUJysWaOLBWy9nDu9n9LIibRf4GK1ImHcnN7ua7svDNz87A/Dcu0hJEgEHMT
irLRa7sGZbi2HUDtAaOBtoAgTDn//ZZgmllI6t9N5MoW6ld9vIu9v155lEpHRx+6g4vl9oguYw/S
GjzneWGS3oMyfWESpsau8WM2O63LU/EYIskDr9IDyeY/3itUIrl5jGAgWGv4uTaTqCfBuEmqDz7M
hVmZpCUNh2wQM7sPBH+rImZ3e2RrFuaff1qrOhAhjDOxQEehsE1jH86xkST+bSvXNuD/EgGB2iB6
W/gKoiVgLQpW4JqUXhP1qNT0CB6icd+2K2dq3stLX0EpXIewnfiJlNT5gPQoGa04zEvX13cBlPPJ
s5xm9mCsgJyvzdtnM4uV6WC9y+t6NsNGaLK7QD7cnrJrBmi9orMEDiV0rOcp/bQwQ6OPBQ+e0jXN
2pHSx2w91p+nYjFVnCDQGCavSNBGC7eQILaqkaeqXKO9QwqFXiv92G9iQnzF2InhSZIP3egM2+Fg
1W9hoG5lO4rt3qnajSbtKKuka01XVxbv7IuWniOLyrQeDAocQnMQY3Hei3YW/O3Ef64HkCeDdoHh
wy1BX+di3/tCTqAnGbU77CLzLekfirWa4RXnfmZhcZVEadsgY4IFpR8dsfurm/ch8awU+UjXPN/e
LPPvWqwkzak8yylRwo24lJwaRD0pi7Ro3BaBFYdcY8C7IUoOSQSG4t9NsSnp4oRsiHLoIqzo9Y7I
Magbd+olR5UfpYjEw7i/beTKPoCKYo7EqfpziBebH7ujORlN46aQY8cpbDhx/MvIx7uyL1aiwMu0
wpwxtWYZI7JV5FEXvinqa1wsKhQuQl33Ur0fDTa/+qIYLwath6ka7WJowD1BPdSCvg+SNS7ny7HC
L0B2niZAQJ1wXJ4fdBVqasREytrlQ8Dj/pfIr56wGRCsvz2nl3uEdzPI3A9KVrb8Yj+iwhFGKD7X
riQgRZHlEHLLeyFfywBeunqQeQyI7N+stL4k+21QapCzbmrcTI3sXnrNo6M+OaOCPsSY0dJ5vD2q
K+bIgNE2Cp6eP8s67NAoStPHSkNArX8V2h0gva52xPa1cqZSXCvFXp5pePn+z9pFJXYA7htEUuOW
f/1nSP2NYPfWJclatDEv+flxPjez2JISBNRohoyNq2e/x4iuWOO+Kn9IiF16mzAk1PBUu4n+3J7J
K/tQQWaDXBZ/cSbmsX+6cPq8HiwhVRtX3cMk9KV9WAMPXYZtjOqTgcWhhrHTauMIA5CGOboj2fpG
2eebcHd7HFf2+ZmZ+TM+jcOLkyqtUEV2Q0Ry1e5+zkV5xcphurIRZgw2L2UIWegCX4xFStKiGHOv
cZMC+gzIZnoSoF4Guv/ZM4oV735lZWaRFTQnwaCQ/lkYazryvGbYt+4YZX8m+JYiQHHVJG20fu1N
fCXQhQztA1YLgmjOTpzPXjOKeq/6cusGR/+pOHa/xTs0pvfNXfzQ/PW+dyvzeCUDdW5v4ZXE1BOG
SJRat9k1RyKPV/VYbOlXO8Jv+8/74mxk8yx/2hdSL0ZFo4hYUt8sv3yfrPjn4P87HoXsETgvcuQk
uMjVLsy0mp7khDGt20ePXuRqiv9SaVtBuNOrv3oPdY9PydGSDtGUQiqff8n8w+1xfnT2LLwHqduZ
Apr7Ez22xRdMogcHdpu3rmUmEAHbvajYgX8v5ztPO03TZkoypzLsMYAE+9SQgyushzVc6rwlb33D
wpnIcu6N09C13AKkapuHVkkezKY+1FVJd8z0YxLX9GWuHHuYGHSSaaByuAgWPjNv5boHrd268ngI
xv+yIrCLfLcytVcc85mRxeOiy+DPN+OhdZP+vjNAWErOoEEGI35Rhn3iHyv9W/hy2+a8WhczCeiW
PQUg7CJIz+Uo1VN4aNm2oaOgzom4X/bN09bKK1ftQC4MjyTZSKC+58dj0q0gTXSldcPI+tUjoWgG
wnsafRvVNQapqz4G0Yz/Z2rhY9rJSHpQ061b7AgLmk1j2kW1y/Nd29tBsqE9qGo2w4816ZMrkR5H
U1fmlh2Aqii6LIbYRdIkFgzRivKHMH5s2mxbQthBKWcDnmbbT5TD+Qap8yBbG97ErHZvL+Y8sovF
/PQFi/0j1EOlh4inuklXnSK5edOCtXW8eg4+mVisYxuZVp8BqXLRWtjWUmBb3YOqr4zjIwC/NZDF
EqZtOcIIiRXlEP6sYbj/8x5IdriVIZov7RQg0n13SEgfk0X9Tkm+PhT/5e/Z4Oj0T6BxSQ14cKL/
VnEoaxO8uE4ULwhzv2VrjXK26aSt0a/N7/XdC20mLW4AetFtON9FEvyABqJwCLfLthrTYj4Em+r4
Wx52bWdHv+Kj/OX2prl6Mj8ZnH/+6eIKFdiOQn0e011yHHai0ysrb7rLqt98aX0ysXDXbR+KaCJb
85WhviblY+hD+eIgOFg0d6Tuj1qi32Who9IXRa/UU2xqD77u29pQH8WCur7a2aow2hrCj2a/kmm5
Ejaefdsi+klK4rneZPjltmhK0hPP+rMUv9E/aQ/6aazklRfFVTcB2peUiwFgRRIXezuo47ZWBL9z
2+aLOAKMscJHL5wRWvLjNHzJSNxP5ABTsd5XmngYgmKN9OPaihM/AGulr4OgZfEk1OF+G3V56l2h
r2zF39dybyvVb3VNmeWar5ilWpGHoeFIW+IIsxoKoNiSeqIU0iyk1t+nclwJu65FAog5wvwCU9LM
43e+exV0VCrZiAa3nMptJD4Y8nZoTsPgbYphuyakfG2v0BZM2ymPNEpqC/+aWq3gyXo6uELcOX0Q
7TX6c/HoZZPdd5Fhl7DEi+Pm9vm89hb4bHThcSuBMnySxgOvtf+CeGcYYKq+6/mRh9ttQx91joXX
JahEpGxGEwL9XOzMvoNRP9exZOS+U4W1k5nVoRWbV9rnN178rmY/ssYuw9oNaX1FlXuvSz+K8Fcu
dD/10NxPkLjpVbYdpMQpFG9XIrDbvjQlwjpiuhbZX9nEYMRJBoDEMYyLl4SkBQGaPqxFKh7afKN/
RyLSH7bWmDhp8t5s098hPfD/wVk3eL+D0u5WEjvzZCwn67P9hZ+GA3uoAZ2xFyL5WBrCiznka6H2
vHkvbMA3IuI+KVAtM6hGFUqJVpaDO3EJoFD601SedK15THM3mEy7pt8rb/8Cl98ak7Y2wfNmXhqH
FH4uWAPXJht3frKSVmtVxetHN2mt3pHN8SCioEonueK9CmH3LiqQV/mNsA9LudwGInrYrRFthknq
V+bhyhnXIHUCLk7WnTz/4obqBF49TRrxJar4o8z/E632hDKx0wt0vv0UrbUGiSt+C7QjVXpqI6R9
lq9vCJA1tW+6kdJj4Uj+cFCLbWf0zhAk9hRAjOrfAe0bi1+p+q0qLbf61freXRKtMZddtkIwZODe
yBvMVckLzREzq83Er6fRbTI3gguuDWxZuTe6vWlsx2bXGda+gIMKBvLj3NMrhjsRblrpv0zzV3b7
tVuL5lFwI9TQUa4SF66vM2XDb8VxdOv8vi2IrYqN1dkTwMsnudsaj5P53fDXGHeubUHqNlQPiOeB
DCzOmCdMI6SQ6eQWyLIOKAcHLVo5KD1NlAoAV5okGGU79ie7QAzeM6y1hNyVFaABY+ZpQ6SVFVjm
8fUwHypDUya3jL7Ba/pQ/2KK7svIKp2yhynKKxxBdIrRpl2mEg5+C02U/6fLsj9B/H7bPV86HFgH
yR/Deso60DJ7fh5NZUThXBYntx2A0+rldIRZZK0ieOlVz40sIjUpzrQA+YfJTZq7HOamggrXdpUM
+5oVsOoQR8A1w6W9uNKCrteUqqlEV4t8JzdkG4Kbv0n3+u8TRqsz6wZGmPt6diufAlszQj9UE0rR
1cfxvpeN0FZS8/m2jSsJJtreuTV5b9K3ZS3PhVABoaQnUnSD9s4bDoishcJjEz0lXk0lV9kolu8E
6lpb8LW9gJ4eFWqAdHM+/HxochEh1ONhFRnM0YaTMt4aAMVX4vZrywRJLGQXdIvNfI3nVoLY0BI8
k+jm/P4q9vbA914Q9P5VBOH29jxeHdAnU4sBTVaWiE2iia6kTttufETOYGUwaxbmn3/eDegfK2Wp
YkEcgRaWuW0pyUpsf3lxkEP5AMpTuWLPLQLrIAplo9JSccbExIj5ieVjLk0rA7mCaJqt/G8bM92Q
y6ggzLu0LQxOT9ZBVWfxJmpt5U7eZHfNY/azWDF3OW+kpFRSGnBSgfhZ4nyMoO4kBiW7ProMTbVP
UCW+vfaXs8avJs4gownaAhjq+cpYtSDUUZ0orjiB1UuqbU+HXwo+67aZy91MJMWDay54c4MtCxBD
RYo2bybVHQsYdsRjQ3fTpN2F8Rqe9oohfAH9RjN/BM+ShQ81hFTu+lhS3awpd5EengrP/KvU9JI0
6bfbY7qyODziEISDIpZGlWW1lPdbliKbYrjclHYg/ixwpLctXNltANjARFM+pPaLmMD56jSjqmVT
k5uuAU4vfWjK8bn2JLx2b9l11GY0gQi/tLAHcTE8WugHrXzA5WyCTsED0e4y+6JlBS6kDXKY1NBy
g/qxbUXUPR71ihReuIL/XbGzrL0NY+fXQRdYrhBEjhdGdgfWV7aOXfJ+e0Yvo9l5QGh/MpuU05fR
5TCKcjV2seUW1uMo35EosD0Id9vsl+RLRxrSv9y2d9nvO2+P+QFOkwY9YsZiBXNdy2IIdgRXCxr4
buVDLd2JeX+qTJEm7c6BCAe+MHrGH63peUoCuxb+FL1CIAN7DBDa8N/DuvMPmpfikyu2zEY2EtEU
XPm5TGzhu9bYR69x/NfsrnusHoXd7Qm4MuGguWDgoQqPJMZywhX4xefieHAycmEzCb/iVjlUQrkN
PYRVeiB4q1Dui72EIToaCQkIHdFfnfMInwZoar3vyX45i328WCMCKoJPyrkzhL89yum3R3fd1uzT
eBqxoeRzW03VVmlg9vpTa2rjXVjXb2aNWmBVVsYu0pRkZTJn53X2KpwpXWgSACtPXMxr4NxcVaCJ
21QabPjdpmiRFND3XdW9qLr3Ve/iNWsXCZe5V3juCaE0CZxVXLhSvyjUpoal5qk1vuvGt67077XK
bowSanRSV6rpqO3ahF6OEJvEVpxQ6mus4/kIk8rLScdAeVF1Ezy4ZXMittxXnUfiORk1R7NoMru9
hpdHdB4nh2JuMKO2tPTjfZxJRRs35lNZQQGNzUNu6PU+90XpALbjXmm96CGIhWYf59mPnJSDAw1d
YWvBpL/kVoksZH0CjeS5nj4lm7JbpQe7uKRVSn3cZfO6w2u4hMwYvWCFsO+YT5HQ0A0MJZnfptAU
pC8rU6FcbDAMwUJOZIu7gk7ifPpTQeoQQfVh4n9kvF+nZg9fdYeibvNGS4wdvih/xyM5RbVZy3hc
XKYMceZd44FLpzCMDOeW68pSg64tIOGPkn4nVTQu0vVnrsSIlw0KmOEpTXjIu4HpXIQ7muUXXpWo
1pMhVvrP0W+5a6RAtb4b8lS/l02Kkx573/o+wVBR2q0Xxr4t4GuK3TD2MJO0YWAkh2DKu31amf2a
jse1aUBABzlvtEJIB84//+y8/FpM21naqZr86QHtq9wO5LHfr6zzFTM6NyB9CYCGKXQspkHP4aGo
ZY8mc6Mp7ieCf8uWqhhcDVqytj7p+T42RnOrxr32JClApTO98J2mT9utYEbGtmjlBLHleI378cLn
AOycibDn7OLM17bwcHU5FLEYxambynLyrIaBtPe9pHn2fKl2gpBeRzqD4PA0y5G+LJgxbk/MxUH7
MI/a6awzCfx4Of0BHNVtEdCGZKTWJuvEcBtPXkhSs/xnOKSOtzGJHDWKvzLSMOcrPZZhAhWYGZwQ
h+n/JCkBfhdK1WGsE5H2maD9dXtol49lDM6TO7cNzM/WxYs81jOtTUI/POn1b3V47dFYhmBzF74V
MoJtQbnzBEdQ13jILm5IJI9xWWwyujHwsIud5gcIuZWxGZ4yRa0Ocin7u2pq1G2s14UdjtmaCsVF
vLGwt7iRexTlCp7tjNK4L/sv6JLGNIFo5GidFFG123P68dQ/u5CxRlQD6JneDtgNll6raYKkJhN9
6h3E4Q7WNtl0Gwh8N+Ym2cATCom54Ox6iqI/5N/pqZUcLXP6NVj0bGXxFTM1pkg4S1cuIvDnW0mQ
EJ9saZA+pRpJuQx53qiDJkXV3uFSfY8D31yJQ64sKiGdMXf2zI2Ey2Mit6oqlG2SnJTwQZqQ7J5O
b2O9Rjh0bceemVk4A6msVZSG0gThBH9PV5iR+feSH+7zeJv7npNQ/W4V81BI5sqz+8ILEc59Ht8i
CkEZLBmMWIhPIuLy2nAfJW45wKR3ogZlQ8qvR8X29k66toSfLS42Ui/EjcrhTE7V+CRY1QYxUf9R
KHYVWvO3LV1ZOzLaKMmT0jd4vC4m1RBQgZRDOT2pFQn1Ltyn4Vcl7Z8mud7ctnRl/bhkoBadiYSI
sZYkFWYVWc0kx/lpzA24yzSHeQwHB4mvKI1QOHIyuom0iKa4FcPzhj8/EKCYwWlRs6DZDfdzfiD6
Kg/l3pig7Kmbn+XgjJNdk7a3dnKwbdKjlJR2Je6lMDnoq2x6l/N7bnuxklbSwAYmStgeXgJoApPs
kLa+M35bGeMFXImOHx6w80bVqBguea6zKG/MKC7zkyCdag2S2trfD95DZN2TMSYnClPCSRN+37b6
8RC/nNn/szqfnE/xyTiGg5HleX7qcHDxW/WivcfPkdvdqxtYap18D6r6Id+J97TuuuND8RRtk/10
Er/IX8Z9s9OOa0f10t+fTcPHHvz0QemcOmjaOj9JjbAR4OXRBtVJq6MkIrQyVQ4qoz9uz8Glczi3
uLjRqmCIfHFi4rv62Rdx89NjVu/KcBP2T+gT0mqxv23wIighSgOLwiGaE/bQgJzPeZMWWUfEkp/g
BnI6Sdj4pnxIsxWlnmtWuDz4jzuNTOD8NPg0kVZdmlaZT8VJ8WyiLOHnKn7nMps1h5vsV0QiSWcB
YTw34flDxnM9KE+CB3sSRYhu0yOoaitKrWybkn+rh1jc5APSq4kypN/o90md2jeK4+0ZvXJGqWhC
YkGv98ej6vxDstELiVq04hSqPe+1We30jl4SKOLXCCuuzCrZAerHEGdTJzcXa5cXFGpJyxWnvB3t
TBxOFTi0iMaR2wOaZ25xLHk7gRTmPiblsewRsdQ01qYuLU9mlnS7MhAhqm6nNQ3xKzufhlOKsvDW
kRNcWqmDqYyrcCxPlK13mtffQVXxHN0L4fhDEsxfYzLtS3/ltF3WPgkyPhudP+rTvgx6f2xzsy5P
o5Af4+hrWZEVq+5SobOzarANrQUIfhwKJxOEN78KT7dn9toC0mTLlqWmAMZ9cSw62RiCtJPKk9do
u3ZonK5rt42Qr9yVV83MORZS4xStljeWN5HTsgq1PAUCBd0SnJ3QmLux0P/cHs4Vdwly+f/sLG4n
Mwi1HrxDedKMo1xWNMO/ShmU7Q954tKXvwLvmn/bcluaM9Xc3JxKv9ti7fy2TeNAq6rTUGfNs5pH
+tc2jy2HqiFyVLlcbCMpWiO5u+ZmAE3w4Jg7BS/po4yEVGupptVJi4KD2HC4S1uTfpNbjZUvsHPx
vmqnbC8ka9yVVyYXvm/KqgCUqHxqi8mVgCiYBaxIp0nL0VE0X7vSzDdDFj9rNLSGjWk4lkAl9PaS
Xp79uTggY5R3CDmUeWt9OiAxIIQ0Eer6NBoViAkpCb7Wuh4937ZyJZibZVIJ6DSyE6RyF54sK1NR
CFOVwaVjfKiDUb/TSivcKILmQ8Uj1l/ysh++RkJL/7beCruY9+9h5SPmu/V8Q/ER5IcQrkMDgMrY
+Vj12GziRLLqk1KVso32OTm3yvolQSd8nEaQjUY384d4WurkSZtvE7+yyMZG/9zAOaeQyE7ymqY2
A2Tr/DvyGqp6kib1qSUTsQU80hymKC1XLv5rK/vZyiLS6MyKolVIchEK2n7LmwXStbFutrcn9fKQ
zmPh4p01zyBqWFjx6Oauw5Q5ldryXmm8CCon/XckB3vf9zUn0NsViM+lr8MghBiYBLHNeTmfPLkM
U0WwMKiJI9rmgfRblryclvXKWPGql/c8D2KdN4AMcGlGI5xbIsNp0MJYNae6+tMNXxWENtO3ylvx
qVcm8MzK/Br5dAAzMr+DUubNidQdCiUwFNoBUsWwHELEm6kxbSGZsUZYs9wbhCMUhSktcR/DKL/M
4I0VHX9Wq1UncDO9UxRlRYI8UFcewhe+dGlmMTa5KbJpKE0A7WYNFxRkSOhi9/95iIjK9bMR/DeO
9ZFOl/wf98jS7uLanfpiSEgVVydL/9pH+2Z8G6Kvt/f97Cs++5IPE/McEolSalg6NF+lMpzUfn0y
4p9yjfg8cFK02Le0s8DlTXeNqtnoNq946w9F6aVZPAdglZnjgJT3+W4pp7QqCm/EXau7yA3f5B/6
a/jY3XkP2V/D8e9yMkao0jv1MfHvomHFpSz3qkxjBm6LCjnJormsc259RG3Q8zzKKmFia7+zPjhG
pr4pJW2jq9ZK6HSBPF8aW3jrIgnkIPWl5mQlJJF2IkwBSPllI21nHWJb9iTE490w4J0OajYY+laQ
szpwmraCI1QzNC/ce5LVzd3rhZwcvLI2TCeJQ7rj9BDB7k3R1eJ0kPUEnI9S6HXilFM3/b29T5ZO
hFEAAGWlQDVSFVmyZvGu9PUmmbqTMnbRXqD8s4/H4J4mpOjgjVW2dsddWaL5YHPVkswDwbA4cmGR
90qaJP2JzkD5MUwb4a0eU+Ooh32w9YSuxr0UE4lFse4cJS6ETVEo8PjqUefwvJOdfJIPUVGQaxQE
+RhhjNArXe24WSYgmJeZkFGny54oC1d+vpV8YVQHqIv7U9R6lq3L+b1mVfWPZJKqh0SJFHsgTbgt
9Tw80rQj3VUIlKwAIy+P8Iz+msvrwL+4ZRf+PeszpchzuT+FvdrfkfZ5EqBS+K5WRbMNhSF329B7
M3zlSSq6NT72j1Lk+UGeS0h4frLpvGqX4PdEHhPq6Mpwiny5dKvEG3aarIyUj4LJIUYRd7FCS2Ar
Cd2DNSG2q6ddcADmXWxTv+h/RUmUPcWNIjtRL0DPmWg9CQwU35ShNuy4R74xCUr8bFEZd4jklbA2
dfET9Ie901iqZ/MggmQ29zRHF8cvejhZu07s/IPQ6S9VXnYODZ9bgfjQ7tMGFaosy1eenVeuB6qx
0PdC3TzH+EsAXubHVRKI4XAKrPc2lzf+iBhr8BUZrYMZy6fBA40l7wgEX/jC28fyyjE5M724ISgS
o0czoqqbydqTFnsvlS59H6z4qe7uYoGU+21zF/HvvN0pvc9971TE4aY/3+51AffdICbDSYoiVMnU
TQSpLwhZJ5EVOxcaR2nyo1AAW/HV3Yrty8v+3PZin6tZ1xqVkQ2nzhhRFytpzJnkTZfsW+FX6hmO
bHmbMYO/Q63jfR/uDNF0gEwryRr08dqkf7xuYKOls2QZulmROHXlULHeUWvThSoSB3T09I31XxAX
K8HHtVFzRfGxZAAoSi9m3BitWqm7iQMWCdQePU06aJVV/fs+guZxztEovJ/olTlfV1MJUsuMzOGk
p9pzF6C8q9Ig+Ee1oH55W1nHK9NHEU4F1Im/wnfOP/8UKeaG31BE0sdT2JSHMNDsyvxajkeVxpyx
F2zJmu602nIzNAQD6s6MdbQCOzcOtfE7A/idVcn+9ictY3F8Nw9Vkg4UsUjMLed4HCpPK8pwOvme
yuu0HWpYc4EfhyMX8W1Tl8s54yXpp2DwXN7L17GFnKeSTel0Qse1t0OC/62XK9nmtpUrQQdXEe4I
7huA8iQBFnPcaZngh5V0iv2u2SZJ2BwLUc3twlT7fT8K8vNI4R5SaN/f+aVibOiJNzaw65obrZu6
vZR4xkNs5dnOD9LysckTaW+IveEEVYt6ZCC1yrMFke9KwHslLiRRgmvRSPXSZbHk1uiKZDQ7M1JO
o59uyFio22DTWn/V1taLnQb92uhENhqD0GCEGwgWs+/TfO4qu1hLJl5xdeefMq/kp21KXdwQtJRP
0e90J9sFm1P1P5yd147kSJKun4gAtbglQ6aqZFZmqRuiugS11nz687FwdjuDwQ2iGtPADKaBtHCn
C3OzX3zHXfZQbqU6cypzeYXi9UEeDShj9rxfyqMoVh/3kpIpz1x/drov76RddPih3Hn3mRN/vL0w
VlY6sXjxcZQidbukM0xtLvq6RKyG/D4rPmGoWllb8KXrXPGPeckMqWX5AQ66nDkkUrugjlLluYrf
0O87RGO9T3oMJYOtqZuPpaupI53T8A6fmwKLSKGilGaj58pz8lUXTsa+PI7RMasO1NSEuyl3+pMm
2emW2PTKHqYOKkNIAhM2l0Mvxxf1IYs0nLTnStPvxnJUHU2Lrf1ffynO4dn9c0bpmEvFc0XuQ3WI
K/O5kbpqZ8RNYo9V9TA14Zap/MqaYN39cbRB8ohM9nI4qtwl8uDL5nOkCeFOM8Jmp7ZqurNyZG1u
D2pl5mCcigD2kXqDTra4zESlbtIgMsxnoVR1rExkE7fOYcsZbXVA81mOBCUIumUUQ6iVphgE8zmt
lerckYWG3CJt9LnB0sS9PaKrWOS9szcLeAPKKLQ3LifPEPwiKcLEeq5lMXdjz8+VgyDjiW5XkPM2
pUSvwwGWoaerIF88L4pFDhRCfzMLwxDI9RPbwi7H8r4ZSo+177FvU1uJp+exPKjwtPWqtP3KO/J/
7TuBtqS/gVa++pasf/Yd9yWMIFDEi28p9ZYW1l3iu2OO7AVGVr/jyd8yGVgJguo4osS8AOEbLMty
ZomrumCZgfthv3F2bP3lxaoXBUvi2ucvk3E4W9fY1Qk4w2De/ez53Hp3dxhNm6fwGgN3DD9zkpw1
9YPwJUY/u0ZTLpkOinrW4tcieMr80ZGrR18W7wfdqUxrI2le+yFQDVguvExAHy+WpyildR1xGLuN
Gp2CMIFEUzUF1Fgjs+Nwi2W/Eo06HP/wEKQdvyRVCZ4kJCgzRG7ZTTYbE1BhtxMDZNv3t3fdaiCs
WsjCuUDAqF3OL2duEbeVF7mmKdxPU3+y0umfyIwdw99UQ5in6OKOUf6Y3dBXUEBR8NK9jKWliWpC
so3cMAqeh+JrOh3F7mObHLvhH41EUdTtSML2CSrHRM0MtCgtArvCFT76pQvJ8+2RX4kzcNpQgOFb
covTDLcWQ8/SVhprsYvdkeTvGNZRptiW1Rd20Qd3VmRlL8OAy7hsUbWOpBzusRYH577T+numMnB8
rd4kQl9dw1wbEnjlmZ44a//Op9b75W4VmCIPaux6ffKKreeH2Gz3o9jZ8mteKY6SHzPaymSPnSkG
aK1PdrL1TLpO12YVPQpUIj0nWr/SIuPFlCAJGlzB3Fy/5wn7FMVuGR8D9Zwb51pmGQrgXMTYvv05
Vs5j3oBUqOAnU8v807d9N3KUuHyTqkrskj/b4ewUUPxugy1c1MpZxQ1NukEfhGRgObYu8MVKAyrp
hpI5OGUm8uzsTGF3eyxXEHCWljFLliNti/sz0OfLz1hEhuppZp+4npzi8n2oNMr3QXPOtKMiZIgN
jU7SoZiRD7bUhLvKvO+Sn6AtdxWAMFV4TL14Y59f9b3//CQ078jt5qqjuviqeqAVmtcAgk2C5KPl
mecur35o/UHLrB9l0Tmj59nCeBqVXxh2NvF4uD0laxNPGjsLWc8t6SXzTBD6TO/yIHWzARywNGCi
pPlo8N6OsnKaoU8xw8NwNaSIuNjSUaRmvZQ2qZtibqWU4XmcXqc0+iik/2k8YE8gsQOApXJ3+YU7
epddoOpMZ5Zjc31u/GFjEa1tCGqQyG3QTGMsi2s1lKZekcMwdSuYA07d6z+8oUV3XMi2OHtrOx7w
JRw3Jo+bYJm3xgnwo7YsMnc8igi59PohHk+D7nrhSys/C+NrKf79bkcODxALwwONtBQrBvw6pSnw
eDfuZA2zyU6wLUE5i/Lb7QVxVdFll2OZzZWNDYkkLxdEYeX+mKtR5qrKa4OSsCNSULTeGhQLq5dK
LjeGtXLDXYRbJJVeFRlTMmaZK2o56h6j0u3aovkVjojiJ51V3SmmL/z9micmRRB6MHjhqouYeldL
njQRM5J+TW1y0NTC0SY3/Gso9Jyd44zHviJZwEJqeah5XiqoSZ25fug0kXWQxv3wBt0so4og8gi+
/eX+aCMtsgXC8Q/ONbznzcXb0MvMCLuaNHejZPIflFAN914Td89ynQ07cTLrY++Lw67x6SJWhawe
ykqWHUPQcRrx4+GgUrx2cg27tEpQ6gPWVQpEe9VyhqjQz+UwiLNLRLCTe12zoyDK78W0lk6W1yN5
5+P3lelNe6g4rw6hNYz7ohjjcxUV0UNdhprdwR54S6TJcDwmBfxnzyHuB9lLXErJsUrxGe9amo1C
2ex8QQ7uKG0XdzLl7Q/1VGHIYrTt8faUzUf4csYUmu4Yv4iUC6z5DH53hVYytw3/MndHNU2Piidl
B3L+wdEMSsxDmkiHrjKqNytpt9b9deGetaGKtLRIkMmnltlxMFlKnaq821pkG1TJ6ST5aE7nPnQH
7RhX0a4U5+uuOEB3Pt8e9cqZz40CuQXZS55yV3etYE5m2US525sm9KlPXVi4xnwmb+yztaPkfZzF
BSprrZzjrp67XnlQ4rfsg6gKtuF9MWfJ8O6fZks1fO0seR9vsf4b+O0+4JvcrcJvZvfSI1Rv3cUJ
lUdWz+0pXLlqKP0AppxNE2bI5uXCyY3YB01kZW4ph+q5M0M6LyZOyn3S/LodaXUSUYylxoSU9pX7
nNeleZKlDErtHvJBc0wa5XoUIK/3gzL3Z1Bj9VYlVF4bHeV4GFDkfMikLz6cYHUknp3AARnspOLs
h4FtVt9D9bWXW1tLor2fnkwtPpi5k3vBrifhjmztxKvUjoU7v3XIsuVw11gPo5jc6R1ebxrwEvP1
9tRcaXHO5ytlFtJ/vgWdwMVB3gSmFUQWB16xm8m6DgDSvHJItP29eK6/wG/B+S2obIi+H2+HXvsq
7yPLl9/faCcz9LQ4d7PGdIpJP9RFvJvo/Qhmfyi8ci+WwSdocBs7am2FQ0mblWNpYsB3vQxrlqkU
KFGRuya0iLpLnSD7HVo/9OQ1sl5uj3DtaHwXapl+tkWeVZXM3GqVUnE1oE8nJf2jqQP0VCa52qOO
gUd4km4pyW6McVl2Geg5ZUKdcyYP2cdJb+1ReijKYjeEX5L45+1Brn5GhYN/frXN5l+X8xkrWTvp
XZW7gRfaRfkhhwEefxDNaC9b4VOfPIrVVnlmLaTOtwPBB8AZ78rLkLy05EJv48Kd0MdHOq08ZVqa
2pJSqk4SDOO91Wm+TadeOAbDNJyaIMgPpYULRq9MqJPq4c+pt9pdXarNyZS65JR5RXeSueI9KUh3
tydo7apAgok2DiAF7knl8td2luhRUOSW8garg4SXpmczgRfs54KPNGO1BXBeO3nm5xYaPxAwocEu
4plTkUxCWrjD4Tw4f8u8n8+L9399sWunJBmU0OOvK2Z9kPqPcfo10c6ehxAPepPHNv/emf6uMGGq
uLfn8Q8ha5lpYHCCnR3Ie6y0F++stsiskU1UuM1U7L34HrGmj41iOWpo7ku5/djGP5HL0Ye7oXop
k9a2nqfkftQSh6cy2X5/H4hHIcYNrr9DEh3J7Ts/slNhS/PmatfTUQaONRf9QYRccRDEKdLzIBIK
VzdG5PpLZ/Aeze6hFsVTmUevFNezjZt07ZnNGCi300ehmbLUJwjUobYscWBmOr87BtXAoz+BmoRt
2eRElZzcBdx79iAP5anRtPFJjsb0GCqttaMdKG+tkXmFXX0oDgM4U3N1fQmqUdtSamOhKFy18Pel
dKpL2/PPmXGXCc70ohgjDohP8Y+N5TF//quo0DJkOpAImiiLlUmFbGwmMytcMZQOAOtzRCr8n0lQ
2Kav/aqKIXXKwfwWZ4c4G2zB9B/7vnf6YuL2F774yLKppX8qhN+1gn3TpnjM2qEFGR3MBa9dRNkW
P6/AWUsXh7Zw+6L/RqZqOUKNfIRqps1ZLpBCUWITeFgnqHuhzeuNSsiffGM5O3wJejcIf83a35en
QmO2mWBmZYEy6YRkaDmk1Bwj02+/Wrx3HvpS92Y2y4Q7Jfvp1HUlYmlWp9TnJorkwh4Nv7gX1dr/
XGQtbX4WVPcwyGrRz90z9MNTJf56+4uu5vd/QOgcntA1ljoKeiT6ZaGKrCN5vMu14ayXnh1lpL29
v08/Kvp94DlTpTrIV21kCWvVCR4XqHKRASI3v5T+klDNy+NBZr6+xPeJbfIfhd71Vkni/xjjv3EW
12cTD7ERWcTR09+G9xiYs5PHS1J8nSrTAb+wt3RbMusnayvTv74m2CWzDPssjcP0Lk7TMqnLzEjZ
LiFwRDR3jOBnusli2AqyuIvMIbGoX3NbyK4/5Xb3WnuPfm/aXVXsouiUJm/KV0N7iMk3AZLtcpJQ
YSNbmJOBy4XP6xCYD/gY+C9XH7LUSk9txp7rUE0OStq9duKWaNfKYuEliO8BNUAwAGzuy82FkLjY
DVVautIYODG8lyRXbagk5zB9CHwE/ozRKcVPubcxtus87zLu/O/fvb3FIO7BVxJX1++n6m6Qjqp1
jAxH2QKOrX1HqoIziFSBkLqEyKW5YgqZn5VurVm8nYLWcwRNKeHD+pto7etznEFxzXMcUvLBTu9y
UNUgtEjkVqWbYeIaNupjgS28MbP5fK6rsjgVkXAve8jXWtnzxokz52LLxYJkJyJH6CPOKKbL2KU3
jeUAOcy1gMuiLECiYYiBDvYwsi04mUM55rtaR6g3qutknw1h5ZhjX5/zukKdGBPvjav9KpngLsPt
Vldpj4CqWZY4PE47bezF0lUy+SPo2Be9y5h/40eujedMzU7GsHXyzRfRcg7mih5B0fFl81zOgSZ3
aFX0eel2dbQ3Akwg9OI89i5ldLkcdz2pNY0YJ0bRNxuxAvWmjTGvLTYoZHOZduasqYsfoLTwReg+
sdj0lswy0dHc18kcMAbcGut1bo6MxLtQ8095t4GiJs2nWMITpcunb8MQkSr89vvkt19Id5NROZXS
P4S65YjqaA9xel93quMHBvmLeBy101BsIb/Wxk6jSKIXRuflSpaxjUurjI2kdJFOscVEtOnEdsVW
wrg2bDRh5+otLt28SS6HHasJFhHUelzd6451Idu1aP0q1OKEWsF+Y0utbGdqdEDY5g+qQsq9jKWW
ohIOrVW5pifsS7FwxM50k6ayh5Tq3NQJr3kuIBRdxo96cLgdfOXsB3tuiWwfODogpi5j03XIDYQh
K7Bur7n+YzQ2MpSVeaTGA5FLBgzIFTr/+3fLp5DFbBCntnJhUAsyiI7pUU4e/S3A0sqiuAizOBED
tW0LTSJM9UXZqc/t6+1ZWv3zYOBBMlCKoz99OYqqHpV2aqfKTSDhiMl+RJocg6//EITUk2o+HWZ0
DS+D1KIRJgWoW3dSK6cMsAiiBd//LaVtJsEAr/nfKIvFVra+KY0tUaqdam8cS6sf+9+/vezqiGHX
4HHAV4jS7mAkgiMqv0v5uxn8l0X1Ls4yZ/LFsEx64kzN2fQQbvIr24qORbx1zq5gEebZAuWHfQFn
/bJ0L2Rt1Ee5zNZMQD8gnqN09A9SOxSAINkWSs3o6mZHss/grevM4+0VsT6f/0ZfLLskzOK+xCDV
xYfHURRKjDoiyB3KAAhR3w41f/bFlQbFgnsdyhAlo+XjJxvU0MvrpGbx6eJBKYXkKMgdqtzATZJe
KtCClMXZtz591AG07W9HX9tfClpMIFC4TjHlulz64L1yKYcU5I7VC1ybQ9JF9jTmG1FWigAzzRJI
1x9bJRCBl2EEKatbWS9qtwwl6I9ld8gV+YBv170mtwfLFx6K9IRE0tnS2100KQdNE063R/rnZX81
0Wh94vAIUZr+2eVvkA3krCSzql30w78W5qMGrl8UxP1oJTb2ki0FlyITdlov27JRZ3YplQ/CpJyC
yj902qsUbBVjVueeBw4pK0JhAG8uf1Dg6WY+oKntQhWbtNDuIFAH00bBYx7V1ajfBVnMvJ+PcEGl
rnYFYTqOemmb45NSfTf9F0lEp2XjQ28Nac5h3106ZhDJQgJmzxWaAnpmG9uj7qZyvrVp1vbn/Db8
n6lbpmGJKETk4rXbeLaavVrmZDfyl2zzGJpvr+vZg9qKNRYqsct8vxMLNWihXru8knA3kvd+cEby
ya4ldT9qG5O3Pqh/gy0WaJjmWqr5BMv035b11Tff6ForFI9vb4S1A2duVqPPAVZWXy67ocxJGoax
cUveR2L2o9O+dEAF++Eoxq+yfx/nX24HvN79M8CSdyZYGwrN5vI5HyrdJGuYxpK1l07YZ7taK+0S
4gUAe0s8xQ9RWx61OLQ1kDZ/S4ZGOXgGpMxsP9Bj8pKibI6+H8Y5ta3EeiOhi6rGrjv5b+eUuirC
9dDsSCcRulx8Or8ZNXHSdQoW7ctw9s+tfjC8oyTcK0m3C7aQq1e7bBFtkUkksdDGo6gV4PRcyWud
Xg3tUt4CVF+33+YwvEBmzgRfz1qcT0ZmeZFnmYVbCtRhjF4vncQo7wZfFGzeYOpzr0SQKHhonlIz
y4+yIAt7M2mVQzU299yWpU2Jp98Fc7f99pJanQHQZPOrHzzeMmOzEASNg84r3MBR45/V9KpvKc9d
7fx58O8iLOZ4TCJc3iIi1CHvySI7KJyXiWbjM/uo+BvDua60XUZb5m9tqflVWxMtKaCgIt+tRo2D
GZkT5+ajmHd2RXWxiQKb06E0pNPt2bx6iiyiLz600PRT0kxG4WqChxymPnlOaBRbcIF5D1ycpUQB
ukXzh6NHQ1hrcTeQ5JidxxjN9DgVp0g7dQLMyXNK68/Y2I+rE8o1jwGUTtpxRQJXijFqrSEuXQ0Z
DYjnP43qY9lL+yLG/3NXGdK+Hvtm7rntEa9wb8/ndc1tHio2Q9waKN8Cw7gcajYiLJZWTGig4mmS
/4bzsMvV5jXQcneIhMfOUO/Q3XnRpy15z6s75E/kmecEZ5jC4iKfm/I8lbTYL92mFI8NslnC96q2
jgjSnW+PcW0HAqqRcNjCyg3J18shRkGFGlFFIURMcDT3S1NxArMCJkE3cWN3XC9P9hZkGJTuZrOS
ZXeia8dONXOpdJMpmZzBKHWyimbLC3kryiJ1yTNB65pQL91B3nmCXZa72xO2siQpT/6RIOQJSJ9y
sf6FJNG534zSDV7rNrLzwbT75Ij0+xgoju4dhvJgpk+J8Ol23Cu3QXpO2F+Sc8+qYGh1LE6yoVGN
SKpD3jKVDFYmIO3VBhKmUCyEI2IvMt1oPYL2H/e7HvkSuLa4IUGMIDvokjeAu0gy+lXxoqjBsK8y
8XVCnvo04pLq9GKfHlKhPJSeSFakii+56geP8WgoiCwlPUoxancIKxOpTkOoNhbG/MsvT5R5ZGxw
Gq5oqi15TNNUdqaSBJRQlGofVcEecsshR4r8mfpfi7O1Lbfd/vZ0Xp9i72PqS5IlllF4cE1+5Qqf
07f4m/WptVPeDBvn19pipCFv6Qi60jhdvlU0SA6xmRaUPfBLdDoRNYJmEsuNt8GVuuq8NFBxh2EE
3oR30fwz3qXrQlblCBvllStr936QfB7G2gGNPUvjUzw6NkW00wULObV+J+IH7fvTUzBBksSaygx/
KHrKWoEElzsF1d44+VD0KBHQyC7KL7dn/fpYm38o9FYcJ8jFl/djrKQFrf20ctP44zTc+28evDxp
g2x/feUThIxkVppFTHNJQAeuMEyWSUVO9p7LZnqIws5pA/WOivPOCjaUFa7PT4LNKoBI50g6xh2X
U595FrovcUV5zgDYFJcnMfJIrbb8JVbD0CaEfj03f5bNkaBhg8q1WLkNMke7KTdDGj6KeEJbYUva
eXX6eMfSWwdrScHuckSVglDUoEqVW8t3oSUiy3UKYJIl/me/2Zi8tY1PxwfVEMjrNGIWR2kYlqUf
ocbltqHwM519HHg597ZYAe2QqJSLxWex3AKTrgal+QMJCeQ0jLHL8eVT7kNxoCZktEfPQ7O2C23E
3XJHIYdJjWPc/ry96K8Zy2xPbtb/H1FfvpvEScxlIdNZkEfpnAi7z4qjHsZDvOtsb5c7g4NZwL46
Kh9Nx9s45tY+5vvQi+Xp9XpTpJPAxxQ84aNmld8DqdkVVZnaRtpnCGwo5kaDazUkNhZUiTiKSBUv
57cySj+L5vpMGZ/VfcIR3khwMo5+ukl1vKr7M7FojCLpjPTNvFgvQ+G3ItE2pCgyDt9Ckm0nUg9y
rO8k7RyY2qEUX6xqyzfnShl/PmzxXZi1TTlfSGkugxZ+TcUzDGpXk3b5t/Itfxvfog/eWXCMPQq6
X2RhZ2ypY67dI4Anef2SeOPJsohpBnKjSHlZu6AuANs0O+lvxVr/jIojE4UaSucQpC5HlVZ+nqnS
UJPqvkTZt6E+JXAjrGAPE3wf+JmjBltFprUrGAlHUExEJbOZF9K7W8sU4kgdK4W6ma/dGV+ivD1K
LwmazgjRfOLJuJFlbIWb//27cLWftIbnqbUr1qPt4RzTlUgtxdn3SnmU5PuCOsbtfb8akNYq7T9I
GleIqcTPDaEtpJqulDYdfDPG4Rvj9GOcZenJ6odmnzf0xTycATfO1bXbggxxLtTQW+VxfTlUs1Ii
lA11ZrZu54Q0qA++EaW73G+S3e1Brq3MmXQ1y47Qyl2q4XZBOYyVFzZuMublvunlzDZ8bo3bUdby
hvdR5l/x7tsp0iTFohU1rp54dhhpezV48f03taw2vtlqIC7ZGduFDO2y26Y3nWY1Xtu4lVg6shDs
lO4tlD431laglXnDwtaaCWNg4VEYuxxRWFhV3BhB58ppNO3FuM2eDM+PN8AbKwuBJIvXOkahMxp5
cUB2idcHfoctBOf8Gxggdwpw39SC4+3PsxKGotxMgkP8Bz794s2VJplVKYXRuF2Y2bTVbWZNkbaE
pFYuFjDAUFsxYWMxLCmknah6oxWmrRvoGMYLbRY5RV//7oBXHlJIiA9Fr9cbh8bqyCickb3N5akl
dz+OUlkqhYCY4T9N8EFJn4Rw42G3suS4ROjtIiuJmom5OAaRrq0HE8CbW4s0wpJek3dCAX60xdhw
VwNJ21jiKytPAeTBc59uLBK3izUBfMga5UBr3ay2ysPY6BMqSciw3l4Sax+LPYT8Mf1S+taLJaF5
k+Hpcd9SJULky6se8klzlBepLA5mkr3cDrb2JockxpHGRqI0vLxK6qITAz/UetdKpeEpaFJtZwmV
7MLG1E4C71knKC2UQUtBPiRiKN91st4dqhglrtu/ZG3Y9KRgOJP8zNpPl9u6VCP63EbUu1KjZ0dV
ABdfScNOb7JXWY8/jCzvjRW6UpUHYkctDqo3nDJEdS9DWnVR15YqdK4+hdydIFR3lRSGB6uIG3qd
Rf7UNpm4I7cQnrhvivvUtyhZiJBGREPYclNfya4vfs3i6hEoJg1dr3fu0IjFTsm9Zt/pluAgHpXt
hlgJ79pCgcfX1u2d1PlbyKKVOxdUEckEWOVZ8HMR3iqbME/TtHczLlqjMr8Z9WOT6s7U/J7K6RR4
4pZN/eqA30VcHOQQMS1MtomYBFhhdV/Lt9irTjOTCmE/42EMPt9eYSvHBWVX2NdUBen0Li/cHMZB
5un54E7I+WZubw22N1L72TJ0Xzn5VGp00Joh7V9z7hSj0zR8KQY3Qh69xQGPrtxdJn25PZqVKLRy
VbhLGrQjtD4vF68J7q5K5H50K814UAS4xr6a7IWm3tLKWTn1uG2x1wVDCSF4WVAV+8afUIeb3KjT
hTt8NupdWcjlRuJ1HWUGOlisPm5d/nuxF0u9H0vEZjtXCHMAmpWtbsHJrieMCOBpebxCTaGWcTlh
ZeALvu+x3Oqx3FslzAjDiBz8g7eOlflleFmUmwORAwErILcTF4Fi0tJOGpreFcdHQQkeyhxhxil6
mRt9sl1MX7Pgl9f/aPstme7rBU6Xan6HmPiOcSEu3jpqmMiql9SDO/wIrX0H6qndScrGJbg2jTOb
SKf0zQfTFrtW8btAglY7uNVY4tDdQGLOncb8fXt1rywHgPg0SbB0Qr95aV1VdwJ+5Fiju6L/oSgi
u53+uR3g+rhjKcBU4a9jUcMz43I1SF0XVXrmi25l5P2+iESVGoo+PIPu22XpbH6IEdh+6LV048Zd
C2xS1eT1BuqOi+cysFFrUhJPoQjU37Sr8aAPmKEJziA6YQc2IdnS3l75XvR/+VLwYal0LhlgoenF
vdoFk1sOrS32Jz3u7GE83p7NeXculjxsJmqGHBQz12yxe2NKVJwJ6eTm4ymt/wkU1Ynx5eYFpeUb
oVYW+ew/RdqH9jqC5Iu6zFhkQ69Y1QRTwzwMSfcy9fquxyzQEKbz7VGtLEIVI0zKz0wgWtiLlIR6
cGWGYie6XZpYjtGKwa6qyi0D5pUPRH8OmjR7lkf9sobvGQnGLNYgun7aO1niTn7pGFuqXfNyXnwg
EPAo/rLmESFbOlfHYSU0nqCIbpnux+mDEJsOVlA4lx8VBRXX1NvL4vfbs7fyoRAaRL8eUTL0ipYf
Ciy4F8eaILrtoGHHVKfoCUf9ZMd6eW5iS9z4WCtLkJYqem5ok+GHshSs8KRSVUu9lNz0qcIBrTSM
gyfdm+CZhmxL6WMtFmI8ssYRSK1gCYrJW9kqak+XXCrxYTjs6iF0wjj4UMj3/cfbs3itG4PgB2IH
mBGoFs3cpR6eMkptVCW17BaCevSGx0Dw0furbB2hzkL8Z6xtNPQRiJEOapY/Jp23F4NsP/XFuQ2k
p8LvDqJnfb79o1bOsPe/aSnp2WqQZ/OhkN24CPdTuBu8g6DfNeoxNd9atdm6UK+LlXN5jeoaRUO+
7pKjOQTmRFs3Fl1BPyV+anvKa1glO7TYjPQpFt5o8sLUPNwe48rm53rAVGx2br32xQ7zSu0bI5Pc
Jh0Duze6Acqsp2ycZisr6SLKvInelWeMVO2MqY4kdx5XrsHckhpMZybHl0dbiTZU5daiUVBnHmVe
PnBFL6OllLyCuOwkt5YQoy8c2XuEFjw0u7TeWCErm39+Vynzs2oWdZkPvXfjkrW4ED1fldywMvZa
1MX4FUQdKutAWLNkq5y9sh4pncicNtYM9l62kkqtz3pt9CTX6uudp/tP6HVE2qvUfZMEPO569/bS
WHk4kj/CKUKWkJ4rGdfl6PrKiJMsATUhU1Aru9cp/61kjZNJ41nT9kMuHEwPser4wYqth87bUthf
aYvM+SuFXC5bMubllREZTaKbfsn+S3+Okf95ROoR85Sz0Oh3haHYIzCkuFKOZE6HSBK/18Po+Hp3
LnMXecO38BA8FC8wzm9Py7UuLscuczKraeElxPe/nJY2wR6qNCge5E21UxJiqs+V6Ur9ITG/RlGw
p/Rv0qiKf7WW7UOdqIBpJ28dita1+AuB9YcIjplnbf2wFTTK/MMA+QIttBBoWnyvBGSDD2SM+eLx
MuLuFPnjLgoL2zDavd+a9qgi8JKMx3rTWW3lGDFIVajz0qQHlLJIV6SyT9TG7GW3bTHA7YSuBJku
bHU51rYbhCxEoRB7mUmklzPf95qUAV+SXbX8NPTRTqsnShnKwcu21NJWjpD57wMMBxt2fRbXUagE
ppLKbjYpuzj1d6BdkPrx7RDxncLc315S69HIkk2ZlJnH7uW4Un9Q0Dvhw6WRaRxKjWeNDxX2MCBA
ag+ULH4LfZD9fSaBmyxCXjSq/iDvL4OGuh4HhjHKgCo+aZmxAx69b4XHvmmPerZV9VnBGHK78CQl
fZ7fO0spErUK2gYHe9mVhGmfYyPZoiGj+8p+EscdQgqOpxcnPXzyw+9WEd21/c9COvUKEiRjv7GB
11YRhRGkCXh/Qz5dzPag91I5yZPsmuPZqj/33WtkfBy33CdWo6iULAxI+Nw4i1NC6kbLGBpEssUo
eZa64VGp0vyomc0/nqVvgVWuMe+cSTOzCck9+hJXlK1Rj9I85sRy05rKd3W04gOI8INWx3eDWH/0
w5es+1FY+6ZV7ckS93LS7JLU4H8bO6PcYmqujJ0diho1xGVKA0t7uynrhyzKEtXN06M19IgEpbY2
vKJjdXvfXJNHwIm9D7SYZN/TlCwZYgKp90IPQsWPd2OLtbs1PChZ/HE0X9A1qaRzJmNmNSWf0lrY
cGZbeddA0SbR4F7mdbN8eEZGNxXIKajulHn+Pmzy7uRFlejkKnSC28NdOWTfh1qCY7AVD8UyGlQ3
zcUHYUheY1QUb4dY+3IzNwW8H/BN3p2LQwEB/SINVdUVs0Z7qWVavGmfC+cBz/aDut0FWIvHJ6SS
xKsQfukiXobfmtaze9xuzPaV1ux0463Q1J3fbDS61ubufaD5h7zL1KRWjCPOA+auRCEmC+3edG9P
3dpCYKuDleSEg0Qw/4J3Ecy2SrpBrjWXZlCJGbkBbHoDuLS2zWkA/BtjMV1YRBWGmFYaAYb9WDhB
fbaE+F7y6sMongsZLPFUPFnJrh2eLa27a6sPRfvWi4cK0svt4a59ufc/ZTGh4ixfnoKe4IZM9rlc
O/OkhliyWFu3/urEckmRyOOuAE7ucmJHrR55MzKxSYIWWIYQ1JscbdRl13JdCtlkdXSqZ22KRRBL
L0sEAAzN9dImSexYqskzC43SplF1u9xT/AdZ6l46NTUS0O7hWfGgpOStUTyYarBFM1idXC5mmLEo
FF8J9GpWpuRZ52nu0B6z9r6rH7S3zQW7FWRxD6Jc540lcoduLmOTNd17wXPiRc5/+37vBrMoBYYt
GDuxszS3igs7jb6pKCZ2wkY2s7pI3gVZFLGopKVhjAUHEhZHecAS5AWHn9srfu0IoQX7vx9lscHz
1s/8oGIczFWt/ujNv2ZEc5vxxXEzsxAakZZXiWcBsRGtSncD60clTcBBv05Ky6v19+2BrHx4Gil/
jneEM68kTTzEsrpQzYgTIF1V42a0x/+x2udxWD5CHdsa11pxZ66W0ouC6gmSb7ECjKJuqkgMdbcX
v8o15jrGk9HfZ3X2lAS+oyOGG4/6c6gfI91ONeNkNufuTY3RS9pnWyLPq4OnvjRnJ7jvLkuErZpP
UYbmm+vxekvzF6Hydkb1ZI1bXI+V5YJ777+BFturrVqzAODBctF9m84rct5/n3qwUCjagCGi0r5s
occ08MXJm7+jPNhFRFkdzJn38h8Wy7sgi1WvzXjSwC//H2nftRw5kgT5RTCDFq+ZECVJFougeoGR
7Ca01vj6c/Bud6qSsILt3MxL27RNBVJFRkZ4uKunSjyM2kFL96BO6f/n7nKQCQNTg4wtquJApDBW
wJDc6F7RqvPxRZme4PyCu3zlylpAAcDK/ArhUXEBpHt+h11c0V3RBMqIXMepTKLx0Cuey4G/zOxK
gL20JOPBoW+AZhCvpWIrdLruxFMMsnFgsmL79qwuuCu8K0XAVXDVzEDT6y+RgNYd8y7RToLhagqE
u1W7XC2ULRqZ5e9AOwPAHhtcjWE/9KXWaEi5b8H3JIl7r364PY6l04SGg/+aYMfR+kUs5DBhSMiw
BcJHW7y2CXpfhBUI+5ohZukCIRjQTFNqJ6l6iwPdnDrXb09du1YGXrPDxgGcp/J628JOvZ165Zz6
410Rhn87fiUgXVsc5umiZHrSVV6uYcejtXUgdaBD3Ob79vKsGGFfDGHfJ56QF9op4lFqRvtxF+5S
z7xtZJ6S66ILcp8oAOMBhBIOtvP1XtbaxlOT0UBaEvqqFvyeSNV4lKwqnwwaomsjCP1gE+jNWj70
p9J7aRmxICoGeGCiHockIVu5SqB/mw+NN7nK/dQSz7N0CPaQ5Jwcus30ypVO/axvgfbdpzpVj/Ux
kp1hMDUFTHAgFNg1oFgrrOfATkGDfGo3/9u0/HwckAQzxFlDppDZSX4+8FoSdrzrlWpF+w4VtVyI
VVIUAUfEwStIPLU8CQeutG5b/sWzNpsGXhfVNnQCIX/K3LcG1OXBBt/zbhAR8TTpjwNIFD7GT21X
xY4h2CFIhL4HJLKoBJHQu/ApCFdiJXbj/XwBEDZICIKRBF0713tChiJ6HIca7yZK0uOwpiMRS0Gj
hdcFK5HfL7z1bAuOFIlHoBjhUpm7g1fKNhjqnHfNnLyX5P21td7r14LsCuf2vP7qsGItMTu9btEY
LPEp76akMxUSk5zMf2otoFI2qmMQdFLRkkimHXZkl5EHxWlD0j6N5sq5XlzhyzEz8xsmGji6FXzJ
a/7zEUeBbJ0HMtHaPOwimq2q0czuiD1qlwYZ/1s0ftlk0v812JgaMbuOmCWdx9dZPqUUPWVr1/XS
Jrq0yZygqPZFyYfamLs/2p+fxp2z803Kk/NmxRX/SiOx68r44rDX2nZul3f3nW1O+8KWtzQ1u6O5
kiJY3KooKQKCOPc2KSz5vxKlhd6h1urmBFTy70FlVS/TY5wT1SN0JEFr/on+3t60rHeexzbzlcIN
oEaNdOT1SUwiD+Qq9cC7tsJR4ZGb6O4krrG4rBlhVkoVO5zCBEaSrUGGA+jZOjAOEGPlpvn1kGAH
wyxUAlmuAc9w3i1lO39J3uSt/gzQcnAPmgHNSvZ5TrSQgti60a1AI/K/2SgqlO9ACjb3r7BXXZ8D
xpyOveCaKcHzP5ZJKZMxsfXXO5fGa0Hx7LjYMweuQA1lTIBxURi4XjqkJHQdfZWjy+UCyN32Qsrb
tzfHL4bweUIvTTAerdSg1Tlx0uhOZy8mz/HHuy0Qe1vtOzI9AvREjCNYeDJyZ202ACmRPyv255vo
1hAZP5bHHDpo0eXhggOjslJivj+FVu7oZujE/U6FZTiXDQff4lnKnzX297UJZs4GLwx9mujK6BbJ
cKer+abl6jU1h3kEt0bIHA0Qm6kiKqmjK/p2UDcWz2/1orRrr3y6PZeLhn76GQGCAjaEORtKFSjy
JEWTKwQuNKON5jufbHmte/qHwZYdDyoNYL+YGxqhgH69KaEWPqS57o3us0RwDwivI32tXs3Xe4E8
DSSlgk8e+7eQWlZBaEDG/dmtH+iay166Gi6/glk50NOlURVxozv33itHTt33a9QTS/N5aYJZuCQU
0jLNsHAQdyAxyDOlfiRVe5jENcmzX+/S+RTOrLxQ/JDVme/wek6bUBLzIQsnN9oqr+lG2IO7JPpM
t2lBEkhCfd7eKIth84U5lpFOKXs9iGNMXteSlu6PQ2AOpp2Z25w6Gj1YvWm5b979yxcCNsv6OJ/A
w7WyWX/Vqpkhs+zwfRr6qTwFkyuOx1LrIMR+4nXQkU+kbwWi1B/I/XBxuIaxWVhU0DXg+oU7NeZu
ueuZBsWvH8eCPrnpnfoMBJpgtzut2ud2NG0hSXsXEQ7qeocYgrD+SjjzizocQ4bCGRR5QI4FIkAW
t6olIAaIypZ3O/9jEM958gJiUZxTIk8fadg4U/8QoF4XxPK5CbttxHlOiRyj9toqpE4bdGJvSs9M
m48yyE3F/1amifDvt/fGz9OAOd4IE1CwQv5x7iNktuI0qYkYoz/alY/HVwEB9R73wvA12HivJIhV
8srM7nwqEnr2zdPzbetLu+LS+s/fXyRoRh9cLHU2Tu5Q79rHXiOp9sJz9iChUc3E6eNW1uRX2n9e
E1yuKHTx8yuSzcNkud51naBOrjeAXRpaMb5heaEH+sE7kN90cgChBHXHP6WiJUprBE2/iuI/1gVU
4BERQhGKJWWLVD5sg4ab3HZXW6+Dbeajk3AWKJ7p2ex6skbPtri60oVBxm1OI3rRdVBPuUOpkAJw
hqaneZeDGMIcPluwaukJrTLwo3Vfvg9czR0n3HMznb3pq04vO1VoGS2yFQYISFeO5mya3XhIfENK
AZTt6GFnIhEVvBwNlzb4NIG862Bq+6jjlXzpoglgd+c115B5ZUxUjRcZVYcDmBKQHUwbwx2eE/f2
Fl56I6q4fP9rhLkfY+A4GlWEEWiSmyLNKTIuDhyrSk17sotDtlUOdq8C+WZiQzUOXEB5Dnb8PjuG
9loOYnl/ox0O6XeACtGxeO3vJKHoRF8reNfX5K+oDS2x3lZ9bHHJt+w9qb0dcX9byNwLPckU8/ZU
LD2rkGoFizyiEgBp2H48Lc+GSJpK3u0Hjgzta0j4lqfQuoyTXTtA3TPpSZAJdg6ZGa54TqKV5OTS
cwFNEDPpIQC6wCcx271NJvBVBVgLLzq36mtRnFSnfdZ9GgS2/CSfpQHc9zUPinOnBkkZ1P/ae/SY
rDiZ2WWyOxu97rNCGdzqL2oGOIFCDROVdyFrI/EP5XNlmOG2Dky5MqtxJU+6EBgBhox8E/jG0dfL
dvZqej3JfeILrqCjfoJzJMmkrVfeQUu36KUR5pIYy1Icog5GjNoZ1OeoImDGTrvXlf3DAmJn93hh
hr0w466sRZnjsH9GjWrGW9M9p9E+CE66ckwGq+tzImxv21ycPoARQEuPEFpiiYLzQYP87BQIriRa
xl3nr/z8L2m3nyH98/vskBrAUoeWz0VX8n0wjda8HJ6ACC5E2+fVJIPC8gSFGIBnpg+hr1KwbSP/
SfwOtOdmhKfiQGSjw80k+2Fo2P1YJFakeENCegPvbytrgcQcpLzGDQYuINBHNC1eNJCogdYgr5fQ
eS28BioTac/FfyCM1r4HqHgCoVNNuBGQUgLjM5rV9I9mHCcNdEBjDL36uhcyR1C6vqEAZyDFOnF4
CNOsSJV7vkNsYqVSIj/nQqbL5gjgeo0yHqAwTjFOwMSrk5JAXbrkXqu+Ggb79pItBg0zgOT/rZnE
+Li6y1MjBQrcNRvAIYi2SZ0UWamJAtCcObeNLT2YkWT8x5h47VD5XhpLrosEtzoIpl3Tzky2kx1u
9L+2SJv76VEkzd140G3eDPbtU0SSFaTCL/gpu4WYSncLGnBVKectyj/onMWBnru+V6RDmVjF9ODz
1lBsdChlJpXNl6/oETQ7NTNl7zQGdtx0VqY/GMkaT+f8GPrl4y6mZX5pXwRuAdQGy1yFR0hqC46H
n2jivYik3Nye/qUb/HL2mRt8rKG6MxYw448kkg5aYHWGIyHTlNYrJ3UxWkefGbjCEQ6DkoiZZgN6
UpCvwUIrROloiKzuPnzutq2TwqFGpDzwB3kD0rdNsotO/WdBk3LOOK8mQefd+3tm//kOZmbjIshy
3ksFN+3M5qGBftZeP2QTsahevdye3cV4dAYezH3fAjjLGVt8kAztmGeCy4+W6vjJRoCOpGAaJ/91
533V98VE0/PKki6GKJdGmTX1pjIdRzUX3GCLqAyEVOo8xUAv16Z+37lVYUNx/PZAF+8vIMrRZjE3
0hhMjCb6ATSKm0JA1kvc5aAirS3xfyX3+DmmFzaY2MP3izotBNjgJMqf1MziMzc3c4Cwx5WwdvHO
AlYPtxXea2gOuj57WLNMqdHO7+qJ4yWfirrn85WoYr7Qf21C0Ibx6ElDSyQ7YU0ORd4Bz0U3zy10
+qKsFPmHQiX8AwRxQmXl7K1ZY6ZuDPw2kXJYqzxn0Ih4781pkLih57WmtEV/cjGu2a1duC1+amJf
7GBJT8wGIXDwUEZW130CS3F7xy35RzSkzcQ5IFpFg/G1IbEa/aBB2OSG37FPbLUJiRC95TxUsNV/
cx9e2mIGlSMz1mdtJbrTPY9gwggJJ3xJUE43IPN4X+2KtazK0ga8NDiv58Usqm2oaKMBg7HcQRpp
Iymvyd/b87e0JS5MsCkrfRK6HLxjottSObWmw3u3z551wQxW8h+L3ujSEBNMFP3QjeBoFV2lnLac
r0MC89kTgSH+mLBmpX83yOf2XAYtGUJ1Zd8vRjKXxpngQh9ycLHkmegGxm7yoGwCcBY2CMlOGQ2L
lTO9OlTmhvOMoQZBMoZagw6+oXmy9YsHrt4VhzB/nPiBJo0dtpt6rbdi8ZpBFQWq1HPbFLpOr/eL
XMtlKqLXz02hvTFnd0xdQ1v/piruhyfIOGfbofEtvTBBcqLa0xr+f6kKh25o4IwkMDlDkZU5IGKd
cx7OKBJxDa2ac1bQ0YRWsCXlOyFyePVQy9tBNo0HI1x5OC1lz69MM0eFE8eqafBgdZUvO94o9rTF
8awOHJnMxLY56qGlEyzE1NtqJ3mTByTZiXuRJyL+5RzOkQ8TqAqRNrh9vJYuxH9mBGih6xWJlDrt
kZzmXdQNCNKvJ20lF7B0fmegGnTW0akAWMC1AZ8ri8HrK8FFS+foFNCaLQAXov4Tkq4rAfJi2gGy
SeiHQBYGDWTM8o650iS+PCAWNYVPz7xr6A4VpJNH15TFlgaFywPVOVCrQE+POUDgtUpivxcEF8iT
Pgbu38hNIMCtvovnDmoSNg9JsUrnMk8VexcDXQ4iICApoRLOBC+Fp/HdWOh4fG9SCGYAuWjVD8qz
R9IHKz7v8/1abL9UnoBmGegeETEZqPgwFjv0Tk9jbAhuTPbV4dg7iUZKm/qm/Hh7Gy56BpQjFajl
YHDoPLzeJpBmiYOg9AQ3HN977i+nbXv/j1pvM6twqoiKYKThraqi4VvU70th5ZJeXM8L68w4Obke
DS+frav7Nnfkj9J/ifVt5d8ryAqvqe4tvTC0uYEQoRse8eBXvh7sENb4qzEU3RE4QyoCzm+QcnqV
Mgtc76SOkSeyqmMWb9KvurTOoD3JkTDLi42yFdDu7X9nPoAe09vtNVjYXoDszEBkFEPAA8VcgPUE
8bVcF0YXuuZkKkETBBXT2yaWTuiVDeaea8e0U0W0kbpgXrJ7LrVlTj6otdu3m6E6Rv5x4MwA0oNF
3tt5eS9U/99fwBzdrBrFdopR985HK6w7pwLbbVLL1oDoDGz+jefvu1IiYCcidT/YspFuy3oFI7U4
04KITDQABXiLMNsNTdn10A786I5S9z6ArZmLopXF/EX8i1eIjgzsf20wcaeuAfxXTpjp0Rmd6BBs
g21tvd/7BP86DRkekVzayvcqedudIQlu3l7opXoDzENHDOCFn3N9vcWjVhGGZECB/fX4/umTnHI0
dZpNTB0U9l3cu6Qn9SZwTmsC2/PcMU7y0jBb5xsb4DSgNTS67eTU6p3WfvTZa6KuvLzWrDBnRQdV
bN9V2EUQi4NEXdk+1Km+mSKk3PiWs//VZBrIaINFD46YOTVF8J/JbGljHo/3mV074CUgjwSz+aaT
dlva59OftbbipW2Khx9QSQau719a5dHAKyP0/4ArUHex/yiqa+0BP46OXawLC2xwL0gDGuZkWEhJ
P1L9qDrouCH3T9icCYmejaNxHGhDvlI6YN+GJDNFa9gG9Alllb8vhNs1jkIFiuw65STSr+Xvf5K+
t76PWWYuaRQ/C/F9ANshv4isX2JHdu7kR+/B26bUse7cyIrtykltKJeRjPaEszOKoOP2Fli6ifF6
/O9asOwfqd4bgD1Mkwu8oUwBuX6HXulxuhujf7PZLi0xDlLVKqEuDdSBUwy5nicdQ9a3ASiJAcp5
81GjPCNKRBeHk9Dbo/wJBm/N97wjL96TMbxJaqg/tt+fwF9PSsAsgy0YifEnLPpAHr5au7A60mz+
Hl6gnEXOSPVSqN6Z9X4VJbR4XaGAA3QzCvfozWG+R5ZrSfKCacRcVE95vMlPutlXd7J0TgXBDO0M
rfXxSLXt7XlYeg6C9ewfu0w0lKlKqzcJ7IoOhOVf67+eQWhqb1a89Kqd2c1dzHcX9lLvQ5EZ8V1j
8zsT/QjU7cmfleEseUuQOIAKD3VIvLuY4XSeFIogQONhRvm6v38qnS3kJSNzes4z3AMb727ltbV4
XC4tMgObfNQMhB4Wy+IhUxqA9WifIJ24VczuEBwN5Q79biujXChagaoCSWoUPeemVubG5XhZhWo1
oJDHzkTq7z2MHR9qZ6SN6RptwOLCXdpiXjoh8sK6GI94trXk+Nrr4ArXpqNpKWv95T81FPZIzsRX
oLxASIho5XqL6MHoGWUvAGPN67R1Su0AWsEHYZduHfKI9iZi1zb9zo66TxLntJeenuW7Z8PMa7jC
tVWdj9vvb0EeEhIBICVh7/aonqZMkDHqY/TqnzQq7GjjgLuGfOPwr2zaH0qvW8YY399rYMj1q3k5
95P9+W6/t07v6DsbW/fx0aAdSfYPT3+tF+ujpC+VM7gJ3SSWYfrn9ffmL0KUOZpDApZHEyxapRUW
I9EPepwYHGoBTSdn+zFOzcpIoNgE1I5VA1m/g8heYBrTkN/znI/Lyhu1fZyp+XOoZvxWQWnOifhJ
u+vyMMH/VvSONMnafY1/0GznGysebDH+m8U28TaGcjM++3rbcFMYFBN0apFXMD1H44ncU483o42J
u9HYnvLPb87c7JVtS3S6hnaZTxq7dGBEB3/aHP/+AluXWaEHfY4MfD1Zk/ApCU8jZwcETb0rZ37N
0LxhL/ynHoFc2EOy3+00911uC1DcnQpMaCGsGFoM5y+HxMxnpEo5hoQ0ipYR83WPeKRF6deq3tA8
pFjIqSjoSnjQ91D75sifzfOKb1s6eXPn6FwzgQo3u5xp1Rl+ksJ8UfmQCDsq0l85ikkbhlTmvj3o
vvAclbsSFUdSFzvBt2J5err9EYt7CvkBNM+hag3wLOPUm6zwEj1uBDfznXg/EePjpbadxicPjmX5
b3e73Ul7g9eBouZty8LCBWbMZw8FbNBMY08x65xykjZVAA+2u5gckXbprWnEfFdIMJ2kh5ashHtL
y20g6YK0yzzpv9i5h1hPZIihCO5eCqAjRF6q7ww9HgW5IyiFZNQwy31Gpe3zZnN7qPNImKMzM2jj
oQF4G9ggGHdfDvA/UiXybtbbRvZe+l9Nf4AQdAt8vRSZnbhWH5k37i2DzBFSxEzRByTa3OhLyI+a
UJmqvgb2WzimeGijKRZKcrIKh3S9fKnIc2pewkbaHcfOmmg4mVmzRtGwZoXZnrKa10UQwspUU393
H57iDW9JRPgSDfDXmeoGd+Im7Z/5wlrZLkt57TmTgBQduIvQSsvcVaEaQPCig7fVQcXg62dDOOSp
lcYWgCXl0JoVhPqGvxpUtTia1G7+eXvTLMCt4ByEH8qkOWplqWfDQhbSbmpEYEfFk/Y1QzFiyxG0
O/4V/GsboBBqy7Omh9tmFwAR12aZdZ3kgMv0HGah6KOOvilmANUdDVvvN1VHdHQ9FpptmPiENPhQ
HnnkORRTPnTPRmyW1Up08ttH4GPEmUICVIZIeTAnp/P7OsZbVkT4tw1JsF8r2sz///VBuf595qAg
hS71STthsGC5UbWtHAYUqUWqTPusOsuQqOfroxGZ5bjNp2PTre2x3wf12j4z2UhCgMxnHh+I+/KX
4aFWnrzY9NLH2PuYPmL1Xuup9icnIwF+9fZCL4S717aZo1VoYyeVCsaeJBQ1q64uCJc/DC9lvamA
k7bkeq2UMAfQv2YbdDgg9keDKZRVrl1GKzZjrJTItUtxkwCtyXfgTNLaBA2UWq/K59gT+XNbh50J
IS/w1/dZoEgkqWJVJRCdB7SwSxVphMKGHu6nNC4KMgb98BlP/fiR8+n0J9d8cJXenqjfLgjzdPHV
zLNgGsGQbKhACFVQJeRrdSMBtx0He2WooTW5ptKysCPQtDDjdmes5y+5G0FoCj1Hs5QbKi9yudWj
p7S1bw/o93WEpvxZuwxYTlARsLiUNtF7KRu7GQOTAs2Y0LGst1wQm1rxLCVmn6Q0z9dSIL+DHaS7
AF4FD4fyI9t8vfaa0RptC2Zyd4qryAnS5GPogjWtzIWYAlYgbTdzNENOhKUUzno59b0wEF21Brw/
2dUVCeVjC0aZOPHsrgM3V11Npt7aYfoKLtQ2PaVZSZToaw1btVB8wadI4APBFQLdEZYr2q/jFqzJ
qeh6x+KppKWpWNtwV+xr09LJZGUykVZiuYUSNExi5+A+hnIvyg7Xc8wF+tjyCkp14yknNXLDKZVN
4W6gd7Gp/Iv4DVloNGSjAomGdSzstTU8mjQt7BOACBLcRIAxFn/4D5GmNKS6QLyAtK8q/uNj/7LG
S7zwckM1EjMLxJGIvkF2bsNRhbwWgg83yAnqWCMJN9622Wt3DZK3+8ba/S23gN27eDquvMEWXNil
5Z/b8+JxgrbMNPHFQnKFDszEhcP3YPQCdNOaEtMLVjzP2jhFJgThxAlsYRzGyX8XZnknmVt/l1J0
g3r3lSWjPcxDArFx4oCUa/W0xaN0Mcc/D4eLkTb6JKdeDNvFw9AQECeZ/l5Czx3lA4tCgbbdY35p
+vIvUj5Xi8tGyw0ieGixwLBWmPGHTJN7ZTgolH9CgJFEKwHG0i2IvBKYC5EaRLMYKwyUNUiu6cYA
hMqwHzraGeSPr9iFYQIb3QcfU70GiVly8BcGWcYccRKMKeg6XLsA8I9kEImIOPaAFndl1x8+vJdd
gjfI2ut9zSqzk5DoHppygNUhPfAZrVunVf/VyEAbAUoPOPlfBLdcL7ZNHEnA24jPDSdvISNlNkJE
FNEtJaJz25TX34Xsu/bsRLTFaMN5m35NQWjhclPAHQyoKW5RcAjOf3+xbZMgzgs+zCS3p8M2+Wy3
vo35XIudRPwKE8lcWmEXsciHBP2HsCIfUyK/Dya01N7L13yLMv5aAn/h3Yr7Hg/Xuc0dLJvsE31s
cM0k6s+QzHQjNwjJ6fCoP331X/qXKxJDIOpePE73aPgNbKkg8mO29tpb8HtX38CEbkM9KXGu4Bti
tN+AhyR8kHYQve4/gzXZ4oV31/VwmXslTPhIa+fh3k9E/eP4Dnkh0u47t4xNvVaMWjgW6CABaGqe
2jkde71buGr0omG2dVSsP6u7ZPnX8YaDKCqAij+QhYu92IqqnxtSLrmVDT0iaqebx9CpTd628jds
E/N2WCcsPGYwmH/MzZ9zYa6KNSjf6fMakcquv3sHwGpch/x9ezi3m26NsnAp3IDTnPHcwM+AYm0+
JBf2FF0oizhrJddLI9LvOskS9WP0GZ5A4ULkh6565KdDneVr41zciway1XA0gFbIzF5sIyTT+rgX
XfNV3E14qkT0LiCD25+RODqt4XUWQGZzjgq3AEh5QPwkz5HtxTAbPW7HoCkALEmtgjdjg3ptaCZ8
gh7G2PIT3cy8BHNwKArwYBZQgpdOgoYALOitbnSFZB9MuyQXaZ1vGoBAikMsmlpw7gUqV1R9lwI8
L02++5OgjpI4K5tiabJmJiEwWCOJAUr8668PCqCme6UV3WdzEkm32ca02/Bwjnjhleg+fRT3Zq0h
XwxCndumF3r3MHEXppmDHPWlAq5n3DnjCUy66N9rTO/UmQZRQiK98JVlvSH3RuWQvL05d91xk602
ti/uUTwEQKY0a7vjaXA9/MFHU5ch4nqXSIQsTk49gTQU/aCnVX73pdN+aYqZadULgROeYOrZNF/l
XemTmCPCkUeAttnIK2iXH9Jf9gYCMwFk2EA9iLYTxhqyb5pfxbhaldf6g3/W9oPZPUl3sfWkUecg
gEIGTGunyj2fJdetCLFess2BIJ97Pvn2yolcyNKA+Pqfb2EWWhtGKZM4HXBsNJqCkslWZCy3vJax
WNrKUGJHZz+wc/wvpdtOKbV41CfJbZTHyCBp5vjWgNAws8LYvb13lyJv5dIWczGM3CB6Y87DdZto
jjHOMp0+Q5ezRvuQfehkt9sU9JuuWF3KvV1ZZTxqh2pHHfWi5M4lgJEIB2+n7ronopoP1uFQEdH+
mCYabBRa/7k94KXNCz4bZAVUULEAzXt9TkKvyaY2VvHS0GnX+aQ/R/3bbRNLu0T6aV0VAX1Rfh7M
F360mkIhFGsMLhkByoXCp9QeonQXrET0Cz1l87MFZBqzDgeyTMxuFBtf11IOQ+nRTjY++y9oHX6o
QcjQbQhJD1/YoHgSf3XkL2d9SjUJRkdYmU11aTovv4GJQmtFDnwh1CU3V3IObU1xnShOJk3Gi1EG
pdvE+fjkQ3Pjrwr68tbMWw/d4jIXaMfBn9ALaJRdk0LedcwEdIiUo0SUGCEGUYuY/xRTGcCcvENR
iZQlV0Po0ecCHPfIy9B3K0QJ8lS+kn0lqpwmtuqlmlVx7eeElpO7MWiLjvTV1L4Bj99uJ2FoIcll
cIqribX6lBdZ8iDmFSQHykYsSpqN4HKiUqZKvlUD0eTjz8H4FuVahVypUBQbTk4RmDWaAcB5EOnH
WJGSTZFo0P8rVP+PqKDmS1tZyWmSNZlAprRrdnomctukyLSQJEKhdbQQkxZ6ClnC91ZWoQ2TgEoA
0OksqD54aNfwRO371qNo1I0/U0xVTWbRzTXV08Ub45+l+6Ue3ocdGjtB9e9GTyUEwqlyNkbQreWE
2wZ7zzJ82w9WEnKLIe+lTdbb6Go9Zii5usFBpcH5PjL9k+AI4IVIrMRRVg7iQs0PJwQVZDRQ47T/
6hjQewjIRpmH3WkFB7Ozj8d4UwKYlJNX5R4MaB95QeXSVBNKudwxV26L5dGqyG2ipjLTdzCHQ5FD
b1SHVHblzuy405Sf4mcZjUIV4bfYU5oEwqL62A534xo2bv5l9tKEMNx/LLP9wn4upsWkhLJrvIoF
jYlUOWJ+yDun7h5Ot73dogdAbAHucvhUiHlcO1T0hELje8hkPLhfjfHYdgANrFQvlj3dhQ352kZa
jGKo8LBR2cc9yEXAGRSYj3892z90lFi7zfl7o22f9dX37+LgAJmUBWCq8Xaa//7ClXPSxI2CP8nu
PoSZ2xM3By6/1ujit5mIrVXRYyjNvz261s4NAAC8/fvLB/zCABM5acoQqUYBA3q08ZwAwMLXvENJ
T0Y5TyvIJJ3yViVGfuiblaDtJ9q8NTbmaiq1FBuwhOncOh7f722gtUhfAu8DtsHDodze3e1EYp61
iPjm2rW4FD3NMNf/rBlz6gY/KiI/4OW57eA4fr/jPUJkCw1C28dk7xTfL2/p093OBYLktEEO4V8d
+n/Ms6hUTih4qY8w9O5VONzPDwDPfNToeH9ugH50opVdtOhk8GBD3I/nKUD2zFQPU14LQgiXGgPt
eBwpJIoba3zagWfnj7fG57g0t5fGmLmFKEfkT6OCNIJsxTuNJo8b4W1l2853ALt3sHbwKDM5NdgO
r89c1sU+lNITGakKu9jzNt2c/mzatTfbUg4BT3rkKyAdB5p3NgLFudAVDR4yrKj3bX+WJAMvP/k0
9vfbt84KHvXKvKNSTNzOjc3z7TEuRYiztD0kiSARii+4HmKitalUdqLsRupnOX6M+VPKfYxrUtkL
gFi8IS7MMGPkJKicqLUE7/U6e82Adg8REFMl+XzySYDzIBNy4E7g5T7QBuS7IK8M7ZFwpmGCu6tF
xeH2sBd3D7AhQKcKs4IOs3uKQCx5cdRkl3/n7pPeUdsthLLRQaGu1PaXDc36wgaejVje6/nVxFIw
cj1Q3MbUVVv65L1NllldvCmM79tDkhb3EepeoGSfdRxZVCFEc7kiTWEqt2pLI9x5sieJJtv3ow3B
kDOadv/6c3IK6g+n5NvKSPwEKs30AV3JoQlqP/f29yxVM1BvBg/SrDMGJM78vRc3lpdyhuAH2Frm
sadHyKMTlPVp9ZLs04OyC1Ta0rUTKy7dZJc2metZV7yAa6CuCxckIfsB+q2ZUHc429hmxPkiB6sp
qbWZKVhP5vPKgJcWAE1HgK8A7QT4LOMu6kaemQ7gb7lzkRi2lLzqwaMEmqAhs8B7Fg0F1UsH4ReH
3b2WhF+8Yy+tM3esHHZTLuvjPPSjWT0YLxok4cGHFdFvsN9tVsb6GyQMd4F04IwTRn6czdBNujcI
XKjKbop2mGZbOn5Fs0Az46hDX7huDpHZBF+3jS7e5ZdGmRioDcesLhDeImZ/fvWOgHKR431Ntn/7
h4eHl/xwkOgd3Wzo85q7WNhW4AwAPgDxO3jWVOYUx2XkRWqdKq74DZKSHmleE1w1A+fcHuBCjHdl
hjkxuewncTMUcBbKVDhTpGNOuTCio4cKxG1TS9kWQLsRyYJGEOS67JPdV+NCmbpScZGLJDNj6qPz
4NCKBOQMPOvK0ZiP3dVFissN1nAuZpJ1ZCivXUE88ZDXU/zeBWe8bwYtBtb2QWutjOmXs53NQKQD
EnTzdcr2o/XIxCuVr3fucB/fCaa0SY9Ii/8FXZcTUuX40liyWZtGd1oZ3g8L/a/xXRhmzp4SKv+H
vC9bbtzYsv0Vh9/hTsxAR58TcTGSIqkRkkp6QUglFYDEjEyMX38XeOw+Iqgm2vf1hh8cZbmUyHnn
3mugBRRt+sdIuw6bnfDAt3K+TWIPqNaOv+nSRz7asa3tQbopvTT23s23THFzPM9N+IkwC86e97WT
HOrHsd2myTP0KTLJzvax34QW68DOYA5D2OxGQXlTZna3Nx9F+mzkduzkkdVkN0Plq7XNEsiBbaoH
rb5tYFAK69BRsOimeKuhgcJML5LwzlU2FWi+VwlAoHSfi04vObmdokZpFUD4qYbby4CjSNxKr4eZ
vX+o1dwCMQjFdi48Q80EeQHFjQ/KO2Wr1PZ5K10aynmOv9waZpigGG3o3aMKQv8Tq22ZQw55L0LM
Dx+j36mCy2LXuL+8dL5fOahJiSiEw6pzeW+k8djp8wSKXnyjI1cVRtaalN1aG4vTqytR3G8qtLFT
fLDfqp20tqfPDuXj+v93LxYX0DBUo1FH2GYQq3eKGw6owlOKJWLVu/Dt8oCdY20WbS2WfD/WhdqJ
c1sWyIJquZEzV727Dq3KEu3a63ei/WDmK3TFb4cQEBi8gRG8QTP/dHHko1YzTlI0ylnrtSF8rkYx
Hdyy3zY5EEcDH56KmKwpVp3jQufOopgxW9HP7iuLgc1LmutFh6mj9JVM4KtJYMNcF4k444kZsWQo
Tg6+9pFI++qT3DSGA1sBS2lXgsk5Kj3bG18+YzHmwE2OBSloP1f7C09AGbxBl0M3QT2nvsl12bs8
ycdq6aUGF5uRquWkDBzjrdQejy3VhGNAQreN4vCfpQrLLRgIlJB8s7VbI3Hzbapvyp/iZ9c7MZ7Y
LvkQgSIsny9/1epsLIJ3FidtqSfZvPTKbJO296pox+9RFZh2XlrKtv3RJ/sUQ1JYTHNSYZeMK8fF
eZ1tvl6gzoBQD8YdKK6eLsRCylmbV2r/yLRdoiFHfFvcmrLNSxy5L2pYWMNGLaxsW6vwVgBlhFrm
vZg8D7I3GjjZ3QHkFxW53B7e0b7cHzRlq67ibL47Sud7cBawRBC+zP6PqI4pUqHhI+FCfkUHTKB2
VyhbjfvR4GfJVaq+MvNWlR9WJui76x4SCLNShqwTvHxOR0fGq5IJGh/g3rEXk3s2DfYEZ2O5Tm6p
/DpoBJI+V43kiSF1BfhKaeZr064gX5dPAZAc4U9ggKsn4vGF5+1i7aZCqDO1Bcnqh+L/wAoxqGW8
4GHplz4cmlobSLVxA5NRkC7DeyCrHO1QAEqiHv+5PCDz8fBlG519ymI8BEDKgOafyCMBrF1Oeysl
1wBzh/lKn5dvgGVD4uJ8lCHB0KUCGmqgcJiIH0N4a9QV/MolV21Uj+d2vpNbDrGc17EtVk6Lxel0
1vgiyIuSqVNKRsgjL4PyLcwfJnKVdJtEdETuacJKcm1xFZy1Ni/+L3GCSASDCyOmN0UxRwtgFATb
HFjNNTd5usbtWB3XxXYPM5MMpQoaZrElbsS8mmyK1h4guENB65aLDczEV+U1jrO1XDbAW0BYQdSg
lXJ88H/tYtKMOmx+IX0LLLrhw57Fo5DThlsE0Jfi+5rCzbe9nCWNcFTAeAcwz9MhbSmBKCqg+I9U
cdXMVvmGbk15U4+3CCLj7Bcz/QY3rhj+vLw9ll4wx7nE9UqQNoQaDfC7pw1Paa3TcAT9TG7j8Elr
x94fJFTUyiKSLDmPx9cx6fInwZDpViT6uMmFETS8rHzJp+ZXKua9z3SlvMuAhbuZSgm4JaK+VSMt
N5e/9LuNjEI4mEyypCkwXz790CEncZmF+NCEebNNeCz6pSMbq7ZQiwP0OCBzpAEEiTZjpRbhaNeF
rEc5A4KgjYM6kU1vodJ5m99pLv3ofQ6Ze8FV3b3uJVvV7518S7wapTKIm96ljrmFaQHi9cQT1gLM
eQsvV+TX71qukFKUQlnGd+nSp5Znm87jLHEHpHWi6FXv8YyRC1v9V6v/8XP4z+izvP3X72f//C/8
+WdZjQ28tPjij//8Py0MFt+y5K34zWqbz7f2t/LXbw/8jSeMJz/Zf82/7L//8j9P/4jf9Wdbzht/
O/mDW/CEj3ftZzPef7I248evwFfN/+f/9oe/fR5/SzBWn//4/e0jTwpkb3iT/OS///mj7cc/fpeO
y/o/vjbw50+v33L8xS89tN+qhL9lvwWfTQON2WY8/z2fb4z/43coJf6hg8mIkh74OliOmI/+8/gT
xfgDZaIZhSPBz1eeV1BRNjz+x++CrP4hguYAs9jZFh4Va/yMle1fPwOKHUnoGTqHBy0cGf/64pOJ
+vfE/Va0+W2ZFJz943flmCH/smAM5Ew0ZD0JZJxl1OSWWjx52pS8bOs2GFXulQIHpjirBotXY25J
8uj2bHpvs/61N+FSaIjadVMlb1mk33R41yqRU+HWxgnpKtmHpqjdvVqPEii43Ncj5vS9jEerokAj
GMTRUhj8qNC2mUQli5jxZiJpYdO0eerCmzY5TGJ8lZe7lk0IRvC8jhDSJoUltNpzTaYfxlzTp5LL
B/G505R9HuINngyDJURDMBZ9YWkloO9S/WpCOk/m8Q2hxm1tlu9cLDd5jfoVA0MZ0sY3OLNdmjTX
hQhjPKNO78ao3pBK9IVxOAiTdmfUamLrYgmtMjku0KS0NUsANAbVVqPaaTMNORKPjhArHXXQKJRr
yKncMmEmMBSK27US7tapdEjWxZZZ6alVcbiWxC2DXrLepZZY5G96AS4GTz7MHlU2o26tJn8dyvpF
lJA+KEkEQLnwoA75LekjF7RQ3Y7U6Q3QtQfoO8s3vJ32GW7wnIqDC52AnSwL0MoEO3fE5xVCaNzB
FLLdQLj4VSsYxAF63axdkxnKDjKSqlN2tPA7Nm0nU7trxfAjpWB5iSQMLaqbfs4Kw2Y8PQyNeN3U
/FcR1/i9pcx8lcqZaSVqbKhWK9aCQwoJSmidHm8rJsV2SbFYRpbca1OxqUFvsiexV304qPWuHspu
kfQmdFjg4gTQ8LugwC+7yRvq6T2nfg/9fDyaTPJU6mPuQEcJEnV9aEkZFHJx0R/kPn8ROsi8GyJ1
IQA/2FBPw+DGoK+aGt+MFXkgarbtJaxRLk2PSWg6UiTYnSoHo84/J5bsZCX0hAy+eKqRS5aopMwG
z/01nF2sdUF08X7Y531iiyryOyFQOjg4WW7JZtlaQMjeRxq9i3n+syupo4byL7Plld1psWoNyvDK
IxiY6fqBEgA+CnHydVieI0tifvZD9SzH9bZqpFc29W4sSdRqu+yFJkVmlZp2W9eQl2nMsYRwIdT5
xFD4kCcNCq+1bGlF/6C3tas18uTFSTdYtE+uyrTwcj7c0wgLtq/FH5pAiS2QqQWmvSRup0Ic20hU
w0GFB/mm2M0qtlMlhGGQQrsjdfzaGuZ9VMtPakl+JIS6SdvU9iBEN3Ux4kavYH2YSA96lXmdlG/C
KHf0hv1Ip+yFSQ2ydjW9ZYNPI/5CJf7YiT5LK47bN3ErAEEdeciuBzmWf8Zmk1gm07gs2Gqt8h2H
+zD8Ax5rXpU+fhd1+yF9wEPfIeV0F0OarJaKq8wYsfFaOw3JvtXoIZxEq9aKN73urgoSb2CFYsl6
NPftbaIgofDeq6fbSQdDtk/yp5GDHqII71IshnZai3ujJ+8iXDgsVBcPqsl6AGtAOBSxeMU+33fA
R0LaPt8lebovYok7gpI+N1r0LEWI3DuT41vhc9bhHHdyQ/+I5VKzBaV9MGhxJ2SV4VJJAHFblytP
Sm86fRCvDDkJuJnC0KhX7YglwMlqNwBBefrkt2Fix9EHUyD4TGtmkQwqC0UxQRuMFPfiOOHZ2gYx
singl3I8m9lDF8bGrpb1O2HkN2Ga2roRb0odb1aaCFYaQRbQzLhvVt3WHMN7TcjuYOwSlrGNRO8P
g6c4WqX2VezGq6R/TWpxMzIquqyDD0llgII4vktaXltCTDRblJsttmSMw6XLNpFZqddUzB1Dma5Z
HT/LEtuLpfJDmhqsqXHMHEiC9VcGw+LOZGlvkA56VUD5JhJ/6iv9RRukwiJF/WZI4Q8wTncVhQdK
SXFsKDWkmWLIeyNx0jhCP3ae0cnQdSgVS2y767Gf20W6VdaNa0mcGhsw5ZdaVKlbaQj6Q8T+MtMo
SjmpneY9wdBBJwWwW7dsJOhpxOJ9AvlfSxyAD4Nc+Yc5YpKydFdjaRflcJ8V0g47F2JPmuIUgOOF
hHwIGs2wWmrMykMF8C7svGQIMiaF7teS6IXAIKrhhxqnLgq2V/pIuD0hlQDv5C4YB36okwJCZGN2
rUkZqENaJd+UiurUPYOMerNFGGC4MNjFmwUPmC6xSnlyw4xnFjPxMhdpcSsp3AvL+lbsO9wNYrmS
MERQ8TV0RCQwP8dBJ0ZAMEOQ5tD6y2MGKggmovOBBKRKBSDPAFfN0rFwLgfo52nJuRmQR1F2nDO5
+vwZX5opcVO1aTiSoGhaGtk5VZC8GprBK5O0+EkmVXlgcUwMS+56pGloXIY9VqzCD6kOYf+ODuZr
Ajhf5ACKqn7QsgGsfOUbz9K0c6wmISuBtAz+bSyGIlM4PE3qjgRU/RW9Ca2Nx50+ednwMX7wkNn6
KsFj8Vg2Zlntry0u3i3FoIy042hxZ6ou88OfyD6UN//Cf/x/F6eLs67C/xyoX3/2vz3M4fJvz2/Z
JzuNzY9/96/g3PwDww4rICx5TPT83P4rOCd/HL27IO6K/BRa+ys0l4w/gEAF8UiDzxYsb2Ze0n+H
5vofYHzgP6OWDvWO2Uzxb4Tm84x/DcxRQ4GGN1ILBGE+6KSLl5w+VFOY6IwFRK0sHJ+gBIQOAg2g
R51Iuv8yQH++C76+A5bLD43hRQEdGzBHUDBe0guFRBgVUehY0KXVg1BLd8lQelHFW6si0KieKsUq
SE/8y62enQXHZvHKAU4ehGBk2E7PgqgW+imXBxawafQM3vlVtm/Su37yBDZ5fAQbeV+RIOJuJ3Z+
P9tl+4q6Vmk9pmkWQ43XGbTtj3rR0Ek9/YyU0bgfDZMFUwJB80K2B+BvO19H0KMCDjb6keDqxb79
VUbWWCGd7OWi295VlRurV3wEcwReDcg0JDKKDnswwHAztsMOhjWtcMMe1sg336wMeCfAcVUDeVyV
l0r5eTvVkVkQHiAoHbTSbqVnXUWjpWBhU6ydhXNqZzE4cC8DSQSWDRBWW6aKazb2IeeYI9pVG71o
giJ9MZsK/FoYS0XRvkxFZxLVGEjkXxxOT8Zzn4lrlwZ24vlHoKoEHAO+wVhaxtGQS51QaSxITdhF
aLgua3oX3amlQxXJHrlTwlKpNjs3rOHoBlT4j5WV+s0GgZocwEiw7CHkzJU1TIqEQPKEBwp9Dntu
9eUnjSTUkAur1YmlVzdVGm+HJ9Zs++pQZdGmibnNZJjo/UjEdL5O11Rglvc1Ng+OLHwPBDNn56lF
KhnMUrWtc5kHMhOtRt6XjS1E/gAePR7PUEtwhvZXgpoXva3hAWDklZvK0kqO97tvUAAakEQFJwic
B093jtYXTREatA2ishYtagKTb/TSYK+M/iKrNdeTgQRHEWcGKMzxyWkzXROPQDV2baDENkPMkLqp
8ZTI13rtZX0Q4p1dOm37sdLq+aLDAa8iBABY2cC9sYgCOpO2KaGx+mBMmyn3xutxsJUBlGR1Z44W
POMtzRqGzdSN7uWWzzY4tKeQkMFpNItvg4J92t1CAslgSDrzIS4DQzrUAiRKm5ekOmSga11u6mwC
kf+ZXY2QA4KAmq4tSgJIuUxyC9ukBx3uJDUMQdnKGX/eF2xaHWgriOghTb48rNR6kMWm6ZJA5pUl
q8wyKg98XhsnHHxc16Ca37Umz2BoEBNxPS8JYIoQgSpkSGjNiK1Qhhzwi/SssB2SWZfH7duG5tWI
+AArfwnOyZSxKwuOB50EiOQEBaSggrVovamTlW2+qNlAfRCAB9hzQSAE+E9EA6droR1KwPcAMQr0
hww0sniW6IZidA15JdR1CQqV9cpu+65rUMpA8R7WMvNZd9qiRnMx0kiGFlG6v5F1W6GwTt2lzcPl
ITw7UtEz0LchATbTgKH2dtoOg8eUVqScBio8aOGhB3EOJEotXbzrt3/bPGoexnmhQ+JFV1Ssj9PG
hp5jnScKDbrWtKixQfLM4XjyQmm4gpNxTu4vd27eoie3JtqbTViAppr5JEuDgLgxK1koqjQo2wlv
mFsQN7oEadWVeuJaM4vIRTJSMxe6Gs0wbVtMmV2GW03Q98JasfYIALvQIXWxDpu2xsU8oCXIM8ge
UrN164X6Lqt9xREQF/0g5fbyEJ7BU4EgUYDRJJg0xMKokp/OGVIvhQj3bhpIutO0uzwLot5BOBoD
aS3jhdwqkjVOu07Y9H76AE2F6pOt2cGfD/AssWrqM2gUR7K6GGAy9ZDEFpI00MZNo9+EyS6sD5L4
frmr51sOxy8W5hwP40WiSKc9zbKoz1JpSINY8MKDcs3SzQh8Uy2ucC3mePp0EiEDhKcEIn2IQZjL
LVcJyEOpil4EJLyWOqTl6l2CzNnlzpyfWF8aMXGAnHamqrqkSUo0IkA+bDLu5OygjjdKa5vNo4yn
PHUut3d+hc25BCj8gHc/+4otpijRolHWGxIHrHkn4nO1Fn18M2i6DKki8IlR9jvzVO4Ks+wUSYwD
Vf8Y+K1Q+Am8Ey734YyZMaOlgIAwIB4k40Rcyk8hmEPCvippIEb30NEAKPhWzA5k9Ev1w5C8MlCi
nbJX38wO8kVrmp/LEZw3F5bEbEMHfRBpCYFHGjphWhmVQYQycqpeGwizLvdvOYb/agG+Q+geWjEX
CzwtB5izoNoblJAEGvg+Q+Yt7J7+fiM4c0UR5zuYEvJiIdRmirWgkTLQwaVXwo9a29LU/9tt6JKq
YpciQQa31cXijgohraE+1AREPFDUQEiOwmr090drDi1QG0QGgGhHMOuXFFkqZ7nYVTELEnFLARJN
Y9/AY/RyT84nHTfTHPchrIY22LKCrWZmU1d1gfyCXiF0zyDrV7bZmnLbWivzwvjSFVgUFH1J0IoS
PwgSaJSww73cj7MkAoYJHTFntycC3a3l1lFLI6EsRBOteDUpb0QwPU2yNW2yottqtEaPo5pmm9EV
+MF1sS2KFcjjt12cdeNU1cC5qsinXRRTDdzeKGfB0HEQ8PU6t9tmXDOOOTshjt3EVYS1jZeotCTE
qHEbjmOEFE0jOkS1UBApJ7vobAnqGV4p/SDpaze9tsyJO0dccwQ6379QwcWCBJJuhlUsr2Iod0gj
7XUWcBjC5IpoddWtura3lnft3MOvjSwOiUnIgeQLkYYBBGGjkudQo+4oPTH6/7L0JRxzkIVBWA3H
vNMZi6dSzXOx4gHTk/heRGLcmaaYbS4vzLO00rE/oPOC7jKTt45GvV/W/tTnQ09kgQeweCv5u/4M
x/lQ/8FjT3+mii2immMwD0U4JvqFMPk5N10ZpdSPUa6RYNi3KdQ3y32SChA5By+ntDUBpHT81+m+
jfxy+IRrhtVLdltuTOJd/vrvVjXMtPC+0XA+IDl4OkZVK5KmFkgbkPatU1Cw7hPncgvfTTcSKiBD
IYOALOziaEhoougDTVHVYjS7Kiu530YwwbFJa0LWtUelZaW9+Wz+Gv3M84FIUkYeCzpUAFGddkka
UPqXwrIN+twfU39Chp28I50AYoy5EYC+V69MSB/2N3U1WXK/y6ptQt4rML5hRoWYM89tWfgxGXZ6
0BvH1JzRvO8yD1bnyoSy1VUveZC9E/pfFfzPUeGHy4/fpDdl6g6Gbaau2F7HUFkIbymDJA6zQfi2
8D9mzOo+oSDV7g0o5oGCtk1+0ijZQeceAKZoCFcOzDPtnuU4zBPzZV2SBrpVZpu3iGmt1NhRHRmz
exJ7JkJ7wRIUd7rLHydfq4JJ9dofBSDEeCRZve7UmxGW4szljzLdib+4uGXSO2rrEJPYh6MTr4V2
Z68OfCoEuLE2wMoHomvJvGybJs8HfcTZqm8zQn4mWntQnumbLmw00ysaHhjtE6XNyuL/ZmkC6QYP
CSTeoe6+1AeSIV0PoRPKg17tJotN9atCzR8ErlFmMpGVdXk8PBfrEsZ4MqiloMXjnbHYajJtkgIM
bxZIMph3Y8BU5lREcSBzm2k/qHyTdxar14K+M2WseWwR0yKknYONs+R7ryeVApvpNpCAArVMA+Jz
kcMfRzhPWoOMt7+L+OZGqVYiqO/bnYGEiGwM9SzaFOLakKYh5EEt+hW6GBdWJ8V+F3mpcFXZZQU2
af/e+VH/dPkA+OZIwxPr3w0vDpx8pLnSkKgNBPVQSjD/ldayQnPFaHnEoAkEn8jIgmC4tLEjsLFL
ciVug0p29cwOfZZd55uU7CAGFkpWeENql/Qfl/t1xhQ7ziSQ7pDJUVBMWZYrDYGEhcywocWfw1bT
kHOG/B5xFdlLIkhbheRWhF04WLoweAtaBtIufMTTv/m2XH7EYhX3TM1IrGE5GVkLWIuI1dsncglM
TPV8ub/fziMYtDJyhLO55iJOMKPBlMpKRf1j+pTKA2n4Svx9lBBd7Mg51sHqxMMSzcxf8OWEBFWM
14WEq4nXB9zHsdYA8vTYQFOinjYcbJYyqKANkiENB7FKslEUaLTIFqrCbXnV5KFdpMWmLDzosF/u
+neb5+TLFmu47RtZDMcMmXC6keqdioR/dxtLL0XqAIoRCl79wg9QVqPvKw2fvern1AQswSC5jucP
LtLTIRFKJRWMZD6k/NatXWa3bmQJNnUUuAWE1s/PEeTsX5GzEkQdw9qvU3FMiXxpd/Goi/VaZmkd
Iijc6u/5Z+J2cC+FPe8mdPiO3DaufAWlkk3jca/ftPvGzR/6HXfgS3w9bqi7MgpziHDyNTBnkMBZ
QCIWQQRKA4tRoIMq6bVkPDjCxtu+J27qcgu6Ytpupd9nwSPSTSctLS7pTFK5KjZoCVam+2ZbOIP1
WVgGtDEUW4E522h7Inj5fNNB+qpzE8jDaHCYFd3EAYrSI7vIm27/BPqe4Hy/lonPVAKWX7XY5KWK
YgEkDo2H1h7twaEfxhVeVPvOq8FQlXfiBtZHcAj6tMBsdIH/xD/E0TzBlzzdR7YOzj2pV/nZmrDF
vPouzctidYqsNKHOjdHqQUkkMLkU4eAGRvnP57fGAj9zH1pkzWzqbEcsZmixMqdMJgwAgblNcXZF
Al8fYvHOGuj/TP/sOObI2kmIlIETOZ7+Xw4jkwh9rsK7AmoBUCgEZ1bdTBsAE6/o9ejAnsem9o1g
dc4VxnXlrv6miyfVocVJ28sANDa0Eh6S0QL8dSBWpFkS+IO5peYOqZzL20taXp9HOD2AExApU0BC
XgoSGCl0amka0YB7o9se3pWr0f4FeuxNbmcwk4RKo/tCHO5X+CeGA9JK8/PuPV1FqE99qXwsZhRP
DjjfxTnU5a3QVy3VGl2g2ez3yZK2jRv5ihVfw+LCgdAl1INeYC45s5Euf8RZNHgcg39/xPKpbSic
8EFG+UV7BGzWCb1qA9+rduUOlZYh7rKZRUEkgwWXzhL0tfoRbRD1W5LdWRBds2czPMUZ3NsJUtq9
U1mVb1jYRaCb3BA44F3u7rFusBzzr1WgxZjXbZuUfchowN5gImJ3ngmf6hA+ZpIt2bqXu/gq+PCJ
1uBMzvs93+BhAq3vxC8hf93YzAFC8gXWZ1vA/Hzi43ayfzUgVAsOtVPLdAYIbArbNe9P+bvh0/E8
RnFHRWV4mUmPKe2aVJrrSZ7sdLstkk0b3WrvJg/oSRfeFDa54k4F2QXqRXf3rdd7mlWCBSJnOI/e
AGu+AnIdsh7Cbbyyab+tm6hkFn6Avw6YAovoZZAGICRImgaDZ97IL7Wb/6puqSNtU1eHM2rjAopZ
WvXt5ZlcbXZxN/Z43UTliGb5vvWVu/KOOa1nutNV6xGvutKhqWbeSCtxyRnPE7nkWZHhmMOEpsCS
50kSvKqqiGQBVHXvfugW3Bvh3+lSD6IeFhQT9vtn//P28xMo05v0RqisVcnf+c47XcGodyAvBs1R
pHpQSj+NCfLcpHhn1UUQvoLy+ya68BVYOxTOD2K0Ad8EMD9m6SZ1cb+BeVWHXTMUwXilPLWv8U30
Cq1cX90I90Akuv1D+IwldUgJvJsdulJkPAs65zH+WjZa9JCYCRUqUyuCyiFu5Wl27ccevMAcySm9
8LpYWcBHkvjZiH4pU80j/uXGE8e0y1J1bm+bb/K7QYR/Atma180O5BHQrWSnflSvmcdd0+d+8lA8
mkHokk37DJEw41p4yR5XZ+A88jsdg8U51fQyz+tYnsdg2CNFsov8Z1BWYVQ6m4KOK+HfknCHsv9p
PWhx86pDmUsSUhCB8hrVdv+UfqretMveeyc6WPJmpK6yTapt9QhOwN/VUlm2PQ/Fl+Ef1Nwc4DFF
gxvZUdx7yWIrmIbzw3OuA0moDaJsh38tVrNSFHIrNzXuWbjx4obdNHcaty4fR/Pv+LqG8FtBdkLq
RlXFubC2uN+6rA3LjEptAKC31OdXVU8OMTUhgcPv6LjN0zXv5PlUPW8Q0FBAoWbJlsWi1YDFoLwx
kF2QtIei04NOYSvHwLdNABKKwAjvMNQkTydGIVNWpGbSBRlY9BoAO8ba+3IZAR1HDbXu2fgRadll
LUMz4XOVJ02HpzWidvO2RtozAuHp8tyclWzmZiASAfNfaG/DbHBxoIiTwSaAMbvAlOxkA5A9QDRQ
ghLcVNzFZEP2Urlt38sdc1fhjN/0cL62kShBhHkO5GsBbDEaMx0CTWd24o6HkoCudN3ep8qDijJV
u+2kgybdQkCZXjdA6l/u+vKyQM9nrDegBKD3AU8wT/GXvdWaVVzTsh6CBKZatcDt1ngc4iumbJn+
crmpsyfkv9qSkSRByvvc+cboFaGPohZtAaEIFpNJ75TuoFSWKYROOUHUsfL0LneoBIVq3Ufeyu74
R8hcTW6ssXmO2VVaPfVsl0EcXd6loNIWbgiYBfTfxCtppz6I/EorXTGVwLVQVspqZ7nf5ecvFgl4
V73Q6Bgqrm/hZqOLlp5b0X1q/gI6yIQFlmlnr5eH7LuFiemZ5bRxj0PUb7HDklgJ0zjuhiA1HM42
zJWhO7DrriTFrZ5L8WHM7Nbcdum1+tKyNd+F71tHeU9Tgc3A4lwUl2kzcJ1MfAja5l4ZWrthO5ji
WiBUo1j+3Msi3l6bwmisvNoK1BVLu+yfRGNYWaPL4xnrU8TeR80H8PZzVHZdgrk0wCI2gAemBfTG
OHo9UohryZSzE/rYDLRagLuGY9JSC6rTO6LDCoIE6j4aDknvVslLJ0LUWaysZJrclan9tlfQuwA+
X8H0Ls/nsdWGrJ7QnFgh87zR6w0r3Bw6SipYpEy3+VRtYmWyWV4daNu+JTV7Q3XApqNfr700v/0W
QNGQJZ4jx+UFKE9pUYrzt4BaiQpPBiWxQyPcpqD8rPT67LjDIOMtcMR34l4ii000qbUiFyQRA5W5
ynhXBEphG8J9fi9VXrOPgRRuRidqbwYB7lQ4FtJ0TfLiu2lGxRqOzsCXzEnV0xNPM8JK76tMDLL+
12T6szUWh20SnCKQjFbrtbrld0OLYUWG7ggeW+bCc5nBBDOeF+9w3bKnZlejvsCnlRD1LCSe98iM
aoVwC+pS4hJPWPRTOw4pEwOduewxH8CV0hp7RmJTWKdJuWxJuETvuukFukRX5tpb67tpRUl5vkbB
bT3ThsvHLoKtRSMGMtIg2T1vGuDNM0fp78zudehzi7LHQVJdrqbWkDpyH9S5B4rg5dW1fJUcBwEv
YDxIcF6g9HA6tXpatmmsDGIgaV6ZuTXEuZS36klKva5/hB7ESthwVric20M9HfvmWFtZ1qSbVjVY
lYpioJXXqbgZKJLfo113uyl2eL+RricVIlfOEHpm6LDqkT4hRLS01B+0QM4tLdprqj1A4YVC+aiz
I2jNNO8w6sy25XCYWGHNZiZr1j1nQRs4/JAxBcNlptgDP3Y6SOAjNPIsb4xzp6vsOXK0UcdZNZ5b
FrcxNuYspINoFyU9iIScNtMwmiCs0qegYrDuG58pfxipXyuq/zxkiU3ExlKKtQUAGBd+7UnUi+AC
Ckugo8izkKixeBZFcsjxWmiEIB2SPPbbqWzJVZsRbABayLXsltChpI4ZR4Jyk7FcrR4Kciz3VSK7
k0qxiJ1GgW8urrJGPUg0NblVdJPxUEP1t/aJ1DTKDrFi3ltFjlPjZRBRfnNUvWwyB7BRmBdGEeHS
RyxUXbmbeDwA1xEpE9uzVuCRD2R1HoQ6SSsb9jSlvpvw+mDbZNKS3MUWJ4de4IrpVRy2XHs5VqrJ
mUaFDa/gNhibMAf30C4FiNHizjD5LuZQSNx0hlbAh16NqeIkTak+gK1YCtD5Cvt9AbtwRK5D1Jqb
tmmB3GpqRkTHVNL4p1HXRHWowHhtNU0LPaoEIts1iDxTg/Am4uC1R5oElvRgTF0OpnYMqLKmdCaz
UYNpHts4HulOyFkiw5pdizp47dWD5OogZAvO0HBIClY0FkWAFfTySWAE7HqQvynKUWJegpmUoO5l
yZPYjld90rTCIWrpCFwPNC1BpkGSpXsb+sYMIJij3fV9Fd5Npsoqt6Dd8H+Z+67l2LHk2l+Z6OeL
EbyJ0EyENnx5g6J7QZA8JLz3+HotsGemq8ASIWkkxY3TD81mn8raLnfuzFxr/Wo9oIQJG6BxF1QB
44jLM6u5h2aU4svYeNnFE0QfYP1eaQFHaj2kWzI3AuMBBxhdo3WMVHzg/+B8MxjZyNPRUCcD+qxk
YkvQJIiaGrROlfrCUMkAbZpE8Nep5IO3IJdbTwEcXxStPlP6inioU2FN8xjmGIkP3uGQ3caCuk0E
FQQ3dEcNUOHoU3ZbzEAsROlOqgqQmoctVV3yXEiaTSuzMUpHUTD1hils8quiwyZQqYLOoURdguUO
s5Iw+C95wHoqn9FAfrTdWF5GUc5BdAHFRdSrGwHwoyQMlFyVihD8Yp5YMWpdRNU+7XxAyUsRZCyk
c6GzLXFBNmh5Gfev3TAA3ztWWQT9EhpNxnUe1p9yg/oKFEn6Sm/yUMqtxJ8WKYx70DvUaHQjqKAP
wEIzNRAiHp2dRoWtyxXlQr+CRCnkMEjNxnjAgMRCqA6lMBap2vS5Asphz6XBhDT6TbuBW+gOcSgJ
qV0LogfmABrEMSrPD1iEWApzSR8bREBaXg9AFUlNJwJo4ybck8jUGSqeXJOBSrbMqVTNUAfZQpkW
wlMpFgACo0ElH7GC1XtAD/w5bttmBNWH19ip6IcPflJIlCk1afKoQCWntFuZ61oVWuT4MnxW91oi
FBkuU3ekIgOCZEOyLoBtN3wfyagjTwseq1FVwjYkG8Nu3TdemBJWcaHByA1+ukXPRiaaY0/V54zP
EUSDab2qt3JYiuymU1jvDb1NGXJ1iI9MNGd4SHAPwfCEHF+HBndmrN+qRlJqQLKV4LXPxu4cyFnL
4rC5+alpJLAUi4NbH5rWPY11HIWEy3sBkPuc5xKtlhK6NeW2VUZ0UTTjVInvm8QeslJG/9wAgGEv
e3lqUkGMjR96ReaUEc3RFiM2lGhWwuDueybicegzUXAQzrJ2EMn8W1+lRbRHXNfWahLDOZ9poeR6
wnNukW/7Kpe3uZiHkBoqpMzX4pphn5FjjzedXNSNxnaCN6xBj+D7mg9IFThRoFOU6qlXK4wauxiK
ymCz56pY+6BRycIwdoFecCUHeYmOITG8x7hO/GLoSTNQA7rUR8pTYyjM5CrDdryn4ghlz1B6pc9Z
0PnPYdJ1ocrUDBegoSnoy03VuUVjRQnVH6O2CUKjCOgArHsCvADpx4HSaRqqiUY+WdRKX2ZrRDGy
YLNejY4Rjg1p5WH0ILhAZI9tUYQBlhwy3FQ9vngCjdlwMfUSQeWMf+XanOLUFAmprd/mCWv4qQ/g
AHgoOnj0BG/JOo8EQLz7AgJDdNUM3jnPPehqJg3UykAXgHZMIiGnHq+8IfKkYxsgB0PyhJbQWZrT
LVwR8ANgVPYywVVLWkLE6Qlego73AbqONPsioy0Z0hpVT40GE3sgOQHCnE91ETSFqlhUzLEXoh4A
vVh6HvhYslFzgOpCx0kd5D07CmmIOmu5Vu9xLrm1kJT42gH63EA81UD+kynoGJLrHQfChLLvJbhF
r/MD1U1o15Zq3OEqboAalDa04nrg3ip4HB84rdeg5sREr8qQ4knTg+VLK93B3whu0sUkSmQkHyOx
D2NdltvwNWl5tI+0rBh1Ju0OfKtLYNDpCK5RJIrKJBwkMnoUjlvsgdvCk5nsWemDWlbjThgojWN9
qSQ1LddW08h4zFIdQ4m4XYWIN5WSL3Y1ToJicmGaHZQkaA5SHeAG6SWlT4kPV4rSDtYP6Yk+kCnC
y3Etqdkgg4oMpC0NqrxhHYxmXbHj3oWnYEnIhYysZeip79SobocX0K9mNpqf/Oe4733wHja8+NpJ
Hl6dJZJS1lAkSksCl8WuqXqB23RxnXAq6FlK2UwY33fVusGFnw9ZBzRiJSlwbEMnWpHrNqHGiZSy
blthdO28hgEVskF1QpALVQ4+02WMBgr4YSej6fpTTpHhxYZn2zOoIJFPCNM+eC2aunLNesB+H2NQ
VBjM2DMjacs6GqAtpNQ0oV1KsPomEn6NQleCF4iuqog0ckKdXS71EOomnvha+ELaHQpZDkGVW+UC
KLGhRGSynpuiNalIGrA8UCmQw7yn+LwWD3n8K5Fq9C15nh+bhVtTkSp2XPUhuwrVEK9VOg/d+3VA
abUi5w8+dBVpVfTimrNROo18dZQzptCZuGrB9BkN/QrAFpcnZZ1x3DoR8+5N4CgOfB4uIEM+BVwC
iCyKzpHpAJEExbQg5PEjCCaZQVuiVMYNkqSNpSAjB8642aM0BGAnwtUrP3R8TD9noSz+6pUui0BW
FUcd6Ea93BbHXkk19E/wisbUePmjjy4fD4hQ3UQb4zHC66Bi+wdUttt8zPSiFZm0948U53uRH+/i
NE8QQyQsV42k7sX6sekhzCRL/JCqQ8lyvkrFdFOoA02FMik9HFO1dUcFVwnXu1vBEyBUJgtZJqs8
Jaelyo/0dJslSmK3adFGIDiRpVWZ+fBHSi+KD+lQCe9SU4srVq7pWC2Bu+9Vv+VwOwyl0qR4nQOK
baR8JxxjhUPwEHT52ziKwjalyyghUdnIYKykMtaSuaw/tgo/bGqQkz2J/ZCfcO7z5zobyg++9FID
c5oLoNYKxVNY44mH/tU6FC1ZDmrg1WIBfr1lfDTJdeCxOQQIfHO158IMxYAmYgIyQBctIpGC649w
Xp1JuPdH4BLdVuyP7DgWv0BexWFrZWNW6qxbuMw0Q9C9ZPw8eMplzgUkaMqDgveCRkTjjpBudiUJ
WgC1UuBRDW2PI+UKFU06n/Fe4izrwD0moa0/KP3+kqW5+5wBDlOrLNz1g9LgXBEfdFZYMmWstlGK
/j4VuefxqcM5ilS/7/mNK0hFgd7GTv7k+yi1y1QZk3U20lSs1S1S3XpejeyBqRrulS5FakMjG38p
ctl9T9MqcqLGZT7kkGpKjRmUZCXSffvAhej0Vrk2GY4l5/UgCYgj+qGjMuWJwVUcEpCP0ZGaBkVy
BPmJjIemSFFP4CNPnVoWABSPumz4FfqRhHX2KmZX4DZHk0c9glvJk0XpyQ8E6rFAuAr0IlVzNImR
7eFIH1eV5YojOnl7t6J3HV/GCHClAFwFVZAFBLdu+yYMec8DoO52aDgG9VMA6q5OAdkC6gxEkRLP
4Xk630dJhQ2bU3IPrATWPlQhzdPRWuG7rEvqIIpVKuLCRnfRuoEWVWEUXqIxi/eVD+oSlYmkxmqk
FlxKjR/FaIlm3Abc1nzq+Wo3ttSF8Wr5NYzHnD30QslzG1kYsleBp6C5WQdu8gKptvgJVRTvI5VH
QSJZ2Re20Gboea8jpnqcEg4FCag8PTTNWEZqA6Yly20RZxrwZ6A2zBi/7DU3o5PjgHRfTlLkgtbj
kCGWySfuCzX0EnrP00N9ARWSC1UvV8k1OfUqZCHZEpInccNvKTwXMQyaHlpd4KECiidJSm0qLgLg
n1bQE0MUxBwHJYK2qV5VYXkY0oQ+elzhx2oQjhUa40IF3McynVQqBazoqoOPfvcbZagNSOOIPOk7
VzbbqALJkwt+JVbvmBwPMAkhmkFz4wDJeB8aOiQclODEeQwI7ISIKV9LkN1VasHjIYqQdwBh2YDb
S9J8PnMvAQL6AHCDUbhItSsGBNdlG6hNjcoD8b0Bsm21r0Txyq0CTDuK6/6DWMWSr7eFpJS6JPcA
HdFsw6yHqIsYknc5CID9CCxEelm3jB3ltJCruBsK0YoTFnpkXF+wpZr1aJUngP9JxSqEKA/49Es+
VTaJ3MmUAeB8AH08xA+4UrK+I6NSgAmucPMQdzDyCBDCcDOWJb7QpiwuD8QOJIlzDnWhIu9GxKaD
gv4B1Nk2XeWX8PgZn4kKGaTWA2m/iIc1kbhBwNvKZdmHduzBIRS6tIKSMNd3kYX5E33QmGR+T7yo
FFsgSsO2JQrbQ7whlnEhQxi1FTdexQPSVQW0FwD3ECqgIxHFUKbHtxAiihy7K0rZR3br//1BnsgO
bVCZLBWBGQp8ROiVEkA9FmtpU+LUBFOL94qFF/1MUH3A2NMuforYUvoIAp5/Stoshx5BHoexFeYD
WFe4Es9a1eOkusL14koltCyidgzBq+q5b0LCgaJNaSR/h0BH9B9TsLO+S6OSOlUoQEgyGZUMncAd
Xv1qxzJhuJOTUu60gPHTUhNyxLR4NzEKpfZsOyibqMzFQfcCvwrUvnD7bCFf+T1RiBLUxGAF2JzC
M/OOXR8PSIZiIaQ4Mmg9zrbKuWzNAu0ojVFzTz8nJb/1YCtTvUukIWA/6fnQc+h1rzRFFtA1VBsT
Mm5a5dKNxBUPvbd1H6VADU/+OhoeFozeyYMhBwq0N2qmYNCaY0u8mvOz0QsVR/H1ThV8aDvCW2hR
cxZxrNUl3o35IJHiAzUF5nNK+U3c2bN03/8M3/Est/7N6CyV+b/Gkj3vYOL+R1myZwWLb6Occu9X
JVrmn+Gtnh2Mb7ZmTQP/JCP3vLfwyxyANBKIOL74qmfVZ+Z/m696Vn36v+Ornh2P/3/5qmcz9N/l
q54X079W/poXejYhSHX953mh/8N28TvAlFtg+axAlDauVHsJgOXppvuk3tHw81A8sK/QNz4H6C0V
VpFLxk9AZA6dQ1sLLnka0nVpYo45n3mrtuzKTJ4w56nDrfNHHxqy4ibWqQMA/D5ZbJKb3wCTuWv0
+ewoF12dTDKWmcMRd1C9dXaJ18wq38nWUnPYzEGhqHFrafr9lYMKkVQsGh44d8StolFcICADCbNh
3S2QO83dxdzQHOwujnQOqBYMUWt3m9vx3jO9jX8CpedSh+G9tQL2DfBiwN/gnWYbhREpLnIZJnO6
FXSLfNK+5Y/KJbTii3RAfT5ZGtn0ebO9AXolDphxDtJ3QDTfTmGJ/rt8auhzuD2aX7pTdZT3YN9Y
c5/B/r/aToflurY1Z07xRblH/0NcOL4dHziL3rOb/8aOuDExm756pBrPp2AiWgcrvCaswmgel6j1
72w7VpHQsoeUNzrQ+Nm9GLhtxEZ5UTjje/fK7fw3dAmxj0uyRXewVzRAV4AaobiNRpj50rBCFIPa
ISuc+MlX+/XJNIx+TdBnCeWiR/VogS15wVPMe7KwQLCI2BTEFBOj3uxWTJQuapBBK5wEFMiE3dcm
tt1CN9M35AzgcTfg9tkSUQKTiX4mVg5yyeTNqLb9G165eAzZqQVyRcBTAi03LakjvVFqR5asfNIQ
aJ0AhuABcXCeRDZ/9pDf4BZf3+kKoD67FKRxGH0ZWXPgHeQVs05OmkGrqcGsJTSKQ3kytsQ1EDus
pir2wgn8kqq4PYGYjyvbM+8ct0juN+hOc5ARN2Qz3wto3abN3HZjgq5/A2zhlqR2BhAIJ3bT78AB
vQAaYueV+fnwZ+vegOAV0okYPmTMH7dAM6m5Vtriqt1XBrr0jcx+zYxEe6A12Yj186+fZ/+Od0VH
scxOHB+gIIWlWx8kIAcAnSSQ2qFwEuSbytMhwUJZ1WO6VTZLe3weAMCXszfg99laV0MkxVQMjGiO
LbUNz8LWguqv9fnzoL7BSuZmZnNaJlUNIQLgE9loXbVbLletAbBAI1UVTe1It8ZPAyQMQz3US1Nl
T9oxZoyfv8QXXdJ8b10D/WeeCqVoKaVCjHUwww27Es7CO7M2jC2jiYfScjem8EJMQk4tOdmKHr7q
lH08Ign5AiXbgZwhyUc+tZ+/0xcL0ew7SSzY/IDOBRvYtwdbpVStP4pN5Ty97N+A16IINDlJeqDI
W0AqYG4m3A0QC5SO7IQeatOfTMW/4z9SgJZBBVtf0WT1GlsXTqcJVBfI2dd94P0GtKD//qezoEBo
H3/+6vfOyQ0+fRZvFFxBl+wE/VT2DwrJD1AriM/RyruIWgdYH6fjfUsom9YYxHSUXa1Ts7D8hRDh
GwwOO+sGvT1zoJ0Ean6ZAmy80pEt1KDVqDIAwkUbAUBUdPcgc0oyI53kVcBcxy6gm7+hW+bmZ/6K
5b10ROsFgLdbftWec5T4dG/lY5WAQWWfUHPvzcJA/evnyb9H+3Iz7NmBUhLXazN02SAGyzfUTtop
p/5R2knb3mzeUFLaLsVGdy7g24mePUlQPGaVxIdnBo+MUUJOqcIW/GjJ+ztgVlhjRkX5DXeSgj9L
1Lb/gfE/APSzo1uinCt6fdg4bk+Sh+iUn31jtBQ1e/ex4j5JAkI9c8650ml0XGjuTtYXJvx7HI/h
X6HLp99fRdfgk08lrmNqJ/rk3qmn6EO5yBv+XOzTpc6w7wHVraXZjla4vJFCia6dfoNigIVWPXE9
XsSlnTt59rnnuR7QbOeOQ5qPAYcBoTuEfRkxh1vkFgtARtf0pt9C4a5+XpjD6SPnJoUpnkKTPQBy
cxwnX9EU0GAK2HJxoZcb6GI9Ketiy4Bf5BOyR4dowbt+ExycTue1wdkpQdc0kxQJTkkOJZFncCA+
JytBWHVa/4DOjGotOcmjB4GYaul4znfL1IIJyjS07aGPGTy1szUc+4wf87honSy0nwAC1Os3d19k
pNtk558n9dvVOpkS0fyIcaJrGK2QtxuzERumHSdsRqmJZrmRTXklr7oHeeVZjJZqoKjWA7vAH0ZV
zMzOd43tWyyu3KXu5W+HdOrDhAgYyIGmBnHuC7x0dUTQme9GAX7t9HvlnJWkWvU2ChIq77gbVOVL
1A5XyWbz3NnD2l8FS8wl3zB/k/3rHt/ZU7vJhjRCRwqNuFUBN83D+gmK9fu97dgtIe+bx0Yb1Ry3
I+mIdXz4eRm+Hr3Xe/vLON6qHBi/kF3+UjW8GnwTJkFXSynjbGH1CQqf5hNrQtODGJlqmjUxAVM+
2bbDkEgfibl5xnWNf14RX8BtflpLLvMbWu73L4S9gT5g9Fkrs8iuRatbXIgu7WitXaiZ6rxsX56e
tpE6qoCdmoUW70pzbZ3Pu93xaEWPP8/HtwtqMg8gC3YnerxB5DRzL5C2yCS5xHwAl+A/jevA7He8
xeijev48HhcO+vypBmOSJHyVEkCyL375gavJVxrwfrdDxTsvAAppg7YEi56ul9ni3nz+LNRJJAhB
FRQ+n9FcTdkyC45x7vHnX38W8oejxIHQqOaxcdeQi3m15NOvn5djupx/GMBXFHU9QRzEVXIFA3C3
YKcQtuHx589fmKAv13D1+XngCtwwfT776YPHeTHOmmbgp+8/28yj6BUpF2CG/F9ySCCdt7XbtSyY
1s/D+PYcmq0EO9u1NZjTaLHFOKBQiwc5HPYOYZ1N0DSVLSz6tyzo3NbschpdP+1oCbbQ1aA3OkiV
GET7uCzIe0we9cHod9bnkltYWqjp91cLBbr4KKYEGOWewNbgkvRjYQaXDMzCxGCI0PY6rVSEDAXa
viCpRID43uCRghcennpkwfPeOftwMROqE1BokafnhycIeolPB95JnyNkKKCozK7lpWBpHrlgra6N
fD3ar6YtosQq6oWed7b0Nj0zarYC/8AhXKXqYnp1YTxfW/TKlNICGelzGA8NVXh1opZY8AX3NrmM
KiGiMEGeapOzPcBnQplXEcM7TtJrJxKpvMHpaIk4LW22RUuzzRABTcZTwIk43g7cU6+2Z3NmdAD1
yk7Uf95302GZOYibMU2zejVrqLC7JWS9sUAQg1uI5u6uyNV8zbw/QGdCFoX47KQiJq11myX06R3v
fPPl51u4YTMxdDFNwakx4wcw5y35tW/x6LR//xjCV7BwNT1+jPcEBXIPnEpIIaoeWFNyshrIwta6
46ZvzMxiUTFNmXL0YWbtnYy3SOVABqD+vNB37sobE7ObwBOCvggpmnfE1dZbu1qrd/ZSjejueiBu
ArcOAidE1bebSRqytO2BFHY0ARjHRs2cn8ew9PmzW2askzzjE3x+9RkeMnMEdsD85yxMx+VqvSWI
kECcDBY4wmieWS58/L3obuLp+8cMzVyI7DJs7cLBONp0ScKLnJALWCnm2YoX1vsb5cGX6wV3Hg+Q
Jo2azOzhrYhB7aJ3GYfDsrfSSb2cO7JeP+20zeXz50m7766uTM22Ly0VkCltYCrDA4JVDSPZCivV
X4pW510aE9J7AtP/Y0iz/eWFAdq7Uhezl5CH40NqCwZjMUiSGT8P6O5ZubIz22fZmJddECmIyo6x
wdsbqJuSJVr3O/f9zVhmO61Oh6KNO8yZr+W6slAeuetPrgYw22bdyHW4rfDhUzCRkL3o5Kb28xx9
yxHMF2M6rFdHBV+fzoIQi/HwgJ4yMrGE7Y1ErT3Cbo7H49J83b1MroY0/f7KHO9HaE6uMaTQRnp3
s/pciMQXN/HstoqjxG8bBgbWT1ugyMhHpbFkcQtPR+HbfXs1jNmVNQBTRNUFZm279nap7TinGk29
ZGEw99df4RB7gRAUZZHbyRrRE1vWgsA77VOKNO4HxC8v2dla2AH3xgJaMXBbgEQbmkUzK27WoRGN
phBxQVDnUBHumNninll5WmUtVUvvjeja1mze2gy5PTnzBWdQZXPQgf7bekiTlwshy70b5srM/L0X
opdcEnsMiTWZjWsB2bBQqJvmZL7+1wamOb3axm7lSYDVwEC3Gj6LC/v0Hq6GhaO5NIiZm+zyZoA7
hg3ZDCyAd03vv0g4Mx19qALwYLNGXRkyMLeDAJl607h9IDgj2MVAb2aHI0KWhd11b8VRzBOQFgJA
GWyst0ZqsYWUNcTX8aR8AjTzMV0DbKyiAHZ8gHNZr5ulB9G3Guo0LDQAouEQiSh02sz285AB5AgA
Auc8PGkCSkLntCbo6qe1z2NgfH5+grgafypL1r8qyYvZ+nsv25svMNvkI+0NdYaGDgdU2lvirbLe
7FftTrXohBwF7RdlNGq/Xzpa3zOht+OWZ5ECzdZ+K2UYN2Z6NHC1PjzUGki5dXI4nE7M7vw5FcY+
rV8LKzztw/lZYJHiUiBMA06heXDdNj5Ti1WI5MqxteRf6co6HkEIsnCk7+6jKyuzE9eDlpn2Slih
RW2PAB7VF7ynmCVJDv7eBXU9mtmpi+qopoQYdvjtlAQB3ouz3INyejNeXl46HTp3GoI9/LGmKiS6
pcUDMCwo507lau0TInhopfqgNJC+nj9Xl9cLspsL18K3DoWvHX41F7ODm7Zul9A5viPY18lTmKjJ
RQyJlZsDWe1UFB571XVCsLGgWZ8svWq/nOdP6z0LeYSWDcKahfWHB1hfG9DxQ2nB9szn1cUnE092
oKXm0vrf45aAm/pjm80ciVTVDRW3MFutNPCZkm13arZCrOU9Of5acL3CNIPfxgjRX0D3wZkhzNVz
amBChEjufo+8np5iW0IyRyKySasSln7af45t84eBIcqFhp6yjkIgYGEaAfDJykF/C4ViLdQhXqyu
rF+fU+JnKvd/5ubn569Fn/edI2c6+yiCgD5pYiKWZzsi7BOgpWMkaLh9vOHes118TrbRRdkWGqN7
hr8uDpT987m/72evbM72Acd6cTYksFnp7DHf9E+S4WSgwPMfS9uoTOA/bfc9NTl1FeyhKK4B5KQL
C1/i3j3MTWTXE3UVKmozX9+CCLvixpx3yk2AFoFeFUm4Wtx69yKkayszh553cgap7oJ3lKdKTe3R
7njAz0At2+kLR/vuc+/K1Py5xwIeJiZSxjtPgz7awmNqQ3q9MJWXz4nED6GSi0SibHjaUkGU+77l
QdmCWgViAprn0PR1e1GXQxQnkcQLzhplIwptR3tRfXt749W3w+bx8fH5+Xm3e11d6KlcA3kGdeEa
uXN9wb6A6oWIlBxKJ7PtlPui2CnMKDj+Bjy6RDR7QzAqNdl6ZmDWa850De6UmKMl2oye7UWdNjEl
8Sq8NNbPO/tbD9KEleAgOwYSIqgMgojpdioCBeCyWIlFdKXlGTHqQgc8ONWp58paStzdtQWGTHbS
F5Ylfk56xPiApYENQ3Tolf+soKqPYGUHDLRVqgujmr71rU8DAgRIfTSSgnUF03w7qoHmQm5oFCBA
yH7A/dypT7hIP3hSaIfNMxrrFnPTdy7TCeGCJCswJ2CFYGdrKjXgOMqR3XO09bY8OHvjxdiCJRiA
3QDdfvYekDviGCR99U/VwbIs1Vrpugme2lLVjuuFmP2Ok7z9NrMbBJuLUXog1p1GlR/Ul+GtiHXu
kduMO5CWtA81koNn77ww69OHfpv1qymYva/9sUspOstFdN8EetZq1QXCkYETWqpabPpVvPXyVbiQ
n/piz/nJ6OyVTQPiXQR+gXnXttrLdm/s96lm7AHQJS/F1FrlILmjyoA72eVOw7yfQ6K+stBWt47C
oSHWw8+zcCdmmKb+D6jTLHor0xh6dD2gTu62OW3BsRUHxuYRKF/dHJEjZT4QMUafw0paZAC6M/+g
NmOhQwUlKjxyZzfjSEcNF3uU5PRai7gBrM4gTI0uzGliacVYrXTrLpy07yHkxOP4h8n5ru9Dqgt6
T3ZyTLKgX3JzKda/t5VvTMy2choA+d+5oJ+gTX6lfDH7BjqltuTxEXwsFm8tdTfcHRMCC1S0oWkM
Esxb5yEmZRJQUik5Wg7m5ku2X0p0fgkbzfYsr1xZmM2ayBQDIooKQ0IKql37qqIX6hv4ODSIuoJD
PjHQx0ZOhVmsCrPadtvcmAacmB6hjVOsBVYINYCDYIIMQQ+PaKZE6DsteYN/y02wk0OY4RG0bmq3
Fux4S9m16hmu6tuF3pEzZSyyYd/ZehByAuBYZqe9/5VFvkoSSEzK1EkrSU6t8Sq3dg/UKTdCAwOC
UEP04muj5a0qk3msjJLI6wxhmk8gHw4xAOHgnkAladNmY7m7bvnamWZzNttf6WQgWSFtCcHs2/X0
3MrnSy6QHRENM7Wd7aY2yxbyBI+F3ZrtztV/9gB3wnd0hyB//XeDMw8Qym2QyqBJQUoeJPb6S2lL
xrhhdeI5IOJyH382d6cZ59bc7BkHc0k8pqHsNHq7qUxfNSQ9X49E0V8zLTBCEOUP2BdLsgR37tgp
BgeNvASVFBRPbqd1LAMZsl297LgmSC+seo2FNWirWIhQlszMwl5OLpg89WAGUZLV295RMUMLLEvP
P8/ineQwXj9Xw5m+x9UOjmX0mhRdJztPKZqIfCM6urZy8rbiZjQbLQWymGQ14Z6XOkLulAhgGCp0
KGkjrwCGxlvDolQEGegWZLCmFyvxVVzFWqlD+8kcztG7cPh5mNNszc/CNUp15nno0C2YrvUVhytA
VUbgQEAijL64sVvIYdw3BP04TOoExZ2dAfBMMIObpIojbimLMaiTt6ENfmFvfE8b4gkIceC/G5nt
/AqERPU4GUk34Vk8s9q4MF33QlYB1Ado9UK3G470bBii5ylSKxYKUiT0a7Fif5Wf4SnV2dNSe/Gd
S2e6sxVIjsl4ksy18MKGkl2WaQAf3tf78Mz/Yj4aemFN7tTypubBP4zMArQ6EttAcGGk9glDE7Yg
2dE7MttyLe1AT1G+cCB2A3Xkx8+b7t4RvjY78xRKlktMELWgaAcBE+leoS+7Lz8zo17oEL+7WteG
Zr6iSVwevFyd4pRQNziF7xKQUIYAeJdPxldpaW/c231AYH+llCeV6llgwgQuEoRJ6joaqGLiQ3ex
2cOgqYJabRgdiYD48vM03km2YvnA+w0iVUB4Ub649RRpXXsgcoHBUsuIdySS7hvcW2WK9uOOhRCM
Atp7MD4uvCXupOBuzc5OWUy3KSXXMEuvoK6ArMdoCesGt5pveDbyrASqh/ZgcGqyz9Vm3b0tFTe/
OiqvvNYXdvUa6z7btxHlSpXQDPTlCb2WAkj3kR94BnenmZmJGTTqJdYHKzJAQrZ1T+Br1sRt+qXM
AvSU9vMizGFc33C0s+iwbd2qU+KIuUAGJrJAv3VotfiQHEU9/NWZCC9UShf0jWQENprXtASKH4Xt
r2s1n4AJ9tQCigZog/r9e/3LDdS2+uu/4uf3DPKngefXsx//+m9NVZevcfCa/gnUhB+vzZ+yzz+d
69c6qOrgvfrX6cP+8Zf/evsjPutvtrTX+vXmBz2tg3o4Nh/lcPqomrj++hbeRzb9n//ZX/7p4+tT
nCH/+Mtvr7+SINXwrcrgvf7tb7+yf/3lN6A/J1Thv1xb+Nuvd68J/uYOXFn+R5n+yfkoy6DOyuHO
X/94req//IbH/59xoUIvA6E2Dul08XYfX79hlT+DW1tA0USQcK1PBy2dPvgvv1EM/WdwJKObFSTc
EjR9RdyQ4KX8+h0r4ANlbERUd8DyP/29v3/Rw+/b9fcVwdT87edrKa2ZV5RoNHHjfYGGXcCBJsqI
29M8ei4fScgwb0B0QgIa5BsrsKeMILDZlcWa4oUF7z9zV1/2cFsi26UAxYlY/dZezvOhQBUDs0Fr
txbGL2zyXjIIDrOluvfk965O6++GFKS1cNcwUO6cDSyRyqAHPTG7SSvZLkAkKMu+Gi1JRd2xAlF2
SFdKoNAG/8XMJ8QtIJ1ZkvEg7Wk7px7cid01kLQorriFMANLPh8QTCHQBS/79MiZmZL6Mky9uOQ3
RcfKKpC8o9bzvrtwe91ZH4mfFN8YDllJyK3crk+bsTle9hy/Sbsi0LhWcBpQ+OljLufbAY2qC9th
ntOelglM8woeRFNvHrb6zJ7sUdDhlPkNGnEaVoX2cnLJQE8HPjq86APMJgd6oUAoW7DHdi29iiKv
fG3KBHTSUFurgLrqBFD/UfxYQrZJyqXXJuxyz2CEmsKFC4UkJ+vrEeQ3dPjpF2hQ0YKUbZ+9QGKb
Qzt0CrhuokjQox6/XBjevDnia3giqM8RtkmgeftKK1zF803V0bwHar8NF9C+XjPFjo/+nbPz2pEb
Wbr1ExGgN7dkmTZFeX9DSDMaep9J9/T/x745KladJrSBhgaQMJ1MFxlmxVppfEgU13xQFyeYIuVt
acofTSRQS+yV3ofUx9hBtWw9kvUrPGorjk3Hvr32eF4vst1ErS0GFlk3FJhv0E8zPRFmLsy2/Zyd
FNRArQa+Y099TDoI8P6wjXdMzL1FIBjnipDYhTJ7K1Jl1o4aCWOxLmYOrbURQ05UaR969H+PphDF
JYW8GABTi5Zx9pgrnfHWciZ7p832zlfQYI3Ix9qaQNv49qQJV89KkUrromt5+82WVfSAvf4+UC5/
SHV9PM6FmodyXuRZaQVSX1GqPfRTsVfG2d5jlPPW7CxXGLPPCJt7rJpFas1Wal8ax8xPXjN/z+wp
P72+5ncH0XUIiAiJgZlszGyddiVkazGDmL2EOq2tS9LN8BWm/8tAeJ8wi1o64IbN/YVGrqkrq7Uv
ngHhk15BDOXHSyX+fX0+WzvLoq2Cst6qhkHxaVvyVpfOzNJiti9u35e0AhIPtQ/DnBW1L6tWyz78
/XAEwjyKKvQMlCWuL4wUUdfXSeJcCqeTPhIRH83EfbCtHZ2PO7tE4xLM/RaFfCpB67//YR0W2Y4i
EqlzSZT2so5i9N0OkvzOwqEgvaYUQF/q7vbqe0Vp14USO5dBpJ/xKGCtXJx/28Iddm759uFghxgI
OSUDi8wTsYl6zMwp5sjNnUuq/uhz5VNd/ehL85Rq3t8leyHl8KhVoeNgo3BEdlS/XrREtB7Uziya
EYVa3b1pq6dG6d9ocCYo2U7UcW9Sf461OQejA3WA5D2/DLDi6uKH4TaHUVp+5c47s9obaXMUulGq
UUNp6mLXXhBT7uzizm/V1t89dPdHwiggGrGWH9d//+PQjcjGakvLSHqG9k8V68mpa9J3eDHVc+X2
Oxd3k1HgXddR3UA9nSa9tVFvs4IQ60ZZnEdo8ZUx4j/mhz63D/AXBvjgH426P75+cW8mx3B0AtIW
h6F3YCe+npxVI1sDHba85KriF5w9r4IB9mTGe/t1c3XRHuZZVfHQTYL97dWNpl63M02XFyGHL7E7
lyfPg6n39dmgncD3/unFsnwQZfFk06Jr4Jdt5iNhIKtj2S8Xja7zLDDlHHVBUQ3mryIqGtrPbYjf
Q0jkxXDJskx+8IzE9c75YBdOCJelheISaFOLB99K5KE3J/tfQzRWA3mmk/5wrUz7VEeqhor05EG5
OvXSfGOMMJEcWhhxP5RdBdOlaGrvSz0lxn/1XLf/WAJaY/Sr8k8gWZ2T0+nzKUr19mvefIbWXU8M
OfumYzQfITy03pizjN5Ioy7qQ7PI8UM2y/LtWGbwTepycEOhQc4UDMbY/qNXdf6rhIT4UxYlMIha
VVO/1wuYUYLFHtU3tgm993GoimgM2i5NviW5zh2JBhqbfEN2xsMCy/F0hpS0sE6GgIM+wKBk8tGs
q6T2jcKbw87sFPOUpLryNHF4f9lRpgpEs6EzDbU2Ld4b8TCgtUDh3j1UqaKVwaLOsTjCDmvCeFqO
yqcYmvxvizPUP0andyCqbOdvXIMcSctM0qFdaCpctMtSaMmxL+tBOyjowKXHYpDyY6XPs3GMIq99
mlx4oSGZR/I1EKKCKbUg4i79Vur2534xJgkDbVajLKB53s98FsYbV4/657HVYLOW04yUXCQX5f2g
Zm3py7QV9cHrAYhBKZ950FoN1vg9reJ6eeTspFB3DqMhHucpLvf6Ya3V8m4OK0GQSqs1fCJIom98
gVTPkl4fp/GCOHyFBvQ81D0gXXtMTurijcUhos38g+zqjObvwks/ilo4KetjVJDuWrmsfXVaJjUw
Zq38GTXF5PlOnukXvc3YBEurOnSCloQkeNvK+I3e2O5wjBLFehwstfunQUqDDtjcgWA/d8D+pTPp
qyAycBYCYAdqSN2oPHbN0v4jo6XD4YRg/7fSxMiWV4ObxoQYUDWtSmLJ89h40cdkLJbx2KbV8k6T
0JaccKTcRzEr4h1t0rnlC6+T88EoCojBcYCdDxMuv3pQZisujnCSz+Z/UTYPsOa0BqyPVde5884T
f8fm4UWCV15L/vgrm5CN394klT2Pl9GGD3U820ZyGtrfSlEddszRaqw3G0yHOxBPjXAGgsnNSK5C
m4pU4+kClbf2YVHsyfe83j7NWaMeK/hR/VROIvPbygW2pWBwYF5TTrUzt75qefFxNNtsT8rujiVG
6ZvkCq33jk2cw0f/8Z5NxpTbwiynCw7ozLOiADa17f9en/rtM2aYFJgRadFhZoJ8ajOIlKRnUnO5
2I4FbXgdJI54kr0NYnH+7UV7oMh7wyG8BiuPbSOpsM2SQKc9wFgdqxf4ZK23MjKzk9NwlMtuHnip
CRyNdFL/+u3kKVuB71QYDHS+N29N4fbOuEoDXNIm846WlOVD39Xyie7N+lCTZtnxGNc1uz5N63hs
GZ4c3q+zbuwfGzf0U82mJuolyVK442OzCRFrGeiBGpSd4G89AzdDodkE0Am+B2Kv66GcEZhjh1zD
RbWi+RFJ15+6cMfzlHq8qdECHgUtEYy20p5ePzfbKuxLXgMUhkMgAU4Q3NH1yKpSpXGtG8tlmtrA
a/Wj6g4Po/Tey6wOZhM55OnTIHjejMe07icU57zEb6K9fukt2Gv9DggbSIaZxAEkJDe22UN2xBtE
pV3QKVaDoVYN3XdGWN2zqYLrnjwjKi+dHWA4p2BeyJd52dCf0D7I+V8mSE7G4XebOmYgNVE9l1JV
QhXdnc9i7MeTnpRwOOte8Vh1k/dQtQn6SnMr/Lmao1NVZu0bRJnFx9cX9/bmMyc8IzYP38izNwdW
RQun6XWpXoxpftPgf4jG2EtQ3TmkECXROkU6lgu5Lb01M1gxHKPpssRChLo+0Y9v2ukvkkfeToLv
dihKfLB4IHlOkgY1t+ujUhpDWidGo19q1GB8zxLzQ18uZWBOYtq5D7duJfNZIfMe2D949DY2E+KZ
hDl7xqVT0/ZZF/18VAfL/lChW/fMK45ambRFYE12HHjLPOw1oG7LzRzH9QPwz9cfSpqbC9l5RWcZ
NClcNECHOVI3kZcdxvyXYpoHbz72bnNGOgu1nPE0xHVQzY+vH537H+CRRV8xA/xszo5buoZXkm+4
oPp1kFN8zOVEsrF9cszli6Z+brX2EQKeS6a4b9URsZF0L1S5s90rMQ2HdyVWAvJ8vd2tZPx50LBJ
dTl87jSzfiKGds0giSJtrz/nzoYTqrLhGCGwRFvCitFwMpGZQr2UqkFZMnOQJ3AH0zw5eT9+GZU0
Ovb6kJ9g8C4DA9ru4+vrfeujkHwAlLdWfTl0W3i3m0xoKEy2ehl6zXu25nQ4ouzc44faxY+qUvZY
am4NPuNZuPYksXlGt0mCSFPUpfUs9ZJWyEkADKqe4sgtTqtOz7sij8o3SjSab93aad+/PtObZCtH
e63Tk81GCI967OZk6UUE0fzAVAs9CaLaez9n85daASQlYeTOvPdJnaz86MECgdnrY9+ZNUO7VIEB
I/C2blIjaWwmk6sw61at1hc7iAakSS4mEhnQcQRQw78+3v9nrv9vwE10byBPo5uSAb2WFHz7PXfz
U2+Ub90GUZysf0qT9Klq28ofHW1n7DvXB1ytzf7iKOG7b6zlkhcGwW+rX+zSLQ9IuGk0BQwwSA5W
vjPUFky5WivycyA8qIdworag97RBtNWYC/gf65pgGI0R+eRWdrhExb9q2r8RM7xHefvYtOmHcUmO
+q9xHL5mqO/FqnKMcjh3VJg2sv/0Fnr70d7BANy5XCa+L5lt/rBR57q2JO5sO6gXCP1ioQgz2HWQ
tj+yCp2hbs+M7I20WXTCfVttrZFqYT4c1CEUtjhF1iOSbjuhxt2BKJdgH0mKICZ5PSW7ab1+irq1
eue9GbsfmWhO7ggJqfa3GT62FuESKjTIRoLW3vhnVjZNYNNd/YLowaGy0eGwHwxjPCq5s5PMufVW
GAm8OUafFDZYnuspeYjKDJYZGxcrE9VDTJ2LV3jY8SHuvGuWbjEfQEcq09k6ERrMIVoMMOBi9BHA
S1eOj32hxYvf2Toyaqm1HG176h+gHm4e50bK44yHFY6wpH2GlXbYWd7bSSOAu9pBGnsg6LI3yysS
xRwSFOUuCB2hHdUvqFOsukOv26FbW7CWEHU2kuWl0LY5LXnu8PawkZdyyB4XOwqFkI/xXgXp1rri
m/GUQNVMucO21jP7R7wi5lLJ1WTRLrneH0VZn9rGMny5PM/q9DNq9ffGtGN4bm8B2pE66wbQBq9y
RQH8OWJpeqM3mBpOe1Ut77WmHw55FdlPri2XizLa018fUQIEHJ+1+ksrxtYpUkhluPXS4RQJvXpe
aYIvA2zBe1bk9lCAxYMLhjSQhgu6jUUylEnMVEUFqS5N6yDMvD+Pdfz3941+Epxc2vXpKOHaXS9e
oXT5kPSMkpildcgnkhW1LPcwx7dHj1E8xkBriKDZ2ryAiwP0ahLUy90pai9ERdov7r73vu37vc7e
9YOvg1iOMaOpID8Aam6D2L7UljQrMuuiNCj3WU3JW6JW6kNZ6MYZ+ar5S6LIvbfv3vzWNgLMJHlo
zsX1KkJvB36yFtYl7Uy0ZhKZZbOvkm81fbOv4z14yO3RWBXYwctwBg1yAxsjWVezbJaxtS5L2VqB
OyzyBNxoD8p1b1Lk8TyiLEJhY1sC8Ro0bND1tS4OoNN6eevlcBdm+o5VurdfBKZrHwb1D/Kz10tX
mo2wdFHal9RN+4CUcvFoF8b4gL5Q8uCJMgtatGSPf2sK0V3GGdDAcJjWTSdVbdrT4EnTuuR2Mxzc
JJmeia8aRLAQEX19qDve3zqWpxG+4NwTs15PEJGjvDMjz7q0rlOc63JWnosqtx9srZMX6XTxY1Uk
8mFWbCMwRz17LqdZ2+0VvM06O2R0QJBQ5jQ1190YyXQaYnWIKirQaoVPPT0JMz6a1Xe7uNiV5tea
8GOb3D3kvB+dXZf7zlFaoRVQbtov1fbN/Wg6T42jRbUuiKYh6N0n08FMZoCtttbsrPfdoVZ2IJr2
6JLdQt3jSXEUKV1q4HaCmJhl9NP4LpvTAhVRZZj2UCO3V9ElHQEMC8yGvfLRX+9uWRRJa/aGfVHq
CLBn4fS/G6SYd56420mto+AdWJTT8Fk2VrpfbAXrqtoXvXO7n/rgGafCoPjjp3kvdy7k3Rnh59Fj
CNKd3t3rGdUOfeaQjzsXTyRj55MSG+vTWEOpGrx+M+4OBCCMGib4PDBb1wNprWtVPdLcFx7r6ksR
OeWDqqjNDlTrxZe7fhDW121NeRPTcwU3fn+fUdmo7TS6WLFXf/Oa0vPdrFfeojgyPMnRUp/jadGe
qkmZj5ntGKc8U8tzX5byQ6sVjyaauoGaR8XRydro7CqD+UOlG/8r2l/NWycZ7cOA2Oe/IOn28j93
dt1wcYdhrDXBJHmbs+WMHc9b2kcXRP+ioI7JFNol/OjFvLPld2wUl5PTxduFf08t/3orpDNVOaWT
6CJ4vjTw5knyDSUMJk3WIf0Hdeb2k5nAwY9i6pBUJxcJxC9Dbml7U365L5vdwkHFHeZErLjO1b38
w32sC+D2apa4l8jNskOTqdOnTkk8cXDj/EQ9PnoYNCU65CVuXTcq3RE04Zu09Lq3YzLmYZG7X8wO
1d0Cw78TQN7ZDtwX/DHaPziw7iZvoGpy8ISM3Ysr7fmTHVMprcu4eb+Qqti5GrePItEccQAYDpwl
1dm8GUKuOaKqycPRQ3K4/McQwAIkjaCN50fNXxsXBA2J2EFm4rdzIa+XfDbiXlq1U4a1+8ZGsxf5
WtvZwfDcrt0K7yW3RoIYO7VNpTIVCkcokoRLZQEGn7R/TfiRUaMl4/O6VbmJBmjrpfQGbwz3RmO0
69kYORLlSVyDLucxfVvk6Zq4TBwUCa3siasznF4fb7VSVweWKJVi0Bp+U/gynM0lTVSnrCX15BBF
SfPjTALkMNDZAKZy/I3GqhWMpljQUTW8D7o6VTuj30RbjI7jTpoY+0DifXNdJLK/BjqPdTjksRlm
1bIcG32azn0ifudKkr6tE7ULkJDUPr4+7ZsTug5M7yAN6UTR4C42yyxLI15Krw6nFoUj3wCvaFK9
j2LNn3VKIadyEd3vrJnmv72FDLxCo1lxk/bFLaQkVbJ+qJClDeVSgcRAsePIcQL2Woxi52LcmsV1
LAtgKrVF8Odb2F5mVZleGGUTWu0YHaqu8S4IDBuBVmvauyVRk//Q2TafIoHmtu/Eqf6OTu7q4fWV
3nIvOHAfEDPh5r9IwfGYXS/16MYJNfumCRetsz+aCiAO1ZrWMj0l/kmXS5iNc3VS1Vp+LC1pjX5a
5PP7uRZA1L3cfoI5xjmJyPulgzk8LR4ctnanBFEump+vf+vNNX/5VPL1lC1Itm2td5MOlocAaRPm
UWYeC919U+Fln5vKNX69PtKN88BI2GEKdWTyKCdvLCRFkxwdKqsOF09LD609FD4JhnLHDt8ak/V2
rURnLkRnFLevl56uyahN7daguBeJ/NAidkrutLPL96JXszGwK2FNj6/P7HYNgW9CebE6sGtaYzMz
YvG54Fbbl9Zc4uVj1aKw7VcgbNq3zVRn8/Fvh4P1HyQYx2ztoN5i8y1pjIuQhXvJRwn2yKEg6Yaq
B5CVRock7v8aiLACtLhR/AYI0EnCXS9pY3Z9q8yuc4n13EACW3Wz4VTZXhLv4LlvT8iKFWUM3GUd
92+zjiTVUFQfeK4laBKfIKf27Slzdwzw7W5dj7JxCmCuQ9m4St3LBNYuAGOcpD7wrPzjGCVI+76+
V7fWntANmBspIYAlN2kUF7TtUg4K6NF20M/G0iE3zika/NRMMn8cHZwFS0D41xl2voOfuTX4uKFk
Nihj4CyQM7retx58TjdaiXdZ3OnQDNFzOqUUvvtPy6CdW+XT6zO9s3k02yAboANfxf/ZnJJYzPWY
4SFeZFsg0zJbaqEEwrVz7y/dBSJiuvOIrYh01t7ozbSSqmIAuxChRP/6WGHYDkPpTudsyuJDadrm
zu3WtiblZUDqJNRUV3DQlhLJWpJEgaNRhEn8xqzKD674QL3DH7oPQzf5zvCjG7VHpRrP0df+cUye
pfVLojeEB/P6Cr84Qn86LuuH0E1C889ai7thoIi9oXLHuqdcb6uPsfYkxq9IcncH2aJlHKdHs+19
K3qG+dpvFREsw7s4OUbvCvkrtoZTE4eVaT/U3fcUVCB/EfcFmeu38xdb0c7jXoTygiW/+VqsBR8D
hoH2nuvjNyFoV4liEqGl2k8TTLDSfCx0TkYBa4r4FOcy0PrfNu6kWppPRrUce2EdTFot7cexeSq7
LrDKN0lvBdXyhkjxozUDI5n2jM5LFWn7nWstldwj6awbgQW16wRJ1kKGhVM21BNGq6GNo+/VQF8S
WfgumEjzUHQQ+fgydpJnfS7SyG8nV/oqBvetO4/IE3kmIk6f2maegKJL030i9pyqoyw77U2WS60L
2iir0AhX3PKfJYurym9imf3TUneKfc3lCZ7kkv1I8k6NfEvvMjIulXCXU2XkyBriuw2H1w/U1jit
54kbSxSBdaDVa+OKmmYKvIdnMuxNE2xOerCG/yrth0hmv0MApd4ZbnOPeD3weWl54gqtGddt1l+j
RjROWMQQ1CPHwJ7g6x0LNzC1bHkuhOX93Tv5Mh621Fmnh6DLttkh0UbXimDMCR3Z+ubqZOVQFO3F
SdvK1MswUDzha75AELbOnmP2Lix/GcNkdXugmmM9YZgKX2RNEyxAtP4Rc5F/GMZ4ftTm2XmONHM6
6NUI42calTtv6Mbor1+zKlcDGoJ9i3h0ff3+iMa9ps2AD+l9qJhzfyKz/hnowyfbUjzfi0vzUYm6
8e/XeSWwJjVLnAg+dnPRq7KPEUAy+tDQysGvMiXBMiXjs+ktyfn1E3vTpL1OD9eaJCHQ9BVDeD09
sy4NEum6CJUEPOxptrzo3DiyRKkmT+kyi1MbXLfVd93XpM4H96jAb0F90FDifyIrt77JflDe53LG
wSjl0nFX3aUyfCct6u7YdeBdIWyoVEhf7LjZCYS2L8nL5uBmrzh+euYodVx/fTeutanW7cNOK5rR
z+OspWC6lIe6diCN6ocR2boork69tOtzrkzqz96lZuWTyFFOSptVp0pV5FOGWtwXM2qWwwBd/852
bmOol6/ELhCJs9Ck3zZHKM8XEr2V04dOMcH/12bd+16J9YM6FUsQu0V7UuhjDiw78QIIOxU/dqs9
FMQW18dHaOoKgfDouyHHsT3HNR2nThwPPVgEOngPpR5Z8UGfFsU9zpEz8b7Waf+F+x3JUzL0rjx1
3dLQ6wcC/Nc4RIbmx6Nox0OhDe1bt5ytoLPIJxB0wtGV6u7cYNknrDC1BLv6lc7TIIKqqEjRRkNs
fLJQiFfIpYKiPBaTjHpfapO64zStS/nH2/MyS+rZOPOAemjp3Xi8XbrMNigxEda6Vh+rrtc+xKZD
PsLyxO+dq7P+rpuxIOml4gppiLUtWcvWcTIyMYylDM4hiqmuBaLPIBHyIvdQx1H0eXLq6GAqyfzQ
GZKLoC/fC8PLdg7YrYlapcuwyTQvrzHa5tmJ6y5tiG/7sHYm8Lhj+imyi/yhGtOgnKE0s7N+5+W5
N6JBoQq/EQQRD8L1vXN60+pycxGhvUDD56FLcBCLmQWOtOMj52w841+IHb9xk2Z62VvKmjSNEV2v
YMTrQVMCmdnLNBFWQ9q9p2KcHvqsIl5r5XwcTEBLUkvMczLPwKkWu/pfhqc3n3tsUJjdNiipfZaW
UrLddmN3gWmV4/cKeho/8cx/87IvH21T6YN86PSgt+1qx1fdZoXX2ZPRI9AnMF5bpTazt1Qx1W6k
DKGt9unHwu4bvzMBC7XuZJ/TtkqPxpTOx0nWMogJoE69aJXAzM0PxlBGgWj19lBXY/zVGcReMXbj
97x8GxEZXX2A6FaKyOudUeVkZqU2NmEcJ9BdCPNQDqYTZP2i+S3J/fcuol/vmsLb63u6c93xuHid
ecNw4bfQyK6pm0FtrC4cMhTWaIXrY4RbFVuq58jk4u8cgVuHi4YGuA9eQkC6V9bP+cMXWByZjDBY
d2Gd6+37wjSak2n3EKZbzQydb2OlX1+3MSa/cGNiqHlgGYl0yRdsQcVpnCXZknpdqOjZclLWg9ek
nrZzm+9OC+lqer7JsEEJeT0tWMhGMN9xH8opshEY0Aajo+8O86+8S6NiwdNTInIkO5CfO8OiCoi3
zLsNNmV7aux0KcdknZw+/wB2dVCc8rkE1q/EYidTdud84kaRQCRVRnzrbM6n02heR+Dch61AirWw
AscWR3vODtKIATzW577abehff+dm6+hZoAWVx5ZekO2iNiMNcfRwDSGWyfsaW8VXEKz1sSnAmCRW
Ph+9yYCHALfVzzOlDoj0a2y1aTX+NET26a8PEiYDcBMFJez1iwLxHyd3yuom6qtlCFMyfB+SKV5O
xdCLnYO0HpTtnEkSw6+4AtjIjV8fpMab1DZN9SHMzfKt9KITzVWHWXFO1vIIN0riO8an0Ux2PPQ7
5wj4H00DlMpY7S3cZdKWqqJQOIRdLKFCq0cfcr8fap88tHsMXnfcZaCGVKC5j9BRYIavZ1jWo9r2
kTWEqibSj0akSPuhVLLBCzIRZW9tevo+5JFLjSoxsNMHtemVNnChCfjHMfLsZA294+c8Y2/jJp3e
Ue7+3ua99oCP2z92uaK9G4zE2nk77i0Q4Pm1vAWb7Q3UI46jVk5NPIZiEcFoeYPvacNPY2qboOmK
8+sn7c5dsyCRgLgAn5xi/foxf5y0xh4NekHXd2rqhgA5DscviuJfEes/kkEc+maZA/Dln/5+VPAB
kJGBZSE3t7HMmbSlI5t0DDvb+tiXFxr3huKcU6y2xNEip/D6cHcO+opMw5MmPuNZXu32H5N0x6xR
0JEcw36wH6bYOcfulyorTk1+9IzqXP1LP5//+pDbBqH1kaXWvaY9KSpQWNjEOu481QCEizF0FheY
djm7j0Nhk3Xi5TgLUx3OvZnWDzFCd/SJut/wM8VRQ3fAL73kDGNf8vD6F905VqCqbWKv9Yd2oOtF
0GInirOyH8GEJtmz7triPBe2cwZ+qT8qxVKf/n48ujAAMnD/qEltFmCRk6ZInvlQM5dDHdWTz837
GRv1N3xR8fd3xiE7SV0RCAiVr80Ol8IT9pJ1Uyjj7HsbRXS3/NdY8+fYbvfQGXdeipWqD6QOXUM0
vm/WMeMRylQvleFs6/OnTOk+yz77rrZDc1CzZXmO6Ws+JJ3hfLKjmo7hse/exsqSHx01BXDhpVZW
+hCt/aYVB2qNafKajz0TA3DtuX6Cfpuf1fl0TgpDP4Gv3w0tb688bxzQU5B46P3SU3B9EPpaQVC1
z8cwM51MgjGSxSOhg/sxjoGSwJvyEJeiew/FaPyQOEp61PTMOox2RaRLI+6pSYzJn0HHHUTrzueO
fuSTpK3poR4q1BtyTZwQ64t8tXA/JGWmHBJPEuegdhuUWKFD3hRP6TAYJGjFHvntDZ0cATNugwOM
ikzmWk+8ntxU943XlWIM21zC1LbI9CP9bvGnVJ+yI+j9rvST3vhcL8McCGSh6IyZp6M+d9lhkONy
pJla0i0/iKduTKInKmcEzuo0nj0rts/VbCF1qabFsTZa9ZjJ+i8hRpgNvh9EMG4dATY26/r7O3rN
ZWRZYxgtTeRno9IEnXD2uBpvbQGj4ECuUB3TAOl3PQptO6WaV9gCUyjiUOXaQnGrHk/I+w0HZ4Kw
6XVbcO/I2S8AN+wB4KnNK6PZvdEvSzKFdjnoQe4644UC2OKbiTEcnbxODkK49ZuxsKqdjrh7I7sE
G0T2GgjUbcdtPoD8jhqsUD810TnV48/ZksDZOFhGwHsxX4Qwzk0/qYfXZ3z75KyEFSu+Djq0Nbd+
vcJ2KW3FHbslHMQZDwxS5Xh6b9n9k6ac5ybYLVLehvjreCBWXhKR9L9dj+cMWTtXWbqEYzOe9TT1
DQ3Blfh9q5nBUtk7r9vd2dGHBC/QSri/LXbNcl1wizp+Qgv8ofPaNsihyeCmW56vzc4bBXDugb5t
Lo9tLzun6c7pfZE2IBjBANMmej1X0RgFgOJhIY0ofvRaeUiLH6P9G9GenWneWVQGWvlvVv1pc1v5
jTLhaKPaL2HUvEm6typKMPKzms+BtYsiu31ViMjZPXIVa610WxxIIAyz1ZXFAmkeP4UNYjimySHL
g578gBmIrxBq+Z1+Huw9zsk7+U7cohWXQFpqbYLahAFRVA8CnMUS2nE/UBA2xRjwPLgnNtJ69iYg
tgpKvGFtJeVhdpIiSNoh3YkK7i011nrt9qUPA5jE9Z4C6Epc4ANLKNPlYAIDIQeigX5KAizyzrbe
sQnQWZBUIRNIPGuse/GHO7hoE4Cj2lRDshQX0uWQQ5x1i/8acGmJb3rT7fift3mPlYGRKvg6KGZw
nfwfA5Kpnuj9nbUwtYpHBR/7Ewis1G8qpd9Jsd8uIyNB1wV0FNSCsWUjt5uk6fsx0sJ+8Uv9vdv+
O9hPqqD2M8c7q3hvUpg2MmwroOsGtqZ3Rud4RaqHFGXFc9W5iW+5inGSjVC+v25M1+foOlAFivDy
cKx8GESr1+snWq1zYms2wmyoEId0LGS/FndvQrdmBYQC558XeL2H5mr0/tilyakAxI2qHsrB/Kgn
9VntEASwlqArzPPrE7q1nwzFLYf2mZjkhr0LP9y259TRQy2a3xnqgW7hdlFP8ayeY0+eaaQ5O9Lc
SeDcbhiDQk1HKZ+QDx/pen6QXY+5JwYjtNIoiCJS/6grnAYv3pWKWA3w9X4xkkfic8XZgaHcnPeq
W+IiK5leYwsttAbxYxBNCqObjZBDHb/TzMY7wEOE7ICjxYdcawFwGty+ZWnfttDF7jzGt+eHlD9g
YSqCL1jLjXEhMQY5TqQaYZNXflf+NqIvr+/nnXTvS1Fh9ThZYh707drGnbv0mkEpWc0yX5NGf3Yp
eD/U5oz9Unu9+5K26Vgd8MqJAgyrK/SD7ItYBH2qyOk4SjEpQaJbQHMLNamywJOi3LlId2w9/T54
/1CegNOiZfH6O712SmgptY3QaXrTL/LCOcu8G57r2GsPMy01gbVw6g0jAp3Qur+kIuedY3jnmtHD
zRGES24tgGwu82jljhw7CfbT/WnIp7iFV8IrT2Wk71jdO5cMlAjpQy41rTrbbPMcGfGcyd4MZTNX
R3MA7lE4iu13TVGfLWTfjk07FSelEMmZNos98ZIbPnQ8+NWgmCQTYfq9oQiJlSbrNPSfQ7ozn00o
oDI1ezeL/mFS0+c4Lw+D8WimP1OgoC0BcWxph6Z8R2vUzum/c++h1cNTwsMAML3F+zqRNcmVnyLE
XJ9aqZW+46XPEDN+ev0S3NtYYhYwE2QY4ALYni01F12mN1bowTXg9ct5VovjOKAqku6MdHdGf4y0
sS962rl17NZWSCf0oRBf0zJ96tWfr0/n9iklOUUfI/UKKhY3RqxrGkquYrJCyyQzaMF/FUxkFHJn
cP1C2nZAz1P3P2yVxdUAuYuspbkFnZtV1GNoXSucRpKh4+wAlHAL89SItji9Pr07u0WlAuYIwkAQ
qdtAs0gMu+cPE9mk5p0NaB908MXq/m2dvXf11t0iBQZxHxAR6nDkwq5tztykiVcD8wkLy35SnKfG
SA+JWvmt9svoflf6zsTupADWlBvkzehjQ1i55aRAz3RopJitsLQWVR4GPAc4cTxtPmtymbpgahPv
Oa69/JtbVprnC0p4Z0epsgbinvb/SLvS3rhxLfuLBEikJEpfJdXipcpLnMX5QjidtChx0ULtv36O
8gYzsWy4kJkHNF4DDZhFiuS9vPcslT2O3hycGy8u3GQIB7mkKqCtSCK+gFaog0789IkWMhuZGqvE
yRf3dmasDhMKC7IfH3+md+A1mA2yYkwJeTEKG69Xj3Iv7GlBgpM7p/CiShifE+XIQ50/T1DjKr02
q927XgLFPsJ4pr7Iw1tD1yaY465GdQ2j41+24hM+Rfa1lkFOLIeoUsUfRwUbIPuVivLcfWXute7H
pOv2SpDmwkPvvXCF+iG+I2AYuMG3XdSpgY8eW1hwItNLsQQpafl3ae+Bs0djDdhDWqYhmeqEXVLA
eCd24KGDcilDJghx980TU0vLpjJowhOHiFPCp3zYCd05RwPqwBElhWoXtZEnEwdivIlCb2j38Wd/
54YD5QQwMZT/QafZwrgbuizIrwbkon1Ls3yqVAaJkTptCmovLPJvqdjNB0ZsAF0bShgQONlC4LlY
AjoLZGvlUu6oA/n2+Lkp+J2s64TTdBZ2Jyu43OXDPmyfch/GrMNxNsc6ONf5LzUfYiCIPT4lFiUH
JSKUHvasg84Uvfp4Ud7bDni3oW+NeIb7cQvh4Ay1Fgqu7cn3ngFzzxob/0TfLoPMw1oG6Oth3070
aKW9cKe8g1xa+3EQhlyBVwiNmzuML5UDdtcUIqPNj4TmBw6VaT/4FtVwiFUAUd26jTpCOPDAaJfx
/iiK7sjNtG8DcVQifPx4Jd7GJvyclU2y6iaD/LZe7n88VVoml0C0bnhyA6go1YtTXMuy9Xd4VuIV
AQkblA2ivw66KBGgGemhNbDi/dcj88eYMy2jmvOCnSq7AOtreZ2VBOQCDbnm48fTe3v6VkWGAO+w
EMQZVPVfD9W6dRi2nR8ivsdprehDC6L1qKvzMlFI/fR4kYWI+92Fx/O7w66tijUvxdnbXLXEMWp2
8yg80bLao5D8Cz6HCTX9XTn6Z47kTeRhNl7SsHsbiDHZ/x1169BUiwCaXSh1nRzzNLf3YvpH5ahW
XorCb2+UdRiwgpDpAfi6hY13YgmZkDlDgzt0MwiYo/o6VN9y8LEu3F3vbM5XI22ys0H0bcNWnVro
7qOwIsL8Rkx1c6WU0VkEkYNdVNtL/MN37gbMb1XERkN7Xc3NqKbjczBK7BkTvxScP7L4iPOcEuUe
DbmR7fUgjqL+P60qMkSgeSH3habQ650a1j4AJUOAewGK5Qqobu8LZGf/utKyTu1/BtnqahDVWuOA
IH6ik5e1LEw4xCJAXvv40L27QQCXQgsNbHu8EF9PJY/L0IFINe6UOM93FuWqtNfmJ8pNlwiIPv7S
64CD+SC8IaPBF8MbbTPSUE8NcQQ7lQFwb6FXNmmNXvqFO/u9UaCTszaD8NqFkeTrUaLGbSUAWtDA
AZHmKho99Oegynsher5NbgPcwED446Wwosw2iYIMF+BAeRedjKvtrtWNm8LwNkomJ7bXMEtZkrFq
fijB/lITDI0inOMYVRYggBCWtjVFzcJ5dtwpOvFxgSpzqMO9xyudgdS37CYozh29jthDIM0lzbct
P30dGu1cOOAgJK6xeNPZhYwSAMLOGJ2C+mlxv4hOgFYzHhetElN8nwCYlN7RD5zdEFwPayEB/aso
hFCaPyexrY4isteQ1jwUbnHN7Io5u9gGfJu0AkwKeDTQQyjmQQ799cfPtSprVjjhKexU+WvMq/qp
d1yOTIE3d77jVwB5UJmtDj2HOlxQfQuR90QgkgzQmIO+BoUksDcGd2hTuWlb+tHnMh5DQPXCJus9
58ekF/lYuM54Yde+E4PQTgFbG9n22ivb/PC6r/1IzbjG2OKl5Rxkq+Lb8FW4V0v1T9fce8Hzx8f+
nWOCQIvIvoZ0dB83QW8uZlhVcMNOc+D0O0+x77wD5unjQX7/lc2RB0MeRx3oBpyTaHM7s2aoKtvw
8KTm5lTFO81uUDnutNCJXJI8hu3XDMHuX2aVkBZ3+XCG2vtNHp4pWi+eGfdFNN5Y5N9tIsddGz31
0REacZXNTLyTAv2uIWwvpAO/EW2bH41FQZMf0YSAJ7LJshwftXSOW/HkLl6Fva1a/skL2/ipgD6a
TidJ3QPpGeRzSu3jgPtExDmgm2aGIFw9gh7j9GV+MHXL20SIpnrmbQwxakb4agDAlAEIdXSASWWS
dBnRTnMWge7+mZZgcRIzyoJmnlz8f8ZezB4eWQvwmoQWxk2tULPNBpCMYBRWgQ65cwKpxwxeAz2U
HttSupkwc/w9aCyLksDRzYlHUMgB6pKTJiEqUP2uq8mi0LWb7TUSIv4Y1cr75gsJb/TBEjybK5BW
e9xo3GFJrzxZpkbq+KCi0f+aLxTGOvEUtJ9RaSyPtPaim3aw5qtiHV4JOXSEkC8HcQ/F/ryWGUB2
6Lxz4uRp6PT2Bk388mXgNdru8ziq/DocGJ43LShIchf0kMA46LwN66ulHKrbWMdkgkSR45Gd0xWV
fwiDufleoSD7HOaDNnssG7TRWG+W8ZhX4CYnaiGQxFe0Np/cHv2KC4F5m+l4K7MLCC3UuoDzAaT7
9S1TWAYJWeugXFO48Cb2uvjKq6cyi6uVbTiSDiLm7iX83PuDAhyIkgAcCth6oP/Iw93WK9xqKMLT
LI/9l6jys6XaeXbfFX/7CF2nB7o6Iijue3AhNnG6dcXKKqqRmcY04SL8Ejf9FV77F1r02wQYJQXc
P8i5vVU0BLW21xPSRe3XrnbxyHdWW4yMcMgVjwdKL8Hgt1ZBYARBzQEfDDIVYHsB9/B6JGVqvgzA
U5/m8udk7R0tm8M4QEtUJ90Q3E0RPbjmoZNQ5B+LC3tle7FjbMBuALRb9wpmuhk7aOLFWTjSKz53
B0HKPfpnIEkH16yEgEWBf1rw5i5kJ9ucbh30N8ftt2gpEtTNhOPQQhsGg/ZNmYiuzFpg3nN/ujC3
NxkBxlktU4AGgPRWCO7M63H6XnCPtF4E4xYTHZSN3PMIdGsK2oy3J31Hshy+5SmZGnsFqZTlmw0t
hB+H+JuE4PLNrEfvNHOkCpAPrsFq6ujJCcMycTpZXvmDbm94YMI994S4FJnWZOXPS3796aueHI0B
iUPGsNl9xdJX1IfkzqlQeULlYsBQ1J+hPbV3OSRdDo1/E7csdRnIVdy5Hed2Z+oZIKA+rXUWOJ/Y
mO9aiEi0aIyX0aXf96b+h448CjMQwsKWBaZiS6PoWpm7qGDCE8f7Bcq0KJu9Zx/kzm/yzLjLrh1R
fqC41j17W4GP+3Hg3mYH6+gAIzG0MfAgxxPk9YclHQTUqVX8pEHJgcykA8lTHl5IQd6dI9RPUK1d
zwf6dK9HcTzB6jYPEGjH5l/K0OItyZH/cnhKnVPB7VOQj/sg9/bloFOg754+nuTbUwJRboBn0JlH
bwwQldfD05CLPBpm50SKOemCg1P/9KBc//8aZIsHFRVBTR8J4ynyTZK7eu+KMrMA7n88zJt3ML7Y
b2w13Mh9FL+3XS+rQh++PLFzaiN5IOOQQDs3HNHwDZ7boTaJsjyNaojiz+oChOMN2nodGiIXoDqj
34a+12Ydddk5AMiX+Zl7h7ZmmeOzI0YPwnsOFX443CQLDX4oOnxy+u6+18hrciQ1PrKT6ZqYECXD
+0Kl0fz48Zq8yT5//zBgW1AyxeL422qqQFFSho3Oz4Pd0fHMLOgSYXFuqr0Krhi4uKAx5OZRkzoJ
1L6L4VNcPULnGOJ+UebpowfUYF9+LqtdHD/27Z6UZldPx7IcUPlr06K+jqx/Qb1gXazX9xLyZbyy
ELGwloB0vN6UwOSUlJMav9nZz8CbYiQ0G/qi2lUlSyMXS1dHIHqAyPnxar0Nx+vA/1FyWt39NodR
iNIPwDDNz3FBziMbk5k1Z+KHO6nF1d8O9buzBlEeqIbgftvMUXks95QY5LnhsOTpWLm3vrfscvMd
QPQLD6vfmLTXC7oOBigXkgDgH7bBH7Ab6jh4GJ7babUoCuE3qRJuQQZKCSm9KZE9Wq+0c4BUdhzk
Ib6I1T1zCODbAhI0N1XDTeouEdnTAYjyxBu88WfcqvyL1pW9cJjefgVIqkMkFtkC5MPeyCTBHjPw
tL+oc1Ojb40G0DE3/BrNoJXKduF8vN1qr8fanFtGVN2AI6LOC3RcsM/4mFXzDD8EG+2NiL6VMOHc
C1cWV7lb2uNf7wH4NiLvAzwT9fvtPm84dj8qDerslLduvg+rW9UWWdxfanO8k/wBILkWtzxg4AH7
2mw21G5bHetSn4FVTvvcT6r2c+3/i0LBbkErUME7XBwa42RQFruQ4b6NonD8XbM/5Mt4A2+5iDSa
FI9hhnXGL+s+qcb3bmCLRB8+XsltKQqiOKvxAeIoFCdgQLk5uM3CecQmqc/BwIvrCS2cFJDIGoiT
iRSYnEs/6yjy8mRqW37hdL03NvJqvLUoUGeY7OvbSvHKhRyh1We++lGWO9dvZCqcMh1GvPAJfahp
/e3vpwtUBcpQ2Dv4l/UE/fEOaryeOHFP9TnvoIy+YM/SAyu/YZ330nZgdn75eLy37y6AGtCSAx9i
VSTd8t8iMleGTpDkMAN4xChTjCJ3srqaRnPfQuaIHGIZLe0RcBQZ/fx47Pc2UAhcGsD62L24vF7P
FdoyqrF20edFg5a1zB3aa9S/5AP13igrShGMDVwI2EOvRyGOrABacfVZdkbjKna9u7j2Lsk3vZPt
AdwA5CX47asj9zZNyPXoatnBqgENroQFIoW31ayGIyy1U+ja7p0g33VhInT0yeGQJYku5Uhb3X+8
A0GlAPoTOTVa629o5y7LNY7SrM8FUO+JG5bdvmH67DL9QoKe7/tpEYmsGK6jqeOp8ZcX1nTHsnVh
iGcteACdeppw1FKJdx18RL08zTvS7xj9bY35fwmUgE+gZL4SiVaQ4usv0yytKaTED+5iZx/K4m5C
QmLb+5aLCwd5PTWbKLnKHq52WJDQQI/x9Uigi8B4xx30mfRcfonACswqFUz3o4p97IaA7D7e2e+d
Koic4lxBHYWAifZ6PNbT2IRwwzm76lccywSADY18YLw2MH74eKjfLa43cwPmEi++1St4u4qhYAYQ
YwefvXDqB6iIjzck99wjZFY1zKrQSB46MHZcDZHOWDu4OVVvMoCEykMZttWeUh3fIo8vU6BEacrG
YshU3joPOs/BJ/ZsdJzjjmXWiuAmDxp5QAPxLm9qZ+eXpj6MJc2vXTqGCema4ZcfQWjG6SqVVm7b
JDXKaVczsXgrVyzaoxbGwQ6T3d/F27Ucjp4xcJCobKJ3s1UfAP0yd5GCk9uO3YGNDlJaxqdLHatN
OHgzyOa+yjX0PGIBPwl2B5gpVH+KKR2/VTWoJhf2zyZ3wXUFWVQG/7ZgFafCa/X1/vGFFTAza7tb
pfZBc/w+ywM/WpqO/g5PiY830Joh/LF/MBbyYjT6VmwWin7bvodrYG0zwbzxNg52ITDy/IDg9vEQ
myt4HeKVI8l6XP4IajMYYj1tDLndL0l94edvjtp//vYfdiKbGN0vueZmhJ0IE7vayUqWOPdC3Xz+
eAbbUX6LKsFzAwIvELIDWPv1DLxlhqgEg6hSg+waUjQ82ydQtPp4kO0thT4FLiJED6BBVmzl+qX+
WKYJ6hwFW8CuGcl+nlBSOg3t90sWAG8yxnWUPzkJm7tJ+X07WTgqnQzJ6Ff+BJ2EDGc3i5K0zP/u
46w9tbUtAmV8HB5kYfT1jAoU1jRK+uGpLHZjlDnnM5m/Vpekxt+u2woCQDX3vxEOm3OJXp7RPWhS
J8De5HFiJ3YdXapPb07J78bkn4349W7449s09RDoaQVvABUEOSOAJgc4h18AEW/OyX8P8r8t8U2q
UkNJUyCIo7+nM285wiL17zbYWjj9s1q7+fsUZD+poDJ1ouJFqM+OSAOYKn88xubq+k8WsvKX0NsH
5HPbE2vcWMaNv2Yh7T70ru0h3xXjdQk+8q66RPjbXMi/x8LjF7INyOxQA9ls5UEBeo4WjDn3zvIL
RaMnAZE1z4Ork8WL0ubp7AJ+//H8tpttzbKQQPgrQQyq4NvKpXYiTtqpNWdIYNy03pwszq0vzIl1
zx8PtLlyMDnkksiMUaQE6xrUhtc7TnZdAflBZOYVnq9ut9eeyjqkcXJhd3pYnj4e7e1nw/MKLrgg
v6GOj8Lx69H4gmJkHNbmTMN/BnZcqW+6TdrxXz9XN5QGj75/4UrdSgn+nqAHuxigoQBnxxRfD5lP
XTG6XlufAzGsnsH93FWJdIr4ZweVrwVeCEgW4Icbt1WKYjXoPqNVzh0VU/XVlVXwmUB1a4ZUI3ya
E0jL0z6pXUmvls6Q56rn9adYBM1LDlgZ7J+0zsHvDerguw0nvveBtb4wofc+GPwHAJD7DWDbMpCH
HBKWjhzNeVVpNLWboIcISOn8JCNYqfWlvbAT3/tkKP8BJYElXP/3ev0miMJK1OwqgLjCKxhFh6fc
zHsVo9bP3WNMJfjL5sKYb08cIhQg3ADngd+D+tbrMechJGM05+YcQguvjiEY+72JqmsAsKwQuxhV
2I+35ZtotZ4CaOqgaLSCrXHDvx4w0qRgIFNAMtJ1OvRvIXzxTYNLc52PNf8Malo0pJrK6BNMQUmI
17JCj2saKtFA4GQCPeHj3/Pu/KFSA703H0/XrYgLLLLhvtI2Bg8JKVO/BL5CmIFm0yANwBdx9ZD7
kK3zOJT5Ph55negfadrv04JGGzJcH17xoBu/Xoje6tl1JQ5oNPnZEDqplAcq3L+uz2KZccWBrrla
bm67ltyb+sny2ZxH7zi6AH+VjwPa42O1pMwdQeGSO9TD/zLsrd8YBRbQ7sCqwlbeTI3EclDuvODu
GSHA499h22V/v3jwMFuJvaAfvFEDbUwec7hOmHMrYaGBVzgcCi6Cpt47/yDYQVsYweitFLZg3IO7
szbnvFlSCTpU4zxO/BNHVpIvjx9P6G0UWqU/oPqx8p1QJSKvd0OXTw2dJ4olo2q3DD5KDX26qq2S
wV6wDHin9wLJD9TrIe2G1gtIw6/Haoq57UTTVGfpVDc8/+TWn1c/pbxIENjNyxx9t/ElucL1k293
O+Cq686AeBG6dK/HBJ/eArhcYUw98r1lwZKVUL3Zf7yK708NEAAcKeh5oMb4eph5QCZMia3OELJP
JXgIw70wTcrnJ3Nkbp3VUZDISxnEe/sEvCkUFcETQ7jdhFqYyLSMtnl9jgO16yVJDasTWn8pbXcM
aHWhSvvejfXnaJvDhdq6GcQQV2e7WmGJq6WG3kOSD1BIpGAhX9iX791Sf462ua4H2km2EIge+Oym
1k8quG7dSzXv9/YGgImAWYJmt8aG1x/NHeHq5QyotAUBYHZlhzwvyqNLsIp3ThiorAzYYmACARze
ZCdq8ppuMbI+56ExO7sw2oCl0pPDPOniaKC7dmHp3pkW5oQ6JbjA4FpuFWeXuFS1UX19dqpa7HNg
hBLIWNHk4y3/zigIXMCPoloUYah1u/zxjpmiqCjnaGjP/kT43dBDgwz2p5cMMd9pS/0WiYA6BSSf
3lZDHfBPZNVM7dlItPPGp3oSt9J98tsRpcb6XgFO1NH5av1/iMvtKGR7BOkOud8m8BfeowecceFf
Ogq/0fx/XisrywJfE9JjaJfiob05740giyGowZ072rai55/xptSCQpqVdHi3lMeFOQ0eGp+jqKyi
Q6tFMN6WQySKtI1lYK/45BtypQ3tgl+QSXTnG6DowqsO/JEwiSsaPU9k8L7xtqXqqaIjKxMXnuVj
OpLR/G7Q8HHnSgasG/HNqA4D/iIIWrNx4ffXarQXhNdcFy2bnKyT87KksSkA0WTF2F5b36/azGlF
deuVQNwkcpDwCJsnXCAthHmPFrRXN11iU83/tkO16JtIUc/s88qjd5YC1nXSzkKRDjd1p3GH9/iP
tWiJSvNphr0havBG7GVOoi9OSYY+ncNQPQFJWAEtgvt/dq7jIh6ir7Uiy0E1CxD9C1ngz1QBlEzg
qlv4LMutW7FDqMcquItHoA4yiJXYH15BoSs7zqOCdBS2aHiMetXd+aWM4XU0E74PSx+yFKQwZFdz
6OTtaKWXmwmVxBA4lbgMEt+05U8tJYHTV49EdLfMtJ72ccWdh0kCgX9N6dC2jwEqmipB17N097xw
5mIHbqr/w/ZTpFMTdeD1Nw5Bkj4YvVyRJiqfmjLn/s6Pe/RR+0F1j01fzY/DoqbiCjd5D/eHyhVh
UtcVOk/IsckXUbPo3lHzdJLdGH4fYh+Wu5UvhgMrFh4lLNT2eYEKKQXDThXNXjQh1P5iGDmTtK6L
bkgAHwwfPNB1dUJtyOAt3kBNEwCCAQ8GSF37n2FTrCBSVE08T0rDyyYZZQ4hVyBcGTwOoWMOHCav
PJkG09Cvb0VhD6wDwGSEINNL243BfTl05NPguHhKQY4iuCrUSCCSOuvISz3Z4TcpRwsgFvuuuueN
FkPio336TQmneoFDhIO31TDpRx8Sbn7Ww1hh2oH93T7AGInypAVM/DNU3POshnbCsAN6fQe94WZK
q8oFwauFD8IXES7KpDoUDk1CIvgXqWxwKoz0bdrNfr2bTGXQ0iNNOWZiGooxG6QKYxwPv/0U8xgc
TtkVc5hamBUbgEXr+FtgO2huzkYEUcrq+d9lqZufC9pAn/JiADiLew206Pk4zHfw2CwG7DMxvOQg
Xc2JKJSZEo/M5tqaUob70TPlFbfjLPGelMsEPNTM8VWjGg85z/HjY1nboE8aKB3cj03Hfwyq778W
nq7XbwW/iQTKwv6TU3KIOQReX3+hvkJD3tWkBa2u1c6cBaYgL2Fvo7NVTR0kCDToKjpRN7DUUjDq
u9jlD54vltuoW+KnOYLi2qGUgPKsiDpkr6pXAMdPhdc+cF4H5S6SqO4nqNcHX3sCOctDwyZxWAk4
BT5NK2/RzVtk4sMT5poFCDO4zVjXvVR+ObRpOBh1NcW+rpIF0M+fOaMocVIclM9h7pkuWSTAK7NY
zLiD+K+NU1mhsJIJD5pTaaB8vBPiEKaGKTTm6TVTOi8hpF8M/4AP2/mpKYDvyGaQMGDOQ3QP8p1H
B4jvj6VxUtcsepUt9adyX1vu3je8gbPOOE34xFE14aP3vgtPIeisDkHSFZ0FWtMyaIOzMn6UAy//
Heu4MWluOoBjSdmFT8YxFb21mlZfkK0D/RaPQN+lxqqoOkxxR8658AsUo11Ie5AeVrnJWt3dW10U
j1PJYfMGowqgRBrZYb/5kLODgl1TqPUOmKsj9NgVBO5mLj+JBh1M+ErBcAjoXhPCpI7O0T+DhLb1
LlRzcMDCeiTpNR+BxXHlvR7UdNfn4PXgxNO+SjtNu28Veia3YznnP2cYwTapJTV76UCZPGlJxnsN
3+xr7ZVVnoDgyb/OXh5dB00QnQBDRffbTAuJdwM0CM2nkcUVwYaNvFOLbuVXUsDoLRsHRmSCKkV1
M5q6s8lUts5XUrnkCiVaznaWBrPas1CKlxgODw+ynjBr/GL3iRKI/KU2h6BPOo10enHg8Wv2c9/W
37oiBGUUIaBBw9of3atJeXbY67a31yOZPdipg2TZpBAYa5orqeGrsC8hLv+pYnALulkENyITYu4d
GBQEldUH6hQAU5eejs+hlrW47m3cyTSk87oZy2ZYjhGt3WHPIfV9WLoO1vVuNOI/usXEVBJ4cvwK
2iTMmOCjSymEEaVY0jIEBNc1iAKlivXXEgfWT5YxcJodWQYtb3KnmAn46T5Q3S0kjfpdiB3sHNFN
y39NHmwOElvp8iEWnd+mxCkrL0WM8J59NZjw0E22cHeqGlHGqqqiDtOi9dj10OAH791giX91hkNk
ru+9pU16OO08l8pOU8JhKTdkgvTlIxVOfJotwPdeB4BA0oyEHSBeAY+DYKn9JiN9XT6HZs7brDRo
3qcI7/ZslIS6UB4s8JwB4AfPs6GJWj/RBWAvqQMtbAi6ViHzEtmG9i6YJvGYk1wViQW8/xdOkyGp
8kNUaGsxQLEjDoYZdjYFMSfLxupXFOcwRxFD2X1BOQborN4P8U0HERYyLRCeXxrQcM/FpOGQN7Gi
Rt7jD0bsUERp7kpExO/NDAu0PWy1xvpmcurKJtCxADxOl435jOrA2KSznbv2Lor7Ea8HoAqRddUA
5u3Cwo8gGNW1IBHkRP8L5drwF1frJtZo3j6WuYY41ziizW6gWnEamhYahF7XOySxZD0zhesrlGWK
EM1JQWfIsi/AtD85fFr+9aUqT6rn7D5mDofFghLf/TIgtx7a47j411uzAYWyBvbfp3szKHMUENPb
ja0Qzx7E5tKRW7LD9YDYYLqGwCbCyqVIYjG7/0A0xH4qBS/gfCJidOZbZSFWPxLOvgrUPg6QFbkS
YozA+1A1S2eDBkEC/DScUpW18WPbVdjU6L56z0MJ0dQEqg2IXoh5DvY6UE4/WmPJYbTQqchweiG2
2ZcGVIVumQ3L+sHBBWhmR9+XU1t4cIzIqyEpJzY+zXM/fbZBFVRp2ARdmTDoLCPszaa9423n3PcV
JIQTJxr0D0Cl6xtVVKBED4U/I6giD9LpmDsETHlqS/AzyAz9wSYKPgGDvwyp0eiyJ0QP9zzmcCDv
aHQFFeCwPCrNmpVlofPrca5sCvT/ij3TCjoAmi0uciTR6R+Q1QkfZ19Z+Mo5zEhgySPvcz63imbS
rfs8qViML4G7en6c5pGzpIqG0EPAhXRjqqDRiHsOecKvmtH6yWGoZ42xUxepnzvRj6BdFGwF/P7Y
g9ksEh96VmWCPo/Ns8X3x4eym0cfn5TO1304BywjskVaF+mxc3ZQHq3L6xa/HAKXMJ9EulJj8N0Q
At2WIkSyfk+nATSxIZfufa/YetSleu7nUlewziR0utNw0as/m3JpWpBQShanfcXtcz75cKB3iMXj
iJWB+1APJudfOjv27X1ATVyJxGFjQ7LA9lrsgNoJxqxf11+WwwjVyho32l0busI9TEvj50i8Jg+6
5O1I+xtmw8K9gVlJ/zjAvPGhgDdEt5ORkwdp2dfOC5Ds3qPLJwt4NBvsQ9Myb9zpfK4AGlddf9ax
8sKkgDYm2HARspOMuHVbPY4Qp1huA6pxJ8sRLsMHCYCcOEQFa9yMqQoMnlCBVp7UcI4RIH4i1Qbq
qKuzXjlBACqMNPflEqF2PpM5vukK6xYQl6GNysq+sY9w/YyODJ2ex3hxxycKoj8Kel47m2RSwiqw
AWIBck63II3AtmMAu5aOwheBrMFPCR4XjHhAK4fkZW/gfBaLpnAOVT7Qah97QMInI3oOn/WohZPw
WTY3UDsafwzU6ft9PdVCJpI35NFUUMNNHbiNCPTlq2BJZniRgMXNCb+nsDj+soDc00APx42rpPTc
dkkb8CVAgBv5cM4pmsj+AtEQ2vv3wgv1J9SccVWJYCgB3xFg4CSOHg12BIWaBHaHj9K2QkHcTXS3
DHAaAhVqLXMvhOEw5vxnroWBuJew5qEoi0ggtQ8EbKOKOLZp6HfVP/2EFASVrqh7rkKRP7Apt3lC
WGFhGNAp2aBpMfY1HmlwCEk6aSBoDdTssoceEMwcJj3bZOjYsod2RzWnTTkdmmnskXySKv4VBrb9
pxzWVo1f1BHfd3DeeFnKpX8xqgKcH9E878CYqqv41nHJEu9dmOs1WTdKlIniUhTIUiMKqF0B7BnM
XDo65SnIAt4/wHe0+jDUnnh06hY44QZZ6YtiDEJ+dPRBhi2RohfZAoeX6sHyGIbzfaCpeBz62jff
8siRPjY3B9Y4APEtPPZwTGsPXPPJTVoYc4FVWSPpxtQHH6+CBdK3lQgbXHcDMs8U0gx0ynLPyi6F
c15uwP5ggX/ldqEh13yuy+KTLXh7LZQ3P3PfGVVqW9tD3mIRCz+1gXtEHXKadyBIoqho8FLoEq/q
NM8gIjr518YGDnDCvarjFNlyfa57bJdkgKS5t+e0Gq69luKwtxO+C2rYcuFXc5G3dw4qjRBdZhr6
7rNX0lu8gpBUOwVw3JnfgNmSLo4QbB+Tpb83yMrEz2D2iymTU4WntQdqJkEKOVZOGqlwFFBdkeGt
B7yLOIxj5z8hSCORM+DruYfAkOrZFKBrHzTE1sMjFNiWAVHfjjtGpsC57hfc4Bk8sZYlIRAi99K2
nfuXBZo5egffTGpvPS1hG+pA1AIHE3yYH2NLhNiPOvbro1/TEkfLz0dyXdsKNYawrqN/8BiGfViL
hQUhGKXVg9/Fqk2BCQLHxvSDuBlkRPmuKqLgtoV2B97tVLP40E9x6xyVQo1nSoQB/wZ+HW7UZAak
3y9wNVAzEqGl/akLMfwXZ2e2FDmWrelXKct71dE8tJ0qs5Z8ZnDAHQK4kRFAaJ5nPX1/iqyuBOGN
d52rtDAStva89lr/IBPM11qzLHg+PdRiCz3FrGtD4IFXqf4OXUA2ZjbmPVjbvho6dkzZZIxegixo
m7bDRsFPmxVUiGPgjK4CzJ4Oxp0dInq0Ib/SPsBlyJ6ituaRh+gmmQnJEP4lN/Ffr/3/8t6zmz/T
WtU//5t/v2b5UAaeX8/++c//3VR1+RIHL+nf7KZ8f2n+lv3626F+4dCsg9fqv6c/9u9f/ufnf/K3
/tXW4qV++fSPZcoza7ht3svh7h1XoPr3V/BV0//5//vDv73//ivHIX//xx8vDG264KvK4LX+418/
2r794w8A4RMv678+tvCvH1+/JPzmA7+At8zLiV96f6nqf/xBSfbvICIpalPOAo1HSrp7//MH4t8B
oFDLo4AKvnfK/qeAqvx//IGQ69+pLwCGosbC6QqM5Y+/VVnz58+sv6MERkV+UkD/4/9+2KcJ+WuC
/pY2yU0WpHX1jz/muVjw7xNDgJAXHi7OAbNCgN9DzOq8qDuYgh/um7CrFnKBWcGH4fhXqx9bmZcb
0AgA2iWD8JraIpv9OePri7VQdH6qHiZtNm2pvVb5BUmeUb39vp156v93OwAIwGJNug5zA1OVx2Mc
Co16MKJLqUYXUXAC8z/ERPzZBglsqE0M2hwy0GmjFA6xpB6KB473jFdGqF52sbwSz6nyfCH/zZua
JcpTEugsnlE91Ks+elafOXGl5mgpr4l7E0VbLe8RGrzocPqEdyzdyjLO4A9VubU0glS7Arm3/H58
v6wW9BiohVMTQ5QRvNOsDKdGda/0oaof4FXbUv7DO8d0mleKEFcFtzM5LIM4hOs0a6AMMi0JFMk7
VlwYxzIjoCo7rt/Uh8JilhgpgMJR71rLP1eUmNdafrfMXjAmrCzh4Kyi4yuB145J7x0NJC2ajVhc
WTdd8/b9+H0p9v3ZCo8naismOKjZdsMTG5XIkP5phb9SgmVpBrzTHDNcq9W41Y1oEa+l2lt/3+yp
UQWZxFkhIdfBafJ5+yk1uRYoet4x0VCj06/QrnPyNLQzfy2Fr0o8ninwfNmGKHdMuocgq8GraXMk
rCBzcle1Gh5T7bJCmVF7I4Y908bXPqnTiYm3hgomklrK5z7FFOCKUC7jYwuLaMivEzN12mFJFk1p
7xTSH98P4deV/7m5qcsfalagjz0liKv4SN7D7pXWBnrxfQtzb2+TEjAwRcrbYDrQZ5rTqEKY/k2l
qdGxUm77xqkFuyAS6+4ELKdTaYnEue0m4jaj/ldqpK+gyqrNIitv+/xS9zM7P+czcWoa2RHUpPku
4PGzIS7Jk3YyrufYLeQNySD0o5M4jpZYe3EV/vu6PHE/fPH0mPrOBQfeFAD1VBz7PLw4sw2eV9TJ
Mcou+nS4RBaB96wKLSpYyPFbBtdZ1VJ7IE5X7gFfEW6fuTq+CJHNP2E2w3kU1nkdFMlxJLMtO0Pm
5e8Ic8mCowdp+oamA+nqzFj4Rj1ein1eP6aa3OsOOpzJIVbNgFM4QWSjwwJaWZaVEL9Wmt4UZ/by
qYVocTBSFZ70f+cgOdLpQpeMcXLMTW1n9TA+iQj/88UOoAvg3yQogtbwdFZ+WOx5kpAa5jV4NMU8
Xw+h7DkIL1jnkA8n1hfxgEH2GxAJkMZZM5aLMPRQ5unRrZpubwml/GjhFZ8Q2VZJ6khiq5somOQ8
/ap25ASBYhCrtqu37aLUdS9c8xS3kPIMnSqPa9lxfas6R9v4eglDzkZUScFTB4NkkKmfB6N2jcHL
TaM9ijk1fspcZdDxnLotvPc6BMmzkq27rt2GcnAQfMsuGn8xVEev8Z2hXXvuQhGW1gQLLC7L/sxa
0Cb85cdaMsKfPMjRRsZhmAH8/fMPEyWOJDHwOe6OQrEpYHHn7s+GSkge3nl+h/cfYoJIDCLAjrlI
IARbFy+gXLLTBOH5zEkee+uxFi41XhHxStcQYtzE/i/00ztzbzbqkv+7KTEzIcdCjmLMbb93dEq+
oKcFg0cUsWL+KKgrSmikmxai+5qi3+hfB+9Juy6jnzqksY5XzTkM8dezn8Uy2VVD3yWknpfQm0Co
w1bSumNSdLwIdRJeYhOLKzUMflVq0S9b2XxrG+EcJeK3+t9svGE1EaZPt+gE/fi8FqTA1YOaNP9R
63+4Wr/txVXmbbP0bsjuxOBGMezAfbD6h0DAAdMnbSst873yU9/Kwi65FA+hgRSS6YTX/eDkHtW5
vV+RIt2qF6q50vQFWg0UqqX+1hiW+TK4ka2VEdY2pb/+KtPXbeAUyr31LluL78/fLwQeFhLxOec8
yLRJjGC2yPtS7aPBd7tjG6S2tOqKVVTcRBblltrJrWQ96JeDt1ADO7vUt7r/0j7gZloKNxrOM/Uj
JG8jc1xzw9RfDf5yJEmZ4AlOwnQhUR5wN1FcME/OgPLQovZvvv/6L6yz+ddPz48P2yDVqs5weZMf
xWiSmWoAIuwtdQMA28AGE+eDIrf1YGHcao5+oXkHfVLQQ+Q0XJvXsCr9SDhzgH5h4sG2Jf4Rp5cd
EHRwLp+/KKK+ZiiY4BxzyixurKys8aHiFU/VQsWZMW/LQ9svKhXxgHv/nE7vlyhz3vr8KquLpi/g
UB/xnBnTcEHSe+WCQ83VbU4xVDc2ZSRfjOeE074gbn63C8MNGUtwJ7wRPve6i4fGHKiXHmswwC2K
xBVmuqi6QgRWo2sfPIi1Cr1wI/YX4KYWhWXcpWq6hmXqtm/1OXXuL7jd358DfwkWHKhVyN6fP0cs
WnhkctEfRxTY0wsDJV8rW+JIKmi3nnQzUKfNFuAcvl+NX+K4ebOzx24wyV5JnEJHQQTYJKFd19ht
f1kYll2Gm2F4FOoHQdmaWfeTknS47yTDrgV8h8Exqld1en/me2S6+fHQmn/P9PMPu0P1PNmIrLI/
Gq+VejuWt8W4yYTn9hfl1Gg88IhsNv1/uiX/bBQmIJoAqBzNNQINThNhaJr+6JUPkXsg6U46E27t
a5SvBP1oJIE9LBTF1rKrPNmVhSNT9aruQum2jA+YtoremWf7FzHe2RfNV8OIonQhtV1/FHfEM4Z6
Z1T92pO1dZU/h+aTYqwKPbkOKQoIB4sccM+XVdto3CrtFQaVSXFD+dWu/aMyrHV1bwbnNJnn4dD8
A2frpvW57yosZI9hpzzmluCvg8a/EFL5rGDDdJrPVwScPgTYEKKClDQ7L7VgzE3Fk/ojwNa0pFiE
XUSpYBYMoRefeQGLtN6NF9ZgjqtUK95rXur7MuwGx2vSK8Iv1676MSNT5KPHG5dnjODmIe40ENiE
AzBn5bB2ZgMRWkKfYpnbH+MoZbgpkW9NT4/P3Hm/9Q++jsJfzcz2hR6SyBYqRiESLoXkyUzeR/dZ
f5bTy0Ch0DtltzfhddYf5OEa0bhzyn3zIGbey9lhmUZ+HCgxzWuPYQcG76KTMAW/i9QXoXv8/gj4
7bvzpauTqxTQfTJGX2ghKs+7itcKAf1TbO5rRPKytEXvBEVnRAUukLy0wcghdl4vyuxJr18G4rgx
3QKVBwBzEfnvWbHUk5XaX/BKIkC/G9N1VGnXpgApFG5JLtxUdbGtoVt1auecs7aYVuSXDgABR63J
QIFhrsmZD5YWaSzMIxgh+A55VoA48igf2F2O+BYxOrf8OJxzDfiieP97kj60Owv4+sKrdTXS+2NF
0dxtFwGCiVquOKp7Y8ROpALlF35I+dprrxpr23mJbVL8ktEFwtxWf0wAr1AUdQIOt/QiO7eCp43w
ZVQAkkI7hj2LUgw//3CyY2dAxaA1+mOphgQ4bzE8pniBRqocAie0jU6wy50bnzuovjyJfo+KBddZ
NCYrjrnOQCyonRZ6zAasqVVIXoLU04VO2Tw304VrAe324gWkAMG9KHNblK7y/Ij1ukRsiW2gnYzK
BQoAqX4zZDsKcecu4BPDAqBBxUCN/+BWMNtZrd6lZCzM5lj215RQ7Ty4oxLcqwHSFamjDEdgFN1w
qW2/32U4n3ydD1PlmQgvB8kO9CQ+z0efyVmhlIwLbkG+ig2DmF6PKgpsVPzkW7XxpBdPbcNX6Eqq
bPeIMSIXrbZXriDU78Ng6iT/kmJ8F5p8o9RDcFF2TMEiKBPpuUwL6XrU1PIVIIts2X1jeBcIdQjm
QhPqn2amGPcdENT92NXGQ5l2KDJHtCBjkeMFu3KIRTj5+lht0gQ+GFl6eQArxbMU74b0CDk6pO6u
UxCwC3fCC2pi1KwHMOe8uPtMkLax1sY/iKmY41gpex8PRbV+I3MTHFvNX6RCP8jbukaAEthLG4QL
2YjHhxFVSn8ZJxI0MdsokmzIL8NSV3XwYl7e7HyFX1kMg6yWy5x8wJsQK67+C3CXMF5BohqKyz6s
unGVkQDKtkFDUXUVopflXsdKLVQrv2nCnyC3tMihsF7Wi1BrR81GfhUOnFwJSr6D48j5MEQKYoBt
DtbTlnQfuVkwHaF2rWZmlmwrK9UUctoBQp4pi75bxI2Su84whj3V9rZSxGULP0V0FKq+yZrgdjDW
JeZcAKXE3LQKTr2qDRA6awaxDp4sBY/03km8oCnq6zAqGh382ejfAiJMAtDCsYlreunmoUPh3/ec
vgEbtM4aX3jouYh/dUWjvDe9UTylcdiScWwF0uGhVxuMAmA1CsnYTdoyjikYSid9IeGpNZCeZELz
A0qjqG2VYiqZTKgsP6B9EeR2nQvdgbO/RFRV79S7EkAe7sdqplu2KnhZiTGpKboXqHiJl61bK5KT
qc1aR8p3XKZor+LZEec8dN2gkDIabEFtgXCQqd2KgTvaU4d6p0UTPbSZXw7AQhe7joSdQKIbdHDw
1HlkOp0ml7LGzpDGBv5ZmIK4QOYUB8DUCIufbl/U/RKkA3hNtS9kcEtVRO+9VtOahRtF/qsoGOpk
99hK2yCyKGkXXc786uDdyXBEfpTYfVJWyhJcnLSt+wherlz6xY1RxfD0qXP4D03ayGQ1tDC9seQ2
FRci+GCQpG7v7vNkKJ/b2sp9fJuLJnDMmtc/QMJEuzcztwwdNpZyH6GzKC98V1YSnp21iaSU3rRA
HSKpfFE9qdEByfTBHaINITtSMnsShZ3m8cZuFdkRJBBLyy6qAHzXbmyts4IkTuXlQr1BSDN69VxT
3VkJgttOF/hhh4YXHmCQOxPx1gSNd5NHKAAvieOam0rTmOIICmBqZ6Hmupe6ire1C02rXYZ4XQB3
ivGHUrOQN4mRetXlIErkVFGWtl5UI67vhdgY9xmOjZozDBkYlsQ3xQuKYUNOykhMbgE/lHjnRAGC
vKJbreQKqPeqjXNz0zaABB3yUOmNaDKLgMSC+oeVK2Tou04rtgjkqmgjmLr33ohIQzWBmzzrqlCU
C0RjspdBK1XlMorHXL7xEZd8cQHu3FsRBH4HIx3kd1ufnyIL01adLWN3tan9tm4dPJbjfaGN2rMA
/a4CFaGEzbIJohj6dSq7oKXkTlx4uJSGACfM3tvFSZWZDGmRI/kyesciRsfQDrXOWgOBA+xltRl6
IvpAkX3vd0n3k4uNN3Q1BO0vr7VistFuJV7LkqABhAMlt8lHkH+wh2tFtN269RbY9+EtGQSa8INj
QNwFtQCAqB7LelmCbx43gldJ1y3869SuTGV4a0zNrx2Jgs1x1AXhkZVvMpVkpW/TohFB14MMCZFA
z6xHkO3iQ6V4IBNKQe9v1TDpSUz2yDOBWUp2ooZdAIeYK72XVPaPJWCYV1HLrPsojrwruWqUFynO
5JumJfW+zHyVkL9KLQgbWWMm21HqzF9u0nBSBCBDLjOqAZGD4Of4GDWilDiVBZXDitRhtM2GnDH8
sdx7SK02qR2U9KynsPT7e8VK9BHJn6y7bn3JezbauBLtOm2j26G2imqZugYKzzFwDdUOh7AVba0p
SCHogbCX/Tx4HPUuyxaMlys5WjZm5dLrBYVwzArKN1loyJbJiVCTWCE9b4tZ3CG1BiMmsmvMe5hI
s0lxfi6sOne6GsBRJ/lUSlsvx7kRbko92qBgQn0jKJEIx6MN9TsQ3cDiYcilKwgY5TuFu/ypKNz8
rqGE8zj2wXjpqhxLQLGrtRv58iYuG4p5+GdgQo2M3SRd3OU/tSLvX8o41m4FoahIi3DRRcyoAWsc
SRog+iUCrJkDNl7fjZWlvvplrT8oAcLVsGJMY9elRYueOgD/La5LmYSmo5mWoGMz1q9lMP62qvTu
VedibLOuPINZ0uUc5JKXiE3hjKXM0y5yvQEsuynXW1FNiuey4EhnvAPSUKk/GtFWbUYjSCGNQngQ
dz36hEAbJWvQYtkx6sGXfgGhLRLFAdRnRg8ThF9F1VFOpQSofSC0OsKTBA7kBQdYz6qtZI2SPost
xfolQOZMWHK4DvmF2WRpuFcyEMCLqsqNgaPWNeu1JDB39tgRLMaA54EnK0N5NGCWDk7ToRe1hIpS
8XIZcA8qvSLgZIvl2FygvCO627bwhb0/MeMXgNPLam1hLNbtoctlqVMkRdFsB558e4C9luvE1J/V
dQAtYFiniW5VdtyXYbPLUhzP9z7P4SujrCxjpXFD+andSCW3SCf1/Qs2nCYqsWIj7NOgB1aP0Qfe
PrJVY/jhD3HggqMOi2qXWmKsY4rVpVtJNouVmrAq7RBFksBJmhgUIvA9b6Mng7qSstHnBgAwHxEa
NBnXM7DPfovTXnsvyikQardNwqs25gg7tNCarnWl7vqFUUdC5CR+of3SytRKl+JQSr/AeSripk5q
jtbeGsLYkVFJDx3gR+PPnsgWAoUvafEmGRr/JpOjULj260hN0Ij2itvWGKJXbiI9Wop64m0ArXKG
p1KQYZFVYaa5HEUZ8m0BvPKWsMFrF5Yw2pLnFpTmwt6DQhRpwRKCUrM0DXzdt2j/BeZyNMfmEQdn
V8fdRo32fQUi0SprdVgkhuk/G0HcV+sgzZobhM0JDL2yFu80JRx+chUrS7/2TRjhRLcY5mIejkRo
q5fSwmtrMtBAp/piyYJFZiEEx9jYYeRrD2WJ8oHt62220aA9LbogLd8kn4qBbRVqCt7QN/0fZkFh
1ulFz924US6/4mfAgQjIc1Qd2Rp8UsiKlZeO5Cr6s2eIXul0nVIgFkq9ryDDB8RwKYyZ+xLiL5Us
ULbXtZWqVsYNq1HrQHBloQtBKK2khebJ9a3UoHR3KQVRP654EUjqUuo8NI/7sSmuKrFUtX0Q5Fa2
8GGC3RoAukCplkRcMFBwSduZBOAAo4W6eI2GyH3Oayl76kOZgNFs2zdFarLaToEe7o0x6G+INaOX
cCy1p8JQG9Rjq9o1FwroX8TfAdWWtlpil+YEVRDfc4CD2PZSIdoLvmhdaz13tePnYv9DCAzxLUw0
VA/SMLOuNL/wNYJexXoOxUj4URHe546R9cKuRPFeBLucxOMqzjNVWAZagOOQWRZ1BndFF3J2loi9
WRgqjK3RqfJ9X0ejSPTRijDyFLgkcq5l1zW23+Gy16QWOC/23/EdEMZmuCqGonxUk7AHs19VqS2L
nQJ+eoyj26DJQlZtGrML61HHewHCRuNtStXorn3d6tq1omf1fZfDE3HceuhvekvIfsIflLaFFtXq
VvDMlBjIbZVNXQJLveqqdHxLITkECz03w5/fPyFPpDkoQwNnoAIDbMKcP+iNIo3NSmgn849Kytaj
vq6yYtWnCeq6Z/AGE5RmljygLfLiE44H3MvslWxZidl5qtke1X6fU0Juu4cICTz5sjUveDmod993
7VRRAqE9EnroUSMwNee5t6rAsEG6Og5Rkx16SBTLnHZXhqU6YsncKrFR3AbkAw6y1xm7OOVa/P4b
TqTcJi6wTtEZlVqugs/v81yNY7mEOnq8M33YUI1KtLDOhLd4LJ04XH/fmHIijclzcJK/RlSCs2HW
WjxajcDV0h0jHTGLUdWEO+wbBC7LyAM2AEZl1zckTVj4w8KrKaiJPWXvJPM1eHqjWbwL0I2cVhbe
UA1Qd1Ge5avGCE2nocBz0QTmfST7Cglb6GHc4PoGxweuOouEmAGJbqmU5gvi5flaaHxpBWQ1WKoD
otANYcBKFQfqwgSB5Kw0pTgnI3VqJZM3A/SrI/8OOOPzUPe+WHhBElFQjNMfGoedKvw0utu2uK6U
++8H+lSxDfFQRNRxzCYTbU5pmU9psJqoGO7DUXWXlroNM3drUXZMObLz7lcbZ4sqSX4MVeckQGiH
MbbPfMCJfPpkn82aosO4VczyPjmHykTa7o6FunJ7c90A7pLJseaErd14UY7bNNglgm/r6qvYHLIm
XZmFbvfDI5reZyovp9Y4QE5I5pPFqjyv5GrpqLWqlgMJcJ+L5nWwcBu0wVcb2TWvwjMdn0Z2foYQ
LFDvw6pJ+iK/65W9DAGnhQHhCq+KuQ7ddZaTE/V2WVythXFYQO5ZBUhAu+m4kEFkfv8Bp86wj+1P
W/DDzA+Gxg2aNt1RrsOfIwylyABJPgZ7BKSE3Ik9pznnfXyqbEB/GWLWNU6588ke8xpPGKkGfEDV
PtwWzaUWX0XNXrySaigDTpZDr8ovJMyq1XGRXo3nkIqn6pqfvmCalQ+9FrqU91/IFwxCtZGiAiY9
SU59GwjQpgzFkaYXWeuvoKon2plTbdq3X2f8r97PRpyUsB6GOiMeDtJ1L1XbAuVOrdHPaACdXMUf
Bnl2fJRNgn7btKMgIxLQkcrR0pV7oxbumlf9tZGqj9+vpNMNgqri+sURVZ/1a1J7F1pgSFQmnwoi
5+iQkqkY7jA0Pwe2+DJ/c5TydHZ+mL8kGdWi6Hr18Bi9QEIK7vxV/CN9YM2+RD++79bptjiXUIqb
Ju332fmhrTgbYSiFCsjrB+UoO6oTLKVb4wpDiIW+PNPW/Bj83a8Pbc0iCgPhJtSHQUbLtwkRHVmx
mwHv0NHBmGlZgV1OFspOfx2HJXWb79v+UqiZtz2bPwX9tUqMNPVw0TmPiB1tntUl8m2Ovwic3nmq
ji8vvwb70Nhnd+N8R8xbni1VQ1X9QPJpuS03Yua0e+MOKYO1Xe+CS7IJN+217i6QG/i+w/P1Om91
Fil6hZ5GNSbTB4IA3TYX4Yu39Tfft/HlYp03MluoopqOBlI6NHKVH/LtT3cbra2dsLXWkKNW3zd2
bvFMHf6wUK28iKUQWP9hUdxu2wfhjOr/ifGCgAnQkFIUu2DOQMCY2ovgTaoHzYYIvWw31hrDs8X3
ffgKY6W6+rGV2cncFr0yqNCHDqW/9C7cmxt7XAvP2nr8RUXZt6tzJplfsCbM0KcGZ1uu8oNR5T0G
4eFQHlcKGYQL8Um9SS+qRYOaquKU90jikbq9Odv2NPkfb4J507Mdh9R5mbq8/A7mOrMv++W502Re
xZv//dm+yhUB4D+aGofyUrCNC/cSz689K29dXQzrM/M2b4tDC/3CCbE0nf9wbT4vvsD3EPIXwVF2
6XsXXKFnTdIciDyK2ZdxZWfu6ldW/zrT6LQYPg7gn40qlE+5cUDJzxptszoV65bgqRmcweyWykpT
13Fuo3gjIH2uoUxTb5t6479/3/DvYvk3DaszXFReWGacaR0RzLiFyhi4/f0oki3FlbokWPR5vZOq
QMjgIRO8C7z0uu6KnNfGoora1aEzBvk2VI+UUgrxIAO36+U18gs9rOxGpk6lbsxzFgHz02E2VnNI
SFV0dd9kjJWOMPiWJJLtdRuqf2ceiKeGxppQBmhfMSu8Xj4vBB/6YTMqFRgc8horf5miaFfldvLg
amsqlrGPLDmhVnIb/6zurfIooMuljK6dWe6NLFwBFtGzK8S8diXqlDf9uO6UTQ+U5PsZnB9mjAaK
dPDCoONAdpo78qJ27Eu5MI3GOhl3vXurKVuY/4tBpQhy1qZ+vtH/bE3Bi3Xic0hz3WmIkBMHVyXI
Dg+uWC1lPOFjciMphSMqXouq3pN9N+qtyXxAZJ1sRxPbKPeYM+6gglyRnPofDcBfnzSbppD6aD4W
IvBKONWFqC+H9MXbeahUYMPUnXPVPT3cf7U2Lc4PV5MbjH0kJBqxIWDjdOMpnS2J2Ny8iklHfu2c
8e2XmO3PAQeOC+ePMvwcRqClrQz8ngFPVXU7OWWnWTheSjE3j42GEh5FqAM9AYB+17LOOJLDkV6Q
fTkHqz0572DE+IZJmdCcHfCtCvXXV+h2Xtz68p2IwgRlOM9zVHn7/Xr+Emj87vGHpubzWfSZhT4T
I1wY+yLd1I9F2yyGoLoUhV3wWmqL8MqlDO+m527s6S/PzsIp+QVGdHq6AFX8PLdVn+Zo0QF8FoeN
GQyrtrrInB7AdfPkNeuy2TcX5khtwAbbuijTF+lM16dB/K792SWgRC46bRLQZaPJUKmzkHqw+rA+
d66dbEZVwaVANJW+GLAX1N/GJACZq+3bzH6kR9JdlWxq42qU1kmOAyt9vDNwlSEdJHeXWPBK5aoe
nSpqFnWxGrVFtKd856Rn4aknl9mHT5uNgOcOSTMYUX+U4+sevYwK/QXcGyhdlo9huOa5CYPgrnis
q9pWRkgN11ZzVzuN+/T9Ijy5EgAeksCZMHJzT9qKZ61lBgHgHczbA6t4A6zuJy/fN3KyszD/Jgwb
DLn5WWqC6sH0gs6mvSSAwQNV4EJxIpRaZm59aQGd+L7BkxNPaENdllQFjMPP6zulHNwlTdgfqUKF
O6Uao5cBQ44zqoYnx+5DK7MwtLcUNzYkqrZK1KiXbqd6F7kClT7TauvwfYdOn44G4ZKI6xTZ1Vmy
TVF7RdVznyta9qkFol1GJs298vAdAYRiFhvXu6uv/ifpa3h5fzU7G0i3CJVAr1keQn4ViM+Ze2jB
cKd7Lbbb5CaX1uf27Mkx/dDgNLMfbp0sMqXIN2Ng220w7LK+L5dZ05Zb3Qy0M9fpyVVpkPXVse+C
0TzrWyv0MPKUlC0odO5F6CqBg46KellWFHb8jOdsFLXnLH5PH/ofWp11MMnSykwBkxzlLlv2G406
vNDvyw2UqjK9QpcW3EbbLYXk3J74fyyhv/o7Df2HoUUiHf+ZGu0l0wKCCM/FdFrQGeCDjDfvCcko
25AOQntmK56e0L9anYURUkPUgoIGAHSt3svEkWBsTaE7c8Kcyk8CfITxgH2LqJCU/tw5qRTaNFJY
N4m7hCJXNbd1eDTVxdBtk6XROBSYs4UWXYAesxFJQd7m+w16cjH9u32u1M/to52PFQqil8c89cg2
JdllZGCHTXEPj8zvmzoFRP3QV4otn9tKXBkTbY+JDMSNl1jgFFRqo2u5CBYcq1utH50a0ymRmzz1
FgDhF6p0U6VPVvVSGFvhxRN+yf2FiuSIrp6Nm0+8Wfg4zFrUKbb48r7rkf1ppQnPj/vXKgwuI+u6
KMKn3LpB5BXs48UoPinjXSLuwnrjNs0iFKqdYF4W1jk60pkvmT/4AkEtTLmt+2PLC06FI5W6K03I
bhtCqv/RjPy70/OHmqsDTxPV6QElrFT1h0VhUTUPdbKvNHFZhAuNS1wGUGQuYjaYxpyZKgpaRB2J
QfpsjyqbHQcXUtQ6Mjph33/duXGYnXOCkratWnJNueqjPGz05klHvsxff9/KqecCoGOObgXtcCzu
Py/KqrbUEDgG1JfrSr9RRCRyQTsGqyDbJciyfd/YqS59bGy2AxBYqntUkDhUjKJ/UYN2WkJqvwA5
KV22SYJ+3/cNntref1LbcDuRMPv+3DtzqBW5R4DtmLx42c/K34odSnyFse5+/ucNGVCQacZC+1qd
PuTDIe0KWmfKeTcc+6JYjDkbW2juUV3ajFmwN9Vzx+Y0K/NAHCqygmiIRQlAmw3kEPGkpcw/HEdk
g6PmvuuTVYJ+nNnsFOsCt76dEvyyoNN+38tTl8LHZmdL0pNqJUIfazgCEDeqXVA8RtHq+yZOrceP
TcyCs1HrhywV9OHYVo9duy+Bb0r+KoBJbUbHMjp3u55aIKSzsNaG/0hRcDZvQuAWipAJwxFcqIN2
qdMbt3KzMTuoQhS6v+/b1/B28gIhEsTEZbLCmF12dRtrMfz0/gg9Ag6Z6oo7BKLFMyP4dZN9akWZ
72gT6aTAEznJrV1tPI/GY545w933Xfk6bp8bmS1Azyz70PdpRB02Q7lq5RflGQlVIzpzP39dDr8V
XGRKlxTNKWJ+3lcJfJSqQzT7WBpb39zCDl9G3g9c0h0RnepUP5N4/2IRDd5iUoz5d3vT4H7Yx6B3
BxFfT56eveT05k+inl5GW3c5Coh0A3Rot9mjHLwJw0OiXRjDG4KQi9zHLRaaRqGGG79+9YN3FS7J
gPJVvpHVrZwtPG6SrgHwem4ezo3PbP1mHXhdo2N8kuxmGG/rTYXViZ0ha+mdKXJ+KVr9HhpUwsiw
UJrAMvDz0NCK4Ee9RVNRfKW0/qbKl2V7QGMH0dXmkIrr1Fx1wGURN7Oh1YSq6HheBMl8XYvbpnWk
9CVMX3wSUom2lf399yvy67LnjUXkgkQUVhHS/C4fTHgno6G5R0McV668LUppN/4S6u4/3l4kmBSM
VwyTLYxJ6udhKHUcWJu8Eo7IdO/QBnotRs/YJGnSLnO5P6dF9fuN/fGknxcWZs0leTYkRS+oh84J
t+lNceUVtrsoKZmAbb1H6ffHOSfmLw+OeZOzNRVaWVLoSMcdEMK8DBf26w06bcvs8hzt9subiiSt
xEOffU1KDX2q2UkVWHFCWKIYh/xR/GWsyJ2g04DK7YrnRr+MFv65gG9+aiFoBMlq4gOgaUSacDaY
taL4pTLI/nHYiUtSsFtp2Z05sE50ijY4RMQJtsXDZvZQLGQwmZGr+UdhY66Nlbdz39AQ20lLceNf
CWcW48kOfWhsdjx2ian4car7x+B6L/1IX7LV/yHvzJrcVo4s/IswgX15JUGQ7AXdrdZypReErhbs
+45fPx/62mMSjSBCfp0Jz7UdCitZhaysrMyT5+Sn28dqcz2LPYvFKGx7SPc+9nfBc3iCnfxZevka
ueXZdITzhrH5L7vy9vkDXaxn4XqeUlJcUzFWOcJJOEUP5l35WJ3ifXHwTtJLeJbuIJDdkil9h/Z7
84sLs3OUvYj6qTCEVtipwcfgrN4ND8O9fq4fVCc6jFu7uUzclpYWKUAWtJMgQCT6MXY/EhvV12mP
ncfytPXd5r/o/U5KsNdBUGYxBXW9pEyxEi0WleAjlfCDfuefhpNy9J5gBN74ZMsbaF4REFBLRlYJ
cPyyHMPQZa7HehV+hCHakfeTndjafXev2/F52it7eLvs0Ol37enzhuH3W6maKJyBCUVUEHqhxVa2
EH4aXiEzK4Kv+B+0U3hMfhtH9X6zxbFhaSksqA5S5Scdlhq7O087zykOX5QDtfeN9Pp9sOf2uljS
klQr6HOG0uYlMdzju9+65x8OA5OPowP5+FemKDaynRW/v7a3yOeLMZqEosHeiNcLe+PQOq19lzpb
fYOZMnLhjRiiZS2qBsOSQIavvTEPgbtR6Y8+lofqIXHKfWJ/g/F+l55CimkM1Y7P8pP5VJ61vXgy
zuOH4cfPMtttieNt/o5FDhOlvOHKht/R3yVnaLr2zYP5AgQOBPcB0ZeDfwzPvdP+FZ+Tz5FrHSHG
2ceOcd780qsudbEhi1siTFIVKQIF0rmHdtoFtuSaT9IBiZXXzVrw+5h6vfeLOyIwS5MkgjUXNu3P
3VTvhQ/Nlx9fmbd8rI6h4x28Q7RBivA++sCpBxPpXPamDr0MCnA+hyZCCrNjCbtp97due6+p8+e3
37WVxddMk4zr18KK/129k+5lyYbbduOh844mBtj51VIWXwrScbiMYZb72Dl6tVMegv10P3l70xaf
yofm+90+eikeS8bqNwLrO7XPN8MUL/7NS7i4CwtPAuk/wksoHtU77yjeIQp79u9qJzzXTnv0jvWx
OpHjHhAOokiaO/1pi9PzfSr4xnSHCC5i8Bb/ebH4fjLNXGd85WP7u3al+3T/4J/LH9Kn6FF63gjn
8191fWHBtzpTaCBUBkXSUmcLKgVIiqY0+1jZ8ADZEheWedZt1UaL5M770J62UJvv8U/sLaK7FKQY
zKA6tHAfRsFUQZay7GO9K6n9+gdr/3z4XhxPxvPWFbK6uAvyuMW31IwO+Sgvzz7G++dNJOP8Oy93
juQZSoz/8GUsMjSOGqInGSU8u5LBE9u8RHZWtdPO0SPTdqazcfGuPASv7S0Wk+mZEfKTePuDrHhF
aLCDJ8gpjr+RLN5nx/40/s3/n0KH0sBJOCfHbfDm8j75Z8kEa5XcBkzJYsleo+ttG8AlQYlY3Hsc
Bu9YneGN4t8hT6gcQD7Bnb3hovMttdjoKyjzwmG8QTb6UW37j03iPOo6SakV7M2/DtOn1/q0YWzp
MayQ18N/YBwLW6VQ9Go9Aqu413ZbvZ3ljbD8uxcfUJdw/bzl74bj6cE7Omho3d6plTIKv/4CqLBI
qJtCQo1Do+2JTpLTfWypAuziQ3tEt+r5SXMU5xvXgv0YifAquV1you5GS5KRg/z0cvunvPFnLD7a
VSt0sZFmK2ZViOTVDMbqnMYZ7+SjfBSP3ifBCY7FXwAHnOGHHZ3Fu/owjk/50X/4Ep9Hx/rWOv65
ICeSjr2T/Q6+a+hNtWf+2R1eQyfZb0WJt3GH97/1P023xW+tZIbP/JAmY37o7xpHPvLWsoUf+uv8
S7Lf0Nk52fFf7/3/Z7TnsNDOUsf/x+M6E6tf0Z5Dvv4Luarv2c9L4vN//c/+RXyuKf+Dsik6mSr1
HXTSOZT/Yj5XjP9hhEJHQRbgAN18jtS/mc8hN1cpXvCn1J2AnRkcp38zn8v8IeK2FAMs0FEzUuNP
6M8XTy3qCdBMK5puckPCyyYuMjldGqZGDHLh0YeiB+WXR02skCeb7mPhEbbrDJkN6cvFHj3/43uX
XOiLUPFmUmV5FuxWigQK5DpxDyZfqbpeER716E73x3PfPA7aeAzVT7ftzCHnwvPnCTe41udsUYRE
CynMaztJXXa+Kmo+k2ftQ4BWGv1YyA8hXquiH0m19RBY3B/vzC3iU1r0WVUn1EgZ8UWXahJ3Qt/8
FBpzI6t5v33Xy1q+UQerhK3K8F1UT3aJWZ2q8k5LzUNXbFYWFpfTvCT2Dg5HppsoXysL56gDGaXN
2PJdOJ5C3fyC3uvnzJPv5Y/JS6nagg+vUKblqGK1dq9vQGoWt9U74/M+XBRQprywFPQjfDeAAaP/
Nabf/tg9rha3cA/dh/Vn6kzfVdPXkC5NZyIB4r9YNE8C//dtW+9P2fVGLnxDQMRDNVpsTczBmVNh
dxMoWrQq8Mq8raddWW/UDDcsLjve6OgobQBDkhsk3l3/QSkPXvsYp98ovUAd/Mcn+mp5yzp5p7eC
Ghf4CQzBPeTAaveQJadi1O3b27hyxC4/mTr764VLDGFtdGqCnSn/KjUmEoiyIxXObSMrYWOu46qz
Pi/Y9OX8oJ57HvzSgu8mFrycg6SFr60u93tfqgqHnDt3S4AsG9nN2spkGWwx7yJI3d/x0yEIO8IV
E7h9IqJRUgTNXWognZfR+tswtXhHv50rKK2ZQeZ5YgLFvt5EphbCtpPqwG3UMhIOYPR8O0Xxr9lR
4daekxrR4z1yFTmqQlPZHjzR74T97T1eiWEwa8sG8tuiqr5dfZcfMk1wT39kjs3v+/AvhUopepqI
8koDOm5jUdUbjaZlVWpeNI1t2uhgxnmhLatgaLdZ02A1sTtAgCYjctvKMDlXw96v+kM8xQxuevtW
D10IkjbWum6bro4pQscmcZlfbzikJzxCkUN0SQUoAVm5eByVMrvnd8b7ISkkVPok4QDq5a9G6nsb
lXf/dHu/V6IB2kk858BEMU6+fJY2RhHBHajEbm51ZeoMqM++1h2sLLD1BczXB7SyE6TrywzcUAjq
buNMrdmfR49Ei58BomH2h4uD2xge/fdsilxxhHSkj8rkqLX1zOvhI/kOt8q9GAjNEaVeeQuFtOJq
2qxfA48/J/odGqycxFGK2zZ1m1ryn/LaNI5WU3k2ymEOJGDq8fZOr5lD13tuGJJavVOaQE1Rro2q
zFwfJP7QwOMKbdC+JFhBnC1tudbKHYlWB8O4fB9O0xLqlnWiWfXBlLtyY9oGdB99op+9MDzF8mPq
T/uueewF0CkSCo+S8KS2wz16rPetsRU0Vz6wyYA//wey16Sde/2B4xpeEhXJPRdOJzRTd6YX5Ecr
Nu+KCiWHKGo/yEJ4uL3Vy0rSfKjRZQCtYsK2zLT3/KMuvCqaGmmq5bZ0qxzuLf+7UL6U6ReDISlp
XzNhqQErC8dXX95SqliJ1rRqKRKAH5g7tovVmtBgoSmUla6kZr8bwz/AmgXxWpRsHJs1OxAbGKoK
Sy1AhcUC+9hDWde0CjeOiZCIZ0LH9dlLNH3DzsqVxwMRJSSa8FSupMV6ogR59FLJS3eswStWwc6c
4GbvQ0dNYJ/dyF9XfNZE44KSPZpI+tvT5vKrwQboIS0rlW7jpzmi21mGNGyzNWO8tiQYLqz55OtU
DRZBF0G32jPgx3LhKqV3cDJH6Yi2+GNXf+rF8c/PIR5IhkzzWZ6v8cWHwlEZXLCizLXMM2KXTK+Z
d2PL46l5Qp/toBffvOkhg5wvNb5F1pY7vt9RnlEAxeh8z0dh2QmBYlAY4yIu3KzRdmGlQQm7kYu/
381rC8r1SRPFnmq/EhVu0sGq6n8TFX+vjGeuG9sKtyZ734dQcIOQiAGgmt+l1rzci2Mdm3qvVLIZ
u5KYHIZa2s+Md1HtPaRGsVHJeX/Ark3Nf35hqhV0WeUBHruFXUehbRofYiTiboeplb27Ws683Asb
qZn0aSFasZsCs5jycwkpg2Lei0q+n8yNHsmWrYXXV1TBM5jVYld8yXVHGz43f/uQpCH0eri9qGUL
n9h7vXMLjwdYrBdRiiV0ZPNpPwQJzIrI0oxK8BoElQ2HeBqhCvbU+x5ks9JWRrH15RYhS6giARaj
MHEzuG6RwyzC5FELU9OGz6j5fHuxq7vK9QbH8Myepiy8H1qzNqBojEP2FKP96gt0rI44QouJukmT
f7ptbeVawwT3ylz5mUWHFjg4eaoTC4XahAB5EPP7NPg9NMfWmulOHR86YYU5ILRidsWwVcSdN+26
YnJtefG+aiCR1gcxTtykfIyyx7Y4qrHdaCchfvTqF1X8eXulq+bIzWaCHFa8xOqYalz6ipkmrur/
Jd2r01+G5wrDvv2Y/hC3BnSWUwFvDju3D/9tbLGrQQznV5VjbJi+TIzwSgw7yKiX5/chHhyPR8Ww
/alH7rdAgpjmjefo9bCrxS3A8taqF5vsJVzmvVkkruEfZ4YexLBVwSmRqPmpw7YH/ePtXV7z3suF
L7w3rkYTIQ4WXg2CHe581TWhXqyyH/GWUtCy1vzPHs89BokaKBXMhSnuRdmTjDaBLd5BsgjElfB3
isJoigTG9EFofyp33fQY6p9hMrWn6jC2jr5Vhlt5bsHrz+mB5YpDhFbNdbytBCFOjSZJ3aSoFMgi
RQuC0CySwmbvI5ozV6qQFN8ZXZv/TiM/g/hQFCEzRV253Agca0EKZnLyi/ntxVP3+qeUYqT7BifQ
1YoXv/6UCM/CFt5i7etemph/wsXtUkfD0IjlbEKtHTE9yTOtZnKfMkjAzOZtT5pj+jI88CiVZZjW
ydusxeeNFb1o25rwYMW9HaV73ql2YJq7sbar4asJ286f24Pnmf2jsQ/wbQY8XKxNb9Alzroycb3p
0TdcMfyl62e/ux/1b711um1r9ULjdWgogN9NWN0X8SGk5QluWsBY/XmEPy/ddRJ0uFADKpm0EwXI
uvW9UGoHefoxbtU613ZW50qdhxRhh1tmcLlSZYjexqkriME+TQH1+U5qoE/fxnvBPIzF4fZq1+zN
rwr6DlxrVAaud7byFQXiziF1K0h5NeGemam9533wVdtA6rpp2y1lnLWgh/zrfA5EOg5Lwnw16cSy
TdXUjSEPQNPae/k1AsUsPvsohcHa8efLg8KIRziqZehoLA7FYLSTKfpWShzyEPbdSTNzAcxw6H7s
u+w1D7yNN81SgGmOfBTKkO6E/n6GHCyCjpH4koTiHSx3U/iiU8lqc8Udy0/IvDfKx87qXxIThlpl
V2gKBKXUoB787hl+2seCEYu61Owp/CGEQG9v78Tb021xZmGfm1HMqCSAYV5sheUXk+d7Se6aWXQO
O+2+asq/ofH8qWUnuJZ3PQ7HUJ6j1uKxFOR9xYsFMeRZYVBSc8erdLgJp2chmkWKNn7bSuyiFKXM
chzomDEpce2Fil71ig6Vs2vovwZvfJpkVJ6FXZdPti98yKLYrl70KbYRlWbA9aSa8IJQphQAzMG0
ge78htusPDzAklFQAfGtyPzr+vdEKXr0AhIWrmd6e01FNFw1ssewh8ip8F9vL3517Re2FrEUjWpR
R3t8zgJsoT3SxtqXbHydQAOrb2z01roW1xDtXzg1TYM7QgkOSnEY5VeUmZys33hNrV29uD+YGtBN
VNv0OexcBOyI4oKZW4SxqqfPHMOOLKZQ5FuxPcbivoXvN0AJbPIC20jjj7c3dHaWpaNT1KZMwvFD
OGeOQBe2FUMao7QLU9dvqz300ud4rD5Z0J/eNrNE+LyddFPkMuKhDzXFsifGXB7CB16dukoYPVb1
cBDD/qH1X1vj78S37EbfTeiz9F548uv+u6p+Sqwt+ZH5ey2XCrKRkTCJ6heEi9dLLdtKmSYvI7zp
KrzGZl7aIFp/bSx09vZ3VlgjPWiEVcQlXWmTDFAHVyw0zH6biX9OkY3XBv3nmA13mpXtjdDYa372
oMH0bYp23Q727V+w5rZciFyK8K7A3LDwJrnoNLVMytTNEYxjsPWcIMKIDBIsUuNG/F5zHnx2Hhhm
uVxS1zsqZwofq29SN6hhbzFbSzgktSUfJG/cqtmumnq7JSC4pbyxuHprZhP0MKAeHdTZYfAV0rW6
fgh5QG+c+nVDzCHPApHQ+cx/fnEgeEOWTWj0fD8ETPzmU9gbNg2Q299ozQiATBUVHAtqjXdcBIIa
pLlFIiHIPS1oQ/7ZVznUMI3+h4Nub+eOdjTkHTO6jvbc9XK8NC/EwiODQOaQwslLDtPk7bWs5Cgg
3gBIyRwthpYXGaDWdaY1lHnmVlOXe3fp0FCw96jyHwthbLxzICg8GgVvtCJboNV05KIS08PtH7Gy
oZQsqWsD7Zi7RcuzDdF3FTRdhl7KB7Q/HRRCrGmT124lggCkpb8poSHK4Vos1SrMFLWEMnfjurJL
a18Gp2HEE3O0+qJzY+0H+Myjg6eeivhzFd4JEGveXudKBsrYF0JBMphUFPIW6+zyBPSLEmduXIm6
Y4SBd6gKddilvX6gyFk4lV4ZzqQUW8XStQCONJJC/YriHsqUi3ORhqgUBfzD5RIpvpdi05/1fICC
Wcz7c9iY88eVomMxhsNOY2pp31t0f0MpQoJClwSI87Pa+fPNoDc2S5MThEhZr317ECIlKQyLzrIQ
m/dVjmpqTYpyJxeleOeXln+o+mK0NTUQP9y2vOZuaFUqNKvQfdeWjTkxGBmRNrPCFTQm3IrulEX7
sRSPt62sJDtU+mc4DhvOvy/OrmgF09BMee623qEsv8vd6Uuv/d6snK2ZMYAV8d7m+JFsXG8jnbah
zsWKbUTL2hYSyOa1QTz3k/KUo4hkUw+oN9x4JWZQ9yfhmF8aQKgWJqc0gLE6zgu36ZU7KXsCBLlr
EuMxV6C4T07dUbS2OB+WEx1zJLyyufCWrFCaogGIgM1X05+5WDrzA1z+5zQb8M4nNar3tfw8hao9
Q5/9/FhslX9X4sfc7tBhamdK5h1ZrCV5QpVPXcETZ9oLw7c630ol5xt3kX2An4YliKbi/IKb//zi
9hKBQcRZ2dNQjJFPPYiW3Re83w5d97lPPksj/HcJ8oiH/s9GPt82d9b/JTDOYXjZrO9GffA8hYdc
m8j1IVWb7zD6KPvYCMVdWpiFfftkrPmPQe9WsoiG1Kpml75cJswYbYrOEDlOixwtmlPFzvfy4EXq
KGp31rmMdflcdWgJxciDbKQ9K0GY/JEUi0F1kdRnkWHlFAKNKBRo6yD/odWIpDxGceJUyqkXsjkU
b2zuitsYIkxM5FncbmBdrlereGPcKUVFo6r9IrUN+mkbfaqVBVF4hLqKTj/Cw8tneJQAIOhAjrkQ
/lYnf0S6CpWV8blWkti1chmkiyD7R7P0jY3Oy0og5c0hQiwGxz//WKR1vTL0tVlNhQtQmtKR1Tx0
7XiKNrmv17aQ9TGcRiY0DxlcbyGg0FaC/I5W7TTsAx9+XeVw2yXXKmG0toH90XyYO4oLr4A8J81l
i7Y64hd3JkGmm5p9adimV6ENlH8IDDQzY6Oz+9JE5ilxmrTaQK+trRL+SeRZWSLi0fOfXxyLrjYZ
u9YSuPKz+0H8At3GRtzeMrBIAkZd9a02pIPvxSEtnY91++v2Lq7cRehSkhnPLGdATxauniEUFIWj
X7pIZ7hJID4a6b2nHnLFHvKN7GFtLdDuKzoPb67ZJYNfOhUi01h16aJgIh3yGu0QPwk3TtbaekgU
cDjI4RiBWgQqXYzlvC7U0lUhMmon2RZzf6fX0U7x+hdeihu5+Mrbj6ct8F1o/MELLcN/hXCgOXZ5
5daJIO384c5o1aMiCvEu2FjY2sFl7yDqmMuvPDWvXY1iq0i2H1duHJnlQbXKpx55jlMW/hcOwWXG
nD8ldFVeDnwi/NQOdatWZFoJmqmBKxXH0ehpBRcfxK1OzIpLoJk2S1giCCG9xzAWVRBHelLDvJ1/
nqwBnZpyY9BzzQQpD5gHdX5E6IuAF6f92NO/A3xTdwms+1506NpkqwWw4gcmOQaroOBCGrA4p5ZH
MEokkClyZd53KCoK03DW9dRGBOf2gV2xROYocw8bnCX0La/9QNDzJFGKvHFToFRq+LPJP4sREqbC
H4c2wDxcttTAJco3b7OBF6FNFlJkwzpQpPokmk+DZvbf/JKy3+3VvM8rsEIbbuYn4m2uzau9sCKG
ctRLPnlFFnQPap9lttx5kq34jXX2ogatzcEsdtFQCwezGa3Dbevv95KUhgQRhCcBAw6oa+tD1SCK
YUq5W/dQntVJpL2onpHYHiR+d9pgBBurXWmZz/g3yo506Kn0LXFwg9xIVqAWhav0PnjKSWikh1pE
AS6RBONhqJFbm2ruZQg9wHnqtaf/pXeF1O2yXtuCwr2PlHxcIj6/CEdSl/RvoY4ih+7xpAql8TN0
gw8KktO609bl3jC2wvLKaxZrOsePkXwW/rYzFx+6qeOgr2Ty5JgAndp1XZRfiTCobakopb0MeU7N
V8hKzUKfNlT/Mrls5Yfe7Gcq67jKd53SCeU+HyZja9p0bSOYbQHIQ4OJgukiQkSVr0Vd6pES1bV+
Gv3cO2peKB2SONJswQtfhaiUN9KwNc+bK3gcLi5Cc1m07BC7jFSkZt2mChxRENJ9rqV3RhkV+1Kv
v9928/fZ5lwunKmeoK6hKLEIGVLaaHkmY6yGhXOu4FvRuJ/gMvfiXRtbB2q0G9fi2rGeIekmm0qd
aplA52SZ3M6Ewzp+lcVvBePdxh3slM1drf6M9K3o+/5uZIEX5hav276tLbH1MNdHzbNRCadB/woC
ZUu7Ys1RGHSCex7ibkVcrkqN/KI0Mp4F/PGxT3ynHkaUj0mjYcQVacbe/myr5riJeYUQgcUlZ2I7
CGFbjGLhmrF0hPl+2iNU9WtSzL/F8UdQbOE91jaRvuBcqYe4gqna62AYx61Qd7VaAGcbdkYNEhe+
P2tUN1a15vlQ94L+I+DPe3ltJkB50DLakYw2gU+lFgt71Pyvw6S+Cqr++fYOrgA9VFZEjJ9LH0S5
eYsvoo5UG14gxDLGqB/KRnaCZoL52D1DT6Gyh3ANoTxHHj8b1qsYq7seBXilfxKNx3FLNWPtY87k
km99cwCfi0pm1gy5kpRm6ZbjQdbdOryvkcz0T9oWBdpKc4s1m8Rz5MzIe8TFBofNhCiiaJXuJOro
e1MrFNJzUvVn0dN2iSXR1xo+RUXyaSq2nrUr4CVKwSiqG3Mzhufz4jVRpWqmJ9FUuh2oJRJiYPpV
+dhUX1NDRej4ETJrTf4uFhOd9fs4j+w2FZ4RtvzjXJkTMwO8YYdmYGkp6GbkxpQEnlC6rWy4jRju
Qvk+CdKPt71rxZOvrMx/fuFcY15OcsgQihslyR0j0dCW73hVH5rMuW1o5WS+PTC5qukbGkvUbu/n
IXrRZeWaXXsQzeSuLdBvV4af/4UZQxfJ9XhM80q7Xo/Q+uXgTawnERSL4SsZRGuZNMeA0vhGEFi5
H+ak8v9MLWKNIBZa58egnoMOuc34UYv8fRAJryF8tLsSUcO4zPZwV25cS6tfDMgVJXXUWN7VrzUv
J8Mqg/ltg2oGZMZInd6pkXWI8w0PXLME/uhNHJK3zZIprYUobUTEtnJ9msthottKfMdMnVM2v25/
tLXjDvuQxHgt+TMjFovAYtUSEzN+X7lSLrUvMRrIjJqN098ZWn5HFOyjXSGp911oTA5SsHdNmEv2
7Z+wEtrmsRXtrcc7I6Cu/SbSp7ZiHqhyjTix9RTRZBhVBQcyW6dsN47C2r7SBpgpJCnoMrxwbUvI
C8Pz4qlys/iTnxzV/BtINU/6dHtFKwkTY1hgPiAhIFdfZoSIDAt6E3NHKUKQPgX8jq+pkN+JEf+t
NFHHTRokacu83BocXDsXPCNJnCid00NcpKJVl6AOoYmlGydUUjN08kQ6PNn4QUUlUhSfE/Egl8fb
i12LLpc2F1vqdzWs4j1zDkl7KKyvWvBi1s+3Tax5yFy0eCOG49DPX/UiUrY1hUL+rHRxwE6Di0D9
Vlq7Cf0ctfI33q2rB0LDOwyKnMbM2XhtTOz8UOpMvXKrQv4uhKLkdIbp7ytVK20w+5IjKUzR5qmf
2bUPZKZNeuv7n68XplNawDz16JctIqmVdv4Q+dRQmvquCK0HEspXPwyPki89NVu8nWvfjyEfKkOA
AWe4xfV6IyZmqi4MGzeQkgOhNAXv7W2RCa+du0sjSyepM6B3ctC4TZjt+ug4Wc9Cvyum/yJsziR4
rEYlbXujX7lwFIEhosBrC/I1axAfZbTr09G4qyNLtWG3jzYC19qi4G4DD0AfHR7oRQHZazIA1AMF
SdygZNi+Q5VLqno70dAm0Jtmw9zKh6JZQzuBBgZp0rLaIEYGLbjEq92qafA93Sz3VLBjMDhwqN52
wLXnNr1FJINFnEKnVnTtFJLixVZQtY1rBEUBaPt3FgENDX1VscdhslxUlgfHnAT1lLSi4tRymj31
gZE5QRqYIOmKbuPLriyekiwEByAG5q1eHIkyNMfaGKKaSwLgio/iGboxurIRy9YOP6VsBg3nly70
OIu7yJKHsg2qoHX1o1XeeeYhLO8bo6YfcM7z3JGNkJN/vr3ZK25EeQSCNxIajbbK4gDWiV8q1VR1
bj/tivFz29i59NzTF7ttZmUHr8wsjmDmpQOhpu7ecqZW+1BIyi5qxY0Uac0KudGMHOPFBFjm2nHk
IfKSJgt7V89/9sFdIO2V5sfthazsF9Uvug2zK8w5+rUJuBJykRJp76bTYxR+KkBNerF8sLL2cNvQ
koqHJinvECYp3ggaeQosTkE9C88HQt27bQS6FmX4h6r8Qn1vDJD7TRkEAlNPtU2xTnkqfagMRp2/
drMU7Yes/bvXv036U54hA81OVypvyOcke9K7T3qo78Me5EkTn/SofLn9q9e2Z0b1zOVBkFdLRoQw
ZTJ68qTeNcLIziy7BClfa59CPdwIEuuGcFqDSEHZa3FWxjEpEt1oe7cu0iNsGV2pfPBDuJT9ZEtv
cSUBoNVJsWuWqDIoxl9/8mEShyGOld4dj3507nXtSMkp0vtdtTmV9z530zSRcwiRikpfZplrhF0y
DGLELKrezdpzdtLcR3YY/Cil34Xw+/anmoPWdfN/JmsDksKnooG2rF4rnQGyKpR5AWrDbiDADltD
qO+Po/amg25SB6LmpCyuqGoqdb9O59JdUsk2PAm7Xg0TIM/9RpvkfeaJIVkHeg0uVX7XF47qSScz
i+gDJnqzE4MadKF5FEOdmaN0PyWi2z91cbKRrK1sIIUCzWJojVEcRjWu/cIbjKSeRh5kklo+JpX+
TbKyjSCwUnOnRczTiBECdpFZm2sbg1ibehySD7bQCdjJJBn73Eif9CZIbKtEJbFTw8pGctTby4FZ
28OU7j1GpzdO29pS3/ByoNy5n6zFz2iLpDBzkUd8HkuHWMgOqvf3bW9c+YQ07cCKUe+CrGI5hU2V
2euC2ijdAn3INFRSirtdupcr77FQpcb2TfW3J4MTE7eAvu+PN3k29f15YYAK9NmLL9O2TtMo/RiV
G/rJSeNJrwdwdQOIif0HRX29vcz3YQs8D7P7bwLu1LjmP78wJqsAHpnG69wRwNS5UDLVls0gsoOm
Gc+Gkm/RkK8sju0ENgVuirxiWRaR2yCX0i7HXt6cwKF8KTzIH4SaKWl17O7UWHVuL/B9BGOBFwYX
u1nFY+oXctm5mWWcZEYygtI2QGxMeGjsyUeGRY63Lb7hKC8CGTAiovM8TUCIJpgt08WShWh1hzi4
KHrx5zaY4nJfkA/LNqR/+akplVDci35V27HcIrSXhur3qNV825vGmjlEoU6cpC0MR1VydbQlVME1
RiE843vMBOH3ZvR4+PllI+/01NMqunqW8DGawiriBWgFcLf0uXFQm6Af9mVVG9Nu1MpmQFtVVn8K
raz6jkA7UAfIrfe/EEQaBidhfKX9kGd605+qooqVXVnGdb0zwEHCaGl0VWhbmRfzH/1Rp8NWbHJ2
LCEo/+wbzViKH3RxYDtb+GJsFb1VBLorsEVnPS3O3iw1Oda9eM6KJN8bE8OquzAIanlXM87kdJY4
1/H78AE4fLLRVVrGuvn3MIs7q93LDKqATL3+PdS2pNr0It3l0zW7PFHOedrYinWUEsU2ZP+O8OdM
9XT04+hl6r0/Q1n/yzywAWbvZv7GRTgPs0QyWyPR3b72nazUpZ3UhvvAy8ONLHVxRP4xBFx8bp9R
OlgGHKtExy4zcp0xJgvWkBzl5EejLmxOLzocvwTr8+0DsmVvEXNQg2qjbip0Nzcz9LlSRhcrLvt0
VzWONDYPvbdxW6x+SfKkeZwAeNO7Nn+IcmzTi5zILBm7A4/K/F4J1d9T68MdHSS0ZsJ8Uj8ykRWc
ukzJnaLv9aMw145uL32RgbxtNekoHxX2auwsUjdwJ2pHVVF3lUqyW+uoSgdtTDe+57oRk7k0uvG8
PhZ+m1p+Jfheps8Fk4bRFCM7qtq3/2Yh/7GxCKv+UKY6XRhsGMewHneNj3tutiLfewquz6MD7L85
H4OFFdVIgrLLVQXAVmonqiNLJy8+FxWsRcBBQ3PLT2bPu47cnDQkywDBzadh5oG8vA0DkYJMpUWq
yyBsuhc43UWxH5HwSsMXOX4e1a+i/Flsmj0a8fsm7OyqGx0gHY++Gh2UZIsTY235lz9ncVAa3R8Y
UeHnKMqD6pV2rj801mfohYbovs82XkrL1z6+OUMXeEGCvgOSLi/cBt+PI0MTDLAwov4wxJmx8wsr
cLygsxwfBjFXZqjs4HOlvHRaMYIO9CLntlvNNhYfgCIxVwD5D/iBdzgZJYjhjzYMNwmjvY5wXZz+
9ecWeJ9xL9PLIq9bRFUzUo3ImmrTLURB3cccdltMiq2H/8qX4wlDJZLmCNW35RRTnddtTm+ZENf2
jqD8MkLhQQgfkfBBr1pN0z8OK0xnM63FN9Tmd83CUbqQtmwnxGybyWSvPKQ7WJz3aq7/Yb959hHG
cGg3qzMxBjKL1wdElRn4msTacON+2pkJ2OHws5mMh6LfuHzfx7ArQ8s6LACLQpLJv0ECdPdZ3YQ7
OQ9fJM/aOvJzfWThcawI9QcgRJhcQmlCXBwh6dFwM4KCY7a1shN9P9m1FrMXXuIJ566ZkAyRQo3a
4iA4bZtphJ/MPNx2zGW7921v6ZKA5oG6jLi32FsxajzB8D3a2aOA9FHDSPjnQD5kqfrRi9ymPBqT
XRbDU6Rlr8WA6GzqpmK0S+Jy45fMhhZbQo2TRw+pB0FQWfwQ3S/Hvq9ly9UZuti3UlZDX2PAxK1k
8YHOQ7czFE+i++YbZ2+UtzQe1swDap1J41AL5h107WMBhGKRlWFe6C3NDvzaLoxZcTwyAFVZ54nK
gJ7RENc2lr14mrD/DLRRR5sBvBR5l3o7ETdNP41a66rjkxf+pcXxPpx+mdnZ0zbKt+9XCEidMKZB
88Loz3L+xhuFWGunanAnK99LQsvTctgL3pc83JW9ujdLhDnFrYrn+7sNoxplHOrzM4hoDlkXL72x
V4Je8+XBlbQPOsO4ifpoJM+ZvkWLtbKNqFnNtijjgFhaxKK6FakUwqjulmmO10q71sz2Q+nP4rJS
WP5xHgK2ZsYLczrJR5cYicIX29rro9Ht8/Khl8MdU3tHP9uCYK0timEJE6AcZED45vXmDWaEvmyT
j24NCl7onxF5HqD6a6r9/3J2XjuOM9cWfiICzOGWVOgoaqYn3xDdE5hz5tOfj2PguEUKIsa+sH/Y
cG9Vsap2Wnutomg3StNXolVaz++MLRxxawaWrw/ZeDImlOdJFfNqZ4n+s5KkfzL1taqfOqF4you7
cIuh8+oycatzhMqjuLz5E0zVYiGW44naxNGATC/px8f2yQ9Qrdva0vULzyr/a2tZmRUFUe08WCBP
gX4fGsI9gkK6EG0U4q4cehNZH0qyxBLMui3ekkGvR8uIq+mkRKIdhN+VWmbk781QttzInJtevpnM
ZeJAZsoSiQrZ4nbFvRyPRdhOJ1goDqaaf2zPTPaYTnP0gQgMaJ4h4ZcNttxtuP4rYdul5cVrXRnc
rUzHslBljmgczW9iY6s6Mh76tGuSfZZsWby6VnBtM/scbG1LUHsUV4Ou+/100lzm0ZngPKbk5wdw
LXr8Wn3og2ONvu+/FTfn13keOTbnZj7Q12XtNo6EfiwlKqdRlOzbUNjDfffvzzI9PnAmM6EA9dPF
N4RKIA4NKRdPYqLsNQak8hZkS1g1CN144b4ew5NSI16tiv9+SpmjxtURvAFTWEIhpURALVKpxJPR
teeOMYT0vjbfYrX9fjvEWPudv8V8lM7nk4oHunzFtM6rxirypZPY7ermySo6ptuAZexGuXMySdkb
9a/bFq+cTtgR5+l2GHgZ518yzaeQXTRSrEsnq9ypUwqjn+TI0Z8+SUlLH/X2Ie76ez9Mzxt212Ed
dulUwQEJUpoX7XKpitaiNwN5yyl7Esy7SQUFH477YfzZ2ZaY7ZrspdSzvbQ1IrmO+2ezuKK5PzYH
UZdmuwJMejQY7HAT2e2r6H+SxS9ZiQLhg9f+I4KWK3FpbH5h33n0KGm5o60pnSKqhl4Mef+Phq57
6IbCt43tnN/Jy+dtNmXNqlsQ3hAnXZqiw9iEWoSpetxProVn8BLbA29eRZJdZB5dvV8+785ts9d2
kyWAyIKEDwKAxYUMrb7zNTWTT6ZRO5V1CMAj00KFszl8FcT/YY0cUcqOYIRhEPs7gftuOysxjKfI
zOVTqkFo3u/C2gZuJpXmPi3tsHwWuthOxi28/NpD8aixpzOrLA/bMqMqmkAfpyiRT6X43PTHNq73
2fjJR+L19l7+DSoXnxBD8/roTiIzsTiaSTYwDW3UbGbOIB/633luZ903yuGC4pRDeeyEnVpbtG0M
m/TZFgLrAEFrzj82w89aKx8969ikdl/WTsxXr0PjCDvWMZFhBFFsTdgaZ7ry9S9+8OJ4l16ihKVe
yaehqB0zfw0kw47CwpYbWpCW9pBoG1t07bHCfYMLQEqU26vP4dG7E5BHEFHrbSmfCuEQAeeXo2qX
HSSfQ3DwR+RSjdwxt4YSr4R7yEcRNQDE46kk8rq0GoxSAdi149wF2i/PT5zBCvezcAWJgfiLiN2G
0dZujeahSrcI0OaPvjgUuAROO0VuqJSXrlzSqh68YSsTH5maUyR1DqA52ZLivuJ3Zs4xlQFWWkyY
uVxhX5WTmQYeRy/KXrxhgi9aga2n3UEPvjMDkfOjUNPaEhm/trNgIijjy4xezY/IpV09qPpKoN51
yrufg+D0WBgFAEm2MuxG0wZ8pfyuBXl3+6ZdNcsELZ1DkhImDBdmg66Ui7oSqCKOjzOCtBbG3aAz
h8QQm/QNyt7PunCQwycxbv45SGIW9J3l5QFG7yQ2Yl875UMJRD/tiVwacdp4lq99zv9MTkKaQ490
YUVJQiWLvEA7Rd54n8S9bTV/xvJeyFXH77p9/6GMjOPGnl5xQAwcgPcHf0LDUp9j0ndXU5w0ej1c
2ZNf2+K+GV9kn/Hk6Njnn8XEOPQTfG8bMcT6bpAvEMzNfhZE7tIfjIIWC5MZT6dEjpR924ZouQpG
dX97ZdesQJFJaGRS+SHBvFzYGKiTkgfFdJInAtoxlGTSB32L63vtZQCYAxEig51ZOpf+O08t3dcz
QvYORMeTEfoo0oZeY6eyKdxbntr/L6v6r72/L+27z1V5YpzFZTmddGFKD2Y4+Jx+Jby7vXdXVoXf
JPunUs/03bKbMliTnHhxLJ28SNF/5Jo1HgCrEh5oXlDZgDC2MI7rnJU4lvSfGuvfiHY+pe+WpemB
BRHRSHjH4MYxa7wmsJsGyhghL5tu45qtV0fC+lfqiVAdv7AwNpRCn1rxZJyqOHK0ZHS4AQ7YpWqj
1Lr2s5d25lD63aKCbIhpGHXYSUXbGH07GEZc30fN/z2Zj0q0dZXXofmlvcVVlinrqo0vGifVyH+C
mnoKwmiyW9mWjcAWjEeBeQLHaltX9b73yhZB1nyfLj0e1ueqJohOUq1lHmmYhW7FxLkQczvyr9G/
178Xye9YUDe8wPpeU91g0MQAWzHzs8+7/m5XkzoMSsGLzdNU+W/pVM2OztvijbpqBPw+k1+kqwy0
Xxrp/SnqkHU3T6aXHppmgmnc3ziFWyYW75OeZqZeWIlJ88fMbEMtsn04CPqGlWtfhWmL/1/IYrey
yqwzZljMU2owsQppZ0qTrTU+mXriVFH0+V/fDb7NO2uLeASCG1ojHmuStKQ+WK3XQgLdvIyW/wRx
8rS/bW39aFxYWxa6UIFi7DrnI6FSHzrmoHLwaOvZcd70G4fub218ebopYZA0wbjE0MXizVCnugo7
pTRP48jwt49ablM/1zBLMRa9m7oHq2mPcVfdq3LriA/xmNhhKx2lvP1hRd634mPcGb+t2LOV6agg
RCtR8A9iyU0V3R69nSEVO07DcfTu/Fy1u7gjJP14e7fWJwGJDd492nP8G1xAl0d6qkJ1HMHJnKZh
mOw4wLfLu2bYqd59pppbb+wVzAmaHnCqUBKZ2XiWc5oqSjyABWOF4PtrZN1FVETyl5oWQ1BJaE22
o+MNzR9FOAepbDNft8WItr5es/wGX4uwjeqItnh8a0EigBQK5dRZkbKjo6bYaiRuITyuZDaAHlD7
AyoOthqvcrmrfikIJVurn0qlsLN6pwp7Mijji3yoq0+9mwXVRi61dl4U/62ZmlOkj0tv7dKglWtl
7MMje1I6SaQEU34tUopOYvxdKK1uI+z92xa+PPazHAzlHjwzYeAyiVbbeJLyUAc5BPS5zJCLT+Ts
CHyDbNGS34BARbYRmo2td8l96nEvmiY+agUEtOG9IqMWklRJ9aBK3fgwVtrb7SP9t+Wx/HnzbZwj
L77z30P4zheYrQQtsRcYJ9+UHntBf6oa7yXWSzu3vsikQbo57fS6vfMAfkH9l6pPmvJQS+Ze6lw5
2Hhql9MMhLPQNtJlxw2iEU/l4fLT9MLQW4x9GSf5y4DDN0Nb/245tBpkNP3at/Cn1DvW2Wg3grXV
xSaCBlzBfuNdDQR0Ls22eizXVRRbp6nL9mPwLU8VR8jPxvRp2KqprCKa2RQBE/1pOrokj5emBlCM
aRY1FrgJfV/nL80g2EIGG/Rk+/k3dePFWh31hbXF3VKkzi94T61Tpv9pxtpGkszWze8T1bHb52jl
SDDEbBnz8BL6lrRgLpclVfooJIz0nBJ9ZF7Ot+Xgh9Ua/4MV6lE0+S1GUYEPXVoRo1aNCiHyCKor
uPN3UvampG+3V7J69WaZUyYimI0nNFKXkn7yhHyPWPjCSdPTetdruWArvbw1SrJ+9RhHgp7LgBSH
LJyU9XIpMMtUAlp6wkmsniJadqOm2XX8Q0+RyMps1dvJBWCMremu9UGnsg5/DWgzCGyA8F5araxS
CLVC8V3kSe1u+mU1kLq1b4b0TQv/uUI66w5ROZzJNmSahosAsIy6CPTzFLh99nsIpU9m+yzG7Q7A
hE0LYNerG5d4JdmNq6J0SDNtlgOgk7ww2FZBXU15G7oqdyqtX1snFt0Sit6wRwBiemq0n30OeqL9
WBuanVqVHQrNY9vIx3BuNnzrlGejSPkfEkT4qMWrG82pK5sPBIYywezTyZoWmz+hZeJZYR+6pvcU
Fz5lFu0g1L8L75vQbtHtyKtMBpQGH1HjhNG9wbNefmlQvn3vFUroZt1LlH33+s/T+DRqne3p9b6X
jpP2q2ROjLA8cfLsZ1a5TMap6teuUOxGgzZBkVK7mbG2/tZM+PqGEVNw7nHBwJBWzF1iU0fjmCqR
K4VA52pG5exk8KwNL/8XE3bh2f4S53KZqZcDN9QXx2EaPcqFahm7muzbI0N+iRjfz2FuIUEbJ5yb
vLxvC3FnfPXglicfl+H/18FcpT4NoOSrmAKzI0pF62CMDs1fYN9gt2Bt0nDrXq7KVjOKVtV4PM2Z
/3CJrwHB4xnBKMZuGzh19qLm1aHE2/b6Wyv3d15q2cpGFeTKYURVgkSD9oUIq97iMAaZLCUTwkxu
ZT0E1SepPYf+Q1M/AZ7ceLTXcSzdg/lfaOqYLG45Nhf4aZmWope5Qd4dgNDZYYzcCyvtZc0u/Mol
FeUYert4/CJ52XM5dP+8WPYWiCaNDBB8lMwuL0MbxkbRe6V2EgTLCcdxDyFpQjVBkpOj+c+3fB49
mTtR3HGiy8XF8/UxRissxH9kWnMIUyGwx0GTn7xcYnRBrVVED5V647Cvv+Zs1KShCAMBwfrCKCQY
UxqasXAKGRZ0RjXoTSezfGk/JaBARQi9nQZo+5fbrnI+I5c3DFQL9Ja0pLnOjBRdbquU651UyINA
HQGmSScrQk13SDjNihc+rz27Hj2LHlwo1uIeUEUqbyz7ytFiBgz8O6UoEGGreRSqHKkq9RO/wPOD
3B4SGd4MqQueMgrMKGtwUbskzSB3Mi07S+MvaapXd4Rf8lFrCnPjpK+DIEgwCYFgaGDUDtDj5X70
QZhlzKsnbiAO0j4TUHTFJo3lot3qB10xBVspMoK0rqmcLvH/WU/dsgqs2K0HRWHaHVjWUDH2UA6j
sbHJSykRcgIUWSCaYcwWZj15WclBy69XwjZK3cKkpMh8gVnWNlVMp3vUiVV4N+ThM/f4iUekG3dZ
ZdyhdnQs6oOBFHdVDYcxLd/qrHTkjbu2zhdm8mZiC6jl6KMD67rccUnpkiBo0tQVPWuPcq8dSsdu
THdeASb6h1S1jqEdlAn692NjPCap8M9fnJHTmW+Lxw226uXDwuuqNvI8ZOaJD2oGzZE1y2Ucb1+z
daw4o42pOPAdgGBANnC5Sk0V2taHrsydzO7eLHtb9O6LYfc5eg6T0Ra0k6xsBW+rB2VhcpGI+Wo7
jykKGbGU+hCostPWH6whonzt0qw9bCxwFRHM1hgOBFzKhA0u8HKBhGN1Zw1V7tY9qVAgdfk+krMP
bVe8VupYH3BW4WPUhS08I+m4U8Y6egAk0zBOZOW7wouE1yBDWef2z7q2B9Ri6UiIc6q2ZHLyO2Vs
xm7MXZS0OEWhEdxPTWeAf41+BH1S7id1TDbgNusXja2ga6AwzAw2G62Jy62ozEiv+1rP3aw3Gker
VfneV2HCK/sUGrKq9u9M38d7CYKw0+PUe9Qz4XsuGeV9Xzbmn9s7sG4Xzr+GXwHBBlLb9DIuf00h
DrFilCraXVN+V0qQ+36oRqQpuxoCpNCO9YfWOiTBrtQ2Cv9X935OVHjTIfhYCrdZ4cgxmfzCFdvm
c92OUP+XSuTI2qQeo0w0bL2fsrfbq129qSzW4uWevTfFoeWQryYAgRKmKXdDCn0g4yMB0rBWgFDE
iPa3TV078DQLKbzMpXGGRC/3VWeYjqBHKlzD+6HIn3Xr8+2/f2X7aDmBFTHIwWgqyJd/P5QnvU8S
o3DV5AWOckn7ELz66adpyw3Nv/MiAiC1e29HubTTS5UWJJZSuJrlGuZ93iHo4Qz1x/FF0HZSs/FO
XNm1eXABr44XmjOHS2umJYxEEmPBO/iqRJ/ara7qKp5hNe///uLRK6MpijWTvy/rO2QI7P5PSRQh
+i9ygij4UO5uf6RrmwdeiRoQo5gEDosSgCWYZhZS9HQTuWLM9JM+PsTeH6+8l0pH1xAG87dQWdc2
ENIhkegUbWzYHy43sA7EIs5MjgVzA8I+jf3cjkeKfLfXtWVFv7QiUwpiDAMrZvYYCP5eVbYIVq5Z
oEM2K2fiD1fQ2c6Tq7yu89L1oX5ssodAvru9hPknLs/1ewOLT4Nw9mjF4WxAPwTms5R8gDfFHoyN
1/7aOmYYOi2/OTlagu2HRh8LItjSNc3akdLnbDN4u7IQThc9Wuit6CGsrgwsaGk9GJU7CM2dGIvz
97az4E+3qVW2Lr8AuHhvanG4kowmBiWOyjXaBwOJd9XW7/tdTHSoGAcxPEvyXTc6w364s+rPYaDu
ZRsxrN6p2p0mHajrplto9SuvIGHZHDuhNAcwfvHKRmnb9FFh1K7Sj47Y/dHNx5DwQYqQ3+w/3D4x
8+oWJ4a5ELIg+goSrYxF7D+IelIWadG4rdIIDqWdgJApSu6SiJ7av5viyMA4Zc51rmXpsNc7SvlB
3bhTLzmq/CxF5Hnj8baRKweH0bA58GHWhSs27+27vgB2Ryjvm8ZNPT5iCjlgHL8a+fiABMaGr78W
86jcZUJAKuPzt7q0FfU174XcNm7QBI9SDQs5B0Z9UYwXI57ZSaNDLOmOB4cRdG3HIPEO/7pWxgtB
1jHXABKLHtSlfTXV4izTytrlhwCi+53InzxhNyj1xp6uzwhpCnA6KERImTktl3baFjRBoum1KwmJ
E2W5nVfyUci3Ci5rNzaz9BGzkRIjAbFEUzbQHMtZNzVupkZ2L33Ko3t9ckbFsnN0Hkv1/vbuXUlP
EC8iPyRDJOgmDbtcltSMeeUzHO3q2c8x6naj8ViV3yXjufN2YWjeR55qN9Gv21avLPLC6Py0vjuf
MEMoTR8rDcGa/kVAhxq299oR20+VM5Volty2duXLoUg0z/3zH5RTF3GOFydVWvkq1vzcUbvHOZn1
io3jMX/+yyeEKa+5v0zMTXFUWxwPKUmLYsy9xk0KZjGZj+6poHiwsJUfvE2h+fX9xhi9LtqS87DX
En/YQDaumGHfumOU/ZoY3o9o+1cTIkGo5/3z5oEgm8Fd9LEJsRfOVOrFqGgUsXUb9bPll2+TFf8Y
/H/vHQKLBk5JJYo0kuu12L5W0xM4nMrW7aNnL3I1xX+ptL0gPOjVH71nWNqnsG9JSKCkjqXkHzN/
I2hYT0nOv4AiBAob6JixqZdnchI9pGvavHUtM7GNHClTxQ78RxnVUu0MJc2UZE5lQE+FEtO5IdMt
rKctDNGVe3HxGxZvqSznHkIsXcvlpyDSPLVK8mQ29V1dlUCnp++TuJWyXrkbjArqpKx0UA3GIi9X
nbdy3YPfa115vAvG3xkSN8WWosi1N+bCyOK6d5mhBWY8tG7So7oA8EZyBo0xX/GjMhzRgqz0r+HL
7WN77YbQu5rPFM37NeJajlI9lTDZqKGjlK6aHYbsq6dtFTGv2tEBPvzN+YkGL/dv0q0AKialdcPI
eu2RrjYDRMqjr6O6NbN/xdFyQPVZj4BuLaPFi5s4dZE0iQWmrCh/CuPnps32JZOdFC53fWLs4dmx
m7a3pc6DZmL4LGb1vwkuzQpBF79g4SuEeqgQm+QXJF11juTmsxZs7efV8/hukYuj0kam1Wc0vV1f
zve1FNgWghP/KBy1Wsf8I965H8ULQgSyVJ5POdt10t7ot5axLrvOWwVXD+h7sEb886WJtg/FITKs
+TVRPyXlc+gzruqEgVM0kFAr91qiP2ShowJvBvJ8ik3tyUdWWhvqe1iX7ULtoOsZbU3hRP0jidh/
lv/uty32OCnxh73J8st90cC26n/QP0jxZ+Yu7EE/j5W8FWPM52LpGwHtUP8ESQin5mK/gzpua0Xw
O7dtPoojnUkrfPbCuUUuP0/Dx4yCzTQVz6lYHytNvBuCYmuM8to1xbWATgGeiT9bnFwdIoZRl6fe
FfrKVvxjLfe2Uv1Ut+Qgrx3fWfRtpmdTKCkvVprVjC/HltTjwMjUivvibSrHjXDmmpNAXZZZWqa8
qaYsnIQSI0UsG9HgllO5j8QnQ94PzXkYvF0x7LXd7Xf0WljDcA8oYWJE6uQLr1gJtCSSNB4ID38H
8cEw6C9/0/N7IsXbhuZfvTwj7w0tVpVarQDrWTq4Qtw5fRAdNQaIeM3KJnvsIsMu4/gojhtG123m
GcXDUBZtVHqXNIAur2nflVae6yzPyOEeDmsnM6u7Vmw+MW+38+I3NfueNXYZ1m7IBEukmkdd+l6E
r7nQ/dBD8zjBqKBXKO9KiVMo3qHsf1ntS1OmoBfS4+0dmq/lYodAepEd0AklGFueYdhYh5qmOzsU
yfelIbyYQ35328QaUMZ+vLexCAckLQhiOiKDm4p3bb7Tv2kWcll7a0ycNHlr9unPkGm533BUDN7P
oLS7jWjzSs2aH8CgLHqbkBit/LZRhRK8vuXgTkOw87z2h6mcdK15TnM3mEy7Bradt39Ave2NSdvY
4GseVtNoZZAigPFaVXSSVmtVBMhGN2mt3pHN8U4c6JZpguJ9EsLuTVSgA/Ab4RiWcrkPRPgIWyOC
ilDqNz7ElTuOSNXcuKBKptEkvDyXnUBA3KQRv0QVv5f5b9Fqz8hZOb0AgP2HaG3hHK+8W/NE0UxH
CMXcKnuBjUxT+6YbXdkoHMkf7tQC+eXeQUfangJYivwHsBVj8ZqqX6vScqvX1vceYD/fYF24egCB
hkFCTOF7Xvrlws2sRhy8nka3ydwIHos2sGXl0eiOprEfGzjCrWMBdQBibwixxrYYHkSooqTfmeZv
HcUrXosZEPp29E4gglx2kDqQhn4rjqNb549t4US/i53V2RPIl5Pc7Y3nyfxm+BuT4leP4F/FMLqS
tE6WsiCeMKGD1qSTWxjFfkDBOGjvytIW0cizI9AtJiUH2Y59OIwV8egZ1layfOULgKOcmS8U3hoK
m4snUQ/zoTI0ZXLL6CskQ0/1K1v0WEbozpd9aQde4QiiUyBR1Nho+PhtbUv+ry7LfgXx2+3naP3i
wZgCfhoKIr7DKm4wlbGdWlmc3HYAz6SX0z0Dwv9MXzLP99CHnpvQs9bTwmUjbaEpVVOJ7qxukRuy
zQT5n6T79O9LYZaIHQUfhCdd5Ldm1Bu9JpSiq4/jYw/Bta2k5kYV80qexVwZ/ox8hNl03tDLyyNU
0Bsw3yC6QfvgDXe69BAKz010gs3cnoipFAv9DnVrzOfaV4LBmUbITOWNfsClVbmI5NDwsOrr1WjD
dBPv0XHbAjJctQJWgKM3C0YuAWGmF/hKWaqiK4kjQIUyty0l2QhUt2wsPtJkZYnYJBo21Gnfjc9x
vkXBuo5DgXC+W8XieQtiQ0t4+UQ3Z5eq2DuCz3jh//FaBOH+9olbP+mzDPDcgKXKLFMouvwsQRTK
RqWl4tyljD3ky8rnXJqc20bWO0Zir5KQwsJAcchYnDgjqDsJK7LrwyfaVMek26LOWy+DP41Lpi5E
l41i1+Uy0PgQ6qhGh1qcwBUk1b4H057Swr69kPWHIeggN5l7OTz26iKPHyoKXXkzqe5YMMQu3jdT
aE/aQxhvNV2vGOJyglGeJyaJ4BeGDAFJ4T6WVDdrykOkh+fCM/8oNbjXJv16e01XPg75jkILAI0b
ecVyQKqTpVMWGy5OxQ7Qd+Nlu23hSrhGjx/8FrV3GicADS6/TjOqWjY1uekaijOkT005fqg9iWe0
t+w6ajMAq8KrFvYwuA/PVkpN9PYPWO8m3VCeBKC587VaNjpCgP9okoWWG9TPLSz7ZfWsVxV85RtY
pS07i3s7jJ1fB11guUIQOV4Y2R24JNm675K32wtaB37zgqDcZzfpRS1hDMMoytXYxZZbWM+j/EBO
bXvwarXZK6ok94xgfbxtbz3hMh+POVcFUAqefallk+taFjNSLrha0Kh2LN/V0oOY9+fKFBlL6pyc
KfrKYkrq2Zo+AFW0a+FX0Sv4fOalgftsSVBe2QC66qjn0lLScPmLE6XAUzd3eoKzkQu7SXiNW+Wu
Esp96EHQC5t/swkDW31bDDGVgM8k6pmlEC/PsKn1vif75cxS+2KNEPEKftXsOkP40/dbQ4/Xbc1v
DKEtH3iRXzVVW6Hc0eun1tTGh7CuP5t1m9hVWRmHSFOSw+2vO2/WRco4DxUDMARnR0hn/UXgvSt0
VYWC5HylQXbY7YoWakr92FXdi6p7X3Ro4jesrVL4eTZmxpPibGaBjYXH8YtCbWrmpE+t8U03vnal
/6hVdmMgkRRRdVFNR223NnS9QmwSfHBj6BoQ+1x+vKTycqoKzHdW3QQ1VdmceduPVeeVdpqMmqNZ
ANRvb+r6yszr5NbM4HQgOkslrT7OpKKNG/NUVvDBYfMuN/T6mPuidEej8lFpvegpiIXmGOfZ95x0
3YFWpLC1YNJfcqv8USLdROPbcz19SnZlt0lQsXKaKg0MpqHm7w6zzvJZNHrBChENMU+R0Nh+CimG
36YMyqUbVfY1hHM2NCtfUh9iOGK5Fakgdaqf+DA6PrPeL1NzhLyuK3Za8xk4rR2+KH/Ge8pharOV
rK+cG5Zn5g9yM6Z9OAKXH76uLDXo2gIyxyjpD1LF0AMTA+ZGRPgXnXl5g2bgOcSxHGi6h8sbpFl+
4VWJap0MEd2D0W95+6VAtb4Z8lS/lU3Kozn2vvVtYkaytFsvjH1b4K0pDsPYMxvbhoGR3AVT3h3T
yuy3+GCvbYNmkrFBCQUgbRl8m34tpu1MEV5N/vQEh3puB/LYHzeO/BUz6A3OYTfgLWZnF1dbz5mE
rGXPO4EqKB4ngmTLlqqYdm3rFbY+6fkxNkZzr8a9dpIUoGSZXvhO06ftXjAjY1+0crK30niLfWj1
5oAhAkIEgRs4TjrzC3dRl0MRi1GcuqksJx/UMJCOPtI4Hzxfqp0gZE4CVDEsUiaCnpnAbObtjVld
tL/m0WVBLY1tWW1/0IZiW6A3JxopksidGO7jyQsplpVbeJiV60AKkelGUnJaWjIEmJcHfizDBDIK
MzhDMtz/SlIC7i6UqruxTkSgt0H7entp62wSg/PmzkhH8rrlLESsZ1qbhH541uuf6vCpl5IdhEkH
pIBkiP+D8uAJjqBuMWGs/D+KljxZHDIApFS/Fh+0RymgIM/EqvFY9h9L4WMMjlSj3OekkOXfXuOV
Pb0wtgjr/AD1gTI2w3OmqNWdXMr+oZoadR/rNXqQYyZtpEvzj794TXD7c6CBwA402Lwol99QkKK6
aZlqOqcahZwsRl2nY0JW1d4gpXqLA9/ccMnXPiLBlDHDgOkso1V4aVEqaxUS5zSBWNQ/ArI2Mv9R
8sNjHu9z33MS2mutYt4Vkvk/LPW94cWL0Qtxo3J6knM1ngSr2jV3VOiE4lAFW/2Q1RPApr6ztDyn
0LsngxEL8VnM4p02PEaJWw4QqZxpKdiQVOpRsf/nY3NhcXEV5VZVhbJNkrMSPkmTZ4vT+fNYb03w
XzmcVEHRoKMMbJDFLXbQEJD2kEM5PasVRdguPKbhFyXtT5Nc726v58op4XWHVWqeISe4WUJLzSqy
mkmOEZXKDRgyNIc9DAcHjvYoje4kycnyxtYikOy3Da+XCBQO1MffoV3ildntvItPraSBi0GUGNYe
XgJIWpLsLm19Z/x628y6qgrq+L2dRZTYV3ko98aEnbr5UQ7OONk1FWXrIAf7Jr2XEnQFxaMUJnf6
Jl/L+njOtmkFUo2hySQu1lgFaEyKU5mfu/qDLyY7aXrO6kMZ7sL+hJgCUMsNn3T1a763OO/6u13N
orwxEa3Pz4J0rjUI0Wr/OHhPkfWIAAblQeYpz5rw8/Yer9/ty2Uu3u10TpGbts7PUiPshNjiJqpO
Wt1LImzGU+WgAvP9tsWV7yUYobPOkZ0Lt/A0Xy6zSYuswzHn5woF7U4SUE6S79JsqyMxX+bLN5uY
h4+H4gU1DiDml2Y8f8jA6QXlWfBq36FU3O161GFsRamVfVPy39VDLO7yAR2ZRBnSr8CPU6f2jeL+
9nqvXBY6QrM6FgE9oejys45eiOvUinOo9iQNs3TLA3jMWRFzw9KVnSVFpf8GfyCNxqVaRV7Q6KJW
U5zzdrQzcThXQEsioLi3F7QKKmenRMWdmhvB8ZrKQ01jberS8mxmSXcoAxG+vnYqD7etXLv8TGrQ
1YK/g0qRsriAQe+PbW7W5XkU8vs4+lJWlC2qh1To7KwabEND37a7HwonE4TPfhWeb9u/cv8vzC+O
aR1MZVyFY3mm7XjQvP6BWc8P0aMQjt8lwXwdk+lY+v9+NebhlFmkhfYVXPuXZ7aTjSFIO6k8e412
aIfG6ZAkR7R7d3tpV+48YL25wkzEhmSLfGnGDEKtp49bnjXjXi4rpqw+SRmMkk954jLwtYG3v3Yq
31tbXsSJMo5VqOU5EGi/lWppC415GAv91+1VrYM0ygkzv8c8qQKia/GS+W2bxoFWVeehzpoPah7p
X9o8thx6OxCk53Kxj6TI2wiX1pVULgMdG24bkxFr/gMjof5Wqml11qLgTmy43KWtST8puMXKR+gl
CPLbKTsKyRaFz5WPONMe6rAVUcIHCnH5ESVavGbBWP950nJEIcxPXWnmuyGLP2hMt4SNaTiWQL/q
9iav7/5cMUYenOVSv12OpcY0cdNEqOvzaFR0nKUk+FLrevThtpUrrnDWfCG40UiRqScu7n5WpqIQ
piqLS8f4rg5G/UErrXCnCJrPLLlYf8zLfvgSCa25K/VWOMQkYXcbP2LtQfgRFCnI2aBCXVFH6LHZ
xIlk1WelKmUbcTcKP5X1KkHYdT+NIMOMbh6A9bTUyZM23yd+ZVESjLbmYq7tOSUr3CYgdjKCxXXN
axg7ydzrc0s6vKf53txNUbolVL5lZXFNO7OikxFS4YKJq98Tu8MaMtbN/vamri8pe8r4ujWz8NN3
WFjxmCSrw5Q9ldryUWm8CC4C/WckB0ff9zUn0NsNiMT69cEgVxSTgDDBJlxeE7kMU0WwMKiJI0Jt
gfRTRiF3VtszdreXtvbzJIcofDIBONNqLQcNKLMZDIVUzbmufnXDF6V9LdPPlffrtpUrG3hhZX4W
3geJlB8HpcybM/UjaI/hrrYDdJegy4GPLFNjENeZsTVxvXrliEdoFc4dd9Q1mDha7mJTZNNQmqBH
TSQAZebskd/qf3sd06H1ByP4PY71PfDufOPrzX/3fRC3tLtwwmPF8IbVatUZwEPvFEVZUR4O1I1H
fHlGllYWT+nUF0NCvbI6W/oX1Neb8fMQfbn92ZbRxF8T8xYSiVLvXga9vkq7MKn9+mzEP+QaZTtQ
cgjL7UGKw9EIcF3VbESoNl7rv3pol/tHIxGQHKEEh5Kx+cvTUiSBHKS+1JythCLDQcxUsbTrbBQf
qg4ifnsSYgjORFSp7UDoc0jjQ4lZi2ww9L0gZ3XgNG0FGRN8Mv/H2ZX1SIpzy19kiX15BZLMrK2L
6qpe5gX19MJmwDZgll9/wyV9upUkStQjjTSjaalP2tjHZ4kTYf/xO1CFhWNWQ884b8m/g8UMekp5
56JDgKeXApOr6XPEZKctJ8OhgC2YzOkAHG+G5Xfd7IS766uAqsjF4la+ZIbIRZqmaB1Astf+2Yz5
ufSciOt25Fj+TjS4vtywBWCbEi5AcUvBYS83EslR5vR0kc/mLMsjQW/gWM35PXD35SmdRbP39mys
Td03PIEoOCnA6KW9grWjWVM6PmNixHgs6p68dXPtnp1ihJ4nkRC8BEdwBUhPJ0OzYiRizASpmVPK
EN0yI2wX41Qypoc2Ica5hDGERHW39ztVG391wBTTj4NpP0Q/6CJd/s6MzNYElZPxuRxSP3CM9t72
RfcdQpjigZqlGUwouhy40xZn4OP1OwH+5B3A1/XVUtgZ1QsFeAav3+qMN2NjsrY1xuditMY71Aye
CEY6v1mC9YeCTO2noUjf3Mx80pnco4t8/+5X6we/DqDvKttco66oMVMKVZTpucwM/knQdIptw5zR
W8iXELGDFlcmpmAGncgHf4EAklNLSEpynx0gQzv+KGnZPFW9aYTlSMD7RO0RWTgEKcypc4NqhJwK
JA/hZZlw76Dhwe9LJqsn8OqMYe9baYDkCOxlbWqHjja/OMXix1KT2YlI57NouQz7WTsQxG3BWPdg
5W+adicd3Hgc0KoDPxt47FTsva6UNFklaK4V03Pu/zu0RpTN0AbKv0BW4ORVxvOUAstixAjQPuMX
3narG9fkwvTqfUAHEXTZM/SXGsN+sqv0s3D0b5NfPXXyriJjueNPr+JSuAHVl1UTfmiXoh18edw7
BlKVSaPTs16WkCCwohJscUD+hdQwg5b0odm3Z8KAMcj2dIuvWlpr22ovPrz8ViMHV7jN9CzdGWoL
HAMHixFJehzIjzp1Q8NPo7nBdK/VVcexiF3NCwEFNekecGxr09+zDtCcATG/7lL6pbZIPgl873II
MHilIQqQUCSYuz9ox++8zdcRAAiW4HExLKcA32tH6M5+Z3ZywQUrCRpTqa2fbOGLvz9H4A9StROo
bLsI+S/31jPz2vdKb3p2ajuROZSSLMzi/LJ8TLq/3T6yV21ofEd0aEAXhdIJ+iVrxrzWzXo0bZz5
uej5qcjtQHhf+Hy2MHAwjyTQ/eXO7vxPDSROcjQlsdbZz4PWPXXuzwaA1kbQ4+2fdB3/gHEWIAoQ
IkCpCnpHl6ufJ5HajBfLc5ZayBqHqQMdG+3vihkBwG1T158TpmBELd7GW7q6QD7UhsxmqZfnSonF
FAjKD2lrNtFtK1djPHiNIC6rhtA1DAegSnW5olbaDckKoT9XmewPlBb9mWlWGzDPGo/jTIxkRlcX
bINZFmfcdCNntNwItG1eZMtFQtA5dR8qv23iLK/5Y99S/ehqoxvmYoC4Ta4PZuKDIW4n3NWv3zIU
MOBabBRIQWm1nkORjM6e9Erzec7qCJUE65BDFfiPNQQOi203EHNYBtBcwehtEYG5p/m2qHsnArZX
5Ns4E2ixIWeBwwPb2JpIchlaLXP0xnzuEaE27AuUkYS/hwK5jqreWYgVUhAf6ootECxVMu/K2nwW
1RuYW+Jy7g50RCya78UpKha8fKeVJaWEoWAnKI5eHojCBAd277TmM/3ukJN74Me5PDYiRlWI3C1t
OJ5sPaj3+P42TjsqeWAZVDhOYDpWF6scC3zOYrGfhe3czXy2Qtuu/MPtw77xpeCxlIqPAjuANeBy
aaYxFtZUCe+516WI3KqnwSzEw9IXe+J5m5ZwtdBuAg0CqveXlixDUmPKDO+5tEkR2W7RR9Zg1ZHf
YtT99qI2dg5BNuhEMYqHf71flA+PnWZ2fZ2XrvdMuAXBahSlILsz7UkPbC5IeT2QDwGItLbiks7s
2US857ozxVkiXivgb4fyaw9u4uT2iq5sIUJUJMseSruAxq9FYFySMcoK6j93htYmVZq1ZkwMb8Kl
xnzQnpji1Vi0OnQYBEDZXA2HICy7/FYFBmA85roEUTENfPBe++k/rjlCo+s4DnVgVsvzzGNrkJiD
4kEm0iP+10ESqOBkOyDMq2+Jn6KUTXFE8SGRJVz+FB2qrUUnaZbMLWail078qZZsj+f1av4BCwbz
I4jhgKmxAWVbAY7dfmhrzAjlyVx8xZ0829Yn8g0yqk0HlhO6xKZ1tqtXlj812Rwa4jEztPvJCYXn
x7c/9JVTww8BFhkbj2gYcMjVE6fpddeVcGtJb5WnvKAAjIueYczMbYKqMHcuyoY15N74B8kH+pTr
LglJdUIxeFsmXC4BEEdAOclIgz4nPfz1siw8BqreDFcMztTLrwjvxapBpGXieeR+WcaTXy//ll4V
utneFO51iGR6gI4rjI4JfhCQbF7asmtqeZiYK5OizJ8n9r1ejpr8PNCjnP61EZxoTlDqYEIH1ntB
/QTwNZSLAwGhxPK3Q+hO7n+FlsPRQtKPb6mgciDNXx3gph70udNklcwIOKBuXzZm4PsjC9iY3/nQ
Jn6ZlMSf4aOCWeothuzsKj+P0h7vsZV5mNnd3lDh1m9ydAAo1aiP4k9bnTIMEEEnbLKqJB3pK5Ru
PlXecJg1GRivrTBDsz02aDEiYpGeloM4cgnoXmh+nQ0pjhoURTT0H9Tc3erKgWGV5j2I8pPWuUfa
9FRWCa+OuXVu3XNn4BgSNOa1aicJu3akAPuqqghm/YBhfP9VH54GsIJkHjL5KkHMFhSK9pT9GfI9
rMiG01Lamyi5A00Fn71am8wzTdjAbiWF7k0hbzSkOtIj0e1LtXXSoZkNz4g+A3rEa4lRVrpWansj
TVKjhtJeLGyUcvP+3NhHkzTgdJhDKjF93k6B3heR8O4l/QX4VyQAkrHIY51WO/f8qu+K045JNrzy
ylnjx61W7uQ2s9MeqDya089+6p1lK37aY2w3/k/OZDinaUBmiH//hoZNX83x7S3Z2ngEhIoMULUn
17xEhIyNI9u8TpoJwER9mufYzkDOdtvKhtvErLeCzUDoA0/S6nksS6sZ9bqvk1rS0OTFeV5el7r8
TOr/tB7gEFAtACIP0fSlL5PoY8nccrCdTQvlt3OfTTuHaOtCoO6F0XU0VrAWFft+uBCFvoymURR1
IgBlDrvR+ZlOA7gbSbM31LN144FJwxAMNg8vwfqRrSgAMQNnTTIfNZAijE5czafJSdLiZTCeyfzK
tb+/7RjhBKABywNuZM2e4ZreUtfA6yaVBHF1MUgS+MQ8a8bb7QNxlXnhlmugLUNuqqgOvVWozvw2
m1urbBLLfO3P4IrWUMTy3/rhoRQvwuA7y7qqoazMrc5fKkp3oXPTJJrdYjx/NmU0sP53MU/QFJW+
uDO9bE/Me+PMq64t/AywBaCMWj1jjuz0VF9gs9R/LwONbYuF9pIUu3BJ9TxfJFtYHPD1uFcIFsCH
v3q+WZrWxKJdk2RF2Jd+rENo9w3zKA0yVw3p5O0vZ22cf5jDP6DhBp/2OtlPG68E93bdJiVdsgez
sIpD2lfy2eiaKdIWrzuOmTZFfYa+lWCGFXNhGKFLHNAmZ9UUWyiYhq0N7QdBzC4GD7+JoVXLD6eS
OWc+TZqivM0jY3TsoMzL9l6rO/3kpyOYhTKIFzROP8QC/iou/Gk+MDZXZ1Gy8qHjhR1IwJnfqL64
YYpNAWBthBPP8ualgnz1UdSQwpMDGk+E91FGjPwO5VR2Z6Ck+qlbBNil3WHYKfhsfSATDVgMqAPV
CsqyS48hDLw2+MM2mS00c8xUb2Kieju2i7LmVFM9lsIVbz4d9s79dbEYZ8MCZgicHmiRYpru0nS+
+GZXW8iABoxAW3oodePoLeexSCb7WIky4pp67lgs6+F8+6Bs3TnMVuBFg10kRatV9xhDzQBYaBNR
/OPJlxFMn/5dRVEVwi7fNrXlTT6aWjl9wx6MFpqDbZLy2Kzemk+aRQI3/eYpQkv5b7/Habl1tT/a
U1fkwxPAiLd4vC/bZPQ8jKp8kQVLXPXc7DybW1cNpX70CtHkVeWUSzsttESBLPGbhBuFdZZegWq/
B3Gxkfa//8MOgvUN+RNoJKEUe2kplXVLmxo7aMmHdrJDD01Tp8zBnvQTpdWvQCp1e9W3624pzibi
SYxkIObDQNlqdcSXCDwlgYPMI51BhTwPPPGjsF5HYwhsWh6y+uTZVey1YZvm0YiAuwzsE7LSoCJ3
2RAiyjaKqPcfZo3eORLCFTagBt7r328N6hWI/vEpzKuUzx0Wr0jtqk2a3gvZ4sQdq6IFRX/ijTFL
+UHj+Rd45Z1vv+U0wBUJnjwETuAhX32RgbWNEAbcrC1MAacJFiSdjo+eAwieuRjigBlpCMrRety5
TFv39qPh1b2d0AFoSNfCW03N58UZgll/YJxFU/GNVr9u7+2erdXF9Xit52bJ2sQDKL2TdZg3fwr/
p0NfS//ltqktH4HhaGgsm5jBxQTe5QmvTDTFHSnaJE+LgPFPLeY0q0+aVx4Mv3ga6aMm/rq8jAMO
sVy0shXiFIHApUlFAsCcoWLJorsdKHr4qbHrOtBNboUUKp/3vrQhzFot5JhPy3Tq87yNud+AHsBc
wMTmFL+W0R+ijlv9ydMlPTUpkycD72yq53V0e4O2nBo4RVC/R3caj9Vqg6BumqI+hqcinXyJ0Zy6
PnsU04JZS7JgysVfI06R+eDaqyo/yEJRVFllPgulkKRNa5aYXhfr4+eq/k7tc5qCYuITGv5D+0N6
WcQ8QNB3ioNXhEbvptUokkIrQ4Xt6nI1/owrxZJ+YYe0ukd+/7k3/dAqvAM3hs9D9QtEEM50N4kX
TofAf17o/WzTEON9iIrH+1w7kgoSEOOdpBQ0mXdZGdRkj81hKznE34hyK+roKKavhxtya+p8X5vw
O2Umj7mYkKpSDBpAOWAJS2HQuxzeOpiMiZ96256fjHKuj4U5+BEaJ8Ye7Yo6AutI08XtwQSEqq6u
y/rWwPWhIowlFssOXD910GTPzo1715BweTHdGSIkT9XP2+fyurukzgmA5QZ6NZjTN9cH0x7nfvEa
lmiFHgOO3GL2OvtFcxZ4mf1bsKkO+eT9UzVx1UAK2Msex3EMR7bgzSLfMhDzWDw7MfKnM6vA2+VE
2HIsIE2D/BRyNIyir34eA6e+o00DS0Y2/oP4yg9Jhylsy6v7s8Ew4W9WHnA7klgHMrRdfHt33vd8
/U2A7UdJCtQvSqLm0sn03tAQr+EM3HQLSOP4VKNSVnrZ8N1HlP4wcidVePwFAjE43ScpOehyfGl2
574sDRbMbsbuNavLvrJmQEMUB0o+TIbFRtU9AblobVbfd37z1jl6h9HC2wBvvm5pO6WWcWZpOEfG
fNfa0GXnaVA2iNTG7FB/Np37PA0XYYWgSdl5VjcjYjyp0GnXNDC2rtnC+2qq3NI3WOLUf9z0MfcU
6/ILZd8X4YXowB58J9C97snfCxqvgzmcXsVbqpgYsOyVz+G0441b4xgXXkhB8eDmv+pdfPSekdWT
403URzUUPtVIsqUN5GuXPmajF0jBorI81fTN/O7aDxXKhIDCRC1DDrTz7Kk3+/JAIkYCUAFFayDr
Ub64PJDc5qnVzyNLJovGZi1fpbbHQLNRGEFeAfJZVJQgWIHTf2kDRKOanETNE33OwwoYdwo9XIDU
z0X9kGegXnLnkGtf2nRnbVvbi9KPQqeZCFjXvFN1a3oQsmx40tk+AuR8SENimxzDYNkeSnJ7jXij
4D2Q1+PHX65RTGQA1Z/gSQPZoaK3HhmEDF1M6pIM3p2zEyvJvZGCZNBvnncuqDom62+IBp0iM0bi
AZnIS9s8XWY+YRoj8YHDwzwrXklXyx2AmsrAx8TSxOc26hwQDpZdRw/NVIjQm8fu3HYCdI6QndsJ
Sq+jYXxwdVtRA0e7fl0lTeEc7HnUeGI2xmfA7l4c2WD/3Z+tPUOYuDm5056jUPdxvQfIXKENA+CR
Uqy73APbkJiQHlueyK48uDkIlR12nscEtVKDz1DNzAJU28MKFIjNDPGadNlZ89ZhA7JZ1eLUkMq6
s2UOAIijxYDD5gwIi6gT5NTBQwvZjr21Xsd+GF7+YGr1vcu+bpdKBwm3bJd/pqnEy/onG+mfjOl3
iytCYY4PheOHmjUHU1Xfd9IKs9zFc68dZ/s0sT1Iydba0Q2AtibCdRCRrh7VoeI+r1zKEwzsBxrV
IOQJwoRmZ4e3lg0SPVWiA+zpipensijollGoSJxUHjtmBJ3m/2YWO2Eg+LBzpZRLWh0nFGIwuKI+
KCRXV5UYi2tmMQ2+SLyUHLjGQk16Ce1FMNUowSySvLYtAbMmrx6dPL5tfMMlA9QKyVqUkQHaXFcI
UVpuXdB2CYBoXlvn5+zuPOgb+4hEHpMbEBjGANm65cwMrZm0ZRAJBjeJgQb48mjQx2wP37FxKIDU
AU7nvSCCc3F5I0U3m8MyLCKhQKdr9DCDAxUiBrf3anMtCKVQU0Wf7wo4oBWyd6wBaylrGbuUhJr5
hxs/vPy/7NkHO6sr52VawekIO0t/9lKwYWQi8Msjq/6DGwEXwv8vaHXwOs0tKAOAMFksEfIcLPjo
7I57UzPb2wZgEfic4S/XYSgtmmrkEPlJwMwemqYIALlDsI1xU/BP3v5CG81YPAHoxP7P1mrrSDOU
Y9nClkfRkgbFgilR1K0hdQuEReCDihL0hM0RQVz+JqV3vG3+Ot5Hj1I9joD5I69fD540k1WkbUc7
7KejxSYn9EgMCS5QNObpqDPQahmakiusHx2AaHb8yNYdAKk5pIZBXagaspd3ABiTVm8xKpDM4gVI
+JjKMljmdsfKRuKpRqAAI3nn+QfH5aUZojfdYDisS3ihY2iIy7g1jRhqC/e2McR+Rh5YfQK7xdl3
hqhczNi2yen2Pm9ATNRvQFfynTUesNTL32C4YCLRPdElYC39zrxHG6hbKGweZp8GkLkZkHKzhkDM
wQgMt2sCrvMHspinXGSxtF/1fC8d39x7BO/g8oETxZNx+YO8vDQIBagmIT3DBNBQBbOT1Ea7d8C3
7pJKEv5nR/35h/KySTVSIvrrkj4NrObV95agN741u55hI6h6T0b+Z2flGbIWCsWgJsJ6yHKcHR54
85MpfnjZi65h2n/nTKlbuXoAYQ09d8goYF5rXe6VGrPyAbOECYJzMPAbhyw/g88j6HTrMNs7xra3
8P+NrbawqFu7tjMYgyi873/PvDe03kwU326f0S1fgI4b2rOIIlDjXXmiibd4FKe5Tzjif635Ke1v
EnincTpq1auR3Vftt9sGry+mglshvQFgQPX8/NWlKEy5GHZGWkSlPCzGJupsHnAgloFM9bVT9VAO
/GhXRWADLvC3033gR1RddTUmg6l3VGQuD6Y3Z1lRtSh1UP8NAUsp+qCTxt/uKXhswWSL+RSESxj1
WL3yWT/b2uI4yJOHl+mcnQcndtOjTu5NKiEuvIOWu7rTK2srR0crMlSzZjOAjRI9HcLRKgJu7OEr
r/GByowaUwTYGF9vjWlyGz8tU99jCcTp1ZyAw0Pq8rsp00iAHMN6Hs0S6GMkUqfaa9qjQQxy8Ohg
xmLu7/GO8gCVhTHKVctw50hdVWPUbwMmRqW1Cm61+qoDtzMxdJCTpQzDTmD1tMo+hMJEWLXeo9bK
QKA605d5gOvEXX3HzV+5hZV1Fbt+cHYzLXXdLGG9K5BMsSY24XyoHYyd9mhmO2u9CoRXxlYenPTj
QvvFZYlNUlCAOUsaFi7ba9td+VVYAToElW04BiSrqyV5iA48mWJJXn1c2Km0T5JgIOhco4fi7tyW
TVsAUCieRB38Pitb2lI6bV4SlLPcGbpiPJzSR08+dJp24m35CsTvXtJ0XUFTy0NmpnqFqqux8q0m
m8vBnyqe2JgTx2TlL1d85qN+YBUEliLh6oduHnvVwzhgOjvZOa1XeZSyDh0CvCLgF7xC4jUzaGRq
gU+YWyA9b/8AEh21Vv+a220yleRRuhDzHbMXZ9kjUbt6U94tq4EBDN8pLpXLk7q0ba3bVcaTnmvH
Huw05Ifo/CPYh86317jlk4AU0CHBAQ65K3mMMheguxBI/DUK4cCMe2aYewK9X3Rn/vpC4DoBK49y
pGIzXztbOczS8lqdJ3ShSzi53EFM0+/Kp127GJTL3tmnkFeh6bM6MoRSB++Ry5P8tRvKoJ28YKRH
ENLOuRk6aTzx2KufKPlyeyPfk+qLmAP8FBgBRr6ouBswXXH5yaYesrZ6VyArEQaABzkiSHtCOFVo
jBzBNmCg++aUIa2qMRrxvGOoDHIGvoeZZ03SN6AFwY2VCfZiWvl0EI32uoCk8zRDASsctbGOa8Jj
nmqIYiztpbWy/LGaXRO8G3QEVYEl40J4ekBcInY+3FXk8b4yXEB0rxxI1K/igGXh0jNpjpTeFIdS
5Adg0+MWhKzPqEcNkI0LjEHuBFXX3hO7ibTDAaUnOlLrgNwG5rnyaob8e/GBdNUwENsvGt/pMr2L
aa0/GlhmAd1H5xvBv3n50UgjWnBetCIx7Pssp1+nuQsBzlRUuigzHHtWRg7xwbQzRhqk6rJsecoX
zOlA9cErfppOja+I6ZI2ZKgLVvQTGzEMi34d499uH69rh2ACiYsJKzBUI6q9binXDB3MWiR19XmZ
7rO3FAMv+s685/X7CCN421Hn9hTn2OpDo286Lb6H2o2RPvN+eSgLGQ65dYfaZOTnO8O9154HxjAw
AUCqrTuOtQoFmtQH8UAlUMhxtdCo+Amz6ghS9vioN82g/4IJQFTvr8roeY+rY3SaSHowYERL6xWo
2JvaCeO9e9STm9uHZA1NS0CvMAx8eZiECQ6RydJF0hl3ha+BseUEXfOAZl+zfmfztq4kegMYXAdS
EyX7lZMrCs6zEkQtyVCQX7Xifc6DHEL2Ah1sHTVVjX3V+B62bGt9mOtDkAHwLsoCaqs/hE/p6PSs
XgjWR1Ly2fb5j1zvIyZ4Hbj12GDs2fSebx/7zXV+MLl6B9ulzYBjRvnFHY5pCiZBWQSgNGpDEyFO
7R6r4ddtg5trBNU1yhFwBwDhX65RuDxrSlUI4NXZOlA4uF4HTPqY1btzPNfRBSIbXemjgjcFB2Z1
XMCRrqPJg5R4nv4pEAmHpRUblRPp9jn37JhrL77Y47rfcqvAFiGtQswIvo/VDfdyozf1lncJurto
6veRvscBt/XFMN2IwV5V0tTeI7oPhwSynm1j6VOHmOmlbP6ZuhMFctjPD5g4PORZE1r5XrZ/HZdi
I8HQ8j5OfM0H12V0cNPU6hKtm4MUTOiSgxCjan4I81E37hky1tuHZM/gKhD2SFVaszC7pMjsO/db
2Q5H/YWCUhNcBF+Q++y8v5vm0JNC3wQQZkCZL88kzVqXDEzvUM63lzjzKg/hhVcdobJbn/xx6g9t
j4ZCCg2aHTez5TwRyqgKABqtQM5cWvaEWYIDysFCu0FFTnkXZ25ZR23W0+j2nm49cBBQwzwZyObx
d65OpqkveqX5ZZ84NA2K0j5Y+UuWvVnghbltaOsKfDC0BrrLnE+zSIs+oXPLD/1oNIGbwVvftrK5
HLw5wJBgNA5w6cudc3pp+3069InQeGiQPDLlW6F/7f3/sBwwhPmukltWJO+rokLBfFH1bi6hqF4u
B60amic3zaq/bUZjVEsN5diQpFIwwdV7I2k65pkEizN8/BswDcmSQ+fJzo+3d23jvKHao0ZEMEqP
uc3VYmra+MJkbp/IognQjwywa6a+R+2x4eMBzsPgFzRMcBLWeazUrHT2i3pIcgdqmWRoypCN3R8J
UFVcY0TngY1Ot3OHN1eGigyCGfTlQJF1eR6qsjZ0TnLYLP7t809m/USKL7c3b+PIIcFCUwx/uyKK
XpkA7V43eQDWJJ2GjgQdbSMiDKixARI3UQfoy99fJBNlQTVBDvqGK+pkwCH82cjtIWk6n8dz7yzg
rQBh3e1VbX0s3CHwRIJeCQ2/1YNsp4ubOtU4oMAB2pVUPLSLHZovOmexR5uX28Y26g1qhALu5x0F
diU91TGp5Vlhj4kPqdqnvK/tyCfCSDCrZJ8IEq8w5z441DgxYqoVxp00HBmLCtwot3/J1rLBpqbY
adWwxXtt9sMzyq0S/Ue3HBO9d5qjRYCNFfoUOX3zajjVpxnHe+eEbjzcGGtFFxIj4EgC1g6YoAww
ydGRydRrLDIhnH2Qjk9C8Gc00VSZxd3ATIyVDN1wp8vs7zEQyMA+2F/7Zb9jXedbRCbOUuAlBRAv
EnpRxD6renT3WPs09I0WIbQhT3ju2H2d+UjtNSC6NZfsyYZuvLmAYyCYACZSMaOtLpPP+6Kt63pM
Gjy0rvD+cbvHvnbCpf+z8OWUp9qeIOrm/n+wqE7Ehy+OMSUfepKwSHMoV8jv/K1KxUkNGYBqyX2Y
86+3T9iGu0DFELOJKC+hu7cGfbeAAjep007JAuLDJhn9KUhnFCn2FD03PJ8FkD+eJkTTqEarP/+w
LtOVtg026ykpQSQ7cFBOVMtdo3+7vZoNK2jfQVwa0FUUma5oXgBYEtQY5wTaKg9Qtp2izKIH0nd7
nAwb4QNeW+AagAlTkojq4HxYjjb22QK+niUppUPuwM7dRZwZfCfwuraiOs4Qx4UHMPHv1aZxZ5w5
2PFkQooWgDMRWHs4nOsNgwU0yZDLATN+dcB5npEsS3HcupkffA48tOuWIfTwdtzKhktVhhADoZWM
2G7twCuEpVKf+jHR5kdi5g+8BVXWUr6oDpIRsOV7k/9Ox5/QZ955n7ZWqBD4Dsqb2Mtr3SKZ65gH
mxIxc8g09pi+a8Pe+3P74G18KWBxUXoHNQBIKNfXqJMEopTQx0y07BNjZTAs/942cO2J8JUAHcff
Ds550N5cHjhdylI4TaYlwm3HAys1C9m+Mz0DsRQ1tZIRgqTGYRrteucx3DIMPiOg0dS8LnhBLg27
na3Taik0oH29QMyxM0FWhISTFhYS/Vu6RyC68b3Q88OXwiAXanLrBmfhpdVoyXxJ+DQE2nhyKhlM
8/H2bl6/qyibAOIGLAXSYJyOy0VVKKbgutZL0s6nuvs3Ny3oAn9SZWG73TF17WAxGY/EHtU0QKWv
2Otm1kyj6YsFYG0vnqh8WUYnGiG745LlfHtVG4fQgqQUCqXYQPB5rtwFKpfCKzSpJbKmfugOWh4J
wdnOVd74QKifYb4P1AbIt53VgUhdCu53f9KSrB7DhiZLxkN3j7jl+hlUYFvQI+LMg3twXUavCkH6
lJhawuvDvEB7GhrtGYVI5tE0QXlXpwdD+3F79zY+FLBeYN8FLw1KImuaQeBb06qyiZYMkw19ha4G
+WI5LkHl8HNf+drOx9o4ggpVir4Ous7wjOtt1LllcYfrSf0k7Cbkrhun+r0HeMnU7I2ob9kCi4Rh
qwY+/ODqYLSD4bMudfQENeOimKJuKsKiyj8x4378fHsXrwkPMKmOKV3F6Qz9WbzFl1fLnPWhFLQz
EkasYzo95iQD5ZMIHLCaMe3fuQtABAxmAz22mvaRyvSg5c1hGdl5yPUnlslYS/2vt3/Uhg+7+E3G
5W8abMy2tRMzkooVh6WIpjQmzl1vHWvvbbD6nQtyjaPGFqiYHQ4GtRrUgC/NTbm3oHVXaQlxTjSr
g9R8LQSNQMfj1k8VeUMjD9NN8e01bnxjPA9QCVEaaNfIUre2pLt0pZ4oi62NsQq9B4/+EmbGHJjl
Dohhw9VcWFs50KIV1ti7jZ709ZwHoysnDLWl5vHv16QkJOEIkBVc5bI1qlF5xaWedJAZBh25kT5i
lG7qo7rbOSEbl1/lPICdoSaKAGV1Gw27YlqaWXpSCPdgl7IC6XIpoQECmF9D94q+G+dRTWTA20CY
18RTdHlAuD02oz2neuKPXZQ62RMGzUvgx+Q/OoEYz5jc3sYNCA9CO4wvgJkKQxJXEzujcCvaUHTG
DVTUuHxd2j9m04eNPp9t+zC1JPZSMHtWD37lP8h02vmM16x38G+qTwFpJRXMrjtKpdtTx8s47l/9
ay6zrzPYvsAAfya9c8dcM5gBPamEeUTkFJe69qOb5jBz5Jm3CRiu3oo4f2AvGAi9vS3XY17qZ2EW
CKENJAoQA19+hoFC44K7yOvbXkQmhU3rWXiJPsbU+16W+SFHsRUtler34AcZ4OAC2Fz6JkH/2Wm/
wUb7UGKcJfX3ftiWA1HUiShno4oDZhH1On7ILmgDFnzAhLBfyCtmyGKU2RyVBQtcdzhkgxfMFpgJ
6HzsdkVqNi42VOYxNoSYz0OpZWVa5yO1em80kmGAlJwkkgOOTPaETLauG4ZMwGYClgIXlByXCxxH
W28AijESi3+ZxjKyuwVpvhmnzR7Nj/qGl61dOEM8e0BwY7BEWxdGu7Iwc4hvG0mzmFFVZxEQDeCo
yIICrBHMO9w+UtvWECV7BkJma91YqbPJBAEBPlxdem7M7cI/ZJiGiydw0AUTqgl/yJj/NU02jjG4
U9EUAA8m/nuVGhSOU+WuOxtozH+xGzcCWvUwkMexH45Os1cR2cCVwRqyRcRkKt9ZAysskQ89tGCN
RCfLoYVg0wDmAyczD4sGZnBnCFOHnZziKSt++Ky8G8ZfTD+NJmbn53HnAm+dItQsMM2LngiS/tUp
mpxR54uxGIk3n/3u6yhfS/fzvEfVvWkFn1IxZcJ9rQeBdDn77tSDUVQr6bMup0dT1O3R9vp/U9/Z
AzxcQ5DxAdW0Brii0DK4GkOZnbJuK3ispO5QlBZHv4qBmo3trrqbtO5zVrw08ifzD/1gBYuvHQza
R7R28d9u5PI9PuSNteOGWiqb0JC1r8nnlmacmrKhVtLWR38aQW1RB/b0CgKW2/fmGmAPLNBHQ6uQ
KUtts6FTBUPWPRmBpciqaB4gkupPD2ZTfZ69F9AOCP3cGFDkWOiXuiN/KWPzDkdCednCu4wnah21
la5cGMBrVrI0aXYo+lae0lJoYWsB3X17uRtOFgOh/29KbfsH/w6BzkLj5WQldas9kIm+VqD/um1i
68shDUPEr0CBzrpyWYBtmNWFZSVa09svnYHuaz225DxB/TS29gv0W/bwCVHkQVaImbnVW9pANMYe
Ea8l/0faee7GjTXd+ooIMIe/ZAd1S5bU9Mhj+w8hJ+acefXnoQ/wjpoimrA/YDAzgAFX783aFVet
6sZsX2nNTjdeCk3d+c1GD2rt7t4KWkSeUivGEfaAuythVchCuzc3wqW1o/DUwcNh4QCOL44izpSu
KU13XEayz+XamaWEELpbW25w1uqFc6JC/5+kxVnMtkq6Qa61Cx2hkgWiBqDcDTDPmkG5krEwkuzt
KAwx5TQleLKxcIL6ZAnxveTVh1E8FTLA26l4tJJdOzxbWnduq6eifenFQ8W0w22dXD0uTorpeqio
rWUYOGr1SM7IcZMEcp6MZV8vcrRRMl2LdakxE9XRRP49nn79tiy9LJk1NrSLlzZJYsdSTZxZaFQd
jarb5Z7iP8hS53ZqaiQgnMOT4jH0kLdG8WCqwRa0fFWXcMyYE6g16QBf/xrYkLyxJCK+5LJqG9O9
FzwnXuT8nSa9kbPIusMWoJbYWdqligs7jb6qsHB1wun291t7enQV/3eYRdqSt37mBxVCOEitfu/N
LaDv2m1xU6ydghyUgvfitjwL1IhoVfolsL5X0gTg78uktGR7v24fZEWOxUQNZlGDKQ2u9uuv4kHM
0oVqhpwAmpSalQl7lj9V+zwOyw+MpWyda60oQpURjBYRE1ZlOcVtFHVTRWKoX3rxi1zD4G88Gv19
VmePSeA7OuyH8ag/h/ox0u1UM+7M5tS9qDHEH/tsi9Vz9fBgimevzua9JbFoq+ZTlMEvdPHIetLc
FSpvZ1SP1vjn0Hc4Xt8IWtjRtmrNAswC6qL7Nt08+Fv/3GWjKBQ7CMuYUVnmSTE9aXHy5u8oD3YR
UY6uL5rn3laWFauFkpAjUs8BArPEu0FW2Zhe0erQNxzpCdth4EIju2Ea1/ojdJyJq0V6CDp56bVK
dkUTaCPZ+6VMovGh17wXARKbXVf2im0kmQidsRVAhapqxUnqTPMYTzG8rwCA4sOfn5cyCNgIiYgX
ivjrX6KAlBzzLjEukvViaOzT1A/l33RlAHcw1gNnA+SySyDrGPZDXxqNQRH5BImJIt979fNfnOON
iIW10jIz6SovN/huDLUNdh2Y8M5vWJI15Xh7jkXdKOz7xJPywrhEIt059hR14Tn1drdPsvZi3wpZ
mCtL8HTRbFvjAoXK1GsfU398LMLwZyduxFZbghZKqLR+EUs5X8VSKLMF0mtbfG4ThhykDcT1lqD5
z98EwIEUDExNlJyo+hIH5m7qXvz20rVbbdr3hTaqeXO3kVkAth0swTBG23h6MloU2kBB7rFIsqPH
o7Kv8slyQrDsQegHd4HZbFX43uvFPOMPfxCsLwSjS3a7SWmSlu0SyoWle04QPRk0OdlneFsv1k6n
Qp4KWg5JoCyvb1GJBsXw1Eq5mP2rARirp7YePsTeqen3Xb6FZZvf/XWwSvKD72ICmfYjUq+liXVV
doY8KBe6gYyQReFebpN6r4bGroAIe2q6jRrzeyVBIB6Ef+bscNlTtYahogEjKZd+2EftpQJmnyVn
39patPk+rJnl0B6hBU41Sl08L8WHNDKn03WpQNs4pICmrfjSFmx6/TT/SVm8rSLsNYD0sgKbR2dr
9XEuzw8+PDLjxttaUz36mnShIa+aR6qvv1NSp2UUQQx0UQXRSfPWDnPN9vT/o5TFCxYC8tucWe4L
SmG3mRuUn0zj6239Xr+y/06y8ET+UJZa2iCDfsuhjx8rhWUGUmWX+kbSsKYBbI6cXyqdU8CA11c2
jVOoNQoPiY3R6n2Uht3TzNSx0Rdae66EnAyYkybP+LxrKbnV9ok8NeqltT6a/pPGoKNrQWdSyN1H
X1BKO5SHYSNkX7tCmMzm3ANbxEjStUzTG+okKgSuUP5QhF/U4hSw8lvbuL810/BWysILKmXRRh28
1RcIJPdm9RN6qymFfLUbd2zTPNzWijVhcPXPGSREOe8q1ELXNBPr5tSL3EeftGE/WWxPe5D04K6h
jfDnsuYCPE1aGhhsH76+PiUpwxYbpDJFFnZf9Ty1feVH2nT7qNg41YoKonrgBIgzRcjiF1coq/6o
mkOkX3xvqk59wtqQKImrPz/PbOUYGAG1hKlbSKkYDataPybsylpAXp126aTKyXUIIAUv+qaF/ufb
F7iifwCfIWiZu8FU++c/f+PotUmNdVCvxqXg9cHUkmqOUWr3Ca12RxvFu7+QBojtN70rdbyF6Wvi
HhbRGmljo0Gf1Pn0Q3csMRhaZ5An85sOJGJrP8fKq56pJFmkBGESm78WOWvbhsqoTngpoWR6WHGm
1BayU5SZj7kXPVX+Vp93PsPCDctYESC+jGgxF7qQV7Kb3UprTbl4Ur/T89c0GJxp+HOgMjiIN1IW
oUUkDrEWgf24SOrUHlIpf9X7hP6TV24tDFvVkDeSFhYqU5qpLHNshzzdKZ1kZ63PfHoHxciGx1pJ
wjkTnwoqAWw8vaBrXSyVPsjbyFeh1R2O6nQRxvC59Lv7jFpJ0jxaiiOPuV3G2V1ldnBvPimsavQd
dlVNaeJoZalsJH2z9Xj3KRlXYaIP9lPCxesflMlpJXqFp4C9/NBY3q8xkZ3wMdCPk3cpaurdce//
xQsBHjA3ixgheYeugj6C2aK0oASnyLYhZocu/piOPwPITG4/xRU1hXpKZb82oQbFloWasoLWEBuB
Us4oPJrChY5Bp29k/yuacyViqaPTWES10pD9T1N4NDP9ROGv23kRs/xYm3zjRCsWekauzlgdCMYp
5lx/Lb/rYWMxPfxOHvr3FuV1W8m8LR6ctXvDcMmQTllcn7lQUpOdL2HTxdrFbyKi+YimM/QQm5z6
K06U/gNRNegDmqNLlE6tE8SPXUblWd1HzM8nGXweQk4z70UcquNtXVjRc4QRX0OiROSz9KIpQNlE
TShBe1Z3ZGjI6btdU33Lxpc6CQ4iq9fjT38hccbB4OKA5y7BVYXV+52aI3H05RclCOJzmyovddUY
DtMR+KAkDE7dKAiMgsIhe1v4ml7CWkLVnQumKLV41iXBiycKDW+Mha+p/HVoAzvxaie2LrcFrX5E
Zn5MiXkSMHkLd6cz9KWrE5U8oUn2jfizUV6Nym3a/tD3Gxe6AknQecdU7lEZkJlLKoLGNKJEiim1
md14iPryxddrVqn9zLPUoXbl1MJwrH3vmX77xrt7vxeVLUh0d+nzsp6cLu98329iiIY9j8zAQ3yk
wz0ZspdEF8V9qiXFg9FJ1ncJQOVdqIT6sxV35y6dig9C3cZfR3adHQLJnFrbI5z0nTqWt4Bla5/6
7U+bv9Cbn9aC7fRza4KTSc/Y782eSbn3HK2xnkwp/HX7a6/K4qnK9IeBlC7tTxT0Uj+YCbtYyvz7
2HyV/RamgPRr6m12Y2fLuXBMc81ipgGFhB7duj5W5JXl/7es+chWg2knSDsvM+6aBi5IyQ6y0oZW
+GczpAdZer19yjX7h/UTQbvrAPjfkeWaUz2CuTEuZv7oB9CAy+fNvHLNkkMoBESPViUl8IWNTbSk
oaJKZdBL73PAiO3WXPbqa4HK1ORDzTjZ5WzZKGWpOXTszREF/wjW+JRY7CwxBSeG/L30nWoQT2HV
OxFsl7fvb/7ty09HbknMDTUan26hkVbSCXEHkdpFDyAv6BxJexAkChoC/HisMraUPy/SsGrmP3mL
u6T8SUY7v4Dc2zPfsZNqw27UM1QQG1Z1TTFmPATNIZTSUhbeXmompY8mC29fGeZTWkv93dAP3+Hw
2fBWW4IW5rtVqtGUCgQVhWaLVs6orWfH1VaFcE0JIfE2yRuw4JjW6zcmwBhTUiU0Lo3h22kTOX2V
HG7rwprFYCEQ2HNS5Zl09FrEOCnMuE4+b0kAO9nXDlCZVIa3IhM2bPSKJNSN7gX7M/g4S5c3FkMg
EO7pF0P81BMYTdW9J9lTtrUKaOXbXMlZnMjqW3byzN9GZNW5PNwJJlu61bvb17biVq+EzF/ujVH3
mmFq04hrS6qTYbomPFStke4M+TIarXNb1urF4b/NeWZznrC4ljWNAVsQIu+3oYBVSMlgUg+mypEq
gNKVbGyxGq9oHVAmielG+p8zu8e1PKuRTM+UyZDL5nsu6UBAP94+0OoXeiNgYX8if5pEj946a/W+
xMljrQQ4qT8vanEI+vvUFfAQy5GUGO7ruhgz46I1J0n7VUwP7FWoY2vD4qyErVdiFnqgdookVC1H
SfTQ22tVHh+tlOJtlkuhU9fja5u32qnUc+tjkBQbdnWlIQiMhtlDCoackgL49ZdSrDbwpmwwL1pU
O3I33mWdrU4vpAa2qVR3QfBRTl9bDSDD1m6jFQjFtej5Yt48ALkUyik0EK0gU1Kac1VNRymId4yG
9d8zNXF8b9j7inqXWazp8ZKNcuL62Vn3RWcQDhrmEq9/QB9Holx2sQm6PD+0g38ek+BMtrpvaI2q
3r2sB/fRPGYVmbmbx59vq/DaG8HJEPtQMyVJXniaMlFjNiKO5kXuWBecJHLshKK4FWTN32/hqOnZ
WIxCosKklIvvy4RAkqclcOOZ6WCovkR5cughy4jgeQoPffvr9qHWomgqwJApElsxI7AcedIiPRYG
TwTeDAZ2+BibuzxnheAduPc72FV3jV7tJvMfoRteitKuWIfWWVsV8DXLCq4D6A9JGXycC9caa6yD
9UeKnEKv73uru/OJ5Ft/X+j6yd+anV4zrWApScCQOGOpr5XIaEs9rns66slQ9Aczo6OT1Ip2SuVC
P8hm+je+iXwPiAfldiqQC9M6joIvsP6XXMAC6yBqhWJTFWXxXCT/eV8EewCQnwog+NflNZpdwj7Y
jpONXXPX1AZY8D6X7NJ/CEL97rberIDkUc83whZvUWsANtWEmpdBCrXI7sdEvyu03IxtgCP5bhKn
DqYVtd4pfpjvpSHda3KU20rDnlovF+1sAr7aK1As9J4hPZt1Ue6HpFTOhPnZnTBGERv96o0oeO0J
z1dDE0qEPWyZRQS0vMQq1UFT5OOLqMgnbmvDQK+LIOKxQHURkS7KQXFQZiNJmn4JE/1nIZVfR3Hc
YvVYey9zHxmY9cyUaS48kOzH9dA0Gnev9Q5AgyMogPvB9Bxfqo6NHPxx+x+SYRoDRPO0ICDKun4x
UGGlYQ4JzGVKe+mDpiS0O0arP6pyMH5LhqG73NattRdKHgZSnuoF89pzLPHGz1jtWOudRdQYKLqt
jdMhrHO7zj/UVna4LWntY/FeEMHBiLUWhicVoHoC/Up82hnhAZxN5+h6ucV7vnoeom1lBouzh2Th
OIpaG3O9mGOfrD/Gcn5qOtmZCvKwxNoIgVYP9EbU4kCmFobSoNPIgWC024UQ2dhmqm9RpKwFc0SJ
cChroOVoH15/IHluWPtBCB7Eg1lI0JvaDoypO5iWt5WrbIlaxI3gaDr6UnNkn+vHPtVNuw1ZJ5MM
00aAupabM7fPMCRdAMYTrcWj8opmiHU1IivKnqPul2CAVU6OyXAIjdhmWeveCp/9P4fw8LSogNKx
JG4FTHZ9k6NklZEVIVQr8nPaznNG+bMaqPeaXrt/oeu4+Zled16Hs4jegtLrxy4BWyOqyaMS0L0R
8w2nsGaXSFtZEAJWjWHPxcNNejMuJ3MwLrFanzX9Z6j8K7flwWIaJEq/3T7O2qN6K2uhg03i65WV
Iqsrm1NvVYfI8z8VgfjA/ru/EDUza1ksQaRFsgSCMKwrFVKKlZDb9CEMz7LPaNpQOgKIkD8+FKXw
eaSE8G+O/67VwWebJ4T3RNhFMWUOGcRniclUs4Eu3LTKrSRz5XMRdVGJoiQ1r4FaKB+wWmVUqsC6
DHV4zCYLrw0HrDMKuTPE7c9U8ZINBVkxT2x0nsmoZjptdem4MjBEZTvk1kXTk59lmIZOOgiWc/sS
V0wGI434Rtb0zAudF5eYSjhHM2ytiwSC3RYj2bdrPfynULXjbUFr90ehZuZ/mftmS+/hWUE5BUpl
zXuV6+xsVcJBR1iSs2RY+fe2rNVDWRS8EQYQZQkYJ7IsRqsarYvfusBqMulD3G5ELisvas4D/idi
4abiKAgZ7e+4N0t1KP8e2FUMmUS2C/stiry1myOmn8Nw6nbv2o3yEKZlX3KazvjWRco5f6mSyp6K
V9oMf/GkyNVoNEkUxxkrvH5SPdu9IWEVrYsRPlT1vVw+DP/q4o/bX2f1PGziII6wwFEs+WU6rddM
X54s4Ays0dSTvSh9jqdnpni6st54QyvlB3jW/pO1UG8SGqE2GZi49P3XOvwkqS+ptetr1o34T7Ia
Q8a0oRdrqgdlGAEggLv3ZFN5J0qj5mnWRVcvdf9Plz/35dZs/JruEYah2fMyE9Lf66806VDrpvDI
XTq5d+Ab0nI2i6q/ZPn19odaOwuj1UA+sbLQyy60IQuTupFqybp4QRPvgF4V0GiK6YdMzo63Ja2e
iBF1wkoIWlCK6xP5DaXhSfXQO+WTqEp2HrqpRUS78XFWZqhBhdMRoeYlAyH7PUH3JlhO04ZtvKLo
wVGsRQeOXp9MqamdSoW4rimD7EFKon8h1Kv2VBsmpzd64ZzlRnZsU0l4ikap26lTMB3TQBH3ShcD
M1Ag45HZ8Wk3mqTvb9/LWpz1u/057/ma+Rzl64sRBf5iSfO8S6DJPyxPMuyZM7Ii16NxaoexRLDl
wbMR25W6lcnMHm1RXLmSvchkStUYh4aRjgtTMR+8yn/OhIfM+5h03VGjoD9aX24fdk3dADnMICcK
R+/UzZySeIyBj13C/hVGJ1tovpnFVja4pmlwFc5gZsJITOr1hRp9YiphE3mXdDSSmeA/Pkqx8qVh
V69N7b3YMKgrto75kJm5EnZhmLvmP3+jcFIPoUMT8FQ1zZXDX2XLHtTQ1QP4hqINXVkxdXjVuamp
0dwBcHctyiomkGdFIlwYet+peXQM0tGRuoexY2gkctSY3Zz5lsNY+WaErhyRJh0M+8seXVkJkPeP
qnCJevnYAS72MvlgxRtHex8JgV+lksgwOJf5jhiqUD3JojntXfSsdzw13wVbI8Pvz3EtYaHrvlRq
w1CgFrJVs+FGtRWrs2X1j2tOsxS6STCxU1JTF5/IE2dYSp95LJBjmvszRKA7ofmQds9/+pCuxCxr
r20vpp4S5uh4JlT3oaVOZ8nL7vKM8ebbkt6rN6Vl+i7kgUDL4fe71rk0rHF2nWzN4PnUMx1RPBiA
BKI6smNlw5WvFLSJSJjahn2cUpG6RENVytCkUlGgBc0hbZ/EsXM09WHsU0dIDnr8nMj/+L1wSKx8
oxC24jZmyTOT5W+qi+UEBKFkURca3y2vv0nRS6XYmTHZRXoo9KOsuFNwqEuAHKH55D1n1UEU9oLB
0PWTGMSfVc/8p0q35gjeP3Z+EZcBXoWuJFPX1xcfeJ2mhNQOgdt/zbrBDnWny8+4iOFFbgPH3/jO
Kw+QLs7MQj1TafDar8VRtKgaojnv4ieYkqqDhBfWjq3dqSuPcA4JSUKYOILxZxFv9ILoT31fc81s
RPbiPeEHi5E/3VbZlZsDIIxFJo7QZoTE9VFyI4x7QcBMTuVwsGon6T4F4KfwN8W4G8fvqfHjtsAV
H87SJepmwKhmlqplUC0pvdpkTSVcjLweqn0pSPM2WEDMrLWemuGb3lWRbIPETf8RKHi3TgmwihVN
dWP9eedyVmCgFHNJn61Gi8NrdVeydVoTLlKq0Y0ry9eBferOxoHnv+U6cEDKbKqpagOSXk4UUjkZ
rDFXOLCZ2LKcnlQj2zGwaiuj6VjNIcn2dfPBVOInwKSHVgDj3m94jDVVgvwMcC3YeBgTF6pUVGOs
eZYhXITic20+K2MGPeLx9jnfhxKkl0yI6LRGoHF+13buW6mfpNR3Ix/+cH0XFx+sKXLa+MttOStG
9krOwmuEU1n7mh4jJ5qoH55nTgVNtzMW5XVbZ1q7tzdnWqYWBjtr60ZPfDeIwLuM5bmchxGKLVO+
piHGzIJN7ZDy2hJUUQ4MO7Ct23en/Eui7BN1F0nmHVvtnjX1FBTJLqqetaS0hwukC6d2KLeAI2vf
DuZRgk1qHnTwF/rRC5qce5Pqu3P6LigwqymPRhIcN6diVl8/67kAYgGXRtYitckmrVIrsQncTNdZ
h/uzFKJ9Ngv0WB8rPuQS65BCt0iieiP0XDN0bwUvIl0rzUwjCKvAbZ7H8FyHP4fqvinYPue/Qk/g
ieFGw3ntSucRGdbakPnKy9wqb1IMllEHrtVKdj1eptizWfM6bqEo36cl9HnfyFn4orlBYLQTFxpX
xSE2Nfzuvz39jlGl+PzBZE/R7ee3AnmHyYSl88psvqHJWby/ku0kQ531gSvHd9r4b1HfB/r33szt
yngATEDMk/sf5Hoe4JKmr0P2sRYg5uqOYblhcNYe5/9+CP+zyPuNMBBBq8qBW3X3if+1lj8Fw8ZH
XBfBxixyZCzncu9KYkXDFMhK4BboZePJjhjndtP9eemWK4XIjM16wFGZPLt2wmUq0eStjcANw3hX
jD8l2OHUWiID2+I8X9PKt5IWD52VUFXcN2ZAkGYSTKj3sfTMCLhcb1GurqnlW0GLUHhoZSWydKiF
mmAn5V+HovwkpXeR2xjNa2z+c1snZx1/62ENPtA8FQAVNGkXFa7r+4sYsyN+CrxLH8vnNGkOlFb3
t0UszcdSxPLi0iKvC5CJl4lt6RBPP2TK9EkU8jOznQ5rQp6V0ts35daWmq2TLa5xDA1fH2PEUvr6
ZQWxY4n1p9snW+r43AgBLEaJB4QOg1WLZ5SEqSd3DX5baUHR+yAnclibpY0+8Pv7u5aysPs0skI2
0SNFHODpZgNcplhOKn1MkvgUkEY01geKuR//b0db2Pyq8IOiNULftfz0MBkWRK/SXVj9e1vK8k39
vsCZdxFECNe3nCkeY3UqBo2jqVltKxXMtXXv9O05ibY6tKufCh5ymNko1tA4uNbzXsvaoS4y39Ug
nsss5mTL3abNe+eiOQ/5OHWMucoJo8JCSikUoqkOiu/2gwEozRfs2mDGInmuD1kc/B7tiCU92TEa
d7l9k++1Hcl8AyIDUksArNfngxRTrbPW4iYDOcWBQMA/RKpxuC1l5RYJ+fHMMjoPF8XiTemZ6kNc
6+GZ5ezETJrdSP4p1jdIkla04krKbCDflLp8IZDjgDaPK5kmK1FfCv0cNMVBKDcmlt7RnM2fixoX
wSN5HDnc4jiDUkSKmmJpFe81btODCfeBll2K4VdZPab111aU7FE79QOgxu5Yp386//lbPhUW4BZc
6rvcAigaaBU/C11Ks7tAC3fZ8DJ+BN+2FXmsfbcZP/cb2UYDaI6i39yo7KdmbQVEh5E3HbPO+CB2
wp2hblSL1r4bGHuTrJ5mI62faykDDX4zCYbQlbSQAVYDgtinWgSkVGyUUVYFwbQAr9QMxlkCIVi+
URmtOYauZh7rRD8N4j4QC8cYPOe2vq+9KtZVUpKC1YHmxfJEfunHWSeGrqcEXz0/jW1JhArvtpB3
5SjqXTOzOqrI7WmAb67vjVmsTMiyInbT9iUdL3Bf7SapOSXqwYzzg1n5zgSVIGHiFqT2HQpxlkxk
TwFbpCVIxfdastyOoukrSuTOK7k1OMAm8yjqDBI9DcJ0Vxrh0SicNrxXjfogNuWuSj5Xkbp1/vef
E8j1nEHRSpk1Z+FrMrUvhMjwE9dPwQSerPwUe+7Qtg9hF99BqhjTkw8fjbg4msHRyoYnK7jLYSvF
KGx87/fvZN6yosxJAd/hfWFQDRnz7cbUHZPvSvHD6vZlv2F0ZptyHXARL2CjYTbGHVFRuL7yIEi0
XK7y1PU0zRbK+8KW2I+mfYioG93Wq7XDQKhF/5UImW7Y/OdvHv0YeU3a9mXq9u1w6r07PYffSt1i
IVv5ePNJSPVpuWHGFo6nmpoK2lspdQOWAauU2+Tkm+iVz+n44/ZxVpwrNK5o6Zw/EeovAQZGWIj+
6MmpC5+5E7KzpP3cZExkxue8rR1pjBxdJUDytrrm7zj7eCVXgucreHORk6+boxAhWC/coC/tLn8J
1XMxqMckLZy4E3YF/4kdWHMVTHc7/iIs0+tjY7m3r2CZGfz+IcxRziw6My3w4qEwvQ5WadJTt+xa
24982+//yfuTzuNVDZjStrbbr8r7HdsC1QOFs4g8jSAxDVI3noM0vqhFo1Z2UmSVk5aDfuoVKWL+
LEsOUa52d7dPuvZKqHNaM1kBTnqJmkryThgYuYXIRG3PekKUa+xMcRea6r+DMGwIWzODkAZYuJI5
MacOd/2By0SryooNMryUFHdP7/BJjYpw1xbeLhL6wkmbsDloqcr2IysQjrlpJA9e2VcnKU+DOzbW
xztzyJKNJvPa9dMrmKlncaoQolz/rB7gfTaWReZWVvagetpLqicnJfFOY+E9ltlTFQlb/bFVXYeY
idoEwHQmlRZXoUl1MLShnrmG9Dh8Dvpjp2B9h/JIH6L0j10Z2Hn3rBtnWartudMZf0rOxRapyHyy
pZFkooQeAeBXGtYLRc+hvTZ9L8vdyge3PSmluZe6aPwLa88OENYaMp3Ho1qYYkVjKfQkIiXAxYby
D7acqBuf8PcyxsVJQDzPSzBn5BU9lutvWPeN3INuy9xJtGwqk6rwmWUZ/Xf1aI4sBCh2qncnB6LN
ptZKPyfJK1QH/b0HS1X6a8w/Z49MCU7Dvm+OPRmFJh9a0f7T1itmhQtgRQRwKuY7lnrWCG2UDRKz
G3o0Hsem/lGo0PoE1Z/Wan7L+c3Cxf/B+7CIplgtPPVZQHFLZO7bfJz6R0E6x+HrbdPxbl5mKWbx
bKZUa6VM7TKycpUluIW5CyPRATW2b7Wz+K0IPxU0bArNib2dsNlPW/G64FiJ5llQD1h3OQ0Q6lY8
Au7g0XoCgXxsN2W8i4KtiP63TVooFuUukkwi4N9jK9eKJWaWJwgBD9Wf7uoisAX/qaN+WFtwT8f7
PvpQFcdo6snQcscy3Sw81P4rbAZsdU7t0DxHL2H45A+HZnCkorUTazhm5gO7/M5CvxGur7xmIn/6
7QwRE14tqZzDpjdiuEAyN8kZTddMgPltEQ+72999JRAhsaEICCcqQeSyI1VYwzR0upq5Zf/qsyY8
hHgtn6Bk/HVbzvxilxc/c65T6mdF8Luij8j+JTNuktwtjY8WYJ+w/sWSJGek229965NL7+kbgdyK
M8Tb/ydx4YajoUmigPKpa0ILUWa7Msp2RfxLLtNdJ2wt6Fp9PthCYGcgwsCazF7pTbQjBUqqTGqf
u+PoRHnPp/qUG89WXbO9qHH8UP8Ut6eqU8nJ1UsZbuT+a8nQ7O9FAJFUyIFpX4ufEuAZlBmItPLC
hvDcFsPgg2d2h9IQnvti/Jrl7Ktpu3/Soba9qZ42nMKasvKqmJqF54AAZCE/GEOvC8akcDPREw51
U2b/jrUgbqTKK1JmYilITEk25vrr9SktPUiipIwLdyhrY9+b03BKo0raCGxWVJWsn9AGnKpJCLdw
cLWgl5bRqYXbqp8T/zHMhKMnSndSKLHA0XCMns5ct4FMWTsZg3rznMK8vGXZD6vKXK9aKS/dNG5M
uHRzxek6dYumaOVJIACkNnPUFKOW5bxkCjJfEOrSZXz2HzHZh353Z/i9E+o/03LDfK1Y9LeylmiR
Qo3MMif7dbWRFsak3gf1eNasfkPz338slJ4SKB1vmEooBlyrhMbauLAus8oV1UPbDsqdKpfqoRqi
cxQVj3JYfW0aUT4YZrA1P/A+zkSyCVkWgRCYxiVZfMJDGCHhr9wxPecRCYz1SKVDiOKdYrmitzXQ
+v4+Z3E0MeepD+zn4qBVJwNTMPTKTfVd3d0L+SNt6Q2TuXKZ/GKQDmTzLI5dAkAqZEtWkjWu1Jf3
oCWezPprHN6HEfUU3fyah3tlM7x5r/nW73VFnIh8kXGW6w/YV71cGnXUcGWFdhj7aF5jDJrntvtZ
uT0JKC0ejkIRhYSFfer0KkukRG/dyvguQIqv5RCMf74tY+32wARD2j7TqMFYcH0Sq4/L0Ci01o0U
aSeG7H2gen3u6sQ5s4bqV1ywQ0ytj7eFrlRj54r5vGpjRrgwq3ctNe8zvY7jpnG1VHnKGwtoi3Ky
Ot+mo1IG2sMUhnYcR5/bONjpXrjroscoqTcM80qVYf4V837ZGdX7rmqS4oAir80bF4LTnT7scZR2
m+zr8YuqPEqCaOd555TALjdOv/Jdr+QuTs9KvbLv2Unjtr96c2eqdiy4BSPd0057DD4Z+zHYD/RF
FNvKHGMrTVnxutenXuhu6k8aThfpYii+Vt2Pvj/6vmoPUr3Hio/1HbQOTEjvVJzu7YO/t+SEsMxA
UwFkeIQ5veuvro4xkyN+17hy0J3YccTekWOivaay+TCq4dbXXTF1V9JmzX8T3EADFMekIOjYPLN/
LLynRv2U9UzTwWYLxdtYCnbx7YvSP2W1T8XhIbW+09ur+v2w8VM2zr3kDxpAkxhRV3Hj2Q9NO8n9
KS5otLX2VNf721e8kivMd0ypF7M0T+Ysvi5cqgYUOGnjFnoi/zCVXjxTzbFGe8rF6lc7tX3lhKPX
TPuYCcPWNr1IlE5xVWX5Qe36dj95UVo8lw0tGD/V1G91FhWJHQ6J8TFPM7lgOjDutf2ky+FFjSq5
3sE0GQtHSUyK9BjkWiuehlqPlHtTyIKnUOmzLeLHVfNBoYRKHYTIDJUuHlAIqpPNjVPjNp/ZW6ba
/kXep/H9MHyfxLuobG3jVJW7WNqIF+e/9jodmIurgFTm4UWAnbNXeKtRRR/FbTDybsM2cQrd8+xW
ztK7wfC6f43U893bH3PVQL0VuHCfapzllcWouRsNpZ2G5Z0M6MmQT7GR7xpKcunwKVUnR9gCoK+4
N8rzVKH4N+XH5UPlkSRmIcmNG6ay4sR+3NtaN23t4lm1RMAbMcBQIkLIsygSZHI/+W0ft8SP58Bv
P1Q1i8Kqn0HMGNG+uTeV5r7q23+aeGssb6X0Rdj/RvLiSxqeb4g+ROGurn0WO7dMzl217/d5+dAz
mVffg1qoX3S7vZfrD1X56ofJ8fanXXMBb3/A4ssKWlM1osEPKNP7JvziyT/lrf0zax+RKhTqOg+c
Wb8RSm+0tQhq2RKqsnWFyRQ/5hHRAyhO7+X2QValkNFTpmaMAObE6zfBnLLPPt+qdTUtF0+JXJUn
jQmjDYTR737i8unBn8EIL5ws1BcWYUqgdE1bhHLr9iHjN1o4xHBeDe1XtdeD3VRE7UNRCdMT0wuG
EyhSdq/oHnURyWT7WWiwenTymx05vvjInFVExzI1T8mQsfI0mPpDLTCTo8pe+amMreQxF6f2rvfD
Lfz1+/cM6HPGLlLrphP8bhh+JBVQ69Ds3FQogh9KmQRO1lfSc9770v/j7Ep7G+d57S8y4H35Ki/Z
2qRJ2pl2vhjTZbzJ++5ff4/64r2TKL4x5mKABw9QILQoiqLIw8OHqcYYXBARUfTpgYIUXdHF1Gwl
UGJ93N+yG9vDV+DZgTQlgMwYQ8IZf6sYXT3GtD+pibKJ0PhahcGmaZZa2G8sg4mBXSBnhYEyKLJd
W4YQjsCVyG2PM6bR18Bs9MEu8h641//HcsD9gaoqm0hicCkTOTa1LMCFftKtzLctnQruRMGNWOEp
790XdXMBfC/pryj5ekmKkCVBP1b9qQT1qkOV9E/WgapFpSN43qPcuS9tdp8MFEVYY5OOjO21tCwp
q8Ev6/6EBDkpZX9L084xommhSjm/T/8rhn8BlAB5xArIDE6hqT2jzc3fyp0VLrx4Z9eCTj14eXTi
YL749VqMZCo0QcNaTHQTGUiHx3VL9GZp6NOSGO5GicS2L6Kwgy3E1SqTBlcvq21vSu79nZm1g4vV
8CfIUhOzQ1POqZG/mm7bW6PdxedSHhbk3ISwcBE4Q0jPAc3BmC2utVZYiRwl/tCfxLgM33LDB/9T
WPkd6UXMP1SBu3T8SB4dMOYvvapnNAkOA9Si0DMKuAr/wqUFmEaNlA6nVqhtk+JhpFcuZuQuPAnm
Vgi6KXgKkTUQ8ysMpQhGIOUDkjtuoZ7keiQRHSS7CrG01gT6Mv1XFDcQ1YCoArTCmkUQRHLHyqww
xzzW++HU971nGVNNGvQQksJPB0fzzYWba8ZULqUpnBeUixo0MvI0APCgpKSs2pwYYvwVhTnQ3EMz
ru9b5uy2sQ5fwA7Q8CRy5yyrWqPsZWU4JfQnqHBdKcGAK2tcOM2zi7qQwh0ztZV78HjIw0mnP9W6
d2rhMVF/+/6/Ej9/b9WFHO6cNY1cZUooDqeMpmtV7FYoXS0gLucUhs5HtOog765KPF9R0YZDn+XC
cBrq0Q7LxG4rZDH9H/++LZdS2FdcxGJWG5tG3Rgwc3AwK82nVL/40+m+jJtXJuwa7ILfsBok1flk
fiYUQMBW4XjC4048hw0olhGSxeuykFJXqCJ5r/tjv5ACnju/aOFEWhYlMHQ3cztUWk3boqdnQF1V
1XsHhaoUZzYsx9GbIrX60IxI/ckmwHt9KPj15v6S5wIqhlWAZDAPIwDl9FoK0ySkAnavR97UnNaC
8qBR5G26TddNpJfjU6utrd6+L3ZO0yiXwHV859p5p6Vr6DuP+3g8qe1JFTDyFx2Z7a9e3/bh831J
cwcN6Xw8NZGrBVqKO2hRgqpJaIXDybAQK5p+5fl5ohMjT0Vb8dWl6vDcbhpobIEZgWIBhbxrMzXS
ZOwzQRlPY6DUJ6vuh4hocaV3nhWOE0ZsVaYykDEYwUPs63mwVJCZUyxuHLgt0EkwyN+1fJVOiZR1
8nSaiuqhLyPHTK01Gji/qDC8wW0v+ZcbeXjIqxo4YFVAIDBYman/4lh2ooqWCwBsTiGm2I2YMAcu
JLvq3oXwI8sWatU3W8lkIdUI6CkqGUh/XcuSlAlYJsHEkzPqvQwwinDA+Igu2MjygnnengqIQrMr
MmwSCqR4/V2LypO+M2ql6k663rp6/whzXan+4LX+JzUKErRI4oTRc6svkdGyq/PqlaYiDc9yBsCx
IJ/M07UYKS7XpDcRsRaBPUTvZrhF+4lNcYe/db62av85EEPXEO4HdEoB3AEEC2cwFNROU55F4qmS
HgpwLvthcZSH2Mtpt5DDm9k+SFKAJmdzFdDXeq1TE01RVZLHIhryf4KRqxxXcSCTYjEgmlEhmODQ
9Y/JfIDE8J2mgRQNA2aXimhUMvaF3Lh6GiMRR0qjIg0Y+4ohfs/Tfw1SoMVLoZzBSAEAyWitE09B
DSh7uBGDT5z/UXn/R2/GxABgh+AEhQa0Bl/rMM6asAUljXgKP0WxJXL8Q5dLe1QWboUbLwYHBpAP
Zj1hbCQLoK/FFOCo7aWklk5FGL7Jo0qa3ElVaa+G3UMi2224SLjBnpjXdg/6Efb+REqHxRHc2Q46
KRCVQVVPOI3e1Iy2kmsrk1p2JlMSCzKYAwdbbItzKSJLGX3cV+ttNgvkz2xKIbTKCP14gm7MWhRy
TZ/MU1O3qybcZ+DLzSqgQ1I3F89W9KcY3uLpmK1KZR1Hiavrv4Qn81/nZ6COg7qiCf+GLiB8C6d2
a8wwlIPq/okKFaiH9UzY9chDQBfSUmrr1m+zJlroG220iHhkTlRkjqwuJofnVATpwoMlHFB7G4PC
9pOXBd2yG/Z6a6FVWBIMFhfwzSO8R4dCaoxtdFZqqm2DoHzt+0jaJyMoK7RMSH9aVJacUVSoXVNx
2pSSfqgxDWmbZA2SUMISAylb2tX3ABSLbADwGngTAi7JXVlaoaBcJ+F7OvNQd8991rsYWu8trJqd
RF4KihKABSJ5wzSNv19cjIUs+XhEdNF5ANtoOz0b6RmDssH55Sbyn7yoXFnuCKY53hfL3MyNVMxy
+u46we3F+QdVE5JcaJvoDH4Q4iufUbg07HVJAndfiHJg5DKF9pIycLVRtRstc+4v4sY2v1HLuOQR
IaIezT/4Igzx1BMZi4jhuRneygkN0HmWjXkCY/6vVA4W8jc3NxMnkMt/URoCnhZgTZgRTVIr2Mby
e6W/6kW3IGjO9HCvA4KGPBu73q+Noo4qmsjaEJ0jSY2dTvcFQhFh2L0p/jNc83tNf0Vx+wQ0siyk
OUSN9DwKJoYB+ATRKbm/Vbd1JCYGoSYwsMxlff/9wsypr1QyyIqis2rYE7Uj0yk8qbUr/70UHkuM
aUo2QUcGjSAUXRB9c2VwopmlXojW0yAZJtnHORa/glxa6WFzrFPlMULllxYb5XePHnYwTuwTY6kM
O2MwYGNDQxXDCaF8xik3qLRIlzocbtFA+0U5nix1sAjNpCN6G5fAizNGA2AGYLGgfMGDgo9FAQMU
kj7CTlYKDWy8Lk6CRrNVZyoLGp05d0iuMyQDUpmMXuZaoVlvUnwIFCodtPZcqi7G4USVm04LcmYX
BMAAuiBQtoILvpZDNSNUskiIzojg1oL1Aqr92JQWEiw3USCCWZCwIyYDagZz2bnFtEFbhW1F4zMm
kU/xQ4R54YJ0iiXA0RMyFI2jLPV2MHvjfC8kMo4P5OuBauWWpdKuFNOqiM/gZcpcWnSTG+VltuDh
b0t+3wv7K4Z7YXZaFbc0TuNz4ANuqD6XIhnQzK2AZFkZ3MT/CnqvwtNTW+rFmdfoX8HcjZZVo9DE
aAI8x6HlFj5C98BEF5ljCOfUQtufibhwaQz7gky+AlLHWgnKPyy2a7fWz4IeAf6O0LNeurK2Ej4X
PAo7tnd2kCdwojpVxGGEzUgfGLa36YBAF17KYDzHzUM3BHDYhm12oW3F+7buNgvSZyIGhL5wK2gI
RFGJZzuq0gKjy+MsPoMNT9WJbKxovolkzP52K8wsnnb9gvOeVe6FQM6SirDR0kSAwMp/ZKBD7dwj
1JfwqAbpQv4cx9FCUDR78EHHA3paJI/RlnR98EsliMcgr+OzX8qp1076eyhXEsAUqM3fV+acgwai
7X8lcUsTpC6nggq76Yv90HtS9of+qvKF5XxziNzYC8sSMy5mMBZz17lRy1qmFE18NoeDT79qfac0
dl2i4ycgo7irZacqP/Tn9nfc2mr9I1BD4n/QYiR1edSsn6rpxcXS7MK5Gxlm9PejuLspQxtMXcJJ
nBtUaSVjO3r+Rnlo6xdN3wbxR1mtx+cqwfiJQbTvK33WAV5IZn+/uJA1ZGc1Pc/hILQKrcBjFTm1
ijLifSmLWmdWdiEGuRkwvRtMTB16ldrDv9MOkPz3QOuemiaCT0ITlF0U2+FPGEub3lwPkhcnawwD
LXJA+ie4kKOibFoaOve/bd7s/uqe/f3i09IUpKMYoADfHAu+o5UJCKxRl3QESz0L0xLZ0vfU8hv7
A7cNyxeBEZxH0whhKzRBg7qZnrqitfdHusq751ypyCh7pfVCN3H1gtFJu+LTrHdj61FhA7YP6e3+
qmeP9cVncBtClRHQY1NG+c4PJm+szYGopV/ZjdEvTc/5pnu+t2TOhcTdVChUx5K7LnzDjLysXo/h
mpYHBJ01zY9qW9qTXmyrYp1YH3L8hpk3kXRCsmlUQADUqiT018XoZaVDtQhoi8cgBaV0ZeyUnlBz
dFPMh7+vnnmDvdAP54zQ4zK0ogq3l+nrfLI1r80wwvWR6iPO5yHV93rsNEVNZM3BxAQy5Bh21QWu
ajwk9VHw163wG82K6un+Z82dViB4WHUS3guYkGtb1YvKihv8O1cYv6GKERmWFn7D3wdwNtziXxGc
f6RphcqkARGZEpA4T+0oDTYACymWU4jrJpyQ0XlWJk9v7MnsiJ8+jwFr8FVTu8Y9bzQkDRZsde6E
Xn4S5x1VNUbPXlvG51Qe13SUNym4jyeQYYtGuICEv00ic8vnQlCAbTShaCBLNYVVPb2pAjQQR04u
TJ7SfCTUJEX3C3m8hXtp9gq4XCTniHtFntSygcGFwS7PzkoeEyU6GCXmmRzyyEOG3t/2hVMYD9ES
BwA7f/z5vBTN+YKiLxUjniC6EIWf2HUhDh7SAnMXX015kQqAbdaNMPB4gKMXoHVAf65NOER3bZaH
zN3mO32yU/FREtGKl4KNigjDQ9dHdlAdAGIXF470bQ8s29oLydyRFnTUImoUwc9yl5KxwNTMdSXb
1TNmZ47bPIgIHhoATpX50RB+1OnSBs+Fin/Fo3B3vfBpMpqq7Pr4XIMNmYIDxumMYle4vlyRpF0L
0+uoL818mosWL2Vyh1kajGFKRig7NNaD8qdEDG7ZA0kafxUZn8bzfe80d6dcSuPOaTbU1JDrgYWK
Zr4K8Cp1rEHFDYZpPAsBBdur/9uKbkjxEsHSqgKR9znK9hXmdMVtbwfKL78r7DCYENItBAnzigRe
Hm95uF6+Xt4NgiygCRpecaOVG2DnOtUu+lXaOOZZqZZSFfKsn8dTG7lXtAeDGPLaVoKwiwTaSvBC
IjKq2+Cly4hmvrRowk5XZeGpybpJTkn/YB7zn2CNsIRtREGgAYaATo5XqRGRWn6KyrfePMXpuLq/
z0tfx1kVQNNtWvlmfEanuEWUPprIpOHFc1/Kd8HiZo8vlMCbE23b0reghFRc0djr2n3YrNrmfUo8
kCJUpoep5ULy0IjdRhQmJ8ZcKLNcAj/fVhmY17j4Cu5CGAqLTlqMQKnHDOCVspMkImIIsV3UP6tP
5alw9GRPpWez2NZChprLEkPBohrYblzEp3KUodYT4QNieggVIk2eUR7adgt/RtSB9NqX6nuK4OoZ
yceQKJgRsTT4fDZ/Ad4l9IPCJkHMwI7HxTdQGdNWxECOztYuiZExlEdXjT5T4yFrfsVViw5KyalM
V+v+Hze/AkAW2FcBykZ561pu0YxhWmY1EqJajL7tg5i+gN/TBqnRwuUw508uBXEm7XelZjQ1BCUa
JpcCeT31Dwk99PF7mXla988gURjVpTjOtCM6NcAylciWDz0pot7WzB/3T8/sgkCkgaFQeLQjFXmt
uVSKVEHrx+jcSKUNhgXHTyhJ69HxDS22c/CZOEpcLdxxOn6UP7EqGpQhF8QK6IO+FipFadbrPZKR
MfVtvdthPHUTHHXr+f7a5uIVzBMEkJfVgkB2di3Gqk1FSNs4PhuSo1YNCdtNl40kM3eCumAXs/Hg
pSxuSSiCqd2oICmhJ62IQEwYnEiO8pcqqh5ksDQdwZ47krQsrQdFos2Tmmjx5v5y59wtEAaoxgGq
gauOcwCt2AyZWOLtHJiluU2LSiN4IgvOv0sxEJVh31DENHlMQT5KgDzWCAKDQNRXeo4RhplIl4CP
s8/fSzGcOzXqLodDQ3xtjOcu2PblDxwuZfpTfmUAbqhHqU1I9DlpXvzui05vrf3C7Q/m+/3Ffps/
b6mMI09k0xrBa8t9RjMNvVFZ7BU+HDJMXvIbYdvm6SYFJ7i47UTdLpIYLRFvcvERddQeJS/BeAAB
ufVNV7+PGnrz1pq0qXOwqbdO4P8WiniTSPFajVI7SIVNDKx+1C3cvLet63Acl9/N2cLU6p1fxwix
aOgqhmAPnexqAjpMn3y84DXTLs1HzIZpPgdxMX5mTulWZwigga4BUTSvM12nWdWMiIH61A2a91x8
nCZtLYCYxyfTjzDZRB14tQrPWHBlc2ElmnEAIrJU8NfwnLLNZFm1iLDmXIdqTQpqocdKCcvVKCj6
ggObO2p/RYGW+9qz6LRHWqqf4vMAhJ8L9q1pXUjS833jY673Vo//XQ9wfNdCOgxENqxGxDukkNZo
AapGWw8SEgb+2Q9++73pGoG5FEyxH70nlLtxOuDdZTHF5pngMwx8zdZA7GAoCM7byAkUjIkAekGf
HtD9KMbjgm+Z20FTRcs84igUAPnomeqAt/U9AkZ1GFpXzrXME5JQcJJYzxac5dzdgAgFZEIKAEuY
pnutXAF469xqLPaMTkHG226jzgFjpSt2uhtkx/s7qc4dCTAPoIAEghkQ7HBbKbaJ4MuxTs9iUYGb
G9PVTR0szrGm2lXUTeWjYFqAgZKqBaN14wga0hh2gv8+9iCAaIkqdCpgWzmGFjgFWguVtRL7ibTJ
wUY9bis2HFBQJzz701hM20eFxrlAtBZDJR1tGpLcDYaxE2xqhn659s0aPTRijTo26TBP/GlEzw/m
W6I40INNO6c7bUzFwDV7GRwqgT7U5boSi7qyZbNLNSeYaPvRN5r5ldV1+Am6OrQhqxheaOuxAACk
FRTjizAN4lJOYNY8LrTI2SaSeaU+xmFyVvywJigJj3bU1yCnyoBSv79jS6I4v69mI+qwaZqcy4bq
qwRvRTdJgsgTU3NcEDV31SEWAsIfoC/ApHjeuHJKKA5yQ8+V+Snp1Rac6a6vgrxtSMSzkH/VmCcd
Csis0emhHbPHPnLV5DnrfUyv/RqEs699WlH9eV8BM3EhgEOsoQdESJhYy8WFmdXTZiiC9KwyZmc0
e2di5ul0dK3CwyQIUvRv9wXOaByFMcSEgH9iEhEfwuchBprLXZSeG5AJ26FpfIVF+FuT0qWTP6vv
S0ncYdR630dICknjtk/Wbb5CPtIfX5Q8dzB2OhceM1fAu0VzfdAD/TDFn1q/jjsnLl7ur3jGBbFS
IPpHwLWGiQ6cC6qMcopLIU/P6Ecm1uhI5Q7li2mwgyVai/9jyX9F8dGpmRVGkZbpeageB9lNBpuK
g2thnveL/FqdytLNjpizF6ONVhwJjU6ZTMIBI6lO95c8ly5naDHW4ocGO2z3tdttqIpeRb2B7v2n
aqOb+6K1B0fEoJeWVG9VZ0v9R/MjGLYZuvwUN2+fSkx6XxmVN/3KlrBIc09mfM03WzCbQ2lxlpBm
U0flEl/Tbgda2JP/1gm71EQCdSzWjbBDXSnU3lT9MLQYj9PVhArRVgsXmNHmUrpomgPtOEDljBCT
O2vNlAyCpHTpGbP0fk8ZGlHNihidSzUQWjgyRlNIZ1V4Qw9JrxgL3mcmksF5M3Dh4soBkoJ7I4lh
V2WFOqXnwkxQ26t3KdjZ7m/6XDCK+xztRCJ7zqI4fL3pGh1rTIgRsenTVi9ssLnWyN8+hLqt/ahe
LJDiG26l2fel3jowwENwwzO4C1LIfIgm16URq+pYnSlIOxQxIVboIWfdws7SiPjIQtyXN/MCBEcS
stUKo1kB2pTbRa1XzRTw0eZsRpsQRY4W1NAPfa8SYygcIdmg737UFoAwzEVcR2uQCX4m9pBmtOHy
tWZrcIKUeZ43ZzXWdlIMOLsVflad4nVy8ef++m4NBWRU4KLCYxrxNfC016KyMdFbLSqb89CoJ1z5
nuIvgVCWRHB2IhZ6nEstRBjgRdMCjcTBz/uLuHW514tgX3CRnzLjPiv0kUlAAzGtCyRm12UJMk0J
ZcKFY720GnbhXcjyh1SNTK1ozkEtPoBTFAFLtLq/nFsbx+YjTkZrIP4LovVrEWHt52WnUYgoRp/I
UuvU4O2e0Gqr0dyNy/6PJVYLYPgFmTyAEzU/FU2waXNO/dhW9HIzov02S58a4P3bDvU+dX1/kXN7
hk4idPmAMBG1Zu6alPpKBxkBbFyrVVeYzprVwVOf085ul4ZlzR2nS1Fs7Rdb1icFKr0TtsysPwqQ
x9fUexEWqZXnDONSCrdrsRIbmZrBCLVp1N3RiDWCJb7e19r8UgwgBzDPAmeWu9oktQzrKMJSpkFw
0mIVSYpXKfF70/4zlyXrvUVv238lcY7BssJ4yOWmOeeZlRFfDk4RCAZQi/0hlPm/tiN+9/kCXohW
RAxr45NPWoNXRqyNzXksAycLgUWQ3idcIPd1N3NhsXZi7DVoGxgCg5nkpR302lRIE8SE1WOAuXuS
XLmClW0KMyJG6MpGsA99xc4D5VUrJncIhrf7X3AbDOMDWFcbYPVoVuRTKFGQoh0rE5szTd5yC8uk
D0G4BGhZEsI5Q70FP10aSlilJXhhH+6o0D+lwtIMoxmkAAj+cPej4wQIVEwJudamH1hCa6g+DCT9
8vGWAebYRmFTBBy7ikGbmxI6fcl9jvxeCoSaG3ep2+bIquXxQUtyW45Gu4yeiylc8Czf0eb19Xn9
ZdxJRIGqjNrKgP9EyOkIleOfKqC5/viTm+6NdS8BV+MYL8Ze6zz90zybfk009dwuWPWth8NnoHSB
iBisX8BcXyuobdTM9IcOsNzEskP5aZClHU23YBDX9KX07Yxts5wHYm/AilhunLNtQRC0sVaLlgFW
poiM6aZKfueWq/0Kyt+IiAnwDEL6hb7RhVXeuj1URdE9+T0LGwRB3CrNYkA7mAHwcWj80vRdlbzf
PzPc7+PAYDgButaB3EZ3wQ21k9QGXZdMcbBPbGIuBJPMEC4MBb8NX4C0DcpLJnhV+dfwWKiJERQ4
9sWDPLmPg+806Up7MRvSSd79ZfCPEsjC8BK00rF4HC20fCckWpGb1OjMZD/alpdvpZ26Kb+0dW3n
dmIHaN4lUrgtl94BvF18i1XQfQa6RawUrVrXRmhQGRMiNcC1wXdIRDdzDqePguAgeEsMA/wj8D+i
4Ax0GDv4m/iu6NBXpxZgQrrPNuW+dzuAt0nj9G57yg7hQX4LHvunBiwlIDwlSUHsbLDLxXIpe2le
bynqhAaotTHuk/Vlci/RWqyiET0odJ+Wtqyshl36msok9Un5OQ0kWGIr4b0gWzSg4yqmq+BChm/n
rsk0p6Gpl2W+j1Lnp+V25Ksjhv20f/npjiQhP1oSkyW6XL4ey4QiuYBpEgAHoLWQ7xjWCgEctn5S
7sFNn3WramP5jurk9RrdWSkSDsRc0isXd0CiKqL9E+gH+HvAZrlTjhcJQAWlWOz1BC1nxyY+VhFI
4xaC0JmFYRA8GlvBnYnkFGp719YKXkixAvKt2FcPSfKndWSvMp3kA6wppmRLLy8LZ5IZ/7WxoF0J
vEp41WHzkK25Fpdo1M/90Cj3CWgpDLt1c0I/MNoFLMQbEAODGDQC0du0EIdw9wLTpYSZLnhUIq8L
vXImI0e0VNFeV+7TUXckL7XlHstTHOf+6rg44D9icBLwekWXJB7L14uLOsOvFPSx763xh0bX0Ycf
Lvi0OQlwLUj8YK9MJDmvJehC6rdp01V7E/Osv8yD0f2z7wfKEduCGi/41E2NExBQrehrRar2U7PK
i5WiLMRjM1aNGSh4ajMiJcYeeL2A2jBiJS9pu48wF4ZgBAvNf//bLjB2YiQD2XFFmQH8U+wTLmJO
aZAbNZ00a6/kRHXCH/Tr/i5zxnTz+9y9X1e5qMU4TPv2d5kQEBX6u0El6cIlz12UN1K4jYjUNI0C
JkU8inb31L50GG3sWl+LeJvvd+bFkYQk4EskMAQjRIYT56t91hD6SSEm475zRrd4MzHY1CRybpcq
GmdIotuC3ZHV28u5/VmthC395YukWUXgFSDF1/BVHIttZi8R+iqcpbOvAle3IuKjFBU5L279lWUO
Rt33014jOTl4u13nye7oxk6Ny7x+nHbNOj5Yrv+gO9av+qFZaZodHZqjve7Jtt2NZK2QhS35Nk5O
U1ffxEW5GjAQkQgywf3r62NEvMfjLie/DhE5WASNlyQij4ODCJuEdmkH7iZxE/Y/JPTe30tSE0xd
IIH7dPr58Jy/2ibp3DefvIRkJDKpVrlXrEIXQ19I5MjkuEb04BjO2SWn1cPD9s9xF5I/n3/um/JN
OhtaBrMHqgQWXkdoSuBW5DemmPhgb9lLJLffU2LhX+xENiU/X36HRCT7JUC1wnkAtrGXIk3uBkgj
tZt6CyJV5U23kzV1BBsQZvv5lenwVwQ11V76qqzSzd7+Y+6VTUh6orvo43dED8Op9RwzaYnsvfXN
wjVxk3lEEz+Dfch4LSLfCfrqa9dRToDStFMC11E67Q//D2ZW5U7thPKqNMkSCPhGERD2nc1lrfSs
n/5amN4HMQjtIn9vyE5iOXVgp+HOLBa84eyakNNCshhZRxO542sxFVx9Tw2IwRulPE7rpiJBasew
L6AsgvOCQbFw4eqIABrHYjIESkC0Q5fX0pqYqqAuRTup/1I9Sc+q5OGN2n5NaPUZva1+0jpXilfT
Uo76BjQIaD7QcozwDe2fBmbBX8sVzb436kLOD9rZWCu7uHDQI4CW2j+KPeBEbXKMlUGD08JrhtnD
1WohFeUmBKRAjSJdzdmLJISansVqcZANx/8RN7ZkEEyczNBhsmSbN/cBc4UAgYDVjuGFvp8CF7ca
naop9sGqckj+FJviKcF4dqds7fY5XERgcTEaAh/w4oArFc9aEB6BSeNal0kO6uQgwapAkjYVj1Fp
F+h7eIiI/uk/A/aVm5tYJ3SpUjyjTGBc8HTHHjJmB84XqZkqUgCZioMWuNIzVTcKykTJGvNj2iXs
/83lgqlieJohuMWoWoS93L4FQg42U8moD4MXmy+0B6nngmXcBAkYmwmfim4jNtLyplJTDj5GFcdS
cyj/BMda3Ruh99JRuuCwbo2CoXO+dcbuSj43Cc5Nq01itTnIK0BabInojrLKnaWOxBtPxRZzIYYz
iD6vB0vApKqDulIc49Q+xC8LbuPW5PC2MpEnxBA7C2eKuxSaUdSBz5DbQ7hBamDTfYjb6jlYNVug
jf/4r4uoLvZ71wf3Wh63IjH1Qf0gSu2h8ZpNsJWf1U3hKq62afqFLbqpScKQkGNF7QxEU4xdk/OI
7WTQPqzV9lB4ioXXeYN+lgoIFK/tSUidqCJV4wxv9fq+Sm96wP4jF1MmwbGl4KJhKr9wGCkYcKJE
gEqVdfSrLknx+R5KJHJlHY3BBBwH3a5bUzhJg+ivckDqdfGVvyNDoOM2jkltEhTQQSC45MhmjAmM
USKmCKKJF8EAp/pIwSSlSIc+xi3dDJ5o9/9M2/299AsR3NKlabKMXIGIWCZobLfIEDrV5kMGM1VH
4t/JRj7dV/btmpDUQmoAcFEGkhXZrXihaynJtNDQpulAmy1eTWnxKFG395euclZquLZaMOliPpOq
IFIDRp675KK8S9vCqMRD1iHGtGoHHTzKVnaybfOY/VoaXMknsnAPsNlHDLyCUjqaZTmHbJmNbFDR
FA7yEZMRhVetIRtMEQues233WD0K3n0l3nAvg4hNRecF+DEwhxD8y0zLF1oEgWVI61qKnnobdde1
5VKnc4CadkyHOhIREE4LttfDNt/kj/SplQCpQ1fPwmfcvod0pCfZewi6BncUH5eNYzQYGWrBTx3E
Ji/VWXtPjvGh26mOSSI7X+l2+pB74i51/MP4UOxjl66mJ/Ekn8YVRvptlnKmN7cVquAYR49/UBDe
zlwFyqpL0yrzqXhSfIL4V/i1eCb5nBp4FdF8CnoSXPxs4DMPLCgnUDIU/lg/jaoXH6IX+U1/jh67
rf+Q/THsYJtD86i/2/WGgvdlWN3f+ZsYlWXrcV2yaYkMt8XHqCjHG4KWxsqTvtXtzAudp+p3TCKv
XHCKNybNBGFkMNTIRl2KPBJUwRiSXlIy5UnBWyN1y63kxN6HsvV3mZ2c76+KD4VBP4Z+UQsBKaQh
SuSCDFGwpAFNO+FRIJK98BRd+m3uaJolRkgKFn774C6piLc2fDYg6fBlYBoD/RNvCk1oog5ppfmx
cAJAU21ZJ3llA/YRuOKmfq0LkrcY5Ie3YbugsDnJjIUEPhTsKhjtdn3+O3MqKGg2i+PgbQb7X/tM
2bpMcB3oABkj1OBpwyQa1HkyyMVRek12lJj4p9iooS3c93zgh4oQsGgsk8K8GBiHrxchhklfSEpa
HnV9N1XbQVqp1io2bOVfCW8gCM4S71Q8stiLhzMvDDFtC01q0Q/xqjjqU/v8r9aLn8dVZqJMA0Id
PitUtoEpje2An3dUsqCj240GUgwbrIFXjVH5c/dY6OtmPgRtfYwo+tgiPERDEk4LG34jBJcxHvIs
c469uCE4tEqzTsLOL46hrSaf1fSMuOYfVcRqsChoARgFNAXIxK63Os8ErWsivTwOMvCOBPCX+7/P
dvDyukeHMHKZKPOhssI6d7n7ELAga6RTUB2Fn+lL8stCZSN1QB56X8qt74cYjU2nxgAOnZEBXS9D
nMRcFjK9OsoraUMF56diq97oJQ56zR1MqbBBCOlWK+Vs2r67IPvGj0E2mw+KC1f5nu52LbsIalhh
FNZHTXLyX+VL/jK+xAd/I9iGO9jjq4wc2BKFDFvPtVpBRsXQSyitgM2TZzFUIyqrPq2H4/ARoXyE
/FPrSEvtbTNCkFFDvwtS6N/lzuuFaVam5BmoSI9Du8raXVc/aC+9ebyvvlsTR170QgjT7kXAhIRu
GiUVhOjpSh7WUXjqkgXs1cw6kJlChwbzanhicg8zrYnMOgxK/VjJD6PxYKQ7DPjr/5VJk1EBI/JA
qwCQm3DQ3EIAiQt8zFHDQlRP838rSAmKmIzRbuPGu6+yG/cMSfDQuArQEA/KQbbeC5VZNWCViZ7q
R4kkj8hK4bljLRzbW5XpDJ+BrDoD9yGzdy0Ccz8ESae+fgxY0muV2HRa0Zf7y7g9N1cybhgMo2zU
iwgy+sRd0SXKlLkVYNosgkJQMiI9zCkJTEOBIZWlcaxCV+vsMUBPzmPULpjWrfXi1w0JNRo2cxYF
oWs9jTooputxgGnp/0Pal+1GjgNb/tAI0L68asnNW9lZtqvqRaiVkiiKWkmRXz9HhTvdaTlhoe88
daPdyBC3YDDixDn7ArHeefN8XFlshJW4adA9hWaYdSTfDpNwp5FFj3dk3OXmQfRJaKR1/d8XfKmb
4LGAutPyCHw7EG2ZskKBPni0wPaln9o5lTkUSHYfL/mVRXljZTVd9dyKXI9h8CjRhGLeTCyJAGw2
9h9bWTbnW+e49AsBrbX06aG6vjrvA+s9JuUYPQK+A07Z/ogB5UOmkT/4xtst97/ckGtrf1EsyJEg
gRotW+TiNCoa9kT1ZvRo1Qk76R8W4PtP5dLWlkGGHP11/31wl+ZWcUfdcz8SwooeRQneFLDwZ/fV
CdATeSZb9asrmxvJNzzXkY5GonGd0GrdkUtARvPHPk8pMuCoEG2RP1zZ3eALwslZmD0WFNLbycur
gnDBjfxRogFhyHJ4Asgxk60CwpWRICrAo/xvLIVQYWWmCWtI1wb546hV7KBrDlTUWzbeDwUwHZSD
wU6C4gtO0lsb5Ty4qLs0+WMA1gXUW1JvH+3n+T+f00UHFbEU3M6iEroaidcEPsEDwXiU9qnqX/Np
Hw6Jt/WYfR+1wQoymcBOORCcXEdtIJvqrZ5Q8kSmJ8h57QP5XPFUnbm/EeC+q3lAlM6Dxg36kxet
J6QY386azwqCAGokTy+lH7dd7MRQRmCP000ZxAVF0h47HByjyS2o1jZsX1mw5QH9VzIDMcjfpOfF
we2g21bkQhBIO6HjJ6uG/WgmmNB5i/ni/e7DGFGCgFfFnKLv7+0YtWFbIXgXyFPdP7RtFk77Yqtf
au1YIY9rIhHpR3isAfm/vodyEEoboFkmT+hIxiGazWzme+rtP/Y96xsbcArkO5frCBHBorHwdiB9
meetUeb0iT9Cx33jbljPEn58KZ2AnRuRtGev91xpa0tETs2e+i/d9GDduVtf/36O4Gmwl6HmC8Zz
f/3YHC2X2ZgnyIXvq2R6qYPU3IgG1lg2lHyWyo/3j9bi6nQOEwjAbCCSnzyA5vh+RnnfOQSH/GRm
7RFt4HYsp71/c+Y/fBJ7xzTYYB1+lxtaPuBC+s1dxW15L6q8pc70pBJr534PkecDZPbYvjjJeN9s
VtnWfgJeAhBLvN0BmVvaWVf3ObVAFV/8JfwmKfsTPIj0B8b8p0zkV15lcwuAQJ0FaVTF86d8CxD1
LuP21zqq3P9Dgb0OUo2ybmxhgj16yqTMKiPxUzTVJ2h8CKp0s6Nnfc+vrK1fyqD4boQqFjLxL1D6
sJMqjcD6Gos/bdw+by7ku9OwzOyS7vkrSYgT8faoOXnEJiLBO4ze9SO9IY945Z2mCngLM+3v5MH4
PKbelpTlVbKrSyrdlTemTmFDr6SozvyPBCcSj780afj1t/3LChLwlEaxfxi2MILv9yyy1Jdsusu5
vfDDVqNBlV+ALEM7CfvD79k3N5N7fVzYFI5o7Ag38o7r8BALierzv+yrKy/GEAMPkbmQcyT6UBUA
jfgxbWL1+utjb3l9YBeGVodxMN25UiNIZrmKyZOaY+dO7sydTLvP4z44bkQGf6/+y0B0Na51uNag
T0GLGebmtHCTb/bvT+4DCoJFMu9vo09p9dvbsPje3b2dyXXHJHiWXISPmMnyRf1pz8FN+Jt9n0gs
s/rBYvHPGpWdr7c2xOHnpHlaoJj/qxkGyuV/aFlX/oe7URG2ErSDUfRsBxm9FWBFc5BhCl+rU/H7
Y2vX982/xlb7ZnD7sEcHV3U22Y2NHP/MjqCueCaftkkzlu9+t5SIFf4f3efqSMgaInUNtFnO7jP/
Vp/pY3fH9nMmP7uvxSM9G1uZnjWCFnHeW5a71VYlpa9a28TYhiYDaWpmfA+Sdt8m852422xxv+JJ
AW/8lxZtdUsSh0KyMwSNSlTfIh4id9ZTkHgqBvVl5Kagbdqq/V+5pi7ZuMzV6HQ+Q63Z9sHXvY+K
lNWJeDzXWyDkxTeu1+yC7WqdztCSAs65cCfl9GUq/rDP94Yfn8wxJuqXUcXTj8ePt+O16w+x2L+8
SatNQudWm7oDIf8EPvC4fyDfnCcTndHmq2FsPDrfhenL/ri0tdr7IA4KWsOCLdT+fxpnvqj/pZ/Q
OisO0I7+5WSJLZKD/rQxxHcBp4eEGkJzpLqWtta1YG6kWF12tkMxxC77oeMu/T0kZfyTIJ9bJVuM
EtdOAaK3v+JIC5vpmmUSLFTtoIyFdWA3WnGTgiQj/u1818/TmW22lV05BW8oDlZ3bQWGAzyvYQzc
QGe2n7pYvNSnhD1Up27jxnuXHsfyvSEXWJ24gJRKNTk6/tE8BTls6H1W9HNVx+qm+d394EUsfmvw
RCfmqzo0z+G9BAcC2dhD19YSj8p/CA5WW8hvG18CM8nOza585Ftk2Nfuojet66vTMHd514fhDP6E
JwjNZUf3qH90+xIIzOBRZM/RfkzMHxFCfn4YbrZ6tt7V25cJRo3jn6b21WJ6UBDre3NpnEe5X6Jf
pqRxvQPYKMlVPMdTSj8ZJyf7ehwfvNv58755EvfzfXHw/uBZDcLf8sfHJ+dKM9vbD1pW4yKoGnmH
FlyBD6oRq4LD7bH0k/o8JkZqv2bWk5dNh/zefJ2OY3L42LS7bKaVI3wzF6vNVqBcNoQcpr3YPg3f
292PIhmS6tcd8m9HkU6Zd44OMsl/d4dHfgNgS9zfGE8/hzTIyD56DlGzKY/jgdzV8Vew4+zRmNLq
ONhPn6u4Tj7+2Pd3OlSBsG4opy8hxLpC2Dq0EV2PxtjwGbMkjj/xROtfWLp1wb6fEzRWXLQtr5aD
RT04bfMG/fK74nPxsgUdfX/Bvf351ZSXY8PRLICfV4mCKOz36NuoYi95+XiyrgS0b82sjrAkvVt3
FmYLSPBnHRcpvUUGKtanxCvTecv5Lwmzt/sILYKLlhSk5AI08a0G1U8u2IfcSpzHQQo/jlpqWneC
gnTxlk1hVO7x79EPywgn1I5ZqIEBo11wsA08GNOPR/5++VBBRgL0L3UE3rmrAMKkmtAwL+azLKVV
plBMM4Hp9M02ReF2Sxts8VSrcQN6jCzCsiehELga92Qwi9hdM5+Nuj66TA1Ja6Hrd65muJJmi8nh
6tBw1eEZjQseuKy3jgIQTz6FQzufQc9pnlDQ8O9n9K0dkXCqNlb0qinEfUAw4HpFS/XKVOmbtHEF
BqYgMwpdmPpge9y5cXJoi3y8YFfnEDlS9LktENl122QflqIrcns+V7wcYmIfCtp6qGTN2eQpnX1s
7MqzGVkxOI8FwI33wbogh7yIBFdFq87mbESfIuIPIuYegQopKsaRTkigWvoJnbh1QgnpdwEbg/5U
dkH9o50EXE7A83qOm8ASn0fJarZxcJc1fLuj8H0LJAUSPMjmrlPT/TRx3UB05JyDEv2GBW6zqIDY
G9Pwfs7Rgu+i6AKcKLKda42CQJPA6BxDnTtIctxAAUudfMMojiMfys+mK7utZNfiblbDwvKiGAq2
UqSh1s3LC9hqoo6rwCh8W4839bC3Xiv/29zvZzwlQvdphqbzGJvHtioScK3FckY18Ffnlhu77Urg
iKFffMlqZ0Ndj+RGiS+xi4R+ozfF+RgNMaQ32mdWL//8eMO9P0hvza3cEchz7BxlAHX2H50f9Oi/
fvzzV7bL5WhWpB4f/9aVV8qbb10jFSLbNTRge+o8RV/aLu3pYdA7lu/AH/hKftb7DXPvX85vza0C
Md36HmlnmKtI5kw3/ne/vbPBNdR9r3Zdk5iNF9f7aHr4/rHda3sftdmFeRttvcjnv3VtDgpyNhsa
fS6pDSZGXiqQ0+cPUdnlsbCBPfvY3NUN56Bt/m8ia1GYe2uvHMZa4XrU58mxU7/8TdEX8zk/ftXW
YRJhUmdluPvY5PsQA3qcS0oSuICFHHi5rS8Cyq6OinyWQp/Dnie9lS+dldMdMoZoHQyjauM1fW0L
XlpbHk8X1lRkDaUjTQ0aEX/YVWbV7lQwbkVlV61YQKAt1fv3BU5h9VLCYepzZKIzsQMpwZ51PDx8
PHPX3BSQSf9YWY2lHuumstoIVkLC7k0psQXHoDtaxuDsB5efRVXx48c2r48MJJPgZ0JPUbB4kIv5
88GWMQZjCcZA2x3v6lB/keB/3RjYtU0PZAUgNbjNAYFbbcKZAhU3maAltMeZ3BEr2Nm58wQ2yyZV
peduDOma04OLRU1/AaTgmn07JLBpGTxvmXnWuOJiGU7jT0x6c+81U7dxk111Wj6IrVBox62Ou+Wt
LSJc7Q55qM/IrzjHeW5q0C8OPHGjUCUNNcmLGE0VB7Ll911fq1MgI38jWro6u+BbRPcDkG3O+hsW
1QkrkKA40qDxOlUUNX70HaiU4imRFDr89b/YMQDpLWAsFH3XcaCmNpuDHBK4gZiHnWaWGYd9a2w4
rmv7EugSiBsC7Ym4aLVlumgygrLGvqQMNA8lerQSEf33TAOohi+MrDa/xwy782RhnnkgHxtKu3iK
pqePp+td1yno7KFpuLAogDki8tadXgENmtBhM0aCB+QJBBbDTRCq6JjPKP9NJh5ENByirCcB5CLd
HgTgRPmxlROVoUWTZl5pRDs5yD62OqXTyfDLz6R166SoVblR6b52dICLBPUd+hlBiLJ4qAtvALbH
romYbYILPAeUA9fTWYwQW52qegswft1UBKwSat0INVcLbFR2QwYamefBmBTQN4V45kPoxp4Ce+jH
S3B1L4XA+4PeBSxB6/Lf7HllWQ8OltmcyL2uKp259mhuLPSGlXVad+yZE5S4Jc52OLm7Ymr50a8n
dyNuuTptCwoCvK8gtFprWIZ2PQvqE+uMagrU0gV4pFttV/cglfI3juCVOhF27oWt1RK1LohbKyM0
zwzNk2iICPtG3Fqz4vJAHG1Ot0KVjoqNQYs+daKOqYNTRmDltAI9gKKz9iaQXNWuD0YWbyDx2HvQ
t+JuhVz3xyt8fVbQLLp0jaKzY+XyJ5MDiWLlJqRhaHuyxsD7okw5POYTjzZK90vIvH5LoMkBmHe8
X0ACs3jjiyMCXt+gHSNqgenafp6196Pv7KfCOxOguko8LBb60y0c57XhAVq13DFAcwJq89ZmX7i6
mwfYlH1bxIaHVlhQtBQ7kKWSjejtWgwSAuiNU+IDOLS+TBTCAWHx1joXVROXN6Ofznkmhl0vN2KC
a8fl0tAq/s7znNpVyJeN3HxiBbrwyRarxJWLEahXELWipwtNRX9lcC6WSrrLU3vZFWQgp2Yc9hXk
JmNPMqS2nz/egNfibCQI4TKh1QkkVLgs4YUtJfoimgWGY07FnNhEpP5YuLty7uf70O3R9V9yeTuC
fSbJvfDOn0L1ygyn3ZjVK7sTbCOg1Vuw+igyLX+/+Iy255Eh7WV3Fonvlju75jc5bE5KxlSquFO3
rko3xn51nv81uq4ntzV0xchcWSCC9UGBVN/NLvTz7Jc+rGOUfZPuBIDgsSR2KltkFZR/P9RTNtXi
gXF+NBryX6GPuHIXglMLsQNwvYAlvp2FGQ+iaOwH0N/2Rb6rwZYYzedJls+96JFqKB/bOb/toi16
oStb+o3Z1eSHc+uaRQmzCN9Tt/pkNlssCtcSSBcm4IDejkyjAaut+9E6q+aXT1+NexIhg6TV58p0
97wqYz6mrSqTyOkyaw7uKY/L6NvH6311uUNAl9CDDUpmb7XVfRk2VmnARQRQZjDCn4jeEjf4oeut
ZOr1Q3VhafmSi93c9V1FAuh4n61zncdVFRv3SN5WL91n+eD+2CrbX8laY9NcmFtFP41u8FZYBgZ2
aQflmNaQCQ28pJEWiMsbhqRqfqp8oKut2Y+byrl1Ziv7eHKXrbm6Xt58w2rrBgNuykjhfu8lnb6b
hol3cyPE9DoLRIDazedbSYWdatYMu49NL+v23jSQGKifOgiWVsPv87IsRNVbZ3+8dZ2zMexctZGJ
u3K7YHT/mliNTgi7rpXs4Cn8n1hRKHzb7DuRIa6z48eDueoILyytzqKFx4nFPFgKra9FmZp5G7v6
JNEcbjw01oNTbMSY1w/FPyNbZ05HJj0JDQbrzHSCatrBA0Ua9/lDvYW4vfaeuJzDtSI1YlzVEhNe
ZkI+uKPHnu38wU0c97cNkiKjkKllJQbaSzVluznctwKHpUx7V+2U8F9d5vz2SvPXx9N97SGMkg8y
rGDnQ37r798vjmozVWWFvAjiBhH3OKsOJBC/+7/AjReiUNY+DZvk9EuA8G67XlhcPb0Z16aal3kY
ijxruy4OdLRv6WOpyN41vnN6Kyd733ITGhXixRv/e+LpzYBX8cvEOlX4+YQ7xoj6fRFa6NQmXbXh
Dq7F4DADYL0NxK6JF/dbFxjwGSi0Bmb8MLGfjy6830Ivc2vHyNYAcZNsPWOuHtELgyufOxqyRKUM
GxnMRbGC4scU2plhfWVtkY76y8fb5uopvTC2cjkyUIFUM9ZQe2PGvEcaZr1zGPzbSCVtqxOkiLYe
Nde3zb8TunJBtlGoSi43qPk4fG/Sbv+U/+oPP6v7jib508fDu+pRL4a3ckJkGttSowvr3PL22zDV
TRJWlhWzuqYbw7rqfv61FKzigohJVskAlgLR7MP8oMSXgUEpSmzcEcvsvD90/8zeujvf7W2r9v7u
jp7FxVlWe3N0Y+KSmJZdarH/2lnyN5K7GNfqlDGLl7kqsVq2jDIQd9NIx7n5/P+1TO8w8bNb0dHD
5M3+cQj62M2bWJsb0JorKwS6Xsde8mZ4ua8fI0xGzpSHpnXmfe/dRhATecq5Z/4o5r5KiYy8/54V
XFiKAbb+yxS17mx3Kycciw72RLBX3s0MRWfDbnbKCA4fz9411//G0hIWX7h+dP7wHulHC5K7mV8f
uwiIqOauSt3u61A/gKYcufP4Y5tX/AYykNgcaNpf3sMrJ4U2a2vmjsLBarQ8mn1bP0GQotmBT8TP
xsnUTyCmrCGc57rzgczuVgvn1cVceCTQdI1U8xr/VdES1Qbu4UFeT7vRJ7scYrQAYu5GobZugOVx
vzpyC3XkP7ZWDkuISoYgEIDDYn9Y8EX09WmywFdjcaDKEQHUxqHAGUR1YschUIiUauLT/9y8tsz1
5VesXJlNimpEfg3xzUv1qxvi+bN3L7+wT+Yt2gW23m9X/OaFMSSA3+6o2eBVFEgYG60ylq7+Egz3
2oVY9ce7aMvMKoIwRD36HIM6D2ULAZM+q0cKWMy4sYJXN+s/C4j++bej8QY0rqFQYJ3B9hCX0juF
c3/vVv6NN4oUuZxjXffZ6GxtnC2zy766OJascCxSSOybgejPxD1ZXN+VtIPWoHNT1m4yNGZmVMPG
YK8FLG/WbuUNGMiIWodjtIDipF5BHqYuTEmoT51zakcroaDZ9JhnxND7e2hldAwpPYFIYk+RH7DU
JvnVsojvjw8QF2DDBS5njcjpKuF3OMLYS0V4aAF6aksIBKFbYG7bBIufaM1j5gXJ7JjJEG0hiq89
KjEf/9hf1cj/D+moi0qGAVf1dR5joAxErJOT2DePLQXV45ak7dVVB007sEcAIeEt93bV+9kaZ6vC
qjv1TppVMrixlQZoWoslKBFnunHLXF/uC3vLGbvYZVFEvbEToXVuwPAVqOpOQiTadMS9HnxUbOQe
KBpkn/ybQd+6Az2ryo11efANHU/Of5a1gY8CMAmriSZoYIHffotJjK4efEy1mr92TiL1znLjZtoI
/P9K1rzbURdmVq5wsMKhkQG3z009QGCKgZlbtP1YxK5ZCQNixT5i9UpCBA96p3nCvLmNh7GVmRNy
MF+Gmp4gY57vi8mYM2Grr2UwdzdBNOQnNjE307Ye44BynZaDK+4Jg/Tnx45v2QTrESBBCKgcGHsW
Foy3EyWRNPJdMNCdad49jD1HR3C4hQS/5lzRrbPAqv7C8lbupwyrSQRWhVnylTqUDgmO4WDxBKXD
cMOPv2OdWy4n4PYjkB0sTM7O6hnBpXLBpNXa54A636D6CMW5vbTvbdDQeNGZlnZam9+LDjlmOmTe
zEnSQLrg4zldqvTraf2rhAVaEchxodC0jkp04Jckzx15rjtIZSdB31r5sWItcA80EFVKlfQPJv6j
TlDelEUCEJZ3zksAJhKnmIdw76qmcYA9qdxbgNIM0Hl2DAk+AUjCwa201cZqcv3vBenLOfH0BFUW
5OvVN1d1DDxibWWHKcqQYIKbBltDz9qu9L7pB5HHrQpBPOOFQBQkei6x3rRowGxUyiLqYxVEcxMb
XAvIvLNy+oToiX9CnqBFa7Jd9vdEVczd59IyQAhmN257aHs6HarJRMBMpacM9BJFYwgJPot/BXjN
f3AGSyNBSDwFwKUJcH7soO4pY51D9DjrZcXkvgZnwYDKkqi+V/5c1VnFQtIldQsa17jLVXGbeyys
UpDSILYpRsdnWdBMxffQ7FwAWswoB1MTlVOZiBxdoYnBzPwI7uKyTLp5DtoEBSkodJidWftxOdXV
DdbGhgV0egN5rUTt3ESuCgLIBViiPnggA21SQ3J7quM2MExQwDlF4+wn0qkRkobguZj7vhhPbu+a
D4Zfqfxm6BxB8X9bonuccxyuPS+Zb6WQl4dXRG2gCmKQ8wzmrvMZ7W5IWUJUNyftr6by6iflCTWn
4IOraOxDt7PMIjLKcOd23B2OkXZdULAZWL+dS5ogQniH3tGYOzZUJAi++rF2R0HO3KFd/xC2oDD5
DMkb+5mNPIQTItoabvzRVnjQAw9bsENTQ+EsdktZi0PruQ7PCkoc6Ha7NWsQcOWYN3eUURCPc6dk
irkH7EWNGjSzJurBr1xa5h+o4LVNokA/Jg8Qfi4hMmFXkbXLxw7CzgjMR5Fw5ggkMAvui91ErfI0
emYTZTxArigem1F6B2LbHXnSTWQXaYj6c5k2dLLqcz7nFklNlVfPo4kOiJSYee3eBiLQVaqHqSV7
XfTcO6KJt4kAo4NY6o01U9F8N0gUkHNe55rFhkE9J5VTKFF1bOhQDWiBCZF2OHPKhX3f4Kt4KoLZ
eR1Bm/UNgDmr3eU4aztZjIQ98lJEKo7M0fziWMZcJM5k86fBIPqnN5phkVl5yB4BtAtOXITzkIgS
xXIkbeB9IOrggOunIYAWmLZhHJw5tLEKRlG2iVHb4a+yiopvU0GVeoLiQkh2DSOdiDvoCBU7vCId
dFdOFspjXstJlZRAoaMR0RjMu4iY80+3FiEoasqhi1I6liCvMPw+cBLQTCgnlkbv4q82Yb+KHJtz
x/jU/2E1z5+7QFhD1jVBXydOiSc9Dictgz2belJCwjJA3hl5THFrq0awndc7JhpqKmiZVKU9WIlj
dvYnPbY+UIuhar5ypZSIoeMgyEGVcm6zmWpwKDAIIS0FYarMzOPF8FJqrc0DrYX6jTpt9WjRXB+F
HtnPqC3bPOsGUUFAs4IQVSxR4Hy1Gw890NLwGwjaArB3B9XSwoZPdDTL7Mp19u1YRI/THLCXdgbe
DO+w+i4yIm9PtRm+EoOyW2E04tHsIUEGHcHccjNH9Na3qDDrBvruXfXkzGPopiakdekB8s8BlplP
frEPiNmNWdFNc3OyJ7MVWQklUBORVOPvPH8qu4NVRFaXjQq1Pei7OH4LKaIpnxPMHiWJikwdy24s
STJyMrrHqGuNE8GrwMBVRLuX3J4CKLWGFeQ8dQ2aRuRwZzkjZLDDOYNyVYR+xZ4XIAbvmLCT0cuR
zvUmJDbTlrq6SemkRRd7Vm5AEymA/inSv0HU/VYywJo4AymmpK9KVu1FFQ1gAHFYHd4JcBD1+77y
2NHDfUIPDtSC7RQKGe3wWFcKUtsdNUqVmhFh4MgvARmJm3kA37NLDFxnrprFbghqiDI15lQ9cOGK
+s4kLfyG7dRRl5kz3vC4B4HRirkVohtaRNr/MjWN9+qMVQfYqyvtDkWkCuICzSjkvTH1EYulT6mX
Na0prBhvgrlPFCeoJnIC3SyP4OWd2L3C69cvvMZMqOwAL0DBarohXlAfmccwzMiV/NaeShbFGkHb
CaJNMypj/iJjrEMDrSLUjOa7MSyDLwTDQ564AQlc3M6KgW3TbaKHGS+ZNq474he4PDzqx+7AKE3C
urTnGLyu6mdOQBsaOyKqq7QYfcGTkOa/G/iIU59z6xV30KMZTgHkryFyolIx9sgDTn7YRNjDdQOy
ScP3UmbOfDd7vfs41HIMM3fogyHuDDITKE/awZ1RRF6ZKLcluEsKw8rjmtHwtQVJ6q0ciPzT+7pE
h7kr3JsOf9eJCY2/B4fIFopZDmW/hS3pvQVR4iYL2x6HGvLYIWIiSL2RpC7RlZgSJBp40lYNPs5z
hULHalH1O+DRbfiRqQs+Y28WZyGLkMf4GzFSK6rRFoYGe9DHI7LCI1oX3ZzOHDOC3+DQBiMIjDM8
hEqIaIqwOjnaphDyQqOXTHw5NfeTX00xwbNF4kdDTRIuZ+HFhZAmQhY2ja8jtKmfus5lv9F4bj2j
VEU/m5yafM+ALoLqbGt2UBbAmYFIp2th0pjd0t8V6y1z50IUstgVIoygQ+zr4iceRtGuVHaVjqVE
PdzJW+zNEgBGeDBbpZjrnsQgc0OPuQdkCdYhMM7Krt3vFne4mZl95UOcwaKOj3gr8khsCaJfcBPM
LKUE6cRDHhSQXwldEX0N69w1MwnZoIfOp/1LiHmC9oBRF1+VLuChIZE5enHXmtMY10UdPmg1NLgw
rdJzEiG7NnqS3uTwvVtSsCgD1miCyWDyoOhsw68fGFgs9A5OorZicKuSrwB7iuaEyI6DUZZPkhwR
8AVT3CAqtGP0EHQ8C5RFrAywIXpoZaUCUCPUxc+uFuwTjyQpDnZHne7QsaFrz21EakQDkwlsI+Qj
g1d8B0QzVNkaD/3QWQduNX25Cws9gjiWUyaOo8X6LxARRyHMGLzohTCGjP5yWQcoxZlQdJvNlhYJ
YS6E6nU9d3TPc290dhbUa36E5QxEDRInk8bVBKaeZDAs68EnFW6DuTGHB+Siuc5q0D7DSTDc5nHO
DbvAaXAZ2IKjsIKYeT8NdQJgzWDGbuFF1a0VcHp0u1yoZOitafG2tpjStnAbkhTw323sY5MyuLoq
x+zZbiugjzm7ITTXhylI/dB/wc/Ne0L1QJOCeNPr1NGxSBDHYHUgjGuPx7wLPAA8zEHgxDP09UN5
RLcnYKbncldZPOyTNrKGA7jIgzkusU/sxOpdAj0IwAHnGNIxA0eg0vjRqZ50NEEl3c7NlJuyvnci
FrUx6wK4Sm02rpOAcgrSd1LzCl5tIDzIcg5ph3hkTYc27VxNFvwmMh+2KjXUwcrQ+eSGs3gIyTzB
WznzECsnN7pkqH0DtVKiXAOMy9r5bWpufNWdN1o7v5/EmPmtdsc41MZLjmPB42icRJf4fedOu7Yg
UY4nMA0e2h5ZbTB+zxAiEDnFyLhTlFHMe2KHh9rx2Dfcm/pFhNwFuEwOfOcLY/5jMz2D2z0Yyb3l
jC2+xZ3DJMxV/hR1Bs4J8C24gE2Aimnccxk8G1Uo2sTyQEwdRxWNoEnSNmrXhnD+ceRPiwvVuux2
3ESMkfi1O/h3k+WJfD+pOgDJMDST8MaY7ZDuDAdCd3GhgmlIUFAN4JKGyT9VuW/OSTH741dnaGZE
zBWa3GJfFX0DNbcKG1ZOzq9GQds0dmoevky+o/u4GBCrJVDuhDPgQcFRF/U5Xhg0cthPIPmiJvFZ
5QUpcgkM98JAHJkZPZ+aZBwhiCnrqMYnyJK0Sc6UYSSWIQJILtiUP+RShToLTSiup9qCszv4Fa6s
2AIh/5hQ+JPfBW8lYgORoxOviMpb6faglAmQsg1LPrzallc7+8bU410YdrxMFc9NPJSKwWzuIkr9
4uAHYrB2tpKOvasMZDqSgrIGp9TKHbGzWCd5AgTWON9SuzdJagjLqQ4CF8enyKtAsWmXPjicHSMI
ymT2RgX6U6uwoBeDUOVT3nZ46SFnKJC61oM6S6dqwM9uAWKSMSiR+jEuLKITr54UEmZ4fYACoDVZ
mEU2H2Uy1l1tZr1r1H/ATgk+F0iadCIpEY7ZmXbI0Ceit+VrKAIBRSwOHRDTbjkI30jXfzMmAxC6
Zpi8KRVN7SEKKaq6xMq3rz4ejo/Sc2iezt0QHAGt4vKIgjKIpoArw6vJaCbvgHbNSoErQMH5NoRZ
h2AaQasURTUr941iiJ2Ao4ngsIkR3nejAc1yVjHtHijOqLoTM7xOCroj51ZTxZPKUHJIJ9LXTx2j
qBRSyf8vZ+e5JDd2ZetX6ej/0MCbGyNFTALpyiaKRfsHQbJIeO/x9PdDSTOqROVN3J6QohVUNevg
uH22WWtt3dj3lKg8qAeRqW+6kRTyRopzBZaopOX5RolU07Ol1Bcbh/lP5pYAsmx5U2oxcBLfqh7j
UhNipzbSFO4nkMLbWi2N6uD7c5QUhYn/UHlZ/+DxIHnOVAQktKZBrycaBPdRt22RmfgWcTBzm9YO
Md46bU3xFrtQ2LD55a7v5OhGaPUU+SJVUFC8YFnjmzrmDcb7U4vbvItjyR4ClfQ3NK8KUXd/OlSo
ZdaOaoUS7dDSprqXYgzyhvZzyXaMFWIIVZP732mnyV8mfxQ/+XIV0/Y+HxX8uCzpJzyrMo821igJ
8JZHRWk3vRGaL1Jo6RVJja4W9zJS8v4mGgOxcyinq9CvBtNnKeU+zW2fwHBWyfNNuplZ3rEa1cDY
G6MSBV9apfK+4zOS0dHzSNVu4mgSv+qSoMp3Bun7/dT4Du1si46bzOds8kEKw4NRiqlwE0lZ2e+m
jv/ZZNijemMqbSnvZqkva9t4tQlcYmxHw1EIUaudltX6h7iU4pveT/TBJoRv6k2FXinBe9tgLv1u
iAtXSDof4H0/iYBAzMiKPSKSlpZvU50rR7XCT97TyVdB8WFsvVtSR51u90GgoDeV5N0Evcqjv7gR
dCBlQwzfJs+j/snXU++LFkzaTysf4nAnDJMh3sQZnvOpzsEiPMv4GONx8mIpOPH19BqYxFrjAfas
Qr7VBcXX7nSdJL/d59V0WxBJBYdp7FEjKYcPMRir0M6sxM9tLm+Xb6nylbHjD4r/taLpDYeLrqbP
ZW9KaK2JXao7ESeMOKxJetXWfEmP9nAke6xsmtYDsfDQYXXoIW0W6m3S5Gm8p64ak+vy0jbe6mpT
5k6pSWaz7dWhzo++3OQIy5OSKLMPyShIxh6DGqQ3SZniIoWThg+v4etzrqo8fEqSPFQfhyDxAdnU
1agw+24y90NitQQHtTb5iRPkVQLQhHxUqt9pQ8fx53nvf6SEsPdeMIkpJcJAsGze9r7M+VzNb2/i
qpEJRStAAY6A997fdM0kfdTlqrkvDQLhfYznFGx91Lq0+3Hqqx+QmuPnhLrY5ybM1OaBFF3Ub1Dk
9Hxn7DtShkowpu1WIh4n0WHlJjr2/Ob0mMZdVx4afRgSZ+JU+bf4es3gJIKUhPiyUnsfjlPY7kQz
VdJdPeooAohNrgdOrsaV6hh1oR6SoRXTQ5UbWf1Zz8kH3mrm0Hh7KDKxtC0jz5Q2MHrT4KaIJ85F
mfklDU81HqHIjMXKpt291jtyjkI+uUGR49AXGFo75SW36zbVjVuDPEG9xYHXOodmH366MZJk0A+W
OWUUkJpOL54q4suZvFZIcPB98tg7LZJ8by/rnvJRNXDXnMBAbJlTMnT09UjGbwH+PQ52W3het50s
RUcxoO+S6NhYtZrdDpLZ6k4QGVHkoKuo+bal4uDf5m1AGzpcX13cVD4xiTPO9FVZ/ljJAMGt6DDo
VlUq2Y7wJB+9bKcPllQMgdvFwVBO+bbSqvRz5tWtvJVb3+BW40KdhpKJ2EMvaZYztq2XOSowkaNc
aXHPdQooD6lDZbyoGuYGV9z8RCrVgyUoeflngTFK24jp2x4appJsElENo30UDERgEfp72aZKdPPk
C8if2kbn5cTHiqAAhi36H50B8/qW+qenbjxDH27EpO4s268nYsBxSLPI1nEelKNvZlTFCqEoP1kI
GgmoRxMaOIZHb2aA1Er9q/AaIbZ7QYv3idEYia3Xjf5Sg1OXyWjqWr4p6in1bDUihLPjIDL3aZLp
rTPikf02c6EST/ha+ndL4fHcNGYqfBCmuqYNqNZXhk2Mor5MnqAdTMlqxI0h8NLaIi7ijE4aAMHX
o6kdi7apvb2ghuH3wQtnrkFbdh+MDDz7RvQ08XfOs/fgSz0BkVYV1knKq+ZfAmX/8XP4P/6v/PTP
Ckr9j//kzz/zYqxCP2gWf/zHf7V1U31Pwu/ZH5u2+vW9/SP//ceH5nsD0zL8Wf/n/Mv+5y//4/yP
/K5/jeV8b76f/WGbNWEzuu2vanz6BVKoef0Kvmr+N/9/f/jHr9ff8jwWv/7+5/eXNERdhK8NfzZ/
/utHx5e//6kQclA5+4+3I/zrxw/fU/7mh7xtgj/+Z6IX/u6v73Xz9z9huv9NBLdGbl/UoBPNpdH+
1+tPZIufIIasMxjKDTOJImPBg7//Kcja32YcIRBHbe5fAYfvzz/qeUR+pph/E/VX7Udlhn9Qwvrz
v7/ybHf+vVt/ZC3hagi4n+9Z1EpnXVRUWGnBIcp0FYaWfV4Gg6enwmjJxpM8ZAexsez63pNVp4i6
J71/lvLbmu668PhaY2/KP4YyOSWPVuZtUhTawuKghfFO69IVJNcCf/fuoxYF1SZEkHquH51a0irj
8Bz6Kt5FsWkF25LWZJYXFat/Dob2gYK3YZGLXhTpCtK/WuqxAgYKrmG4qapfb07Gv9b87RpfGoDt
Rdp/bgwmLaU5ctmsZF0rxlNPz1uFRu3EktdHWMKPXufwdogFFkjoBs0MMxas6JAdNO8C9QUuzYMa
b/u82ESBcRT1Q1daK/v0/xgXiVAkR2gnYC3WzgxyUlcoPZ7i7KErvpLNcgQP+SnrUTBxGn8MLenD
NcjKAnj0OlmW0aCIhwYHcrjnR7ZWlbGUqnA6CYV536QofghUglrzXg1WiqqXRoIhD4UbPS2JJsbn
I5lWNsSqn4in1s/yB2oxwnbMqW5wn5JjM1qmc30f18ZbbKNZel7V+6V4oi69advK9qJjT0uWcK1+
f3EgA9oh4vfc/ncMJ5SZfTUZxJPMI5M0HyzvpNXRpkxXiuwz2uBNkZ2tohG7piOLD5GKDVtsleYr
HikkJkT987HhfWzKZ0JOPEBazRryqYNCe30JX3Us3g2Jvi9dNGhICQbifM9SrYlqtR/FE/E0mTFV
+FHTfeRjOkXVISVQup1rfTd1ZAw3aj1JL3I3jDu9sUxqVlH9MEel4MrgKiPqFaW3Q4MghVTo2g36
+EQfxbemq8cbeH3NoZuAeDdmbdr05nlITS06ko4NvrYjEhrXp3VpIZER1ngwoLcgd3M+q96y8rqk
c/dJ6j9kX6MYO2hPndNUD8UKtOPCnaZ7IQk8BuFygRk6H6qi4JvXMPBPQpDRQ17ageXYhtONYg52
garAUAvEXPia0xpa673Zn83IjLHj2YRLtXiL8jqWxTIappOhCzsyG2BohF2X3gR1tqmVFQbPkljD
cWQ0VTERZwaqYL0epDeonZj6a53C0jz59UCZuwxucdVAGKRfpNRwOgpcBIjNj9xC52AqnUZZA35f
/gILYQp2lrvxqiP45gsoYHcZuZDpVNcCx6v6ZHg1lGinj7RjHE/fMjJiJeY8JlRaM22X1po3f+5u
zxbz9p3vcmApQVO1+uta0zVbEvdeO9ykU3IUevWgmNmn6wd4bbzFAW5Df4rqlNVWsvrZvKkN28oy
iCK/zWJ/faT3tm3uZAr6CxKGxgOxMNqZUsSZFfviiRFvWt3bUdbaW17xZHYrc1oKPb4eIeoMFPB4
jnj+FgeW6F5J4yoVT4IBO7Tbh01lC2ioJJH37HkyEcw28Ot7v6ioNoFAw4Hpb0Ir3pLpO1SrfX1m
a3pu+pj5m89ZzFxO0mBSRT5HosZCz+TkZ1Q/B0gV5oItQP6Zk4RlbqwYjPm3LkfF3iKahK7f3Ir3
/CQNMtBOUsLiKeuTcG91w+9QifvDQG5p5Tl+lb9ZDmXRUHOWI+a/S+GYqRqKErFX8dRrbbvp8lyz
O706qEL20Yj9h15WBDtSh7uprNxQgWY5qR/SZLoj5TXZVKqibZ22OZlgCbwN5QQtkxTbF8VHn0oT
ZRvXDwHbEolPTg5r3y4n8Sn3pJfA1PbySE25lL2t3vX9RpbrFXt06YK8ndvsqL8xBuCJNII0Nk8F
OBJPFMwOtF4s+o8apdrrN2TJoHw9tzwjaFyhPjX7UOdjGSVEJT+reJZljTKL0jy0cftZ1KbIJjAt
7FbJflCkOeal+k3IqvvQDG7opSHbeqgc0qGeVl639x6yAUkZ4Y4Zjzc3Jj//Hpwv/j+vFU8Nr+mm
12Qwm9qkrozy3jAgOY/skGSCl8fpUc5HqXSAW4riyyezIplRyHep8TBJLU7CIB6ur/DFoTSFwE3E
xYJHeD6UmFgkkURD4qAStdA7OSDFGKQ2ef/rA72/fMwJRwdrRyMNeoIsBgK8MekjA01tXT0i5THt
m77w9n6u+Cu+3MWhdJGNQr6GEHSxSYI0pkWLm3yqOnX8bQ5+aPthn/3UQ/3n9Um9vwpManYaAZji
3i8xrIiU0TbEZ6QsFLc0WrWT7kY/NQjojnmyovaxxE1yFxhsbtoFcx385HKwmPblNRgn+VQEha3p
dKM3PkIxPqjGc2N8S+l9EoafSGk6bX2IxV2tBCt80PeHn0Y4dGufjRocEnWxhVnQm1PZgyQyRzLC
uAGpk4mp/r84KPj6SHdKUOKJ184PCohJKQqHXj7h+okbMDibzJMzW366vnWXDv7bYRbOo1ql9LiP
W5mwGUNxA82cTGQxrEzmgufEms3PPDPi3C9nQzqtEDxhkk+R8mvMp40QP8M+BTcGqOpXIgwbNf3c
ZN/Fyr0+vUt34O24i+mNhVfQqneUT7AKbDVVb43+IBVrUhdLvPzrmXw7zOKqAZ9SekSF5BMJI7Co
nuLkujptySiqBCPU1Gyr6Y74ytUD5bLwhipLeh8bcXhH6XXYXZ/zhS39p6I09hnb+U6vscl8Do5v
nMYcUr1uEh+VkrzxgdhtjaFrt9eHm+d2/sabiF3K5L7wZWRjKRXkKRpZdLXRTl30TaFuR0bF9gdX
LjixDagJv70NynrlDr4f1IInRl8yGhNC/F6Sbaaw78ysjo1TCIxDgPn2IVFO/SjdxdGTqd9Y+sp4
F3aYhphwMQy4WzAjltJOikeNujB76yRL7bZMEuoTLjxm6qV2DiwVUUinaj8iDWobBqxeRVxZ5aXk
MUfM4g2cVUGwfPhui8fQiqPGjNQxcNP2u2Y9Gry7arSX/GIbD3bbHYLhJFKOzqTYEVJXzGyqtEaz
kwfYVpO0ocR5OwUvlrbWAvPSysyZd3TSECyBTLW4YnlbRBPwJu8U57ndeEexxp27USpK07YY0K+S
9AFozC/6LizW3oL313sOPhkUEbHZ51i4st2kNJRdfd+FNf2poBVaTM1jRxqKOvO90dJ1CwhBJdAv
xZr2eXqvhSdJOPjhmgrBPMfzOwCWHzeX+AWsI3fh3FgXGawoNcx8N87MXTlSNwO9aKnfqEzaRYZQ
qpc712/dhWfwbMjl1EUKqoEuxb4LSctRtE9UF+yi+pD/lJGsv+/bjQhjoMvR6y6+Gv7Kg39p3Q3a
goKehI3xrudTOIrBkGqK7xpeDCghzMuNZE3WYSi7bOXgX7jps3PBtYOWQdp9cbwA+E4jjGvf1e+1
xlbDYzY8GD2qY3q8zcuvwlonnPf5KKwJyCP8zldFmuVNbzJyY9RQInei9nJI1OPo36vR744djaPn
Vn1E4m3jodio+w9JT5LRloafkVNsG8GWhb0l3NaI8Xpeb4OZtct+P4ogc8DIRaF9/Qy8c0QWXzrv
0psIpDdDbaDuFrl1/1Xx79v21/Xf/+4hWfz++edvfv+kDkate/x+tfMckBmwzXZl+L1rv/71cVAw
IVWG5hw9Bhe32OyqJhunMXKb/rNa1Q9mwY1N9dEN/X5Nou+dq8qcKOHoCn4Vz9ayvXiGdB61P485
GWm2B7+aPEteSRg1FUjnj2139P1wxQlZjgmjDaeYi4JiJeJnSxl2sQW7GIxK6JqKAAzTE2299YFa
j4BGYxBdtpen9f76mi7PxjymRF4Om0RLevJG53snaIEwxIoVujnYJaCAsrT1ZHlNG/rdq/Q6DJYP
SjPBE20YzocZKp0qOWBkV09uao9GveNtF99pavHVCx7aGQidOcmQ2rX8c9gKtJnIbtoCIIe+aeR7
wTvQonyNUPfOMi6/aXFsVRolEKwwda390vS/mqK0YV3vKDPu9MJy+v5z2dwGYfdgRQ9h+dAkzQql
77Ux2NvnACIVjblnsWhFNhR6W5+vSjGBdktbNrxHC+AYAlLZx4kk3SheU38s/UrZkFuTbqjrNjMN
Sb+PCySQmjqUd4B005MKsJ4nu2n6m6mhZgxSJrGFokadqVFTp0ibT4Gm/hDaIt3QIiXaBkEgrxyg
xZOG8uCsLk6nXzyOOaxbRDlGo3sBXk/vltnWioijJKcod7qqOMHEs3q4flyXAcK74RYHCXBTNIVj
3LtqojqaZsuZIwU/JuOnrz/BBnTM8YXGOVq4InCwuJoMqyOujZuMPSCTsZSFAq0RapqniO5UlbtE
wFtXzf6pGgTcujo+ojH7+/pELw2IBZgVQklCooh4fjRSqao6PU4lV2sscCb6IRE/GQ2wIXDyHWyk
vz4adofMKuVpjN5iVeWenHmvFJILLiqztdr44WXizquo9XWzeVXXSn2L15rClEQ9gC6HCL/QNO81
kfXmyajMoAfEoJQ05NhZMZUIW1b9p3Y8lV61lWi6O47hyhzfsXkZE8E0slGKjHbSO+cr9Gt1UHX4
H4Hw6I8uMA9nUB/n2APp0vFzoNuKfpfjFgJJtRwEKEGYXl/mV2v65sLP06bBBmeIRuL4ocsG7Xlh
BqCEm9oF59kiLtnYo/gtkeHg5OJO0ujdZ/i2/xCOeMNHI3DK9CQLv6cRCbSufLRgO774IBJNuxV+
XP+05TV+/TKN1rB0aRdRt168A0jUtJVaS7Wr1IHTqXel8Lupn/vxS6NbB8VbC/QvrwRWYy6bo/+z
jAYQEtQ0Hx6x25Z2FGR7Q2i2EdLkhjAe6yl3pNBW4wL7t0njr1+H8k6NvzXNR5RMtl7gePmNCoPE
ik6y+ij52YqVmY/7u21683ELNx2cnYDWCR+n+7GtBrcW1Bq9Pl1f8eX788/D8O9RXt/MN3cgR0Ur
GfWhxvr/Nppu0zT0iOxKpxa3uiA+xfEukg+Zl9ple8imjwOsz+tfcHGadObjQIqaIS73PJczMdSj
qXYnEKOtfxi8mozc8a8PovE4zL4ywNdlSro1zbBqqH+5nUnFln4Ih9iYEsRdQbJfH+kV0LHcNmwX
JnO+XJS2zm1mrbRB0xZS43Zi800Pva0/3E9h7TTqXvZrG5GNjXIrKYcsdWrlqWvhxd1o7SE8lbeR
N+55Lu+m5EMg7wLyut9CO9r2HvIJ3mNXHvNunxtw9mxEJspyrQp88TrMQg14mmChdXERtYNH1c3J
Mho3FqRbnvqt0HebMRifQmC8aq7aqXkS6t8eGxUAAINCQiuTTR2e+jDbFHN3hWQnf2nB6jaFk6gi
aI017M4Fkz3r5ZK9AZokKcuHvpEiX9OrvnEDu0vvW7BBwvCkjC44Pyn73rcv13dzWa5+vR6ICZF4
JlImj7FwjkKMlUfs1Lrt76aBTUjvG1ikT6BtgId3enEItZU0wYX7wItLSEfVWFWU5fkBptsnmUZ7
DJQhJyct+gCushzbtWgEK0Mt3O55crOlJTYGXmMZy84sZl3zQtTT4PbxZz/6UXifrq/exam8+f2z
uX9jW6RO9quiEQe3o8dmAhuZium4JlQ0O8iL+3Y2iYWZFHOrCqSRScii6BTySGwPu608tP6367N5
PxDSx2TUNBxlNPiWhkqFrh4bNB5y8zzM94FWxLdNL46OOY1zOk32nevjvX8M0RcBqkA/BHVOkc6r
+2b1Jk+LOvgeA2VD49A8JiiAebCP07GFf8Dp8yNpZcT350FGc4FWlwxL1X7ZRKAD+iR1ojy4iWn5
W0T+KRXSCGdllNdjdb5jYJ5Ekq8zHoPTt3jlR0Srgzkb4OZdaRyrJDV3ptHKdg9ZzWmrtDgMUMoP
SaXXm3rMfndmO27Dweg2fjqgRQCTftNVcbfzR8HfmvGQ7BUfRcTry7/0fSnXcD3w06ivkbhdVm7C
TgutEqS3axX9xrJCW0zTjdSbjtnvYJSvjHZp6d+OtjjFtWXVmjziEHZg6f0apEidrQR6lyZE0QtW
HnBlhW7r5+cJIqHa9mo8ukr+bHgfQ41jdK8rn0Tp6frKLSNK7AqmkouiahScRG2ZIokTL9TUtB3d
oMh3QfJNrHaQgdHRsIfHCiDksLPMz4FJ891BsoPxWxg9pf4+sm5jwjbpkHQ/ta9ZaECA6/fq8OP6
1703SjCuAGPOvSWB5Swdnt4wUmss+5GEuH8XApzcWPBayyBb62d3aUs1dP7pSyAi2WnO+/Hm/uo5
ELReAHI8mc2Dr1YHOQ0+Xp/LxSGozrLM1C0ouZ8PYQhqW6s9c4HuhS+fSbDzSnGtfr5Mmr/uJxoT
GpA+cjMkpM6HGXOduqGujW7uZYgDYhf2viE1ToUOO9oJ6GxrYd0dMiGAZDCO9VYftPSmqaoadk0k
r9iPSxtI4ALACvwyF3PhYCUJoFP4HKNLhPiocXCSNn2E27e/vrYXzD0hIdRmZK2QOlrGvklicDZ0
kcCzD54yq7PjKdtW1fdxTfjt0r0Evku1hsCQMtFidSet1uVSiScXNsqvKracjH+AE04debKey6YW
VxbwvQ9FsPtmwMXBbBrZV8zeZ8C22fdSZEvFTzV7TsQj7HbZ/Kl02+tLefEAzRV3RKOovZBJOD9A
ABnNNG290U2jG4kWgbJ04+nwuDo68hJv+uoLojs7MoyPdLo71pm/Ekpduifzdec/5Ifwb8/H7yOp
VBCFnFzDSCa7UvxiL8hKsDLNZX7x9Z4ANSGFiTdFqLFYWCh/QlqGBlG9EVO4dbrRqWj52TgeBffo
g2LsgacgZ7UvBHR029KBpn8bKqAP400Yf0O6KErLm6pRPqys/3wlli+uQWIM1KVEWncJRkxh7VeZ
xocNwiPMHvITdiBs5fJR+qgUu1D71hefrw956ZKyEGStgQPwkC5WXFbRn49VZeL2+FvBU3bGEB2z
ZE0Y/9IlBSqFfZ1xB9R2zjdWljNrSMRpcoehg3CmkohUzLJCtKLYBn3wcn1SFzwynEhwI6RuOMj6
4gVtIAxZQ+OLrpQ3IgJE8UczETRb9JXmDkZPuoeHaWw7dRj+coyMZSAjr6smPaTetT5IxVSRioiB
rTQ7lpq+ExDFhEC9kgy4ND+SzbPOFzJ+7/JhI110VC/PR7eKd5b+S0ZnrhLdOC02ovlcrwndXjBD
YOznAwLQfk5onu+dj6BEH1nV6BpisjUC30ZXzlFMZ0TOQBSfsgKOqff813cQB15EWn/uAKst3g65
mvye7jvM0L/NVXcUUEzbahnakLsuWsnWXlrNGf+OTCCQJrBw5/ODpldEMLxG15fVBOGTFlif/0If
qY3FikY9Q69B7y5cB/ntkAs7OwhSLwghD/XgT/BquqMc9U6v59QCtc31lbxk7M7Gmm3uG/eGfhNG
apbq6I6o5xht/pj3maMN0c6L9GOc3EXCtgJt15+0sN9nU/MJWTPJe7H0B1GzQ9Wu3NF8aaef1z/r
wmOK9K9OVUXRuSrqYtFHdKCiZAqxO43oev6+8OCJB8cu+aHpK+b+gomjxKvQEocWqiL56vMF8KQp
7ioln9wmz9pD75njToDvfYyUqTxen9WFrPGMvkPJigrNbAQWaYh81OtAnIrJjZMPlfwpjX8lxs/m
Edm2cHpoqk+J8DkrbiG5N9a2v22i/fXxL02V55P+v9AeZtrY+VRFU6h7emGxquoQ7+mL8NMMJ3+L
OEeycqwuGQVyZ9i4OeiCFXM+khwYJSRz3o0eDueT8iEfH5XbSQ6dptz5wdohvjivN6PNX/PmDFfD
VPhCrk+uVvabBhnnyQy3ZeuvRF7ypXtJBI8w8BwXvWv504y4mT7NN6lNO3QvEEkaF65lfc0qNEag
xU8IWmmHDo5uH71UtYOYCF3KPWUTxTdlfSxlUNZ3flLY8vSgQVgrTCpxxr2eOdf3+ZLJIrtGIhxZ
Vsrbi/XwhlIdTM2b3GDKUVyqlFOL0I7dxZVkWxQhnRoNXzs3oeP/5YEhsLEwpNrAmy4dlHKsi9oA
j+kaX2Jk81ArMNHbmI4pOkfpX3dNZowizZd4xWck2Pmmx0Lrj4QwohvAd92ihEPrkSYPt1WbrPUK
WkLKZ48QlA08EFx7UkdLulAUWX2vG73kmob/rCdi6uRoQeyTQZKpqFcItkERdgZAP7tpQnhx0iZp
11bwv30M2RMalNldrIeoMLR6fGviw+2Mrut3Skj1DYJ2ex/JauaYiVTdFQgBbbOqLZLNpHvSF6Ub
WqTUwNGZREinBBjM0xD4aGUk4L+S1g/+F1YKVNMcl5E5oWHjwiLSYiovkSxU3NTYTVVGq5wJ16Ha
Bll+kMIHKOYbpAagKNOhzN9F39B1bDNaNw5rjMUL9+3sQxZvE1TlMgraTHHz9m7Wu0jHk1mTmzbX
KHXzL1o41gxE5yuy0SDdzYVhbCmeVMiQKK4IdKBWydmu8U2W7yxB4Zwm+zdtabZhb2xUOgYSFNpu
OlU/rWzTfJ1epA/ijbXjoXXUo3zsfLRrNtb39M5/bp+Lm2p3/Wpe4PDyAWADeE7n7pev2Z43H4DZ
CkaEjKZTf+M/qbZ0G6p0CdKedGfaF58ewlO6E47WsT5E9+magV7m31+xqm9R9YsFLlprSEXKEad8
E2/Km36f99voseEgzRXwlcfn8mhzaogsh4KjvzANpD8DpZg86SRVuE27yDG+BQ9jshPvuo/D2miL
p27GSJ5hxRbGVo2GKkCT03eLdp/6G+qs2V3r0N+BVvZqvDa1xVMH6e4cKLa4m5oVeqIZt5Gbfwq+
goAzT+Wv8iM92I/JjXloPnpbZKNXTs68Oee3A/XIN8WaxdFVxzEqkaJo3LJ3AsmJD3l2hxoe3e7A
oH4wXqxHlOBWxpw9ocWYZ+WA2TS8Oa2jJ+mwTygHaMB5jEPXkmDcyTZ12kl3yumh+9T9xXaF2Piz
4GxhbADdm+qIe+bSQuOmeu73cm9P2U3zW1qDni1OzPyaAOf7d3y22EMVspHVwMN2zfsEqbRN+ekJ
jpIS2DzW15fxkiPwNk5a+JuJb5peYpFjE23xId90P8xgI9/mKxHSkuE2T+jMfC4m1AgIkVlZrLix
dosSoFHlG4FIYu4qZAx3Q/1giI5E2SMZ7xqdFqYVuMQtIhde9HR9vpftOAkL4jUc+iWyRorruG70
UnE1UbhDpRPdj/DD9SHegYb+Odl/j7E4mVHVilLTFIpL22LFSfQ9qJ3ENvYVIjXb0nOSL9cHXJvT
HCq9uQlyZ4ZRkjKnkEugQW9ppLUH/31eCasiwSsjJqCp7TKcVoaqmMxMQFFzOA7671r93GzU8Vfr
7dKfJT2NVp6ihQ3juDAcZelZDACPakmYR3pyqlAj1Vxe3V2YPQ7pAVmVlUHeLxuIaxEgHDgrGNFL
J8aSxVqPkfZ1+0BvNmPWIEBPEda5vjnvr7KiSjiGc+mVfyz14QXIqn6OKqnb7PSSjgXTHSTK0K20
Lx8lNKqvD3Zh3VTKbIxCIm4mP5yfhCTu6AMc+pqrl+ld2W8DwcmUboWoeQFJgtAI6V0Kh7D+mNf5
KNVgiL1i1EzJKyoQeE1Fi5jGP1TiGN9lQxCiFDUBOI976dAXRmonSLY+GEqT70vZzw+9Fkcre/k+
G8AnvaZ8CWjmBOjik6Yok/Ku0Nx6axpfBHFTqj/Rw9aElfh4vrrnj46KBinRsUTSgWLMYupyM+mo
79eSOwWzsNEm/wlPRhujlUPzfh9BNvIAkHEwqUEvo6RghgiPqJ6TtyqTvY7M2EauFGtLxrs6XD8y
S7eTuzaPNd9rBRAA6P3zpbMID0QN2TFXmj6HtfVZGaKtDCokFp2+3nYIDba8qQEiASaMHWEf6vIh
VtE4O4bCS6A/o2YV49J0L9e/6zUBsFxqiMD0PZiBPGCwz7+r1OlwEFJddntl5zfepm77U1F+qcvp
R0fvk5KqQtJNh8kXbSV6jNBbrNrHqvyMqucznYs3eia/KJP58/pnvb/OKnUxFgprSC1uaTQkSLsV
jGLZlYQbI803/ZijBGubVbDLp0+4jsW4Yt0vpITmIRltPnQ8o4sNgjOVSRE/cdOnsUs3NS9IlCfR
xhdjW2gIvsTI3HQPJYotsfIY9FtRi2yvM45+1a5cswtPG30UZvi2AbTawEM53xRkLeOuHwPV7SvP
2soGbRFLOngeurGsXfSdxU2RC2g8opm78cxcPwjI7G9Hue9+/9V94EPIGkkaQSjNUxcep9jEhlKr
fEhsFfaE1KaAPiu5Mju1boT4VAcrmZ0Lla3zAWfL8OaRjas61X0hVF1DGjZasDWEr43RbmoTJl28
bZKHxhZvy2hXGNvrM704MslzyrIi/bneyTt4JrJ6wljpbnCXB890H3ZyYS+4EX6o0ENmy1APQ2tZ
2YlrRKYLtgHxDswdYF00UDiFi0krqSegGqy7tGNHUFJBB/xb7+HTYxxoz2uHRGbyriq2Sr3xf2Im
8mpbJAdUEg6jeh9GsBaSrWUOK3Cm99Z+/izqe3BuZxGTxebLZtjQ1qPXXUGTD0p9LPwcqVLJyXJt
59Urb+qF5w76FJ1XoCzMPIlly/sukNQeIVvDpYuFV95V8pbkChLC4y6KPsDETh+r/j5Xj0E03hrS
ijP5/iWA38flJynM9utLT0gxpSkThMlwZwUwuy9oNmUUiOpOZv7XU3PnQy1OuIiKYzWEveHqCAAL
Ozn+BDqaysy92dxGQ7e2rPOvO7fv58Mt7HvbZ1Rnrc5wG2U7K1rp3ocuuovaD0n3kpRPxicE+2fh
6P1EcaH4DJpyHFbokxc/YWYIgpIhffcOBpl2NGJrFMO1jH1YnHLvyU/u+jXLMcc27yb6ZpTFJeqz
ZkKVVjXcAWb4WHwKqMDrt/Anuls1b46kdyPwV2i0ePdxu1boe/9ezXQxhWsC1h5e0WKVARkhg5oo
0E8ROKTor+QFsCOD/i4bsvtR6VjIqk6bplRAXYVNHP9f8s5rOW5rW9dPhF3I4RbowNCUyKYoSrpB
kZKInDGRnv580FrLqwn2bpS9L0+Vq+yy7B6Yec4x/lDcVY0yPEdlUFbuFEpScG1Fov9R4c30PIyV
bV2Pg1njxTMI5aabvSrIcQeoJudyilZJF4W5f4XakYwT8ZROtisSYOibLuit32iQGpk3NXp9b2ha
kXkIk9dPNjby3/RwxGh2mtOdrIXJ2sc4K/RsbVgB3SQikMRO10vqIKU0xJbXSqhzi6SVUg813/Sl
Re94Qv6/zm9Qus9+Q/lF+beXhd9v8sjsvvRUVjNPN7RQIJ7Wyb6bmFnxDf0mwYvMKKT7DLd31W2A
MBgeqWMbdewgHZzrAfoVFKJQZM1BQRKWseoHMrX+mI6vddajKgSNeojvEuzBJ/a+Z4Hq4OTqjZEe
EiVNkTiu/WyD4m2fYDZhp8NsYiEdJhm1TbenmtBsULFMk01vTP2raYYN1KSs4+GPJppB1UDCuGer
xNpY74M8jDJPy4jDWVeyJ8nCKKpdVOgdwgZZ0WlPY6Onh9EHLbnyjj+zG9ncfSw2IwCl1rIuzhkF
ZSuLo6MSmPcxJZQgeZGsYeXqNy+IxYJxAJOBrIBhCVhcfX/q4DhRIbzjxEfJMJ4lv/1k99GajsGZ
pU/pGzYlcncOq3+xLnxN6QJ9kMi8Z7HXIfHS39jOsKm7L5dP77NtIRJOag6MlyUWbxi4vPllnBzl
FpLL01Q/Xf79s+04+f158zm5lkhwt/ISZetjG1NeCMKdHd3qPmyONUrSmaGnAf9tyNzQk0CBKXUm
0yo5Dnazk1PeAi36toMjr3E1lqoyXHABEp5Emr/kJFJpjIWm4e10TFz7ru48MOjkonHw6T2Z5INr
eJV+lXuX+3FtnOZ+PgnaRaVpAu9Njo6VvDqyNGvdr8CKl0nnDw1bzrnKSCVNIob5Y9iNv/17/To5
iIP/PH2/3JjzYwWmnDcDr+ElIDGIdG7cUpUcEVU+jFN1VWY4wyTCv74c58zTZB6q/waas4unvUaO
JkYQLzmW9ufsBccZ1OarTQqyzTVuAIHe5fvR3YiVJ+uZM+1d1PnPT6LyNtNbH1zwMU49FRtoV+1d
LJT1Q76HwHO5iXMLlnuRAqiDSikqRx9UK/yqBGHkW/YDZ9s9XitQrA1XaObN2D602fcIae3LAc9N
RLLM8xvT0NhqFy+sKI5yn5Kd86D1jxjtjP0ab+VsAJ7TbEjkzxGHfd97qtw1php0zkPjHHTsUYJ/
0mV4g4JSZXNFGmIBvcF/ZUhry/fh+Kqer3yWkJ2PmmwH89QdnvRKXstHzetmOUZAb6lbWbyQ+Kf3
LVIwLtZUfHrmC3o2Yoaqb0T0te6/lt14TZllqDZCPDrFzh6/ytQq9cz1nZ1RlV5crGzHH1ceqbe5
sM348WL/834+mZoFsvxFVQ7SAyBFT6sHQPzYZsQrhYgzTxLeI2CagVRBaASv8b7FqVRZlZ/HwfH2
dTzG3wzzZtobw5aUzE/d95qSVXd5Vn5ccgg1/cEK2EAbaOL7gBZmili+pNHRxJMGqTrEO/b5ffoW
Rtjm5btorSxxZq+0ODDB9/zJtVGiWwSU5GHIE24ahYZbTZjtdefZ+WmQdVM8HO1uJiu8m/52XZAt
ei5E8trlsoxk1BKqFltaUZiii44N1Z4NJKlsh2kkDjBa3R/BbObXloOfGEyB8BqXduXJmaU1Lvf1
xzk0fwN5b0Cs0E+WFupSl5EWbKboWEaj7eH1wfJpC+m6NPw1lZSPwzpr7nLNUgE4Qcxf9LImDD/N
uzg/WoprS9tWuKR1MVd4mKb0Ng2u8AraXm7cx7X6PuLivmJ1COsr8hzxMWjc3XATH/+mCA9jiPob
pDZIhjyZqdi/nzpdEGV2hBvYsVYBl7iT4+baIXA2+JR0uOOY1sraOHMKvg+46EU/LacoiQgoKZ7d
vpi1ayAuBIi8La8wxOh8KNTXWCewIehe+NBGXrYGLT83kKdtXnSrNisQJgafgFZ/hkkeqFjV2OKO
y/lkp1/U4+VRPJMYAmNM4mUWiyYnuTRtz5pU7uBI5ce5pmEc6vFTJ734wZ0ivmTFrSh/NuUrhkr2
26CAmgOtUihIE6WuNkS3CPK4aZDdTLW8snLOEI7mz2LoyddQhZMXNyxRpwn2Tw6flW2k4ICCdfZd
eQEDbbnya/DYZG69N+7662anHqa/Weaf5x3BuQ1ZaAPCGlscrHGbKpVlxsVREZhFTRvB5r8fsB7w
k0OV3ll/O3lBOJ4u86MCCPqfWXly1OQCPcBak/IjbltfkqNqc9PLnoIy2V8e67OdilofWXiefjRt
3q9OAjVN3Y6xmhbHvn3RdRAo/i0Goi6Okd/fqq3zFvl3Kahh42BFBcy/22rl0fkRVIf4KgVbqGSM
KmYQiwVdl0E+sIvpR9XLr8tdcpPt29v8qr2Kd8PtcBXtg2sgHFfBZ+NafdDuk12xU6/UfbovNytd
MUd6d9NYfMlipWPPMVSUZfRjDmOtax6jKnKDDiqTxd/uLfxjzPizM+bYnvkrG+efVl6KvVjio9Cg
Tzf0QrUtD8Wn9Fp/MB/UG3KsN/b19OD8CI/9F2Pv7/QNbkDXayDYjyfy3HYSkMC9SCZxRL6fBj10
o1AKaLup3Onli67e8JZxNRmH4L1WHFtjR1ZkbWudO3TZaBDVlNpkCvZQ9N4HrcyyHKqoMo6Gq76h
pZ1vsrvgAALq3neLz+naVP8wvprMIThfcGYAJ3PqfTh5tE2cRSTz+C39HPzQ8RCLXfNzecdrF6Nc
eeUa9+EshKXOPZG8MhB8nA0X8zqB+ZQEaeIcVWeLwk8q3Va6h0wDxkKX5+3ZQNDToALNt7dlsiMZ
U4gAwDyOY/jmP0j9G84mLkzdcA1C9uG1NLfoJNDiPdiipA8BhRb1quzGWM447dceErkmXwmcZzAa
utywj3vTIuBifjRd1dSioGXdVXfbPeeP1Z363d/1B/sq+Rzvm214yH/rayWBM82klK/MWhKGDslm
cRv2SznGz2rwj8JwoyvtNvGCYP/JfLrcuHlffTf3eb6fRlnsu0rql1k/9f4xc3fP3uXf/riaFz++
eEHYosDNZuTHxafRcK3PX/p7X7gkiJkXK6HmjeFDO2CizrRCSszLLHuVxuog9Zp/lB9kLMR+Orv8
0f8uXzPN0R7zn537aSXr/RFupFGhR4EUER14znDr369jf8SWQBhK8Iiq3i1o5uHWcbbIku8exZX8
Wt/Zn4pnY2OsHQ/z9rBoKcVqcpYYg85IsUVYo68MPEjD8DHTZ8xiA8gbbLU3u2Rvq12zci6emYVI
TeLrMpem5hLV+0ZWte1UfR6Fj6AJ9xZGv/DLPvtQalbyVvPvvG/Vn3sejDUeR4j2LjbF2WIxmqQk
4cKeuMOvonscsXEd8bS7PFE+7FIgOGwiAC3hOUK94n179H6oAhnXz0dKAJRYj5QTVe3qcowPffY+
xjJVMKh+ALssSB+Vn3npds8TzqWHPHG7VRH1D7N+EWkxF+rCN6ugoTVB6tp783eN3N5z+IzFiHqI
duFv49ewUmj6sF8sIs5n6ck9bVSxXkN5MX3s7p0t187LPfcx57D4+cX5P7S6XcUaPx9+KT41HpDZ
T4l5Jb5tso1B8Z0yeLuySc0D/m7iLSIutllH7iYLCmf6WNGF1F7vY7HjijXdOfe6tfZ0mH/sUrDF
btv5mo9nF8H67Wv/lKJRvjEetnZ743u/HnxtZVM81zREobjVUr8GdLNomqIKp1IalbEqMOJ2MRuv
fo7Cs6+o6Fv5ytBBP/jYuBlNB8xnxoWxNy6mhoJBMyUVxi4068mLp07/FiZ2yY6fkhhw0z5SMwiV
WNVi+hhMz1pdOTp6yOOgFLrbAcPDBLBCmMm8N9VcyfB4kdKkNjeJHlaZxrMX9PqbIchdqp6kBM5k
o3M3Wch7MWec5Doaow6GB7LOt1leZknjIqxm+YF4VHp0zfB1jVDOpYSHD7WJKcqjFERCrdvHjh1X
Gj0ntZUUe/IQcQataq4KzNcSL5L6or8360DC3s+38VYtSyueAWcqVsxSXerRvT5Vo7kzG1stvdqP
lOrG7qIpf1JwoEcSl/KTjeSKaG0X+/MSy6pwMEoEcfrA9No26PIN1omF/s3Oq9nNrlEUDrHSjKjL
ZWM98JYtSwy2i5676iZuTXxUG0kMMv9p1YapWyOfP74wkSPrG+y4qf0U5z6qP3Wl2OUO9+bUPDiR
OkqPRThODTIKUfMmmShgX0UYHG/9hoZ7ht6Xt5EjhxTKS3NCeptsUI0PrfY2Nqb4lERdicz/FIN8
oshqcI6HDdoercCC0B3GRkq2+MHD1auS2Ow8Y+wUCJF9WKt3mcD90MNzsjtSx7WQuwmdWN/gvFcH
oL7UpNpg//EWFhYsj0QLsJCvOjl/UzC2xzezw/fE60zDH7eTjlG1F5mDVSHqXunCyy25no0gywTX
m8nghRiOTnJbxrG9y600+hT79fA5GnsEI0RY/4ikJj3akR5Bb3Nq7BWRWeq+9tiMommehlUB9W6y
7+sYA1ZXK5B6IhuvjL/bQe1BPSH6cFf7AruTyR8j2YMzPKh7VdNTLAH1tk0PFsK/YiNSO//R6rJ0
mxXo4mwKVameFClIvityaz/zPUEHhaXpok0umb61MeJiwqoG1t4G9wi5ckdQIZarhplR7motT4Nb
2ydtv636Gt/0OHLyO71OzZfSLozxJqsSscdXtsGvNkrpYqoNZemOFHAeDS3Po01V5ONrGWtfzKDo
7hIJj5O90Styiu2zIm4pxnZoKlfMf89sG+vXlMIgcstOU/dDbiU/29pvoGsETRC6fSqGblMHGha+
FvCsvWyJKHLToU2tXR6XpPz7qEnHnWH50w+MlEbOQrks0VHFpa/3fEsLZJcaUnUce9OBvu93beR2
IuuvJqBdkPRMZcS8rQntZKPJsfyrE7XDYNVZm2K7YyMDHep6vbMaZjSmrP5LmwZ8L9oAszS+o2LB
3A294bvpHwka8L6GcNvET+5VR2TAa9pEQEULQrCclmT3iVc4SBl7kwH3+67MfQB38L5LntqjXmqe
wKnwZ2l2qvy5YuPpPcNvyc6GOeu65FXr6T32xFuHl490zIPZPHpIsAK9MQK/1lxTgpjGvpih+Z70
6Th6QeuM3UYNerXDNsfvq+uybBLD67O8/Vawz96L0U5I7ojZPrGXMMLx2rqMnxw7j7tNmubVq1H2
zlEpp7xBr0jKXtsh6d4kdFt+JGkWYw7U4JuKxqLjGy7ZtPFeQpXrZ4rTcgqRdcJcWBpq/alBVGFy
gyHUyLJ1XecWY9FiZm/FoB+isZV+DWEVvKZqrQ782aRoW2WIg32n+dWIGaqSOp5AY+dnBibiS9zr
EUc24ii962s9QSJ/6rly6er0fSYMpldCpF/1QpPsqxwFq4cut9DERwe52eMMOXSf8qGWySs6kv3Y
OZI+AoXQmlnQreTOZstVz6LESAV/rhidbGoFjYj2IRszNvdNlf4Q1oTtH5aZ7fOUTW21LciOHscR
M1nXNgOldUnwjamnJbmJPD2tZVCK3ESMzB8sL+wdZdgowIgVAFlCH678Igmf/Sxoa5flrH9rgj75
kvd6WuDcBYTQ1fKx6hBZlMfYjYxMalx2O1Fc6WXpoIqsOOJVUTLjBQNY+bsS1UjCGvVoAHK3ZlPk
3NIwHG3w+HxMjKB67fu2u61b0eztWJM+4ZDbwW7jVtt6BfCI1C04OcJ7KIEgVZ0mHjPIpqLqtk2t
tfeyOUz4iEd4rH8K/BKpZt8pFHE9WGZxa08t+dGhyOtZn9wPbS8Mm6bDS6W0TbcMGrYQWRVT5eWZ
32ZbyJo5BrmtYn2Ri0aSELpN+BdihH8JQNMY8HweYpgqTDWkJtVOmSJ0h4Ae35shr7UNW6kAtpNz
sm3AY4SHzhhhbatdEdSbQJKwHy7rgcNbzlLD9tSM3Pp9Ocajtsl0NfkSSFP9swgV6WfQAC/akNPo
fxthxqHg51LuuCjWCH1fwsfYR0MS3GRtAuylVCb1G56G+BHIemccwypvobD7VYdIWQQyPimNwtqa
1LLFNi2S6CkrHdIjWTk9Tk6Dq3ekKLFbhKLz7FCuHxSnx6J2Uoo8vhZTa15b1NC+lg4WlF5hFrqy
LRAoeAZYDeWrTJ3xyhoL29iOmshld4owd/ekAkkBV8plpDxAoJDEqOoaqFTlIyBeSWGJhAoTVN1I
jS6KrZNgTi0FLfbGqd7Z7DQ1FHKSf7XxXIahU218w6oCWmWW2TUXKv+pli20V+omMh5bYxgeQ5sn
CblUVQ4A05jtLwkXzc5Nuo4ygoPlO02qC0XeWmYrf479CZBK40fZzpH86ZPZJ3V755MJ7hH54LWB
448u7lM95l4pOXUPoK4RpF7UrE6fk6xP/Vs7xdjCa+JU3mQxmq8HEQZOtHOyunsjU9WMXg/o6q5C
sPhnIWeQTAupj49pWKAFamed9Vj3+C+7ct4i8BJlFX7BMVdczZtMufhiVFnXXJWVlHHJSMoIE1yn
zo+lHqA2k8t585YrXfkaBWNPfaAzlNFDS6Dh9tU39qNj9OwMyogw7LYzstra8sgdPoN2GnsXk3S8
g0JRStjm5pVAkIPE+ORhLk8YzdHLfaAkTuYZCFn/kvFlfkmkOhPs5WWeuSa0n5tBrzFtiqde/6H0
VTM7YjT2tHEGHcsCPwvRGTSF2t+yZ2IaMxZh95nToku2XalQ5VTYxKT9qGQg8o3eT2wmTocDl4i5
Bt2WuUSOElsCk14mv7iLuviXSUEx27Vy07yiKNLzcqaR04ZSNk7laq/XuBnKCVNbqbVuUwkm1TZr
5PH3ZLAOmJ5O/iv1pdHeNSNyuVdB1ZgIl2rCFFtLLfOZiFPyPEry2LkGFabnrm1kVDcyU45Dkm5B
MW6qumh/hMFgNneaGFrwEqrv3wx4g38FJxY1OIgXNnm6zHC6nc2gAywuM7s7mJg0T9w+A6fxtLE0
i90UVclDW2ddcK11Y9N6eWy1g5cncvALtWTxJeoU7cXBCAArnKDqERMNOusT6RKoBPyzWtxZfW1K
14bRdCq9BUHKhj3YedXoN8VdQNYtvZ16R/bvJkvr75OeizWOCYjvyXWBapovbNivaadre7Mz/JCr
JnY6XhXFrJbSapvhSlEb4wtPVmR1I4okKgi/aoRLHw6cacguYOPlDzggGJrUTK41jjDBoN724r4r
myr4WTqjbV053AGyp74TUvuKR/aY3dddmqZ3QSPlcJtB9QnzcxO1WXcHRrI0AzcN9da6hgakZmBJ
i0mCG6FykWG/TvqNLGfR4DmI4zcYjGtC2/Gvc/127POCm5Cw1DvZ5563QbtkCkFXK+0vESjxF00r
02PWBLNicBnpEseOn9eerHJx31ZqY2af4PDlXEN8g+yM7PxIOlMJ9z3D98q2E/0aR39Qr3Oldaqr
pkyZTXJlOMVNmIaG5lV9lvieFtjpzzpVbgfukuUmbDFi3yudpTNTKJr/JDdeHZrc/zdc6f83r2cI
0+RE/nev5+ffTfu7zv8Xt+d//d//dnv+l6cztl/4ZHESz5KE/3Z7VtT/AYtEcgx5K+DoOomD/7g9
K9r/cLHGa9MgqzCrF/E1f7k9G/8Dew/aEPJxGLXM/9/fcHte5ErQ7kVdl9IjjoXolIAvfp9OKDWn
0Xr8xm/NZDT3yMIMjxO74eakd+7/lXs59Tte5qj/hIFpQh1mruZ+wIDAq2u0RhXSLc9QHio3g1X+
chJpcin+e2EMnLlXQH9VdXQXPF6Ofa6FKFPDb5truYzB+xYOhZL0dTBJt7ZyUyup25t/L6k6t428
NOgogB6gvJaik42N7BtGQc6t9Tmtvivqk51wz3+63IpFRvVDkEVGtUgtStEoTt62HQ5ACncOXYJP
WavxJo795Ir1viaNtkhCLkMuFSH7JAy6rjCd20D+0ecvhnLdpw+XW7VIZs0hECyZqdgwKhFonXO8
J3lOymlNgjt9eIAX4cWB7Tmq8IbgodPWhKvOzIJ3kRb91zewCtUpDA9C8XcIaO9FNDxfbsyZISKE
QcoO6Vdc/uY/P2lMZXfqkKFhcehLEe47BIXsJGi2eWDeJn453jUht47LIc+1yqI4Au2Via0vtV+6
dEQ1o2wJGdT7auy/1+aavthKiGUdtauDsSrIfgEMqfEqt+rALY21quYih/pnHoBeUtgdHKA+S16c
MvmiLn0RHlQVAajuxuZixj2oZRrkzq1dPba2tvkHXYehMK4piPsDb3w/WkrpxFZH0uxgJvVe75WO
bFa2BoA+N79n1+L/BJn//GRKCHms1BRx8UPAdSBQ56kt9Q8ROtyXG7Oohfyr/5Dm5VygaPsB6wZb
o46MjsYon818S5pXjOnnjhsTCUOpWtOIODtaJ9EWrcoSdNijYgwPWZDtVZHdKLX8KwtHt3C0jY+c
X00CxujX2HN/UDcnef0PrVwsMGU0O4x1iFuHR7lq940jNkF1U8ZuqKrfOhIkSWC4c1I3EsLLktsw
/R2EV1njk13+0SMpE/3scTCbgvYu6Du3L7a8mkAFJvtGM/YDDik5KLPZvwuFu8sjdHYmnPTZYqdr
ZatCd0YOD8ANdwq0GrpwM0iaa2QvlyOd24Zmmeb/zIXlTme0pjBG5kIoHmq5/FRhyhbUz0EUqgg1
NCuFHXU+Pj8MCpcUUJYm+fUlBrlzhNRbExaYaC9DZbtqijen+aFMyB+N4rvW2V+wO+J58m12XCI/
kz7EZPrCetwUk7UR+U3cPUDA8zTSv7a1C4w1dbIzx5hl/fcDl9KzfixIKdgOOz/ggh0csemTGOTQ
06dx7cQ8N8gQUSh9mgbKj3/66mS5j50Z+qQCmKDRSyPqu1760Y76TUZB5vIYn9uUTwNxPTzdVyJ5
MJVSKOEhLdJ6IwD6uELXs+t/EGXWwEJKiCzdEhkYpw3P1oH1lshfUIXedOq00o5zY0M3/RVhsSoi
mdd73dFhkL/cxCGXXj+sXp3OBzFB1mHHjQ78IojAn2qqoyk8+MpDMGpXhVx5krYmG3Y2Csg21KmB
knzAKRRRic1467MFM/Wl7ms5/ejXSLxnY5gAmmfZAuSwFy1RzUJGKIe8Xpzf+ZPmJc0+XrdbnK/8
yxUNJfyvKIsNREPg1rCrMDoM2Hy4Waurmwa/uuvJJ68SxSr64+W3MqI2FhjfjYbEZQA8fuV4PreL
/fcjuCC+n+GDEWg+RdfwMA2NhE257mzGAdndaBwM8M0oyhf9GibwbMyZdwACEwX5JTLex3SQ2g5D
eJ2NHV7iA2Lmuqern8fj5YV1dp84CTSP88k+gSOFqDtr3pI6AUbsxdAPAYfUBB/8/xZocVLP/Eej
G2zY5s5j25XuYKMqo93Y5Rpo+ezMBO2BBwmvyA/Eas42R8P2DoiW9BTE1rYen0jkbf9Ba2a7oRnN
r33QmRQobveo7kWHWH2zEEtN4k+OnW70ds1U5c9If1gC5PZQR4CboS65H4PIJYvEbnToNNOtxnZj
Z/uqv8tfkxAic341eHIMGn0j57vGiVxpZdjOPZdBO8HMnCE02BkvF3ott/lg0FKTBBG3R+vGHKNt
uWvH9Ap5hr2U/pJsdaV7z4zhu6CLdU+tLI5QfKZ7nadWewp59a1tYGfOLUDHCPkq0KLIB8yfcDLx
yYr1XFSD6GD7/UNcGRtwwmvYo7MxuAYTxkHVY7lJClOK20HLo0Pop9SuKteZrJVLz9meOgmx6Cnf
Eq3U5Fl08IWx48Evacm29quVKOcagl4D+HfUQj76HxVVFw6y00aHyb4Teb0L8Mv52wuKhyrkFHDA
aDCY8xecDIfThWnQ5k10qOWvkXrXD8UxVO80OV3Bt8/9sVhO4PeADFI6ALWyRH3jc2crcapHBz2c
xE2QaJUnUBjZV/j1ZqX1HDtN8iDb1UMfJ2tPsCXYaX41vAs+X2BPGok6rDIMjRkdsE1VzL1xZY7u
hKQJlXPtdzaCG1H2ukB2o/Qs7JAu9/C5mXLa8sVFrZ3kShIY9x4a+97pvsbG99Z5+7+FWAxipPkU
iyqDZWv+1rOj1D+1aHZejnHmwHrXh4t122JpJsJeiw4JvLyR+pnxHGUyrpE//0EcWB/IHHD428tk
g5krUqjBBzvko9NvjQaSWo07UFMnGvoCuv0P5r8266aTQ8FJzlocj1aio/2vsh1ZlNuaoNyY7U1a
5ZtIXevAcyeKDcEDaDiCueRqFrMQiAXl7ZjNdao31nMm1SjBItPkAvQIm1sRa245PPVoPCLMHeCV
M476SmPP3G7efcFiKg66Xona4gtqJaRM/oDMuGdGYqNjS5SJFUDr2XkPlwhdYv5Cs+L9onMqVaGM
TTDJGV2BLYwvPa1mD89uKydBFttwDiHHVyy2ryHgKc9XmFgj9rZbyx3ECcWhDlNpWMFi+rkv/LI5
Xp6sSzWfPzsLgvRkltnbPqJcpyy0JVnU88prXUn6XKGTGw13cfYt4uhx6mfrCXNW7hKbbEhWdHPm
DlxuqeD/oQGAK4KhuxhNIZukrEIRHb6OBQAdwFhph6ZkcmthoaxZ/+B1M9vi/RVusckUcRwAHCSc
PKSuYT2k9e8p/nq5P8/NmdMYi00m0KXBUgdilN1NUbxE4mFc82k7e7HSYWJDOmctQjN+Py99X+k0
e2TKNJhtc8EDsQlQTt7EQvolwvIg55MPVuMa9ZQVhsj50LBtGK35TNfn9XlyDpV9qinFfAhmZaBd
mxPijk4vhk2klPYeOwWcsoAB7slWKQetbvq9CcRyZdacPQy5pUMBm8tLXKTffwQoo6iCN0P71YfC
HItdLSyAMcZrFtWUkyN0NKfrOQmmlfI2lfZdfx3layzvswN98hHzA/SkJ2RMhtA1GKJDpdw5de3K
GFmuFWXOrg8d33hY5Nzjl9x722iSLkUh/KDXSuLlvmNeGyb6Zai5GNdJKXS3Hsdb2Sj1n5dn8blt
Fhl8GCXksWH+Lxam2evotqQEbstUvlE6fR8rABvs3Ow2VmDYm6gaxuvLMc8PKwqbXKnZbeU/HM+T
HhXl2MWpqNgJDelOVE9Jd6VqQLHanSIhCzR6wv7qJ/o2UtDw0uVt9/3yB5ztbbwO0CKYL6tLR/s6
DCmHhNy5paz8xlUrTh4HFNWQyX/oop9putLH8yr9sPmdhFvsFNiBU63v5vt37N9Z0Nip7XiXW3R2
jp6EWFwN7DgyzRpKxkEuvk5l5U3ynbbKeTp3rWJy2rN0DfJff1S8T4Zt8n29Hp2SIFBoEV9K0xty
p2G2clCdnZImlxxIlxR7jcXOA0zMrnyTKTnYo9s6oWcZP1ID+2vsw9fW3dkmocaLsCxvdKRf369t
JY3rMR2IFQ+2F0Wq1xZvpToCT17bys6OkAWsDQ0pxDKXrhNOn5ZtiS3soUgbd/B/zZLRYmcbt1Pq
e9eOXXqUjlCXcxFbm/G0Zt7t+vHXP5gmJx+xvIK0FoeJwsKL45ewjrw2upmi18sxzs72P5rcKLrL
H4ygElPp4yhjbw7T2IutB99fJYSc78tZ9vtfIRbXNTFYcT34HfmO2PfU4XMCxDtuPhfR9ZyWF9FN
ORSJa8jH2Mj2hiY2ITjOgP5MzJVhXWvsokODHF2iKGVUW7XyTP/HLF12uTvP7lX/7U5tMUMtLcZ0
ARTrIRdeax6DzMfcftqlHXCer3gNrWwka+EWh11ml6GMvFJ0cLiPGvbVEGOfWN0j72SVO39amSsr
A7nUqAr8ZDKqmpyBAcejrjdZA7A8fLjcg2eDQByedWfm2vNitvDctrRQpknQPNzEh4L6D/eRkxiL
eVDBvxtSkxk5JC9KlngpoULMPP1ujQG60prllWjUs76oRc/LzHrKQm2bN69Kkm0vd9nZbfG/zVnS
CRW/1us+ojn5ZFxVanFDoQNQADKXL5cDnV0/J4HU9/uvneei1FpaE+Oa5Ubm7ySq11bQWo8trjjT
JDmhlY6c9pF4a0CAX0+m8S0ftGLlzny+1wzUTOBvz4Co942RY73J9IFAmZLue7QNpextlIdDG60E
Ot+ivwIt54CGEp+jB/SaVZm3mfbbHu2tVNsrO8/5KNy94TnB9pQXzSnSqu9kg8u36F5kBXtc83c5
lCv7zdnD3v4ryJ9nyMmdomx7qxhVggyBYd2qvIpdUGiFGyvGtk4j5dYGhbgS8+weNytmzBge1JQX
k66E6smDf+JVUbwlKRSM7kqPfneyV5u7IZevL0/xc91oqLOKLtaUJnfO97Mib2MRO4NDcjzM5X1V
SBC9/LjfN0mRroRaktL/PPHBKM2muND75GXLGpHUQlf8CIDNdNU4cBo4mpJ024TFvij3TrubH5F9
0mwTjCMtTKks8dgK/aaRWy+RoFZM7bi/3P5zqwKuOsxarj6zuuL79qt2NzlFwjdF0bDhKqfkb3kr
uRgHXY5zbisxdDCBFqVA2MKLbb6Px7Id7DQ+pMFxDN4o6Vz+/XOz5vT3F+2IQ4DgtpTFhyIHp2K6
GgI3SfBcQp6suWLkyeZyvLMvcBOeNTdtlBPkZbovTAy9mtq5QU5fQdpL9N2UmBh2DYV1FZQowjUp
PuQVVgKwM4bs2zhz5y5/xLnJO6O1ADqRDfx4dlpJWxgmjVaCryp655RYJPPr5RjnBs7EzwlNGQNf
sOUlIMkn0U5qER/yNHtqeO274JDKlc3s3D7D50OQJ48AQnX+iJN9BiWPcSzGPD5UTa57Qg47T54t
F7pyVgzqOLEdc81S89yMocCIUyClRhJ/c+eexCRfW49yMcaHUQa4/dQZqZcU3xU/87LsbnSKlSbO
E3D5zITpQ7Wd14wOgvR9uCh1KByEIj7YsfW11FxVfI/VqyG/igb/XinveRCuzI6zEdF/V7FkgFSw
FIMr0IVJpdSMD12z5eJT2DnvlhEmkh6QSUWZphq+VcaaStlSn59dDtkBjTUx276S5FtciRujzKDK
BmAXflo7Pd1UGaQJT7z6v8nQYPftDP+PtDNrkhpZsvAvkpn25TWVW2VlAQUU24sMaNC+7/r186nu
TJMZJUsNda2xfsEMz4hweXi4Hz/nXI6A5NxOPnXxaTJrNwCs4a+Xyeeb4nrL+SXMUaMQjQT3Myb6
8oTHQIa9WAUwx6RACS3pdmL013tnjuWdbDz1w68xK9y+KuFS896M7RqV7EsHwzzFVJ7iNKsopVyf
eFlY5hhMdXDmLtj4MZTZ9H87pXKbXaN/pdGy4mEvPyIYH7iCia8KZVxD+IgSq8iqrE2Dc2nVbth9
q4vB7fqfibkP0jU9yCVbBtIl6DRCpUYX9nptSSGlzP0AOtCYPlXTD9NHyULBhOESfYXF8WWM0yEz
BIcICArJC034TJ02sII454KW9N9xRP6RwF0WruQcLz8VHbAjIBgI7wgFYkadKo0UTikFmiak4p8+
lUPkOt9H87uU/VI/O/3Km2ehxDbbQ2VshvbSxhSOqgrsobdHXvpSIB0tm+nMydt7VnGqw1MUew9O
a+zqwj56fbNX5XzLILlL2rriMAs9h+ufIeytBC4izGoeeIqZ7AtPcVFKuUsC62Ar3ScmN5kt/T01
36S7JGw2a5WIhc/jag+EzKtK1cGoRxoeeQ+HgyRtNe+z7kEvf2fnSFas6obMcUeIBmgSIpYgz0AM
GtTXLmvJ6E4Y89vZdIY7FQpSXf42Rp/GJDzUCUNM2tex9Tedtna3LTgwn78DbJd6JnmfYNdLZWgP
8iQ4O+Y8G9ttaH3QHF5zYZFtcI679I2otwN/p/4nZpektuj+JmCrp/Ef+RDIEBaMLjQMbqAr8H9v
now78zB1x0xiFnalQ7cQDgizFMchOKWDJVLBESDkcvRD6hLWT2WoEen6WFW/nOhdFP28nY4s+eyV
KWE7YYBXChoPuE1cb+o3gXEM8/vIOww/kBsKDH3DH53JzOqwYnjBf64Mz3twkS/YDKvaUo/hsv8e
jb9y402Izovpv2cgXzdPnr3P88+vsDk35Jy5KDk3XK9tMoLOdkN0RrXurHe/5PJ7/KuWNdeP4QRp
Puq2v0+ltfLCQnsZMJyukRUxXTMnftdW7bieVH8u4KVT60bRR6n+nKFuwUtFc35WipszXj7K90ER
vFPV9BA4772/lWB49uaL3yA2771cqdpx4BE9VLu5+uvZjpvT+lCzlVi89HnyzqRwDqcsQD1hsUPt
TZE8G+okaDorqS82ngUcwdSifOWWWfxEeTPwpQJLwJmE1Igxxgmx2TE8+0Pu6lpzTIq3fkoL9Fjq
CD7q9idFL9zE8raWnu7mLp6axOcgmnaMZT7d9q3ldf/5Lcr1ITvM48wvX8KhEj85hb3tM2tv979u
W1m4WMl3/1gR8gRT7SKtzbGSUWcuGPr2nO8xNBcmbKsT88cRYjGrNe5Fo8yyMQUEaMsWkUh1YRqM
LDiEiEk5VvZBa51t05hbW69+RfZ20jU3auXj7ZXOcUe4Xni60H5hzojZLXEyTM0l3y57yhaqlBya
QD22JVTdPNnXOttzbnDLkJBW5hm6O3KgUPhJQP93hS65qaa1K7nB4nIUAjesfXS3RX2ZdDC61msl
Do5C1w7wWHHIDeu3zpe+V2rfXsnyFhdFsqwz0UdTW/zcm8mw+zLXmdkZgbFMj2Pebl9xPvNoHekx
GhKiUO+gGX7VzFeUOR2jaV/CVZDDTeWvMWIvFAboqlwYEs6nHaVsGiQMKQHUp2mwKwPVRSfnjj7I
Vqk7E9abYS870U/KAl//u0UKeWXc1iAHZ9soZbia8aDI+U7yT6slzsXj4l1FyYg+LY3p6+BhF0ym
eUimnMmnGLx/1NJpd3slC9khSH4ZAsznrF8c4tKSCk6CxgBnr2ZbmpgeSaKpfEmacF/Qn7WGlet9
0d9NS8FB+B+CONcrSp2MriCY1XNb1A92NJ7y4NdQflaj6v3thS3FXUYU/jUkRMRR0rqI0cHwPDbv
I9gzanjgVNhHbltZW47ghPA+y6qUgz7vf+dNvLGsR0YIpuL7bStzyvMiFF2sRXC3gpR3QMSISxph
1jgpd+VwHw9vhqh1i2jFIRb3DdYtpFkA3JDmXh8QkKHK8OcnWq0U5LPK/GBwjG9eVhqvieQXlgRX
aGOpUxqZj6iUx61eflJG7aGWEVGpVvKBRR+3aHwBQmdoUKyJKiAUhykCeWDp9fS2zzz5kI7228ZS
flW1FR6ydPxhylO+4uqLp3ZhVsh4qrRQkNzl1FIYx0ftFNMI/thE9MP0PPh920MW/XAmlyNYUKh8
scRaTfWgpYNvyU2+s3zGBvLM+5DpBvPZQTSsuP1iXEKPwLAoFLyMS/Ukj3ppYC6xKFQasP/sO6a5
XuGKlH0JEsy7M3QvfMJhDNuJPcM5YuXUGFALOQ9mvkYUueTvl0aEL3iqIE0qiuQ/IDm+30Z7/H9c
Vku+MIPo4SanwKKLhKiR3+rNmJGfwWGeH7OohLlFSb4lVZTuk8SJALEq49avpnY3OK2581QU/jpP
CrbwPpm7borhF01M7agEoUM2N/kn3TTXkP6ivOTza+DyZwo7Pviq+R9sS6XC2dMDJ2h2g8+cv2Yc
bf3UeveaE7s8kprV0tCSS12aFs7BK0qQ7A5litrSyg9KV8LQJEVrQtjL5wDiCbla9GSeW0cXj0vN
SGQtnKjEkCzcA5+zd5We7SyjS6kDBW/1KVwJAotpypzbIfMKG86LskQ/0o7yR/JVoyigBW2lfJv2
MuxAWR/vYrWKN2XrZ25m8yAqmrz4Whn5mrjSoo/zoZIt6fNHO+/KxaqTqDfbwFO5dJVvTLk5UbUJ
4h+3I9Cy75CSoQcJWgmW/2sjipObcqbxIYWqvLc8Vx5HcqLxkZ7DrmuKvVR9S7WRHKPd2Wp9d9v6
UoinDv5/xkVe2cyP1V71YoxbW1k9lVqN/sA+zb7Rq/frv248I7mA6KlGJZMpdLGLksqSavcTxiJQ
n1NZvZ2jUutXKwMYi756YWY+1YtTa4w+krSJ8BfpP5NBsjdOEG+LON7WY/ArUva3d3A+HjHHuFzU
fMNcWJOGSRqtnpCul/0+VsM9GsT12B4j+WOufTKGzWoquPjFX6xP8EqvG/lCJdY3IM6nqDlUTmuP
hEXHN3jtMFcNm4ioR+EpdgdVON1f+jJl9COKTv+PKYE5TxF3jvQclPBce3yBo2zprSeBTBknidp7
yOPcKP04maA4G3OTWPrG1nomxgPexWF7GNFGWUlvlhZJq5eWHuz5NIXED88s9TDveUIa6m84y7dU
7ltM33aPhQ+Mf5095DammSNWVzUN2rksx0jV0cfR4O9rD0mkbXmPb/MAHeZs5Yte8EcMMkYHRIHQ
KbJrgyUYoc6kVQmMzo286K0ucx+p8s4fnU+GEZ5a+dRYa728hTwKJC5RGkYYyHrFLkgF72vZmmV0
rhwKRqYpfazD+KGR0HzOZCv5+5MjiigMXJC3kSkKJ5fr8ZDoQ/zcrE/oixXKQ28/3j64hShyaUOM
jEaUgQz3oujc0BUboZKKrXETDA99+6kK7e1tY4teMhfHYSq3eZ0L+YPXkwFpPjKy+vTc3E2bTWno
wV715GSPMPh3qfRzHpXmr9t2Fz4B2n+8Y5lc4eyc+e8vgldOhi07CWx7Tm8/+F5zT/myG/4a5Uje
Noucgdmm+CQLEbI2u1Z2fIxYKriKX7m1NsG6tHvAwQFtOCB+kYe7XoVjjRDL2kZ09pU7vYcPRMrP
83My/hRDNZwU1condtseDZtre9RJSq0aLRY07qWuyjaJLH8ZjJLujIII1S7R1ma3lpzxzwoN8fVf
a5nHQ4VWeZjA3JHsVftOPcL2udWjL7c9YulDvrQkeGKmU2CWZT06a853w3owoTMsgw0zEv+dGSFr
HZTaYKaOLYTBxWaqP9ybYB0z7/1tM4v+/a9n8IC4Pqmo0wyYljX8e6JJaXm1W9v6UW7T37ftLCVx
dJVoLTFqQoFGbG5NsYGgmuSBZcjA1FjpV1VT7+S+ehPlzc+y23fyrwpyUYpEU47M1W3ri/5IrxvU
IHRMSJ1er7LyOnjvNAlskQ0sqy6yralkzOhGCayC6q6c4JD5+V+ZFDGEEArBvZtisleUt0kbbIes
2MGr3W3q+k5Pil3g568IyHNH/39XKfbAp1bPik6N43NsRm4RmP6+SjVY6HtF2lRBckz7Ll4xueg+
5ECkreBFeINebyzSxrVWzdhfNdnBY7uJKFXV5kppedGIRSOAcRaGJUVaMDjkC0YLqJfr7XdQdkH7
tNpDWnQQHlPzxAqELSL9U1IEUdLJvGPCXnXjkXEg+YcH46cEEA3FKe8V1zODz/+aEwK+I5Uy49wa
JUTlLtOZ7TLtHU3Zd7ddcPmbuzAj5MGxlAdZVrKqIoweIezcTMXJnh6UcN+p9U5G0zvV7uLka7H2
Nl08sRkMNl+Z5I3C92Y3qVeHgwkag9qolUPpWW1gCr69vIUsn0tZRkoSSi1giUKEhD7MgqATI5Gh
nOMque907/ttE0vrmCFQVPhQPYXG59q9TRVCahJI6kTgzcfsu+48Qdj1ChsQuIDS5hc7YjqaGWne
GmFIOtqcJGazkB7YRFRib1tRlzwciOi/ZgRfMIfE89O84doK/OpOSgy0A0D8HJs2GHZVWMAIrTXW
oyxBtFbqKSLgavJY9/1Xq7cC2Oen4ZArfrgpdDvfBmNYbuSpnTZDIIduUtmfIU9maDlnTrlGFuKu
jMJnQvzgYA1Ne27AQMPox+Oh8+s1ZoSlG/lyafPSL3I02+/gATF97rDqMdOm3dDA2pWeDMlYSWsW
3YHkcwY20wEWB7S8QoNtg6LneYoi10qaHWl1aK1dVs/MgMKzbx7bQx1NYyj1RclV8yYeSz7AVCPZ
A1A9Odro2no6zyKYu1GNntTkg6rPOFXwPdVjYEaflKh0O/Odlv1oo2A79fld3b9x5LvUfgQGvZfV
J19SXQPhyuSNBM/SBqfe3/awBXA0IGSSWDqnYNqh2rg+hjRiVl+GSPtsFvdRnz6GHXjMKb8zAgTW
xuk8RsFDk4LqzcrAQYli2ul5eyjrepNb4Rb9hdMYqjvYgOVXRNuLHyY27WPNjIraAGRrtoM7RMUm
PNW6d7y9/MVoxKAn4NeZy0TM4ctyLDnMihR7eB85EQTWK7Fo0csvDAheHtRlPUohBvpkCy8iZ6+q
H2L/0+1lLIaJCyvCIVZoKHEChAnVeGNJ2wGQKSx+leRQR/6HY7ttbSlrRyXnGbyB04hF07AP7SSe
n6ma91YGUIHKuMKciuHsKtKy27aW6qUolf0xJmxgO9mxBYc5SwMGo05ubzGSOKSAYd5DOh9Vyj1P
5I6fcNvuvGMvvuYLs8KO5p6k5FNPuaEKdjY8dzoZ56aYBhf2/E2tOa45KJtWKdfgyovBikFSfNGa
GdWE6zGyjLDTKwoOjv+dwj8Dzk95unJ3LZ7fhQ3h9TDWgPbRUiCpt04JGh+bWGHAOemOENlTeFvj
BV1MaMB7W3AL8lRWxLvSqVLdyAcg2Cp6Ra5SBKfJdpXpu8dgaQq/g98cilT6BNNlVkVPt89xeT//
2BYu0KCTqrywQJtLZPOk10l+aAEEPmbxlK4hDpf39Y8twVWzCar9oWedffLOG+tjo8Pjbljw5P9y
wtfUirjUyKIY7KAnJjzW8Z4xhyw2OqdW8VmR0CUyrH9kx9ze3r/FNV2YUa6vh6mFFSztleiMJNOm
aWwEHxBUjrY9RM90gG4bWzysC2PqtTFdCfIq7ykX3RdG6aoF1KfysFKsXw4ojI5CHcEwNbQx10bM
tvSbAOGpc6FVm9FI3haecV+kpy7P76R4elNkp8Jx0x+3l7b8EdgzS9PM+/cC6jy0cmalML+fS6/e
5pGF5vSTXn5suo8Dkg4a+hAa3aDDVK4hihavOJoSYKR4jMGKd71eiVs/mibSH1VJLdcKh+Gu9+T6
cHt9a1bme/Aim/MUZjordbYCyaQrWcW49WJCy20ri7cpPXu4aKgJvEhW9BLscjqQdWtRoM6VYMOd
EplLYQxc9HKUV5mDAIduHbVEEZAZt4MRaCN3j2y5g/bbgGCo+Rhl6creLbn9XJPVaZM5hA/hhFQ/
0mJVrckcrZ85mti997Ys1y7tpQO6NCIc0GjqVtj3XCwJUti8JcZA390+nCX8Ki96aMiovLJZIuhA
CgcpkXrygqo+MR05+Fs7ireOEm51Hhkj4l8PSnqU5Gqf+e/T7A2iUSsHtriTILF5klHVMGT12gv1
BIWIJuXApNS+Y9bU1driQcrH4+2VLgVFBmz+NSNc0mM8dUE1YUaHohj6adiRWn3XmsY2C80tOiFP
t+0tzS0w2qPpTDHCSUIx+HpdpZ+ESTowDNYiRlFZD04/boryRAnHVawO9rPA3qS8FrRsKw2Q8X5E
Ceb2T1je2X9/gSgxEEZy0WUjv8DOPrWVsZ9SBzWpv2eg1FknkBVG0g0eh0Jsjo0aTaRpzn7C4uj5
9rYYlONrkJxXVoR7ulM7yYgbnjy2p/0IfBNJJ9SPXrVhf5YiHFnEcH3mzaN1FAjCUj3Zxs/Gy1Yc
cfFUnjEkMJIxcCYkAXZXRjkCSlRIzZKx+hbaqLpLhs0kSen+tgMs+jwDq7SlwHEyGnTtgoWSF6Mf
YSpQzJ31RRrRns2PRu/v9FetCjwGDq+j9SBOjKBsZFDpmOZWn+xm/rcZTVmnK+XJpatkBn38nxHB
1TS9MQj85E+OGpobZeqjQ9CP1l7T0wzeHW0NR7c0n6cxEIhUCC/tWbL9egP1AKWspqJmP9XVSa2R
SVLkw6jA4JJnu6lz7qxZ3+673jn7IXT+AWT9xjL8sxm9m+LopEmPM0piZk94xble/KzZxS4u7tCy
K+5ZmY/BlBRKWE3kgsoP9pISV9vM0Sm6h336irc92BeYUZkwY05P2AsjqevRKB0CqEzqT8vHeUI2
8HB7ZYsfx4URYWW0bUt1cmwyZIoxsXWodN+1V5knFv2Idi3q0pSWXkAKej+TU9Kr+Ix22hbGM0+G
Z8gZ3albcdjl5fwxJEQt3i9yVHcYKpAcU33naOrxNnkF2SUh+GI9QtzycsYKRkmKnouncaefZKvZ
5Gm+Eh7nXyu+ry/MPGfpF26n15E04weYPPbUPSnRO0ZSHeTH2+ZhHjACr72S9y9tH5RtzFIzCfxy
DK3o+6CcZIJK0H8Ipl9j99CGazXARRt0a6k6O7OUjBBT1LyIbYhRSeSy6Bjk+pEJxsgIXrF1ILcY
Y5xTUh7W11+sJFm138ZRfA7rcQMt6i6mVUvlVJEyVyqnTRStbN1S6Dc03izzlJvFtP+1QY05Om3y
mhhkfRtusnb0/vERC3btsrPdwoEiWvWUtXi55CCAV+CVn4HuJODXRo0+q4bMr+Kz1/X7eeYq8PaV
3TFOzSeM0Lp/lLXXxMJLm0L66A2JY3dIb511/UuR7bleD9InA+GvqliJTYuvUHaScjHzr4CQhZt7
zL2hQOIxPo8VgpCO4gP7Gx/aVkFDyQWJEmzQXUUL8gcYzJXgu7yzf0wLO9uVvZprUx+f2xJIJ92u
/FA0WnI3OTH6KfEg73hL7kJkiVcAbEufB6nDXNaCrYSpyesjzRKm29TciCHEjj8P2Tje6WP8JRxN
fyVULsVkBlocGAZMhdbx/EMugkvaq5CkRaSRCCxualAtZfVQhz49jqfbV8ziMV5amn/JhaWxDOw8
CUkltb7Y5Z6xDwO3i/O98aPWzPuu+JT2zra2/1kxu7ZA4YuUPHBsyHry0so3WZjsyhB4xpD+AloT
e1QSrG4fywlChHRzvP5Lmx6i4ZT336e8e9Ov+fJSeLjcAyEeqSO/JtXJdHPlIWjus0IC6/lh8E8a
St63Fz57iHhrwOfOJALtSfosgge1lp9aQU6FzayKLTolQ1rsb1tY8tFLC4LrhLQYoFHAAmx72za2
drjO6gNk2W1AUwDhoNH7QpRD9iwyq3Agww2MQ8KYZS4zdUDm5XnbHl7rXBsQDG/beylZG4ZcPK0L
08Jp2ZUS5t5EHl8le4X47Q8bpEbhEm7c3lwlpZjD2MsD+7NQIZuwrdQg0Sa7DJwnQHqu6Yf7pkar
kR7xodYP/QBhmyO/bSJpJa9d/EQYY6IDxRQdQK3rL7MIYf+PKwA/6AwUVfXWyg5GkO/gLV0xtOiT
F4aEYoDiRZbqGzMWx/9ue799fyXGLC9kliSDN5AOpuCR0Rg7QzJSgdXVfDckE8JDymHK9hLY3Ff4
PvkRXCkzT5IpbFmg1TFdJLZMch48m542dM/mt9s2Ft3vwoawWwZKuEE8Y9qaVHbrJHRtO9iFtb0r
NWNbrYHQF/eO1IWuA/MioE2unWBSnazu4EU869GHRt5q2rcIooeVA5p9+IWPXxgRto0ngRkUEu8M
HECCgBcOUNVkePoXTbGjpEXovK91GhZLbUCLZ4gvKHdF7NqiNhpUvQYuqx0+9sY7Sau2MwkvKNa9
NkUb2BgG5JmsYmfkGgLdjZtm5a6A6u9UpGuKHosfABQLM0IRpQNZONJi7Nu4jXnMRXJwqOVqUyvK
4bbXLJ7jhQkh7ntSpMRInYMThHC5mcIHVL0JlrBz2Wvl8kUH5U0KGxIPU1511y4Dk2vQmwPPLK1+
UAN7C4HzpjQnNwmjzSrJ06IxcFjgqLnMmPq9NubYbSc1BcaqOvg0mKdGr/aS3x4kyDgK5Axu7+L8
r71w1GdCDHySMXhhFzXSgiZmaIDq6KNnxW6VndC2f80VzZgvcF/AZSD2r5dU9UUdG1YYM+UmfTMi
a3wnM4z79vZKlvwByBfoduYtoGgWLjHGOEsj1or4LE/ZJkofmLJqwKiAO8/aFVNLRwRdFTBi05op
/wR/6I20kKK+jM+WspUn7ZAlwdZOxlNBUQqxlf3thS1mBtDg0gcwQRYhdXq9fZk8+hLtWMr0yRmG
000ABZ1Vfy7B8ECRtVfsajMUv+p4LaIs+calXWFHnTLpjKwliA2yuUlzNF0jx+1Q6b69vsWD4wVO
l4DpZeixrpeHWnOK0iUfctad6h4GqvJzkP6TTNH2tp3F5TCHCv8Wc7KwqF3bQbMTUCyq9TM7eRFX
O2YgAmdN4WfRNf4YEQm7uyCPQ7XE1eOMZhc4i+SDEps1OO1T36zxrasrSxL1V7w06/t2nGPFuM8k
1PcMeFt9V/la1AczV8/jZL9N5A9mMrl+/xg0QLrq8o4ZsylQt6H/La0e0/YO9ISjcPG+Z+SsnUs7
Q2m8f8XeU2cxQO1y0YgRwO5rPTRbAK1y5W0bp9jO8NJsXOkVL926wCP+tSJ8l2GmeGatc8JZ4jrS
N9WUdkbzDzKGiDjc8dDz10Czi6d9YVC45mmxWEMos6ym/ZVBQi/FR9n5aETbpFhT/Jq/AjFQ0waH
fkaDeQuA7rX3agD1pGEkvHWW99OJj109/HzNGf2xIHzukTcojV1SfuiLfFdUaQQLVOFGjRHubhta
3DWGglFYRz8VHr7rpVSlgYgIAsFnWC6D6Ngb1odcqjdl2R78JlxD7Syi2eYZ5P81J/JCy3nY+4ZE
1Yia79D1qEDcD+E9HBeHoup2Y+J6yY9AfWrbzB2He6cvHqzIf4SC/JiNAw2NemWfF+Pdxe8RvDRI
azusVUpnTvTNo7wZ96feg9xnpeCxGBsAQbPB9JBh07ne5RigvCl1OR+DAza+PFXdtOnXpoFnn3jh
lYzNUSGb4dyiEZQRnX4appg2df+lDPRHLaz3dATNfEslaR+B613JJZZIp+CEQDyN/5jOEPkupthm
wo5h57Nva24vHbv05CFCatF1Le/NPN/qOoRMDFi0rml9ve25S0c3o7BpQfFCZ4b1ek8RbaulSmZP
lak8BZm0h+25d4x35OMrl+LS6V1amn/JRRHJieM0DCQYh8IJZXPpW2W/G7Lv/91qhJBCOayxTJPV
OEnD0Pb4FtTVg5S2rhzGawyfazsnBJe8d8ZUSjJOTXonTd2dkzM1nrRuJq8pFC2Cbu25gArzADmt
CDkwKknyZbUjvIy2S0XFAZW6c7ytxAyRUpv/+P34kAzVwUnTd2OkuqmVPVpJ/m7mdlIm+Vh/r9vk
KY66ve8rVNOtQ9x/DfrpOMq1s2EY7y6QmmnDVADPDnkt6VrcqItfLwRHSqVBniI7f276g64H9379
EOelm0z1Sjq0/CGhtsistwxBk6hF2Gd+gvgA+5T101NkaMgBHKrxp2IHrm24tRTfoz/7xkjt+8Bv
Nox8rgSoxZUiKckgCAmZIX5Mbd4WPVz0uETqxQclss27Lk+1T9qklG8q6RVSlrCozULuvKogVxZb
yChbDBFMnXxStBq3utya+yZj+hBCUvV4+8tauqwZkIKTBwIqdDPnv7/4epugGYqxVOJzwsi7C3UA
WKFOXSuyLj4MLs0I4agzR3rSEivKvXedVBwmy87dPCk+UG4/yfb4ZPvVzvS6vZbW726vcDE+2RY1
rvmNCpPT9QpVwGPketTtDehciU/06NZ7L0sewosblAveSddfCFCTh3RgnXukt1lzN1nZXRBXx7ht
6w1wo5VC19KRzRAG6JWZQzHFLCGPtbq0MomHsBp/sCi/qnkdvSKoX9oQbn61kTIz6Of1+LDCDg/N
lG1Xk+Clk3HmXMeGN4c5UcFIUepeHKAXcQ7lAzWgTQxgYvXeX9ytCyNC4js6nILh2cRY7TfSBBu5
+33bvxaP/sKAdu1fMM1GHvPDhEHpQUsofVQPYwf/arb/7+wIX6pdouFtJA4LaYZ94n8r6FQEYbuP
oLe9bWnxXAA3AJFnQB6OjesVGT2qTXLBuTDbktOiB8W92kRYPJYLG8LZg46KxyTAiVHr7WpUa1C1
vb2KxXNhfAoPg6YRD7teRVc3jAilcXIu43xX1c2h0R7LuNn5TM/etrSwXzx1IGt+njt7IX1lScMQ
ocHDk7Gr3H44NYm5WZ18X6KBvLIi7BjczX6ZOS1xrA77jRqQNUpS3G8Vo0MUoFX9+L7zPRk+m0ra
6l7zRRu9hxYxpHuji8NtLkP5aRn9prIlc+UTWP5toHOhGwVY6Ii09pLfpe3QgoeAtXbrAx2I/Kce
zWzN3+TeJ3rE5nCSrG6j+4UbmtQXGNaRN8ErxNy5oKFWMkhpAOKJrdPQUjrZyqkyWJW0b6SdE6uu
lj/9/XFfGpkd7+LKHDPffu4DnGfZw1BDRMOON431CmpIJpoYXWaawkLcUbi3kmAIyRFo50uRtUXB
EZqDrYQrw5r3918KhB/UO2ZwJu8wIYJ5qVFXpoQlfseuhKUpaIu9Yt0bkPj8/dY5zNOCXbcZWBL9
xCnMtDEUSgNgMTeFN75P9GjrR8r2tpmFZ7t+aUa4jVEd0Rqp4d1K4Zopr0Y/WRkQ9Umqv1Jzy90u
LPyVGLAQbZ7HNRHqnklgLCHaxJXiZ5Myclq92m86dDGPZXcM2reGkazJqC7ETsgGyA9n4icebOq1
AypZl7QGU67nJDCzTWaohjs41drzdSGqXVkRvEJOCmQaac+T0uyHdtjEs1jVsEZhtWiFTdNg74So
RKyFoxRVok0YJWfkYINmek/D2m7KlRRw4e0PmvqPEeFTUpMgTG3UQ89lbvU7wCMfIAEwtkHU2JtQ
z5NdI7X2Npqi77f9cHlxPPxnluBZQej6oKKgbYFGUguXlSHcymWNHmLfb632798nrO+PHeHJmkiO
H5rIL56zIjo62afA6jdOPrhWt/JaWPiwMMS4zvOsJYPW1wvqqxJOsapKzugXHD14Sraq/kZN1GMn
KdArxsHdKzaQ0YJnydKZKPzanua0VWBVGQxtqbrngbyVUHtKrBX3WFwVgZYSApg0nnnXVpS8s8ex
q5Nz5z0Nnn5UamSJrdzNhn3a5itbuFTkg3DljzXh62Xsf1KTmj3sGTGgW+JvEMveWbH8EDCnOrbe
m97+0UfWF7/x3GY6BSZwGEgj4o9Q6kJL8GRna9u8ELyufpLwqRtOYHhUVJKZNrvjeRSjL8Kd1sGx
cPs8l17yUAailshs7HPOfL3VgVo3rLZIzvkoNZ/aNInuyl4BdQTgypXSNHu0C7t9n0G7s5uiONra
CqDiXo8eyy5zvtz+NYufp4k8xMz4TFtHOAkTbYQ8mvAuSOA+SnLJlWTJiP74K9fR0vYCPZzpfGDb
B+h+vWhdq9NaszlxudB2KdXcNKrdMn2in7Ryvy558qWlecUXqckMs0cQh+2V489SvtH1DeKvmvH1
Fb1YHp9/ViSkQNrUxcmg4jBRzVuE1n0w5LvVSc/n0UqhZntlRohr9qQ2kyPxYXpT0m+o9LUEbCOr
NnrxCLf5HkjxwdPbQwc3tycf9Ph3Sm84/hAnj0OwEiSWShhkuES+WRdGppd6vbeF1nPDhD2NzcGD
YOjUt7tJ2+TD3myeO1jAeDZdmaz4zpKPXloVTrRoq8QP7JYPJjI3EuDRWXpz/XExu/qLnb5YnHCg
TWQ6viRzoF35aNVbWpvEosk4KdGdWm8D6YNk7WLFjboPf/8JUjFBEYZHGlgn4RP063Ssu6kklYEK
yK9hBezX2S4WvwpatuCPZKB34nuW0T6pMmPcCMLIQKsOMW+CGl4SBMuSNeDW0qQkEwdwas1oJ3SI
hVgKejuVOj1Lz7be7hpVuQOPcfSnfWN+gBvB67udX+6M8lvUvMJTADLy6mGqHRE8IckJSa59K6zT
s1e86X26NMjQJ2tGlrZytjCPuc7QBcEdjUpJzdpy0nNlmf+0vfwRna39kKofC5BCA5oat91j/sCv
3JIQA04Iph86N7BTCN/cOHBZS5E/3ENWR3NPkpV9QCpaK/e+ph/8eljZwyV7LI14P4uzIUBw/Y3b
KdJsQz/092rr5D8zK6xcApS/RU0o2neZ8Z1Gj33MI+Zfbi/0pduwUjiFeTowHgo/urBSuTS9oZL7
/r5pmZlJjSB+P8Tm51CfnGMWx29lrfynbWT1rGVRdw5QirhztEz92/uDX0FsYzZ1/lxeoPX6DI7M
RgqG+7TVqFx+yzJjkzjlwSnuZZrVt9f84lq05JkWy+DRCTvhixZV1Rlx4ccWhzu8gd58F+vGAwiS
Y5iZK260YInaPTUg6gJUNcU2LoLyQ1ohmHQ/AsAa+9x17HinSvEmDdZQFUum5uNjlmb+DEU5rXGq
7RYCv/F+AI7ulCekdWYixCz+dHvzZn8QvgwmKICHz7pdsEoLV6OV5qYyRu14r0af/fIL1PO3//0l
h4TVC8jdTCMhm2IX36HvlGqxPd7nVbiXrE+Rkrlgltwoz852Art+RjZaWO6kfgF5e7htfWl1ADnn
rIyqhCUOiWhyO6Ff7wz3vIChWfBTIIBJucb7vXBWJpC/md6LrEwTWUCbQQmruKGTXsvGzmzkxyqU
H/K6ijYV5ZbbK1qILPBHUMvBNZRZsuI6sqjqBMFC7bOdZtFtmw7dvq7omVHL1fRHaIXyGa4FOnpp
/de843CzUcgl29YVPjMRbBlMVjiOqTHcFyjDBEozu2P513RpsxHmv4kflCQ0sVgla1KuJGow3stM
zdel4WJEVVee04vnBX8qT1CuBVk0MsKvr8VtON63ya84bjYKGbvTu/bu9lG9uONYC6hUzdafO+ci
v3Su+nrVwuJ/n5g/LWlv0MlJkpPugPbt1iAf86UsfMYzY9n8HMLL8YtrtzA0qfHCJpzuKYYf0sL/
2E3padR+R7LqqqqrVE+tOTzeXt98ib2waQA9pB0GfkUkwBn6TCr5KcN9Y0YbT3/M7GRLAWHF4Zd2
kXA788AyTPaCQM8BKBLkoTXeF4A6YmlX1NqvZCzetIV13yfZypktBIznVhiCjTOdnpj85LJeVXE1
Tf9D2nnt1q0uW/qJCDCHW3JGUVm2ZfuGcGTOmU/fH9U4Z2tS7El4twF7XdhLxT9XGDWGm4Vt9cdM
k7azwZKZz9enbm0HQmwD3xS3O6u2yPLVQ6LnkaqNbhjUSP7qFneGoikPXcxtn0uNvIE3X7s1Zupe
fpPVpkZ7uT2URu0tz1AmV8rSk1i4SiD86iq7MuJDXU4H6Do3/JCV/cirTCDwxi1C68GlwTpqLSRO
A9GdtGYfSNM+i4E7KV/0+pjK+0HdUVHZMLkyp5iEUkSlS4AramGyaaNagMcLZbAyODRWuhcG2Lr+
KOXGXK5sSOj5aHOF+QBHQF8ctXEySLboreh6tYRa1xip33NYbw+FHphHIVGTB3Hyyo2HbGUBSd0b
tB7OarFQKl7O56hrYZ0Z8uSGw5NZtwcvcWNJsy1PI3IMbJq1r2/QtUG+t7cIAsYxMSsvVye3085G
8tQ3/d6Sj3pyVzTJxtBWrhGq6nO9AO/D0JevZ6ZpRpaP6eiCzjkKNSjVtNtXvbfRvrmyPQg0uKlm
GNVs7XIGm6FsslEtRnccpMgOveqJFr+o7dym2CpjrZl6EzaAe8PELZ0n9132JI3jKszSjPelcOIm
/iyoKLpptbwz6WS/vk5rk/fe1GJf5MYoK62EqUR7lmLJ5tb3po3LamUvgP+irKOxSmCyF8PRCHLE
JhpGV29zW1If1F9tR8UYRqetBNfK7cu1S4Z7JmXlKVtcU/DroVoVcy3CVmgLQBXl6c/1+fqYfSGw
wnGi95kHha2wyNEKaKNJgyoxGL94ysNHzz/RVluI56r/v2TIoXETi5+uW11bJZpUuJdmuSKcqMsN
wZ6E+DuQue41YbQRez0pShzavt/++5NMvyd5ddYLsp5lgBIpkeL3BqNjO/heCTEc8a611ZS8Poka
JuYQDzuL28HU+2rUBdYJEbPdKPyNvR/9IXzInPbcCffjFo5gnp6Fo0GD90z/Sa6QyHZ5dH3yZYaQ
TC50pjtfBPyY2gJUBpF8U43jTaAI++vrtXKA5/b4WWSHHhh5ifH0xHwKkrqYXBWRWIQ1889hQG3c
A+V9KCb513VrH3lt6EIGMmXCnIBP8IE8wZL9wGiHenLLUu1vFAPdvoEyl2PEfX8qaGGBoT4q7RDh
XjcOB+WEtnb2oBuJXtnhaDVunE5b4igrR5FSLg4K3VUQBuiLoyhLCF/ITYMj1AYi/iOskF1ZbHUN
rk00/g+d1Ogl4YvPf//upmxE01fFvMcviSxUk2I4uRIRPH8Tn5Uh3ziFK/cYqsczXxF5J1ovlke/
5YjrxsiQ9MH26mzXjfAvcUXX066dfm4s6ooHhLWZKgiFG2jDF2fEG0pWu2ZoldG4hSye6H06lZ7+
aWx/JcmD5n2m3+MORRZj2pWFW4p7mU7mMsV18Z1Ue07FQDyFSrzhTq/OOFE4KLaZKcdcrGsw6RO9
gO3kKsqzKt9FfWSr033070RvaHMjUEH7GD3KEDkuJts34XiRNc6s3n9WrReDcmyZ3OXVX01qvkSh
6pjWg6ffCN6/R0IYftNuhcCZJNTirvVRjZ2pMjm79c8SvWMfJ83sHF37U30PNDuAWez6Sn9caLrk
qEXxnkBrQ7Lmcg+PIvTEKBFMriZm99wmlLtaVrC4bWUA/v05KqR+l2ijc93sxzdlNguDM5sLp2kZ
jvcWvJxGw6WhJ6+CcmyslyncuJg+3ruYAO9oQXcxZ73nT3h3Oqs2obMnwATUPOMY7sZegaThi4VI
ptjlB28L3bk6JJ5mur4AJUALcWmvNZJa0FQOqJjI8ilXKerhhwffpSLcKHR/LJ6yPXmQrZnsl0T+
spTWjJM6cOlObvErK7NjKrS7Vq1vq2awmzLYQTZ/qP2M1pbAHer7vimf0gnChsTJW7+juNo7aiJt
rOjaRpo3LOcF+BM75XL4MSkRaaZHcqX0G2h/ezy01N3kU+3fNqTLNjzHjxc80RlHFPzvjGhYpsTJ
tVderErMQP/aTT+Vf3fr6ZGgWYFCFw1QzPXlaCA31zN0OkUXUPABIhfORdB+EYxwI8H48VbHDgMA
oTe3fCyhWpOJ7olShqIrB7IdSe3BssIdjRLu6Ac7z9pYo7UtCg6GTkgiTRkesMtRVaOWao05z1oW
7byk2BWURoZxi2N/xSVgVOD5iWSBAZG/vLTDLsg8nioulSY6CEF9O58/y7duxviA55iIzRcINw6h
t4MQOG6cQdyCjX0ssXNE3n+CcvkJQ6FVvM2EnAInUA9Ru2uR2BszaNPLXR/8zqzqRRqKhz72j4oA
wcgWV+PqXKMAzjzLs1TVYq69tlb7ruEDxOLepMSda7dCs9HXumoDxsm5wYyrbtnXqgldUjQdca7e
/8imZ1oPNlOaa8cabDLjmDvZtCW5tjgLNjWFx4Oky3dCMD0kXvyHJtQvinzyvO4TiD0DnYGNLMWq
VcgD36iG55TP5epBNgFaQItEd+isL4Xf7vOhO9BW6xSm7JixDEm1cUjz+PjvrxJx4v+aXTh0kZB0
cS/GolvEtRNVd4L8gLDoxiFce5dIQ1MehbSdruTFzgwRDwzyviTTU33SjUcdslhFfWBmI/S1x+r1
34dERwNJ3LmAwGVyOZNyUoxUULBmNcPXWvBdYahvEUc5/xdmZi+YagX4yWWQM5aqDiUR95gmk88J
fPRWXi0umOtWPrp/cze6jr8CJBQ488I7stqsrIHYiq4ZnkbQ/p3yYJD97uJ/zrYQxM9DoSxHxmDZ
DlJlSlq2QS+6/VNb/5FmpsSjvIXMXju8740s9njlKX5U1R1PTFQ5agD9lx/YUvTz+pTN18xl9MlQ
8JQJhVA+w2u4XH+BdSnGURHpDbrPGIPa1s7gO1Y37rfz+Cuv8qzWiCIIR4h05uLVzAaZkHMQOneC
pc1toJe3IyjAXq4P6e3xXYwJAzNBG9cSb/TimMYYV/rO69wqP4fiWfGOWkY6wpalG60+pdGrCqXq
VwGS99E7eKkTfsqFx+JAu3olJLb1POlE4P5tfJrUvWz9aeRjpd9W053P/5zb8iH4HD0Xvp015akW
bjKTTrTJ9rKNzfyxGZxE7PthLF4IlkCsopFhlKlbGl/77ODlMC/dmvI3QfpSlTsvuhn/qI+wWqaZ
G9KTnoy35kso3AQnFPrU2PYc9afS7urkcH2G1x7wi09bHLQotjLPDPi0hhbf6a73I1vJd4a1z5Rz
AHXbtz5+UpVT8Jkte930m7DLlcV9y968c9v1YDCscvB7V80eyQ0PcEQhcqf7p7lffrI7J/8c/Ert
6mx4u4lT02Z2/KDljs6ilm5CiTQ4hca94MT+62ju4ORsumAXR19y0Sl1t3kIn4azfyPvVUhdrHbf
VYrNKlc3UvqSH/JHYXDk8UF9Mq2nNPocC/cD9JZ2/zJ8KSU7jB+6ez22c9keaCKQb0XvwUp3NOhb
gXN9It7ik2sTsYhBTaPn0zqrc2saSsMbWPVNT7Ll/nMj6XZMctYw7IjAuw0OU+8EiNfd1Wl+8IXn
MDrGABej/GwOX7UiOKuu5n+Vyscs22lqZjeFSr/ELpliR2sRhfscCX/r3rdDGrqjjWGsVNDZ5dTn
YT1GngNYx+UFVIymUA+EHC5cH0BIxrTe61U5ndMyh8pzyGQ3ypPU9hX9IRnT/lNat9DCDONWi98b
5OhyPmWJ9498n0rV9AOqQ0q6su36sHcnZglYjyNp3aeOzFDVys5UNa75p0TZs6IcmJfSPrH0vSKe
rfE7+ml21Cv7QbNHYqzGFqA8SlD6hR3lNKdfkgDBXxHyP8Fpjq1encw5B0YvlJm6Ta2fxC0Cps2x
LG5Auc3lsrACcDLCDbTpxlftJLAb8gfF9WPUnU0wXfthOEE/GKKjlQZQPpLEz8+x9BA9KIatCqdw
H3bHPHY8edflv/NDcEOCwVCe8tbmGre3FHxW7hTmHxAF/gF5SW1ZKQmVAF85SXvXoxm3hEA8lY+N
CQo0d+bUnCDdW920b8b0W6vc1oV/N+nBVnrlLZ3xYRMg5wq3OD7thx5WM6oiMW2jntLl+CCIwiNk
Jsi0BY95rN1kkIkWcgVejQOWk2Ub5Z1YOp6XHHPZem7N6SXoxl+E2HdBZSKt2NV3XemdSEE+I/HE
vDuhpOx8Oi6EgwXrdTb1+0Y5KKZrtM99BgLO0B1f2DhiH70iJhbIAc0esgXkfJF4KESlSxMz612E
xwHbRLs87cgQ7j0ShdfvpDcs8Ifpe2dqcScVlaSWlV/1vFf6c+VndDRRHM31J3qzPytauEsyAagf
es3KeNf1ydcuLnbZcxP8SerGpqH81Jmi3So/+upGSVVH1oajnJ42vvKjG8KEzOUy/AOy/Eu2Nc/v
zLwOpt6Fct04jEJ3yDKp3qW+ru8yAc2UXPDugQnyusRQvgtoPDZqF+2EerTsMskkZ6oFlbPRtoeS
yuVBpT/4NvAzuoKHLNuHpWlzkaUEsJNOaNLoh1pWm+frw/hINm0wDDxEcr3coB8IkgDZ0q9s1b2b
wyhlyDBKtZCQCbl2VqfuWGtn0zwO4w9VcKzgDiLmg2nZmQTRqjSeC17pPv4hl1uU6B8jMyjd6e6h
w02io2PZuyRTk5qntnd703vOrGOTP0m+emjr9AT+qezcYGo2vJGV5cQkXTg6tLwwbyuXL8hQ0oxl
xSIm48qZohu4qTZcsdVBIfw9M9ajkLmUHCgaoxeaBMBjhqsRBMdGvjfkxKm7Y0IBpb3Jxw0o3sqr
yDSS8JlbS8lnL9OulSUMfTIwJsk4RXl04lG+0+598b7+VX3pEu/gb+lgfAw7Z6G2mRcQBJVFHepy
FltfjWGJlXrXLDw7Hb9bnnAI02cl6M5t+r379wTapbl5Ud+5cVk5WLlqjD0poFPX3teD20X/Xg24
sLG8+EZZHct4ZBI7hNlypJ3934ZwC2nFxgb8GKlhhzUiowVAiYzg5ViEIczQT2V7gJK7SWo2BrpR
2RbGfX1PzOBXAieeDHXhdDc0VMa0DDJlBCedPJ3ar5aW743MNWO06EVAm8U3y9KcXvU2DsAb8dTi
Yqc8OfOfw0mtqktuiWRq6qLxNN7FMnhSk2OtvxpJd1Sz20l80JAybf2flWqrEQ3wMjKWyIH4blsf
++rTOH+c9U20Dr562mRsWpt7+p7IKAG//Fi+98K8g4YqAbcXPhf9X2H6PvZfrl+0qybm64zme2oF
y6I6cvWGX0iYGIcftXw/5EfVeLpuYu2CAU/0vyYWO0ij25qHJx7A7L0YVmzrkXCcEuoR+rESz3Vz
2mz4X3EKSDzi51L/gH/7TZTy3fmrlbQ3oiYFO5r29GaUD9LwMxC6e7qujtfHtjp9MrgeoMUg75dX
mRx5aiPHWNLgL7tPBM2WimzD8VgdjUKnLKSEFBmWHIujn9MG3JaD2+tfxeEYBJIdVwPcLhvnYMvO
/PfvZi3OpiTUrQw7MOf1e0WDbab8FLeP16dsy8wiJkrFIWtzHTOdeRKql256mNT7cSv0mq/Y5ZkG
hEq2DKQIdanFFZwa8N94BF/uYEVUDu8lvdxYlvk7P1rgZ6PVA7RridtMfUFXK60YXBMsg/4l9V/K
R1hb7M1c2eqEcYAMcnFk/pbJ9FCWEtQ3+wH8/amSbakLbCu+UbdugpWqwQzc+Y+dxRUseSoyW0iw
uFF5Th6r0QfH86pXB7/7VEm/y+R7J3WwrT81m3mP1cX6X8sQZV3uvMbSxNDrxcH1zVzalQLyj4Un
KBt+x+o99M7Kwn8vaTrM1YLxddWrKgu2kuwnw5Z/ZeGTP0uGjhsbZPVN+8+EEjlcDksb8zj224bL
AaT3We6+peJDK6Gg6tlKoc95lFx4UJDmvn7AVt+z93YXBxmyf7nsSHlTRyeBZPm3orJT6nP0MCii
Y6KJbI5PmXX2k9dA/2kF83Y6eP05bH7FfvbqZ5+jobtvRuU0bsGB1q7LGXdJTWhuXV++8qlXBRHy
XYObj1BpD8cOobp+fL4+/rXdpKFQAwiIfjJiiMtpjwoVsV9Z5mB6L170U4D39rqB1VH8x8DS9Qpy
2iU0DwOJ8sVvTVvUz022MYgtG4vNOqDemUW1wrss31iF5JTNk4x28vWBfGRhNqj34PIAXSIjQPb6
cqp6wC99Y0gQCYaf6SYhYe3dNEbptKm2M2s6fuo/tK9l40tRVqTORRrXq9Ye/W8b37Fyl1Jpnr8C
X8eiCHX5HZXnq01kqIw2CdH46zSl+GGaYXATyWOCQFOi6aMd9iKpbikR0xcvKFQw0JEkDee4MqxT
B6Iu2QlqKca02aXmjaZlwy0KSa1P8rrYqj2ufS8Yq9klZjeLb6xu755KMzIToenZAWoNoC1rU+FX
XpbJEVWb0ck8LXCNSRGO12dp1SgUaLQrk7+Rll7NIA9iCJhkcMvus9z/sOpzWai8bb8L9eW6pZXN
NyMeeT5n1x+Gqcvl6KB1S/oES/GgqDu1DPRTJFcI5TatteENrAwKDSv4YlDUAA37dpe9m0lfKYRW
Fak2QRsnljF4qukWOlJPuBv19NP1Ya1EgRSByBQhTUtiZEldMFqV6iGPQIWzE19xekl1WvczJEbJ
78Vo2gHH3nB9V55uUBRwIc/46FmuczGRBKUAMSXRzSrLP6RTbO1MaH3PLS19NcxuGztk1dw8kfjy
QGXfspDvJjPIzCzvM5F6J93lCrGh0KjHWDT/+Ea1dXesLNwsukX9XQFsCY375dBCM4VNtk8kV809
eBkqJxgmB/27g65On6pmK0BcWzv6cSCOYUtyv86f825oZREYekMJlo6c6RCOp6aurF0YCXvTN25q
I/ta6tKf69tlbTbnNgFmkkooffOXJjvDF0UvNUU3/qukyt+0KaH0+kX3wt//wg5LRkZJArX5AdAU
VgZc+K3kZvHnTI2dye0bya439epXTjVXB54qgh0z9GwxHkkutSxuOhpn8+CrYRWHftJ2dHxvbMK3
52/hGIPeA94G/ZKCy7pYqryOa51so+TKQjE9aVra7FK8jIM0SMPetDpjPw5N/ce0IgHygM4/d5q5
1cW7sjtncYG5pQpiTQZ8uXatHA9+KMiSa1LlauLukJjFwfT9u8aS90H8+/oKrnl6F+YWQ5ZUtLLg
1JJcIxLRaNaOhVHu1OEnV6iVxEedB0hHvG3I9EMAU7l93fyKY4t12I6oMFCAXuK1hlHyyozQ3s2l
3DY8nrzJO/aWSRH3riiOiaj+ToRiA4S2ciB5r+nK4L2e0dYLL8uE0qJm9iU3zYJPcPFnr1mnnAXx
U64lB0UvNkAxawsKCzrwuhnIAfDvckFNKQs8q6NgRnvQLosoeXvFbVjGh7T2YZTXvA1s2trwcCJB
2QGgBt+8OCxyPMlirqey6wfOJJIQItfvl3edD7lEdRuRcLu+hiuXDbAOsHTwgavz2bkcnz71g1ka
tey2HQCSTirdKCMMSsMweGy6LVbn1dl8Z20xumYcWz1vOtnNp9aeGUmsWy0JTyml5FTeaihb8cdp
JQemBahQV3nuLocW6IkcG2opU96naQ3PmTotPE+76xO4bgVwOLuSR37ZdS3GtdeilyO7dd9QVwn1
v3oWbgkdf2S5m4sR0Ne8WZj5ei/HAqhjahu1ZeKQcivsqommx0ysxkdCrXpPZEAklWp7v0DmoPAg
xhVyaEuiAbbeYOBRDvxSuSnESbd5WrZoiz+Spbx9HSyEMz0DXe6LrzPDYapKuZfdIJjoEJShCLSO
sW6de1Q608T1tPRHG7ZuXT2J5jErDdufvlTpEXJg+uA2gLpre4xGXaQPcSXx7xbLLghilAoaFwSl
7rb+YaX0VOdHD3EZPd4wtbb2VLaRQoW2YM6RXa5K4E9ancuC5AJCbk8xe81JYvCN13fYWv1UJ8/H
AX2Ll96m/50PkmRVkXatzxZL4bvKJ1k99V7QnbSB6Q3NTHyeCGN2uem/5h7rrIGiOoK9PENy+klX
9fbcmv1wqEZD2ktNWR4GefKdqu8UR+Un21HlAS/J4G40m0Q+jL2X72pPSvamCeQFCUP91GmFZmdZ
Ke2aHmU/JU7PQSd5TKv4tW4H9RC3abC/Pu61q9CktDoTVFMnWmK7SyOPu35SZbf0ouDUmqLnqkUR
/1KD+lufksXTpcrcDUmlbDhGq4ZJe874S2pTS4nBILaUvPEt2Z0E/VDBaZIF2aGokcKCIkLxx5s8
kTYin7WdRJ0N+BuuC7m9xcUo0Do8BGqiuAEd27Yf3gw1EIPr87kWdcPHPotC4puA314YqTN1GEBD
s49Q3wZhFEHN2e818dWM9ohf27lFRPIlEgU7if6C7Nkwv/bUgBzDZaDWAUJ5cUsMucfr1nuyKwjm
BARBrV69pDQmR4Ug75zmRX/oRH3aT6ZEQc4XykPpG/lN7qvmTrPKl0yAsEyXmnjfh1l1W29i3NYc
Vd542ghoK6Idbl6kd+cstAS684VIcaXCnJ5zQDF7WWm0Y670W/n7taQnJNv/Ywvi5ktbfTzqlRxj
q1WLm7Hs7sZUPPRCeY+ff4iIeQvZlZTkIOijE/QlkkM/ri/H2iZ/9wHLhrV4HDNLSXzFnZS9jvii
rp4t2QPulp95OW/lf9atnQFJb6DmmVSP+sjlgAGndIj6hQqpCzOnY6L+WojiTjam74UOoUI0+ccs
3CpWrr1Mc8iNDjNVEjCZi0BYF71B8CNiqVC5iQfz6Gm+o47yvTX9bl79p7IhQznc+Ubhosq0m/iQ
0uiPI2QL1RZ/0dobjqIO7wTPJH1ey9jA8y3ExyYiV2NGMWifvFpwy1B3wn3S3Y+taMuFeCMWD75+
qtJnPfMeffO76Pkbt9vK+8hS0NGGDiT9/UucbWD4daKoveR6+T0767ELvP04eYAz/8T0QVzfZasL
ALcm8GECzY/Yn2zoy77w5oAId1mToDXMxqNZxK+9roGrA0da7MIm2SdyizftGoa/y1L/aajqxzBr
9sJmlnotZsJ/gkASKjWYZ5eQqG7UgzQXiFoqsfwyyZ8D1bO9JH2xunSvjVBOD6ZvW/5wbpRXOdtC
BKzNvkJtiGuQEhELcHkM2ljXW4ssq9sJwiEdb6Q63meIrVJglaznjclfeVWIynDIDP6gWrTY/RFw
XjMpYtlVlY76zejQN2oHv5+iCnBuavfox+rN6IxN4NA5XXpPI+1K179h7RNmGh9y4pREpeWdault
FKutxab3zWYHtbvnWEbiH65beUNUL2J/oEc4C1wsIDuW/jHYuZDG0BBfv/OOkv9TMrRPCqljvaKW
rwQ3+VC5nbdDxu0slpntkcxsp0NRFH+DUTpa3ApJHzqh/zvPOmeY0rNUBMeuFM+Rv1Xu/Hjxkrii
ODxHzerc33G5AxK1gKA4JuJqqrbHWd+X/uew2dfKWfSQmzI2skkr5uBKoy2IdsO5iLt41BSq3lI1
4JsXfjcXPazSrrRTRcQVdihYNHO9Te+3xOxWgIfzDYcHxY0nUZ9e7HPJCjKuH0l2Ex8As/4zRSUp
tXaWFqHVfKND6jT9SsrfKk0LKXLUcbOVifl/fIFGREL3FTXshXMOktoSejqS0THqI6eectoqvdtW
9P6O5s9U+hsI0Yvfw1Uh1H+8UObly5xu6I7Xd+bKdTNPBA2XQAUt8GTzhfDOqciq3E9R+ZUBmLQA
Q2OlPBjTpDzLTdTvzdFId2qkZr9rtU0PVaIkTpOGpi20xVZ31kfv5vJD5o3y7kNypENCrj3ZtYRI
OAxJUD6O1pQc1KoTn64PenZeLk/jpamFczMESeZTwZBd/XOqGfsAzOGYHlpkZFpLO5Xx07gVK6y8
M5ikqkRvAplh+CUuR+f7QdxUjUzeJPd+q0Bv/eagWChXgSj1hpsieZEl9RCKr555TuEQzB1fug+t
yW6ljbBl5S66/JRFAKoLJBdzXHy3CtRDpKpgpNTwS2Ttsk5zhPohtJ7g68zRny88IPQ58A17+tLo
ju49pMPBHH4Z1LpgvAQUPMPeIYy7vjxvIn4f1gfUKol0nADY/y4nKygSq0E9XnZFpe7tvn9Aznzq
b6vCtCNNOsvm7zIqTlJ+HDSEIZtDJX0aw/LYBAaO22EEhBQ7pr9RJn+rIy2/is+Z6dDgI8RZvPyq
Ui7KXCiIgeq2Sz7JY1jvM78bduI43dG4IzxMWoSIKcDN56irLa6TTNz7jfQkeUYCfFr/ZrRNv7M8
3XTKPEh2IaL0p8Cqf/CPXDgqRSSo5K9SY8QUG5PsKY/l9L5tknY3UDR21Ckdz11bb2mwrp0GkPja
7GzRPrPMWM4PsN51wlsc23c2SZ7xKZesyjHVXHByU39ULN/I7FyULNsgKb3hg629APRUzelo0lMf
2l1VqCVlZcK+3qm7koIJeEuzCG36OIRRtysr3UJ8r6BoIUkj5099hkef35dLqRuC4ZVBprip3tLs
0InVywA+eNeGSfBLy4zxVlG7EU6dGr5nLRdjp5iUWz+WqpOchOOuqnzrR180kuOHZfLHyiHFy5Iy
uBVKT9k4DR/D0pnQjdAbVpK5gWrxrSTsk6iUOsUV/elYqjJMdWUr79ohbh0ZeMg/54xgxWF3oxNN
c5i1LOFmQydFLf2j1Mi+ympILXDjxVnZblRjSXcC3oN+Z3mMutCvVD/pVdfLaroTyl1pmraiP+mh
5/hJe0piu369fqHM98Xi5AIWBDA4M+VgcXGf5GneGUUTqS660dopVcToLmlp8VECU3LENor2Ratv
Cc6v1HvQjTKhnJp732fCy8Um4xJr1CTU3GrKv+q+ei6V4JMXWqepbR8ARfv+cKyn8AZBko2rauVE
EclRYCWKIiWwBHkNVmaVWmeqrlXJtDqpU7CPcm3YW92gH8JYAPPVCeGfKvOrjcWdx7SY6fmRQxyU
oiRO3eKZ8wy9NT2Snm7SWbRLpOzVL9W48Xx/9NkVgiOa1YEucy6W7YtmIZGqIRntxpUQ7f0xNGxL
KBX7+qZZm0TqHOTNyX58xLENqZBH0ahprth0bg+NthH8GLxz4Af7ghbCop5erhtc2aW4BtQ5oMIE
NreERXFB122Rp/oMOsnSgxgfQyD9o586WTxs5GzXbJFnMyRy4hotIou3TB5KvyUpr9ODIh9DJFal
UoL6VTgqKANbwdfrI1s7Cm+Ojw43OLQGS2+7leqSkju6KQhBqdMNBHpZeMxzJbDl+KlrzVtL3dG5
vRHbfVxBeGqYUbD0NAjj6V8ewKoEKaONnuGmXr/3M6kDQIMjbcExJA79TlfQGreqYUvz6OP2xKyG
Sh0eDDmlJWy6toIpJ5AzXbmKx0MhgU6MI/+8MaUfT9qllYUPOwpgPHM1M922DL4qPpTkUvjMedh5
Zn5Qag+4YPnYvyo+TWuBC+YTsorfXRTui2HjzH98oPiSmVmBY09tZVmn96y67HSuUjcLosfJHIgZ
6ZJLHgo0yDfO5Mdte2lqsaKGUEaC2PqmW9DjmIZ3pIKLkdY0Gi0Df2P3rGza2Ri5QHwTmpeXlGC0
fqilVlWmK81TKnThjzCuB0eMi3jX+hWl3bySb/xUHyDlMIw7vYz71+urvLaVFHg5SMWA14YI+nIH
D3FOK3BfmxBWdODpmqYHIamqGwu4OlKF/jtAW7Po3DLlRpunit56a7p+9DIUhR2kcFsrD2mZgW1L
j5FX2pOPCswWG8/azpn7XOjNJvb80NwgG9A2FT4znJdpeabUOzxpvnhnBIN4p+i9uHFm1sypGvfr
G6k+odjlbMZCbWVdPJlvj5MgPPTV9zAgjpC2sgtry/YfQ8CqLg1Zg5KPZTmabpcWDtFrZG6BrNcs
sFZzEwSMN/g1lxZCs+rTMdFNN429xgFqVDmFBLfw9e23cscAiIFZEoZwru0PMK1Gb4eqqg0XJbp8
EJ0RZcpki057y8g81HdxfxFbEKSFjeFGsETUnTiTMP9/G1lcHJbSZqZXtIwk8R25uAcdswu3Krsr
IyFpSlQxE+nINBVfjsSSCAflEX6gMfRPfeLRNxM7pVrtrq/KyrOGZ86ZIUU3dwUtAoJK7nstFFLR
1em4sfz8oYC2QN1Vifo6t4/o9bABaVk5NwyGvj6gsJydZWFgzKZ04uoBH2gcde2T4eRKZVvRhtO6
Nnt0p9BJhfsDD9E87Hf7IBP9oR3TSXTxx7qTGSa7mCacQzBs4cDXDFEPR2RtRiAaywjHQM1DbGTm
L9Ly75VeOllgPXZVv3GrrpoBzkVZnBuEebscD7AkXc49zChxbgfGXRC9tNrnf98KXKBzjmQOqZa5
2qCIxUK1atFNy8YeK9gsun1X/OmyV7Oxt2qCK48vUQxQQ2VOnDJ7lwPKcLSB4rAN/PvGu2vKfFfq
OqxwN1vizyuXG0zpM2sq186MMLw0FMn+JEZGI7qC/lP1/vb5P4e4dMC8+/mLd6CWZHice37+NN6b
+Y//7ufjMFCmnf3PZUJFgY030UtIXFqUb7k06XGMrep0felXV4My+UytRiy93MUe6h+U4GWMdCHC
2N0DW8zXgh+K+D2HtuG6sbUbYAat/Y+xxYrIte/HXQOAFsjVUZF/ZENrx3q807aw3GuH5r2hxdKU
WhpURQQwOM7/JErpDCABpOzX9dHMX3sZpLL+lLh4ot+IZRcnUxl1RCpZOhe2lJym+C/D9KwyLv2Q
bsXDq1t5xrDCyjcfmcU77TU+EVhtcVfX1HwmW/8v2C/JLMx6U/wy+c/iNVC1Xpr0ls2cpekPuVGf
xbG8QXEm8bc6Xtc2AQmbOV/2Jn6xWJtA0CYjYLu7unJIVVsriavsHN2lf1+d+XamCAp9GHfn5ek3
AdUEKZ6Pq7WW3d43aGmQd5RQ3xbFwO7V83VzazuOeucMRCd2AUJ9aa4I4yBXiIVdwxMeImqR/Jt9
Hn+7bmUFT/GG9CNvQWg/C9tfmkkjwBuaEc511fIuQ7YnhBSavhLz0Gg3utXaTejbUtU+N7l/O4jJ
ztuSMl3b9dDzW7OWJPXOpZPv0YMRVtBRuyNsJWr7JTcfZ8VkcYToaJcnGzmaLWuLMzbphY5Mcgr0
LA3sSi32tS/2Npka0z/Aw7sH2ZBveKtrNyK5BZST5xSDvtw4YhYnldRouCneUaW5yey7I0xOM2F0
B+b4+oKujQ9+YyJD9sOs7Hu5nijixR3N87CBFSzjYLktyQTTH3dRaQPOsrVwC828OryZ+oFSNY+i
uDgXeuQr0pCzUf8Paee5I7eSbOsnIkBv/pLluputNlLL/SG2tFv03vPp70ddnLOrWEQR0hmHwQzQ
UZmMzAyzYi0ZxKCcokGYlbaSnqhkEmRu9cVX+oK89aBeGOWZtT5+92jOwrF0CnNLi2lMDITlQGA4
G6rTmJ96SdqNqmyrCCHW+y782bQbF8DaQufAbC6Zokq2/I48d61c95U0F4smiBlz/2evC84wHokF
D7c/49rpnzluDVgz5mHVhZtKQae0o48tvfT2Xqx9zsrCaep0wzXXzaB9RgMHAsrlYz3LgIyxxCiD
lb8orV3z9fqk2DCydj+TDcyk29ydlH0vXZJqVykQJUoPvV86fXz0IWavzOdp2ICAr7xpkCWBBJw5
5Ji/Xrh+phcQocyBOiTBkz3QnznJeS3vb3+ZldVwhpW5JEFdglG8y9VMqjQOeTZA69emw95X1Hqv
TJLd+QNUqIWwcV2tfCASD0pYAFln/PficOV9rilBTzSlRh8j43GqX4vpeHtB6yZgisCz56n/2e3P
DpRHNtN6Lc9nAsLGFn39MUPgzwnKeuP7bBmar64zQ4NZx0XJYh/04lcbPhTBy6htRNCrJii9z6Up
ZBSWpeqGJqcczmsZp4yp2XseFzvb2rBVP2NeBvoAitRMAV2uIxVCIQz6QHpQJK95TEdLvaNN9uX2
V1l1s3kgRlW4BgjXL430oNK1WCqkh0Ttm13habEjqJp3aiYGCEMLdONte2v36hwKQvHC9M01aniq
rV7L20x6EKeyvesFYdqpWhk51GFECjlCsDfCVDtKcYmjdxFgaEkudp3QbwFQ1lZOksKcHR1dVNQX
x7ixQgISISIeQHDclx9ry/vcZTtdaF9vL3nlPodai0xubizS019s8UDNuDP6UnoAC2NrxckbeZAR
9jCK4qCqb7eNrbzLc1cXPJdCUiQt0fWF34+DWLO9ecoEzoNgAhzUv09tsTOVz625cW2s7SHhFONU
s+IR8PdL72maiFsyZWmdZAvGjyL93msIJGd/cdzOzczH8exEJ73FRF/P01+bXzq9csTgn9TaWMra
VyKcgXhopgTlbF/amCyz7OA34yVUCmRd6inbq4g83hH+tE6G/tbThNDI/vbXmv/oRSYGwmqms4LN
F/emdnZptA4jkckw03qQp8mWPf+u97uvTXsYLOuuUws7nP7t4+DzbaNXlxcljPlW4YmkE0XZ+9Ko
WIVqV3Wy8CCk+ZNQ3kH+9mpp9QZd7HVRfTYDkm7udP9OZhZmkiIVLNUTHpK03EnWJ/1ftbRLwPnM
e/iHNizvhmyjULeyslliZsbR0TUAyXtpEuplWUkh20UEs7Z1Kif4Y/GnrwvJy7mNhS9m8QQUWhUD
NwaWgchw000ozW0449rm0cEFFc14FIO0xsJKFyaWmBlY6bMP1Ftt7YtlfEuGgz/cN/kvPx0RnPtz
t5hrqqDgmOcAhzif9bNDVupqkTfpFLizCmZoVTZjWc7QbRzlq2PG9tHtgPhyLj6oy3ldMTN1oZaV
wO0ij3zhSxq6Hnw/oA/FLaDF1eW0MLV4P3s/oCPQ6IFLNOcIYmwXCJZJaOh1v/70QIGVYypkRhGy
pt+579nODVCS5HqlpW6IS5TTsUmgDf3jO3D+w2dGFr7d1SrJ64QRIfDuRQsLQn1A0/ovlgKJwBzV
INmwJJP2Ri3qukhN3cn8Rx1qJ0vus2Bju66B9vNSzowsrlqoZ2NKOUrqGj4AibTfd6mxq4r462h2
j1aUSnbvVbbcqvtgBHWkQC0hFaULLskZqgJ4/lZqeX1vEGbP6c9vbTuURi5df9a2LcIqDF3Lfw3F
wpHGZqeF/h/fHJdWFo+lOiH5E0hB6A7W90q0nPkUlwzl/vkXPF/L4hircWChU8paKv1Nqws7lT62
8pbIz+/g6PLhonhIr5QmPz6JAvPljtVyGOZVKqZu3SHhaAanEdWXWLXpmJpt/Ci2xT5HWoxRS1fK
v4T6u5JUh65ODxJYsjh558OexFq9k8PCnqp+98d7oEvowfELqTvyr8tfZ/V5lbce+hqtdBwmC8XC
ey0ONyAkV+E5jcFzI/NNd3bq6zgmWC2S3FVyDebgx84Qj7eXMf/MxSZfWFhcYJYY9AV4lNwt1Bo0
IiKFh1bSoe5u4AselTbcsLe1osW5jJMWnso+zt0h9qGOfg+3gtMNA0t0lIGosxQbQe6W4DTUqd55
7cYSrgOqi4+yDH870RsDTcMC7ayunalgWInwLukvVa7vqIrt9WEjvF+5PCg40OtAUYeywJIpb9TC
wE+GIndHatEODa+vXcHp9rLq/bY7rO3e/DaTPVHEpHF36XBxiHSHMZW5mwbTzO0ehuoH5ia20BAr
XmfwNFMDgKhhppa7NFM3EICHxAIuyqxpIb6UufhLre9Adm6111cWxJ4R3MC9SVV22VfNegboOj3L
XWvK8gdPD+SDFdafb+/ayueZGzdwTlATZQp84dQiOOpCTdXcjUS/vhukyv8BzWhkN9Q8tq7Fta07
s7WsDPWIcFBPw1Y4vYlldadp3wZeMhXy3NuLWokP5y4RxQfuOBqgvwG+Z5dP041wZnY6lw8yxAnv
qDPF7bGoKkdRkl0npk5e+k9JoMOj+Hzb9soRuzC92FAycXQPZQt/n1U38Up5lxBVBfm+Sf61ospG
189Finmrfr/6IREdYsByVtNYai97isxEc4f7i72584q3NgpgsjC6rTL6mleS0VKmZA6QeuXimIHk
QiKxHXGYJlDvlTwfduO2wPj8Oizu9ll65PeQEVLmS9+XzUqLVc8vCAZoQgjpw2C0Hygj/AyZkrIt
Vd5Ix1Z3j6k6eleU67VlnUfJWzVTDL6aGSL9FY9TvheSyjzkIhpLtx1kbQOZZZuLyjQhrkZn67jV
9EqJC9cqvWMt10xReVpLQ/62mbUVgWHgXAPcopy3CEGoJqf8grxwa/N5RDM9IIeo0Zm9bWVlMWST
M84EUAbZ2OINbsLEnJSyKVxVPEIWi4WtYGXl0iBTJo6CZ43QcwkyChoUdoKqK904LJ7NPHnIg+ld
lYN3LVM2XsfrLWOgGRQ4oS7lRNgvL6/2Jm37tsuj1KWzMHShDYRXyt5ub9iGjeUb3yZpnElWmLpR
9I+Qf0EdWjU2kpTrG4hlgBKmygV1M0Dny2VMQeh1KBKkLuoFd57+UAZvZf9o+q8onomIFIl/7GlA
O5lBgImJyhBlvEt7csw/qBSmblFDJu7rD0n4qDIX+6cbx9uuMYjLEMhsaGHFjHJfF7IhdYdB3Q/j
a6dmu83qxbWzYQTdX0DjVBYQr71cSjPKjdF25HeRJjhS/9kAN8Ou9VuFwetPdGlnvv7O3qey5PIs
dbLVvpycHMIaFfWHqfsVBoPDtFB+rPMtJrBrx8OkhQoSlNQzJnDh3KALQn0QZZbWq/sU6L3FQOkm
kG5lA2k/znZ+Twhriw0cCx6HWDdSVy4SBxkwYvOU7FT8uPmprm8ebs8zS4stHKdULBoNS1b7JRwe
rX6L8OHaALAMhVECho5Q9VwiJ2RTkKhcjB5SOye03A9juIXRud6sGVw/I8CorCI4Pf+CMy+Is0CR
ijq3HoS22sfCZ5Q8GZzL7jO52Dii1/OF1F6ASzEuDyoUdrbld5mkolKU0qNd+2/W7CzxM/Xiw2R4
tow88ySfOuGeKTrBHH8UZPhF4/rVndKEe8QW/vQc/9a6pLpKPfxak7aIrHZSugkylNHs3cLooJPt
qedWlrgl6nCNqiANmDtDsKPPeKvlLFFQRQDg4sajaN0cC/O9CaK90uSnQZDvhzR51hE4Kcfa7pIf
YTG95XK0kQRfH7oZNjIXk9HdJCVZbHsPEUtNYiA8FEq3kxU39N8yRKdu7+js6ZexEstk8pCwhbeY
f1660ZBbitI31AxL1TtYUClzO/qjdRiD76hm3La1siAclYr13KeEeUu6tGVqVakUnR+6MDr9SIzv
mfQSZ9rn20ZWTh4XCE8YtzyEE8s3Er22Ji612HfDoWx3U2fIjLarW/3wlW0DMc87SWvGYOx2sRQ5
actppNwK5OaR4fsPSv0hUl+ktLtXxx+3F3TVdQKvAF0DOgCMXCnwol3umpwGcBR4AgU0s9ulAQyk
09FT6gOqN05S/NoUYLz+SthjWnP+SmgTLgU32oBQdgqs0FW98aQGk6sVwoPFhPbtZS13cC6DkmuD
+J3FHkH+Xi4rVIfJCOOWWlqYokhWC+VOMdPsIOYCMS2sYk7EbvzhkWKQhCoCxsAX8J9L6vg08hOV
xC1y6+xekN7mHkbz6/a6lv6HiVnXYObno91FQHC5rtoLjUyOw9gNjNaH3tT/6Gvp1vzf9ebR6pwp
JXD0WYdzcfmHvRlZ8djErgdUxqSH6xnyfuz6n3noIR215e1Ll5jXBHAB5hZAGQZ5zuWawk7JRA3K
HteoqTdGNhWm0Ph2e9+WUc1vG2jnzMJCuPqSbNBozTCqrCF2MzTGRwj9Qc/qwzNDsvbQfkoru6u+
/7lF5tR4SwjZSaoWmzjBupcWZpy4RSX9rNpweo5ytX8yudh3ZV1Fd4Gnj8eh7OtjXNZbZCjLYz2v
l1cF4g4yfoSDFjcIjPxiVYlR4qoWg9FRY56KVvvamP2u7YejMt1vBj1rOwwWCb5KTjdMW4uvOFSN
GsqwvLjmJNc75tcUx+ubgyrCSZcIceRoiZLv00pEroUh843zfhVFsGDyYwCKXGOUv5adHKEVWnPQ
EgQ+WpP4OCyro4ZGGkqU1HiNui+OYlOU+1gu2pNUWNFg+0Nk3WXD0Cp2pmfjHlrt7jVvvOQhTKv8
NUnFcKP+snJ4Gfw0Zsjmb+yJfunona95UapIiTskRrxPBLX6nmhCtVEvuKLn+L0VoHX4CrxQsJpf
moEtJjOl0kxc7y0vfkVP4Kryo/4JBirvMZadYnCKd0U43Xb3FYebsbWAqwglOGILd1dbI09pKyRu
nD34hC1xYUvGJwhJSi2xxS0miHmnzuOK/7/E/6wtlqgpDRonkZK4TaoNTi9XPnQFmrj3EgVSz7rx
d7dXt3IjXqxu8eUsxTPlScK5C+lX1b0HH2ThPv0Yvd22snIR0tRHYZijO7MJLI5Q58cxIBQ5cccc
oize+/tU/cMm7rxx/BtCj3kgH7jEpW9oSdzWnKDEzdsicBAmth5JioL7TEqM51xOUIyrtiLNNdfg
QHIZElbPc+yXNqnshE2c4o+t9zzuLXuypelnUP6K3m9v38oNBLs56SMZC6i7ZflvNINSNCrS8LoT
mCzzffUV3YL6sfCycj/2gnZHhTL4MObCD9B5f9q/mHcW3DeJ+XwMrqwLMbOW8C2kbjnEB8jWR7so
vxklONBq36GKMtXB9yze8Mu1c0BwTV0QnCuquAu/7NW+BC+nU3nwkKinkQffuVd9NPe3d3bNMXmh
0SgmmJ8Zzi6/YBZqSIpVmEma+xqWA8V/LLZ6y2s2UJAGSjOnC8Txlzbagv+1i+rMVeDKo9doT8ph
itONlfwe6V3eHOdmFs4Ydr7aW2mRuWPxHIboSPqiAz1nVL8ooi1mkCrlh7Sldf298pDGLJ5yC+p6
a1/pvt1HCM94ClDOxnCyIXyq+69ScPK64L6YtvLi609LkgHRhzGPLVAjXZxUsS3HfowB2sjdW/yq
kAtPUnKCUHTrubje+JlYnlcB0jRm6pfclU3ZAtIqxMwdUAuWIOkQpB9lG9nilDvz5LnWAyhpgjcp
/miKAvl3DBQO5dpWOwTCv7cdbeUZn7mgkZjHa4mblsTXWc+kxqh7ADKqQ5vtvQ8JmnzTv2F6z8N9
CJr+lE5yzIjvgzn8W2jhS6lUzqj/6sPD7V9yfWnxQyBQYPvnUH5ZbiuHKiqhPsvcMo6rQ6xMOINp
VI6UtO1R1CJlXwe6t8+yZiscXvnwWJ7T5VlN+eolVaYk0uUoytx4EtC2PZatUyV23dzdXuCaGRgi
wHHOcwDiktggFXghxKHMXFFLEoJg6IXV/LFKAifcyszX9lInENV4b0BeL4+2NdIKsAqO9lBBCKQB
vmo7V/EeYGsBZ1B+07YEz1dCINJaHtKZHQ947FLibjKTEdBGkLlJeaeJ5UHo3w0WFn1HKkJBdjg5
JvDC+a4mnfqNYdArmCz38IXtRSTkTUUURzm2aR0djN7apfVzHtxJ9xbfM1ecqYXrafyeQ+Z8+4tu
Wp5P+nnRDsaIBnxbhvj3Tys41hJVVP9bUjY7L7TL/KUdfubdwd+S/1q7QEwC/rniqbL0xesQyfmU
dWPFURGqyAniLKKNSflAqvOtNshV2WzeXFpoVHcAoPFfF0s01FAxmLhmc6172djV0skPwADPdBwH
f3y2UAl20IQcrI227ZUC09LwfJzO9rZPyylBCDhzfV1zlFh9s/TvTX+Q0Cnt1OZOanQb1NMElddH
a9yRafTDfSh/Gark0dOr49g8U7I9yc96Sb5x+7uvHa/zPVnsf6COPVNFaBuGGmyH6DIIxxZOBHQD
+umQW020j3SjhQcqKzfukOuIi09AHYIS5gx5XDIgNlWjW0Lcc1VlxzbMnXx8mtJDnmTHwC4jy66m
euM7XPvazKSPE4BDo86yVE6DXnuQWwhg3CiZkHeu/AfPEpE1C8rT7U29vh4vDc2bfva9o0qpZTVu
ALx05oMXG198aDoq1XQqcX/b0nwfXEYks6UZHwgZN12khSVY43tSV7rWVhv8IKVvnS5Jg41AceXg
XFpZxD11q7dBo3dAUAyLF75x5OLdKksHoL8z5pMdaNVeaiHzFfbQCNd2oakbBZHVT0epceZNBbb/
m0P7bEc1tZ+EYd5Rw3qjOlZJj6L8dnsrr9M0Fgkd59xPmCV9FzHTGCtqGbUiJhoN5/siRR+tunXC
6t6EBe62rVUHObO1qLAEXlOahY+tBhoDZT9KgeOX+79I2C6XtMD0mL5Zpeko5a4e/jKDiHrGa0LZ
QNA3h+SvD/OlpcW7NbZxmhWJDEqjzY+tkT1GxlDZqK7ZMoi/Ljt4o/Q0Kv4G8nvrm81uc+YWdQ8J
f6KzwGpSHxNPPRlRt9P6E6kN8u0bQM71YwCwAezjXJtb4nz0jtcqgOTEjUK3/awJ5qex2ffR97Hq
jlN/sgiFrLi9I9ruUCK57TFXLPEMoeOe/xlfuIyeWIlEJF24wAMzOyzq2Ba0mDpZBQ7I9vXxqyGN
lAIBBRn7KLYgPlLK8Iun69FOT6Ps3mwE6KAECBhv/7L1T//fD1sUHmpp8MEkanyD4ZcX/qvJjY0y
HcdGSkPHeB6kfuPwrH/0/wwuvDqb6NaPJb4maT/QTqzN0qnvPPVJf729sCu01e8tZ8wLEMjvydqF
IU1JayscuXQC8xiqX1H+VbzB0T/WvdOI32RU783i+Fc2UaaWmDlnJGXxma0EOYtaG7gZDqOo7T3r
a1d+lM2jrrwK/Zs/vQ/lxr239oTA2oIeL1UAiaj38gwVklR7XcpdNBXZc2BZj4007m+v6jrIIPNn
oJbiFOUjrvBLE5Zfhk2oCgBz1YPR3MexFsCjUNuxkT6QU++mLT6FNZ/8zyB97kuDvZgMbZ+ZnFTj
1HAX9OlD0PZOLz6nXmIHzfdS3WjfrF4O5yYXH06Z4KiMUo8P134Vm8GRKo8oSoLB3oLnOhUhrax3
qgVxa/hq1q/B6G0R5MyX3TIWkEFwkvAb1szBcbloVaSIqXv8AjU5tZ3nBOmJyuNGDLX2ciEBSGYJ
wHqm9r00MkxZZg4dGOtB+xc5Sg81F9RrfG3rHMzbtVzM74WQRjMGu8wwxc4PJtpIBDZ+sjPlr5aT
SLkjIagMW/pR/tHlHxvohG/76UoFgSyE1JWnmb4LBaXL1YmjWlTCpOau/1kQ7unFpXb0SYQgI8t2
ynGUBrv81wsPZXksR2dQd3W7cc2vnRRatlBPMc5EEr140JR2UHrkFgs3IStpkqewVW10ap00PMrK
Y+FvidKu2YMalCSeWgWfdeG1aV9rneArhWsOzVteval5+JglX7MiAM9pnYa6ebm9xWtOStTPUzYX
+knELndYKrQit/KgdGUUkz708tjeJb1xn1SjdLptafVjotsypxi0TK4Gw2vVnObBlhJk1XBQ012X
mo5gQTL/xuokqJJLVHT8r35ykF4h4dfzp8pvnHbrk64+I2e/Y4ktkKopzkzIbJkY+JYLkeOZXyPv
MfIMlOWFQ1Fq91HWEDK83V7/yjNJEMucH+1DC+aixevV6RFKpz1mY6vfMdwdIRIuQWCjzFob+V/E
RsxDI14B+nMekl/cC/HYpWM9YE2lGETcTKU+/DZpdEmN6U6MICycHgWTyd943I9acmpKY+MnrKx3
5kcFCsRrPZPYX3pWrCZZavZp7bb96+y+aIWMd4H0FEHteXtnVw4NvsuZoVwxs0Itgt1QDcQJpaPa
7c0PjTDslOSxFhsnm+6r4dQEd7etXfvPzKMF8h+MGz1SMAKXC0PLKojrtAjcxP8uJ90uPpmmY0GP
nciGHaIlXRQfPGnDe65e0NmoJBODALSQ6MxeGg2FOLO0pg9cMRbj/dTJmSuMgL2Nroofs1TOHcb5
YqdV6qc6nsKNOtjVt6TyNpdqoF+bORKXt0SQePqUD/NQYpJGbs9UoROrqbe3SqO693tft+OxTTcC
2atAiBgIgT9GIAj4gFbNT99ZMhENhWomGXijXBad0pO+DXW3NSqwsjDE4mYEP08avebFoVRi05zM
guFEvt/HUCltfXymcyyU6rO0pRm95jhAp+B8kwi8UIuff8zZgrpWHE0tk9jF6EvV6qR/H4zymDz4
8S55SJvpNBTvG746//6LZ3vewzOTC1/15U5gFHfew2J4ZVqXlkjjhIO208eGuU/S6bA5tN7wIg7o
WxjOpL6ncXy8/SuuYpT5R/CQz1MDiFottR1yOe0F6OaZB5bfAxPlqkF1+tBOqy3C6avHbGFosdqu
jqZilDFUB6OdpJMTGi8T5CC3l3MdWi7MLMLnMW6yjAo5TlMf5byCHzm3LfSkpfAl3D1K7S7LX6vJ
hnHorwwz5A8Uit7rkrvDmkS/ySaGCmMTRZCwgBedGCh0rCn/KEVS6AD6/iYV48+8CVNHyS3gMUH2
CV4p/fn2T1n7pBRnDIhpoZhUlq2duAqGbCzZAjAY91q4N81ub/WTLWzYWbsDICiEGUsxeDyX8lut
hfJTnZuBq8VFfWxz+YvRq+XGRXP1fvA9z40sXqoozaVIGTUWU8Xveu/kPwt0fn0JNoyw2OlFG/1p
0P7bIP0M+NhgMlxGIG0dK+EgsypLfI7Hb5ZROIbuNPLH2x/puoeAnd9MPNCU8xL/vpDOLhxT83XQ
X33o5t0uMI7UtZ0ouu9EdDM+TqU9yo7wLDOAcNvs2naSwM6YR6YcrpAPvhpmmQaftRuLp2A4UEo2
flSeI+Z2n/8pAS29Tvqq/9la3N++N8jjMGLLYghKYOopaTdAFmseeG5h/v/P9rBvAy8OUyxIeeH0
EOlugq3WLUAYNtNpQQYx32pnFhLPSrJRHUN3ijU7bF82y45r1+LcfP4fA4uHNEFCwhxnN2AYzhn0
75pWOFm9URHeWsXi7vVUPWd2YoJHQPahMn2pEXC/7VdbFhbXrlI1DRvFPrUGvmsxOxhutM83NmpZ
UBTlShNEgW8d+G9qS1IpljZDQ/vb61i7O1FBJegA3aLyNF5+b0GSglg2sVJKhlPK4z6LzL1Vfy+L
DUOrB3HOnJm3BO6xhHF1GmwFZTrPfpvqHaIwny3lqVZeudXJqqTHLh5Pt1e2un9nBheO1oujEemk
rK5kvPnAPcrqsde3BgOveAvmM09MCOMX6Sqs3QtPg8M/HeRaD91kPPQv0890p5cPlnc/FS9aorqj
8pn+evwk/PSDgqrz7vYa1yLGc+sLL6yDBG4f+pauWP+jdCZT4CKcGY9m/56Of3O7UXQh8AYOBD/N
fCLObgYryAMt89T5TOmWncd9umM+Tt9Y0dq5Aiw+87XoeIK+eP40QDCSViihi/7SybKi+xER4Nub
tubyjLgwIQhMjTdBvlxI1tSthrBE6IaiaKsITH/Vx8/QrN+2spIjATdRAC2qUDxdUR33phLKje9h
BY3KzCZGOSAG7dA+QufFnsbOUYJNgsL5tC4j7HOjC59HqEwrVB2j6fidamLviTZo1S+69K7744FG
3Z23RRGzmkjM3Mc6CB+o75bdt1hDCSCvg8g1hoHo84gkmzGGsLoGNE9faInYETSe/WblZO1CoW4D
AzdVDLLRxVrzui7RJcf3FW7fUKXl0aayY6B+RQ2j9D+MXwTpqfTKe3nWSHTkH+ldVx6q90j/RLd0
w6fWvvbMygNpGBOBhKGXPiXXdR2KJRsv92/lLB2imLQJnQoaQOi6/Xqmnt0wubp+GAY4K7Mkrbq4
eQo/ikPQPJGLpMS9jkyb0T7CVVYG1sF/Tn/c9ubV6I3RpXkmdV7mMv8NpbYV8jaJ3E6ByDPVHU1v
fvleZ48qIuVx+Ty/VIoVP/ret7DemvZZzXIoQEpzFQkMprbY36AuYmHw68itmuEk9i+Mdv4MEbnI
kd3r35rK0XZvW5TbqxtMyAgFDEVXssXLb8pEZlZ0UR+5mvbZmrwTwtWZ5arqP8JdV23qsa8d3RnB
Dc8CNCp06y+tRYPZSzHFczerlfcoMo5Zkd415rOX646n3XnDB1+x5WTrWV59wM7tzs/o2bUOi70F
DSN28zRxhuBQQizllMEpNPf6Xfd5UI7AMvPPtfEoU4mFueC2Y6290ufmF6dY7rpi6mo22Y9DWxS+
d91TVW5Eg6uH82xrFyclNixv0hCUdOVHdUTqhjHQ7NEwPhHmFLpmlxtnZe0Jm+fPKVPNpFbLsvnU
l3qWmJjz1LTdx5pRcTO1f1xn5B08t7LYOFHNZ/HUMXLj/JiqLxO4Vqt+VfpHbXwCbr2RJK6tacY+
z+xj+Oey4lcXAa0H1DddxOCceap+k5nrSn9ujqRoa8BHgOwzRuafcOaI6CfA1Fp7eIKJQlBbOAiG
H3IvOTb+eCq86V5o61PYNy+IvD2ZVvCh61GcSoadMI1HRSr3vmS+Te2TsBXqr7no2Q9b3j0a8iuq
GlpctOp7mzwrxa90K4670lH8vXj0waguwNAIg8fl4tXOqzWog2JXqu7C6Jc0BCfDPFm46zB2zwOM
SIFuOXJXOFEGjEfpT4HkpN6I8mhhJ1P6qRcMO2ubo+Llh6loyBbUU1wKez+q9o2hPFli9eiVyUcr
9uyuLvd/fooZPvnfn79wxjquxVFI/Ri+gmpXScfUyJ1oa4h2/iOL4IbZE6b7iAtJIpZ8tIXU0xpK
G7jbigmwMBwqSuDIDJf+MdMeX4PJYXp8vOcaoe6iNpo2gzoMkBK5YlOecjN5qisk4vYWdA/xW6vs
6g7BlMTY/fEm4v5M4jNrxMTasqA2+mpct2lDKtHcB120m4E/Dazn/zcri8uwHpNK1tM6dH3q5lUX
HBQdgEQ+bdTKVg4NTQluQabEOM7LvgQfspUiYM5ujZPuW/F9s5Cw4g4XFhbPcylYeaPWZODJlD3A
VXyfmsOhqsbPUysebu/ZSiSAaCGcrOTHhLpL7UCvmpialSknyMk+7sKdOUrKPhmmXRvtB71Ojh1K
X7dNrmR2mCS1nGcKCbcWt2HYw7gnWexfP+wzkFJV3O+jFmyWlZ0oL21c71vWltdP6qGzJ8ih2xjT
cPR8w9oJqQVCPx3eWw0JWSRxt1LnlVd5nkMGr0cAC5nxovJQF2oh+zmZc1nJr1kfHCTfc4RGOA2T
tC8LIZzLg8KwRdyx6jZMhM7KYcz0LTEKiZxWnlZrFLii/uegTUdLDnZ9nOROTC//9kdcC1vJ/LCD
dPhMHLTIZvuyA8U6scZAbY8MMR7yf4LuqJuupHxP0mNmIOijB7Zfj069JbOxegLPbC88SKTsqZox
aa4Wiccov2+meJ+WG33V+Y8s7mRIFmbGFXRRGXKad/vs0UY0RNC1kjacMr1P/suf44+4ic///uIm
NhSvbrqev++HvzTx++Ylsvb756FJ0kjY2pgvvPz9nVkb1oh6t1sX5T9pwPjqIFtbhPprLnduZPEl
Gi1Ncq0AFxhKd1Q840DlPD2b7a/b3ra6FkgyYT6aW6NLdJg5VbkB/I+CV+gLTs8c4CGuxGrDp9eu
CoZ5/tfKIk8ZUeTMkpYdGyJXr8aj6Au2DIqKmUIh2gq9roGNfP9za4vvE8RG65kxRbwo6GGLkby8
2Y2BLzGP2SCm2srdPhXj5lPOmNVkVN2M2+g/tG2m7XoprXd91r+ZMYrpt7d67e4CGQNHMzcXm734
WV2bDU3TlnzRQv2YJ/FBGDw7lHtbb+FoVu1CVu+bLSrGlQNN14TpJeIsqPGWCuCGmQ5lWVIaYz/s
gO6z4T+O5V/cjxdWFvFBwIBhHkhYKaxHdUAT+BfMRq2+kZKteNGFlcXjLTUBozUKViZULJoufqjr
4rltGe1oZnhG4J9uf7DVveOKAs3EzknLrq8Ky2sslhQvkbw7JVp0J9uiueEU17NBEuTWiAHBbA3E
hL95eZm0sIjrscptX0dtdMj88K4WAv+5bvL9GIWSHcZZfsiN/FfcxbEb6SWVYsX/MlbKdFcP7Rbk
7/fw5OJy5vfADQmVGEMAywKG7muhmia8AL6VPGR6eS/6/xSx9yUM44MV6LZeKMdYye6YuWOsyCbv
ss3kgML60Yjjmfz/mxjpG8nx6oenhgtzAAA29upyj5DNLBpxtHgRi/y+S+STOHV2GWh3ElTuVZQf
b393nT93tQXE0iBFOKqgDy7NSZHWeKhxELkhQ8/gTL9LlK9Kt1HrXYkPSX6I0wAFUydaoqmAjJiZ
KkN1Uln3htk7aq0cvem5FiNbgyGzCTde3S17C0dLpUolUab0Fykyw/CxHYIuF7+2+VMsB85mPrTy
sFwsb/HNylpVo3aiwosqeYuwj2Y4zI9ulVDXPeO/TZw/5VkooRh1REgfUgDTmodIL97i5HuRPIs6
jNNBtRHwqnPkdeUYvJE8/UhPUUW9tNap5pBXJVtoNX64j1KjREIlyJ2xjAV77LLoUwt3CJpQcbIv
IxD7vll+HZS6R1Y7VGH3qj3ocPnAalP+Ggcqnn4AMcUUdqmD01nONPT/aEmNiJWUfQ6CMd4ZaeQ9
0JYw7TpQIESKR49q1BSOn6228JxO8oOnqfelHSLQsVOUCVSWZcfwjDXkjjrogysFYF5VSOD3kt8L
dqZWOlhTRdm4yFYPDagOip7AZKAjutwbDpPZUouIGOB8kXxXGU+J2KHetHE2V+/k/8wsI3HZV0bF
kzFjoO8xhGgxP+ZUsf7iAjgzsnip9a6p9HzEiB95+0p5q3rD8eXnIfp8286q90LUp3GxATBcgoPV
um8bBnop+lWvViIisNEygmHaxru+BadcNWUwMz/n1bAdLT5PAgxQCJFHceFcUcABZLVhpwYycMV9
qW/cbKvfiFSJPJSZ8asEBgX5tDJE4u9s+NBo71p+X4TB1llcO4pnNhZHUZ661FN7WgttS2Rcx6qB
lLT39hffB+jpLHFpMlC62DT//3F2ZjtyI0mzfiIC3JdbMpeqUpZU1dpafUNIPRL3fefT/1/oHHRn
UoEkWjODuRFQnh6M8PBwNzfjpU1iQM7KgFq8tv6aaz4jyX6lXqY9nTdZSwzRKfFqp3MAPcXWWA1n
zEp0YcI+NeE3Wt86U6OeIzRYDtEyJAGN8GfTXczDMsy1P7tavbMdZd9NlBKB9VBLtbdQJduN6zJr
6Zc0UX8oM9t3ym+NsbOmst4Bo06sJpJU4Ie2tNBGA6o2hjDvUk9vcpWZPx6cl75/mYfcL/QGJl6G
fCozMFjwrHhNB/c0Wb0/Wy8OWnT3P7DMYwIuvWeAqZwNEdSuro+hSu1wjvktGlSQB1LJJqjy/N3Y
7TFjSA0JyC3AaetXOiKoC0OdKfDkMq769zUsvaORKMMhYc8e77skeWVwOQlOCQ++tl9htlU/x7UD
1VhYZR/HerjUy7tSfYxXPei6P6v4RVn3RNlkmQUr+FPUGELQn9fm1Spa85DNbTfzsMmiU/HQeqXP
aOAS6UG4RH64h5GUenhlbvOYHPUKrNuIObf6BBDNjycYITwE1KCleDXi9aDuNfVkd9u1g5v7IC76
Sm81jUdU4jxqXvEBSRqK7lrjt2ryeP/7yZqmgGvJMaj/kBVu92TZN0m6JiqvjvlkaRmS7rTQ/nC1
+eh6hZ+nhxi96ndNsjcEJ9uiDE5DI0g/Aazd5izAvbNO44RdeE8eauNQx+lp7ffI3GRp4bUVcU9d
7ZWSatCI9gmpfJNEPygY9IEQZNqJZLIPdm1lk8EXOSQPA2LoF0df/tI739DXJ0YjgsTc6y9IV80g
V2DcHMTslgGgYyPGpkoCGpKkPnRF8Q3QkhpAT7tXPpCunKjSAHDhtt7e4PoSOYphklArxndoxALH
Unai4Z6FzQ6YG7cYQ5H22KvbH4s1iw951+zxA0hfmLQsgP/SKKGEu6nh9mWYaUZPZctqjp57jvpT
9VFV3jYRdBRvvP77MD8u/wN/Zy1/plEZ5GtQVI96t9NrkCVEELMTJGk2AELZbERjVYbeaWpQUNlj
MkWnuHpskrejvZyMeA+fJNuOIDyIkIIlkSms202vOG3b1y2tgDEszmMXfCnyKEhGe+f7SV2CYRog
ABOm5BC3Ztqmt3PkrAHyUOtf1Ytj/Zm1VHysL234cD9KybY9cpIQX9D0Es/yW1MFil9xJhBX5dz+
YTfWH3HVP1jK99+wQh0CCAewKJhhbq0sMX+1BxV+KXpYNXhYTe+dZU/FXlqB8ZiLhQwM8mImG26t
DFOmdnNOH2Nujw0lDQMqVcv7kNluUJSeny8PXnG24zPQV780nhTVOd13U7Y9YF+BgRSQI7tjcyAy
tU31cWExnTYdAH15J3RalgMD8K0fKVG8M+L+qzlBa0UqIjB59OU35tZBCYvaIz3v5yYYe2a4mgkJ
2mfVqnfuMqkl4jDdDKRaKZbfruw6eE7UtMBExolKSj6AblaT9jgDhAn/q9oI1SEVSRNGYUCV/cri
v6JJanXjQFNBAdTl/TDKH+zHXYCt3KV/zWyaM4Wr1GVn8STIJvrrqWakD2VVwDBoJ57vOpl7vr83
fj1owi2I3Jgf4G2wJSPv2yaqRhPEBoa/0sZ/Kbv8rRLle5B3SdcJsjqqxNxjhBDahLffKizdwi0j
1k/LS1+P4sApVN8mEW6ilJwRaiQvfcg7QBzd16F+7GvneN9TSeLDLxCsTA7lRxpDm9Oulp2Johu7
JU+OfVsjh0pqlx6ipuBIxn5oxsGIXI3ZHK3d5r1smZFl4KUnFpm+2633loO39dxTHBuUo9U+uF9q
wHFUdYCvHuLl73k5NNYYMFlusBJDxlxF+JQW+uedNRBn77bCRBUYXB64SDF3uL0bVa+oprDkK0Rl
DyTODDpIqufsKPpwdvg0jChVD5d43XlNS7++qHTy2BVs/luSTsTbQUsqbGtTsXy1/Rvyl2Mcz2fd
m09DXD2nffmSJyddGzGe/2WVy54Kx6+XF57DMyawgvSvf87eXiWGbT2GTRqrPD6X6S1ssSfd675x
o32GLfm5G80vOyv9ay1P1NthJEUJCcTVFoM9rFAoeWgwXlq1OoCveEqUKfKX2v3D+uimQad+budH
i/FAP1O/3bctdVV0KBk/4lxvA7BDSA9DR+OoxQcXBWsYRxAG95VkCJq9NuKvOZ1w819bm0NV2KsR
LY7J4Png/t17pp9oyh/33RGR4Zc9C72E4ElkMbd9raVsR56xfLmVC9LolaM7n6uRQRDte6I8u8rg
V9V/Tj/wiuVDKouxEGPL9GTY66LGq83FYnE+7L+Ar2v6cLjvl/QzXRkRMeNqR6ZtVa9m7ZBwF151
TD07Oo6e6q9dlvq108d+2+wSI8muF0If8slAVnWQBrc22xTRO6Ww0susfyrV2HezT878V0Vn8r/7
JkQEGd2CdY+Bh1s7CUMotd6y+2c8OdBMHS9LaI1oqY1JoE/Z/4B4ajs2JRUuylvUhjEnbpqt8NIa
xuNSeGAcJ6RWPs/Lix2DUUmiwCi9YM6f3Oa1cHaGn2QLatIUhMebuEb189ZR2N/G0XD19AK1g6IE
YUpxSXkxqz0hLdlmubazuT7XzIbuGaLEyzi339TqfZfFZ+8zo1enRQk9//7XEz96e+JQwqCVLAo9
zHDfOoWusD6XU5FdmvWvKQohyZ39Wnk/KE96HwfL/P2+OfmHu7K3ca5U+nluS9qPUXUu24c0+sT4
pD9Sc1Haz3131qw/09XcqSLLwsqVk+4mTe08hF/yVvQ8Rw90/ks45QdtfrXmg+ceMwQ/1T1cinSv
/Oumu8ntaubY5qLPM95PzANofzhcvpr2bh32+guybOPatc3pq0kygFuUADcny6+mV5e5m92hvF/Z
KoRksvdzTBtVPK7U210ydHoW9muVMbJybm2GK/rcjyav8bnc3y1Kck4s+zij0dtmj+gdnrRiPVbv
LeYhVrV6o4bDTpIh85rJLPTaBSjuF62FWct7S7Ha7LKoz475kQR9F/kj+4I/X/NUsZFdMzYHw0Qn
OplzK7vwfvK18YeYoI4629e1vU8o251UsalhI5ZCxri5HCA195RmtbNLlftm/BiN2pu+jJCozv22
fDLW7MMuhb/sKheDxOI/QtphY3J0jEXtDDO7tMbsp2Touz1bCXJGzG+Ku5yHocgDb7dM23rhlDTU
493onY1AaKo8C/jwdEA8Yn2j1X2gGtTrPgJ5PHbTabB3etSyLULqDz8EWCSAmptsJeoar3cN0t+8
0x+j+ZXaw8P+t5Mu5JWVjZdNrMx1EXEPZYNbnuJa+Vh64R74fc8V8SOusgczTpaIUSNeFGF5MtrM
b5052B8plZoBKiAm6gGjbauCde1NrlYYmFmBV5WaC6FQqX1VvGFv6EJ26fCwBuDMlK9gKbl1qPYG
eg4uqUmt5MEEEXLs0YYyrZgnmaedhy5S/aiOd1iwpCcaqgBGCGkh/yLRFiUWNWhV3N/t46I4aKe8
rgML2ey5J11IwaLBKJzKGMbmulEBHqPNQErZZMuj0ZyHBZYZaycbka7hlZFNSDbY320p1hBc0UNq
OA+Mz1gp74/EOBXVAp/GXtIlt8gLgPkAOrHbZ45QIQr7kf2R2X+CeOtOVvioTZ+amhuufbmfJ0jP
lSjqGlTTaCCIJb7a8n2ctwUVV/q+ztS/RIWuvKuKZjjetyLdEeDAEBJhK/JkvbUyWvCtNrFL+Upv
Agr7AcB7qKVeqj0J858UENs0ixFdRO4g/WCIZXOEVTb8qpOQX9xucr/0SmYdlhAuXzqy8VMoUMbp
GvFejdZL2qR6wMhH7JvmYL+pR+VIic0+qHlhPjSz9jFWNIcJIj0/ofaRP2qLwWhAWK8HtFfQmeln
68TIiuq7CaWWas3/GIt28p1siA9mrNfvxpTfEc2DBr9LnTzM+ZQElQ0AQq3s5UhPOTuPVRG/ifjL
vpHSDvcYlt25wWVJrmB/4vEFI9IvdWwGoxu3slahM5q9X3rzPW9o+zXPUIpt6ij+EivtnrSv3KQQ
FODdIBCkt187KbRMNVKUcupD5XVPs/Mlar8rRvQ4WR/v7yvZ7mUUHp47UXFjTurWUmYBZe8qnDMb
N6Gxl31ow2ZnASW1ZmIkp1EMOTCQsk0xEzVvlNHjDo8rpfYnNfu4Ig7zrrZgAi/mqHyNyiiFXHBa
DpNrKY+hrv1ZRppxmJeifqQvs8vIIqs4Xf+izWVI3aXVBmVBisjVH+b+c+a1Lyr9dm8+N95DUU4+
v9kfkg/3V1t2iqlAw29I552n2eY2UbpO61HfYk+nQDfbx7wADV4cB2z9jiHaxVQmPKEwd/tZk9hc
Mq9zsgvcQCplRK3vfedr/P2+FWnmJFAiTP4IHTFzs4y55WTpOI3ZZXT+bo8UQnJz+KKU/QOKDJDr
UN5Z3GdrhPATpgQn98dyj9RHFul5qEM2SIwle9r8gtEY2W56SLRCKTNlwquFF6VuPi2IWHY2yWK1
s7IinG/DI7cyD2sG40UifLuypN+JqRWIOmkJtB+emvwP9OrbItt7WkvsaNzIFq1whOGY3L6105mj
U9remF+K+gdYIiYG6mnnXpbsRlpMRBcMgPfdTvdHSZa5ii0EdXLntIzPAujaqd93QT6SaEb/D1At
IBsxkyZcvboh5wHuSbumoWXVH4hphfKHOn+G8dp73dmO4mNvvs2Noc0lSRVmNOIOQ2n60ZmejGkJ
VtADHoyzanwo7UOeBG11nHKkbv/+jdT32vgW1gbLyZrWxLVLPoXn1jpOqn5219OOiyLyb11EEw6N
RbJClAk3BzsO1cHJFabnawDKhg/Te5iBou0/dfkxavw69x27eFc4OyB02Va5Nru5kHRb6XIroQ3v
pM6pn0GDZbN+0ezhqz3GewRykjMtZhnonaFmAGxvs19sFjIyLHzMdPsx7c7k2loZnfIHzzp1zvn+
ikqNCeJOoM+GUIO/3ZxFzoR+OAJlMOLlreV0z9HwxXbGQ9I2SGZlp8nc45GRHQdu9n8sbk62mYSh
VQvMaIfefIrcDW/qY1e9JurMePJvnHEa8NAAwpOH6sfGPTci869LEINpRzNyqZv+PNgA+srW1PwU
cNbD/eWUbhRmnJAtVMGR65sj6KVKbnojeL5Ie/zrMU0JkfOeOIssNJKMUVEB1In+4uYMLGWyrHlY
wzaAqoMPag6VhfU9Pdc/7vsiy1uoJv1raLPr1WSO9M6pePxpn9S6RmQCiYvkvd78GZuP0/AY6bGf
5yEJ6/fGfCjaz/fty/0U+jc8PhE433y7CLABTROQiWCUugMzd9/NniZkYTc7ju4Z2uxIdRo8LdT5
aPUHa4iDunpvWjsBRFI5Yin/9WWzL5oUfM/Y8M3KAXKfPHk1h+6gqi8MLhpZDv3JDyP+jWrVlU2Q
SLdHu4ZxNAJLAbbU+MIc+Rsj7R/aAhbwr432kqfFcez3pDEk6fSNyc2OWRMlBPwptj9zZYn5x+D+
7/6ekAWPf9fx11qRUSirVrAll7Q9o/xxqBGp61105Ay78RXoL+7bk24NHiEqWG04B7b43LBRs3DV
REGnc74t4ZgFoRY+z/PerLV04eAjFIkcQFl1k8dZTW65ZS9asfNHe3hQrPf3/ZDVhUHZCRZ6JJdB
4G42Q6gumWJPlAQU7TLV4anImNsF3/6DF8d5cnTaQY0Z5K37BaRe75fdi5UB3NDnSyFmKgF13/9B
0oW9+j2bnZLEQ8Wrh/7hxFxcYdGJovOvjtVOwiA1A5cwZQMxebrN8YrInnomnqiElEfAqgFiZkGe
77Wx96xsvp4zm0sZVyyuAWndIVHs1yEpR393blN2uwCv/8cbsYuuMkkFakzFWrGTeh+7+ltPwmpO
L2b2ev/bSIMVpH5sFYgN9O2jmB0arivxCKKX0HuTLp4bGAXkq02GFEM1TO259Tr3sdKbg6K1v7OY
3Dl0KIE9Gs4Wk+LNzM84Cl1KB/4gU8mCirKVXe9cLrJAcmVlm65WdaeVUNoRHO0Zn7zntfPe2X3/
NHr1Q5q93F9RWZZ1bW2z29OYroxR4FOeL8fW6R8Tqw+mbjwV9Qe9O1d7Q5OycEJVg0FyJKgFuPd2
o4Dd85aU/11ac1WDqojmwJi19XDfK1mLkLoQMArY7mFX3lbl6qqic6ZyiBurQmX3QakOrR607nRe
7fKw5PmBufoD01o7p1p2Dq7sbmcWajhmFOAAYFaLt9547ovu5DEUSmHtvoOyc31tZ/PZFG8q+1H4
p3e5nypf1Ug9upm286SWbkUIVQWfPTj67T1N3IoddYUSxdI+2RDm9IgLTrl6rJbvnfHxNzy6srXx
aKohsp8thY61V58nvfPtwtzvQko9gkeVZzuDR44t/v06TgGtNBeKaRcucMufkR0NvHlsD5lZtw99
mzInUGfd+b+7BoJNBC0uOizfGo3KUGMjIEuumd+pMgX5yCzcXmiU7QiT1F7wAULGr4p/v/IsxF0U
tWnizqb2drTUt1FvvZ0X7zcyUvJeupnwAqqwbt6aiSZjHuq+ptevFgJZA0MlGgP/ve8m6pEUVxCN
pQqy8cUYTTqW6oQv1K6at2lRovWRBPe/ys9Aun2xw4fO5Qt1Avpsm72gLp3ZOUaSX9QWyfN8XKeg
XbUv2lKpnb+GdkgeUlBKtrv4OIeDG4DQroPKBEGk9uETDZI6MJylPKfmpAARtD0/4mFyGI0V1pF5
ZGpqMdYP93+1LF4zBwxOTOUapHt9u/79mKbR2JL2RfabYfjIOPg7vRt9bxTUSd8noz3etyfbVgw5
M0Up6OqJAbf2GjWqqkGjOVkglXcYUWB5Y4C98L023ZNEkcVOmNzBfDIxRD9ZvzXVGnQuchPXOr08
uBk02EseeMPX1R52ck65U/9a2mRFaz4NGhh4Lj3U8brCCWLYmLw9FKfUCl/KZvFwa/vC73QN5nDB
StcnXy1406PX3QKeLB+C2w+AJn0QUTK8XTLT6zJFX7luisE4WnUSmEoTNApMLLMbxIsaePAvzfHO
8kk/1JXVzZPRzodmyXvucCv9uEAE6sANanuvu7mC9BZnjgUIBZMZBE+xwlcxbUkiq1smbrkFguU4
fzdByxXVwTxOD3aZwOH2tx45AbQ/e/SqsiwFuIED/JT0/FfJqEpP0akhYufcCE34A0GXnatVujmu
LGyuO2prZht3ZLJz+JGZ/hDlnWn4dP/syi47EC60qwF2gmPYBLiO+v+SKCAGs9o9rdXkz+a7MDo7
JmhWdOfvG5MuGTga3u7MYIBIv/1Wsc0QeLRw/7gRlLRqUb5UVb4zKvAzw96GbMHyDtUFV90vFH7O
bLcTtzRtGuvVQ4cRKscueTrN7ldFP/bVJ/N9agZq/jlsj+niWx29R7bLfKjhXcn08nTfZdn6AuFj
g0IHL1Q1bl0elH5d5hzc26iWx7J41cfqsHiZ7xav067GqmzDwOcGiIj2FAqRm0BchZCqQM/KlnxE
R91vvGfGana+oSyciMMGnzDjmlTlbx1aNK8OZybNL0OPOFQK0L3Ij3Wr+tmotbiVH4yCdrClzDuG
pStJ440JXNbxlwwpG6BaU0Iew6obwHPwXrOeU6M9lag7z44R3P9ssisUrNQ/xjbhSxlmrUtDgXpg
FtXK14OdoEE1FUcnfNvl5THX9eN9izvubV8FBdL0mmJh0chP2VRf2sg32uQUmfMFEocd92QH8co9
bxNZejvrtYYm9UWdyvcl+3+as8f7/vwMvL+cQ4ry1JLFTP22ZlNUXgsKoKNl1PGM88ulqIagUwry
IzXWlc+lXbapn7vIivnqoAHyS7WuP1RLpX8zCwbd/AQaxJqBjnj4m+n87qVYsiRlkmJJTvXKjF0V
ttP3yGuLxHe6UP0Qz04SilGH8GXINTfkcI9t8qxk+bzzIpYeNLTe6c2C5gbkc3sIgCxl2YBK9SVC
UJ4nVdQ/TNrvlBIoIzDbigiHAP7fGgmjNVKXhdChhJmvrwDUG181v97/TNKdALhZVO/IpbczDIWS
l7aVAVnVpzB5kzjrcqxma48gTmrFUTHjMgz6S9qmIntolgkvgm4q4PitSsVvErc73PdF+lWurGxC
U+p6WYIQJk9R72OWvnXi1u/jnftSZkMM2yAiAhAA1sfbj6INapl2PWiIppxOq1o/F9REunbecUUW
Da7NiH+/ymrmZYkXOwermScFfz8auiB3yvVRGdfqjTKpF91iIP/+8sltMsLNtD+wq21zXEu6rp0m
YAexaRxCNz00qXnQ1fLFG1R0g3aIH2ULSeUFaXnQqLSaxJa58tCZyyjKe15WTfUCCp0ChXVU0uo3
fOI1TRseRBQX8GYd68QorWJU+FwW04kMyyBmWHpvRrW41NWeoLFsAQGIMNbHWBL59saYYtshr0Wd
q7Gag3REFyU5rQaDg6F7MIbX+19Lun5XxjZpPaIfPIFW0Cghar8aqumT4w/2zvLJjbiiFAfbO+PA
tx8prbxsgoYHvluYLtI1PCejdbDUZGe375nZHNyxWJcuasFAT1Ya1MzhuEV3TvbmKvasbHZctTBY
0cQ4M6qtgLDPSeuP805ZQvyR7a3HSN4/KyZ+xNW2XiILJeAGI67VBePQwY6/04yTuiE4ajg8FFe2
8DJrCq0qdMSWTqE78b6laQbzyV6aJ7ViMxvFgDF9nW3rQSubHnUt/LDUH2X7HDHoRb6+k9LtGdl8
9zrJYT3MXeD+AvtuPQsxj92hAhGRf/kiDrqMPNMo9m5JIrTFTeJ4igk02nN5aFONnONl3KNG27Oy
OfspgiFuVwBlKuLPxvCjNM7IBjZ7CvCy5PunKAmzAlRAzE1aGrkJBF51ll+E+JnuBWqN4sIEnZ2D
NITxLYfGYffGk3vGgNf/s7nN49qRBwz6C/mls8oHPX7Keu9k5Gev2slEZAOdgtUAID2dLlGmvD06
fQHJKsKo+aVcX1aB7IP0Teke8z4wxACr6nfm93r90Kyt3xjm8X44ldYReMrzoDEFS+qWw8TOVK3z
Uqq+tRlCt63mZzNZ3jpjdyxAHC3vBivygWKQU5Y70U+ywPBpoUzEFQVsZuv3GmvxMs9Nfkkn64F3
vjk0pzx7KNPzfRcl1xN2ELBjthLQmL25MfQms5bKafPL2BCbiqQffd1IX9o8e81m8DnNHsmO3LF/
DG6fo82q1GmjYdA1lY+z2X0dJ+exXKKnisR6J5RI4q6YA/kpXSni4ia4F4bRdJXJ51Pjz6sz+G56
ur96kqN3Y0DEsqvAnrt5Z8w99+0KA/1wRELqHBWP7gtAj5PddmdzTwVd7hFFHgq4VO620PS67S0t
18WlGNnfFd16YQDzw32fpCaYn6YqCL0aAyy3Ps2dGjaKSjgp5+JhdK1TPO8gmPYsbMIi2ole2MDa
eHHp9lLg7MN658NL7hBC4b8+bHZ1nNhGAaIov9j6a0O7MG//R8V+x4ikHEBapwJso4oKvF6/XahI
GwdTr+v80obv1vzDOE3+6g9LjYovGrDhTmos22rX1jbXotqqo0njAPSoOopxFdTFF+9BCN0KwSFz
etUW9b2lxw/3d4MsBN54KT7m1RafKfqkto7dVJCphqUOZW3PCONoJS+59S5ftHdL4v1VTqZN2yMs
dtyWhYtrtzcnbF76fCqBu13i8Fntvism1SsI7KK9wq3cDgUy3m+CCmbjZjJ2cV4buGlCxLV2vm4e
lPyptPZg3LKdSUBHugmwsZg1v13OPHY6JxJxnfkKAlLmfHYoJrnlXqCQ2hFgZjFbKwDdt3bUmiY2
lCX5pXc/upF7GLzHqd4bA5AdZCFBj/gy4/L0em+NaIvShkqPM4ailIeioTylpNaeSo/sihK6A7xA
2Wx0Qm+tLH2pVxqMoJdOsw/h9BqqL4321BbjQd8DcsocInBQVXNUtFi2EO1CmUqn6LX84tVVewDf
DidzlS3B/TMl+zbi02OHQQ2w2rcOKatujUkISjtN8tk3wi+rnhxyjzH5+3ZkCweS3/hZyUHjcBMy
FiO3417Hm0J7qtv0AUC4HZ2BXwZetvemlq0cw5aAH/hO5GmbmJ4bSdas1lhcuiY60d4VFZD73shW
DdlilzWDDhC89O2qpYPhTa2I6YIYR3Q+Wqbsd55RsihwbUP8hqtgV9TjbBlZQWe3+9plxVM5/FDz
j5GT70RV6Wpd+bLZ0rmukLXH/98XpV78cq8TLvMEBCS4Kmo2YkPfeuJmwzJkTEpf9NA4Ky2y4F18
Wvu/wmpv4FBqCZIuAOy2UH/bPD+aomqdQSPSGOqnqnnxyMsTI/G9wtnZzrINAEgeiPxPLvNtRzn2
+tDUzDm/OP1TlxiPfJlsN27Kvsy1kc26VW2f1WnP2Yxsi9T+qev32M2kbqA0LOq3iEdvmX8nc4yy
junuS11G1SEfXSeY3aaD0iH1fiPQQObwj6lNADAiTbH1AlNmgl7l8EPsNG+aDv/9YF5b2R5McwjH
YWTJJvij+obOmvV9d+JUFssYv7WE8JfggdmeGDX0lHJNi4vXrjaaku30vy6qXT+OVeV1Kcuvoz3o
OxtOurPBL8DYBuQHeejbMwTNNKNveVYQpxFNZlq3zaBgLMeDPX2/v4QySzQldT4V6k4ABW8tJUqs
NFXJ7JhmIcZRwln5CqELrBQ7U8iyJJLGLgOIIHJBzG6yAqCcc1lbRSEeRPP0JvtaTW9AhQSDITRT
g90yi+w0gXUHZwAxnSBEuvULJoalNNymYAMu/mqb/jB8ur9y4hdvCjninibu0FSio7TxSO8gbI1a
PMqa0B+y5ljafyZfoF1yUeHan+GSpsM0yUT3yhYIo41HxUpOUBcV9sLupSvi14rCUaRC2p7aij/n
36Lyx5ScNBjw7zsq2yLXhjebsR0ZoSw6DHdxe0b1zV+S8RQWr/lvoE8EcyrIYibIYXbaxHP4w9a5
AwYJQhpPkmAZnsbox31nZDGQnBTKKEoc0B6Jf7+6Zw0rjV1gtgU4/mg9kfdpQWs4P6xFi473Lcl2
vODMYYdQSAH/e2sJ4s1aK0csuXM/gQnTRjJHC9yH184qFDpR/zyEdvOwNr321zrqv1EsB7on5HVU
MldAdrf2+0jJXSqqfDa3Dlw4Sqo1MH8DAHVjZBOBFXciZiKRckmi6RxF82EaXxNXf9mdL5RFYfi0
gbcIfm9tO0meZxDuNVbIjGuMuG773LlQFquKf9y5UmR2iBminAmVHtv+dtWs3u5KdzSJU3p0iMuP
YfPDzMdT38ERND7c3yESIm9dh3+LVgZoF2hcN5txLJIxQStDDO4OF2e0YZ5oq8At0Qjp4+MChggI
w3yevO9Zl53iSX/qB+tPT5+DJtsjDpE6DjuFy6XDgPUWyqaG4zToaVxeBvVpio3TgNKCU77prffh
ZD7ed1xii9yAuipRE6r2n6XXq0OYWPPiNir8tUrt2e+aRYX1LCoKNGVBNTpdUcGiVeU75/Fnw3AT
sA2BwRHBE5XBLWOXVTh9YkRtcgHhFoSfKutU2P7s+Y3+jlm2o2ckL1r6nCujr+Z/zRMVFe2zVg3H
nnmick9HWRJU+TG8XIXWIeN0m31mT54yWCPkubrXn8qT1cW+rZyTZm/EWG5HFHNhMiK2buyUlhWr
pQ6Z+RymzQkQXOejqjkfdVOdHsCKNjvnR2zZXxaZ4Mp/ySl+KU0xN5g4zEYhSry8n1ASjZNTaec7
+0dyuUOQ8a+RTWhTlG5aPb7mZRkYZ1izsDwMs6X/jiswUov+GaBec1NjmGqni812Qp2vLc+O/lLU
sAnssYZKv8+VkU3WXxcleb47Ut8ClJx+CI3viCMYO4/Ln7WdX76KOGjk/TzMtuWSZLHQUQwhfI+y
OMi0p8x+l5jKubaWYOrN97DVQFj6qpUfF/XRY9Td6+ZD2HQHU38Lb6bfHr2Zad2vaMIjj9oaD5yy
i5J1j9WUApN5Zz2CDzgOtXIMu2d3T3hDukRXP36zRLD5rbXm8B1G3XjK1OP3dQncNtsp98k2LlRw
QpYGeDXlntvAX1R6NPYmFMLKcOZSD7KMnLE3g/8e+cRsMH15UHGcylsrc6FR3xZWSiMI8ydvhV3r
Jew/m86H+4ak7lB54a6k/EK37NbQGitT3g0YIrAGdvF11p6SPR4ZWRjnsvjHxsYZbXZgAB+ozVrW
CmrCjf7X9ol+WMNCOVtQsRxcIddz3y/ZZmAqATQlpQXrF0o2q58nXc8ZsabM6PfFM5OElXOOTvet
yJp/BtBFYjNPZVTBN2FTmccu10MxyW1nZ4qdJ3vu/VH9kOvNcS4M+jlPrfVqjgfHqfxy/O9tihvr
Iv5d3Y/jAuth4jAhn5Shn3ffYuN83z9ZAOXt8nOMAMCYvtnskdmOapoz+ek0EXMEeVkfYghddr6V
bH+Qz7PRYV6m1bfZH14xh10UgVl3mLpvAQjNWjDrTmAiwLTOO3eCRMhaePKPtS1i0Q7LhgupZZ5P
OVnpX9CwHZlVfKgHP/PNLkGwy/Ep4JbLAc6BP8zpgZqxnY0nYMxoSB2W3VKb/BeJ2Ra2EMyu2w6n
FceFGg8lmwih0TrMDisz3ln4Z+wiofhsPJffZh06k/EEZfNpftb+UJdTpAkaphw5q/tfXPotrn7L
5ls06aKg+soXt+2Ds/49KQzwVw+V7dfZXndKFnpIaWmCUbogxBm3uzemRWIWgoJuiYqDoJa17GBX
ZlVGFwN8+F8r4ldcnZHcoI5uTUx5hOprmbpA63o/056V5ilcnFMYJcimHBzvQ50c5/phEdP20/jf
ixr8BoHspv7sMcZ0+xu8pF2aeWVcAvYdEhFdf+rKp6n4phqXcfxqh3tNAlnwA5wGHACpQwaaNvas
tS690sJn6pBNQpE4R+4SHQsmKO7vFlmxASo8hANEfYNccBP/orQOFVq+jNhnIzpwfzSaE4habpjU
gTcCHyMa8jL4Y8esuMq3eQodTe5Hym0s62aXFkaWOkgbCVJd79SseYCEaNj+D3ka7ZKl3rO3ftTK
9SndyY+k6wo9GWOyZADmtl0xh2WSdhZDG6rzmQZuMDGCAqT3Md1laBd7/xcHryxtIrumxrWRT5Dx
efrfKfrSiVEdLQuNxOpNGUeHNjZpri5+H0F/tK6+nXQPZPA7705Z9HdQ46RLzf+hmnC7bbXZZvBf
yCOHifW9qtspiJXU2dlC4o9sPWU4HnFGXrigSDaeOmnlpm6Ucj4d9XExRUnbn1+jWWP2ZvTDbscn
WdCB4N8RwEA20JbQ13GTVLTPOIqTkQRlEz57ef4jbMO9a0YWSGGWBzRMTZhTvzkZix1FXqYySdQb
7YOljYeieLNChNIEWvwmXy5RU/qJ/Vb3PsFX0k6nCKi0p6Ee9SHS9tp5sg+J/gpVaX4RoXYTaedq
UltIbxhANers0XX69JhEnbaTGYtDt/2SbBPk22C2F1io2+1SVqux1LMJO/kYnuNcOZYJiKC4O6CT
7vflU9eMr6lT78TWnznI1iyAdvS3mAMlC9vkKOHKq8mqMBt77yp7OITA862ielIZJSmd1S8ikUEX
UDbHxbs0e1bIKmDRQjTyXBf9BNLR9EnoYWhKnqzKeZtOxyhfT6Zx7qCs0Zid1U9OsoeSl22P61+9
OVvZ0ipAy8ViwdJbHaPZ9cP8ryQP+myvKyX7+temNsFS0ypTm4BMXdb2tV4/mfEeH5rsTF0Z2GZU
zBwir0DF9BKPbsCwkFNnh92LXG4EAiO4GED9bJ+mzNBYWeUREZliOIhrW6E6kWs7Cb10rcAVCcpF
BJO2cwUrsx9jFv4kQXXB5CSBssdKIPXjysJmuyqdts5zz4evNNAVkx248aVCfub+DSm3ArUw01Qi
gf8/0s5sSWplydpPJDPNw62kzKwRqoBiqBsZByjN86yn7y/o/s/OFOrUf2jDbF+A2fb0UISHh/vy
tVY1iT7Us7xv+STWZPkDs+3i0T3Np+tWtmI3tNf/trJ6cedxUEeOwc7Kl0c1MHxn/EV5ekBkQVX9
Qg536Eu2rl9E7zQ4VUjfyaUuA0w5zpOeO4xSxcU7ChD5lD72ECDQjA93lm/TEq1aKmEUQaDgvLTE
j1hKS1BHRH11yPr52R5EJf5uaf8CsMwIyz+WVnEgboK0aAM4aATbwczt6owv+zzMm9FGqOnCukvT
ZJ0vxYUVSlHMtm7LwQ9U9Tg7iIDZQ3hTdtGXJtiroW5dBaI68j/21tvPMtOmswI2RgYbekGfqzY8
I/sKiq7S04MyHCgh/cVWRBwO4VWh7WmsglxcpnmdCpaWtGgcd4oa42Yy29uiSCu3zsLYH4GWnrIp
2UuBN0/aP4bN1UmLoECY4oJ73hQjE/2jqv8CmrqzHzeNMK8FVbgmBvpXOz+mbx0sAcQpgaOdgHyk
PFhb8/n6Em5uEotBeDHzSQ97lbGEQdSCriVm0Ntwey25nb44w8LdWJ6cdI+ifqunAU8ylV/4bYFk
rF9/ehEMbScRB+0qdiNluYFzwSF/H2gPZS6qe9GjfJe78JRmJ8s8WHv8YxtHHPQJ6CY85V22rtxE
oSYpRoYEQSJlPK7D6msd1dCQIUAchOVOkrJpDMgWYFWqbPL6hrT6ZspSiXG1UZ4Lf2qywSu7XPNt
BrFRt0YZ7Pqn3LQHYyPYWvE9/+jWp7YxGmPHSM+kATsflLt8bj15KQ5qHP24bmtjbwI9R3JPsBky
rL9KLtu5TCKJWbwHJeCxF/euMiVuo6SH/5uZ1RHIa1utZM44DTfwe2E2UZVgoMTXqyDZeZJsJAGI
plAMFdPl1PRXMVnK5iHvLUDZzTjMVPPsYx2N3667sxEhifoMQqE+w0Dmeh45GsPCqgxg0nqNNAtZ
7b0cpoelPGitcijj/BvToZ30dt3o1qeiYwmJPcTyKoWIy2ttRsUZ8XKbTBAkcNq8ZhQrJen2upGN
pICiNaBj3sjg+tae5WZjJR3vjIcubL3UUY9y+MG4i+AEll6WvQroRswCVyHOFAOasOOuom8+96Yk
Lxgri885VJ3xq5YE7pjkHsCD635tLh44UsBqgqFkfYa7qmpkpsrwKyk1Nwwk+URXP/eqZp7966Y2
vToztcqrpCXjQVNxpGLacHL3Oo4fZvt901tuXe3dX1ubnQqRECSDTgFumss90Q9Vn+Ujbjnhh8EE
kQK15XVvtopERHhB5mGj4g3c79JEko6RNWqEWkYG3NCpSQ1nOtizl2aSG7fLKc5/GpTlHPkvUPb0
TmURlUSTcd1G0RY7mcqScbA6eqvyN4RCbP3uundb2+LMxHpaZEB9ok9MJmvDrqk8JTbRKgwm1bON
TN7ZFltR/dzUah3pbUVoYzFd287Zp6yfUPsq7+LEOcR/0Upj3bidOVjULdfZVGPmTlZaOCXriVfC
WWiVd0UZHuN+J1hs7T6GqwUVEj2aP+TFGi3tk7SAoHmAewu+CynJT9e/z+94s6oP8EABXIJkmmCC
X6U1TjVKcHWLgZTMbbX2oB7K0gPjEt5Yy8cxfluK24SGDZI8IwIs1ZcOxpfFq7NXFLTc5C4JbyHE
j4CN7/ywrY0DeQ4obsCCtKlXB2+epa5pbX6XZcPgIf2a/j/YtrdaC1wyQmWa4Ski18pIEKooqiFi
+dDlyU2oPs7J6JnoOhX5+yAJ7wItkF0FRMVUf+oa260/pqVvzNapVFJfiz4Y8X1T7bUDt775+W8S
V+NZRX6stckaLIfoVsy0FRTQRjt12q0rSDT++Oq0lGjLXVqYtWpIUcoDImuVj6r5MZp/Kkl9rxba
u0bTb+Hv2wNxbUVsRp4EFIhQ+odOWCYv6gBRAOM85ZOi1MfK+tmLKlh+b+Yv1zf0VkeDF5zAMyO2
xu4RG+ts/SYpV8wwZfw0UNmvenJDuuAhdXATy/YpnVu/qyhf9Y/TrHt2HD8X7fRkd/YXMEHH6z9l
KyDhrk5UZ1QdPYfLX6IHaaVOEgGp156NaHTV6ctQwfnz4bqZLb1SnfIeWhFMchABV3mL0ujoqlgU
ovta/+gYzU8n7O71DO2EJf5k636aHorQjYPG8pXGvLlufeuckt2SZIixdeLrpZNtL+VqDUXHQ6qd
gsXy6i46TmW+c0lubaDfjNnknYZ4pV9aCbVZMyAsBryQDq6Z1BIIigKMOpC5atB/RK20U63ddAtG
CHh3+H7s3UuDUyTpU6wKHIPk11F1RFrkUJs7Deo9I6uDqKhjCM+KDrqAouvAWHntvKr2zi7ciidg
hf/tySrGJXKAJgvV/IfFfiwh/p6jnXCy48U6nDhSGhCqjJie6L2c343mjWI/Xd9kW8+BMx/WU5P6
EAHDDNjhS+9SCi7jY2u4g1/Mb5r9Mep3HNpZsXVjRzKXfswE6EMa7hDscPfFsja38z/fZJ14LVEQ
UXTCHxMBDo0peaijfqb9HZTIOwdns5BAsYKHBgBJFfb+y43cREVkhgnnU5aooU+q6ywqSr7WaXAo
9DczpE5fURmMsvw57i2a2tnJhH7ZNvPB7dI9eMHm0v7za9YkhvakRt1ss1eseEAafrI+6JW21znf
DohnVlYBEbxMZIw9Pkva56TXD0FyOyc9/NIHyofxeKdEg1/miWdDfH59o+75J87K2eVTjqniTDKW
y0I5zPXLnEuH/5uFVbztdaOrcwcLTvGaj/elvFdy/V92zO/enGhs/v73Mx+aGFl0Rwhwj2rayV7R
k0F4cZ/2sVdNeaH4tlzOBlE4nUcXYunxOVFsOJHTqjZAEcnKU68qRXwKCmjxD04XU4d2Cm1vOG4L
XASGmYad4DmiWrAKbPIQa3Y4h7Sb28xLTGAozmMifZo+dODrXnTHVUy2MGxwmvLx+jcQa7zOmc8t
r86UqSyqqQlYU5MGHhAgN5iPwVj7g/TruqGtTM2E7xo9Y4Cg/OdyO2noXw79BNwkipfXeQy1W6uY
xMMwkr16gFdjhnzvaM/NXva96eGZ4dUuM1onkwpNsKyruRsnmuIOtoPwt3bHZw+9615uRndod4HA
U+2hAH/pJaSzjRHlNJ274F8OmXU8vp/Vh3A8NuH7hNo0Jc7rBjeX9czgalkzQ5GQAMbg3I4nGACo
fr+bGG6JFJ5zhuFHy1+8ginA/KYLBCC1ZitZaiiLKBRzpN4SrbiblfazqYAauu7WZiUBfmOxkmCz
ec1dLuRIW2i2SswUYODRoYnUH2V8mqXMVZonAJNuWdP33Wugbu0VJqF1OoK8H6FJurQaNGqQpw57
haGMpnuuqjulDN1+/LzjnYja61N3ZmddgE8WVNmbBDtz8bmhOPyoe1XkxhkMUF78rvBl619Qw5tc
a9cNb/oHhke8XQxeFeIyP4uHzhLLibWwqk7zDA7LmV6hwLb6nVxwKyWwgEjrUIPCK7l+tswgEMIg
7+hBGQhn9p4JD6PjLyEKlzuVus0AL/TK4ZOEip0q/6VDJQNqRa7RVNM+Wgzl28eRxrodf54U5TjY
qsfjye1pilq9ziyBF6SPRv49B8t8fV03X2oWw3KUC0EmkKFe/o5Ezs0pCXBZgXi++hmax7o6DL1X
fI3l14ZxCXOZXAdRkNx4WLS7vUrs5gXC+KagmeCWo2t6aZ92TmYbk2gbVbrXpz/0eXJ1puiK8WZ8
y5PjCL/heKtMd5Pzc8f1za9NvUGoOqJyu562lu0IDaCI9o5qDy6beSq/xWjCAXWQ9Juyl49djpi1
LvCdHHSv05/lrnaXuXIF0cseY9NmwgRGTbB/Mp7N3rhcibSrmkaqaIBCOeVHjfJJ174N4QMN4Nsl
0d+1fe1GeXgo36I9OoWt2H9ueZWqFY6WGVUmwBFpYbtZg3h46XyMO+jcnDQdD0mGLN9IR4gJnvTb
9a+webB5lqNISm/GWEdlMsSw7Hoa5jDLdPZjbCP88X7aG5Xb8lB0elHko7rL5Mzl2hZl3JiowhAe
m+E+jIs7tepZ1fpTHalcPN33pVG+Slr+47pzWzvs3OzqcAXtQuN/wax66ugYhlV+kILCDaz6sZv7
naMsTso6NNNNYyc7TMEaa4682dSkqltYybR6g4OthNrSinfi/9alzQQFQ6jizDItermOrZ5FkUS6
y64MvVL7xlWjl4WfJocZhva03JNA2JKn4QoFckypVwyyie1zFvdltS7/u2deGbUXt9/DGsKKukWn
69m56TPpWEW83uoDDU23neObWuV11S0Hu7K/V5G88wTeXGJa3MDpYeoAzHX5a3pJznQp4ntqeuNK
ykuqAZWz9oAxm5GAuQAkfzRGBEEeXpoZ56RSkSDkTMQ0uW/7LnXl1AJ2NfhDcgDlrldeXCC9vXPJ
broHwl3MGdMZW/ebEXcx8qiDezUfbMERYkymPwY723TTOwEwhhZJDDOvAfuq0qmZVvX0w+K4vLcL
RMRTDZJ/J5CT225RuyNvR+1+rvir0v6mjTVc+zyJP14/m1vOAgwSnW5ISkiaLhcZglujofMM65SV
3PSg2pfppZB2v+VWCDg3swoBXTMkjsTD7WGYn8LUb+IR0b7a1YwbyzqUy8GQtEfYruql9cMi+qbq
N4H+KMGBXAoa3i68ue71ViBkIhRsKRBhwKyrHbx0UjGONaE+b62D5bzOU3NfWmAPTQY12/CdpdZu
Xf7FfLmYQ/23Vf1yrbPMzOYUBsqHynrL1cGzARcsn61Jc/N88YiQ3nUvty4VAFBkMzABcK2sFn1u
J7sLVajXnfTFMOwjamp2HXm9/XzdzuYegqgFyKpAsK1fv2HcBqE9Ew8k/S2S4AeCLLBT96oNm1ao
KoNbRfeDZtfl6oVUDruho/1Zttmj0f+iknQMl1/XXdlcsn+MrGutEI8jsAQU6SFsg58dBTcjnn4u
pnS/yAS567Y2z8SZrfXnqfO67kVHXLdab67fZJi+9Kcl94ux2Yk2m/v9zNQqqSraNO7lpETwd9S+
KMxb52Z/mBr91srQNJD1WzuYDnGyH8M315PXGOhGCJfobl1+tIZxLCsUgjBDd9CjZ3nyZPOpyI/2
8L4Iv9uQx9vLo2VFiAE/hvLXkEpfSZ4/ZXtVhM3dc/ZDVifeqBx11EXzvIoTT1FfVDN1q+V0/Ytu
eouSLZI+8JEz0XHp7bwMsykNLHPYRu8a0/Ctpj1Glv5TiA1fN7Xpz5mp1eYJ6lIfh4HNE7dvcgVa
L/pV7c02iHi0TqU40f92Z/XxnBSMVShsKGHoM8VBZdbc2ZjbbjDpz7w0Xez1LWhUAJ5lAX9q5MKz
pV+NXbrc6X+zVv8YWT0yM6fLq54z8GAvz4LqXB4eh3lvOmLzNJv/GFmFpzGfZz1GCuWBPi6abKdK
+qTQvl6QWSrDb3/jEPRYPNqosKzLHKo8zGAY2GcN/HV181JZutukf/NpbJJbwYYCQG21amOZKUpQ
4lBQfC763B/r5xk0/l94cmZktWpDnI9DJLIg+PVHl0mo4caeyuCIuJOz48/mbqa3ThuWCTZoZFaH
s4mLPtBGMBmN9TIu9i9pd5R1czdDi8to5G/St5U3oIGHIDLBSLSimTE+Q15UpZ+vr9hmycT5x8gf
QCorMvW8RR8jt0ImIaPhnaLn9wW6GGHXH+O8e+qINgwgPkpVSmn2YCJBDmIj8lMtfBjNYKdatBH0
aKdrPNcRThPgwst1bYqB39DzCYu+v5lkOzlB8Vj6UWbN7ijvcThuqe5emFsFpUp1yiGc+Ix5NR6L
hnAx/ktZ5BdbHr8IvYcou02tW6lFdSXPD9A9+rGyE082dhIDBwywoJlgwr648jg1I3mGOgp8GezZ
ADKs+aAHhb1zmWwElAsrK0dbZE/0Qh/E0MkbXPnVUUGJlNZCtYfX3Co+XVha3Y1kNn3S0S+CfOFD
ZD5X8ej32uNykxpP8Nf5eonEzWMHGrYfdo7/xkP6wvLqTEpToJvFjI9lgpoq1PmG1HuNvBxQhHxK
pudo2lnU/8VXDXgvL1d4mFcW4eCy5bSFZTc2P6ZcZ2HFyBDvylOqxAcb9gS4zx/t+cNkqu/yeg/t
uxEg8Ndk1AwEpAOc6vKsFFMCqjiFwH8Zcj/t7lKgYVL24XqEEFFmdW0bzMsJhK8Fr5S++px2lYGl
tmmaxW/QoTTPgX6fGUhRLw8qCW1u/rpu7ve02DV7qyWFFjls5IGZ2Sg/jsVt9JDeRM995vfje7lJ
XdTgLerU6qeZeUGFASpg9+1PxXgfZF5h+OHoVtNBeS+dlL0xt81zKhQjIeGDZ2idzE+gW5Gkm3lv
6W9Uy0t7x/PNEwoARHQakFHRRWQ8q8pISc+3jkQZaFLuo/FzDN915IfGG0jlHVj6FjwMsAk5NOgd
pqrWQ4qVGlIwiHk7KgoQtC9j7iv6Z7Vb3LmBRy7/BHWLn+nWg12G3mAei+l9ZBzrpvclsm3TfN0T
qNn+QQajPYK+SfD+XDof80OjyeEHwS6EyKhZ+ek7Jk+Zjnztiw9Zdl9bDp06H1bFWH9R/ap/XfSb
CIJzJ/8L2S/RO4A8GS4gB56ny99iyVG6zDFDQBOwWMP45uwV/DbP7ZmB1blVEj5KNbCTiuxFj+/C
ZKDZo/nXD9LmuT0zslrRpdGUwpkwErSfe3s+jfV0q9l3Rv2j0e1vk/Y5Y+riusmtNh1HQ3EoZlJc
hBn/cuUIUaWS5ODMiwpplIzC6SF1HOuoymjbyE7XHQHULG4oT/RCdSk4DUo87MTkTb8hb4Kpiha/
ua6m5uZYj9RTiVfVd+0Lu+jAM7GQAbtoi2dbz9dd3gwKnCNaLZAM/0E7Fshl1GgTxYqhewwX0mdl
bzduXmpnFsRmOgsLg6wFYY68zQMz0u9To/cR23Hb8cYYirv0aZK7fucrbi6gKOgzJENrd10oTeNK
MVIboUDBZptk3/PeU1qv+JeZHoKi8hD9+iuD1NZFaYm3rvhBZx4mVcK7RIyRWgZCspX+kEzLQU+y
Q5hLXmL4unyI9L3W/FbFFKF5lZosE58MAq3Wte6SqE/CCPkgwRle50rsWVNl+r2aBae8h/erW7QF
qm3r1BhOcqNac/NhdsJ4Z79uHhow6tDHgtTlflm5b8lZSyuI9eZWNU9KKR8U7W0wxmPePDf9qxI8
RNle1r+1bQVHP08x0S9dY6O7We4bu2XQoBrcRC++q+Nhupf74VtRDrdT916lrzJ9DouXkEGERQai
vTd0tvcLVmnFGDidPkFh+gDRuBvVb6r57frJ3MzNmBilKg4A3GJM5HJb6XVLLBKyvmZX/UqHonKt
WTkyCeNJ3fQ+szJ0N30jYtQ3vGlD9U4t1JvrP2ErzoNcpaWB5hpBceWjkiRGPVUiFPXfi9jyRfco
3AXCbZ3Xcytipc+ODyIquGkTguBCgTqnYuaydtWfClQRdAHkxtesxL/u2ObhObe5Ojxzkk1V2FIL
lpToc4GqIuCZQ7BIXm6qN2ojezLcFUYBfStkOxPkDtftb7rMyRXanIwPrLkj4qIr5VkJAPEsmdvJ
jJVGh2b8qoWvcvmQG/WRVtLOu3TzmCJBLSiloBHiuF4uc5o6qRG1MsfUarlLvnaTQ4vua5wHcP4u
Hm+aYFye82H0rvu6dVCYptIFEJrRtN/b/OzzWtGg1rPFKEuYmoLsMdb3nhFbiSc0XYLJiuwLyMKl
Z3mkdpEUUsws9MnPuiD2tEwj81H75TATIkkI072u2NYz/9zm6nAOozKj88vxr5xHTUrcPP7cT7W7
26Peuj3P7ayCa7cwvGVX1LaW9GjXn6efdvna+2ozutnQ/sWX0qE0gnhHBbPurGzB9avJY0Lzqy/f
pKB2zb3xhq14QoLMH0Q9mFJc5Y3ONDWStVDeXD4m7aOELnfctTtHa0tCHFAeCA5QEwpbbpX9JjJC
d07Go7KLO/UmDuzZn+Oy8wtnkNDD1JQb4HpwChSx42lD1vvW2MGRa9SGq9pN9ZoN6PM4tl+GQeAx
/yWu1bk5TGVjewF6mp6ThXvyp1sLw+VJ8sCvplO/CrRpr0VJLKMxxkStB+2gbbvmsAdC2zqI3Cb0
vsSYOaq1l8ck7gNATlGcPWSUSZXhrSj/YtpbFBM55mJih3rCpQW9IGG3edeCTXxucv04lKO3W/Hb
OhFnRn7HubN4MrVtpUcymhW84j2JJDJvQ681H7mjBDRql5h38x4mgYOgkYI8FDGr+8mRmddogjFj
iGOwTmYzgrmVo/HeqevwVJA7wzzcLadKZtZMiitemxorm0eZ8oyom/wXQ77wjP/zc1Zx3BiktkTs
EJL78DuVP1+G+vg/j9jnFlavoGzJpN4ysBCRQAvI2bjXIt36hucWVhE7MgajUK0WmQ7VdOeUWK3Q
9JangyM3x75MbvS2vLnu1NYRY1YPDgJexMi8rr4iHKRBlg+o0BjDvao+Kz18adLLdRtblwI8BCDn
HAgPOMeX+z+NjKYJFLFTSscbitFNwGkoDlLXO5f5Vv4A1gauU+a8eVqsnOkbrZqHQkdMA8WRZVpO
uvyaGK9RYdwFUek3s3WI0r2H3OZBILAyp85NC52JeukeEGFJgqgU4QsoP+TReC6L0YszHX2xT+Ow
HLT5S26lnoXYQhmNfuCAm7u+wFs3vQOY1aFmaAiB0ctfQOAeAmUJhN+QAYnCNyOPReJ1k303W8VB
2hWL29ipJky8QifJhrt9PTy96GNZqhOiwI0kZivvrcof9PfzknomrEd7F+SGf5BlMP8HZBfyg/UA
f1D0DOxnfNdIfVDTL8X0o/lele+Wva7Jlh1LIC8UilXmH7QqaZFa9JpMdCWKez14SE3j/dy2L0YP
I5uqfL/+0baSbTGgzVA5fAt/snilTmxbg7DWWrnqLoNS+VWLmFfaJA6NOudT5uTD3ZhZnVeCwkWu
Wh9PKYjD0/UfsnE8oVkBxguEig28/pZ1pTSy0iNoIDW1N1Q/lt63yRP7vZG4jdPJaABFVkH5ROtr
dU46dI2Kaaryh0anfjR2bmvf1rea4ykL3NS/inQvAd50jJojVONoacCHf3ksqiTOp1hoTyQmya78
UapiX3HEiMUeY9bWcRAlFSHMRildWd3wyJ6MVjEY2UMZHCQ5OaaJWriGGR3H0kFBsc6pkql7+0ck
JquK+m9aK4oLwF1ITy/dUwspCu0AoQFLGZN3qOh9UwJmNwMniBx3zErY/6s0PwZght/14VKdVHsq
Xqa0iGCcHpdDpSk8XK/vpY3rhJkIodUKfpQGwuo36SNybXaAgEkRDvlxybPeiyPOqTWoe/36rcNK
QvU7JpBerYuSTYrAFPPziPMsv8xmvhvgr/d5FZwGaa8pvIWsJLQCroQ/nrty3SypFC1WhrhALaVp
xndDZAWHAIA4eJwoPBiqEt+URWkfYhpV3qyMNFwJnodpFGxTY9MelBENlyiTx/tpKaaj3O7yvW+u
BihBpvvh3vmD46TTihyV9ianvVKWp7SstJNRRM4xLc3ssBh6/KQHQXF7/WtvHTCAVgIwAziR+HG5
A1t49ZduRmwFqct3oaU9zfPXxpRLVw72+Ow3snSTKw7qP0GBQyJxaUrJYpQmCjZ71dwZ5nNW7h3h
DV9QrgNp+VuF8o8p7EIL7W4J+cSV8WGIP0iwjiiKV+s7+dbGd7KoXpm8x+m6/cF02sXMhabKzHeK
uGbsd5m9uMYkubPa3dbTj+vfZ2PRINgj2aHtBC/TuhyoFLkTmpHCaSzeJ91jXvyF3Ck+oCHEpSy6
O6vMbmqLNFMSvGnLyj6kmiK5XdtZOxfURlDBCqgZ9ff7bF3xm/nyM6Rt+UPfpq42LZ4yvTDgvRO6
thaLzy/mSygq/inKMdeMtRXMZzs67aeGduGB0rC6Y2VrmxlsMib9OaeMs1zu4zaf+pIeVMkMYPDd
CZ6CyDqOqX0TZn+hx0hrl8oPCRq8qNrqxEBTGmv1gqKJVNXWfaO3rWtFen4T66F2uL7PNpyirYZ4
iAB2Ukxbmaobe4oKyUHyRsp8hkihZtFg1oOe5bqdrVSbDoYKJTkMS/AUi9N19sg18qKy4CjIH0SN
5IOkf+7NfzXLQ2HI7ijd294Ch2/3JHX+jl2RKayuWmaPqKdDUwgN3rpHHE2BuMA01GHK7maO0oM+
fHCK8X5UGOKcwsfSaHhr31umtGN5a2XBCAKA5ITJoPovHQ57J6Cez6YUb4tOh6eo/DbBL6W+XPdw
44hR3ILvCwAwBe01CDhswd1VfVw8ZOpbPT4yMqZE//lIISYonzk6k0sknJeu9Au5imzlxcMkvRbW
a0TTf3dSbHO5HHJqoKQc0DUarazkqYFsoXhonEfQdQsaFnXzuFt9FD/1j+1wZmaV7kX5ZEeJWf5e
LYOeSrvHCbLlBw8ehGERMTMZMb1cK/iUhsZUkuJBGe4rG7Hd9F9D+DUuv17/6lvSOEz5iMSV1jSU
H2JbnJ2n2UrTRioHvknvuJrdHUBvIfodP3PFtsO9yBLjsXYz41OS+fFxCc0Hu3XuFnjGhl+y8+n6
z9n0+uzXiH8/+zXSrMpN3fcFQt3aKT+0IV9P7Txnb4RrY7PT1v2dtNDP/qMeF1b9WCoFHaTMGe+c
g5EiS1D9BbnTuZF1Pc5YlGruIirhRfGqD98C84NkPsV7Olxb7QuG8gCUcpkIec/VTgFvr8aWTnGa
LmM5W+544pvVsiw4kg3jtMQm6urFw/UPtbmA1GQNofPKQOAqKiV5pdQJxLoPsXyKqtpNpCel24n1
G5sBZkxI2bnJIVlcRz66MZZV9AAYdX32hzH05rI8pmDPgzTyr7uzkZNdmFrV3wOtkNupA5BpTy+Q
mZX3lmW6rbH4CuOL101tvIEvTK3eR1GzyKpkYaoyDsHnuS6fEvO+6F8b86lOvwVOtePanr1Vhu40
AB5rm1Wc5UczGe7jrCO1uaX24EnFr6gtbsI9sYKtugbcc9QRSHQd9uTapm0GzawAfFza50RW3UZi
ThShrUXX/DmKXF3Q3nuqFdIequ0dTuGtrXlufHUeeDnkilrhsIqWoKq4ivZs9j+vf0Tx/1iF/wsH
V1GTF0Q4jwU2lKH04dvzQ7PecWPbBLcxubUmiheXoTCB7LkadV7zglTsXRsG7SFQJGvn/ba1O3g4
82ykeIk65+pLSfLcNG1tAKykvAxnPY11t0mO7dzfMM7ay7+cvRHmPYurz0N5TyuaHoujUEBxRi+M
bF9pqMuoX9vuNu0/FPPe03HTJiTCvBsFZdw6EnNRD3yogP0YT944Vt5k3C/tfZi+qIUCaFWU2vce
E1shBfj1v22uQooak8VKugNIQf2mlI/IJdxAHEa+kyVP/+lm5IFHv9ygckeSZqx2SqGGsS0ZtK9a
2jBHRRmfx0aO/etGNs60sMKDFVIP0Shb7RRzzupJy5CPbuoJiQrpmAxerRkndVDcNvwx98Dyp/h+
+BwYO3t0A8mOaYoLv5+YVJtXITObYjlbVLpnWS3flOHXBA4cHYawFAhE031R6xeF3BihsvkTZIND
YdFfUFB+kaodhq0/b6TLH7Jeg7aKufNolejq45hlIrNstRcmEK+v9Z9HHzM8Dymto2RDce/y6Gu5
0yA9X9ItsWo3KF6TPXTznoHVgtpSo5lNjh9m/k7rIs9YXq57sJGU4IIYJhTYBqrbq2daamt93lh8
MjXSb9LWOFbtUyE/DsVTMvcoQt1lE8Sh8x4R0J9VWMwK4BNlAuLZevZvNpCwGxTEp9XsQHLS/FSl
pzzOD51s+7tN+81VRDdGdH7EyVit4pQoSORMwlhkuZb0RBXGvb6Mf15luCOKRUB5Sbb+oFkNDDVa
IiykETqZ4It6gNll+Z9nw5dmVo7w6APfIMzk9GTFkFhbPM5G/1fOCMiGYNylInW5q5MGGpY+WP5b
spuhF/Dd8O9fX7CNqQ+4ldhyhngq08FZ7bsko0yry7A25u/03J2JCi053LukP+nqq9FqXhh0XjSn
DDGGQJn2tv3WBzs3v6rtpKBf4iDn5NqzR/b6Ljc/qsgZ2/KjlCluPvhSxUxl/2onxqFT6xsLGtJc
gtDe3J0x/PP+ESxTlH942kH8tI7XdlvaQa5zAvVT3fwI44b5ll8Joy77i/5nbeTSlDgoZ6+2KcwM
KanxOkEuM6iPUfhujtMj6g5eHvulnbvK6BU/rn/qrdN37p/4FGdGq8DshnnOM1FMsPSXcti7wP9M
GoRXNvg+kTJQt7g0UDdyKcsLzX5Z5gtahzr+EIYvoX5jnqYXSdo5HVuRi+l+4j1SRkLg8NKa1WiF
YYdYy0UN6yYc/Uz5MRknI/0YgWW4vnZb99i5sfVRzABotDlIkaG0XUN/CY3QRc+eUfvjdUN7Xq3O
Q7bIVaHPeBWHQ3RUKoYcg1lCxNNq01uztyCj6Jnesaxsx8PtQIDatwAOCeWDlYsWE7WWPA3Zw8z7
d+ze8rB7V0WP7Y9SulO1H5KG1GdwkBE1GyAI+88xFewdtH3F+ZMhyV59TbW2kkqrwDtM+SsTJXH7
WERv15d2M9RQauXioZHA4/9yw8gLNDParGYPmnGbdO/k8SjXH6+b2Px60P0geSVQtuuSoJnIoRrW
GtcPjAfRoza+NYyxFTda/ZO2tXfd2KY/Z8ZWl9AyNfYSCOSGMYVuF6A7EHnjnhzuRvmYDwPhLCLz
0OfAUH25ahAjK3GigtSwkF6Le78PbjT9YTS+DdarZvl1Z3vM76fZByEM+TcO/mN6tSf0AH46u8dB
K3oRhCim9Llthp0DJ7b15cMU/1CdhGgJBAN92Ev/tBJBOyngk8VKP53CRdPd2W4UX8kbKJhqW9vr
sG8wYgmLNGYUxjI4aatkFeLlbowLm+RcX/y+Bj/nQm/W+4b2OKLAyb3goR7kGM9pSI0jpVi+p6y7
uU3PfsHKZ4V56lDq+QWyNxpfmjR0k+KU3VGjt5K9ML29vv94uzp1jhmN3PEBr6CF+aro15R+lALm
l5LP1zfL1uXDkBIUqCDMyWVWl89iGXQJuyR/ML5G9W1p+a31pYjnJyN8r3bdQa2lnY3zOyCudw4U
IHxMQJAaNeHLnTOpBjOcWUSfwWn0u3bUcrfThKzcMIxMBac5s6vmciT5jm/7uYwO4EmlG6dr+/dj
WmmeUg7V3dgF0qfSCb4XVt5TSuZpb9TolBRAnd2CoZSD0OE4mUVv36VRA8G1PjmPthI79zTEw52H
49bHguHZ+o265CW+cikLS6mlGZ09SHZ7tDQgkF3sdXJ6aOy9Aamt6IUOEy8BMVbGk+dy9QYjHlMT
3pYHo51ctYF1qHYleecbbb6qGCAUNOiw0ZhrpWpZRxkvFHCWJVQDbxnn0K/s4ZteLLHnlOP3JO2z
o9Jknq7ncEkM8+H6rtz+ATT6mVoCRPynapFuVm09Smz/xmeQebnv8mOmP0bas/0lLdzh23V7Wzms
wBX8P3OrkJlMWQzogNNGmfRnk70oAVpCanUw88Tvup3RSbEb/jgAMHIowBRlKP5WucrUwSjnWABX
NMlbiqP0I2und4l9a9jJ+zkPvkzlHtn6pnssIjUvWj1U0i83zQyx2dBGQ/6Q5p0f1vdC6tABp1T4
UpT+xfUKUZUga2QSHeGAS1tNn6qzkgLUKOvmWEvVQS6du7Lauw62XfrHzGoRrQXBhjzphRnQXWV0
Ghh1ogfiq8FyFy/2nujif5F2ZrtxI0u3fiICnIdbsgapVLItW3K3fUPY3RLneebT/1/6nNOuonmK
sH9gA30hbEdlMjIyMmKtFWuxn/6NELq0LGp7i9ivpiG1RLPIzn2wa4x0J2c7IxiPbSOd+PaMXnu6
7ZGrZbBLg4uDLoc+4hMWEDa1+Dy2dzGSCnVe3+kBIA7Zq/PiSIkvrP5um62hK2shBmqvSqGWu5aX
wvUXVFIpVisdfI/SPOUmk06jx6j4fa0hmvc/jSwrpeZIXcrycZPUugvRp4vjYjd0npMcu+z34QnY
ArgG5Bj1UNhUiwWZdaF3oQFmwMx0r1em3JslRBiYzL61rNW9M+lu/hBjoLJ2bcqaG8Xq+gG31Hrz
IVbmaVfI9r2aG3+SgIG1EehRckxO2rWlQkPeeCp9cAJ26UrduOvCzzJk4KTciMVrno/XA/gXdFxm
Ql4bihO5h9gPsicyDtKc7Ib+o6y71Yvt53u7659v+/3aVXppbRE+QuS2EJUDSkJ2Pu7nSAMc2lne
WFrhQbdIpG+bW1kc+6eovD3ASCGheL04Mx6MPNaJxQ2jtKYZgf7vSBSo7Smv3mXJxpleWRsVEtrA
9OV45y/ZPU7RFeXQiRhS3U3NGQx8aKKRbW98sBUfpOzFrUmbllO8bJkmAI+CnObUWQYBbthe1Z2M
zfHdK/EXBCrh0MYrGOSxcHRtMubJSXA/qp9hoO+l8auJlnJnfgVLsPGRVjCRoj5CfZoBUIJPvHDB
TqogB9VJfs5Uirnas20Xh6zTCfxWcXYa/aw1bxKYXpkSc6Dbb4msH8Ojz6M/VB60fNr6PSLYL25w
yFO0QHgBiYGHi9jc5lOb6wAtqUPtwzF0bZterlQ/Cm3nMPigp57m7Lr+78BBVDRVXm/77A8M+q/m
6VTTjgdOvTSvS+00Bg1QijyJjqV/Gob7SnqoQ4lSX/9E4DkEzcQTs/HqsZM9I38Z5AoZs8fRhBPx
YEivvnXokuPQvcvpcg/Kqddec55MkvoQqcesvbe3iG0rnDCgyqLJAIITEVR5Ea7qTJa6cG7yc2Xt
0ohikBncpY7ugRILPevfzHDLYNpLysyw1N7lV/UyoyzeJcOjmAnYzNaRZPj90Gzl0/rap2T+A5B/
ZlX9kq7Io9mTUQNbkNQi2I/kScdSr9qtcvFKnKE+w08kxSSt1sTfL4qIneI3ulFDYnA+hcOpD/+x
8i8MiHYLLfYY9lUP88PYBO+db3H92mavYdR/6tTaJbwyTPCur/2NLG0lFIl6EZBm+mwCs3f9ewah
UwvoQQh2JV6bdm/drB7n2Po4lFtX4pop9B7B01IiQ9ZzkTn1fjT7lRA7y6JkZ4f3qhG7xRh7Tr7V
xfiBfV8cDPj/JJ2gvohKywBLuVPKh45Bj5Fq71Lf8aT0u2TnnhEY76zx3+YYGzxZpv5ga+2n0G92
oX/Xav0hoErCVtPQlBjR9+H2cV1b/w/EKmPEBPZpkU7Fkm3W5YzAz1z/rfgHRmyY5ZdxCze4EvQ5
WMxOp4asUdhd7PIEoYsqMhxfCoH2XLo0J13/4++vRABWkaHVbHx4cVlOcpr5VR3QzSMM66RScXLA
w9xo2kLBr67mwtLCPc0aXAe6l1SX1GdjPmdBhkjzRhRfO5IAELn66R2qaNdfHwHfAVqRZfTNp/lO
HmmsOQfog5rsAh1hzsHtrVsJM/alMfH3i/PPeetLM8RYVLzTI+SDkZ2+bWF1OTTvqEJQWWEWwLUF
KydJtDrRCP0q0Sd3TSYmG/KzbH1stoL5ikcTyhHKFG0RmuWLr8PQ2zKNSjxaDcZdo6vUWhoGihiu
LtcbcWrlrXxlanF4CjUP7DkHxJGnzXtLbz45gfwuNan32bH5rDBIE9Q5IJ9sfLu9nWvvL0AVRBJ2
VMzAWxwoDT0ERqigiWBn2jl0XsIq+hD7zl7zHyI0ralQxVmw68bJtY2NPHFt0ZemF54Z6DMzt3uk
EWbSilm5d4Z/y/corikvmtx4qakeNta64jtXa114Jy+uLklbbie/qJQPhtUGB0ZxJO+CsWXAQN3F
hzpVW7dLFMmbmO3iaTQ8PGdkDmcE1dMd+qg/TH4TPmdDGpnAKI28OKgQ5w9oyo6/D45ARJi0C7wq
Pr28SxPQjoka8muNJN+3CtPBlO+2TJ3blDYCnip2enGhCLVJbkgblQgulutD5ed5ZZUqdxdC2Iex
2ttx646GvUPE4U5rHrTsIUBamMKw19j5ETV+xTrk1T95dNf6zk4uj47pFSOFHmR9ptaNnfJvrdsC
Ha31Gq5+5cJV26kJUr9A8LDJ9n3zhbetO03ve607SMh6AKH5Kxzmv/P6vunfaV2ycb+tOg8vUaFf
hAbNEp2QlkMizQN71EZnP1VdjeEUgXNftpnbU5GV/pfmFodDnUupChNQqKmggz6ZPoLrDE9l2nLg
aztADn9kj2YpEj8UEZb1rEgKGa5gsblIJ7iS/SJpjWsC/JEQiZPU5y5oNq6KH5H6F6f7waMRUHxg
OddOVxJFc2NC/dAYKP33CfDNmDnnWnuqJXNXQmrW8rspf6nj+i4d5EPkW55dzS/Z5N/7ysdsPjM2
DBmX+H1bHArnEGj259sBY+0CYKqUuNAoJyJocv0LbbMKrDrSuQD6niadxDhZ1WoPpTrtzVmbNgCK
a+GQrRfbT3YHnP/aWlhanVqg93VOimKvpxqqrBz27DXTgg8VE2GaRn2dc/Pu9hpXUhDxzcGPiJb8
L3PQ2zaH3AeAAx7es2TlTBu5s+a/b9tY3UfoCQIUCTF3mRoWcgWHoCJps+JvbWsKmJcQUIi2JMbW
7JB7QrwVHUkqa9c76GdB/X/ELdT4VDIDSNYCRpcdzGDrpb4WCy4NLRxDUhstD0zytiZkpFwVPI/2
ExJ8vd4ex9rfa01wvL2D4h9cnhU4qcxioy4APmoRDWijFn37A5zhv4yB/pjrj3LvlbZ1yhjO9Qe2
0J+AUidmHS0Jp4U89EGrAGazIx1xq6HbF8hPlM67NonuUHrd0lFZTUHo7f9ncLG42m/TKTOBuzDk
epYOaai/KPJ3JMd2Recx85fxMzufY45Kyu2VroEaUKek58+8LNxyielBvcVoYh2gVm05wV0vCUBR
U81MQOx0arS2dMxNP33Ikyp4SEZN8Zik2DMiLGA8TaUajwrEjo2wuHYeGY7ABDQgi8SdxVXcWH3o
VOkAzKgBnua82QycCrbSzdUtp+gt6gH8B0j59UmpWsvsO02hxasP7wZ0n4vR2hl9dlICk/+2RzVy
do2kn4zuKWnnw5/suyiMA10j0i0bifms5dY4WCTxQYr2rK/2u2qK0r3MzBRXH6reIyy1np7k/i7u
RhtU6ph7rcn7qO9K6SxmCW/4wuq+g2SgHGCii71EmMjZWKSRIRr9XeomscWgpa9Jt6WMs3aO+bIM
W8fdhXDz9b7bTt50xSBkF5pqN9Nw3Mtx6bh+1MXHqsveNdlGjr1mkHoE2E0hZGEu+96OiTBM34My
bmLzMRu+KPKJApk+1yczSu5vf1ZxYS+D1KUtETUvHn+zY/rjLDCqTShE/lVf2geTbm1cWKu+a8nw
1NFWgWm0ZCwWup0OgcOhjZ2qPEAci/dhaPsH6L8I/0/DeGfI3bTXRiXfm+nsKG6e+/V5sjNzIyqv
XQMCTYrmGDXoXzpIWlFPZp+CxtLnEiUSMZQrQFvm0AfJ6KVa2CJ75jwPUdtvBIm1i44XKURUkMAW
L9Trnc6DirlhPjvda281NU9Hf2y6eGf//gRkLhvFwQySyUiML1M0NWlG3WeBfTuTgNh6ckeptdq1
U/Anj21ubfpWiL4gCLDIfqYeLkVTcusYWuQadfuYMC00TN54mm9En7WTzhMHHpTQPkW963rz9FL3
h6bDf7L6I1wQN0LdVc2mP4gnqIJqaJ/gGb+QCKCANHnV03EpyKAfeTq8tFpo3c1O4G/c16vroRFC
iVxjLLYh/n5x7KY57xliB82eRosavQWD4TpbOOA1hyNH/M+G+PuFDbUIncCwaenE4sqoXKt4N6b/
GOEfPHnB11JzUZjO9MsMsbHQkvYHwIQxi6Ff7nT73kK0OMy+3Y5Uq1t2YWfpApqT13bO9Rc1tRhK
EiIYWCYb0WEtHPKcpnskMCwgC6/3jMBUJlwkhENFg+eZ7Xyc7fY6Vj/LhYnFNT5MUi61OSiZ0j/m
vr3T1Q9gsOUtlN/6dv1cyeJs2uRmtVqzktS/z5WXzrmv/dfbK9narMXFONZ1VwTAVs9KaLtSVXmB
bG0Eza1VLIKZn4adpFdCHEixCi+qw50NQBjlrD8JMA7JDVcuI5PILK8/PPBAJ7B8DHV6ctDUb1pS
3iv22+0NW/v0tD0h76CsICSVr40UZpgHyQCwgFPvWF8bQ3LDsdyNcbvhxmvPUsFk5mHqgJJYhsvI
LCd/diDqm2SG6VPUf1McmmyZF0p/1WOwV8bfTlkA6oErAH/C/5BauF5ZldDztQYOZzKa99b0YbYb
V2bqXKUm90P95Xe3EVINumY/pCMo7Cy+VTJWUOdyWq5Njor621Scy+FrUG4xQn7dRNR7yLSBkLKD
v8hgyYWVOU5ND3nQD5Ep72w5O9R9yd0zeVZgegReRjBMv58qCdEgxA5Q+qBUvmz7G9owDVlIWRkB
kTg6GtqbNvixC3rDkyBBJnrijlHhJfN0lrcG7f163LBNvY6wgYCOstzZKJUpnqS0Arj37ksNsZ5h
BIm/5Z6/noMrM0tSs15ErW6XUBFRMXbjjKGp1K2Uj6Z9uO0oIqW6Tm6v7SxCrWlUSj5DLTnbQ7ZP
KvBlw+Ogtd44PQ/yliL9+t4JkWschmt9EaqUao5jaQhJhvL3afpeaVq4Xb/NOBcLYtQ2OYN4Bi5s
VL3kZ7Ic0OXiwZM2j6XyZFr/3t609XX8tLHIUye5nktbwUYZyx+1ynHttnpUh61S4poPEG5RNNUB
ngBeu44YHWieIUQZ6yzHd/K35qvTBTD3X2+vZcvIYi1tM+h9qmEk03rXHD4qGcp8euJtNgXXYgUP
NUENpSVj6MsPw3LKXrAVB+HKyf0IiqB/HRTjZEnw/jLVS7Nsd3txax8KxB8PchWsB32g6x3UzEEd
1Kyh5tOkXsIbMfqXZsGGkbUdvDSyiLVKbVrjLIQxrVh2SSVKOzhEfbxDUvUPVkN/2EInn6x4Cdpx
jBn1F7EaNUQmP3tt1eNmRryyY4xspoCCfjEyNkv9mkZj0IvcyEjF6TG9kBMoITfjkXR7JStbptBU
FzKCMlfwUgizZio3HExgYvkgPZljsbMbGzzflz9gsII6wt3oelsMVlnKo/i93eWSBZiq7UaxHPpB
G3nE2obR7YPFynuS5SwSlnEykz6W2bA8dfZDvG91fVuudCVKC/DUf0YWZwc9nDoeSkB8YDoTeOkk
eF4aPVZOcGi2JDTXFySm0IimIvJT12cmSEOl90sSo8a02jNSvOlBqnuZwl0fHG67waopIjUvItEo
WYaEOIcaoPZpLtRB2jbbkYFH9dZjYs0IrxQI9qILBEboej0RfHitzVHICaKntkK4uW1dtNB++11M
QwXdMaHEwwCbZSW7tWJ9SoSeEKIqOt269GR3b7+/W+hm0bGnsYGUiljoxWM1iSVZLjVMROXsScwz
yYTUp7ERZNaOJgU1MBUakC/OzbWVOFcyP6Xkw3OCMcWRBqrsiRE4Vhxt7NiaTyPOBawK1zbJw68N
WX1T6Wmi5mcn+Ai3sEEjQGjQyNCXUcnd3967tVWJJZHx84F+Ka6lFq8Xq3aQL4ry+1iPPVxNYcR2
OG8Be1eWpQp6DPVWlgW773pZkL3RCC+hPswpY4C7eyW/m+XoLksNxAZ+u64AbeXC1sIj5Mm0pVDC
1nDSp2jXyl6DNvnWh1o5QCL2MFmagK3CP7heURYUcRY7FGLC/gHJpXl4H25161bwhfqVjcWuzVMc
JpbA58tfm5DpCs3HJqsPOkWltj7q1bMx/kvXUJvcLD7YAVxl9NOa4ezQCeNY7OTpTtpa9orLXP2k
xebWaiMVqKPzk9o8cCspiNy2+mfmObKz5MzfcFCxwEUejjUUYSkWEuedxWmY01pzZlvwBabMTYKP
Sv1y+wRsGVic60huJ91nQsGZ2vHeMZqHjsk3t02sO8r/WwOruHaUCnLy1EiY6OxPffAy2L7bZBvh
6fYyUL64thFkgW0lYp9s+1M+/Sv132+vYYWnKDzx5yIWRSGl0/sYPiQfwjA7D8HW9hNCZkIWYgy8
EbrKe60M0JcymTgyp0mBCLqsHCK9Te7b0UndOFQNr2OI5cfbP2xrcxensEgZCBSKhVtMH0EWPa8/
DM7hto3VzaVaQLpEkkkH63pze5ASgZQIMTn6VWp4GputQ7VlYeHmvRbllj+hHlh0NaR/mdEQx9tr
WD22lD1AS4r8ddlGmbSRCZD1jBOWqEaVXqce5E8TtZbbZlY/x4WZxUK0OegCU8KMFH+LxpOcf0Uh
6/dNUMOB2EmhQ2gIXn+Nye8GRY5Ikh29PEpD95iZ8mMcJG+3zax9kksz4u8XaYUuN31cdYIg0n2T
26/NJvV3basuDYi/XxhozCSIB2bMnvXeclvrUQklb6sIurUI4RUXNqZB16RxVtkrZtgq9rNq/3t7
l9bcCgk7QUFSxRSexffO+86Qe/Ex8kG9Y/7dqym9Ky3YXO38+8hWHUS70JYFdA2Dc/HdpdJwRqG/
evbn6i1HeNGFIVBUzbOl/z0mj7MVbmlxr+7ehcWFC9RZP3eWyu41KdOs05e0+4OofbmkhQsouW6F
oSwMlJ9H5rIUxtYSVtqnYtc0oeej0/xyFrGry2Kl0gZLMPzSflcr4auj1rs5aRjca3oJqCu0feLZ
+JvBUfeyv1VHW99C0IzghJknt8xmEU2nZm5ybfTGS1y+9v3vV49Z3s9/f3F951M5TyOcSdLKcnD9
MDxVvX6y8s/zoB9rGRjBbX9fPbRC5J9HM+PxlurDRoeELMUA9HOlg4Gu6CQ/pJvjbtZyZWBhPDWR
fhKQjetTqwUk/IUVQAya4u9VOrszpDGzuUtVfbdVs1sZMIqDAPyxIIxRGlwWjZWkC4Y24rE5pD3s
In0KADgG891sT72nGJLvyXCvPtktBIdQK+JD3FRPZRx/6W2p9eAAwD0MGFyvOLFzlwDugZpVItrj
dOPWG2J183kR2+IXA8xc+DJa4LoUhDlsm+77VL709buu3rgmN0wsRzmMaaFbdYYJJfAZqyDa/IY7
bskTrFqh6c1sZNCGXMrXH1jPiyK2wzo/+7b/DtJZhP6VHCL2sIVcWw3PDpkzctyQYpbwebCj1Szl
vE4GvT4oY+TmoQKi2N8D3719MNYOungHCWY7z+NlApra0zCXDeLEtiy5ifPZ3xToF0d5+RS4tLDI
QO2+HOpMwoIE5qPuP1RoQbXmqbJVt6nPertP4i+317RlcXHjyHELzaLlaFgtcNzgYA872/9Xmv4Z
7PiOLvVkbXVR1nZR9G64SGmmMBnx2jFgbiBcOev5ubRetRi6WLy/vaQ1z+MBDvCfoMl444WBplPM
2CoJLeiNZ1+stKo908rCc9wzouW2qRW1AzB+4O0YyPRD5m2RG1ha67fSzFkyZmj5xVOTy4cgjvay
ei5l5WkWSqrGa2ZvJdNra2Rx9GOpOSF7uFhjFRdW2YTwGK1q2pdx6DnRazxvcN9WjMBDhSyC6BTJ
iLmI0VYYD6MaAt+1jNT8VJfBeNBGbTyVbe9vZAkrh5j7G/iPqAgx1HERLcyhR3TDoZtI1+1LyPiV
iIalGcV3sbVxiNcugytTi1WVUd0NgVC7LSL/UIXRey0E36S2u7k6jtbJL0auBHlA2uRFhXZpOf0T
yEI3f7TRmG4TJXNVJ6Ib43cb6hIr2E1oqRebsDj97ZRbodEBWE+66cAYhipED+Gls1Hd1t4r2p1f
ns0x3ZnRfkzi0zxvATXXPwIoIgaDc4CWXf7C6OXU5yV4TvLGnYI3NYHJadyr6d+3T82qX1Hj/792
ljASiuYTIoz0cLNh8t+3Q5bdG9H0DC92S/th1RJqFtDExci0JQPeNmbJGEpUhjUA0wZDvhhFXYzm
4fZ6VljOfLgLM4vT2FdAakuVsYnm7MHwi5iEKrtz7h9mpf+e9DoxoNqDA3rsA/2dXAyHpuwP/cAE
nkye93bQefKwJdsrbC6uEpBusBAE1wYon/jYF88i5tAVE/0R3Fy2ozsEKHapMb6YdfWUyd3n0R63
tMxXDQL157KnQg3D+drg6A9VaEpwywJYK4Wxk2e3+NIlwy7ZYniJf+mXpV1YWiTETIumel1haZqe
VeVZihNXYYyoaVMUnA7S8LzxeVduLADFSFgBSqG04Cy2Mk6cOKxiGuVDLM+eXGXx3iiHcJdqcuC1
Y+q7Y5W0OyX0Rxd5nf4+74PqTi8RDp7D5LtftuMurEt74/JZdW6obILfAgN6CWOxB3XsDTH4sslP
YHPdaq5dtft0e/ErMQHYNkeHkUaqkBW5/qqodvVlrEB0iKfa2enTUyde2UH5FFKt39+2tbLPPyYy
UAkVE3aWC8p9A6hpSVwwcu1rXbd3Ydd8uG1iRSiYJwe9UhjF6I4bxsJLgbhT2bVt6NyJ9vcczXcp
XSc9ixAqdofxU6Yabq70u759V9cN31X+FqvFV50znejRxqW3cmKufsvCj1s/Vic5AEsQhKl+D+7W
cuVkKk9WV/puOkvZYczm4bixAxtWzcVVGxd9L1s58JJ2ru4ZZeP6PQ8eExnUxMtVeuXV5yL5PGeF
C7LsizrEXjCOO4v65qAUXj5Rf2+3voqwuTjRzDpiDjvalkQPa7ETQ9Q4qV2yE9nwwgwnV+USlus3
O3jzZdurIaOFlnYnVVt0iVWP+2l3KcWSR2E5tAN7URlx45VhQ16vyPP9xpavm7HBf5JMAaITJ/ki
FpdFWM2zjq6tFBkqXbWx3adpBPK4bBVGZvTKzFQYp/4rZoLwfdmN0jveo8lekqrAUyQ/9uy46dwi
9v2NZGglhLDvP3/YIrKZXTP5nG9gJnLOMINqN42vf8Bh4shdGFkcuUFPtKa2+bhdEOyDwHK76a0J
gfTa4e9HxCtLCzdqm2SAY4PM+didKmjnpn9vp1syWeIf+cVXSbkZUgiUibbi9ccMsj6O25jlKMCS
E+WUMakzsz7E8rMIwEKQAL7obQdaPbIXJhfrSrqKApMANrWx7xndgVgVN9+d9JQX325bWvXU/ywR
na4Xp2btjCtwpyjWcJq7j3FkbhyG9bXAB4KbDf5jCdIyC0a3hxNIlhnu+XFu/OCpyfxj4Phu1g3R
UVe7+OX2olbIwHigwcOCIpqDtPRi/2bTnsZsNHnIDOFZH70i3g156o66DKdjhCGoN640N5867vPB
rkN3SBqXOZSIMYzlycmaPUJO7mAEnl6PO43mcWvs8s7nXdl9spR8ixe8eix//t4lArBQ65yvTT5Z
6V8SdA/NGCjlFjhiJYtiU0S/B0w/dOzFp+7HXvQ52ZSoDF0T2Zkh/EfTTqn8d/toWltvi9UlmSQQ
aNgJ7M/i1ERtzH51Ioey60c574Zj26lMzhucjcb4lqHFt+6tUW6zggueXpNnWE9WS3YYTBsncq3m
rINB5bZiqoICifr6oDAs13biGjNVflKq3FPy+yTvPBRgCAR5ZO6Cdv/JyreS7NXzyaP/B3+XPsEi
HYt1NZUTiwhXm/m92mZ3RbXx6F9N+C4sqNcLgwwpq5YQ8KgGze3m4AOcyfetbrp6vIWe+/9s4s/V
LIpPU+5H5STAlGko3aGyAReu3yOFQR4SuE3o3JnDfazIuzlM/2oq//l2WFg9ABcrXXzC1IKwp0M0
OXdO4Y6a5aqR/DUKHhiFl7p2eB71jTRn6+OJ0HiRBhRpVjakn5Cv1SfdCh6t3tm4z9d3FHwgctbU
KZFlvjbRR1IxzAk7WlSdV8f9sS/MXTjN96hRMBpMGzzK159qp/sU1uE57LYQZKtLRJCNCgl6NrwZ
ru3bg2RJikB6NlPauCrQyI95VY/fb3+5NStAFUWJArIas6WurZRtnsXRCFlMZqhH0NgwXT7ftrCG
SqGy9tPEwjkcZCq0NMYENRlvpgsyZspuNngnBKpXlA90/1tmU+gnfXiO2nmf9DJDdMO7NtFcWumH
Sanu61hBeiI6D6G5cU2Lz7jMQeCuyQKGbsPIWYQBrUOqtqzAnWbpfcDo2DiqqCdAD7/jDiST7+9y
Pd7d3pK1i/vS5iIwJKadF9Dp2ZHgW9zrXpB0XlY++yw2ad5u2/pxI/+6QNhsMi0ESOKLBdpFHGZ2
MCFd3rtI5yRHWhYAoKtjX8mPbfsxkMLdaAL+qR8qSrv5AIm55jWFluIu7OoD8IyDw5U5+7On59Kf
HDNoev/9vMVe9HpaxxYTZc6W9jkD9ZJVzn0RjF+S3kAY1nzU+71SI0oWGl+jpNhKB9cKhXQJID+w
dJvu2cI5lbSBX6zKkL2G2Y1gVYfDu7x9HcvXanzVtNmVc7rT1YNEGqP4+r7ZOoBrde+rXyBu4YtQ
liSmVhcOL5qiSr3UD72++agYhZcF8sfGVrza9/dI0fkowm14xtpTEdaJxeGE2/KLfKGsBggHQMM4
d3LpWdVTYecCh+P10+zNKkg4JzsF7UMd9Xe3La/6P6RRIcVAd/6XglpUmwpqpDziNDRhKuexVr4p
2SlzoEIhfX3b2FoWg1r6f8YWV0WqwE+LxLyVNPgIJ+oohU/On8Aw+Yg/jSyCdZsZQ98HgxhIrp4z
Iz/qTD/pitq17OZYQZe/vaa1zIL5v0gTkHPC6lzcTWUyErfFKzjM+oNkndBpOIDl8VKc9bal1U/1
09KyxGEXQwX8m/Oh1o4XDfvaiL1Y/lpSYJmj7/87W4tIBUXazmuxqijfxw3Pl+b7JLkdLwpTr7Ym
A67e7xd7uBQz1qJeDmRJ5SWI3GldPCTqg29ASo8Lb7K+k7T0MRC86lyW/UZeuOqR0KZ59CLkQpX3
+sTPEtJuTk5EVuzQa5nzEFXeUG4YWXURngiAgskffoFCWmaJ/v/AZjr1faZ+ZdaDC0HlCB/s4+2v
tnqBXhha+KKdOoXSdhiCnHm0g1MTZ7uk50rxD23/3Km12yqyd9vm6uLYOjqFFi2u5Z0GStxGAqLi
Ak3H6VhMfU8KUc5IUgWO23bFRra5+sEYpgt6TDSV7MUlEbZBXbUDd1SKxgSM4D5Ce2dLn2a1nqow
Q4WMUxcZ5yKGmHLcF60YYzI46a61m+7et2iyGKXiZZ2N2lqK2hHD3ud/4iZFciV0e+WABNjdjBbK
ZG/VxFf32OFqZBacSBsW37Vu5bTrHLy07t5VTTa7dtG5uj7vtZgM4fb3XNtglWIlERRem/mj6nBx
BwYGyl2+KqZ1qG86pvr+pf+jUHZpZPEVlSEe1DaEeTsUqad2/yr90Qw1t6V9owKXv70i8Y8ts65L
Y2LFFytC36NtotGAQBeWOyawZSApbltY+z4owImBNwwsoz91bWFyeGMF5Ha0lAuvyhE1Gqf7JkTc
jNNw29Tq54F1ryF3CS5reV9nFupCocnOGc5L3jduFO1TmPf/OyML99d9ZbAizYIO2J9sSfHM/FGq
t5x6ayULpy5pPJPO2NCHzdir1V3e2Du0xG6vRPzSX749+DkxSI7EylCvv8zcxbHhzBAKerN6pgjn
1XPy0nX6aVTlY1OU/wS0K2+bXLumYZtRhUIzh0kmC2fo1V5KNB5a5yiqzoZJR1u7j0oaIcCzqLfd
Nrbq21BN0JyiZ2Ys11dqul81LeoVitxyWcrWcLRjrdyI8aufCglbobkDjHoJRuozLQ+lMYMwkTi5
J9T4Pd3sFC7MIT/eXtDqUYJLK4R34B8tFzRKsWPUMiQFBwZ2qX+uw+AwdolrxRsqbluGFq9t1KhJ
9md4+Yblo9dpf6/tD2Fa7TMz2N9e0vru/VzSIti1oLgsvwDoXjJpvO7HvTO8JJuKRWuegJoxyBbK
aIIeeO3pyVSkjY7w0jloZ4AOpt4l/xSmtOVwa96tc/f+ULQRCNtrM2mv6V1ncj0MU/8wSdyBZVC+
hp3yUWdGFjSST7c3b42+gC0HTQPYWwDiFscps4A0DnKDoold2J46oa5qOY3x1Og2uuKynXjlVLf3
epD0YDqd1870A6/TZMlDfOgcS5XpNSjz/YGbXv4qsU0Xd4oUxRETMHHTUvts2f8q8jf6FmHWbRy8
NSe9NLMIxFDYg6CSYRFVde3l9musUhmSmkO+Nd5jzUcZYiV0qqEukvRcr0cd8owBTy1xhHkNZnsS
d8rQBhvRai0aQ1kU03pNZr844ldc7JqZ2rY2qnAM1AJFYJvp0V3x1WqrU6NK+7ijPBptjeRe20HO
BAJUaCcKJ7o2WRtBm9sTQO2imzU37D+omu0pXSq7Y7cVJrdsLQ46UJHWNgTOnUb933m079J4F/Bi
9/15d/tUrJ1CqmQoJwIpUEnUrldF8lTI0sQEEU0dz7GhnP1Y2qM+cExT81CmyUZLX8SO5S0KSgS1
eLCHMPQW3q4rtV5mLdjDKXMy1+zMd82IcKzzEBpinMGR/9fJGc2NCL2iIwtWW8w1ALSNKqW52E89
TM1RCmHvGCFFl7B98qPmfU5lIrO1o2ZQjpxzLyviR7kaHszZd6Oh2Qg/q58UdiWTYWAM/pI/qFMc
TaoFvceZqtNQWX9lseaVSX9nVVtV7nVTTGESklcOIfb6m+KTSaEYYFZzVD5GZ3hnAfvpJ+PR/pN8
VYzy0RGNRIeBaRnXpnKkiByHuZdnO/9s17NXM66lyi06sC+3/XRlTVRGeEIJICnqa4sDryqlgWIx
X7BSHpHy+5Bnb/l0kkzr91+F6ErwMKJsjijrMis2GjuhygPCWJfk+wDAUiY3x00m1kr4urKyOAba
3IZlKGCxfS+978FBmdInVWpFVyVvo51vtRvhfyUqXxlcfKdKH8PG7gtAxRTnYuspYlxpXGzpiK6d
M8zAAwLeJu6ARYwsp2EwolJgzS2zcxnmhqTmk2l8nhC7kct9URduEfRuJf8VDIELlPz+tpesLRPn
oCIOwZjzvvD8wsmlfihkzrk+umX2xnNDLzZqMBs2lujMxqSxoHbYyHR06K0nzdZd4/flyoR2EO0E
nuncOcvkKEpTWowlDPBYfbNyagX1U4xo3e3dWjtTKpL6BGRUR2mKXR/ebq7kvirS4jxHenHsJrN0
/Ux7LeXqPWoO9cZNs2oNVqogT1IIWX6bDtVVA4FVINnBfF8juh5U1adOC3d53m0sTITzxS0D1YhA
yxXMg20JYlPtZswNLS7OQ58yTfOtq7bUndac4NLCwtEqWS1L05fys1kV+9xvT9RTH5Ne+3j7C4l/
5teFoAAhdAV5NS3uLWts7TmCkHJWoAExjaKvXaedaf3uk2h8sEZ9J1Xlg5SZn2/bXV/eT7vi7xfp
VdeE6Fd1ScHyPrN/pvMi92+3Tayl4xQywbMz1wHc11KQtsxJqFrLgO9a1NrRKRmOVkZa50Z+mxN1
bYIiyclxZKzm50Gz4BqVlpfksYZWvaXf020Tk9YnhH9u/7A1P4VzhS4sQlZke4t3SVkP4eBQijyr
1XREpZ+XwnyYtMdi3ion/ch2lp8XTjtDR0iFuNYWn3dU+oYkGi9SYuN+sqvD/D+kncdu5EizhZ+I
AL3ZkmVkqJZptd0Qbem959Pfj7qLqWIRRaj/QQMzGDUUzMzIyLDnxLdKae6N3nLMxhEpj/WhdcM4
ueM/WY128Ix+N+bhU28Ojlx91NWtNpS1m8OMICwrLJ8nffEwVSODnH6Y525WaqVtVqrvBKr3fuRd
YssTKYvXqOp7Oe8U1HoY6gqbU2mODIWIbXpjcbh+mqtPEm8S8y6KCnXjMgGr5LkcSlOWk0D5a5SS
09PAU4Rzza8XGRa/L6SbQb4fM9obLeNWL4fd9Q9Yu0rEKWC3grqMi7S4StqQMpxoVLmb02/Dy2uO
pQ2O9P8mZNbpk/s69lmZNm3JsdXCLkyOU+XtguFfhBA7Q0D0VmCUz4VYolcriTGwkuCZYNopq4es
ez+vOs/dPI/A8z1jaC7iEatPp5wnvHALv85tI3kouuiPrDFukvzL80d7C/CzBItMqy20sI78Vm+a
soDrDP6kTPg5yr+kNLznYl0/nZUYC+utMpuIPQHhcHGpxkgMhTpuIHRTYeW2CuEgNP6daeAqR/1O
S79cF7eicWfiFusyGi8lr1PnrtmOtpf/kGIKG5s0l2tS8PfnyoaJo7LM7ntDWsLkKaJydHVmTX30
b0It/oeRH1jTiWE4H5WBmIVD6YkB12YoCrcWzGNvqU+B/6lowwed2aSpLnZ5/oMuRSeLKrv20iOt
DDCPNxuKv2IUWeUbjRozpxjHheJrWpaEbV24Zl7c5lV1l22B7a5oCKMovDX0y4EV+WbETu4vufg2
aaOkcCtYH0rvQ6AeffAvlTSwPXh4ruvHynJIvips5gxKftEcY0COYBrJWBDqS8q0Q/vL71oQEBFc
l7O2KOrTMGqB7CkC73u+bb3aetM0ytgLq0ngTJCzW73PokMHw6DtFUykmFOwxWS+sjh8S0oarA5g
wOV8cEqhqe9AQXG1pNjHM6h/Hcn/MEHJ1vGWqPMgD2W985U1kqkJ1mAVdGxb5rEphPguDCzhTs2H
euMGrGzifErwjuEzGxiRc1FZJbak6cj/h/yFw6B1yp1atqGtT7pyyDIIm4y8UTaC4LVNRCBZIaA8
wedevFlDY7VC6mUl6L/VDyGYu38t73hdO1bsBwMzzE2SeWJGZ+n+hZ4mVkOgluDiP5gMPVdWwXzt
FmDE2kqo8RLe4AJY6MT59jXdKNdmH1Y8J9GNOVV/0uhfhuiANmByweSkKP4v9FxpJK1qlaJyw04/
+oawk0p/37bezfUNu/RLWQR43BSE8Jcv4AebqEh4rIKcJu2PRvQt9RgD0R9j4dv/JmaxmiyvarB/
fYJC3Xcr9bsOl2OVNnYXbiFbXZ4NC+ICcTREa4wHn59NAWyAD6Nw7goxTBTGLov13fW1XOoYPiyo
lVSfsXi8vecSKACPTaEjofKOBoylTfPZDDYu6Noq6OYkzKRPfB51PpehyVXtl4POfpmjnXUzU/E/
LOJEwGIRYpmRxvMNvIfq2Qw/g84G4Pd1EZeqRYaB2z6rFtZ66XT5WaYOItUBV889xTHV0rsdUuFb
JtIfp1RptZFB2RK3UDE1E4MxUaXcjWuYpwJdbCHrLKioFkXkDEI/OdeXdxlFz8tjaoopBygk5FlN
Tl9XTwiyVplQA0HpdxnEIrbKmyD11V7ufpdKsxukXLC9sd+4spfGexY8g/Tz1MJxsHDLO28KDcXD
Y6YrIYW4IvNhiH2ATc4J4+f3r3HOjc4IiIwQLIt2TGhEbSbz2FpG5abAkcD46IFTaqYHGfzn3DRs
/f0P/Ax2PjNF4EDTzbwICDI5MiCYFWu3H0ICuA+eHfmPeWjH5sbiLu/YuaDFHcvjXOFlRZCi/GnU
h/r9JAT8fjohmKlktkdeIlTOqEaWMsk1Dt7vPvmALsDoArbrlue1og+8FIgBL5A3bwnqmaa1ZkyD
V7uBrt0UBqPWr62QO1PZ3SXaRs3j0vaxJjKHqDu8KdpyWDQHBnySxbDBjod2zqS8GuBZbjwWq0LA
3J3zU8zAmgsNqHJh8k0VIT77lUefu/aQ1J/frdl0cP8nY3H4ggRMBaSiDTPqomMm0V1JZx30jbsx
FPdB8UfpgTRv5HDDe13VOagRdUCtZj9lYXarTvX0cUwbZqZfsuy577dSiCtWECym2eDimcD5uIgq
EjNn4CGvG1csn5LBIykw7LBIgyzvr2/gykqofRnQXvEaMl85a+WJ+auyUlTgyGndkHm2vQLX0m3d
hNaGkV1puqbUM/fbMz9Gd8cSFqkRmsCzWrV1x2xyEiv5nAfmQydJhz5uILXrX8Y2fVGn7E4Lj3p8
J5mf9e779ZVeGnpaSmhdmPG0iAGWhp73g6qNrnRMfHvZPqBqeogEmeyd3Hu0v8fJPvApOwLje6sN
Y3p7XfrlgSKdDhqGpiXyCkuvuSnwdJrS7FxmhJzOmuxEPPLa2oW+4Z6vdJdT3OM9YdII1DUSC+cn
WodeZdZ617tNH5UxcIRJeScqmbnPgABzwqmxDpaVeg4dqZVdDL50EMQ6f7cDz0fQYa+pM+QuKaHz
jwilVI8aFMtNJ283+MztRoMtVOrGPVzZVVJnFJPQX+oUyyzN4HnZqPVgFZn9Pnqq/Xnoyg2KbEPM
perM4RW4UmDG4mYv03Q1qefEiCvRlbRSvC+UdnoIBIYjlC750RgA/+mjWN+oyfiR5lRlw09YIcaE
9IKOfcBkaBQ1losspm4yh9yQXA0UhFEFKn16LZKH5Hcf7eJ7a3oZ5ciG/s9rD1p817zwi46j99r9
zdSPsXcr6qGzhQNzue/mPL4HjQNzPiabf368qZxpDGMFshsOdbEfK7Eynq0s6kpHC7ScUZqChPiG
pVpRbGB0ZtgBmqipCywfra6Vk65JJhC1jc5WmFVJrZZxIdMG9MtWS2uXJ8Z+nKJ9pb/fStIGCWIw
8PHkKi6spC9FSV4nkuQqqQBrQaxrbh025et7bQRS6EGagbBnrsXFzS2TqqMn1mdXs1C6FTu9Euyc
+R27VYi1egZxN2zF5QvN0/LmCVDoQ/b88xPjX0bTYBrFKLvMQ8nABukAc/xMKq1KH6IhD80NTV7R
GrDM3rBH/p8491ycGHla1Zu59Db8XfRP7S7XSgfoxOvbuNLnTxruRM7i8cwr0uhRXkuuqO/S0lEN
KAXsQtkBaQrLgPUhZQJg2LDvKyYCCLVZK0GWwsVeGLy4xNcnGSO5Rqp2lTNpjZQ6SV5lhBNJXOYO
qTYQis2imXZ+MDGYkgpAJ11f+aULicv9/w3lGCmQp883GFh7UxiEjo8QJPlINsPcDQCoHKSoMm61
KTz0rRpuXMs1mbNrDMILkTov67lMID+nQaEo4A6j6Y568DBSQLFzxapA/RVdqMQ3Frm209SjLRwJ
OnZohT4XmMBErDagFrlZ1v8KAgaYQLySU7q6gL66yaLYEfLaLuNqQ3tXLguvwJyqpD41J7XP5UpV
IFfhgM2jMUnYm0Pf/Mjl1HKaqO7GDX9p5aYwWT4T30lzp7e6OEgrTfH/wGV1VdF/aToGT+Ny3+rA
S+AyXNeZSweQV02lZ5kc+vyULmxA3AtF1QFfA2qqGvwo9ao7yEIlbmzeuhRyefSRgYjzZttPLI2v
hfkkYYFcWjlDOx2L9iYu+ve3wALlgB9LRADuL97P+RH1fZP3iREprplABy0q7V818BunpHlr47qv
KQNxE+ODdPtR9FocUMFNi6M4UaD+1n4OvfZx1JoPQrdFg7Yqhlcf5wPPGTCq8wWRfKXClaSKW08y
KBmDbx3nJMZNUYrTRqrK5Fedl5vBfgXxb26GZklL9Z4CURNqX5ddrUvu6MVwlPJLWYlO2j0pgnDk
z3W9W1kaRROshsQkA6SIi7MqDUMOWmaI3Xb4lk2JbTHwIm/hGVyqHeTIEKaowGVQm1wicrSAFrap
2HOPAsoJtiD5nw3ajX5dX8qqlDlLScELm7ScTQpjWfMyuZSZ+o9A3ssUuTpKmMM/18Vc7hiLeeud
AlgWaztb4pM7VBZS4xcp4IiNkSS7yKJ3NhFExSl1adhfF7W6IvowEUIzJlf2XFQeylLW1w22Tg3h
lW6GjhlVw9xI9a1LmRl5AJebg7JzKcBmTaYZdIxPRqn1wphDdNCzwNxdX8vFtgE9je9OKzm9iCQ9
FtummqVU0x6S4w3EN6HR0E7QSsLekrdi9i1B8w07OR+9NBUv02iPSPRuJ2d/8/7ZKML3GlJWQy2Q
aJ2WEPqNF6+f5411EM5Zw1xvCGDz/DUT2/S9BzMLwYEAKIP0AwMf5yupAiERPJOsctuFcWJrfht+
gHIv2wJLvlCAWQ6FfM5mrsMskw+alQDFYJm0evihd9unAIUxGb1FJbv0UEh5koRUgHkjeQ1I5kLN
giY1q5a20Ht9dAopdto2sj2iBGM8Dv473wVk0S5HNeENXIEBqvOd6/XR0ArN0+4T8clsBqfcGU2z
odBvAd+pqX4TwuuG1cTZAy/wXMiYjHRXMox0L0a6YCtJEH2eVCCtu0TW7srR8r82RhXeTWVmHn1l
Ch0Tl+mL2Oo+nFFVcmwFxr7p3qnvsiLBTUvVX3luKUxzRKq/hbbwFkQsvpb4lVdpxlPEPC62v1Cm
sTLTxLynhS11PLCNbyXqoQ7xVHWkkDjs4B0o981QgjNuhvEHva6Ho9DosIeMUuvd5bJZ7j0jDz4Y
de09GEKYv1Zi3rwkqVnsoDQUjtMUeNGOYou4axoccQLyVqv3qkELFfzsCRCk143K0kHjCAgwZm8f
NleqoYsjKMQRGCss4n033fuQjyvgvaThY9x9/t/kLKohSk+idgCC6Z7kgp0XR0mub4X2e5xa/7Ig
BtrnVwz6B31hvCY5a5oQxIR7Q4NHaNL3VhZ+L9RyD4X34fqaVu4jTu1/ohYmbNTbXEwD07ynkvzk
0Z5olIdmfGg0uDPkfsOUrR2URcYNtx3P6KIMISdtqHRjZN0nHV38Pc3btzUB4o05th9UY5Q2zmtp
0Wa9gDuRZB67yETB/Dknb4DYKYEn5YjrKws8Sz1rd5UcbuWj3tphz+4U/WKEIsSbBEDE8Is7Fed+
GVlGGbi9DNavQ8O2V+y7oOm+1H5nMDtn9PKPmhccCzQmweAM9dgClDrIzejEudW+tqaYBbuKTmta
rftYwzsShYyc1pjHKtD//jj97PQ0efatGuL2YNAr1WloN532dUALxb1YVEpC4TfurHuWKfV7Mfdl
9ZYGFk28YdRCGw6h7Jem807t0QnCwKEnMCLzTuvc+Q6nlPKkPOx9txHuUjHiMS+PiXw0ehOM9K0x
wYs+VOZezqQtg76xDT1DGnzXijK778znxApv1EpjtzKBMffvXckotgKWTZ1+mfhfEddHbbv9KGzl
Oi+uzdunUK2hHRb+r2XcS2wzagFM626YfAkVYd+Nf7vgFbig+274en2Pl57M26pJ3TKJqdKCeoHP
BQ5PW+eTT+tpuZO9uyE17HGrNn5xM8mGW3MTDr0Rs0Oz2FpLy0FhyY3QrVLzofU+e1J87EGxUtuN
YtcFHBHLQdIcZMAEoZPvOleZzrI8L0iHyFUl4V4z8n6vBJbblEr+sS+V8RgP+bBPJCZ9dF+Kn4bA
rA9jQN4N4qDu6EWi/Cz2wuTmEo5dybv55OFUPraZ8pJ3lvHS1z0DC9eP4KI1lY+mzxbeNWwJBWJx
sT1jKGRhqUSRW0a/A79ktnfcyZN6JDY4QMxol+M9rUy77At3NDGmjczgqvi5rZxxFz4EB+p8z8o8
yKtR1CKaywERKvN6z7zLXaN1tp9KzGgMGB3tCYI7v/rS1uouiLqtgZEVhbdOP2HxTuRSDI6npoPJ
Mf7wIwK3xvaEXQdbm7JFCDevZmFPcXNF8kmEidTBFmY7GAyV1m5W6403ffl38Cbb776nILrI/icN
rKbrh3up+hSi2FmeQSITsr3nm9tnCg2rchu4Uuh2pu5UZrjLLG2vpT+vC7q8yEA5UH1nylkE5+Oi
y04oRDNXlcCNe9mxStlOhU9pvQEauLaaeXADikUoarHJ56uJkqxpu8QP3TL/IwiO/5xZ90314/0r
UQE/mLlqDFrPZmU5eVjjctTkqK1DLmHtJMUuASdDGjdrDBfvN0gUZKkYwpsJ5fCwz8UIhq9A1a6F
rjJ8MZT0SfTzY24EL2YVHwrYPkJawSv1q+UXA+TF1eM0Cn9LsbSF9ub6etc2lWOjIUAnQQKn5PmH
TMNYWGGURDM+dSG/AdRUZQvK8la2fE1F0I65URGdhCTzXFASlkGZmH3k6kLkZH1ot9pg+9FGdmlt
OQDaEerTc0BGYREXBWouBJOqRq4vtraAtSym1iZG6dQNY78miFQ6A50ztDetzOfLoVVS0qehity5
ZVUvmsdCyaEbefYrc0PSmqqcSlpsnCh1cuB7OScUNU+5lPb2bMt319VgVQhJTRI/YPrQ8n6+HFkt
B8uK28iNjDSyKyF6FIV+ExJtjlbOzd88C0XmD+osQrVlNnMo86KqEnRglLvhWAU4c4M1absKFBC7
Usxfo6CItuFryb7JBmvv9Va08d5dGnseO0Bn5qZZEj9L7EVV9gbaVcTINUIt2AmWeV/Vcr8PROXv
WBfablB5qK/v7ZrmA6VCRv8NPXvJeEe+uxq8eNbJyDoSQQBnboWxEzFzv7G4FUnYXwZ74SWim0NZ
nKIftG2hRkLkanKyr+DT9noNwlFrf31BK7p/JmahkXohtmWf+eAPa39zjgk7rMSVE4XGxvs1W/SF
vsyOmzWzz1LiX+aK/dhoujSMQb/trXJfeJnf2+Nk/dSjtHZImsNUZHqSzUh87+/koh83bsUFcBIV
/7MPWFpHIQSwo8xB75fErwDYHVtRe0xG4cYT9d4eTPVDpCtfSogExhYIAOyRv1cj0PbSiLrxkKSi
TSllC5J17ZgJ/GZAFkJoytTnlzXLtSTJIr4qqDTbGKJ9Mr0YhfbeiJa1K0RAcI3PJbflUH4ZKWA0
Nmx+LdUPZfkjgN5EDm8sApHr6rRyJSEToMpBzplgazkXL7aK0Xt1GrstUA2JHWSfpPpP3sTOp+ty
1rbtVM7885OnPSxqPRSthG1Tqr2kNjZgbHW5lQVcsaRzUnMOGakI0Mh3LqVXOivqK0DLBBlwmaor
cjzZfv/+pTDvjosyd8ySCTwXkvqVUtdagbmuv8rJ50i+qaK/10WsXfK5+AnyD73xIBeci5DK1GNA
vUSE/yH1Xob4tvV2+la70tpuWYziUnnCKb4AySxbSvWDhilR8qn4E1l17TDoom9hdV/0hc0X+VTO
4spUdZELvRTEbvE1iTNbYKRFyiBV8GyRwl1VikcvTe4SqiqgFSRG8CGT1I37tKbmVKDeqqCM9C/r
A3WYh7XWR3C9CO4Ypo9D0jhw6fVxQAPhFg7miq4Tv+P9z10Xc5L4/PTaiglKI4JYJh0AGdX/+nVm
J4a2oYYrOkLBkJIKBY85eFzsaieUQe9VsDQV5k8RFi2oyaw+YVvfyxnA8UGRQ5mISgHh0xLhIfLN
tqwHsNaltoJ3wnem6W7MtmbxVpQRKdxb0EPnzVvcqr7MwjoyoFEJTB398B2xrv5hx8gMUNunmAtE
wfwJJzYo6Rn4A6oJRPLqVzg9dx3MjVNpx1vTfmsno2McqLYDgMDxnMvRI0+lBGuxFNxTpQ9slU1T
kiPFy/f7HPPVBSKMqUKmnhYr0nylGhpaY10NMpJW/WLlPuhW7w/9ZiPBM4TPxhDcQp3jruy8tAMm
UaOP2Df3lv8oBQ9lslVaW3E4NOwqZOpzBQFZ59umpaMw1Cly6hj4lTDeV1V4G+vlrqndLvfvgta8
Y2b3eN3UXmYF5t0jMTA3yLKHiyQ/SVExTTvwECfpKR5shr2L56Y+/FaLL9cFrWkF9pzgmfk+2r8W
y8vEohSI4tnGznf09CejL3Yn1s5mqL5mfua2ZVq9eNBBtzzfx06sghngET7ZJvqd68y/TeK9pte7
6+vZErO4sEItDsEoAOQGZPtNlgW3UzJ+N9Ro6/lYk8NTyEA+sB5QVi/eQqqrnpJNwNL1MI7YbZ2m
h7j35zyK1m5o+rwzC5cXfh1S+rRBz/HJQheohlBzk2bAOCXSHclTIBEwtjJeK3oAGCaeo8FIj0Xv
z/nxDH5lWf2EwtUQiAeaYQu17JAPpQy7YR1WEtsyI09kOGYg7DkHdS7KMEszaU0wkqP2DkQHm/YV
OflSgvRRULb4JXZ3Y/gz9X+Qby4lzRmbLaO+ulbqpBRmQE28KMxEXpUrQ6+AnyzeGDh9Bd1pXuj4
//BEMX0AiquFv0SJeREqSFKuWZ0IkpyXpMe8lPekwIRgI106X9CFdswgsXgP81KkpR1sdViKxMYD
ZFKh9206Tgko3spz430WtmY+V4wSVX96gcHlIk+1jNWbkrqPFqOIme+Zdpf6kW1ZUXpMR3WA/giX
M9WU+iEcw+T9txpcPIaD51kwYoL5RE/eSOItqK75xzVUoIn+tHCCvr/GATQc8SSFc24ZA0vnIpQO
AMPADwK3bX4WA0UWLadn8S4dA9siBf1uK0VSZR5knYEgGe5ZCBvGGib6MXSnoHAy0OF8uAbH5+tC
VtSc5pa3tipaDxgXORcSGvBH9CoJRUN70T1j1wo/ovwl77fyJ1tyFqajo7Ipx5oaMsfxnE7tTtT+
gjj9L1UbGfNHhnS2GnMDwvl61FpSQAO1QghoE0fFX5cjSCpAaxO30GFX7tSZpEXAxkjWUA2CGdJY
Gu1NfKVdqEmk/6XYHtP4+9QVWyB+K8/JmcSFqbBaRjVJwoUwEpBwVSLQF/A39Y14Y0vKwvIGSRFl
EuQtrlJ71BR7kcXpP4bWeP+LxRtPBAfGm0XKYHGXgBPwYs3MKJ9U2nC0pPimUxghuq7eK9YIIVS8
AXPEDVzyeUHsDWejRMAbi/U+UX8oWeVUonEjSA96ouzwBDdSTyvv8JnAhZ7Hfa2JdNlFc4KeIeS/
Rjz+vr6kNQm45tQZ3mKOi55BqAJqT0cCWfnHTOlv4Mn4fF3EpQooOCsS/VtzkwDc6ueXiAShN0gp
NlwoTCcPYmaPf4Jqfl3I5dHMQmAKIDhDbZcpd/r1QDgg1eXmhXdILO1DpHwKdfU+GIbHIG3ueMhu
rku8tEHUCXkgKLViJPAzz5dVeYJq0bYDfm+v2x0P0fDkm6+bFNVbYhaKHRZeAzU6QLeZDhMg3Ohh
TXoghXeosv5cX9GlDWJFc9aW1LjBFN7C2smWkJiR2KdU6R6hW/rcwO9QDPWHqfDtIdiaSF87MYbk
yE7h/c1tsef754mtgNOG+xdElGJC4mhh+FyqNDBXzd9gSrfjtwtFnG+uAWwPLXhkepaDTYJvgIU+
Fa2rJlG1q2km2MVxl98o7TBsXNwVUbzqoBNQaMLrXOYkDOqd+RhInRuHnvqQDsnXIfLlw2Ro7Ybi
zybgzBmjkiHpM0y6NLd8LmfPUi/R66pAEloOmUQrtnuhLKG1yeLmhnJ35AhiJR9UrbZ2QzxIn67r
zIX9WIi/uAW6jLiucymX7ASj2AXJ7XUJF1o5SwB8gyZQqll0Gp3rSVd6gTomcgdC1sEHicuQX/1d
pXyQtwpDFzdtFgQtAYE3aX4MybmgvIgqNTXZyVq/T4Bn9ACgiQxnnH5dX9CqbpzIWSwo90JxDCOV
E1OeuuFnbz7kyvf/TcTCaExNGUuBxJ414udYeVD9z4nyTiQg4kM6TbHopOXnweqFsQiiMFIGU+hc
MRxsEQSOQdmiMFnTrVMRiwORYiOrAwURTfRdbh6j7uX9u3T6++eDOnHxk8Yf69DwezfJyl0ulU5O
QTjbQty9sHPzRjHbzJjUHMcsyTXClGQkaPK9m/2m7uBE2mudHiGvqyCw3OqjWVEtcDfwTZjbxHgu
u6bM1uglxWdFRfWcRa8J80nR6/VNW7klpyKWqQG5LWioLa0OPrEaf+6HYn4bTNGR3v2gw0RyspTl
Y5TnRWHEzD66svQtT35z/mX+WAMt8iTlG3qwYmEQRdaQnB7YK8v+QoJ2WRoNTqgBRzGuacrKhH2s
OAKYt/qGrPXt+0/Wwl4ycRv1nRJyQopj9Sb44wR7IiKtLTjrldvDdBCQFGD9zXgfiwvqi6M8mkXS
uyHNB5k62T2xxD/oApOis/sDV4K4MDPAtk5NXOS924tw2/oHMyDFq9+oQ7rha62d0JxogHHkLcG7
uKlmOWi9mrQDrfOgYg63SfHFzL7NkZjUbjw3a9sGYi8+nUKJ/oKWUI5yvxfVepgH3wwngQzGaavs
3c4P2k2cgs/NOAgTdoud683UyIWBBQVKfK//FmR/F45fZH8vSUfaIDZI6NbMwqm0eXtPDN1IdGcN
cTeQcY12aQ6eh/fctbvryrDiiLAkPCswx7hNSwiUSiKdWzfV4I7lPVP5AACBRl9+q0pb8X6byUFt
t5JdK0dF2oSUhiHP6HvLrF6t6J0ghMPg9kCSUoavtnCmVvbtTMBC7Ya+nOJW6AdXKrmt2kOAo0qQ
/O59OxOyUAUlNxNRbRGix8O+jyOHnKTn72NNsRPZsKOZC2LjqC6nFKhCknDiWQKjgthMPlcIL88q
MJBRP3qYaVAyH9RY3jHN2rRkOBhWgJdmMnZe+lIGe2V4nbJDXdiUJRPLEZNd2cKteMg771aNC4pg
R3M6NNaHWho2tuZiCB4n4+w7F65SJBKwFHjnbhzddqNvT4pOeFDvu1a342gnYg0MgAlE/fP1M7lM
GC8ELw6FIbtoSi2sgFm7Sb2T2Jc+nKOF72X7VQnzvThodm79VGPNHjvTNmWIoIv9xldcdCrNX8Ho
AFljeiCIbc+PyZT8VqUhd3BDysRDUtgViemEZGSqOcZgd96HqDm0AN9tyF3V+xO5i20PQLoUK3Uc
XMX6YSbH5EnojuMnELBm5Qi+df73eld0ij01Mv8OnX7jA+bdXcQ0Z+ueL/6JvSLTAQ1DgPxB/Gj5
uZ188VWPuu7Gq7JiscANAXePPBj1rmWQJheaHyU622uGoquEwr4v/jKnfJiE2pFDiAeHT4K38by8
xWMXazsRurDFSds3AcC7g5vJ6bMJ5JHGwEKU3zFeoGn3fueY8mfVSG5FblwAcsuUb2TKLgAD3i4V
Fwd0GIgnyGOd725fRUzuKxKXX9cOmpfuGuvJa4/KsPOqhx6pL9J4W3hbbWGXjemzNp/IXWiVNJll
L0/IjbU0OyrNa6vE+8arv0vlQRW7fWuMtyXYQr6yC+LGySqoc6WPXSAAqJXfxv59NX03rIc28e5S
f+vCr6ocyMQUNXj8cQbPNyUwrRiAMj4OMO7baWpv/NIBhtzWXD06BsFDrUr86LMi5k6GH+ULdhXf
dhN8V9VWY9VKwIBC/vcpC+3P0jz1pn4+H0h3Jv/YKE6S+g+VYP2YBm1vmsJGb+fqdacIx+LRDYoE
52vXJ0PICx/Sk6I9yt2DJr8WyoaIy6tG8xwFeobu+Q/CxnMR01gr4VhII4j32atQOTWxPDx4gE+X
ZY53+k0uut/XrdjlqpA0N+DqlJphylhctDK28lhKTWg/eCWAP/L0GiQ457qQS7U5FzKf5YmlsiAK
y/REH93UdDxcKmb3pGhXb/YtX+rEmZwlBE2s9NNUqdroRq+ibmfVUaBV9UslPrd0S19f0sqjO8ui
DXeG+prJGhdrmvKy0AU2To2+ZMx7HLP0oGISE+U7GAYWY43KoG0IXT+s/2TOPz/Zx3LoEsXvkamr
h6Zg3AOuy2FrlPQyimC4A2yhmUfiLTd3LoSp+LGDExgljA+R9auPjkbzobAcK1U2HrCV5TC3DGAB
fZszwdt8HU6WAyruaMV1PLlFJLJj7WNhwSxR7jdOajZK528JzjbVyfni0vu0HPVpi6YZ+imaXCN/
zF9AdvViOy3IZ9qh+DiYdiN0nNrWNOjKE4ZY8KcoipJLvfD0Kb6QEGpY3RQfvOBBraC1ql67/s57
iZm3NYS9quwFdbwZg4Ew4Of1VV9ehXPpC1XR03zqCw3ptcpwe36fMY42OJry6pNHbsKb69IudeZc
2mwATk+ypFyaAzvqZmHhqOLXUv8yfqXG6vT933+RRJFEndGQSHieS1LrNuGSCyPdZR8j4ZPofQ+q
v4r3h3DtuqD186MphhYBEBj15bSFaXUt81XBRDeEAe56uI/L0MY2CwQ6dXegHFh4ya6jQVASnovv
HW1HG19w6diyq8BFM/GB+8UIyvla5bRt0spEcUfxQZg+1j9yR/mqiDs9NJmVuB2YMb4u8fL9ORe4
uJByKjai5aM0o27rut3KR2k6qCqlqMQpjTv55bq4Va0hGAbTEHTLixZ4c1KiJgjKiWbitHgxPdKv
j3K5i9XgeF3QrBQXFuBE0PwhJ+pZ1ZlZD1Y+uZb3LbR+xsPGQi7fN/btv9+vLt5tY6ShMoYi3m0m
Bm/V0q6nyqZSGIy31xdy2eROAeNU0sIBA7Ea8OgcSaoIM7ZPk++006ZDLL7mydfMey0CbV91R1n0
naKQbqkUOGN927Qb1uUt9F3uKFUwkBhm/FgGUc53tKizZEzqCUAdP3kA9S11GqU2bwRRTPaFPAkP
ad8CBZzVnZPrxT4x8vI2rdqIiNBXDtc3Ze106YSbp3iAqGF29PxbGrGTxjKUJzcsfxnBY7ZVWrk0
pcwNwRsIWIiKa77seYcDzfMKWfdcP413psCz+6QJT1Fs4+H270WVI9fFTcdnpg+Ynp5l57EVTLGR
x77nBllpq81tO27o6uWlA9tzbkgCe0FmfmhhVMy+YOzVxGwNIKC25Yd0r8TPKhAYzcalWwoCkYRa
MyOAMmlVCL4WKgLaYzeUhSK4Ap6lH/7Ois5OwAGkHd7Jyw1hyzOahdH5hCMG9gIlvsVz14xVJUM+
6D8onncbDiYDZaVwKGvcMB+27kieaB7fCsDXVngqdPHqeeSO9XyK/Iemvs2eUPub1IcgmzJJMG00
iFy4m/+/wLneNmMxMFp5ruR63apR2woCvYaD3fqv+nTs+xv/Ibwdir/+JNEr9/v6tVo+Bm8SYROj
w1pBYbR59SdGc8xlz6gFVic1R1nblYNoi1/J+9qG9zLeGuFWwL0qD0tCkgH9B1fxXF7OOGoyxRzh
FCZgZua7sstsqfZxWm6VT0H6UQ4/+R6DPPeUOKJ5wLlw6u7YZYEdjHZX/JGnrY7IpV1nC6jzk0xX
yENfWrlcRYHbXvUf/OyYto918Dx4T1RB7Os7vTRgb2IIveZkOjz2yzEUSrphhpFBj8zumxdWt34b
b/kSK7pKzYbmLAIWpuuXWB5JZpatLrWE6NXnzvxOOGjn7a4Zf1XfzPLTWO+0wKn6vVD9rt2YTuPS
DtNPGk/Z9aWu3NOzz1h4GKYVAtUid8FD4kFsw0i1pTyrwi5u75T4GG31u18kcdhZjT4XhoSxRDO/
27lO9bCWKIHehw/W8FHWQOH60PuVY1CLDW7iR7yoB20Lv+jCb5xlUoKhS5x5NPqQF0+0kKT0G+tT
+KD4P3oGkwuysF79mAJr8rUf7tviVS52RbbX1dYRtC/X9/cCB2gpfbFiaWB8frDG8CGtXVg1ByiR
DpVxF6mH8Hn4P8K+rTlOXdv6F1ElECB4BbrdtmPHiR079guVOAkXgSSEbujXf8Pnezl7rVM7L7tq
1VrbTTfSvIw55hjiQutzvnVl/7RMv4bz2ozVJ9J3svrLa/4/7jK2QD4mDiCuYDr0j9ccsInHFZZa
7nj5Uo2s6Yu2SPuGv0kGV7q0PwkoF/z3b/7PZhK5H3pR6CSx3A5xr38uhESFlVgLLPrOqacJ4q9K
AzO8/PfP+NdF/fgM2ExBBgtbFFB+/M/jtIyjw3avC3eWqcZjTYfPf2sb//XL4SMgEfMhIISCGDtj
//kRlSaZ88dw3B1XcX8qko68B3hq7wQrQde1+Ftv/K+w8I+Po//5cXtVQZZ5w8dJ9UCAYZ9Zk/Fm
Nk09Qi/pafyV9LcSdKo9uR2AqKCzw0aWVX/Lbn/71h8//P/KNW4sp7n2eAyjr8e5WUBS/WN/J++l
PcFzVIxtdg2Nmdv88zJ9SVRDOvH9r6yAf18d7MiBFQDjJpS1oD7949D2ztXQKXXL3ZoBwrne92+7
FN32NomXdG3kjqEgtEuhynDc+R77Rpjw7I3ZG0w+6vlvTNf/42mwPQWNMlS0cIpBBPvPnwTli9hT
Aa+bSUgA3HIb7nC8edernlzVWW9OWTFsV+kRzMnoaN5zkdXXopbrPf/QAlwOMZ5FlU1Y+T3WK7/L
5A77OsMpToT85V78++7hWXOsFn2UyB8u2//5rCHLI5PZvN8p+Wrp3rn1cQ5/W9aE4sa/ssdHef/h
1AohBhT7/1TYygYemLVB3m9ZGL/xtYLVFTHGPkgBdheYcZHMJzuQyl1MnWy8hWPkWpxJuoAGpWiV
/GYHNsi7ncb53hw9nZpoxz2HHdgG2RxE9L5xsBoUJ8yOjgJ1xbS8maiqoZE+Ed95afofRBunu0Nx
8cbgkYw8eqxAMqelynQnPGFtlTD/grAPXe41mefPq+hrfp3STZznVEBn0Oh9uQtlGF/mtdx9U6g4
o4KTh3qZt9npMwp0vNt8cfn2GmxdtCLJ4TaviKDf4/BhdOcIp4+MuWpsy3nbeLespQ4Xtqfr776w
w9iupQ8w0MIBgdXMstrLFrUOjU5DNeFfDl/qNV2gHCby/OXYnVhatht3z6PM36oiLmNTzbBlb2bt
9YpfqF6WRvUbTIcTg9AkIDv4juMm8mYWlIi2qMO0YGau0z+w9MVSRQC8B3QL5ezWELtr08ayfDTR
8v2XhUYVEjEe4wp7KFT4ZiYRlORBKSirbFC3oC3jgF/OcqUiuWc6ymcB6bbxaui9eFlCKe4RGAVp
Z+WqGdF4wrohy8fp3dLcYtFcL6H+dIQqhU9MNtc32D+ixSXiy/CvOTO5a2fo2aDqsfBMbUjN/R2D
k3PWxUn5tZm2JBcNpA6HCd7tc/+240iln2bocKvWVscvJ48yvIb0Y33E9U6dROmgG5AKWjd2QuQY
scE1tQoz93DRIW7bZR/tMTXFzDHQKrMZNisHDGiyNirmp3YrRP0rHXd651iB/fUII6riBLmsQ98m
S6Q/JghA8Q9nFvqNw0GyaPsANaLPMvX79nVnhrJurQwC455gLM444sunhQrDMTQSxXczD/CETUqc
yD45IB48HpX7jv9XD82uTMTh4pLpEJhdHyVvasddcqJyWMRpDiOTDcQlcX5woUAoWYiDEDm6zKn6
tPJyaGED2ndDtFO3DuBJo+n6WsGP3vBmZFrzxxVL4/V9ybxIFVRSZqdIi+WIJCX3VR/EQs9y3oq+
avMKKn0/44p5he7WLFBTNCvYoz6cMRR0if2yLDzd0geotQ20vAK7bj3MSWLmNB7YyKtmm/IInkOs
TaAI1kn5ZkAOzlqTlZreVDlfsQ2mS48FDyxt32uZ1giULPDOWJH8gQga/1RWco9XY50tD2rFjYEM
7QYJtJFvml31yq7vB/e578Lh6wVzrvSortaazb9rHkp1W0S2/Ia48mzbmrmlaNR+TByLaL3STVjd
8J4mIFl+suKI46mw3JHbtArgNCzM7vizsMGo7y1GGTmk2YYavEGTegxOxFGtH6+mZw12ysmXIcg8
OUnMbR9HVemq3QB2w6l7ctDdHy0btjtBwAm45MKF5cSo36HiW479j2V1YbqOVWlQhnJamq7KHXRR
BlUzc6nnPqVPjA79eG2HbHhXejYathw8GteoeaVHJ/TRg9NtGcisdkxC1riB2u+D8CmUNCcx3+Yr
OU5VGnP445ACtAg1TuWXmtbSt6DbfmgyJtJkV0VM49NOdju1YrCaNnNtatfuq5vwR93McKR13r8X
dFt+J5pir2QMBV1PxcIX33jgpOMlHDn298MuMfqpEpNjFCPj+MOPewG1/N2wmzBrkBDkcaCgSZwp
kR/qbT+apYhQCk/ZmNyUIaug3DjaEaarqIxsqw4UmwCxxjh3iw4btMUXOqZNzjfzNdEswJoQ0OKT
WFIw3I8Mm3EndbDy4SCj/hGECt8DN3lsoVM5vaLuZVVnhr365JELfoKVvKqGMuSQ2zD31U0WUgJW
EGaseFKiEcfzfWBjy6sJWjySWgwqPqgQGGZgzNnQFJSSwsTjR3mkgKSgY1rkbbYXeE6zHQJkiEGN
S6v7yb2Xgh2Pw7BktktKQ5rRz4jYck6wm5sfkF5uqiWV31YhMGaH68A4tNOcsLmlcZM5rkDt1pMd
xfRj7atDtjt3sNXI+2JFaS8NeRP55rZrM+g+dkTU8BLRnrFXPuDloeQP2d2MoNANzJRfPXIn4t82
wwgoIOnGdgMX6mkpGftSD1n8Fcuw3CDsJ+MpED/ht93y5Bu0ZkAzQcbhY7NC9qJuCrwyCHryUcHn
mjrSatysr3HV+VMcFzI2Ulh3b6DCcSp5CkVpM1v9e4IwDw47yTFRVxRGcmuq1RNbzDUp+/TPYLaM
nGQ+zNhmKvgcm7xCCM37YD6phEznXEPEQ9uMHphoiqO8znI3k0sS5SwxKhuMbJIcR7SBKHy5IL0Y
8VAc4/IdAEhRdxo6oec8DhLBQyTcN9uwAN0nlH8ut4zfMhWqpclsxP4ZxDD2P6vM4p+dbnxqyZRu
j+u28y97WcGvnCUZvnptBYEefM/iM5yaS+xc47+iQ9jr27jZ0OapIWgI+z1888kIXAype/9ac64+
19U29W3p9uNxAhTqr3qsXL+ySAnsCgo8BN7xRn+LORuLZs8FR3ZMKUKT9JAhRTxbp0sIR9YcNAVq
2deV+TMdGM2UfKngUSRz5Zt6mMJ7KFjPr1IPZjeoU0Xyw4SiWBviF8+aSFT5dT8CcrqtZ9QcqZ/Z
ZcEv+lsPxN0ZP1XpidCQPfox/xkUouDJp56d06OuoQxhDlgl82DGFzLV2Wuoc3XvQP3XjfU14e1A
pil2GxYOXlEO19jWzeG7WCvARzJT2BZWVZ3ZJvpy1S05Cj50kIqBzIVi83Yn02MIbQVKNzRoM2m+
ZR+QzTLksz4xpAH2c8MgxzQZOyBJF2cK0WIgBeZoxrEqHjbsmk43+YiSDtPG1eH68Sm7TlDZHCBH
YYEFVYNKrusAqw1c8RmSTm5GoN5QsMiWQ/cC1nd7GX4joUCGQIqJ43+rZLpR5Zo9pjKFZS9kT81H
FVDJL6jSCKiMx46bu2IWrna1/CJLwcZGfex9NLUP2fUMUYLfQxLjw0gttPELLLs1UVRrdkIhY02H
VnfdmhFF2uedRPBwkaTnn0CpWZcRxd7h6IstgCOFADWcLII/I/9OsRVyMmOHYAzYjKFyaHkPGmJn
1n1+j6jEfZMzujigsxBhJuRDSjOpuL6qsiN/zwujvnwojQLKHY6sLRRdP6MErr9nooyfNxQcry47
at/QYhfqZEjmjyaUVAK5AlemAEJKl3sMmIffMMyyv0Atx9Ru9ekBNhxUpRqt1g8cxObyNJXgGV32
dXb389r3f6CtdS9tBfO7bEFt2XhR2qSJ+ba/EEvmSyawcNbWVa/4CRO6+qnOPIyiWG4Th/SzlgXU
lerpR+2y8m1CUNiaNAsLyh2kxJcsH/hjX43ywddcntaYQ4Z2WGecgZraD2MQah6yBal2Q77Imn1a
tqsqH3AmMHKpUHIx+57hH+FoPGxrqxUL36pyx/m32JUe2xQ+PGODmCPgELHXejrpcs3TlkRHoNe1
2u2rngmODmbl4tWXBUI4P1xfXjJbuftRY5WJGl79LpAYHmlc2QODIy5tuBfHn/KoILUhK3rGOn0f
r/JkrtY2zNmytKr0LrkSW4Whj92O413lfE6R/5cK8UErohomjmxvrMGi033iabhAF1vKNjEs26+U
oXx6TxIuX+vMwH+qKWpFa6g5Q1y2tdgmfLQ9tLRPY+bxe2GzP9yoCtqNLRfIz6BYYliryV7Eb0jG
GfZP112/btkxQb3YUIokuiyxHVwWeri/xOI+k2M+NU4U2+caYlzXZEzS2M47VLpxzHPkuRVxpxpY
9TLMpsxQEoDPR4Ucvvazjq5dw7jfgMyD4KIF5wcy+baN2NPa98cRhX/exJhitqI1itwm14Q/wCau
/nrspP+e2kAfjsEgZsy9GD/7jDN4c80D+8FTNOpDkluIiRYVGPcllDTHpF5CowjX+iwYPS407gNK
98MIqHlMpoSEOZ8Ams+zH9/zfsnrmygX8lS4abxdQ4gvoG8BEJiZKxGV5gP1Y7qudQdnXXprCQWt
zGhpL1hUKbNumieK03NQmEi5bcdbDZjiqmZgQw5Unqx70iyah8ckySEhbAf3wW2Xyydarf1Vwu1z
oqskaeBPwx+UOQQ/CUP1jB9wsDcactxZCwoImqo9rxhE7Gj6u5L8+LL2h6A4whpcTqaohv150MNL
vnHI269In09U99U7ZvIpbX2/QXdxqXb7tifCvMKUM7xuRY4QmWVG+4v2ZfaMvGiuDRSM27CN6w/C
hukr2Fxmux4Tt/I2I8js7ZCmFgRd+fHpO1ZHun0qi6FluR/9WaWavSze6rJZDU2e6TzEG5cc+pOu
iQZoNhCCP1H2lWghQ8ZD228rODMhxm06IQWIp3BE1Ny6iEXZFGtOP8Uo/KcIfWjWIXqhBs+Pwsmm
nqD321RIn59MjmOonE8at+f+08AW8W4LUS3ouLhMWjQr9RtTafVT2CwoCA0I+pSsev+ebwkRHa8K
YMET8gR2dnqL1zTF6ostpkV2hGfjxwwQu2Mt2JbH60IW+wipSwn8j6JuPAE2qGIXYV6tPo913JAo
+TBmp2nViW2xl0+eD5EAbaVshwp0qikGYOUss/KqF9VQtLmoSvhSrBRWb0Ef2yPzJViBRKmFtlAS
JG82d+PDjA0mKMjSIwEpZx+G4SSPmC9NHJ2Fon22nUOAfAI2kFAt63Wek+64T32y6a4Wpsq6o4rx
0ut1+GyGoJ8zD++NFnv2/ZP3fao6PU4Tcn0/SHtCTFlvBwVsp1kW1y+tdLp8VTbHtmiKLLt0MCla
XqDAYn4xNvJwJ7mGZyTzzlYnOHtM6AeGMtmbCQfsN/9YUmh8FWfXjMuq6HkEvpO1Fn3yO8RrBnkm
irOzs6haLj3cicYTSfb+06x48e4ttz+yqRw6VVB7HvK9/1PIbX6wusihS46JInB6jAU/61iZy5RP
kA+PZQKTZVrpt623gD3sBpW9DpwZ/kMNSfaZeBLeeq/QrrMkJ9dVxKlqWdxgVGZkTq/jTsofUDY5
aBvIOj9qB8zklMdcnSJxte0sLAGR6umoWJtyQKFw9uXfhFlC2tWJ394ClTVcAmdYd3WD6wlUwfaJ
fl6VA81o9CN9/p9J90XrOSTX+xAs6WZIvIMGDUlL3s0umeNjHGYNKCTQ4zl3ZQG+UFQ56YZ6At1X
jOxYTtGNEdXxME7Xld17cwP/zfQU02y+Dovnz+hW4/2Q1GhWZJTxl8wXnHUJwYuqpcaS6VSpdZo7
/GLaNcBhPG2Ekka0Nsv665kPfj9hL5rxiy+Juu2BsWVdSo7kKuyYbrRl6is0MrPpfbuNcjyP9YCR
DvT4yhX/sghfDkxJxxMTkKNpsn7iJfQihzy9RJRrYCoPfhI3kDbZ2CnPNtbquHt+HvN9Wy6TcZW8
AO+BWAeAyx87PKrSZjE7+q2V9gSoYKqmjuyZA3Yp7U+91tufdLLVq5wVZY1L4nw1ZMVkmgHifKSp
q8F8LVHJ/lrnSt+CRLU9+1Eh4CuAGv5cRb92sF7SVwVAZFSB5cJe3MY+2g8ArAphYiw1YB4MDBsX
S3UfqO9fYdQ2fCu5zt154vXwmiyWflPrKIHYhGUH81/640DYTMTnLNJka2qTA57dZEDSSvCt8kZw
V+24hNgmPAWz/v+Ay00T6b6qNkxsh1uOKy8AwqJtTVFsb4kTH4ZtZrOfEtyCXyZJe5waDvPngfjk
DcPE7RGXe/suzA45iFxRc+Z5qCcg81gTaTzNtx+koPOz9KRHvw27XpiDDU97HMVHcdePv4aQ97QZ
DJ2mu8COhHVl2e/nUcTdXWeg6P2c8qP+6STw1vPkEmebHAwb323FiOqOWQHPiXzq1z8AOF249GUi
HlAOJPxqZyLWzS6DMW2PJgOIR/+hkmELbqrr3mEAcFrGFV50RwGH0dZX2XhjCWx4uz5mqWwNzOFQ
RQz78gPaQHOOvEtG3yFhb8cZEmVV/4kQGATC9HCbrzOEq89Tqoq7jyCMG82WEacnsSq7YAVhsg2m
/bJv4eRTlFeoforHDS4P/SlPZMqu7LYcL1a7lbXjxNxbxvV0wSz5qEE3T3XoQE2FkZ0ro7Ntkdjq
rSKzes+4zJIWPoX1DZsq/PlqWdexOeDp2p+3IVmmRh00UV227/RLNgYBNingYvGWqNrJ53oYMc4g
U1Wom2KjJLkqR1HN3xnKyvi5Dr2QSWdTUzDUuGphU4sz6+QXW8e6wEKO1PbK27l/3Hpd13czWghw
HunHkR526v8A4UOJ8KGfY1u08sebEmH6yoq+fBmW2uqzwwA+bXBPeXKaoB1VdmXc1DskTJM/ZkhR
oOFbxdve56O9JBVeIOzKjkOcIxJFO0F8gn2U6xkSW73yX9Ng3Ngm5SYYsllq7Amgt0CRsoXVY8q+
TBgz4KcMbUw3a67EVImyxVrl9otx3IVm9tuxX43ITS+jQVXcSsTV07jtY+zSAm2z907/VLvlv5FZ
xIFWbeNJNxI75F0GXtZXmXPx4qYqmV9VUgGA7NWhn5jcCaSBWL8md7LnClpfxlLVVSEBt/HYFzRo
hANiYMugoA43olWRdfVajIjSop7Um/dHjxUsnd1EFdyTcHp9kvVu+6v9KO23OgxYe5LKiu+bRXvX
oPeIV241noD3EzCCL8Z6/wnH1FAC+C9VOM1w3HidWNg7ITZU43ocQ34Vc5KuyNQruJezr1FpDh48
tzkzCTJrBleK9kj5+oVWGO83xb7b70WuLG+hAzFecld/ynINdDIFCBZQ3wrh0EfkC9oRKQGwVttw
s4EGja4qVpjuHWZmt8kwSHOVq7h/2Gfsdfl5yHFIZ+zu4xJ5Vr8Fmxuw+5Dsn4+xrh5WNUNzPPEA
gjqDt5u31FXiqcgONp0j7V1H95jW1wUDvNT0406mhhE7zieaI1G0obRL1ZARB71zk+5fAoHLveOA
5FuUJvFb5QhqGmKWZYLm+LZv5yKR2U/O7ChPiTGlbfNYalBh2aabbfYDNuMwCHoZ05GCxDmW9vvB
j8N92wdoKNeiAEeXFupZbRt2owzUpT8Rke8PZZ/Hp5mT6Xk0fBWo0Ea2Qe+wBGtqEBZWICItxidw
17i7uJSidu+dluvVRksMp2mfwXrM4+/7s2UlJgTjvq+o+UqcyH5JUHj28CR6N9UQyI2QGYKVKwhw
oYUkSbxUsP8jJxvZ9mewDqJwAI4G2pZsh9BPz6vq1ezz+mT4jG8lVCIfeE/mR1QUK9BSoUN63nld
Ytsrd3DbAMfNvGE1y3ySngFyRzpd0dqa7Hattb8qkdk9mrmjeD183NDMVOu0XOm8RtMcwLkdOpbu
6xurhoq1a6bTM7JhKoFLh6XBgEKWTUiP8saVM1Sv4aJZmiaIbdwbgHO++pS6Erv+x8DsjLjoA1ho
HGnzUhfC/M50SeQVRqaQeiw0FifPFOPH75WeXY0ijpXyjHqQ+gZTQjTnQNPSrVPlUqhP+vC5OE8A
ZrCPtG32DciOZajb6eo/D8AhpmvP5mivCBH6bVaFQ3UGG6irDfCgamKfQjWOzeP2OxShfEP2Ukhr
Ip3b2VX8Qfa+Qls6zW8smXXWyCGt0y5l1V50wspAMT2U/E17m6S3UF7yHE1iPTkMqer9mntTVE0f
41x82hI/L7cG6km0nTWgAjghCZY2k8973TGI+8rO5kmRtqqmoPzPmAC5Uz6W6YMe6DNgHaiqlIf7
MOjrB4frT5APwRg6AtTvmO3DqfLpTwnu1ne8KjTAjhsYx2KCD2Cbk0IfndrX1L/ane6Yhq8yDJcq
Vzk2EWvcWnQbATmkTdLCj6dqk/R6kcw8ZVOlvxSoh+8woMGiJ1yqzLtgkR1dgoRRfwdZXIjrSPUe
f++HC89BTJnFO8kpB78xj7o+RcQq+V73Jh3gZrX4LivHBTNG4Ke8QZUebFvBQwYI+iZF1vWjdhHr
PeC4ybocVZPCAUm3xs0bMOjUJbIr4Cb4hR4zjm2dOXKTp1B6Q2LfxkdsV+TJbcwQYbo5ACG538tx
BdihVZ134AyCC3wob7ByUwCRr6cSGQZXspoBS6TmBet9e9laFuunHuwh18i8Ci/9ZEf/8uEzlcII
vZxs6/THWfcDz39jeIW3NZMj7S/E2i1tE2gu4l2GSLO2MrHA+4bl7RVGqMfaMQD3gIn9x8Sljx+d
2TbQgrd7Pau9pXIit8dU9ytwyil/gkL31jc9XB+KpsSsG1jikCS2O6K1T3lQQnVs0ZjKKjn1fccy
7W8NVOLBKsWP+hnjTWDopgdNEoM7ubaFtN6e0J4RhzFQ3uPSwfMdtg3bTiDuJsvsFo2PfXM8ddAJ
d/NxtwKxhMYF7/twJdyHs0oOd80vpNq163ILHB+aYwVAf7NSh3Em5tDvxQBMsZmgiHyPn3EOXTQC
cp0LG8i3ai6ValMAfgKbHjnKuv5Y2N7CAFU/7KjOlg7wP3D2pMbznIpcVz8otVXepbB3UfgtMws4
YwDPGck3AkvE/Vm3UzlbZ04+gXJOSypBzhgyAgirkXJeYB9Q/hRklvhnQucXsxACXUW0/63UoXwe
epcebe6jlJ2yPYYJg0IRVKGThrERZpeNV5guopZDcATq5Mt35AXIF9gwVQietAj0HID6pmgTlwNh
YqhBRt/rxbK7KRLzMEzJ8TDCNZJ0aYXHvSrXOvyBjho657kwVjZY+kfNkCj1TdIMtUBFF15c0j1g
GqbtULyvvD9cEzl1QP3KkX+lJQM1UW3U3heAlPLvy5hgeyDs2/qYB71kJ1A55YRJdJhveqyROsyK
CL/uK9WrSxQwsvJg44kJWp0prBkFAv2k6jsWRAJuaV9koA6rNEGpA8zVgeLF/LHPP6YZmFULnku+
3qR5svlOF0W93NUDNl++EALA+CGHt56+Qfhzf0CCgTwBcCw7Xm1rIV6ga5QUtxKZbX8aJTn6Bp7o
YDpNYqnuJ75HNAATwavGV5Mz2B0YMDRR0gRDiTkHErJWI1gOx2yT+rQPfc7vdpnp9Bodee5Pqwh+
eY5rMTx44E0GWowb+cpJtejbuYai4WnmGJg2GwStoJ7I9kLf9oKiPs1tnQLnCeWWNJiRxPcxTQ2I
kQqO8i3At96cM8KH1wrdFXo60hd/gPXIgAMwStYwOhfXhavMDVgx2XzR0Vd1K5as/wya5GRPLtT7
F5+ElF7nsh+S017sc3/V654+5bDL+xHz1G+nWFsFVYxFwdFhWQ4Qq1FeGO9bx1cORUHLayw2M/iw
HNeaLCTeLrgq1Zc5wdCKCo7qOsyb9V1tssHc7IphqQpJZQLegKoJ93qZq6Sbld56EDw87U8ZWZGQ
BlzyywY/uG8mE/TFztU8o6MzELTIdwh2Q3x00G/wJKUBAZkcpDlwAX5osAtea8ET3NkAYLIJ4Jr/
ylCfoj7YOayQBl8H9+IBg+LAWcTUs6wOmkOhP6zgA4TUQFCHLGgO6wHBjEXNu/qQIYdm8noMnQOO
La9XJendgFqD3oPWQkKHgfJYYhEY3fMXBYV8XHzHrb5ihe9l65gfvia0dO5zKH1tz1DmmAeMglUy
VSeUxr1pQyLStFkXPpuWbFLTC8yABkyYRhlYh0kUXuCHodWT4IVzZ2tNgS5uZ/2pxqECgJrkWYl2
B/ApGDRMvyqd7DuK/GW9Rn9kly7VU1kiGfRi+1wOWF1GMUleFfaAiwcC7AWIz0zXS4oB83thiF5P
gy2KHfcuxLV1c5bdcJtn48UD8BtugEX3wHnRnPnvovaAVIvVi+me131tfgONEXVsln4Fqxfz/YWh
mBiPezWs+TNyWC07OqcB+hpZ5rfHA2xh9KMAQSQetyqW5wmbh9P1prj7Ba2zYUe0DSh9lWL0tRDJ
cc/JgbMpJ6k4cHCrvoU5rI9sWiJrCnRqbxYVwa+cw02w4ygCb8U4odmF/NABIIkSkMNYFYrHoocV
elfoir4s4Ab5LplrmNUNoCBI/KooR1uvjESRtBmQLYH8CsCbeE4YrSGePRdOcThK6ml4VofJkIDL
Q4cThdGSbDZE6OXxv9Nd/6XvAIodwPkC9HcCwcDin3w77ta0wlTW3JEDA4bHbFlP64JFwsphzEqa
mAxPQ1zOVqbX1cW0bQmTu788wgd18H8vGv3PI8DW4oNuCw1R9g+CaoLPcMih9s4v23FyGksPGjPY
k/ReXUDNQ8iU2C+DX9tmz0nJXoHF+GvixgzNG1qovxCb/7URgO2rLE+hyw3FDVAd/7HyUVin01HK
/0faeexGrizt9okI0JtpeSOxJLXUbkK0pfeeT38XBdxzVCyiiD7/YPceCKhg+syIz9SPiVxsm/4Q
xH+wVvXaBSLeO5J40mziwIqlEAsFw5zQPSC217LkF/Wj+dxVryiPdkfjUQM5uDakVz95LDYKV8sz
unUphLlLvETGuMUF0062t1FyENmyKV1gMHxDTsWqfrTQwR1qe6jPWrNKXHGfuRsr3Fladuz6v2pB
MRm3l4Gsf3Xslb9yK+yyNFyYBbf4UlaiOPKJRIi0xlTfuKisBB0Vq3nk1nhxKQYYzWOQv9yfarNB
8PjCPsMw8NIcwacfMMi8MRXEQ8zmUVLjZ6rgZ6V+CdSFJTUbRB5Vp7FPURjhSZDEVSpddZrHSGs+
w8L+g3LSs+kpC4DqaRgmJ7IVMOJQrcF2xhz//qEtumCVEEqz4JL6XwrpRTbezPzfQ0gi+gvg7jUV
osMEn+w1iqam6HRdIsQogQ1Rjviq6s//Nia04yrIZLn5YO2HqCBIWfyU/d+mdcFM4n6I6YqehpiM
SODLnWo1hGidJ821Q+evGFCf/cdxn0aZYMt9gH9q4GrBRQnMVSj8oSpHpfcfDdWugyBudz3qkpxp
lWmqwSXAkyB8oSmy9bOoF6JMSRDTKBOGQiZ0jtf5SnAx/DfZ/VOmC2M+//skktCjQFthSrLgBZ9h
UagHlyTjxcZt9CRWw5Jm0uyoI3vB4YYpNrbp110VW07Ka9wNL152MWUuMpq2lvzfBcIu/z69cMLA
/cnARkSZHhhCk6Ko4XnRpbH28o8Et5XY5Ja8FOaGHziOysc4E2oKiTMLPIgbYTdtrGKgFh6pkxIo
mm/tVXlj5RJH9s4gAXC/fVNI/jTuZPl0VCd6wQmjizfI26iiPooczAByqhAywGPtKvxyP+DN0TiN
OFlKRpNIIkjf6OJXD3p69ssHsw63ftRshuxbrymHitt36Bq7Qb44xtdwSF4VdEe6kfRFbdzqvIW1
Lc1Npnfjb6YsIr1TVeXaDCURAEp0sRLhImUS+NsnGRxcuI/dlfApfDF+emsfLciT/hCr1EdFdYnI
M/sJKhUgTF0k6LaTDR8gpFb3lG8uSMvWW08g0Z6uVW3JZPqGUDd2vsl9AG8fCSvgqT9eL5kOxaoq
ugB+hWu20vxtFD4P0jdnZTyru0HkreFGS7ehmy1hRLTqJuJ8BrB2TO6vV2tVxkJclaH0GMfU5oH6
hvqzFmzcr0P7rLmnMn6WhV2jvJahuWodgaK3vvAJM1+A/+f4EUhZy3zN9ReUfljJVpfLUARqO86L
tzAK9/cn9s0Q8gDBZxadklF6ikv3dYja74u6lgowskjw6OZWEL8Z8V/dWBzDm8sBgZAChCln6pgf
W5NAZO1cQw1V+VGQq3XTkIWBVHQWkbKq023S2JBqi+wnUPhjpn0x8w1iasYCHXWuOz9+wmTXUEjH
CnrKJ/iJw9t+V2p/7nfmbABWIuorXBqBJV13pqwKhh+zFT1qYQqw1FbTYHM/wu2OO3Yj0GJMqMRR
CmgSQokisOZaoDzGgbNrvAfoClaT7Jwh3Vjeb8u3TbHaKFm8ux93SpUzxrAsPY31hzmQNU6jD1e7
shAdhDNiSCIxOMNkCzCXtBvFZJzfhQBu9Jf78W42eFJq3IgRQRFFjGim3nJeO4SRhhngY1eZawpE
YGayrZzBxMPhNqfWmS808IZACzsZJzsc89Dz0zWECq5bGOZBZkqcm48aiHShqLa5Yx4TyVi1fb1J
gOkaySkEyyGMEgzFU+0CBhKoHN5v9+0quf6KyYrPhKB20yF2Hg35Tx/u0+SSGwsrfinEZCgF2YBi
00fOI8mOXRAdrfbUQgr+H9oxQhAZP42unUxTDqxeBLboPJakNprsqcofamvhuXi72kZWHtNyFHOS
WHPXI9anxSAhlO/ZruJa6zomjyyUarHQktuZfx1lcvBDhhGkCJCnbYYn7auEi+9WDH6X1iVK9FVZ
LGxRNwRMDE1EEzck1Ah07qFT2SgwTHGQGT5EwSE5xuknXyXJtAaw3+c9icTPcYGZsBduST4Vw7FV
AEkDjoQwhgR3Rm6m2Tq9udAF44z4mBaYftOkC3I5E9DIdgM7ANuZJ5+U1jq60XOTLM3+mUWIWD7H
hIjGks5BMRnSqMahQgVAY5tAUXLjS5aka4wYLy5F5Gew6zbqId0fS3u6P1vf78OTFiI8pkAc57Ks
WNMH8mAFVWA2TWRHMH+8pyFd+aRUdcpSSX1upJ9SmKyT34q2D6jMgjTe4wAvRAdA+rLwlaJN+N2P
N2Z9FtCpBOMcfImST7G3kcjqupci3wT5BWJn9F0pjmG4NsUvFoW5+224XQ3cwxQLUBHqEUiATfav
YAhhARV6ZOdR+tuU0p1qdJ/uh7jdOa5DTDYnpfE1dKuNyIYgHorn0t8CEPy/hZhsTh7JZbWKCOFy
p0ubY6dv+mLh7T1zhrLCEJAe7R/w1p0mEUpyUEnm1qlNahWfbNwCc2oiI5pyXz2CJvOWzpbxXTeZ
XlcBJx0ntq6rOWWZ2kKR70rjSSo+qRBOSS6vkn4TaUeIJ4DYwr239Gwe99l7kSf96bRdrQxpldqx
+em7khZbILzjxG3lhek3s0fg36GyYeFbwTqaPG3FTo3h9Gf0aQ3FlYxD/cNI9yRON/cnyGyDPsSR
rzd9sDkxNL2UBqnfBBR3G0NYydm3PLHAxS5JBd4ITrHz0Spy0CokfaDXk2MMAg4Fkpru89p8XUpH
3TtRDzMqHljBI5jATn8Cg+2NU3VBlHN+kppMz/F6TuJuMnLWkAD9EPLUdoZj4Qmb+C0CzZTuq/LN
EJ8K56ELFnbBubNn1JwDParI3Iam9gFi6Zt1HxiZ3dc/1D9xI689SLoCQFXhYUgPert1fsnBXjUf
20sfWm8N79vum9FsdXgD94f59v5HKkZG/5ZsJalocXLkgL02RSNJMjvNSENrzTrs3TWphEA+yC5k
AGVJDWc2IGo4Eu7zPDCnMgxtX7keCkiZXWpfkQFYi+0j2NNNoNtl2pLa+PflQhqIuyZO0JbGtno9
jXNjECjTypmNoRzZv2QvODnw4XVQWwuH98y5gI+dha0O2GNDn77RRR0fcCGPc7vISNtjogCN6P5Y
zUXQyADgz828IXN/3RbgpQFV3iS3Sz+Wzp1henA96qVNdD6KpShs2dwptUmaMbWENEsAJNgZeAhK
z5n0BI+gX5h3s1GoOo1TAKU5eTIuRUJBsQz7HEEC4PvxGWL1wsjPLWwNhVN+XWNUaMp1d/kurl6e
5ee2Bn4IVTIeNc5GrPbWPkH1imPPDJasysafvDoFAOOg7Ity5bi48Zy4DqllaY12HnNAMkCBFAZ4
Ul0D5V6oRrO5PxluczXXsaabiIJSGMbJYW5X7V/nALMt7rE0vAwKAhjDTjM+p8NnKbcWxu09FXKn
iVNLErCQrpSbhNWVr50LeuzoSZ8E7xsaoWvYuOhBo/RkbNx4LaBx01LQWjjkZeV+J0+XgecAlE5c
viDuXuPg95/+u9esq41QnXuY9KZ6gVWxzp6dBGD5SsMy5zv/738W3al5Q/cFXLUrL6zMm8NyvM1q
zDbeFFiBTF/tSiZWfqPXtW22wFr150Y6yUayRuaMfNnv+wN/M8c0hd0TQUQmtaZgGXs9xxDohtKj
64Wdx9HXLHR3SSavy7r+/O9h3g24kRXjnjHN04clLY7BmtqtJr8GabY2Y+txUNOF1txcZ2jNxzCT
h0iCp4kWAXG1yx5WkPLJ17J9mz621Mzvt2cmEM5W46ODkitv/8nmifZHplFcJ1Bmjz6jpvdmZLsU
w8z7cWaGh4kwupBBTSSjMtk+R5akOcIEbQPRlDJ48rcD79f7MW7XPgJYlP1UCzsw9HKmpaAqAEmj
SUFpS7qAuFOTK8lqkECvDX22SQOYNmHpoCjThGAmkRhZdaUQbhugvwuLcWbiI9arkCEy3v+ZtFaM
Kdln6DbYooH8o6buRf9XqCZrx/A3KiyN++2+Xfq0GztmdDqRSWQcJ/trkASoCJpugRvft8H9hbcv
ybiNIpMaWw8PSpsehOwpSr23LttZ39sK3fh400u2Jx405HTJvuhGvUrR4WggHgADWfi+sblXm+P7
9/E45Pgf02qT7wuLEEJLa+Z2XViHKknW+i8PsQVF+S6dQDCGr5mx8hR0VE9R6O9M5Zh1j6Vn7E1n
26uPhQXDbGEZ35yz4xdpPFShP1gk98fN9EM+sa6HsOpMg9O8z79QRFpXobqQHpqZ8Qal7jE7hI6q
pU/mAFUTKB9tXtmZNGxk/9SBbgn1f98nDFS+8S9XsPS6OcwjsMp6oheVDcBmLdcU9n6hCenr3++P
4Mx8vgoz7iIfusuvSwO7m7Ky0/AkDX9zy9oEgYX3wgAWLlp4H99chbVRQZUDAxVBDUmyyWwhp9Q1
hZfWtl79FIAXm5TvJBe7BflRFt80kk/3GyfLt9PTpCDK2xG4MuXEyStLad0Mcb22tj1zr1TBlic5
ZLHya1XJK8WykTmNVr6x7X+lr+I5PKavVvNmhSdmqq2fS/Vw/3Nu5w1qmBIMNVAZoy3cZGpGcdQL
kepTcEmeKv2PGT8EaHb8ewzelBJTBmS9Or3MemoaCShM1XYB6cB3L0kagfNbyKXcrjGV4iwrgLwQ
KinTJ7mntGpGYgvTdqR31pXUXWT0ERZa8o6Cud5bVJlXqomB+uhfrU1OSt+wIEIpyBhEavzYvuot
F5nqaBUIAflvsfc81NlXsYuPfemcIOv2zqPTqbtSV9e1snVfvWzbIogWPabJWsk/gXd70AF3WQiZ
OC/3O/22YsqGY5gU89DkZ+sxJp+aFQV6AIiO2fHwWLvrRF1DDlkP6g/vSY2Rqb+4LUIiVvrUicnn
7K/u7YJh68rRwgSbGZerz5isLxSkJO6KeWM7ZikApW38LSIof+43diaIximPlCOJZHBFk92vSWH8
gRDv7QDYJKLyq6Va18wy0dCIRRBrPOrhH1xvSYIXtqFQyuD+EzLSIP+l9IzgxeZ+M26vRywOpI6w
wkFfmQfzdRQ9SrEU6GAXSEl3AL8J9NFYJ8kXxEzvB3pfDdfzmKMb1Bk5ANBL5KCvIw3mYCR5m8o2
4lrhOjH8lSN8CWBOqX80EckN5CKQjnOgDr2k8uei3KHitguT9uI7eJfwTMz04dAgetdv5SVh03Fi
Tr4NsBODSc6AS+L08lZ4sa+Dw1ftAUU2CMeSuhkgdxyiLoPspsY6GESxXonQlPb3u2U+MucoYpBY
AliT/jfM1FLUksgFmfeW7DgaLSsRxbxjWn5FGGfhNnw7a0n7I6mtUwHRcOmYDIJpiAHM4kC1/UIH
eJjtKsFf2BVnThuTuxqPYQ5tk3k7aZLUGzE5Lku1K2+bPQVACCoEyVYoqf2J7PghsyFUhliGPRTx
RsHxJKTe9yTt/I20hhF0v3tntqTrj5kc7IFjJbANTNXun0UIKvpZUtfU3l1/jZNiWR/MXZy/Dp/h
f/U4Bu+sJUfFW1yLxgcAO9R0EZQFS+B62qf4PqGfRG/AlqGMu1akZ//sGMlbFsgrvT5hUyrXp9A8
aRJocRNixi7Qfgb1S/vzfle870iTSc6XsDujDz+mXsa58eGOI2i5keuwuGzjlxlRwl6p1UvoXoS1
/6T5F9TzamEf54/5WT55J9UOnvVLcYpehj8I+8or+YtkHChIWQcY+BlrZGF/GDfl6dfxtiE7ihcC
iliT7S5EWwETYr6ur37V8OMq6zlW/v5Vm00BhyHNvtzvjdvdFe1zjE/pCIr8PKivO6MKITYYeqyR
t29WOkwCEIia+nQ/iCLPNepDlEmXu3HUoisUarZyaUcGwap66oad+4LriLaDjh/tW6At3QvlVdSW
3HP+GfUF+bH5htlX8yjsBnUrVxhnP2v6IRG6deYO23wn7H11CfA187QcxeDHgwC1ZbLyY1M+zA7Z
kzrXKFvNdno4ZgiPqdxoXny4vR1cWBUWh4p8SBju9O39TrqtAbBCUCUyTLDgCOJOoQgWpMA+FhrN
xuhBOwvOJpE2yag2u0IMp/IvPQo4tfgy+AujMzsF/ht3ekfUekeqtbJCL0j4XPgo/e3bbKlbb98V
tM0EAUTzSKhPIc5kNz3d6jrN1iJtr7WRvjb67FdBBiIaVff8qM4WdvjZVn2IOLnrF1WLCGg6aDbS
QfaA/AUsnj2sroXH38y5BaCJeug4djLZ1uvpgoaiE1HS0ewo+xYWZ7+CqKshQeWsWsE/eJ2wMEvm
OhJTKZkMAC8ZaWpbkOqhoQyurtmo365U94smt3ukAWB+IUATL/Th3Ck5ggN4PI9XomlKP/aLzhc1
WbOpbeorYbCMLTZIxsKON5PVMPURhUOOmn1Plcc+/rDkvFrQ6kSXVVuHupKY7VoLX+LoswqIWFS3
OsPWbS1kFLdts4WrSi4zTHa5he8LPNOdpXwLqI1VIrJo8RZNkPvLcvYY13FqH4uNloL+wPXXaVAK
aznUVTsJolOVQwEGpgebroUP6SGaBRVrrTnC2nFgKA0Ijw7wMPextFZwo7KQAPtiqSvnE+TSpn6I
/KVH7W1Cmm0DKoPx7lQ8Ahquv6/oh0qBlabaUl/AVUQdc9UW5cHZ1Nnqh7MBxlFrL/5TK5ibXoQn
v3CzmJ2QH8JPBq9TeWoz3bkydgjpVV7fbv0gzzel62PMrOkwk6xeWVgFcxMTtAyCg+D7KK5PXjZw
dozW6DlPHDQ39hS/AqSlrGh3f+jnthCQihzGPA0kys3XPUvaTymR4lRtJfqmonjZFggHLUz+ue77
GGPSfZnZNhXaElwSB7hrwZvRn1sjR7LjIiEieb89N4Qng6nyIdj06eGgtlSavUqDgO9kxYl6MtwJ
KPfSTwH7TXUbv6EgjHLT2YEnej/43L0GcgujRr1rpKFcd2ao1gr0VzZKt/+edodmPGjcVTVc/PIs
arsiiRcCzs0R0nGACdm+ONHl64B5ZeZC4VNXzR1xpYUn11vIlY3DP72pkfBg7YEJ4yY5CWD2nSoP
zRhAO/e2o6Ak4X+nMrMwQ2bDkEinVAxEl9zHdTsErSosTy51u2O4TAq4kglbDRfLH/cHaLa/PsSZ
1FVKg2RBVdW6Xbsd6lFGCSYpD/uFI2VuTZEi/U9rJp025J6JwjhRGjSJ6v7UKIc0XnKZnQ9ijOAu
knymOjmUxcKEM9l0uo2WPxe4B5hskrL0pJodF4YEPS+DV+R0QiOpB5EdgXvbRYL2lxhssrxYS+XS
PWbuggHq/j9hxrZ+OBwhcjaulyS63aNokH4G0JO9GR1SPLwY05/3p8DcGsWu7j2Jz66qTTY8CS2P
Qvdy3c7w/wgUPCLwV/PyTdc9c8h1pGct6+V+yJn9j3GijgPCEmswddI8M0sCF7E83ba0vj+bkpdv
K1/aD5n+WPKmXueDvxBxZtzgqyCBoOLFRAlxshEZfionYh3pthSqK3g+AhxLddjFcbqwcGcW1FWg
SdOsXjViV2B/UArpixTw8G7K1/u9NzPRYSpAhaJB/DctBQ8VSo9GQVuq8DtNqY2D1D3+30JM1lI0
IPcUSoTI89+U87xRSalbAKPODgmpH1XjBaqhuHU9xy29byLUEtniIj1Bla1/1XWeXvjNRqsQNNT9
Fs1NOcCLgBS00U7t/bH6YUXJLubKJSrItoBA6rbxUmWFLXWIboIn7rXY9/Z16i2srLmBIiAeWNRv
ZGma3goKU5fAHOq2Caq1eAnkY+QvALlmm/UhxGTxxgKoAED7DJRVvVZ+ZyKqXmPwQhJTtXAQ0zJ1
db8jZxvFykV5kSkInfd62Nqki6FiSrqtDpfW/TQAbmzNhRk+t4ioW/8nxmT6WW5ZCH6lsiUN7S9U
BX4Jabm934y5jkN3aHxUIWpBAvi6GQiP9l2fGoyN5qo72Y30vRunX7NR9byW44sORG5zP+TchCcd
Yo51Ukm5YR1wTQoR9o4MWzPe+ujIjSzFt1ZOw4XTdrZp4Bc4B+EwcO26blqUaEWuaQIjVCKipTaf
1U7+YvgSTgdur+Gg0DW7+y2bmxO8hP8TcRzPD4sr7uu+LSTf4BYBMguxyXQTNdRgkPJb8iecDWWQ
WgU6aQLdGxv/IVSCgGIXqYVhW8JJ0J9F8Q96AwsDNduBIyMMkDjn/DuS8UMMwQi1vnFTw84xSFiT
T34qEeFGzoFMkPKENuX/0HtI44nAIlElMCa9R5llkH2nMmw1Rnerx5fH/FENb/eDzFTSwOeR/VTw
YAe2MDXkM3pPxQmlxhvEQSe5PY9S7Jwc/d+uwiUL7b6dZYJAFZ9yjFIqdY9NROSckYtcJQdfeOma
cJVjBtEhjNs77aOLpBNWwWX9JC6BcG4xbKOxNVMXmAcFdtKh12PcdmjNInxv2I4Xg6gaxWfPLRdt
9yhXG+S19LIHLytb/8M4GAwCxp7U3NkVrsMWrWLCC8I9RWpHRTGjehaEJN47pAgWqgRzkxiauQg2
gaLhzYiripZoEewf2x/0Vw6fV70wcpxvZHFhJqtze47BJYvjBxwEuhfXbZJypFUy1zJsnOrRxdlY
X/v0t9DutQox47Me24GHWpXOK9QCJfhTkABVpYi0Hft0q7byuhm6nV+aaAgD6RHOlnIE84Jw27kv
D0pwNpG4N7FZxRJHgb7ineIO8eXwUta7UlijhJfka9wURNvXyaHG5abVnZXiHrWsXyMje3+Kj+tk
8jTjrP1vWydnoRB0VTd0BjO8kXCLgUW2VECa703od6BxuLNMz74SYwnmq2vaRvdUId0W+a+mkqzT
emE/nbn+4xyPQgWpPkpWxuSMbXK5MhQvMG3sFsX+R9Ih4OL+yJMflpZvVTPe3u+4W4IKC+5jvMmC
C/IuV6qMeIb5U3QfHWWHjK9etrbhgdLO8pWYr2PcDaKNdfaDdm11Oyc5esiO6f1zhbleWXRrdCiV
XmFoz9zv1w7kh/hTmW8i6VsvrQfHXccCuhovUfPZbD6FDgqD4SEUlpBoc+kO3FZBWZMaowpnTQ4I
zwh1y8tj026Qpx3S+ItmfUGdcq1fYA+71nNm5vhM4AfhY53yjEK3oy2RZWY3sI/fMLnadnWburnG
N0RHs/vmuAHWPlvrqB6a8DyodreQy39HgE1n/sd4k51L8uAMjBgxu0Oiyls7ySdD7lc+3mEoW1t7
MHmy+gy8cq3AII+Rsu62hvhD9IuXwjtknrOSFmHbY8ibTxpRehRVQP0bk8RCJXpi4YdMqZbxtxWE
PK30F4Jxun6K3EMeLKz9W24XU5iTGCQy9r5kTCbxeh0h2dJNTVvrdlWpnxvUcfUY26N2oyM725fr
qkSoAmj3GemAEluR+2to7s7wMf5kydYdZgpaS/zcyk6K8NXE6008iij2aZ63cAWfK1ddNXayXvMy
S4TUzUwb1S2l3GpP2mD3totHwBozktUADSg93m/f7HhyPwGAT+6V0sf1QRKontabTsGU7qUVLMK1
VW6Q1l+NErP6k6zk63ApSzq/jP4bc2pBHymZUigATWxF2ar7Fn8fgwElyU6NB22eL9mb5Py938y5
k5m6BldnWG6jRNN1M00tyBXBbNGv08RNlXwVKUKm4ev9ILNzhXyLzA2HS/MUdgInXlLTwjTsIIjX
vnxw2miDFFmFvZfgLsDtZseNeyxPHcKZ4mRdeIIul0nLVqR5Ca50zMU+PIe4rhn6Luy772GRo4X7
9X4D584vks5oKQAroYY0uXWg91uTwSeoWSJMj7USOhH72oJGm2J8J73djzY7Zh+iTc79vCrCINeY
JnijrDL5pyr/7rmp3g8ye3/mlATkDHhgTC9fz4weEexEFjw2NOFzjElqpP9symPdvrru16g6RFgd
ARAQffbYxyCxY+mAMRTUHuQHjJ+B9diPlA8sCFZ9ti2U7EvlVvvC32fmPmsP9791rvvHwj48TfSm
yRBdf2rsoeVcNp1p9+HJOcWl/xA6v3P3xfD1TeI3C9Fml+mHcO9///BccqWhyjOhMW3J3XraNk33
8UuNUzGvGQ9sk/RSLu32Cw183x8/RKydtA6inlXah+EWsZY1yY8uuqRA6d2o3aLBu7CKlgJOtgUj
xjQtoFtt3+dF4g7CNxfnlxR/K9/4VYTt15Yj9f4gzi1c0rLcNKmboB0wCanVslIWPOTsGEsGocBK
8YBhig4EIV1J5tda+PcDzOR1aBEKKDdgsOtJEwlZBG2IhEjkfEe/cDVe+ySz3kQ4AHnCwpyZuUhf
BZssWcltehClBGPubA33p5yVh8rAHbAtF9btbCSAPxZoY3b093vDh6niNp6L+6xnYNNJQcgLdiq+
AqWeriVxKTUxB/Izx70BJt8oGzC9eoaoQaLzSxqEapcfHMGzDcZRT38Nm0b4FnZb7Pw24RvGW9XP
Xnrwy34NJ0euTvVR6V57fY/nwML7b+ak4YsoFfPW5D39XoT/0PqQtJbeJbFhY3yKqOcfiu6bKv2D
g8iKNPJCV89tBFfRJltkHlpFIsREi/GaVYe3QnpRTTRuv2dCfDTSJ8VNPyvKl/vrZHaA2Y/JhHPg
UPW9nrf14OPbOmS8paVTH5PurH3cLh0Dcxu/XypkjT82udWaY23x/webLBLsnPTEr2mh6MfyOoqo
72M0ucRym20SjRmV7ihlKZMzGwOFAGfHkhxX8M2s2M/Un2X5RcaK7X7XzbVG54imxogoAZmP665D
zx+B8pg8S2e++oNtVr/v//7c7BtBIlx1LDTapoKPhdE4FbA7wzalZqXh+qxGKyv5jBDrqtV+3I81
s0ODR0ANBDmQ8eU32VFypQ2CQJRJdKjbQS4wP/wUDRhMPZfkcqKFvfm9QDWdBx+jjS3/sK5IDqIG
HJHASUrzqKSPYiqt1eBbIRyl5Ien7EJnXWjsNV50DiJvkxXSFn3fUxcVW/Sg0BL70pXYxZZH0/ts
dEiXWxenfcb+oHHW6FzhELjq/HOYnyTxOKLqh/IE6emINI7ZsIBfQNzDTlslApDE5GH0SMUOLn7B
AWwl95v7PTtzEF317NjzH9qK0orjw7wybIyqX9pqb+oC/r0DEN0zWNL2WElL+de5eYlMtjgS16h0
iZOjr7WiAvdSxjLGpxWp60dTyI73GzW3xJiS0N/J9XE1niwxC4upHmK8YYepqq6aSLbWhgILRYx5
OGeuaywceLfsd1KKcFBIveKFqulTZqE32ke1skOSd1S3XcUYWurn0Dvo9VEcjk0Xrlu7KlGzOYlU
/Af0wIBHUKrsV5hz3G/73LJkY+GkYskDOZy0PVSVwWt7bucuPsHYfavOCyQ2vBCfCjxf7seae5eT
g4G5MaIcIYdNZk8uYXKm9Lwbveh7auzKsj42PlI62s7QVk37PGL1hj9ZFK7i9NgtlcfmENBX4SdX
4dDCYIrpxLOVtCV5mPzgefvBOPT0LQ7gIPE5CMNNWK84IDtcicAlu8Gr1r7e74fpfCMNwv1j5CCN
dHxkEyeLaHDxSURI9izLzzEAiAI72KOoLZRtZ6KMAcjlgUyhNjJprZoh2yd6mvcgfdW7HwDn1PxV
FF/+uSkjDXGsYY0qOtPMDmreeqB2JuJgxkEN9/5aMs7YYd0PMp2j9Jf5TpGyRNLxqFle95cpeF6e
N7X/gAmVjDDxNhcOZv+nXMroTrcaCsLjXVcHncLDTpwKnrVeH0eZi8yY1T/g5iYlC7fq8ULw8aDg
92We+OxkdBQQqAmOR4nyUFIMz38Iqm0PVWY4kCq/31VzIUakIhwKgy1mWq2SwKJals8jr9zqnA/9
Lnm7H2Cmj6jDjKh0ruSjxu/1WFiYCXiJmvgPCSJ6oyjHQgNuxxr0p4XAOiQ9RebCcP373KLCuugr
/2HwNl344zUxN3n52v1r4ZqhGMWLREkCHTTeFK/DVKoZDRwkwYNQrVX3UTR/ILB0v6dmhmLcUBmJ
sYrELn8dwuoCS4nwOngoI38tfM67P4m5gJqY6SxCjJVPtAYB6I5//3AapwHWNmWQBw8d+nHNqe1O
3KkiO6h2/0NTLEaDAgR7yhRyrMtNHYEtDh6MVWjVW6uu1/GwgLKd7a4PMSYTqxLVQNcxKX5QnJPZ
/pA21FcWRmRm7kLFVUA3GZKEiugkRIpDUWfgQvagazvfWJniAv5irgkffn8Ko1eyoWBx8Pt1AVZr
a+mbdrGkMRdDlbhFj/LlVDTGv38Y8tgJAxE79eDBE+3uRYox/llYgXMRwGgiQaTDF0Wl8DpCaQ0O
7JMifFBPkrNOvi/pLc6Nwjv1BlL2+8Fx/fsFbj+V5lrBQxJfCv9Sett/nqwj75zND7YgLi2THsIe
F++zwOH7+zdScdpr8HY/wE1Vic2D4xvVTXnc0ZFwuW5B2pFUc7U8euCqjYtRsf+Dyw/u8PDc+09G
tqqdzV/nx0LQm+Oc9wyYSYWMI6JJyKtcB40S1wt7w+jO1Vf11D4Ka2Ptv7lv4aP6FNjCqXhLf5Y/
+5f7UWeCjoQ89smRJ8WEuA6axSWrKVGGM0D8eDuQlt4HSyjKm/kGAgsXhlGRgmG7OVHiAFanm9fD
uT2Jz/3vJUODm/oIA2WBpABwyuk7CtNftwG5FlmNk2Y4qyfja/6ZmnSyAwj/1cTf9yj/vN9ht42R
yNFB3mFiSBJPz+tgpHxMPdBxb3FScsN/rehUm8/3Q4y71NUtwoAxzm+jWMrxyI3oOgRqbr7UN1hK
BcLpDwK3uMhp/TYT9v+3MJOhr2rkEUOXMJ6w9vR9Le/UY1bY8DH1hQbdbAhjgyAFstWonDBTLf9W
TLD5U63hrGyaQ7GwWG9n8PWPT3oLY6nSHUx+vBJOYfqSeY+Dvk6WXDzGzrgZE66mko5ANUm/yRyT
XcHrMh8HzaQ4wAHRhHOLlx73+nZ3f1TmmsN9hSweCVF2/7EvP2z/ieXhigeM8MzrH6myODgHyTYJ
P9+PMl6yps3hsOflQKYQGaXJJcy1QuQKlEI8u4dIslH61vsdap/CJtm7S/XLuRZB7GV9jox+Nuzr
FiF+GWHvIuKQJp/6fl+Ja6feI4lwv0U36UicHKitAX0hvQW+eVoGEfuytDrdac7pj+YYbV6Gfb/7
Jj5o3+7HuW0N0E7IxNwuYDJBjLpujZelTavocXv+rh6flIXS/u0sgyvOvdvSQbyxaCY3yiQLEi1N
O+BapA18xLtWnbbvtW2zdAm/3WLGQGi4ABICcTLlLTsRIuiDK7bgOw64zv3ioDlCOLjfVbeTjCBI
/8HPGHfoaWInUeMhSz2CRMf2UdTX5qU8CsEqOZULN8uZE+A60mRQQk8ryjQZcNHbFf4uf4v3yl58
wHjxqAXYOS606ybLQer5qmHjHPmwRgOl6x0Dn7CzcvGemooEf/Ol3ngncVcfJQicX+7348yUuwo3
2agHdrfM6AjXr+MXaFDtpV1M5o8z63pDuG7S5OYcyQMYJJUYwVPxpIgrYVvv8GPfFSe8t5bYgDNr
9TraZPupy0iPDXPswK9Uiv843+K18lc9+OaqXCjl3WTiJmM1LR76TV1Zvii15zpa5f46PiT4wA6b
4SwnaxrnrbyzsDd34mqD9qT3fWlmjpvbTb+OL0R4D4Dfp0q6VhDHviCwBtzzoGzSP1WK/D+hdk27
Gw3f+5xV7m17DCgP92fNOOfvRZ6sCQM3LnwkiayGWzPYe9reHPqllTA7NTmnUFjAVMF8H+gPKyHD
8T3ANY/dMDmqe552Z9SlMY+/FMCPUaE6RluRUtTzopL2DSVyHFdVHOG68DxItk4mbCD7XlUoQXcO
HiCMm956F509G8TqQXhUnvVPpKqV/f0ends0yVJxOQdmbUAFvl72htLIeW1F3dl5U9ekdlaW3Z0w
6bsfZa5LgTVBk+DwByU8Hbc4MbVhSLqzvh+tVpqVddLf7oe4QZC9d96HGJMNTM7aOBlkWhI96Nv0
4G5LhGjt/FE7Qc4/NKfuZDz5P4cdKPmLcrwf/PYyyMAhy8BFarRkm9LEYxFv+wr78jM+xatFE5ml
X5/slXGEI5Va8uvFRvp/pF3XjuTGkv2hJUBvXpOuDNub6Z4Xont6ht57fv2e7Iu9U5VFVEJaaCRI
EFDBdJGREXHOIRBl3id+v8t8w6599VHwCtA8XR/ORafI91yejIfxZTMarMN5hEXhyWse6+fOjT4g
2LCHKsV+3SUHiJsd9H2zn/18J7+lt8Z7eLscu3ueo9vyNEh50VZq9Gwh2Drfnaa+drVC59Xykpf+
ST2YLgDxuyQAHeB+4GEALrg+vod9Yo6JU5VUz6qqrOdj96fbWU8QsnEVL3GlY72b7qe3+Db/eIIY
MMepXSC1WbPMsV8gdY4nRjUfx2YHjDbaafaAH5PSMR3dkQ7dk0rWlmT3mtvYysN4kA4m7xNoEpd1
rEA8IzVgQFQCWczzidaNSJfyvpuPhU4ionyuwfJh+u1OILFn3Ii/4GX1X+nuoLzjdhEg7se7U6if
ufYBTJRYJTUUfs0eH/AwNaR8BwAyL2/K8THztN+6SKyJNoNe3+Zbt8npoBnft0A2WExq2IRcjglS
jsQFgdz/zwSzgeMVQWTVwUSz+rSmD00M0b1u4oJ/4z/b5+/aMc5V7Yc5s9C+fCyWO0jUHDpb/wI2
sIO6KlrVEvIx1LxzuRVZYUtSOhoDe5NtExHDZurCrpmP2et0QBu1J+/rXbir7dbPvOvD27ygcEMB
W4QUKKoc5zsTx0IVl3yajyuYhmzrNvTMHcQFGk48un32T+wwLi/s1lgEEywOoezcKVA3Bvfw23S7
/gA3rR4Yh+lLH+zwV+WgVF1G9vVBXibn6M3/X+vIjJ+PEvLBSQwquvkoPoQ3+kNnG65lg/nNMQlg
rIeWyJyNeVFW/N41JxYZX1clSMqu0oglDF2lcSR4u8bej8f2OKUEzanlLqgLJ3m2OFfl5kPjdKjM
do1CVGIEA64GnaNo7q7+gG7U3Ee/M5nIuW0+Aa5ZEo1jla4e617Q1QTOQtRO8EZkXOzUTkhvSfKM
wBFa2vZQukLt6g3UeRC6gnSVs55bNzZYhREaI0WIpyJz7NO6k0BOD3P1XrB5omJbbuv0x5mVm2Mt
zaoBP57tip3+JnDe65tR6OnvMwtE4+IZmlrzUb4pyMN8Nzt5TZqH9EN6iJ57+w/+g3PGt966YPqm
iHeAHgCpZobUaGoN7L0iH4fSXzqv8ePX7h0KLgnoSr70T+76bG3CM4PMGPtehJJrCIN495KocEEk
kZH8Q3/KEqJ8RPeR4gwhqXjjpOvObEOw04EGGoplGC5LZKHWmQG2X0M+QtVyjB3IAt7owah64kCk
W823Xof7lscQuLH1kQsBMx36pEBuy8amSlvFZt8K0lHqDstrj34XlUCHPtD7Q9JxXhMbj2BavAeC
CbSo4BlhiX7XFqRDK/7/cTBs42lcPEm0R2U/jbsc+Bu0D6f/PHCgDSmobIgYIHKMzEqOgqQPfW1q
R5CaR49mS2rwJ0MEGRwdC2kKu/35p/jnxxs9rQBPIesLDBzw/+feWkuAQpyKxTyK6lG2XpeYM42X
dx4UMAGvRT0IaTnkl89/H+CbVhV60TzOEDIPv8aH4U5Z/b72NNW5fvFcbg5Y+k7J4z2PPjfm3gG3
nlbMg2Aereo9LAk0V4bIyRfXhnL7xGtBvnRcqMcgvwjHCAIDZEvOh4Uaw9r2codwOnms9YMMKbGU
d61dBrJISeBwYccDj39RN5EnUV9KZB4QLrQBes56ZRfnxM+ewXHfc3pVNiYP4HFUG78LgxCqOB9P
NE9T1o2wpYEcsar9wXBBh2MPX1POsbSxIc4sMS9ACcQjTdzCUis5S+HOHkp36leD9yAPJHCxRlT+
mBY04G6xx1lPvAylNDaZHAeJuI8TN8ocCAhf33MXlyNjgpk2obHEMpuWONAPpdc+Xv/xy+9HnZmG
pHg2ivSqOl+TOO4rPFyTJLDioAZ6AciphofqoR945sXBMQImXwXQBORNRFYtQuqScBKGvAqKRyWE
3NXb1IHBauIE2VtWdFlByzOiFgTajJORsrCTsraqgo7M5gO0beJ4Z4z769NFN875UMAcgJYu9HvD
10B193y69DCk6Je0CICHjMQbUAeWL5O5Fy2On2HtoJwl4z7A45I+Gi7ozCdFG6ZF1AsQiRFjh5B6
lmwDkk68t/R3ked0QGhQA6wVtxyWByBkVi48aXsBoqRWETTu4EreGPR71ZWeLa86FPgre0gO63E8
9jvDvUfhG1yM+q7140ONrNCfXfHUkpSYu9GvnNItvMTjpYm/ndyVD2QRYasOoIkshEWgG+D+ckVb
uBtcpE69fB/fm4dxrzxWI23l63JItt+uwKzzOkoubmlmkthWvhqwjKSNhCLonbfJje3MJcMbuNN3
1zfXd8WFHauloh6Hpacdo8ztMul9YzWlWeKggBF0fxe1JHwFcOE3+NJtwK4JJMpdGQmzH++R3dqZ
Aw51cJMmXuTRf88cywnd0L3+VZdbEU0WuICQXkVKCaCK8y1vyk2ZGstUBb1F4eRC7Y+6pz2LPF1E
1meD+ujMDjP4pDG7MhRhZ3ow+kNj1xp6Yu3wLePVItlr6NvQ9/wC84d0NWMoHVpBDc25ChbDBoU/
qDFik0R4O0a9O8ve9dnb2DsYlo7KF0JYPKZYB1tE1iiEkwXnd5scG1swiPCS3Q9PckFW3ktka6lU
RAto9RURv7Ld90Au1qEiGJjCwx14xwn9W/Es8lYRT05Jf6g/kjdeJuAi+UnnE3tDRwAG1n1Ezecb
RMrQUtIaSRNQY9Gu30e7aNfuJ7iTqCOhX+7rvXmIjv0+26l2uGvjmygPRAc8j0HMa/n7dljnZ+ib
RAIRNYqz6NOic3RSjbAio1cFvW6Co0Fn4LUPRkcjrVftNPz3z09khEnsALbm/eevzP492qu9OJIb
ksjWbLSE2rO74DyJhFfbZe8oTBUE1Klkkkr7B9gOgtSY5Hoc1w7dgkT2UYEqSMFLf1+cIzSxo7sd
bFtotaAtcOcTEKrdMAOmGQdx7JaaK2bEsLzQU/OfUc1xWBf7jTHFBA+VPBQDcggx2kRJVD/Jb9FX
OB7Mnlw/Q5tmaEci2qiRQGMJc8eubw1NkOKgMpyq8/CMvzGEe4ETP7BhFg4n7lzayYl3JiX0P583
E2sj592aBCBqdwRO3HDpBphfZ7Ylovy41Ef66y1Zf4Cgf/fL9HJXJ5wluchufg+DspCDcwgRF+tv
VlkFMDZC6258L+DIAX9TP+XHxUFsBxoVsG7xBIcuMHDUIj1oOqX9pYTW5xOXtWXXNp2YBPKDrhPp
CIi4+hK56CZys2PxU4Ogek6m5/TDOKQR2Tepp3NeMRceHV8AbWAQhaI3Bw6QuaL6MJP0MLWSAMAf
AS4octfAvG8KjyfhfhmNUEvAqCC9CoZz5JDPxyqYVt7NSD4Gizs/qa/lg4kK2fAYPUyP+l71jN3q
504WjA9tYkefkBq8fhIuSh90rk/tMyNNTGO1BAX284rgOehov+b72QGT/gMSFclPEOodLVdwwdwx
hreoLB/LPWg9Xq5/xdZ5xN4CxRm4KlHQZvaylUyoWmdpGiyHZJc+DTImnVtV3nJjAJAAR0Zf9KjY
nc90VUdt2AHmHSz2iof2A5TPy6f0DWjqyQdsJfKSO9G23qsn4V14n3jx90WG7XuiQWGP4NgABQKb
UjDkQVoj4JkD/WHeJ5kTvoK2v3kL70PSlG9f1yd0c//SdD1mk8oxMBNqdDKKdtaIluIPYze8ZHYF
XXIbYCvnup1NL4R1+68hOuknl6MuD0KVlOgr7p0/s2o/gzw4WG/HWzBDXbdEPf/ZLUz3KVrLIDCB
xA+27LmhUZrReVxgRADGBQcehfrFNcr8OuOqS2Gdwpq2R3vzp+KjOfLz+tdvH7OTz2cWpCqTFOUa
GBi9xQ0/eg/889K+exXeLJQbowNSJHhgLr/Cd+OnKhE8BL1cI3LjX/+Oi7Tr9y5ENZM2siNyYLsN
6sFKRTXCd0x24S4PlhcduuBrtfEedLt9yPEum9vwxBqzaBXYgsEm9m2tDmRbRW1+/KPZf64PanPx
Tqwwi6cMRrSY7ZwGxc68Xxz1yHtGXZRq2FljwhIwPZdlrMDC8IGkPxluUOpzoWXuKKi29f7gzP7y
mHFpiKhHutjzJwNjNo0mtCMoMJY0gJYKSUdSPKjgN3WawMhsrb5vJ06S66IIxo6TOc1CGsNH0dO8
OtHhHQg3Wzv2PxI7PLYPyVPj8ljrvlHI10ZIN9CJ+1iLEnCqGCNUfQkKuj9V1Nw7pyMZQufsYLkd
Sh3PixM7PwRf3Cnvsd341U48IhDYaQ501+3F4yUVFbpf2I+CqgGAEgB0wVMzF0WSJ4MSikAaOOKN
cCfsVVvZK4Cu5BA3JutzssuQxld25YfgSgf9aETEeIhdNIP81lH0xdX5HP1SbPFeDNAmeMtLTX8L
A1z7POa1ucoLPrzA5w1u6Uy7+e1L8mLMWnw3fSh3ott/rj8gP3vQfGkX3tXwJOkNoJHQi9lB1e/F
pM1MfoHny/VTuHlITqeNOezzMqRWt4RpYD1leCAtrrIb3MLPSWUL9uii8P5WHniiSJtb9tQqczS7
tdCEKoNVBY+x14b+Mez3FaHp4XfGu+3oEK5NPROYLnJSo8kQxkZPtSGAg/fwr5IUyKTkPsDTPHNb
ju10bMz5HwQxVTOTmsORiO+AREduLPYWL3Jm5GoUkvqvHF+6eaGf2mRcwDBNTTyt2F2inzyuu8FO
HlSn8Bqn/8nZL3SfXptM5uwroZxE+QxLwl3ryW7tgF6LJG78QTNQqnfd2tZNdDKsC4yVJoXQn8JU
Tq4WANNBLD91JxI/XDez6dBO7TC+A4+aWs0SDMrwIMU0+cDcHBp//Mr9PJifomMZWHi7dOiH64La
7/9Ub1B8eFbc3h32g1PfRr9qn/eY2XzBnX4UczJN8GQ3aorBiwdo0BPF994kApiy+8ELsjeiNBPk
FrQMiA7Ki4KMhK4C6DdPSaBOTq9/ZOFnyPMzdNMz2wbpctSqMZfILmvsDMdtJ1D1w0DqIZt84w0G
6gseVPGur+SmGTwVUEuFxOLFuwwSAH01SGYSaJBmLt0uOZiUkPBlCjmnnB6oi/GcGGLcuaDqi9KV
eIDBkBS9QHVDVoLUXfpj6V8fEs8Ssw30qpOnpteRMZD26GMT7Uax6xW9BGHNsbS1DQCegswGXrRI
4TFORF36KdGlDF2C1k2W/W6hV3Z9KJsG0CQnU00IJAiYSWu7ZulHvQEplTLbmDK+hY0gAIUfALKA
Yvsmq8Oy/Y1Mrn/thh+HYB+6KpBGpWStzNd2hlEXS4y9BGG68P4tM15DZXfdxMZ2PTPBrK0SWX0B
MvwkEAQnWV3t2IzPheLEvCuQNxQ6bX+n5X9EtNhr02AkgYnydOGMoROGh4ZX3t+28g3zxAJfoG6a
2IizEVRSAeC2c2ejlpi5DQ+dsLGH6HoYyG4D2YP85vlQUJ4wlhw6H8FU2119371PPMTntgX0sIvw
I0hvMIsSm0221mmUBnU8OXU8Olxmvs2JgjYL3viAi0NH+HwMQzWIUqEgcRK+QEL9PnnmkfhvxQOY
pb8W6BecLLg+5EZaicia6IfCcvMQrBs2NHuG4ZD8EkBb413fxxs+6swcsyiGMFZ5g1QQglspIVCR
MKNd/Dn1rpW+Xre0ecBPBsb4qGpNTSs2MHXxPRk4AHvesjChTZkrSt03GEUI4afWN2c/6W5E+eX6
CDbP/N8RGEzqEA8nRV4LWJFyD82Sg+nCE6rgD+Rl5TnDYdk6gGbu5RC4j6BCXlKFpuH6fn0kmwcF
uG7086AoiELD+SbrhKisyrnEM1D0cxMRCuiMGl6OZ3PB8apDcAJmzgsvnEzjlAoDEnBoUUKTWczJ
9m/u3JOfZw671YRhUVX4+a5wQRyNImCl21UBGRS35j3Ut+YLnEOgqkUhH7oDTAyUatDcMYwKWPj1
K42eZ15xYSNahqSKDnUi1ODwAqcb4uTQz6OigThlwfX6p30fMgLt2MdVcPXQ4eW/t2bt1BJz3mPJ
LGpDpAHjC+zoEzG/xPcwvcv+Rf4QQ0LylSKGaUvH+ZDMpKNTKSXBXfs07CdOE9zlgkBHheqfg6RM
po3S57++otu0q1NkJ4tXPUeVmSiyf/2IXJ5BiqZHSxBIBADhuagTFPKkr2uXBqn1Imk3GfBILrd5
Y2sYlCQCQQ9y1Ch4ng+jihQz7Gh2sES+J/fL6QV07NfHsZEHp2BUaGTS0i6Ca2ZvNc0iLRroR4Lo
NQIGWbXBnVXXRNzX8kHsXWTRSh67zQVcD6HXmU1ml+l5PTVt16dB9vobzfmH1tGCz/A99upX6wA5
0IN+XzwZzzwBro2UCOxSgB667kDYxCJvdUikroUEu9AKr8jdqPuxo943L7NIRp30j40JOQ0SZ2T6
sXxen+et/QKrkCmCghmKDsxSQgtgjdNBRjbmDrNb3imly+uJu3SoACiBjwsKCyBB01km+wY43Ezo
kywwfkjIZv/zsjOqpiBwMiG0g7INW6TV9Aq0FQl+fvijoF4zk2UitxBI5JFVbG36EztsakDsjCxZ
zDgLZPddJPb1ZdjIT4FjR6I96Di6IHBiYv820ms9UWZKK0LQLYh3t239kJ6NH9lv8VfxJRkO8P4d
lzKN3v3nr0qYxfrDNpZIZNfGHFO1EVQlCxaUawPjM4Iq7q/xQyRD5UBF998MUgcaFd2yePWxGdNl
aAdg1YYM7g8A8+Kh3612vVPcLzBFO4JjImF13eJl6IPhnRhkZrVbOq2sWxg0yCdqCvYh57hb+fIK
PLfAePRFaIow7WBhppg/DV0noDPwExL9xMElXhccJidxfkTu6OJwO80+uhvdl98rt1vq8oY8/xDm
4sqjQVtmOtQJ9QbTKfegS3uOeemOrUNgaYDuG4iPUGdjopelLUoLV34eSN3DXB9Uc291nITfhgnI
0IDSigreIqhgZtTo1jxvqgmNOq72A7DamXPUNvYESFRoPyhueKCiGCePW2Wok2rO0Tjrq4097prx
BmdL5jHDbI4D2AXECxRLyyY3IjM35zbVkc9r3a48TKkr8NKIPBPM+yGOLEHMB5iYJF/rbmDC4DFO
bDQegBUT7zoELNCyh5s4v+tLva2VokNA9Co5ojsDWyojoW3YOmnt0PlR3YtIQL1ahMez9O23Gdd0
ZpgJAObErFRthWHJGUhzOxwkD6JBtgLPWNngJN1Lu+y29lbHOOpOY0u3P7tDu49RRPAVB0VsR3RU
r/LQ5v0kVkT28gdIg9jxDgBJfKyCpsUEiFxe2vFC3wQxxNlnM9sriYZSaAZ8thATC/rvZDlGt2Mg
vqyehhJHfvyUdr0DniU38QZneErtfNc41cvgl45yXDx117ojrRmg0Pq0eDXvBG9kec8/kHnQrpne
Czn9wNDXjqGXepBiRH/nsvt64QVUdG+wS4hEFvoK4OvB4MjMRW2FSyOrMeIadI3uFl5799ZJRmAI
piIwLwGxwGxNwEJTQVbwlKrvZ2zKyM6mXaaQvv64fotsxEjo8EEKCLGLRpubzo+AIszNkk0a7GRB
rO3RAoZmX5PX+bE1WZSoAT3raMa4IGHPliILo8ZAFSewPpV/sxQKfDaiabTOgBLrfAxankly1YjI
YiFAeuKpAGytBEB06LqgJGKgJzj/9bEoxkXOGtyzi5e1H4YaQKUWKTuHCwjbcnmnlpi1mEY0Cgsy
FkLuyB4KE2jq+ueLreJhg1ceqgcy28ap54I4iEOVBXXnhuDdjw5G6a8jp4S+NQwNrfyAQ4GTDPxU
5xPWSnVNW+hwW4+B1PjK6kr6/T8fyKkJZqaytQpRuoaJNnbV+cYKbUt9yGT3upWtXYtkNfKKyI7K
6BdhBtKq6ZymA9IZruHyykQbMQ14kRFsAA+HVh4WvhUnuj7pKY4EVImhdhEKRJFcq/PSBUrW/vWB
0OlgfRUK+UCnAZdApQnOB5Ka69CaEta9ackwOSH46LRDz5MG3ZouMOSDNhdvIZChM8cwnrsSaX4c
lBVs2vbwfH0MW68I+EN4D/SOUdwbs+ZrL4SrttLNu3qI6N/MG+hyRra87lowk2eP2k6EnI44+NoL
xzJdZ3b6DIhN0rsFrzyWDrgUp1GtoxEDs4g03saK0xza0tWFw6D7/dvO4gx16wAhNwAFCaT/8YeZ
SHCfVj1eLlnQD2SOfeQ5eHS6WxsC72JsCQqSvOjtzOqElriNLDClQ/MBfUIpd3nvk00blEwSzGRI
/rMxYjXoutpnBWLdn8jXDLfoEcnAWH99bbamygLVCX3dowPv+wlzkqVT1xLaPxaelkC+IcXctDdG
8nrdxMZBBaMnOAmRMcMzhGXEnypRyYdIwOpX78hggBhCQ0ZbhGqB8+e6pY3BgPsC+5uKWAJAyIS8
kVg1EMfp8wBQDbBBgJM2HjkPkI1FoRkFGIC4G7BWjIkZuFhhXvAm7ge7/Kr7Y2TtIl5DyoYjwFGB
J0CLKXIXbEyhT/WiZmWVBwr6aRUy8YRZt+bp9PeZ0EtLUV+Pcvx+YRzrTxCA89A5W7MEkQ+8rqkI
AhrYz/2lrodSrFrl9/NmHQ5adSjzA+pv/3y5EXsBuftNz89KKQuGmrbRCi5UmIBqgQAT08N1E9sD
+WuCGUhmWEIkmi3oVkt64ReTDU0zS+Ecwi0riFUxVeBqRrct46/qsTcrLVfyQHVR6cmQwFbsxOAM
ZWvRKX027YqHCBf7dM6lqu0jgAmCFZt3fO1E5HA4GeyNQh9IFCHBhEolJPeAIT9f9zgyElmFDjSN
8MLosKC58UF70WWyoNlpcVqe0s1GggW46v/oekDpht1nzaKW8WBiTOOb/id/KhF678Dj17U//sWV
QrkCkX2jEqaIYs9HNk9tPVrQ7kZNMWzsz9Z0rm+0rdU5/X3Gr9TlKJhtkReBaByHKkBYGY2cmG/L
BBRlqZ8HphJBwPkQ9EZJo1ksCpqeQTYgT26MmRMn8Uwws6TncWi1JkwIg4/gGGyaasXJ/fNMMKFY
n2hauVhYCJgwKmpinP+NCbyH0HiCKwsXyflE1Xmip5rRANwp/sREoWHn302UCXA7FQsCApmO8uTa
zUNk0ZZCK6hfobql8F0GL1e2de8ClkRjB2D9sGvPbSTlahmdoHzbEGSiNiR+Mp/H+Gb6x0xCyGvg
DYwcEC0UgO+Y2VqTrOUqhLJh6g9Y9tagk0Goew+W4yUk+U+dRxNOF4CJJ/EAgxoDzZ5J0Ns8HxlY
/ZoqlpRvvEkrHJt99j7+rlOOV96qvACrRF+sAKEjimQmMJyyqFQHZCjkB+PNgJ7wSrqfoEXMXsy7
8SN86z9mKHOj/w8u57o3UDcigDPTzL0jpXktRwX6SiCz64+BsAM0r3TCfX1f2ZNfpqD3AnKKpoxI
Achg5r6//Ght5fAyutouukc1AK26e8Mv7QypuGyfOa+oidmpn+/H39e/9Tsnyq4GVh6vIqR8wapK
x3Kyl/U6iSRBQt2yWu0JxEsEl2R3E5GkImCa+WPNjvQzJZATX567Z5OTsN24AehlBhF2INzBCsT4
TRT5NXOQoyywZMfsvfWjz0k02skvE/Y419vWtgOezKSAMrCisAIXqS5ndQp+euAeqlcpyJ9qRH+c
ld84tBSz9l8bzHi6bFqLqIeNWXPl+SFuXOWjioPBJAO3vkP3L7twJ7bYcrBaxWsGvAr6TGXn5zCR
GvqYdroSOUWTIretdWP2kAGg8piYPkoFeL5N1nlOhUJE8LEgQWuQ34bP6yvbOrBnJphTM0VJvWiQ
cw5q/TEhiV052XO2F0l4VwW1PXraQQDvOq/RYeNGAv8cnB7tPQGDDWNVEfRsilI8CWqFdO8jpG9T
9/oR27Sgw7PSthNwejAnbFyXMi5avDbXGnA+zXKt3f/PAP2AkyM8NHUO/QgYALvzWFGWn/qfv5sQ
qP0dAnNDmEoddUBA48G82J9W74XHgrefebPEXNvhOjRDBNntIJTf45q048fK22Fbexi9ojJF/FIm
VGae9HqJrSXBazlCx+hQk7C5ycL9ZD58XV+PDfcPwU1cbIAY0tIrc/OYoWZVxiwjPSc5BpjylNfr
v7/RYg5+GNqbiqcTSHxMZs/W4VpVtWxiOW7A3xKIO/NGcXpPO4472dEeMgC79Kfkpr9bP5HWdtBd
ASy64EceJGvQyW/4ItF5Db9bCaqzj2K2OYoFfdip2CPCXbETUMApDqEn/Qh3YiAHqT/sk6fr07Dh
bEHHjmw6xVZTpYbzbV/Q9mMo6aI+Oz7JjZ1ULrZ/tov2df943dLWxkEAAUA1JVzGKM8tGcDbJKuO
1toCLih/TZx0H3OyxhwTbLMGKIn7fqYm4r2511C+stsHaMNeH8fWGTsZB0uJN5lQZ2pztO6WQDn+
GO6u//pWXw9Utv47TazEwCqJUdsM6MtXEezQKpz02vvZzXAnTMS44/Wyb52yU2vM8q/xiFhW15LA
4+LdqTtjrtazgTDuTo7bapEazFNFasfCPwJA76Kd/N6Bb3fyrdtSJ1PAlZbaiIbOzDIusDFmMHqX
MNs6eFO8jbtsH9mSzSu/8kbH7GZBrPsYFEFJAH69GzCx3zjX98EGPE0+HYfOdKVaYov71MLKWCDF
OMZfsa29aahGzgi9cjc8KIHkFQXEVMDV0R9nXwW+4l49Fu+zW92Fv4q7/jbzMjK/WIgGOR/3nVS4
srYsBnyMVzGMI4weDspFKhuOw42Qm3UXkLhHxDzU71ZP0IFq2cs+2c/C7fSFgi6QJjtjf32ivuV+
rn0L48cl8LpGo4lvcSD6Itt/wPj5njrZrew+R8fpJWnIb5AOy152Lx8XMHX62dv4ku946nUXbJN4
AJ4tGOO6FT3u2oge3P5ruRXs+Snzc0RDC5Ht+mnKSbJr69upull4T0HOGWZpHhIN+h2agJ0iui6P
z5XjUdkKdamGU6XRhdZXG5SxK0hYeC/n75bRKwvI9l8PNTrHauqDFjd3CpIdFT8FAPSn6vSB+Lt7
KO/Xo/SmeCkQpIWNWjaQV9L80gNKJHF8+1bxH88oKJGiewflOpOJOgx1mUIxxHjDm9xZQRshekpg
BtjJCZiteLmiTV91Yo15D1S5noodtVb8SQ6FX4OgW3hRRSDar58Rnh1ma+bGYNXKCuBMC18CirCC
KC76hoofyzH85w/Eswlk3K+5KLMOxBn8IhrY8NLeG4BsGN718WwFLegFRe0B711oaTPjiUc8rxBg
YDygz5nhbtqauJF8P0+cidvc/ig/g3oGsszat5M+eRRUCSqs5owmW89AcXX2ZdlNVRLx8tJb40EL
L/JDyBBBsJzx9aPUL00So1Gjd3TXQtsL3IfLw+nwjDBbey3HpihqGBlcbd/eUxPUO19fme/yP3uY
T4fCbOkxWltTL2FFuWuAW54RUYd2/a4eIGFQ3ap7MMAcZl950uzJW5zEz0uiuuVn6q23izPfxgFa
eMETDc60z3hX2jz65A0CCSqo9neqmdti7VSQnk60J8apbi30R9xanR2oTnaU79vHBszfA+D6mScd
wvdo30IPXvxxfYo2I7zTT2B279xF+n8QDrIN3WmS2gZwtKZT7GVi8vzZVrB6aosJwvopNbOIyjou
tuFZbgZ4feW3x9TLXlQvu1Pe04eVl7nbvAlPjTI+IFJ7ZRSpXuXN/HWf7WcCKWV3JAro8m6MvXVX
cGLmrVjs1B7d+SenVBVrM7FG2FshZny7HjJs7etrJvMOD/WwJyaSIa7Ghc6j/DAHy04/xP50E/2c
Ho2JDA/Fg77HDfEJfOYKiYXyYfEqPBaHp2YgUAZ0IBNFrn8QZ11ZareuSFZ5CnMkHF00wSs2T2d2
q4x1ek6+X88nA84L9KzoFOWT7zVH9bNDT8B5iKiJF0hvUKmcnUjWx8b5okzA/FBUdeyn95+h07qC
v9pS8Ku45713thz6yVb55qw4GZbR9oXRCt/rWHq/wdtIeKTmWw2hZzNHl+7EhAZJbfhygLBQgUcs
XN8hJq4Osqs72mt9J0Ltwx5vytv5tcJAh68Pg3f+tuJBC1y+qA2gSQuX1/kHgDa0mbu5RKu8jAIn
pJQr5/rm++bOZZy89i3VDO1bNLWpjJOXUZHoMw1NTRSkA+HN99APIWuxg3TzU/0M4fvBNx+k2BUs
IjY2SNe12BXF+zIs7F1JoncuFT81yH4QNBklykkFdA/Lij+vo1Ci3p4FN7RP/+1mbZ1ldcvEme77
LiNdTP9wJmHD61AdyP+z+X2CTtY5UoRJmivgKnT00xYf4Kn0pbdiZ3jxr14k/nOFPLK7BJofP2q2
opDGzW7TfYbI9i7/59W6s09hrnaltAAfGTD8goCeFP1MvCtrY0vBACjPaXELCAzGQNUKip7FFENi
x94MhgUoWEgI8bwERGMWGEq6kCRLwpniDSeHkhMMW2ApBu8uY1VA2/iYZLS5IUFi3ivnn2rPKQhv
RMYoOYOW2AAFsnzRTK+Zk9oYFdpl+uqhIXPoSCmI7KuAonM5XHgbrgfQZdTSvoGTeJaeH8up6som
luoiaBsHabYMLKo/xP6ArqnrG3MLpUWpxOBVoRBBO9PPDSW5Go5tiAp0l+7KhMh/6vsQb6nYNiFF
8xhh8X6s/vxHT8BRu8tTZ+bM6cZAATNCKQCCjwiZdcYBhrLeCJO6FMG0+KsI7bj657Q4+srZHTwz
TGijlyi6NTPMACiKamCB1pTShpyxyMNn8QzR/39y0MVuXIqwgiGU24HpoOBgiEdVyJVyjvGGRzmb
OGbhMh0Ck2MIQz+ryrYKEqUk5/Hkb9igAqbogUATDKRaGBu10OpzI1lFEDUpQa9z1R2G9oabJN0y
g/5gCX17YBcBDe35nNWRVJcpuPOCRrqppgfFcLDPufwYW891NAfKlMWE8sqyvLpGH2uxaaLaBQ8h
p47+IYCNG7JPIjGBLgARnEDK3G9AsXn9jG2Eg2d2mbO89GsYiaGYBV2MWjTSSzrwFN2e19uz4XbP
zMjnswhKwjyNIwk1qYPH6/DY/m0wKAKZDOEJVva3suYODdBLFgARKAe8XqGt+BGf/vfnmUNTWF3e
5gXKNx0B4sCZCeWvUknu8pDPW7X3M0tM9F91+iiFOSzl++VF9YvfxcGy8yfwOt+17qES7MW19r3N
a3+lO5gJObDj0NELnmpcTWytQSjFXooytI+HN13pCFSnOescwFHNW94QN5fqxBSzDSI5FnAG0MsL
GFPW+8JkX9/NW0VjtC6AyBC3BriwWegmZHO7sAxRvjUU2woe62N2EFzjs/I78ktpALAVd6qXONet
btzuZ0aZM2SWkB4YDRhtQfr82HPGtOGAqLYtem6RCAJTPzNnoRFLUpyi49YAeCiZyWeDU6oW3vUx
XFqBOIOsfLcWoUuVFZlQ5UQfzBIRyihZYPKGaqmSOryq1uXyo6JE+581ME1C1I45SmYr19Dza4Fi
S77M4iZcOAtx6czw+xDLAD8PoC/oJD33Mqs6VQX0wtBqO5Ik2sNZSo+d09vN9Pv6bF1epOeG6EBP
LtK0WOZh7WEoBWQ8XoBpTZyVdy55RpjoY0wFiBNpgEe28+9RtfUACt3dQHK8Sq6P5vtheu4BMBzA
JGl4igY2Vj1jyMy4kCDUiYSaAZpd0OGS4gAyn6K2KTOaABBg5RUB7qP0tXZbkmC4AMHeJZ7klx/r
q/xZfEquhLQP72htbcuTL2NFEM0KcuhWgS/rXAG0epLNe2JuTvLfobMEByPyV9lMG2nrveSgqgcS
P5GTSL6QQcXb6nR6WShIVldt2lWw0QbyQrpjc8w+4l/Kn24G9K91a2+0NYgkPQpPJgCCvDrsdwbl
yuqyLV2CaORzpcB8ddDJiwoaTUDoDveWW+9+tyS3QzKQzm3trxI+0rZNGxWKxoVOssCZiM3jaWCX
WVSjCd3L56dmKDIlHQR0RoOW0tEQtAfSTt8bye76dt7aM3D/aJKE4gyQfIw7rvr0f0n7zh63kaXr
X0SAOXxlEhUoabLtL8TY42HOmb/+PT33wa7UItSvvfBeYPcuVsXurq6ucOqUHKei/tUrW9QEr64I
W15hVOhX/IKvaTz/iKHsMgnpgjbSAIv/1f9AFFluqhpds8Lj8spEf65kWiEMC0KbNDpv0K5wvXUl
UOXLIKQ5kr38bGaH6FkEa8DwM8TU49EeWK2jty8aEYeWGzyi2EUaXSzqtVyGBF2cZx48+JnAlO4f
0poEuByYWoGqEWn7ul5QVWTAektCfpjTXSmbDb+N/+JFu5RAbVnXFx1qOGJ+iFq/TJ2hsfJgW4SM
SGfFfmAOAjpuJDBrozOGCg/CTJkUiUMUAuxv31jz4Oso29aHgjV1YkWr0ewFtDcsNIlGqMujVUoq
tAuHIxF2SmEiMSNiACDr4FlSqIdNFOecSwJIgYOGFomk3A26zeyJXNk0zNoDxBPHT5oJqcMPJ7mJ
jApJmDLb8ZPJSe8EBqede8bDtrIaYPiAsUP7AhxbutMvlJdYl6smPXzrjM1YHyv128yqw6z4NMB3
wt4A34UWT/qFKvhK6UQVzt+8qTyG67e2T+i2BLGlCtoWTNG6viSKMLRLFyAg6NodQnYw+Br7Rt9/
3r+Ka7ukgDoTmClkQTGd4lqKNDV5UA8paBIe0Wc1y6bY7Fi58bWVKDK6rAAqRtaIrgtyadWIcwAZ
wjdN/1k/av1LHR7QrX9/KStiDFAXoFmFMCvC1bxeSpEZQzv1ARLGhY0RERK4tuzc+GMvE6MGSacS
jgZkCTRkhMvEZREbaJW4iTH+OQTvt2Blv++v5DYogxDSjYgZKyT7RF2RPMgmPgkjdBEBCrKQHAr3
nnAOoQ97lllJAJYwSs/yRi91AIizQwDigsVckG4YzSCzkLZpAFEPGadEvv3aIQEpB3rfEdOouDZ0
q5cc5irmX9bFweZa76eQbu9v3erPI2eHygHoPwCIvFaCwRiB5sTQcNIODWIsdN/8Rd8KVkCaMWBa
4GjQzCJqBnxtGwrFYS4dQyYihuL9/ipubyXuOyIyA338hJmfer5iNV/kqNKKA+4kJ/tIB7a5D4KR
+1Jurde1FOr56gWuWsJeLQ6C+Z2V81k5BxFgTFx2HRAHIAKuz2Hh2lTt+aQ4TN1meOKE3cP9b1/Z
IYBbkPABeR/MF30IrdgvpUpaYlzxU/72nfHra1+Prg3QFouAFd707ecq2ITqLsX+D4rZ/k74HgNM
/1xT0VOJphdQdZKWC+reJWiyndHKV5ACW2e48fjUJb/+YpMuRFBqxKsJGl/yoiD+CVK+hexXAM//
hbJeLYRSI6PrpRy9gsWhCu1u3MTycWledMZS1k/kn92iQzUl4SRtHMlSxAdYKUPYLYtzf7du3w9k
WchZgCCNDAChDiQLE8zBNHAgE38QQFWFlhwQLP2Qg+f7ctZUl8zOQiUKFIM3ToM0lotW1U1xWHSv
Sk7Zvl/cNGUIWdkvjIGHe430EdZCt5w3qrrU2oi8aDx0prgN0AaSMBoBVkXANmHCMDJu4Le4vuLS
3PcYEIH3tjW1wJbhNTI8oBUBcHhlDAHC/QDailbfcKr0PjSQ/Io2RnJS220RvP7xWUAEcoaoCKLt
iJ4jk/ZiU/RjjJeW36g5mszfuxeexV+8YmevhJB/f5EwytoyKsYyIXmM4cx9/rcVEK2++HG+6Iyo
4PB8L5gYKvqLN4AFQmIEOqsngfwg6n7wsKBY10LUEDX6WcRJ2AV/FIZzqb7cX8XqFpGWVpRz0NRM
N+VGYskNmYo8Z8p7qaX2m7/5eQQbIOUEDu4L6nOxST2GNy/ZhGOugdry/ttvU2ajj/rJSIUQHjTM
kt8/3f/1tZ1HZzwh7xPgM9GUzkLUjVGutPCdAcaJj/lzymr1Xtt6VKdR4gQdoYSmruuzLdJZDqoG
GRN+tJCCYsF6yX9O+XsIv1CcRnkB/JA0LJZX4MvGclgeIuOlCcwl3yYYkjJ6EiuZt7JTcAWwR2j3
NRAxUeuYEsSbopRiPu9i4RnSctMY/xihhbZYuDXEJwMZLu10VGGeqHnRlACj7GZxl/9oq8pk3OeV
ZWBmAoCacP7R1kO/QqkSJEWpJc1BggerLS/D8NJwzh8r1ZUMaqvQPC62UpI2mPImWZsa0HohZViM
W61CRQn3+KushNG/lM1rE03tZmkoQXIlzGbHOmzWz5NdvLjQcq3GYdTj50entXqGZ7aScIPTZCBt
C44bzKS9qS5PYz6peKcPzWDpCO0xjORlqMGnDW7YuPCFP536jG7Xr9Q7qHwIdbtMmRBh0IsgDLTh
kALqkLlj5Y6KtYQ+pzJeVPJiXl5GmFdVIbScOgC/hFz7etuqhA/AgFSo+/BVqxwXM4GcwR++39cu
+sZDCJKHAi4bngqMpaW0i9PSvhdLTd+nGIIT2j7XPHodi2jjZiVo54Z7ThiQSEM33aeeS/K0KInC
YfZTW78MGCzu8YLFJZuASWdKYMtXmwZRMI24+V8TCelQpmoBaNDhiBCm8M6tj7VZ/Jwbe5efWGwx
NxVMkGwTRnJ0q8FnQ3RJnY8M0Ekej2gWjwJTkLdCiObhLS+b+dnYCRij9N5+BIHtBg/FbyFl4F2I
u0YtE7IRceLOIhdEg6PUIohaQUYPcZ/bXGC15WF5KAXTSDbTaNaMasBNAh1nRvwtQvWhEV5xsukX
F1gP4lBMNPRDo5cXrSW1n5m1FanosWK9bze3mYjCBSME5gAuISC9FpUgc9qMTRjDVkyHYKdaj6oM
iicOVSwWu9jtHpIXCFEjlB9gL5ogL1XmNuHaFpMqFid23FzB1N/mwfgtMyYK3KBNyZouBVEWQ03m
Ni4LCBI39aP0jXeSyDQbzX2of2bIqZ6ZQFqSN7nWDlxnuOAwIAKYKOi0TY1BjJWWA3GqnYST+qp/
qDYaaXivsUL8uW9AbpDXZHXIRcLygjxdA2XD9Yn1o8KHRbuQRgL9ITmruxA1ycf8cXgWDjXoSEvQ
gs9ez9JJUhui14iAHzkpsBsiOS1di9USwqNP+ljQoabOwECP5wxNau1WclgAXvr9Iiu8FEU/jw0v
dh3p9modxWHlXm7wRPSvU69jtSSTkHH49dEyyFDq1nxDJAvkc2exZNHuCkRhrhNcOwPDDkhEe71n
s9JVcO54FKUyS3LEgsmYfWt9ge4CUSM6zgkvp0GtpWyzHiMBAArVU7P4qHVb/a1/r5AJt6PSYTHt
ru0c4dQj2Gpkd0GceL2cLO+beRkFLIdQhRyM3uQ3xUkv3kW7/xhSc/7Tdhbs35VA6rGs+KSRh5QI
fBbRN8a9AO/rSAyH5uZFhhB05MD4wXUlIxyuV1WBriqfDBSBVb+KDmCc/QCUQP/JuLUrJ3UlhRjH
C5OeJHpZqwMqvLpq5o5ePKYuBg1qr8vvMLVAGnJfHGNNNG4ZHTpLHGqQNrWbH8l7+h1QxuDxvow1
M3u5pK+n5WJJSxkKkcLJhJdsv2iZN/0IAcEanQ6zPFJrSPdx4raV3de71GWIXrEQKspkBKb8lfug
dnNJwzmVxziHhR9cfjc6vIMpJZ15Bk3hdgIdjGIzJBLdpszfpUS6mBWhL2TB/3J0OksYaLjYP/Pd
ZP5GW0ZoFY6CEYOskYa3EuFeq0D5YvIs4QCn7rbcG1nH9SXomWZL6BytPy7VUe0ZiOXbS43sDnK5
CAoRScOyU3cs0kuhwNyC4TD8ksUH2doKmhlui8dyMEHBDIYdxnUj1+lqI7/k4cIhBEIan4Zz6nmp
prUuDFBNq/wN9lqztKveXlhjz26uACWHvGcX2hmGcVQPPOT4y69zZAu7P3+IKQnEK7iQIPVyIgYG
JJSZXb/mlryNfxsOemic2Hr55O3UfbmvhDcaQQRiQAKKN/AoUGS5FoiRVmE71uJwWH6VMXi8S9F2
7ku44abAE3Ilgto1vkR0UivScIjix6S14+aMkSOddwgGs8rM4TV8mzDHV/ngWDf6xj5Sgqk3v4Qf
mudkbWmEUWm5bUSW/K3CdFu7ezSKTSAyLCRzpdT1qpQ6XLIQK1VOooGZKuhVjGrrbXQl3lN235t3
tJv+xeaS8fUIJJBLV74M6oXCRJLAtbUcjYdg2lbVtpycOjpK7+MzoBFHfv8Sn0CE/ofFGnKglzKp
fW0jYNuSMB4PIobQbdU9C4ZGtom+zsAXSxLUksSclItTxYWYZwV+P5gs0YSL0zD83TV7gU4DQCKR
iCZEtLTS9+moJ+UIwzt/GqY5fb6zTODNa0L26EIEtYaoyAJxQBb6MAs/eOlgKK5gNWZkfmaAfMk/
cCiMNZHn6XbT/l0TdSjRkE5doxGBVoXpx7Gl/ew0c0EX9YIqs31f7VY2EHglMqYIQBwSMlxvYFYm
YxxL5YTgZHhuAZYXnKq2WoyJyRmm/TZuNQBbMuCHgmoH3Sl0XouL4HQo8TAdOkzLBFVBUG54zptU
cwFAf1syh36v2PgredQdHgNBHUeln9AhObitlZzKF+1Y2wFa/gQEDpH5kQOpy2KRYi6T8hibaRqN
Weqmg9gcBQxfszTDGo587ketyWF6MyP0WlklwjzSAIHwHFeAugFL3aRZX4zYVbv2K/N9x1LHW08O
McSlBOoCzCGIGisZ5wboqisB5Nj9PCi7+VuH0eKBVb7dV8gVkwFpX20DqIGjmnitkAGyb7UCMPLh
+WyxcE03RBOwd1c/Tl2trpG7XB7x46MVncfNsMVlxvxeZdMioSfboDDZt5vGKQ/HZYKOcntlm9ul
+3F/iSt37uorKMWcM75JwwFfkW2r59EJvveHCgD7+0LW9QJXmtQwwWRBnVqjJnpTjTNOzR05c7vr
PRaCa+2RxDr+FUHtJjeJw5hGE1E90Uqwk4IL5LgdvQ8ZiPMwuTxhWEbWmqiNQyFymDsDut7zm3ay
Qa7aGmYHUmImCwjRMsoGg1BRUFFEgHG88UOlORKbpRemg/LEec8BIgcwEpxr29jGDH1f38ULUdQF
FvM4i+oJotDFJrjPgY024c3RgVncZMcDi5R6zTxdrYzSi6KOiwS+93TgBHTIWsJiqwfuk8vt6qGw
os19JbzVdKDigQlAwgYxNGA/15e5bKtJCkthPnzL3M6x0CnPcNRueIjQ7wvuU3SIIu2KpmO6yCfy
nczPszSTR0W0up8huGG8+VXCqKl4p4HKLN627u/G0VSzhvthG+fx5xNrLvjqMi8+gtLLYOYBMw7x
EdI3NNRNiYXs/bk/JawRJetydAVgVlDWgcP4ejsN0JlPSoPtFFUElo0l7zk7YNyxG1a8rx0FYhYz
MZHvAPvvtRBOyOKq47X5MIE8Snc6tyPd/+a40635aC6W4gBzCuKQxinQ35CCs0Y1d4W5a9BjoOFz
WEe8smhSUUJqEUzq/E1r0izkslS1NfLPYHF9DtARuQ8wOdU431fVmy4yBLeoGQL1AdQVUPY0nFMb
xUVLi3QBGyBnnopt5/JO6Swwa5zzu3elyJoPArt5jdy3a0tzLZY60zBVubHo8uXQ/dJfRtVKSo/T
XK+zGkI0OJkxh+EUjFsj3MaKEIpwnlSW4SPRYf2SLWI1d9kCmrzS6SK7jLwKXq0TPEWPxi6wnvqn
4iH6nbJs3apcyEODAaYRgfn5WrcqTcpLrSoXlC4GV3X85pSicQR/trIZmB8YvMFkKrtVn6/O0H9E
kn9/EVbpvQS6lbFaDrwl7GVb22E8EcY53VeeG1KZL+W5WBh1aRotTEGJBim9U5xE63kxI2vxTo8/
B/N7aAtWsZGsbFOi/0eyGN7EV2BPaxDQwZiWgloNMPWUkS0aJUCrJWRPLsLi18WbzMrrvMzW3FNh
SjsBk8hUt9gp4IR/Y1n4FQMMmPWFdMpfG8O+HbgE0tUdUv9WDYKuyI39xtOQ6JgsfIAVWI0t+4nP
beU9iJFNhgd80ydENl9CHRPPFkj3oc/XR5yD+KEM2xpXyEW702lydSd0Fbt1qi36hgRbHS0EUHAV
RBSIzQLJTuf+8a+pNRCVKF4JgHMBonv9Af2SaWKZDwvYF5RDt88PGbOLYc1MXIqg1FhTMr2Q+X4B
F3Ztzhtx04DBadoGn8OhfcAjLtsVSNFC6/17Zb0qMMS99TGbifOyOb686KABNqzHzHwPre+bZ8yF
wkRwtKe1lvN+CMGVczg2R9FVrG7z9DLu1UeWDb9hJPjfEf27Q9QRpYo0t0OEHSpfMTMkfWyei7P4
rg12cRzfxH1nSdaA96TYjydWHyjZ/OvrYaALAAkINBmgLkbbugyDPQM5UvRDJ1tn8Fccih2LH2Dl
7UDxlwxvhQrAz6E5VGOxlTNtTIKD/lK/8k4E8p/WytzJ4l1xC+YD04nQ+DwyzOnKzYdYgBIAbhLA
uUzDCJWIH4pWbIKDW0XO8pbX5nb4KT/DlGettanMeSu/zZ3JBzYonrgzi+ZhxepBPqDogNtjkhJS
PNd6z+WhNPZ5Fxz2RoZhwOIrd0x/FB9oJ98aPwx/tMvn+txtEq/1QIBy5o+sVs+veajU4QJTB2wX
KXjyKLNef4HQVYJRKlqAgA7DQ0/xOzjaXOMkbkZHcePH1szcdKOi+XwxY/P5UbVD83x8U823o2Dl
53ELkjVbdAcw+Sbm4oi4N/ctw209FvBkpNgAfULfLoYQUC9ezFdZ0E2ccZA3nKt8azflS+UAEvMG
SNexfCo2wjliuYkrPv61UMpYgPkjQMdzGBzax26/bKAbDuHALywW6mJNA0HtALQPWtEwQYlmgw/K
buzQaM0d8tkM/Og8bKU9Ou/9ijflLb8NvOgIApwXeR+egiN3YGEhiNm4PH5k/BBaYDAvEQ/yB8rw
TnNYNaCaC/3m+aQnduyr2xSajsX+ZJzjuiSk1UmRm7/hbqkAmC+qiMMSkOg+gNDTzezEbvZwf0Hs
iRcWHakmmn1Pxrn1GLJpC/a1SrQwIscJTdLpgXuZMDWYOIBVgq0Ozukp2PV++oJWE3mLVrBDcsyO
/bbyY95kJZdu7DYRDTSXQYY/EEQd9boDQlmAVagKfcUUGj/5Vb0F36sTho5YwNfsFskFqxJ3kF5m
l9uyECFf7D706V4KF6nLPdb9rFcQXju9kzuYCHrK31E+tFI/PigRxj68z/vB4Z+O3HngzJGFv6Sf
dSweeROg2CQkLhEWUY+WVIygL+7l0G8/h91iMWB+N/3F5OcxIB799jCh8IUp5Y0Ac4fbhlEkyVbf
VK6+W+x81/qK53OO+oHmSwyk2xn24lcPCdj7A7iOnocYCAFZ5htIRdxXsxtPDt9DBsUZQLeB6Akz
Wa63u8kjrQ7LKfYjzCezQO/01gErAjBHZMYy0KfIm1aOfJoceHKf8563MTu53AetxdD3L7jp1bkj
mkc+GvVG0LDCZFI2U1DEukqzevJzs4SfgjnzVgt+FREQcNVavuH//vHz/H22U3zkYr41KANFwGdM
DvjZEaCq5m/OGsy3BUUwpCi93jTsEfbdsnkYwX1oV/BKQX1jMu3uDS0anmHigWJ4KK+h/Z5G7PYd
N2ZGFM3+bP3w94PtWd8ae/nVO6EH31y0MGL7LTZ/gOLW/CY75skt7I26VcAccHo+YSygaW5/PG9/
DWZkvw0oFT49PEimvTsM1vfP3NyNrmyq5jm3OjxgmeWRjMpR2OBvG/tzsN4/eyfFhO0MrJKf6gkN
ia6Ef/wgOLHdaDXuk25Olm6m28w8wklUTghHNgdp8zba3wvz5ZCZTs9IJ3z5vvRhXm4JdYmLIQgw
QCacffe1wEr9b6cS5bR9avoGlv2Mko1loSz6zXUfO2jYYeOcd5vD0xs66vcvD/isD5Yz+tUCdu+T
aLdlKMde1vBJe/+Hz1tgCX8tza3/8WO7efRt/7RtHPx1cHa7983hd7P55jG8ghuDTqkJpeDqLMuh
tuADUnDCfdPAHHT/Kn+1qNxbIXWV83hK8lGAAPVHZzcH1dr+OLm/Xffs2NjrynxyBnOjmhvT8Zzj
wXr1Do5pns2duXm3dWYG54YnA9cC+AGgncgUIYKRvLYsGqclo8Itmf+NMwfb7rbhHoQ5x+w02YVu
Kh7Iuq3aFjaNp2+hA91GD80Al8RukA6o3c/E716KiRGzEyfoeo/IqF98F49Ro+Blo7Sg1gxAAIyk
9dUUGO5nA/2bYPTSTZVFlnjjAwKOCsy4omLKAga2I+lyvfxaLbRqMqrOR0g6wwqETmrpdmDnfr7F
o2qFLsuWr4lEFRlWFFIxD4ieCKRUSyRqXNn7+TsyZlWH7IriwCmbPxR/dAOT94zEjAQ3Mhi7Sqs2
CgLAH4AOB21gmN5BY86UKM2msRPRmyVbbX+S0OA0O43oqg0j6mcJolRcwCS6jhsgaMDj2TlNb/aq
12Re1zMu0403jVYwpB1VeJeYQoKXkbqt/Aw8eC2pi99bvTOC5BEZua0ANpdTzlgT7WQSSQT/SgYe
g++DTkHmSplr8RDyvmRO9rTljrGlu7zHqsrTfg0tRr7Wx9nQwDTNcVjQbrJTLwVzGuMJvzmcr4UY
BJmEeUBwma8lZEEySTP/tZDRAe3gQbRZ3eQ32OT/reJfGZR3NmaK3uZkszp7RE5EcXVb/mWKGNLC
esPW9+sfSfSrHhlSnJQLJKVeZBuWePhTdnZqKRrlZZdhkPdDkvBwG8J9Au5v7UH0OKRw7j8LN6Um
Wg5liIxYy3lOjrFlW8NNEAvrZmv/Cs/WDqTMh4/70hg6QCtzWLVRHIsR74sYdVXtJeDGWQu6qefS
C6I0ueaNpR1HyNCeutLMa4tMWXicDljdW3DCPGwc12jH52gfHcdfxkMAlAvGxrkaaEzvr3bVShDo
zv+pvEY9J1zWykVT4FPQqWgvdoRMqLgt3ocNS1luYjJ60ZQ9AuR1rJQBkoIH44tgPfUEM3xIX6q9
cRS3klW74lvAw+tldY4wRVNGdwHdRZ1PUNTFNdx88qSfwTm1CnBdEUxMY6lH4yy3ltHbIVM4/V7T
y6ZsSqeEYp2PkN2CIJ8crLGLbWa+hlyBS6/gSwqJgZAzRABCwylEMZjbQk954EJ6Z3ZST/MCu/Ai
T3JKm0nUypJGOUaNnLa1FGa8P8AOx04OlRntyQFWKrSZhWa6pk0vjb4sBfidlAjCOhvzW3eZLW5r
W9vo4PVj6ShR9nu7SF2GAkmMpU0gavvoPfzNRQPyFTknpB3Bg3P9tsjcwC2RVPM+ebtaM7ABkNoV
KFqxtH1V4f4RhNl214KCiusxNqwigojCiVswv1qsnVp98i+EUKa/CngxC2cIaTEpQbbI+6LtOouF
nGCJoSx/n6lZEaTYtB6XJ4PvCQ/G6h74x/90OKj5X++ZIQ05xxWQg9lLqECB42Wfnis/YC5o3d5e
bBylzUPRz6WuQNJgD9tpm9hAdX1aGFT7X5dE6bKQ5BJfkyWNzrBtTWCE/B4t+82mZHh/zCVRht2Y
BkMAZS42zy3NGpkP44gsjCV7LEjXytMsoBEXFDwwciqS09enVOkDsAUGljThnUqgC/Mhf7uvCSuX
50oEpQiVkSpgwW+IwrVoT+PxLI0eS6vXHJorKZQShHw2x0vc8n5NILpWh8SsgLRs4cXWLCLIIRDN
++u6QcPBil6JpNShTxvwU/RYmHRSH4jZ5qzCyzKzt3l79/k3OnEljtKJJZGVsNe/tK81ExvRsUmG
dzLdl5XHARToBuJTBG2IiymVEIIuTMpBI48D4MfoEpqgedp7bGdMd3r91C5kUbqR521jSOGXLGLB
M7v1/2eQanfwGytCoHX/0G7KFF+HdiGR0pPRSFKt6r4k5sdhsMJHNDTaLdJsQLAcxKfgJFjlB8jR
d/w+eGQ9JGuhCqlRKKQ7lTTCUk8W+NyELBl0bG5syvCFkUZF2ksCgiezWDHkTdacrBXRKlC2oNpC
DE5rzKRwhTQmAl4U7mQYwDzFyOksh/EIA3YQX8l8ts2IqdR2cOreCWanZWS2b+Al9CdQrpoQ1XGK
8eECTKZoZTYG/f0UK3P8TqaHVJaOQhBwoz95/m+OWSEgWAJohmtAPaZcm4VRl6aCHwG339l+c5B3
3SH2XFc4biYrehcs4XPBxrN6Em8gCF8rvpBMXZ9BEDFlYgbVeb9TTlVkR8/xY/xIjKvmtKCAnUsz
Rlb3sTiSbDXTDpKfp/wtMoUCVVDk7UF6R4nvFkymyfhegFHqMNWotTikiDGdNTOBGmf6LDddQV+r
vRBHXWBDmwKZC1qyz4OdHw03ghM2IdIKTG5XMU511VxcLo66vE2fG8GiN0SbyDipAAY+3w2Ql58D
bCbgNdv75mL9NC/WR9l4PRTjsFEhsd91X5FcgATlcBo3GAJrc75gtecaXrNhc8w48qaEQO8tdX2n
Tpq5XusgG3dn2Ca6abiL3dmcGTogI/ICs3a5BwWuaGVptuGFdoY4iLkFLI2iIj0Eea3KzdCo3qkq
M/Wkr7xEa8+2glaRJxZq/qYYRi+bMhm8OsyhFGPZZWSpEDpa2hPZbwOvawsCdyR5kH0TTGk/YXQo
Cf8CD/R+qhn8Cn5h3HntssPdG3wD/VGU3U64OOq4BXpueMpJf2js8aHfLa4IcEdkZzzIDNpfsz1s
KtScBqg/UQqGKpIg487NpnNPWiMpo0SU/4e0/98tIxkuVP+8+4JucvTUWukclAoUspGTA9cfgl19
xC47kqkew7cOqP8KF/uEuPuEdK5nWOjLG3bZq4raltU59WBqu97OUIYOrer/JygnN/zeJlDmTVDG
UuRnnAP231G81o/g7QcecVHQVYSKHsthYFk4OnmF6FPD+DKi/tA6kggAPNvSHgtvtjFmleWP36Tr
6c2nTNwYxElfyljgZGd2BBNX+sFZ3C4WSE18Ds8398y84Wse34VZpRNWeT3qhjJAZum8tqCCCezz
Rnkg0+jua9aq94OmH4xKkA3M2fnC8FwgMBNVCuKiGHF6FnwuqzjFD+RxQkPwieWdrzs/F7IoTWm4
flTbeCDOz2ALT5NLmjwGSI0QFITnztQAqid6k+Dl0Jg5qtXo4HKt1MuI6ypMBbrgEf+SLODwHNgD
MQ6oQ4umzA6A1g/x372lFKcC032CFjjBV9HIqn1ZiGFHpCUeK+G+FtFdLo16FLWl7OM4xNb2OwM1
eSRXYYATFjv42lXHPBfwX6JkqOLvYAoulCWTMiQQZoFI6ewEWOwFSP7QweFtBxgZ3WUx7K7GBnAZ
QXGlgfQUMq8l5qMGnseREwDDmD8nW3yVuu0zqUbWB2524sr0Kr90I79ENMltFJavTLaNtm1f4ykA
n0IlknbXcXpJ3Q+gn2vs4KE8Dnj1lD0m4H1q6EmWfvNmhwrhX9zIS5nU497PgWHkVST6BjRGx60g
feoxPCm45aykxlqu4VIW9bCLcT61cgJZYD9x2/fhWUO5N8BUuu6zeS+OtQu+fMidHxlrXHs4L+VS
x1r3Op91KvZ13iAF4RvWBHwBoJ/MgGvtXoC0CR2NioqQg344BbXs4nrpsJkeKQ7Gv9vtsGH6AWsX
/VIKdS9iGDVdQWEVF504Y6FDDMuEGQSCXzNSN2RnbjTyYkGUDevEUdSWbBS/qpAZJmphrtGEg2Kt
iSWHsl1lsbRoBcCSQCZ0INE4ueZYEksDVzXhYj2U4Upzri6FEOtp7Mkej7ETIcUeeXCj7b/RuQtJ
lO8uDYHQtREkkZIkj8g3t5bdbDdAwDMkrVqNC0nUDS7REY9+f0jqd+SdST35fT4Sv7hDRa+Hl76U
G+ODIZSlg9RVbuZK1PJiIIoxnNoHooUl8nrDRn6LGXSBq07Dpb5T1zcIAiFtlB4LxACT4VTuQgBX
pM0ymfyelZ9hKCJNOjEo6KlKa8gijzZxFRB2bBQ42ff3jyWGbO/F06Y07RiE5deSUhSVht1oi2bg
qM59MWtFOjRDYKAPGrtBp0VzMbUcJu/xyiL6+2/VWXTSPdrGgZQDhgwgENCRJE7uZhuWchDdpqzG
lVT5enVtpw+igr4iXzN9wQ73lXvanp3q2J5fvA/GlV4Lkq+EUVday5c+yuRZRG15PKYewBIHyf7V
oZ4NJFtgvr9gb5366Sm0Hx4YstdcvCvZ1CXvtFqqxAmy0YthiSnC8wA3rj3k5+mowuuSnu+f55qD
ciWQuuvGNMWd3GBnv9Vm9Z23OGAdlu32N0Edf/8uuqX9RawQANx4X/KKwl4Jpu57sqCDS06w0t6R
kcmKkSpNTPQRM+7FWoIHTOHgV0IvAaHuo+660qZSIVQt5FhfCUOgnBOTuCUktkYh1Da4v4pKLoXS
LHoxYDgCmlKIBf1fFST1q313JGVzZlF5xUXA9C4dPYzoLSRN7dd3QxYqseg0ciN/+j8lm3QibDZn
pAKnzRN6YlmPw9q5XYqjfIUA4/DQUSiIwDYGu3T/M3VCh/fJazSYmJNkj3bkYdD6CEQGS2VWjc+l
bMoMKKlcyLiaoi+cgof8sQfok3ck+3kwvzpGXzPw8HZHyRm9P9fVS7mURZAbUZtQlSHHCV5TM0Hf
TY98DMuGM9dH3f5B7HkMMJLEL0x6ekS/A0YAcEfQIWG+4UQmmqmuhKFQuCYMO7CWVb/SIsoO9Hmf
5kKCrZU3A9KBKBYjD7V9TJGCEV3kQWwer8n9XV2Lp69kUlcTdEylXBVQpdlSN6C1qs3Tj8zGQPcY
74kKa9uQuHY/mh//UZN0uvwedZI2CBhEhNaDGSeKwerb0/PmTIL3dwxUR+bngZU+WLVEoOJDvzG6
LNBaQp3uJMxdH9WK6EcRMs2u/xx+nav4jf+l7Dib1T5z0zeGvI94KY+ysFrDxXVZQF7tZKWZoC32
5J5i8zca1htHFUi/3uf9E13XooslUidqDOCaK4P/21bZkkG2WVqQR44yAyflZw8iUYZMYnBo3+Bi
mTQNgNQJUhKHkIniIqr15a5G+qDbNY+qV1ms6tOqsRXQFSZgshBYJynr17bhIquxKvpVb02iOaem
/KEbZJRuxdJRligqUuIQR9cdB1HFtxDDege7egOYspYclUXZt2rSLxZFm9U4zBQt0kj4F+dm62PU
TDWbUmjNnvhfZVGmNO3L0ZBqrEoSzBztFArC9RjW5Vf/EbNIesiFutWMfw+LunC82jSNWOiiH6NZ
9fA4Vmh0YSgfOYQbEeAOQPcnWoQB7Lp+fNV2LIxcTyS/rVEFVWszD606NnlXxx8kCk/j298pPBqn
eA2tPWAQoY+LH7NKSCPJH2cn90YYShnvX/urBg+ciJDd+M4SuaogsoEpA+B+w0wG6nFok7qR+ySV
fKO29czkZbtQzPhjfk5eJhaD+KosUDqDaRlOEiZGXe9owIE5L+xKyS8bU38V3gLOjGOTexBCS/iL
2EwEScE/sqjbzMcGGoGSSvK5p/QxRRQYFGb5DC7RkvHUrUWcV5Koy1zGrQ4iJUjqP8PH3Bs87igd
p9f0OXVlzbyvlOQ0bnTyYlWUfnAhRkVoYyH5um4pIKf6NX1WtZmJ7n0xrIOibnIEUpYqyCAGBxU0
Jl+5GsrP5+Sx2XHn/yaK0r9x6BdlNCBqRKdgaQrPqmSGz+FHaTPJUslX39s86tFM5UYVU7J5nMn7
8Q/ECipse44KXHqeveal/altR7Cav9xf4UqJkox5I8h2wpmH6Y7Xai8BaNSBAhHNls68ma3cMVEQ
shM33ISOYHNOa+s2au5ms8nhjKFpbqO6ICh0X4QPnUVKd2vUyLBmzOPAvEk0yanUt8jaEKpZq2VH
fqP86jcLmrwTZyo8yV8cQ7F6DK6pnJmltiuFcTQzk+YOzIj7Si9cb8EyV+HMV2p1TLYL6NwxTQhP
BCq0g8V/M/z6kHifXmFxZx1Dbe/v/krIfy2a6PpF9qSbwk4GG2915DzektzETV/EbbyZ9v+Pueta
ktw4tr/C0Dv2wpsbkiJuAWg/6J4eszPzghi38N7j6++pISl2V0MNmgdpKUqxWnIS5bKyMk+eY9hR
bNYhIooR6VDfLr96+0CaC3yJbmff5Wrm8E5EbWefwvo/rYryTvcxC8HruEgPb5zZHWR02tk61l3c
IvaPHzRrzkFN7T+qZQg+YrRpYvEZt+upEjSDwqBw2kV8X9+PSAcIJNxzdmG1YDbhbGzEGx9tEC6I
B14H4t35tr5KFumyefPujHU5410m8Iq42U4+iPHNo8QngPjhg8CSDYQECNTQROjtxZma0EQZHpRH
2O7oCMUzAA0l50tvQMVVKIsaOpRr0N2DYTda8bZsK9uegL1CXY12fMzNhw5g5od4tsd9ojh7bp7Z
ebLSJWVTwry4Se+5pwBoew5lUmsJaOYO6OmQZM9zSSZ6AZz7ONgUaVuwpkCThVUzUDyl0OuoLxxj
JW7C96Eg7rNqlXYFCiJ3q755VvJ2/YBN7uoTk2xCBDAHOciqoXD8tfIuPWG4j2hwf0u3wXoIiLEJ
j7T4BuTB/Yzhy/w8ZbSiDOWUaQ3O7Hx5lbTy9QgBjAOiKTT5Lg4xMiObua7P6fGpgHErMkDjIquc
G0PfkpMGqJkC1rAEOHnB2YBw+JBr2EkoBzdb6YOSQv4I57iGJzKGGOCJZWaAZZIOkAmHZQUNjyUe
z8ox3sr70Xw1rGarzcznRWyhSNCCwkGBYgMolHlmuwqBHIVyN5TO8ChDy9MsD4VsN8bM4b94+uDk
g6SWyjkqKJqyryzQsSmVXOeNow/wxryth8swWbYj0f9wox9jiYnL8pRXq7CBpXGBHh8pJR7erCin
+398RLja0bxIiWIuyVSqwvNGICtbJ7UWNFseEnnm1qYzf3aoQap2YoF9BjdqYYS+AgsIkRYFeAyC
tb64nYuYL3M2UDvmBdAWYANAA5NVqmmB/uTzpB1wkFORSE/RMbxvHsHSeKjMBGQoMfEOwUFHmWOE
QINIPuYqEBcBGj6ASpSA00CFpJRMD/zJVR0kQZPyXDE6T9bBvO4sLkgKQG199rOZS3AoNQ7iPPjZ
g/mWLEMAZfS1vE5X47J6qqzXajWAZ0V1cOeBwwAldTtbXf+Cywwg8wXMrdfVqcrXVUm/YARWWtrm
dxSZR+GPqT1sBxIckLUJl+PdjGE6NGb7nA2dOQiyGKKvtsTQDSIv39ptjYyjYt5GoOmbsXRx+6C3
5ktQCe0BX+Re5wvIyWnRqUmoOH271DbdzgEnHHl4de4+rOuWvgTRz8eE1muFh3iTgsc5xEPOLWk5
aDGiTpKd+j7qiQ1c9NEwd0ePLF4MsnhfBgRJ7DV+qzmcZdr2bvPd/iSvu9eHu2YLtocPn2xWd/Zy
97xa3a5WT/c/bu/QzG9tLc952qIpaHs7zMzO19177ZsZB+u5fJ7XvSY726cMbEN4CaD5YLQyIi5j
cMsVBDU3CNrrwJYfPCLWm2qHRdIsZTbb/kWwxH4KpNnQgIwOezDqMVuiUj1/SLVYdRIybBLy9GSQ
t/0bGkdIuXt6W9yvdeszMdFMD7zk4b17StEHnhM4N9BxL14paUa0uN1mdrN9bGZVEaSpbXT6dfTP
T/zAYHgpOAHwdYv1mjPXIMX7VC2ZvGu2Zn661uchQNc/uLHQiU7uVto6fnoEgRoZjh9zb7cvl8NM
FDwH1UqQJcrxyHxKk7t+IyS86vSLhKBEqZHHcPkIQKdNO22QszP3HvnU7OXxcHg+6NaRDIuU7IAv
tMwOKe7Vj3m6kC9U9sVHgbqUapmCC0ZnfFkt8WUTgIvFqTbDBhi8Bt0qNb5PAU1qA4qQ8mkLMobN
kwTOF2y1+88MtT98PJRBqDBNZh4/1yB1i9Yq3h6BKSMpr5muD2ydDO6QaB0+QhSKfG/NakF4grrd
7ZynEC+DDV2jvf4QctegBcpi+7xYV8oiSDTniaZ2S2z/xwBFlxj9XngEo0IRAzKKAj44a3Rgep9E
QHjBBbBKFPu6J5HpVmcnE1JwYGrHAwnxFvNIKLsmr7hQ0pzGbBc9/lJwAQxgBcO5xKMB+Ptjuu4t
SBtiwfdY7Z5EIDFqbUoTE5ODt/z0bLILzEokPiCum9vbxjRmxKekSx+uYxOC1AaBBnKRPOPv/DHO
4yExNIQAGonXEegwhAUtb4AVxVsJFk3+t+Q9JrtsnaOcTaF8HWJ+xfQJvmdmzi4vanyNhIok6L3x
umLnDNRE0MFI8TUl5iUjT8ihWBq2X0IkggVDksPAa0s18VVHd+fZn+86eX+nHDQFJg6Evvw73WED
aGJvIysFcQhaG+aqp5fPP0jIgUOAhy4etMiEr8zAiRsB7ip3VS/TcXbByAp2Sd/sVxwkXXpy0Mn3
FF9AmypAQObg0WvNNdRcMNhgXkAQwssgtkC/KSCQ525M5VpojFah7uRU9mwdrnlweFRglPNAwMXB
u94bmDxfxORlZERl7s2DKIa6O0BikaIRHl5dkqx3DyiSxSY4lnEWkY4DOc/Dx/X1nDyNlOQQjxxe
15ELPv/SruxS3E6q4tDSr466NsRaVvlBWiA9RV5ksCSoqI4iO0fuKe9qS+4rc9QsvrbT2dbmiZ2O
F51uIJyGeCl6kZhvkUKjTvhMc+KnmrfeRo9ILp6ugHQevcf45frIL9HrOPPQZMTYQDsCKAFzEVKV
q6SpXc25eVKINcKJikswHGnk6eXmLbTeMuzqJ/y3R+AuTXqyZPy1VGOzfbj+KZfpAnwK5KPBE6Jg
JfBN5wM39EDyBL1Al1OxUutgxRW26h7j4ZiFJDCWUmGm4Q8XzV/ofPuU0YcVzRxrkb4nGVdIHzAQ
0KFExpDfOP8CvYlbLmtr3REDxP8gX2mS8U7OfLuO70JpL7o3omd74Xud/FCk+7BbD++jVxEFjXjh
Mx8MZp8TQapIKSqk6CoiiB/1c3LXazM++7IWif3B07sDHpGnHd3nH9rInNd6RaU7rvGkYK8mQEWV
iaWn5Y0yJKYuA10TbpMaZP2SAfZCdzWMVll3lhDMPM0mQhVgjQVQNCKbisZYJj5oPSEJ8k7QnW4c
iQaY6B+VNcDgYIDCP/BiBiyLPQ5NUBVuKuuOkd4rxlunQoZCmnnBXpYwGCPMwvuelOVqpehOrS8b
2hzE1beCchNWZlTc5qpMimobzL3PL9Mb1CoUWNDbiP5GlW0dxS5pcz3jdMfjQ8RzCZiU5EQucM1n
DynOpNn6fbjoESkSTevDlV6V5Q0fNvqtqnEqEXKjmDkBE1EJCMMpSyM+C3kK5patxCJNhBqrWaNZ
q1i6B07ZxoYpJcfrZ/0yCaKDcx28jBq4h1FrZo56VRehXERY1CipCO/nlhhtm2qVotoMf+d393/N
HBMvGlyUN+MAc2Fj1klG9HwhlBIRC1vbha113dhEbHA2NmbDDkI2uFUp6Y4e3NTiax7cKMFc+Djl
qOilDt1ySoPIMzZ0sY6jRs4MJwF9YyTcSw3CCe4JIlMzG+Kynwd79NQSczJkMKZA+TI1nErMv8fK
MRhikpbysnIXWldtM4NoxWvVENyG9Wz+b3KYSG7CHYOkFOKj525OyKTKaIIC5CxLeVxG0SFG4cht
TEncR4JB8mKtNMfa2OTSPUR/w/BBiiLg7K6v59RHUAeHBBdwUlBkOP8IeZCloFIqw4Fmh1k3njkq
KZJ1nlnpMy0NU6cPGp0IliCOiEoFc/rSTAzqcOQMxxVTS/F2Q9JAxXotBLd693h9UFOb9NQUM6g0
rMPeaD3XSfhN5aK5Wja1SifXjUxkfODXwN+L+xxxIOr551OXoTtr4EJsniC+KxQrjU2leRIq8L0G
N163jnUiBOsuedE4wBcK20CTZrOEyGHNrbSZB8TlKqKFCsRgPP4HN8nXjXoSC8edFtetihMT5/xz
JhRPePI0hNO6RSxVcwKbX/7rPJBA/gcFCIrKpAqA9GtOrPGFAORpJ2AlBXCDo/GwXI7aStGwcQJw
bcYLsPzmM0HB5ZLCJlSieATaMMvGBF2ExGJfh65T1wXx6kUj+uacGP30wE6MMCF9VYsDH+i+61Tx
jzA8GosUTKfLUV2X4zsn8VY6tjObiO4RdiqRdzDQZYSMF54z51OJNNvAuyrcqS8dIQz4nAWqU3pA
8vkfcbqruBmHNzWLX1haJD1EuBzGXCvnPvINoeHw8aYeRuhe8kU4V6S6KNyA1f3UCHPQK0lDW7bk
G46soDVXgtLhqtLAsl+LyzS87Y3vqvsxcPnjzHG8fFnA7JcmJVTSKTXf+VSmuI+raMQZ6FInE8MN
QFiW1AakXDdNRpWcO79dQrTa6vSZC3gitj83zUyrkWS1oXOl4ZQRUn/Rwy0AZgLg535D3HCZWvqH
gV5kvV1omc3NAkCnB07FMXGHILpn/JAmBwjtfTrfQtqQtPsMm0V1I4mrdMRtBi0fFMY976Ea5Znd
NLV5UekBQpsySqAt43zGwyKRWqhKG476oHQoJnmmqNot+JYF8VmeS7B/6WGzR+XUGrO+qpLXZUCt
gS3jeO+bAjJd75qpAl7BmZTJHdAc2yMvI8Fv8Yxdlkdr2FKO3xRwODPSF9c33EQCAq9YFGNR6oYE
MEqy58P3gqrJVL3GYdKh1hXgQRQoy4J/6lxjUZagNywXrgxnJehmic5LoIB76Ubrx4gkCnrXA4tv
PvhyocVIhHnvWbXUgsP1T6QLcDFlOIp4SKGB0eCZBQJveOSp/giiDVU9+JzvkbL0jtdtXF7rmAWq
T4mSP6q1LI4uE+K6AiG24Rgom1YFIPn9sYIObLFuA3Fmw01duWioo5kD9LGAzYOJ19Dekumep+Cg
VZIZCWu8CL0O/R06CKHR7YB6IJG4PR8tAw6a7SJYjdVllo+3fh/Zla4RWb/3QF19fQYmZxk9fuDJ
EaHjziY7AyFLcqPCraG20avuA+rZ19XDdRvUg1ys5IkN8XyvNWJZjQWP4Ilr5JsqSFeGL25kPBbD
mRfvnCFmhuW49GUtcHG3I8OHjtPWNQUAaqo5+Y05O8zWDEpfEcISAxp6W4FaW7L0/dkezMkLXT6Z
NsZnyHgWRWMOK6NrupBul5ce9s3DuwaWy+YwaHMugc7OxTLpGu5zdOyi0Mosk6KFfCwMietEhLvj
kSb179E6bFbkHuX9GqklbamiPLfTNk6Lstn1PUIHwxpHhZeWMtBPD3z++R6pq0HgWqjeOHW31OSX
IrktlBnMzdRhPzXBPDVjuZe9QsH4NMUnKcLLJkDp/TtPk+PtjK2p2wXhHmiKqQND/v58OEHlQmCy
hi2/v9NAFBsKpOm3rrQWpI06t3KXNXjE8eBhBk4WWQvA/M+NqUUq+PlYIVWc8DsEJ6YWaxbnc59q
kNqlLu7E7r3sZl5Ec0aZM1AHdZCrQ+46zZASofBXqrEtebz8jJTUY4ziHTRCfdGfCzon7YLgGklR
FTc3CzhwcSSyqCxdZK5BhJTj8JFxMF0BjE/K3Pty4omNmT0xxmwZSao1I4MYjaO6/b6tb+RQI7zu
kaC/8bJjjvwnv41UYdd3yaIU/dWfOBMn1plN1MhpnoQ81tVLf+TRvS5/FLNiGFPx7ukImb2TuJXH
ySFGqKgVSTYiSOIB++uHlzC6CUc78xRyfVATqTU6p8B/QewPzXFfCb+TB1iWqPk4JLCoh2FIBNUe
krdceJW8WyO/E5KVUUuEl0gcbaJBstLjdfOTTuDEOjOn4xjGQ5fXrgN2BFLwma302krrwFuO6MC8
bmvqbgVjF/4D3QTEWYwDD0s5jQQPz77Yt0LNmpMpmzwJKt4KwBFCDVVhNicorw2lUeAyA0RzplZX
Vh8ompm17rJt7f6pzkz8S8vrY5rIb2P56I+G8iWmRGEcNeTYDT1PBByJoDYzYG9kEkHxeLTiHPaK
p1qHcJMZeC9BDYW2MDOL4nsjzGlkX3Y14RtOP4MZPI8qTKR2+IyokUiWgCj9bszREzhA9La3Cuih
oSQkcsgOWz03s4emnLuGEjGSFZD/1hW6MCc7uNIDr88COPchXNXRMxoXiFRBLb4kFSj3lDnJlskT
84UShXgIpRBhXG3oa2nY8Vho4E3MXk0eWnldGKbsQjcm3dV1YPISnop8ZOeaQnhAh5qZ62zqdsYb
HyEi6ESgF0RP1cmIdbFtOkWAs1fHh64jXnlTe/6MY5ic1RMb9M9PbKT5EPLcSG0okDUMF0a+zNWt
W1iiuNPzmdtr0rOfjohZQz0eBy/h4FsRC7glmF3Fl1hqnFL4HriJKXTeKvFznjTduMhTK+3juXM0
FW1h82A+KUOKxAIl3EaqYj/RXCdE7hLCAqNXWAqeVxntF0q2dbto4jc9v0kDwGWDhcY9Xj/IU97j
1D7jCEPkIQSgbKBgVdpxhddvHx8Lc+AXudLe8Xj8z/ZFTZ5ZXUZ5HntIB7SHcR0DH4ZQNzBwbjp1
mUSOIr6P5ffS3fJZvHRlyJ21mgXgu1C/FV5og/XwRkWb9PVxTxSU4L3wCyUrgGfAGHu+z8Sar3O+
TyBE4PW2Mdz5zVovRjLoLVJzuZn1oP6qQL4mhQ4oKe5mrE9MO5hIgWxCuwHgjCpzJ4h6V1Tw6ZwT
7ijSvgcrLod0CxagMEGNu9TXgc0lttgtUrNYzdX9p94U4FMEES6Vt8O7l1l1v+mqMhJljm57NYbG
ULBI5GNrR3sDuA3bFQ8z452IL2AQ0H7gROG52PH2rpbEUSxyTqXxZl1wttCSZrhpUVzS3aWW/+CN
zpRmTxd1/8xz4swsfcGdOBMhEeQcq8c5WXzXCwexAaJQA+VYSYRYXXBgZHGayir9YG53TY4XytCQ
vEDDLYJUxrAf+NKYN7jzxQA5FZJ06De0a532bNbbBp1yajITZky8RtGGjw4K9MihRM9iSQIctV4v
YXLgCmIA9+3H6KJUtk3mr6+v5oSLhiS1KuO1ARiszhL31RmYyEIOl26b6WsdWQo92CaJvtLVAF1y
37VutkwxdVwggm1AChJIFYmlUcjDvioGWYSb5lAGQWFpgPaGS3p1HeggonFvRaE1By62oZZKGq00
tQ69scjgIKy1QvEp9e5E70GaiwAmokgAw8B9AA9CkZ7UuZ9sL0XwIBHb+JyjudAQq6qUdIqj5qRo
FeiMzYrt0FPJ7uZTc0wA4HtKIEppiJb82H/GGVJS/L0LJbhJvDCFlFRDs/SqpZhANSQrZvb05KoD
0gf1bHApo/nzfLBBXIqdXuQYbL8I/RDbOmlWgxQgzIgSEuegthBm8/ATsTPws0DgURlEJMyYA5zW
DddgPTngPdCpIYqNle6NepG5+9TNSdYYRK+QNwMFXpVtxWKfJtusn7kiJweuAspBe2xRI2PuKynq
4oYLUs7p1aVe1AutgDgDytI4zaX0IaJkdP14TURZQEZCFJzqKiFVyMS0lTpycY+Mj5NHKm8ZOQo4
ASekVqtlc9q7kxcBmslV9NrpGhIUzJaqe971Iq+CLeQqTOyuFefz/boF5gi9ttmNZ3AeieJM2XSZ
P5i+oM5dxJOzi1oHni4o4F4oEXKDHw+Nz3OOi4NjxMga+ChZbRsDXdP1sx9/vz65U0cWxr5k+Kh4
FD1jJ0c24nm1kQQsZlISdcwh+9e0pI/fZmmspm6AU0OMbxiNbujdBIaqZOuGkVX9kFVTqZV9WhBN
iQje2fxcVXNqLqHHBcg5gmOsKHWjJ4PryratOcXgnFJ1n9MiW+SxjEankcQvVWjKtTdTsp06nSiG
o/KOtycuO+Z0RkHAuxldu66HCG2Dpr0/43ROLTBOJ4sEsUkiWGg0M6yDJahal0Ijmnxx3yer61tj
6gI9tUVn92T2CvDYpHU+cM6jX4s2hBkDzubCOWDI1FUGsASuCyQ4kaljTpxaqrWQGAi91EK96fWV
19/r7jovoNQmFHDptn/7J4YFFBowpjoKbF9Q9pNhKXIWVhS04KSjYYWcYdZu68QSv+Tn2owmvQkq
6mhmRJ5DQoRwPoOqxCEboGK1JGxwPt4K2kgkh3dXSHqWn973EVJm1wc35StPLTJxVq/XsTu2CPAM
8Ufc/NCNfd4+/zUTzCYvGgEURwlC11x57NRdqj357o/rJqaeofD3v00cs80LMGCoJVLfjhsvO9eu
Hkd9pUFJz12nILEPpE/jU5+r/U0dXrDWAsQKPBn6vpmpM4quDsAk6e21uOOtUVIgMJqmc0Dsqboy
jX/RuIdUH+2DPN8TSeCKXpnnAOdYBQGtDxC6AdHs3H5+yNGiwa/mLE4d41OD7DGu3NwVJEBaitRY
JoLdGm9tCUUYwZg5WJdtl3g7ApIvQdAO4BkM8HxoSuYbI+drAD8ln413427qp9J4QOBvhllP2sTm
FxwEujOnB6MspNVSm2t2YzSLNZ06BCffwQYoeu7Xuh6oqGFDnSpSo0UwvhYb4JPTDjq7+SYqb3ww
reMSGvAN0FRXw+dkPF7fw1PTrhpARNPYkAIUzycjhgCv2om964B7CHQ0gGiGN8VokDaqZ878VCIM
CaLfTDErrHqjnsT6CIjL4Nk6ekOAS9ikargKC2XfGS1SRcco5UmvCzeKfCybGd6VqZOD9jHajoH3
zwWtbhXmlZKmeP9AnWXgfOL3My6HzhUT6ONgUpQZMGZgQmBcTqtqmaaPqbevjNAEYT98Ke7X6MWH
QrdUzQaBE0tn0GccXDagF5eShrlQeY0U+/vkhwylZm4fr/VNYkc3/TELiHvnodcKNBR/mMIDHby0
Cw/AIcR9QEqe75hiGNOuzjR/LwTpTWm8+GJMuGFvVI9gULbKdFOGh+t79OLuZSwywZ83xKFUtLAY
o74tWRTnAAoFuSZKsMu1RdHNxEcX6wh7GpJ7GJ8B3RKZcRCNUHtZ58revq1iu0jlVdkt4+i2MOQH
d46h9WIRqS0wPQMVBaQ3Hg/ns6n3SeOFke7tG/dQdBJx8S6qE5EU0f31SZwzxAS2SZH/MijAvYDJ
WRYZMJAat5xFy0waAssQKEAoDpmNlHRkqEq8GLx930pWGLkAzR/C0Vhn4tv1EU1tC1RodRnXE4+M
HP2QkwiJR4Isa/rI3wMv0LvRmms3lYoGZjmxogr90nFiCd7ndZuXToyu14lR1l+GvOenne/v1cQp
u9AWwsFCYsWSk2zTS8E2joGnQ+ONypk4B3z28qcWEgLwGnjrkaIC6ux82JqUV7FkJP6ex+OyTp/k
rjBVdz1bXJxaR7yb0QYLwB7OAhMVtpWbNUqf+3s5XvHeZ42cXxbd+8bx+oxOHbZTM0w8ExZe66s1
zLTeYOdBQ5QIfXJRZVYFeqvmTsFlrIv1w7OVJrBVpLK/9DtPNk1e5EqCVxjM1YMpwKM8h0FHXN/x
9NZWHgbuKQoF6/oQL5PW1CjYM/B2oD3F7E2fDkNRxwM8dWbLS27V3YY7f+1XjrRU50pr9BI9u4Oo
Kaq1BLoFyGdpzHQWed32vtD5e05Gk8rOw6a8cYMHTlz6c2dhcuXo1pBQzKMte+cbMc5yvCjq1t97
jnyoSbmSyTiXZviiBr4Yz4kR5rbxOEVvB2pk+/Sikcre7wUCXfqPBch8F2iqAjshOdpHNGST4zG0
Fp8gSETVEjpa95/24f7l4Hz/rEGZuEMn3sYxnx37MJqOb3/8uH001rfbwVxpaG3doLH2eXV3+4Gm
31vz7ta0NzObgB6XawNhHH0EsiapzXrMlhci9lEbFeGmNxcUXMSUdPnR9AKsMt6OGkv9jjYTIMG4
Es5hI1jp6wy+9pL4l/nxzCAqtJGWkdfg7lfAcZW9tnJA/AjYvuGd4zejHJhi0i9bED2hgblb1SME
WL3B5KP7Uj2mTW52XEbaTrKAKlteP2ST8wu9KzyXZXjGi0cs18dBKIz+Pkq3ahQTP59xVFMGoGAG
Lg4a4CFXf77dmy6S2y4zcLJiBbdLAVflD2Uxs02mpphyZCAUgJQkiK2YCyZyAyTcah1RnRaao58Q
PRVsrd4jow+lm89cu9cFSw0euSR26oj0sgXaxShf88IPH6J/7u/Ack7cBGefxAbuWQTIvUs/6UgO
lOb0D6/c2Y9nLrS2bkAtNGBi2zaR93quCGvJ7Wb6MSf8IkoQKERg9iB8pzPTGiZdB4IyDmMotnrO
WyHgYw1fInX5PYvBZWTMkWNNeMczg8ykRYlX8YnsYj+S+uAbrlXxW8P1LS6bGdlXuo7xLGeWmPnr
9LEGsSMsSdGO18GjgB7LEelRWlAqYhXg7xt5CK1Ya4jW6FtB8pc9aBaELad/1EJmKsNbLj773n3X
oxNz2YZWo8Qk9AMTBxU+Ziaa/0IiXvleFgPWAc4cCy7We3wHcprc69b92x6izRHIg58gKoYu6pbU
m++7Z7s37Q/d3JDXldTP+IupSOB02ljyMr9N2wBVT4SPkY+ONXSYr/zQDKVbKQKfAZIBw0ylbyJe
hUEZ3cDoxwX+hNkRUleJgd9EwX7gn4sWkMzUkgT0iFdWIqmmpjwr49P1k3VZs0cxGhEHJUaS0PrE
tq7IapmGZRYHe6l8EnT4XqEGjZAvLkUOzA2useaAHze4fq0GDzLHgaXvMIoABnVzZNgTzhNtXqC+
5WlRCKM/d54VdFerzMPYe02AUJkwgPg/yed48CbP3IkV5pDXKT+kdeUF+zZ8kZehsmz8xzq1q/Lu
+rxOORMoG2JyJdw1yGicj8ZV3YBLuCHcQ2DlFg2ooH7zGujEKSaoRa6bmto0p6aYZ1vQ4P1TNzBV
j2goczJv47ZpRKr2LU18YqC11cQT67rNqeEBaovePEFHIYutD6jFEOApmoV7oTbbYRHXNpCahXxw
6xtuNi006Q4UEXkM9OWhLMteeG3bCobb1LCW8DYHLbM2pLXB7p7Ll64n3ARtYRYtKdVbzl8UwFiU
6Iwygvs+xDx0nVO0nx0nvSdv8q6qzLJ/FXVSBN8bFBp7hCdhtfbVlSbsgnodii8gIpu5vqY2HUCC
mC9E3Xg6MMc6UMdm5MIi3AdjvUQhDEA2NdklQmHWcxX8qVOkInUFujj00eN1zey7OohizojDvRh8
IDcfziW0pzabSumP4NVpmoy5SaoiGBQjwlIYCEy5dlyH400R7wpfJ8AkdjV4Z+pyZvomIlak4kCE
jCwIknKs2FWoVY2bjW24T1W0DEktCcMN0rMzW3pyZL9ZYd8qGE+qCkYT7vnsR5/cKIYlpI+8vvLV
iOjZczjXGD25Uif2mGeLjBcYalAdVkoNDZLU+geKKpF9/ZxO7TwQpXzBOSjJBrNcda9UUF/F1Ina
Ha9UtqDh1t4HWrVI5ZmwdCoEPDHF3tlCJw0ITGFK8Cw/2sU8VHrllnDpOLMdJseEKhRCNZpClZiJ
A8loH0DgEqepLi2xPRoNCrCcaZSPIfd5ffqmnuXQpoX4MXQ10KXEItr4yNAyNcJrRvSUQzKkK73k
CRI6t2402JE7WpJClNHUuYcgmANST4wTtinxDmKCy7VTvZ4zkGP3940OcuIcmFA13Ek9FBtG9RjJ
6+tDnVi+U2vs8smx3MWciJG20jHPVyDilnFpqcvrVi6LRpSsAsORUctGcxrLaTWIgRwjsx7sm1CE
bHUUFxYfa6A8ytPGhjR6bCtdNy57oQBBTq65W60Kwhtf1dwFWqvAXMxl2ePQ4W1Ya00ws4UnXADg
6vBq8NFfAK9z5wlmMsFFpIzwy/CWFUgokFb/qOWE9AlawSXXEqr6BYqXr9cnZcK/gckIeEXc4hMw
cpULtVzucZl2fX4fRcldqvFEkuaeG1PhLHIwMu1ZASQEJOjnw1PEyqtDLYr3QC2CDDoxCtKMYUkU
z+EAIhBrDwFfRtIEeV+0JnAzvuiyFgp9J5nWkHCOsAXYdGE0ahpXG0287wZSDCBskjmSOklBQmhj
VN/FWZnEiYk9M0j//CSTB8UTKSmSNt6XYUqi3lSfxy7+494INtBhC9A04jyNuvkTGyGfBq6Lfph9
WeqRjc3C31SgwQZkLvWfNKEqDp6czHFas64B6UmgD9FRC2JvhJjsXeWrvJsEoNbYd2ILHO9S8xwF
sLBC1ZahNJPRuchnU2NoxwFLEUhJAC1lQgqJ89WxlmDM45/zBnxWAgei7hgRVmrqe0OzWuG5AStd
AikXTTAjdaYox64ita9AFkyVKcZUkJg7rFddo09LN95LbkyQze4BSYmUP2OEFjexjOjcZNXuE1RZ
jAiI8X2pVERVvvdlTTiwJP+xk/41lN+ssDRL3ggWNT4Kkv2AsgqY582McncM1Uwoc/Goo3bwN6Dn
eHugyMFckb3cVWFXC/EeuvKLSu854qcP6DCSIWa/0YQlr6RrIdEXMleDN65ydDw1vZmxXrTDfn0E
2B6AK6TEXiyjkyCUXNvomFIAKHWrdiFgKJm1CfQ7BNfvPj5+JPsOGIjrMzx1MkDtCzIrlB3BJcts
FpRVvUSPsVmy2j/y4wapSOxPdyHEdsbPIX4mjwZYmTE26GWATJDJb2uR6PNSSYc47qsmt1rEPEj6
0SJ5jOxRFfXrwOhJgTfJWMSr3P+RgPX+T4wYVGU4oWDFk9mcgRKnblG6frLncYeYeodr1UN4BCJ9
9B67eeWSOOuD1XWjF11CWFxw71E1CFwpSCQzrhVMEKMLPvlkr4CNhXNfsnEl9tlzLJpGB24PdRND
m0c4SsYbryQWGcB1r6HELSk/p7b+573/X+8zO/ycFKr++Xf8/j3LhzLw/Jr57T//r6nq8jUOXtOf
SFN+vjY/ZT9+uqtfazT+Bu/V3+kP+9e//M/z3+Jn/WLLeq1fz35jp+hxHG6bz3I4flZNXF//05+/
Ch9Nf9AhC9L6Prv4Eb/rH/oa7b/9QT99fn3X/ZB//uNvrx9JkFoYZxm813/75Y/WH//4G+JVyqH8
Pxc/62s8135GjHmrmw/8cJCGfIPEHVDQlAgvzlLvlz8QJOUbmPrQP6KKtNOCsgvC0slE/rvxX3zO
xBxd/2euffrPM0OHj+hGwZb8i8MXvwFuSeV3fh4kndDTWZC1byilUEkLvHvwC172PzIL71mT1nST
ekGWnm4CGoH9nilgfsDJDhCVb6BiAeAUnvTnX+dTIMnfZOQ1wMdJ6Rv/c1Pwb88BnonIh/2eSWB+
xMkkYLfLSEhilYHZ+fp1PgmygX0A8h9RRvD3H9kBzLefngNk5/7q+AXjGxCtUICkjRoT45ekb2jq
h5egzT//XeNHkoAGP39x/dVvOlDXQASCN++XXX7mB+RvVNGG8gn+Oj3/XbOAwrv+l3eBKH5TgNcB
VSJ4OqdnAZULENYhJPvvGr4kAh39VzeBLHxDQRfRNNhkvn7BrZxtAvUbVCUAh6WNnv9l40ey7C87
QdwEsormM6TCJp0AtgcNCIA6/gNO8HdEDP+KmEw/iD9sGvtAjf4kKpv9B36NJy5/wEm8hKvy7J+j
4dXPP/lnZ0p//88zN/sV7pz84a/hz5eZX/71X8Z3afnM1q+D+vX/XAWf5Wv57g9ffzD88pXOa4KY
7CTWNcFfWb/GP91/lmVQZ+VwevX/fO/99nkXoeK/XOI1a85n99Nd1vy/SjIUwhNzUotRLQC3sCi2
Ib+oJCO1KA+XL8DVF6WWAFNLal5xTmJeCooPIKUipYZDwgceL8g2QBvhlNoQklicm5iXmYhiNKRM
o9ToMGC3Ib8IzWhInUmp0eGpxSWgiMUeMpAiCb8d2HIPvJeBmafQOmm4FABzNcjg5JzUxCI7AAAA
AP//</cx:binary>
              </cx:geoCache>
            </cx:geography>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rgbClr val="0070C0"/>
              </a:solidFill>
              <a:latin typeface="Cambria" panose="02040503050406030204"/>
            </a:rPr>
            <a:t>Sales by State</a:t>
          </a:r>
        </a:p>
      </cx:txPr>
    </cx:title>
    <cx:plotArea>
      <cx:plotAreaRegion>
        <cx:series layoutId="regionMap" uniqueId="{00000001-278D-4DC2-8238-6E94C986DED7}">
          <cx:tx>
            <cx:txData>
              <cx:f>_xlchart.v5.6</cx:f>
              <cx:v>Sum of Sales</cx:v>
            </cx:txData>
          </cx:tx>
          <cx:dataLabels>
            <cx:numFmt formatCode="$#,##0" sourceLinked="0"/>
            <cx:visibility seriesName="0" categoryName="0" value="0"/>
            <cx:separator>, </cx:separator>
          </cx:dataLabels>
          <cx:dataId val="0"/>
          <cx:layoutPr>
            <cx:geography cultureLanguage="en-US" cultureRegion="US" attribution="Powered by Bing">
              <cx:geoCache provider="{E9337A44-BEBE-4D9F-B70C-5C5E7DAFC167}">
                <cx:binary>3HxZc9zGtfBfUen5gwx0o9HoVHyr0g1gNs5ww5CUXlDDRdjR2Ldffw+k2OFgJpw4N3n4TFt2UUPg
7Ps5/OtL/5eX5O1QfurTJKv+8tL/+jmo6/wvv/xSvQRv6aH6koYvpazk9/rLi0x/kd+/hy9vv7yW
hy7M/F+Qqum/vASHsn7rP//PX+Ft/pu8ki+HOpTZbfNWDndvVZPU1Qefnf3o04tssnp63Ic3/fr5
b01Vl4ckPHz+dHhNw8wK4fvwpdZ+/bx76z7dy6YOPj0ekrfq86e3rA7rwR3yt18/H/3w50+/zIGd
IPYpAdzr5hWeVTD6ohnE0EyT/fwyP39KZOb//XNNp19U1dQYZlSdvrTfYO8OKTz/BxD7gdbh9bV8
qyog8Mf/z7zgiBr4/P7x8weMCispfnJRyImev+1/MOCXYyn9z19nfwEsmf3NO0HO+Xfpow/QOyIG
5Pi7iLNP4pCH9SH55L6VZVjLcviNsf8JoZIvumkaIDL971KdCZWBUBFRka7/BvWnOP9d/M7L9uO3
HfEGWCPcP5Gg3UOVHrLJlP9jlqprXxg2dB1j/MMSVTwTqvGFMKIRbM5s9F/B5bwA//HkTFju3+7/
RMLaybIO3srsv2KLGvuigxdlmqaetUWMv4BUTUwN8puy/N21/iGszgvwHGUzUe7+TGYHrvotq5JD
9vobL/8D3hShL8SgqqEj9tPwwL6OQqT+heiEaZj+BvSnAP81ZM4L7v2zM4HdXll/Itt7fKvqyfR+
jxW/8fA/ITgIg4ZBEIXs5efXseBAsJqpUZ3Ow+AfQuq8AM+8YibHx7/9icT4AHmqLP+j8Q4bX0wC
uaeBtH9mdlidbJIavwn3Z6z9aX3/CkbnRfePJ2cSe1iJP5HIftYT/w27w+oXTTVViGno2OAw+WLi
yeQMdE5kfwCj85I7ecFMgPf/P5vc+0Ty5X3l+EdLPkS+UGSqkHNoZ90i1r/oTNUoxvoPw5ulk/9E
Y45ROi+fd48e/fi7wujzp/9OSffPy73fy2PrUB/sH3X1u4rv409/kAntgNmjHyX9P8W4ev31M0am
rr4T3vSSvz/504X9I/0+eejtUNW/ftZ0E0Rl6ibDlJkmmjL/DgLq9An+AlU7eEfN0DSABJ9kU0I5
lfzsC1KxqTPKkA56YLDPn6qpuQCfwWNUh6qREhMy1unB31seNzIZfJn9zpC/f/8pa9IbGWZ19etn
yGDznz810WfCl441pGlg7ToFRKBiyV8Od9BVgR/W/l+MaKjnWRe7kaeQVU80TZRjb1qdZuj8HWfO
gNLPgSJIJZhqmkGnXOw9qMpsosRQ1diNmWwErcdGILOOwKH/3i85AwVPGM8pQhQBVZQRRvGExjuK
gON5SlEl3TyRw00VMSJFroZevNAKQxJRJ4GW8LSVyXJMmqYUiZ6EpujiIS55W6gd5soYmrnIkEkG
kXlDH3EvoF1rpbVCgwVOQ8m40hFVsUNFCQLe572icYw9dF/kmEnhkURtRWoMVcLzZhwyoQZxF3JW
eix0ukFWhzpKO89RRjOhIhsK9jWTTRhYajlQxf6YJT+EOGMJ1KS6ikzgPAGXccySZijjHPtB4hre
rna6ylEk7zreOFVr19mDvqleg1CknnJB4sYZkUNWzlQDmyYxsDHTLp+YptobeuamgUheSyu0qtxu
rTJYpLavL5tyIwvRXpfdurWMile91WKh2oOQPu+/ypTTjIebsRL693RN7WKNnURys+Tp1tyidaxz
/62IeRnx9LnEXB949NRdZb7le8vGTwXeJinj2lI9eOZCSbj+aMYi6A9NyMPSrcdFm9lRsqoN3vrr
P8506O5oqgbWr1No9RwznSg6UoOili41I0661sH4bdBvWWaZmWqV+aosLaNddvWCNYcib68+hj+9
fiZzZmJoICETgfA1iPPvzQDUsJdqq0kXm4uqesibG7NekL2a7NXGSdULkj4LTddMcCIUCCbQonwP
bQhHJWOZLt1q4OnS3/Ue95rrrlr63S5afEwZOtUqcCE6AW+lEpUSMvm0dxaexWkdMp80biCMu4rZ
SO5vk7vaSbhiXb1eNUtTDJsr/FATQbfBc9Dz6Cq6qNtnrOoIDToTcIfYSLsE0Cj4ymJ81VvKc8xf
Y1uKaqnwVem0lpNyWXBdt+Ld1go4WSn2KnA2q0H4FvI5fr4mu6c6Ew3auL3FW0cuU3tLuOrzwvZz
ezkum8VTtbg2VRu/GLca4uZC99fegl1hnksemDwUptWvi8U25uZWuwtEyv1ABDfJqkl4fWN813hr
rcCY4AdGK9z0XBUVLxbJ1eN3HPHeMnelpd1XmRXdtN6q2N1lV3ltywfqSFEDusqLeSARN0TLo4x3
C+wMd30l5JW3pjxdaIvA2d5IcxGIt626qp1F7rwxTizJV6DlQl0X9rYDoGG87K2oEaMlPEGeVXvc
9NcFb++vTTsQVubYTBgisHInMvnTquDGquKmkKK/7jh1lJqvHLKIC85SoXNNFHzA/HC1WIJl39FF
aNvUJst4y279TZ5xn9+a69SO+bfOyXkrkmeiiGbkg9Vrgr3RDVrpNScpzxe7m8CSPV8ZIaeVMDZI
8ttaqHedZ70S0XGTF524OqjP6WL9WGx2hUUerlFrt/zet8GiUzcTeKVYt94631OX5Nzu+Gvn6Ny0
lVvPXnRc17jKjV3bWcNStVfNei+f00qQRWAJs1mFq9Chu4QLuxY0FwGnwL6Qg45EPo9HqxXeys6X
9x3HK5Vn3187C10vX/fdI8GcB2vLWA8r8663/bXOgyUv34yOL9YGR3xUeL0VPPOEL/RI4JeGly7F
3CkdbxG9UcFW0U7n3jW370ue2IUVW1fSaQUWj61oDUHXsfW90eyIL0u+WuOtGG93oaNy7a7cBzzh
bgry1US7263gYafjeQ9M45loARfLF8D9pfG6IzznwoSXAicU8RRY2fO4cAy+y+Bbzd6k3KEWelQS
e/nq2fK5c3p4ecp13llhbrPE3i0fRfKmL67lZtcIoLRIBBWJtQgrm7r5gt1o2ibhjRXv31YtH0Dz
r7wrUa/z7etiWXM956/qEvFqOVJnvUjWkt+xVz/jwffQGp48Z09vDtLJ9420srWseWSBoam8t3sx
LDlerFdKZnk+aGVgNyLb7hBfCPJ6iMVd5+C7TMR83VhVJfgy4cDaFycWymqX1Hy4rjaJXcacL1d2
IQqLWTYVvo1uFKFY8XXOl4PwgDff3wIeLypeb/avT+n1Q+r0t8E2OlhZ74xLFYyhSbZrA+j/2K3+
iAjHEYPACGnKzhCjBibGsVsdkqrUKmy2rpY66WBJaiNPfPVXamWzh8Gz6KR7H8OcwsIpSEgCKKIa
oerMkydKlSJPN1p3ENW+aR4gC/Bzywjs1vv+MSQ0ZZczUETDGDEdEmoKufUxdVnQojwJ/M41eysM
H0MMWppx8OCObJeBsWgwl9gKy8VIeKRdhwMfiQhGUaoiSW0vAimPkg+5HQVWNK7L/LYqFmp+/zGa
2jk0EWCJKUUa0+gsVTOirMWmX3Yuvleui3VSgYpWeHJ0ivdkGKvduGWZKALRAna1paYXAjma8oI5
n94jAFXJ++DaxuOYlLHswImZHFc2LjJR6bdpjnmrHnrTMRQmdE0KNnAsd17yNVWWAz1EAeJtvpYa
RLWsbbkhl1rgW6Z6SU0nNTxBkGAC/xo6g+nZMYJGmMSprFDneov6tb/qgx2iq0o68E9hB8tk2+/J
YrQH3jU3F4RzljcGdLQI0eDPPMvBsaEoMVU6t+gxWLLZKO3I1TIer42U6FA9NJLVFpQfAxatV4QF
r2SES57p6Ujtpje9N6xQ7eVjtPBp8kUI6DU1CQwMGcIznVHHWJFaF/dugriiC615GtA6wbxvOs4C
6ZihSJJvamxRDVIh8y4aX5qYF/g2Ke08eSIHlkBQIsVzot2ijKPhkY3SrsqtxN9TVIgkFyF6jnMe
q+DZeZwJo1wM1SrqOTUupK1nPALQYiKkIQQjmR9m/C63kyRSaYejHqo3ERlv7X0mA44P8T3ef8y1
c+7uCNIsZS2o5pcIAaRoxXRRQyrlPw/9OkZCBel9C4NFNIq8u+DxflS5c/XFUPKTKU82NDqrgk2s
yBjSxt6lkse24nFjsAe7zCANCtfjVc94u8quc12QJxSskmDh5ZDPEZ6EvOmXUEpUAmFLxVAgdVu1
EXEEQh7FkK9Mf6GsochsjV1iWk2+ZNEF5zC54znuMEeZ2hU6FDZzH1orcZ4Ord65euslVkDBE/Rh
nQhlhIrmY/Gc0+n3oGaRoRs8FWmN2bnqAj9VhBfUopADKSlvkTPqF6Dp55wKgZaaTjF0bJg2i31l
0VVYwUBZkgI1tdD0wEoMoQWLZlzHjZVniZ289ulWylA0jVXb3fgUmSPv4psoW2N9yzqr8xKercNq
RXyfJ4UoG8drBPvWMDeRG8+w2+SlDp6qfMuC1zFe4mw5xE4Q3+i+LdOOlx656vRrtdpF/dJLth9z
FOFz0iPQT4KWkQnhZRYB24SUhWp6nTvsccBrZWWslZDHpujBW6tP8qYvRPi1fqi/F4MvIBUOHeaO
+mO0MxKRiTJ6voDQ5JdO1InAWI4hA8H8bnK372y9NIyURWUItm4pxPaoClV4y3u00ihkuPd9sMwK
nq/TVPQlLyAHN1ZRKMq1HzlUOh8jc66aA4/OIK4g6FOYaOZEjbFRqV4AMn1pmYe+2ZQ3pS6KUtS2
4cpb4tSBo6P2guKdB2tAqwqacCpS9Vm47WMDt1UMeh7Hy8q/pfV99Jr6GJpMdtamXL0iwQtOhE7y
VXf7McnnXC15B3rGfjPPwlIfQB86tlMaAa6lHyxGNkNuadElOs/K2jAQ5HnQUmVsZmBxI6UxlhA6
IXDjSPSxqK/1YVGn62G4onJv+hd81blEihjMMDAklgxyvmPlGgI19toAqKvJq0G7ff4tG0W7Z3Vx
IWU75xQNaH1opqFCp2fe5+m0usL6EA9urbbYjlWvtNowlIs279gFmrTJROcWY+gQ5nViQpI2j47E
GMKK5WnvNnKjj98SD8KCNTSrxDY9K1ZvjEok8aqyUGGp+uJjdTkHGxbMIL3QoJMHCfsxQ9VSww3I
EKw1uMOxZuUQKT+GcM4JUxj2wjARXJShziD4Ms71qE8HN+siJ286QaDq9o1lVjYXGHmmhWRgbGLV
oKCTlLCZdmhdVWKvGTrXWBCVe2s/sxnP7kcLbI1x9hzdFLGli/wqY1CS8Prgv2Q+LyuuF9v2Ieov
NQtPmXuMz8wNKPVYq8kIyYiMGWmh9irYSmtI9z1XcyhaE0wqyX21G9wiNsxdZqQ05Gpe1vd+pfdC
QofXaUEL77zGMLQL3NJOjdfQoTiDcgQ4NYn/WPRkUIdMb8vBZV7fr7Mcx9/0uNB5XrTBpoxoKDwz
DZxWTcuFnuf60uvi8YJy/HDAx7p/jMTEwnfRghEStn5h9lAZRWyVZKJueauL1mmIlRDH+0oHYfIm
EflDarGExw4xLRUaTe2FFE47dZzHmMxyk4zUXRFrDDBBIBmOtJx3rR2uKioG6FekMdfHG409Nuw1
ah0jvAtrV1Wtor5NSXP9sc1op4nSMTKzNLZBmMIUg0I+WVjK1aQLeEHlUo+FYan9ehsFYhh21F+F
9SYRaKGK4Zli62Ms0FksdGgdwOYb0iCWHwtH6Ya4MSaWUGgUUmh/siW9p9m3mi303mpKhyRO2y4U
J41FkWzMzMEmL9Eea2sl4jh9hHQjqBwGbcJxQ3NoT9bbOl7lpfAvuOszmBJNhcoCtk5g+vWjLHin
RkXlQ40W9YOLAVPFpFyHDWLTFJEmoa/46LFG5OHDx+w5ozBHMGf2E2t4IOUAMBt0mykVT9hOLzXe
1MvMHzjJv30M7owzOQI3s5RBqVOWxOArAr90YxlY5RAs/28gZiagNwMaUAIg0iYUWfkMQ5R/AwDU
GZAYqohSOqOBUVn5zcQyM4aeLNRKlbygs2e59A7CLCOpEpIZRaIOLsR2KK986DYa6PljKia1n/ks
mJj+g4qZcVZKk/t0YhNJIstsoLb2IPHJmGDJC6kuuILTRMQ4AjZp/jvN9hTUyyjUBlcdW+gZvXQt
4XXhXfDDF6CY6BhKgs0G9xgEE6JvCootaBXwELrJHzPurHBg+YGaWIdKed7S0MO0gckW0OJBZWzi
16C5NCc+S8c7CLOIC+PYgkQUxM/KJ1I8ZpmdVouPiThr9oA+glaGpuJ5L68fItKHbTi6CA0vKAqt
hvXC76vXplBrW4uhlve64d+RD2GwVQdqp0PNciyfRtZaKKtkdCPzWTYtZ2it+H+8EQCq9g7I3PxZ
4iUqi0Y3KWFMgFdtrtkFvtSLPCuid1BmFqoXhd6PYTy6ZbH14l1Z32hKeUHRzsoIkkAdNg+mYmhG
iTkqSt+o5ei2+a3u33dZcaXme4/kNmrBQ3ua/bFOnFVsmMtqsJyAEUEzmvyw05W8lSCe9Fts7g1l
8397/ywQ13rnB+mQAT3oTSp3pe7+8fcjGLrC5QIUA4zNQlkZoUrra2N0qSGfcFA+Mdn/GxqMkcoA
BuTnSJ+JpIvbcSwCdXShg8rZsGrIgxysj8nQJvOee2ZoYoFxUlilQT9yvHfOUqVRimQDDqaLeiUS
HRuGSvg+gz6g3umFx8e0Cj2R4rHRNsbA2DaMNAr9HdLnSBTIk9kFsk9jBSy5wrQe5toqbDJPe0fv
3XealHXSoGxwYUKaeF9rXg7X0OsK8O4C6ZOIjkmfAAHRmOgmlD+zoDTkLMS5KiEbSS2V8MxYRmSZ
9FcJu8eFpW8LfZHVdwOE3OoCidqpRQNoomIM676aAanpMY1dlHRKDF7QjRLHh4KqahMekQVqVzpM
E7V1aGFj49VPe2W8qbHTmReyijPjlSMEyIzJY4r9UmN67+rhylQzrsWiWaCX8qGBvROdQ8e+X6zR
a78ZbRI8GfUFb3Om3XMEn854D0VtUuRTEVNaDbWGUMR3VF+Unt1Cp+uBbauAN0t5yemcOjmASqk5
NV80EwLnMduTvtPTDiWDq9QiIXYhbQKVS7SK8k1aX5DxOTWmsNANqxlwsAa94mNYIHhFep0OhSpe
hPVC8exhpT6y+kI380wrBFZUp7U1zKDLczI6pFHsl31fqK53O0ABlk5DWe97akFzMJCHzuP+aEFp
EWacrQf9QoZ9hkjQXmyoDAqIKcAfE6k0SlN1FIAng8N40u0M76BuKL0QLE5rFZjDIhjtwOQScggy
i+UwK0jLIqGqW0Jhq9nDXdjf1ujgK0ItF4xeGL2cqWsBHDSwgKE69CPnZX6Rq6jszERzG9HhjbbM
b/JU5EVuK8wK0k0/2i00qR0WW2CiKAex4siWl6ZsZ5TVoJTBYiRUaCDamYnSWlOHHtTVLZt1twiR
U6sweDfjK5PeXvCEk5hmntCAVWeKCJ5gzXu+UkkrmXojckltq+VDHC1ozwNFlKEoYA/SpomFrLy/
EEKnEH8M1dSgywxhB7aykD4fevt6NsRRWGKXaVdpZkvYDOnU+4JdCnGn1Jk65IBYZwbkntq85dqT
lPleO6ru4FWjnTMy2Gqqjks/rvOAR7nKeDeG6CqTJLVlYNyEDPmWNDS0q6qhvBB2Tl0/YDPdesDC
lklgGfDYZMok04iiINXNq9somYbEtikfPxboZA8zzkJEA08HhglLs/Pcl4beoMqqQG4fu4Zm8LDR
L3i3sxBgTxb6yXDEB/PDYypiiUKSNTly9cDgDYRLUl1akz3DKJjiws4wdAQpBR9zDMI3ka83JcIu
1mEloV22sGp1sfo5M/2ERAN2f9E0iYR+8oyQiKj1OKip7uJyFbFl0xlCvYorEd3BFo1x1QyioRxd
yuhPHdq0swyQYbFBhWnLzG9GtZ76jaYzmLk2o80aWCmwpHeo+2kh7IKZnfroY1iTKN9leFqj92oC
R2Hu0FpZYIXJpt/oq5A8fKxzZ1pfTIV9DQMuCGElQWeTPN/BUapKSWTnMRdbmGeL7CrtrXExCn+v
XNer9pEsqn2Uc8i0KNn60JbLnDgWfiOa1XiXf0t4WfM4cX2y8N4+Ru3UkzIVDlHBJIDbBgTkY8zU
uvdTGQSeOxawXXtV03QldViHbT3RJIlDDetjeKfGAfBgpRfG93DmCm71GF4K26HxWDLP1WF7OjKg
rL7gQ07Vh0HrDo79dZghgQLNlFb3cNu3laq7MYdVxQymIIJQXqp2bFwb8QVTP3XTAGw6XVINWNuH
I6djapg5tFkFuaIbfn+qkgeprBvzUgA6rUKOYMzHEGktJWo9ors142V+bX5v0702ZrzP7ModNo25
Di9t6p6axTHIWX5WDrgGtwhkxcEtSq/axhoUQRR+wSzO6MK0gE8xHDDAsu6P+uudVfhqkZdliomr
G5IjEsK2wvJjbTuj3RrkflC0g9VhaLIdy0eVZl2XaU5cuCMwi13qrcdDkCyYpTgfA/ox/D8OKwwi
F3hLCFywHDcvSM2o840kIMTNX5Ddl66OVgZEsMYDe4c1zK/mV8aE6m3igDNYKbzv+AUEzjHzPQIT
K94xs9U9gjzAyx1gRfCQ5g5y26UaCD896LAQaHAZ8fuhWOBwcQHyGSbrCEZyzDAprD3NSS+wCT0Y
M1dcAkVv5Xim0BBnzVu7eTYiG78V5ap58fgLJXzUeWwV0cXh02kaw45QmNnhkMuhzo1ScWFF+Tuu
V4gFPF01bAu9mfxWWUGHs23cC3RPrnEm8iOgkxW943gSpDRIGADNGnDY93GiWv6Nge9gNi6LkufK
HcouzADxaeA/JnTm3SpJzZ51leKavhP3sPZKXfO5VBZleEMk97R83eGvcqQcxoKpdOLmNoK9WNbz
UM15juCGYEuikkegEcm60pdxdAXbQGl23Zqi7VdKMt3buKWyC0a7gLXdt/RST/W0qwJ6AskmKAqc
+UCdP4sARJW9YXjIc4sHFnKzinn7rIr6uUitkt0rasON/JKKnohq0k04aoFcCVqSsER6LKoB96Xi
NcC2KlmS+rFXBcGb7t7XOOyndVfK6mPVOPGfUB3BcRGUKAYMkU5aGKlKU8kMxYOaAaZ9D3m2UUyI
5jt2SQVPYsMEiED1h+E/UIzN9F6aBW1kFituYXB9F7G14dlI9OZtQ19qkTY87/5wTT2BnGpAAh0a
6FjPQGqajJu2IIqb+HaTP0hjo/rXec0D5jRsYSbC6HfhV2hid+2iYhfc7ImTm4DDH9guM5EGsjyW
YxYpcSwbqrhSu27hQku92GE7HSHD6wl0DBBoDGw6z2sQLff8fmiaYI/MHUR2kUYrHN/mypOhDwJl
jiJS24B02/MfMvzV3OBRALFDviZoQyJ7ZN4F5T1NHieCIVWCfWSo0062jhDTShl6NNiPym1Qr/ri
Vu/2ff9YgU/PhSkFKh7QUMMi7lOLYO+Y2rBxOj5E3YFS0cJOIPWlhUeeJ29KJ0IWilE6nbGFCW/b
QR17sYE1qcCRY5wQhlk79E51imAd5FhKPs09OJdr/T12qGdpTvKkU0F5DavUDdelMLGdlYvCFwOE
h/Qm8b9/bH7GSUQC8EyFa7JpDWaa4x4jQOsurZKCBPs0q3h+Y6a8toKMZ6vuUOtWdxhrOHKpHsZ8
qxVf6xx2JwwBqfezlAISq6iILOKkOs8csxaw8w3HMLotlcN4V+xTJmB7WTXuIEkO7RbKZWKn1IF1
UG3hXTFTMKePV8ZjPopxF64aj8NuqsYsuQ4Mx0uc8NUDf+vWW7i0gAI75VjhTWgFh863Iu/1Y0ac
Dv4ZhUUZDcE6sgpXlfNGW4oCnfqDDso8bqEBFsKy6k0DO3Sk9JcFbKlsQ1hlTLi8N+GWQVkS777s
eXtXG6K5tBp0uk4z4QIrO7DKxyBJMmfhcoB5cDYOUbivoazIV4NmJQdgZfFGImeIe57HbukLpMGe
33ryyh2vIjjPCHjuhzZKHGXFiMhiW2sfu0sTkTNWD1eP8AVKCy6bTL9J4n0sT/OogH32NNwHK+Up
cKQHR6FL9Xvlc3/nQdsVKiJYxVVexrc0/hapW1ibVW7hSuRC8XKaRgKTpuVSmM2bKvwSoJl3lX1v
lHVXhvtkuGH3oKfkKt1DFtcMtwocJHajA0c7kFaOlmouinvaXnDvJ9UTwDcgf4WzAnW6G5/lF2Uf
VCMOlGgPMw44IIhggUiCM4GDAnnnwe5lbX2soT82wo59xRHAH2tF75KoUEnHUpsAFgPvW1GNQlIh
3yrvUdrKsOmKjFdXLS+bHQRrpbzrpVP4dmdy+exfx2TrKRBhnSq6ju7qUpCbj9E7nQXAlQuhOoaL
FwNaEtMva3qvF0U5NkM9Buk+Qld5YBkH1bObyCrUjdx6ngO2HLpqudQwD/YyEmMBC1j8YxxOYx6F
khlqWgL2a2rz9Do18rr3ojjbZ+p3Bm4e6rCPAZz2eeCEHKQNHRcozYHcmdA1L4xiwy+zfWuumtt+
g516w9aQJvrlUlr6RmkuaNlJFgsAMTNhbgcNVYzojKuGl9cKxoHce+V3WJnt64dWXmhUn4YAWOiE
ji04GzgDBfqOBeex1Ed1W8s9hJxmsNHIs8jVK1t7UC7tIZzl33tYs3I5b4soIWMl9/SlK0GLuboJ
gqs4elDqa+OpakTVwkmy/bHUfsz6ZpYDxmpC+9uEFIAZsyAXNQXOWEjzfQAHeCPEGfoUZ6tWcfJW
BPiqraw0ttUb/L1IRrhW4nXs+s1SufXZlUK+hVoES2m88Jem5HAGSCILpSLJlpQ+1cpDU63Gyjar
VRvCMeV6gABmcnWAdCISsrn3LmXopxoBzVJwvZMSTr+1YCauPMNtEHZdsQ9Ci5BvMtvqzYXc8dS1
AQgyNUuBVzA8mLl4+J2SnuKxsdj7Vc37/r6Eq8fwTu3Iclhlt8bdx+I5HZQwEzpD2ICuEEQ9KAaO
FRBOI/CgqlWxxx7c/HAKp4+roFwEzQ4uVq3yTrsjds5ZHENa8moUC+WCAZwjl00J2LSFoZrzHCiv
Wg9rXV3syWjlHu96cxH32EoYs7JDWAtSXbq6+tEr/F/KvmtHVqRr9omQgMTeYsu2p83coG16A5l4
nzz9CVo6+qooVOjXmD2ai0rSrVwmItb1icSUUSFB7KOiZKIurnVqkjasOl4FvUNGr0DEmeeSJcmu
8a9675C/BSvXzQU7FJ00d6XE6yAxoNjTSyozUPi5ZueSq/6qqNW6MmDmFMxOZteGzWK7Tu0pspun
8Tsv7bGypG5flr/BWuqmM0gAdbbTfsuN3Qs71KJKuHNPxe7+jt6yclDIA7YVgSQCSOTEF9OTRjkx
pl4FnZVYIhgtaf1BMzuqvJpxmwz/Ac8thu9m7LEvrr6MiqMMr+RbRyyuOgO1c9NqJkAaXTPb0dQ1
G8NS6j1qupPsiPDeZZvqO3MEZebYSU5hevifKupa92dh3BrG61ksQiipSkukgbU6gNhAYjr69Er0
MwGIYjo1/6bfyEIjCA/9/LtIrehrMvaUepLuh9zWjV1DbTYdZNHnDtcc2u6G3Denp1Q8KYJblF4d
2vGLSh6LJ/2/5IWUbkI+oiHGw21R7kaPyp82dPXilNZW+DEKx9on2kEzn3X4wd8V9evMEZJ3ZvoN
e2SSNwm7kHmyatcPBcKU8oHT0mV9ZSuxNfnIfMb4lfgggI2p2QTDn5oKRTpP6m0+PMW/u9ipTBmR
KP5+GpBjjNWN5Vxx2AwJ/IH5gZYhsCovlpPkopbhXNSB/Mzeo2Ovvkxfynkw7KaxtO5r4nvY2cKh
7FCo8Pfl1/vbuZJNuR5/YWZ4XRDWCHodiCCl580/wwJR5zV/UX2sEYhDG8GoeptxmMcDFAoRFvBQ
y5ytmsr5kGUYzzxWv7Tnxh6PuVNPnqzBRztmlQW2KVQW9uDNdv/EjxKEIadCoP7Q/hWpbf7Rd1mW
WSqkCIrepcwKLWBdzcoGacvsvPmb2ePwJkj+MJ1Cu3Uyp3+IZKv7TZ97HAiwzEN9aw/nx2Vht2at
GYD9kVyDN7K82ANPTWDlm4APTjziUfynFaZt5Omuk0+iWNm0Eh5qfcO3XDHQEl4HUHp+RHuX1tIQ
+0xN1LAOJMUFKax7H0cw+v+Lj1H/qm0hMm+hEDBeyGiIKFPAldWXYMlKkZEkFWgTxIi5mu+4lT2t
PdfFB9J/Srmb6B+1T6wWeIzoAMZgnm4RN9bszuUHLJwkGnfxIBasCRS2T6VZkwIyEGxvNMdx64yu
befFVBfbiYIJ4ZmCqYpsL5W7jCqWNm487ysBI144hNVwJVD7ubkHWq6JodZGP2eGNl+V+paqO/Ux
Y6iI6oHGj1XnC6WncwtIDETfVYtEgNuOXyOKedwXkw1g70qkMn8QRPQMfA7KwgsnvjKilPca1leH
wevih9Eb8ErijQEFIhVOU2kLqmgbQKLUoIk/peCqp4dcte/bo7VdhlOKUqI2Y/zFhTnqwlYrK7XF
LiuoSFdeGL9PxZ+wOSDhMW54OGtjGYiLAFpCSldZ0uKqkrFh0OI2oKbV/oHZF5BCQZCMBBdSK/fn
tXp/oM8FkK6s6Ya+zKT0ShmVotS0QQipksFh8rkSkLOgyC89t8Pe6GyJWaJk6/1OfzP7jWVdCTEA
yroYXr72JmO96cdiqtqADEdD+jT+Cb0MyLsnoaAS+WD+2EbkVg07yGwjVltzZK+GXlwnSSuzMsnL
Nqj/SL8ZITbhjqLaRWtY03NiN1anOMWrpvrjQ6MA6J8wq6iPxlaEsPrSQZ11Lq/9mMyF/26SKSyE
tmuDLkMGrTyWiqtUdjiey1Z1a5PajWRxVlmh9rax9/OhXb4PlyMv3nieg7bSoJIY0AaCWHlsaXpm
Z5MbiUj9frPGmdpfefUn469Nd5TNfcQ/AJkbvzY+Y06Q3XwGSKAK8gBER0picQZY0pGqgF3r2X/8
3EPIwBuNObDgwyF3p19CcWTKXo/t5FN6NAanKHf3v2Dtws11e4QUuAH6EgddhpVsUhUfUEPkAjxg
EG+yY1UizRzZmyITZM3TuBxtYUpkjSVEbrImkD6BRXwaELy3MuS5RFdMjtTNFT9sfFS6mtHjx9Cq
/TCFJA79buENHuraEp3kU/DHcxzZ6mjriY8CU7/Fj109GiZIQkCsztLBi0PZ6TmLVcA7gpYhMIbf
GYcPOXWo/np/6VcNAEB3wDwrCPcRYV1vfkSo1CsANgQI4wLht/aPVrt88GRy0nLk6PbxuQmd+2Ou
bvfFkIu5pXna62U3D3mQHocoheifm9u0e0y3UIXzL92c7IuRFhdMmobSTGOM1ObAGA25oHpRU33c
n878I4tBoJcIlAE4ZqoMfMj1CnZDEil6rwJo08YuxQVl5ZdKNvZpdRBwl0EaU6ALuUwyDEmcVpMQ
NkGVf3cFkHLG75Il9v2ZrGwMjsH/Blksl1mr2ZBRoQnS4SPRIXDUP/cANSQeQdAx9OPGOVifE+Dg
89ppaEhwvXDwgejUahiuM20G+CyEAVL2fwb046qjewXMGiRLkYFfDFJKYydwSrsgCqH6p1pjC4zU
FiVl7S2bdWuQAprxsgA+XU9FZ5PZ5UreBbr0kmh2kR6F4ZCwxAGxPVIgogUyjNB4mWHJZDhMn7Kv
2Yn3rvEN12XlwAMabIIsC3C9duMmhaQyeiYWXTAiXTxJ53YsNhyWlcdi1iiYK3GgR6F4eD1TPilN
mU1dFxAIiOGRbMtj2O3S5kkJvfuncXk8ANLHgzRX8yHgiCkt1nTocWLGRgZVgEuha9RI5LMSdIme
0e/7I/0QXy6vMIaaH785+wIRDnh+15MihWQ0gKAAWVm/ZOJoS6MXFa7OX02E3ZpbVo+9hghSeK0j
lIoSSy1QuAUa2tKSf1Q90pj+yYy/uvys5F9a96kRW+gir2g3qjjLR2H5mfP9vahpRFIZ1zxUAMBR
mOxJ2uS2epUcUBVjTzFvk//j/UQcjnKNCelOFLCgW7W4OhySQ0B3MPktBW/ilQ11DrykWrsyAWHh
/g78GMmrHVAQ+qM8BvyGgVyYujCicpx1lE+AbAnTg1AjjAETBAolfQ/hGUsgZyZBN/CXKgdGmtg6
8ce/YvSr2+nhK7R6pkACygR/fte/imJnGq8DlP+q5yQ68hHSNainRE7XOO0IJ46CSe+mmdV9MCgU
9q5WCXafOWMZjOxIog1gzdKkYg1nVUpZE3FlCLquXG8ZwLRtlsuN9pbHRghHGnjQSscJo2UnuGmC
xzaWS3jYHd+6PmsjG8pcXEJlHzWexZlW1JGooVBrbxr0YX15ZGAlEADnmxFFx0Q1M19vWP6smnwr
qPjB7y42E3UtgB1ANJtv1iIkH4S6imhkaG8UslwDymthaInsoOagXFvlGWz9rjjMaFR6nqIDNR5z
E8xs6SwOtijtgIGfoFb52+THafIaVIu0J6mD3Gb5nxztmOESJBRmGdn39F9SnbM2tJPQ79IvaK6C
ddox2zjKn/lBVZ5FY/ISCOgOXm2cCP7r/qmVl64kdhdnFljDWQILlO5F9KQpiSq1k46JikXpDHVU
2DpPidNVZbQrm5Y7dZ/KDqtJv6/U5rmFBrHDePUaaVnnyBIgbenEHCOUASub56hEgAq0ZBZYkElG
rAolZavP9XF//8tvgh4odkG9DBVZA2gK7UaDgsTyoE2RkQakMdK9KUvZgyxo+zhNK9BWOmC2Qqcg
4eiZJW4bDHTpqRmC0o3PWGbI8BlIegOoaQBDiQz44tr3BWlKWk/hW0mzwmql4pni0ir1AARKaVXY
S6a1T7H+nkgbFufG8Z2HhjT2DOZV5trC4pAqoUYqsRajICv8cLDJbpAgIuEPrZMEQ3tALUcNvxV5
K50yv4/XdwPDYs4oR5mIOZeKLRoriMiaPApoZxquKPSaNYQo/vKij/0mkTJ4XQ0kIuNQOcixAAmH
WLc6OpWOQeLQNYeq3W1swnxKF580Ny9BSVOTkXpdajMpfZsnGm2ioGZKfUopREhFpgLdbKpeTQru
dSWJHdZWhm9G4mRT2uRem1C6N7i8VTS+QSJiXzQTZ/In/zI/y9cWM6JiUnY1Fkh6NSAny878n9hA
hdQWC59qJ8hvDYObJy4JH5HgbCJP7+xCqZAffkyLP/JJJjbyjhl1U9D7AI39y3tfpciSu7p0VIlj
mu96ECm2Lmyt49L5+vnyuTIGeiMkLJdAlExV+whSWjhR76EGRTeH7MgpA2TuoQKop2k/i+GbH+nk
Z9q0dZGWSd+fsSHpBvcF/74J45SuUvW4KiLgtzzzUWj8kbhEP0RnFRWw9lFylWP2MX2SaKc/o2gS
QXTXFtWNFbgJrZdfsbjOnAxyH01lNGPcYMJCJ3rhAjLvVlwCwG7L/Y4pT63qiSG4Teh19wyV23fF
5aOj0iNyXK4iW+RJfcugAR86veCakEHbMH0/Hv/iuAMkiltogoEPn31htElOo6FTjShoBsglP/Pq
Pa/cMfLDwtbC71Y49aVfdV/5BG0Q5RTzP7XoaJKvj8waVUvKfc0fe3egpwoCxmLppr2jCP7EDyp9
SFOXhk8Fs5XaFdiuA7wnddVn8heCleGr+dLSfQ1gapvYVPhWtOeYFSDXnbvD1H7ppjVGdgQx3lfG
O0vMD626VVa6EUXHDl1NfuG+K0LWK1miRIF2bjSPC1CJHF+S6IzMIjsk9KOqrHyXsY+h6PBsW2Xy
lT/RYsdUZ4pPUetp6oc8OvyvFu0j4UWBGF1x0LnTwWKbzaOGegOpX2BtrHwMItnlKHoodjI86ZpH
FFQhQiSS+gA6UVX+iIRXDHPHT5ruKdM5L4/pcGihISjsIwPqh1ZWvOe1U0J7fURFL9Gfy8+ocu5b
v5U3HCuiQTsLThpqT0vPk+tNG4mCFiHT4mkQhAc+KUJtzewdVkDVW058gPX4uWh9ibnDG6Ke3Emj
g2bYGj8rzcbnrD1LV5+ziMHT3CyioQmjgJ+BFGS61zBnIIMVi8jzv7fcVpCehJymIdcbQ6+YkKuR
F4a3S+VxyhQB1KEcOkKp3dWlbTaoMmtek1t1DvXDNN8Y8yb9/XMe0ccHPjJiZ33pH3fRRJS6juKg
FR9QRbLpNCfWDKspn/jMRUGpl0HWHZyfgwS3uTdwHWO+Nzcl225C+PlLADwGLwwSoIg2F+FmRku5
UjoCuJWhDpacJ+aD2smjX/XIhA68yU+NnhoACA9PUSu2R0UocquFhqBXZHy0tFiSPwsNqYxugm72
GI2Az0rF31IIt1jON7Xh+VNB9wIKBCBYyBQsXPsBDSGSrImTACyQXZ1Qx9Rr0FB2je6XjRd3vdsI
+5z2Tly8UOE9rU9m7TH9rKa/71+eG049vsSY8w0oNqJaAijb9WOtlQrhWlawQPNBT7SkD93jZ1gt
pthyuJdVaHbLX+xR3dPg/sg/QgELK27AbYSoMmpS0OJf3JMeEbvcmHEaaNVDbnp1dNS1XcGe9DAg
2h+qn7PGCumBoECsuY3ROHkofpby21gWgOyCYEvA38o+B4jd8zS0jTI5YCiIgbc2Uf/Ghh/18UYs
uEyd/CzWxScvLpikpIoAB4wFspaRYIQ98ujQNPvYSGU3q2luK2MRbzx38w4s1wls3xn7BLghkN7X
O5TIQ62iGJwGEoS4+PvwVyeH8gGsjGrj8b+RF5h1DmecFSSTQBhQfjDDF9kJvc7CgsQsDXg6QSbz
rPCDVOvnsDtVQTUp7lB8lXzXo3qnOoISvt0/ED/poOuJIs5FLRqQ9lna9sb7kgWlC+MwDmrJAQSL
DhbjYMd7fXrO5x4dSCpsUU5uN/R6yMXpT7khhFJvAkAflzaTOwiySU5bfU2T+i3U0sbxmU/0coLA
l6lQw8NSI4K43skxA78FEXcCAdUBArjd1FhiIdrCoG+xD2+K0Pj92QpCJQNa4Kh4L05qAaGyUdIp
DYoc6KnnqJ/sUcksWf5G9kX91fcucFaVB6jfcNKMR7P1AJbCA9E1Vi4f2SbI4PZpguIkYMuzYZag
Xbz4Hr0tKZWFFOhh4TxAZQ4qKJnwoj7PPWygpL7PHo3YmbjVPJHA1J7qcReV+wqQc31LKOWmHD4v
DUEKnoABis1Y4j9LcczqomxpUCt/y/Ktr58b4Ylkqs1jN0osLWz3HQ3U0YE8AVUOkHSz4AjKnQy0
jnv/yK8dP9xoEcKmwF6AdH59IFhRjYMkDjToCIHjggy0XxPaOlJcTDuqV6mD53wr0lgbFLBlIHSw
FzD9C+9ZZU0sZXHCgjQ2jJ0CRux+6L6ktj+KhE4IxlA0vz/NlVwFaoNgxCE/C1gL9Iuu58mrMGlC
jlWdlD8K33NdgkAOwhelsbLXEW5zk7hS5xpbOj1rF27WSgDVA7UD88djuDBo8tCVFOEyDXStB80h
PTOWRY7eQrDp/gzX1hQ6Y3A+4Iriz/n4XwykRcTEi16xwChV/UHPR8GmqSQjB6IjaNILZIlolvn3
B51Px9Kc/G9QZEGuByXdIHLdiBnyH7ElAqhHt+TG114EqL78/3nd5AFDPAhCplIWxCihSwYDvQBu
/V+CXjnvYv7FiQVxsIadwMoYN1Llq0uKWHwGnqO72RJ6PsWxNIlmw4KWUytP31AZcWIS2XQscR+3
pAVWrQKQIvBIVIK6y7KUFRY9i6cCOwjxrcFL0xrSRo0Yn6NUz5w2Yc1DnEmCL3UlQAx01vTmMfpt
AUtr1caUu2xSR69rtL865eTYJUJyzCZZ3vAFVm8SKkMiEtJg9SHYud7zFkAQFG8kHLTs2KlIjx5p
aBnkAfquZDp0yklsfLYJY79NeQEcBvgblAqQ4oPFuh5VLFROFK6ywMwaJ+LNzqxehcnO8jfkpEnt
dXMjIOPYiI4koPnQltbi2uOB5neyjrIp8FQ/IfHF7WrFUC4n9N8IxKJPzkJhpFZqpOkTBX2JhYn4
mE/F5KtGmIFtN3zdv2Ur5xBZBmnuFwWmOHLx13NXScTKsWzToEuYy/mRALJbuQoihy3hzfkNXNxn
CBfDgIBeg2r0T5x7Mc0+hFwYS9IsQPK2cQpg8PnErHRLFmhtQpfDLOx/ZRRpRgeWBdkEZEx3UCYn
lo9TZ41bmcAVA4WSKqhT8EGggvBz5y4mpHItQR08z4JaBMSZa2jBEzGee/c3aCXghib9xTCLHYqU
ApW/ssgC9H4Jn7rBASsLyPLcKg1PkHfNm1wftHzDWZ5/9GazAOQn0FaCV77km4qRHJl0bLNAYHD7
xyr6XeRJ7oddz2yoNgp+N8ijreQFf78/3R9Wz3JknBOwKGd46K3Zb8oIaf0uDWLwUTtoCOjI2UAT
R+lsUWMVtELEFrkfuTFAAI3UajJe57TJe54l3WgLDQi6Wa2WgNAbrfY7gaQ9s8uiaAs74Sx7F9Oa
jE7bRkbnMh1XzxtLKSEQO4vaFt23al2vrFiv0dhFFiL890glih5RplGjBKJWCrKGcUhlQPMnLbFN
pRYKL1KnqPND6BZp6PkQl4lH8xQErqoccfCSRkiYLaVj/JuQJCR2l6TGEXXSHkr+EHyDovXAkErO
4674KHIN1kZRAQhx7q/sDZ0WnuEsmiMi0IJxRdX0+qpDVC+nKUWkxemug7B36XeJZmXsALIf0G1A
kOl/DKyHB0xAiTX34sZSwYHySr/9V4Md+I7Jp+1LG2EhgDbMXivtvNltYiVkv/7MRUAoF72qQgYu
DRDptkLvGA32xpf98Fk37eGkorYKYgS+JB7sPLKFcsOdW10n9BBVUXaCA4m0z/U6DVVFeUmnNJjE
7+SXuKMnIYb6nVx7SQcglaehl41hwfm2KwjV1OqnED5ksl30tgmyxginj+3D0EWhCiLwNdtDXgCa
WRmOg26J9G1jV9fsHUR48XQpkGG5wTt0SJEK0yilQcF3lXbs0PGRxR4yRASYckq+Af9xW2R3ezCh
evbJc4uFh0RGpxqgA1DCqvYGeTe5rQ2gz39w+sJNCz5BXQlA1Nj3P3bNqsA3R4CIONEgxsKlE+I6
GTg10wCV3d6JOq10qoyHgMFX0EorS81K06zY1bXANzZ1xVWGIpQBzUwZT91N+SGtixDa8ApWSROj
XTOSBsVmPj2oGVgz9ye59s6h9KSjYgh8Lrj018en1KtIracE9ppICppzgIRHzeIdif6DyKqthPla
WgHMLiRGjRnyghr+9XChESchrbosqDRLq54go9SJR8PDVRXYsRx9Xvv357f6IF2OuHCXBHhLSdcP
oOdmxwIUb492VgusTfumcQ856OQDLfl4vPEO/sgGLh8G9KtAShEe4iyTdj3RUa0aKY6nLOA9Ylu3
lK2w+S1nfgQgrvwBK2o8xXjxKdizTt/YoKbjoXQF26R7efon8UO4xexecdxmBTloJUAHCT7AwqCK
lSQknSBkSHiY/QFkCsAHWvVVxiN0JqIZH6UCXH9RyEDWAgJsI4JYc5Z/eJ5w6FEcBZrhekGYHsZM
lcGPFRp0g6SfOkd9R9kJ+oEQPx9bP42ea6NxN3UObhjt80uCQWXIlc587WUmTZEyIEl6jDwAr1Y9
N2IOpWuUiSk4ShmawqHHp/bRtycjbq0o81R03oBcjNWVrjq+TQCLwkKl5mOVP4zJu5HOjQjQy/b+
MV25hgqOy5wFgGevLsVEBd6qVMqkPGgBjxXIPmp6qx1m/vr9cdZyUcDQQJdtTntBn2OxDWD6NcZE
ZZCI/0DtmynHPP6V675alJZiJL4CecpQPeegAo2vjXAM2QlmL2XuiKaj3bEo3WKrmdHKubz8op8v
vnBMhUnRQrj6eYDy4QPEpUoHzSdwGkZLir+bcYsatfICzU+lAQ01RBG4C9fnUFAG+DMxhjP0Yw8y
AG2fQv4+Rt/bVeQVl/tqqPlTLmaG1lEwgzHWmks7tI6FxJl4Ft9FsKO+UccFUkUYnbFwq1dZ++/+
Nq8ep4tJLnaZVNIwpBMmKZJnTQL8g3ojKihbz/laSuJyhsYiiZoZTCk4IUAiPWbT3MuVEz/sj81w
jCB6DKmb/wZgls7hVtpszZpgYGSTAK9F4P3Df7tY2ryTUlDAMDAtz33sjnD7BJsJHjB8KerKRxAU
tyLC9atzMebi7aoHTVC0CLArVTjOqCSIj0iespM9ZS8UtaXPKV3m1b/kD1GF+294Jn3oHCVDbcCs
N4Av66f4f/NfvGpzzNGh7R0WXj1J1Gs5GpV8AoYn1Vtpu5WaInBvqHeoQKj+iCNen+KECHGWDPAQ
UvIH4mQjKRwNmlN0gqjCi2G8N7GPiNxW4z32ugZtqaMbk12pThnwwtD2HNAi1EKWYoG6gr4LuVhn
AUj7FD2wOV7wM/qtuhxLbnOIfXicOiLzJ2Vv+uxcP9aVnfuKpxn7/CR9T5mL0LM90mSXb2lPrF01
fc6lztDAGa98vTwDjXp5YGIWmFIbO8iHyF6FFjueRktga9tNvAV+buFXzGI92HkFfAZUK6+H47Wk
VBD1QcJg5LspS3Owk+tn4Nz9+xbkhkaNVxN/gUMyn/hZa+V6IMJZofRamwdaaeu/+9IqhKcsskxk
it+lL3DExe+mHO0GvVfLA9vX6C1de1Nit3/GEc1UHZ06aehOmZMqhyjZSWjx/iGflJdKfmoTP4Q1
+hdlLoxgPDzf//RVq3T56YstCQfC2i7uYOI1Zxhx/wYbyoUpeizWdncU6B696IrdgM7D9we+BT7P
azYfBh0pI7gcCwuRMK6HkQ6DH6LT8smULKTknKR3ngobTSCtAk3S0BrHqv4mEBINqcV7VwYwzv6T
NpBPSRTo429s46qhhKLprLME/wdln+ttFAVI7vEqg8CGmEfVPlI0BKJtSLLPvpfE9zaZMbQk4eiO
F8pJ/tpNmfjOSS58KLmM3oH3V2jtsoB0oRIErCgvLrNqHEUOFf5HEXRtPHliA10wpmR/mlZUX/ta
HDe8nRUriWIDcpVQ5MI/S8y7Oeq0Uxu0pNNBCdobiSR7JfxgRxegUUQqCE6ldbrlZ69AH4DAQB1d
hnuB0tYybpS5xKSyg6aJnDqaatXUxTmsix15gTxs6Ev8RXGqc60dibTT0Ym1xiNibCz0WgpdBRIT
TGkRp1HWF94+4TGX1bIrAmGnSWe5hoKDVZ0qdNLiFla9c8R9o7i54cqdN0Fz8I++v7/VK7AKNLGF
2uQMBoJo9dJSlblMJhFJIqjHAPdTQ1XhrYorq8UuV0g1AGOYacCoqjaL4GxDU2qCUD9EBTq7Ureo
ODfXAMBUKHRLs8i8AiWjnyjxwl9gA/LGE1Dbb6rlhOjSivKA476iYdNTvEHEXLqzPyMp0Nmc1WxA
lVnYgCo0enCLJgZhW0fnaL0O2YOaW8rLxvIunct5HJxoBDRIPUoA3y0utlKD4W9K6dvotfvqgTiN
H3toqenSh18KekBYW432bszqcsTFkdL6rp/6SE7fWq88nRNyyCBTt4e++uS16HsevpTOxhxn43T5
2GFEvEAQTZxh4ZjjwpBLpRFyKcmyN7SEt5TDGaj1fevyt41xlmZiOcwiJEj1mGdtl2YQy8+Cr9d/
m6KvW/OYP+Di9KHPY5xGJQYIff3YWqcH4lLLVjemsbZBV8u1yL2ryRQ2JnQbsEGjh6E8L7Jg9qzI
1g94bDaM600uZ7lsiyBD1PupLJt52dwK+dceLfseYut1s5n9fJJvTgEKXVB+mFMHS3wW3gWjTsg8
LWdwIRr73ThW/15b2sff++dtmfD7mdDFQIv1i8eJ8qFMsrdPqL0cATtzM29rj+ZLcjMZIHtEFfYI
xC/l+ihoKuE64wXG8B6xPfsTO70+bzmJ6yfhYpTFxaFGVQGTh1FipLwsT9ohrj4kpyAo7X8b3tba
os0MSjiJgLagp+T1hEYUolMpifI3IbY+0UBI92lk7Xb3d2b1rAEWB8UpyLSa6Ex4PYo4iJD1qaET
DjPXviJ3drRd29iSGFm6J/MBuBxlYVMhi0SHlpf5Gygxyr7Zi9bGPNYW63KAhQmlA9hD9dTmOMrj
a4+1qu3EiTbO2MoLdDWLxRErapNUCulQD7bC/8gjxMagg+TbzQaA6iazulytxSHjXSrIeoM9ySwo
jp0qi/8dvANcGWH/d2P7559a3prLdVtY6CIdOdpSVvlb9Y8i3P42j3sT8jQue+U7+SgfI+f9/ohb
J2FhsZUq7roS0c/bMYTfbqFfeO7fH2HzSM9n5eJRMEex74u+npcPD5snU+gAJZ7gbAQla67P1XFY
mGkB/i/ATE3+9pnu556hgiv8R+zXrWHW3riLLfrRwbuYTg5+1iBIuDviPwt8sskGy59bG0d7azLK
4obqtRb1dYyDgKYW0KrNDoJdOdkJ4gqW9PR/3CBEwCCiQZMNPBBI+C0jYKSMBakTxSIYxHJwhIpD
MwYdL3alGnILcGVu6T2JXCC33ga0Z/GnfhMSuZb5mJOUIhx5HaptZHFIeqmiIUIcfEMYih8F74W/
ck+S3kqQTX9G2QrHhqDpi2khRzK8mcOQQBmsAP/2oWsqPfYzsylFO+8hYFY3+dBYwphG6J7dqBE7
KUWdMHQIJ9IHVwX1Qx9zMMa1LExRsh7LsrAzvZBOhEtch6ZrKEBcIG96MK91QQlIn5eGe3/R1+om
8wuMiuYs3Yaw7fpWpOmo1KFZlkEBWVPNhRou3AynAMmjzG2h+i1/iaYlHGT0U3kaqpnuYWu/h8/K
gxaTAWQ5VS0Nimz3v2otBwZ+Gb4HlUCkepTFNsxQ/rqDJFNgKqWvuxLKkZ70oOn+GNvtIdoPDgr/
Vjq601aLt6UhQvcYETiomd0GhUzAna/Xo2vLrCJmGL5J1Vc+QBOq3bP4Kd4SY5rfhEsDuxxmYWCj
qIwgFwYpdEDAqw6kxS2y9bxv9wZY7GscFqqB6m/41kGJOUofGoCIoTIAfZYjybY6QS6fi+VsFttl
yMzQGcNgeugp5T8JKnWqthFhz79xMyHAhpE6QBsTlDSvN0asYIlI3QlvYEBABmFfKXCxhQe9+t1q
H4O6kQJdndGPhBLA2LBGi/0J5VqZBNz+N1NFz+HGz/R3grZ+94/52h7ha+c2p6jQoqP69ZRIoxRq
UoYYJEfJAHjCXkG/rlFHV4I/KdRJ74+2drIvR1ucCK0aDL0ZMRpa2wDWcqANQZtCKHBtZYHWzjbk
9390mYA6WHYVqElF0knBQKkJfjrcVBXpyftzWdmeWcAb6T8N4qiIWK9XrkybtpOTLApSrf6ok/pU
AT5vxUnm3h9nZYcQ8gN/iekg7l+CuHSBQNmnraIgScydNqHXoCqeqlFysrqFlOEWvXbljF8Nt7xH
Oh1oP4HKmjfFQY6kx1Bln2ae/CZQj6iy3oOk+cZBX50h8oPACetA3i1bZtE55pezKAoYKiqym3Sq
rRk71h6BKds4gCtvDYBq0PEGuXQOLZfpWrlnTTsqoC52hwpKkFFk5WgDY1jjnj62T7mjhnYTWi06
x1kReGyhBZoFeor+GtA2pPgKt+jbS78dVuvqc+ZzfOFBjVGtsr4xwaSc/OqlP4nS8RcavSnqGW0L
7p+jH73LhfVCMgzMDlCmITq7rKjQMFZ7MUnjYKD7vj1KesCOce+BZUpFKwl3yBImk9V1qZPGaIal
HPvkURI/M3Mvt8fBFYHHEg567uqq4Iz5iYX6hnld35z/feHyIORELyclZtDEhyKIbLUfDYhZjQU5
GIpshrovDjyGZme9l530mWvn6g2o6PFX+yLkNge3Md5yB9cuw8WSLaEryHQmydBgyVTj3IZfkgAR
XHNHQigVtGag/j/SznQ3bmzZ0i/UBDgPf0lmplKzLKds+Q/hQeI8z3z6/ujbfUpJEUnUuVVAuVB2
Kbin2LEjVqyV73NYfRQyvGLlVsDUCldxDeutMu/MzrcTRC0vr+Hq94AvASEEQzfMFOfbZcxkK22C
PDgZ1RWdlmO9T9xs/EEJBiqty6ZWUtpsTV4RSHlwLtkx57ZaqYGSaWTspbpXUkdOXfW5ug/AiVm7
/h4pXdcIHkAcG9Fh2uWNnaC28XXjG2RsfNqymj4T3s8oCXlxX7SjXqVW3jL/zWHSaQgWlevIR5DB
KeUOJfboSDn6IMM7moi1o3lXG/bXfPysFjMfU7oFl/a7KfCHMhtRqxBSeK9e4mmXegFghScZojNd
tUlhh4qtya/APn3BFQ16/l/+lx+x8MhTYYnBkE7BqTWeaQG3zCspujUHG2GI8QkZMKSPXSkPXZWK
6FEmXtRp3tr4hrWFAP0NXxCBD8wk8+9/8FOVX7VymtThSeieEVMKn4xqh+yC7F8b1n0a3/p/hGtl
C+e4ttuBDWrog5G9B+l7btQq4gbyV/rRwuIQNAiK3mTyq6HcBFAybU3ymi1W2ZQoOAPsFReTbFVp
WSmxEJ7y1t9p6m/fgPZ5V4CVtKx9qz+CGArrnZC/N+VbeZtGLsIIjo4GTXVI0HC6PN0rYZIskgCH
UI66Is0X5wOnNFaWoU/bjNUc9ORKEp967xBtEYKuXLtMKuEspxs+0OU7c1AiRUlGJTp1zbWgOI3i
gq8PHs3pz+XRrNxxM68tzESwVwNGXzgtWQVa1mhCcorbwh1gEyJqVttjeFcpV6EMsleNNkKzlflT
aHiCJAQCLFLIi8xhmeFSGhUUpwqqtP5GR1A2XUfZz8vjmu/mhXOCKQKAG/Eli2UtnFNQqJnftVF6
oud5p06Dnfu/LltYGcfcVT/TobFSJEHP90Evt4bU1/TESAPHfTqGYWL35dNW8nBlIDOLCx6OzlMV
Y+dmqsxLijFnIFWXvhhiY+6lqtoCnX7KfXG6zqzMX/HBhbSVWgVTgV6H6MTGsza919NTROex/1Wq
ufCP281T8zFZLNCZxcXG6+DrDNRmRrFYD113rdx6YeJE6fdEuhvz78p0AGlm1xtJsZXdzl2lsttJ
W8MGs/SUeWh1GW1uM/KwbcCaxV/G4bWiPEN3axE8bYV1n/bIrNNGsZ/eZNiIaKo8n9bOkJMy1/Ps
FI4RrGsJbbT+AaBx6CSxvHGuPnmMha2FX1LNKh2kWe9Eqg036iwoFfZp3R1Cb3Bb8fflzf9pV2KM
q3d+YfH2xTWfDyzPjLE2QhAdHbqMfverq+o/ly18Wiqq5VSpETya4bqwJ51bCHQhlitPord656c0
0gFfs3aoQEqv2tcw3F829imNaWFtVmajb2xG4i4pWrU6juXcb6tTZt1p+qH7LshkM6P0qfSurRoE
DUzsGyY/XWoLk/Pe+XDkIqPQ4kbpq5OS30mCO6UgUb4BTE730W/QyWr3kCNEl8oAp4BL2JIQO+im
SY7W7f6XX7JYTNFTizr0+ZJ8R085tBRFshdh+HkwCJMpJKpfYQXMXQMxyOS5Eb4kb9PWpfDZATEb
YJuADoJrI9mxWO6mj8GGoBl+kvwviPwmNCgZ0vUElX1/FfVP026rWrpyXOZGQboZ8TSgThd+VRQ7
JULUoz4V7feInjJX757TwjbVq8uzu7LM0GbOeSk0FEkdL+0EbWpKeQoJcvRlUq7gZqru2E4wngxb
b8jZe5251FnpaO7QFGFomjsSz3fUVI6W5vV6c0KNMkj3wj4td9lteGMM78ZddgVX/mGybuLmqE1X
MLL1vZsKrnpvviffq3hjU604CGTfGfQMwJqFks+/RaoLvROKsT1VOnzfHizUTlqoW1b+ZgSWQ6Ya
MF/wZONB0Z+bqfpU8SBAxcxU2dKVIMMGcgwPVmfX6S6Ccukq6GzDsP1pp/ZwnbgKTUmAJrufZv8t
oD9UvWnh1wpeLy/6Z6ao2WNBzToTn/Pr0nsRl0StkcoDbA22/sUTduOhq3bK79g1rhKgxv6BnqCx
cPryFhmTPt9JykMCi4N4ZWRuH9/E5bE9IPVW1H9QAhR2EGxF+c6b/sTy5Fz+1pWjhyIkjpbsDlsH
MubzOZzAechS60FoVP6RGvDndqPexq0KScxrHBVzhjvxt47f55vx3OjC56SK1cANbQ2nZrgfNd/V
E5o6rasUAPjl4c1xxPkOwdDMd8Nlwj5ZMvBISSPnnpyMJ0l2uuobrUN2Dtn9ZSOfd/vcWIIhKCV4
EC8xp6RFCqOqi/EUTjuvNnaJZG2cp89u5NzCYpGq2sv1AI7YUw3IZ9DgoVIq0M0HXzJcDQYyfdwC
yaytkAJbOt5RBGq8VGhRBRy1ngrDCVFIu9eeoukH1PEhHL+X527VDkUVHD9p+09J7sibpig1/fFU
EKXPQZkJTTrqMK7XvF+2tLZKJAroPYHrlvTzImLXmnwUZrDHyetx+Fa6j/Mt7qK13faPiU/gi7pn
1pI0HekFf/Xkm0akp+f75VGsztd/RgGk7fy4Gn1ZF60ajScj7mDhg+6Zxoz4m19sPXS3xjJfNx8C
lK7VfIvzOJ5aFfGNNGNbZ4galvEWh8+WocW9VXhK0Y0WhphZFNU0QMG63NsdMfPlqVszpJqEq4AB
wbvq89R+GFFrympOB++IEkDrSgkpc/8eZr7/xgj1wZlGhaLp/BEfjED4qfvRwBaoY7IxaB/6L4W0
lY1d28qE3v8xshjJKFMq/7vP2sF3TZi6zHijY2V9rv6xsHA4Rh+xu02G0czH0nrTTom///czxauW
y/t/aDQWO1nqhrJFZpXlAIBeZ9reK81jaW3Vgj7hYqD+pKJAmEDVnk6u5QUXWEqma003nRS7Cg76
zzC+qX+Ij2VHL/ahVK+sx/zX5ZGteWvqguIMtcWl/e0R/rAHRKmKGiWvpxMSIPaY7VSyKlH7hXjj
RxxthH2fH0oSLRjkxfBpXHNL0otsLLOy7uXpZNKc2ybPrVS4BUpr34XoyVKK67TcqrR+QrPNE0rg
jDASPWufUeN+aw2ZVXrTqWudUbezbkedwlDRin+XHCt9DB8lAPbpd0++ujyv86ZbXuYfDS9cUm54
gHwzDMv+Uy/4tvZW5IdkeBq/XLazOqcfBrjwSFXSlaJczHasx/BakiHufxXz10A5VNd0Yl82thqA
fRzVIlbu5SyOzM6cTlO8t5J9OYj2EOduqnwL6aIWb9sWrlPteNnq6hBpXIEiAXA0OfxzN5XXeata
ozWdMhq2HsbS7tmimY1+l/XSyFvZ4s/+CuFI+O4JNNk88DOcWyvbNmtb2vFP4iSfBK1wNGXrHHze
G7MJmMDpZeC4L5UQPE0yvFiM+pNCUzrqU3uEu27CBk6ceNrnnby7PH9b5hb+sbGGOrdkzOnpoakP
HmXstILu+ijEWw5sffL+M7Ll23iK1VqPG0wVs0DOQ2n82xIvh+bDzC3r8eNoamkn8PMDitYeQknF
SaITwEO0pNy4VVZcx7mtxcVltmJvVHnSczvWdpOKRHyu5bspDOkJTTcG7DnJIZAeKu0xyW7SYguJ
srpswGIVAqdZoXj23B88c9YGaZkqjFUbaZtzCvM1DQsUNg8wbl3eIKur9o+lv6qfHyzJSSAPqpr2
sFjK920sngRJ2XrcfB4N+Fu0Q9HeowZGaHM+mqmU6w72OEI0MUFWEm42KPEd0YPtHCxuJhqJe3lQ
K77KJFNG7g8QHrxsyxDKi/M8E1pthN/7eux3haGDtbmvEUszaEYzmt/Aku0MFcPLdueBnDt+zCIf
CpIDtJe0RMLoDYQahRZM0Dw+ZzdleUK1Je6DjSVbm068FLlaFR0aLrbz6ZRLJLtSJZsQU/Gdxnrw
lHGXRzeCgsymah4uD+mzA6blWQahCVkNFECfKi9eXVVtggP2kyv9pUCAI4Qvppffa8qVVTnZHkwp
l02upDnPbS72C1yOVuen3DTS7UD1rEC12AkFevAqBcV4V/9WGk8bJufE3WLlaLmiT2AGZc2kXOdz
KvXIISmJ1J2MbxpoObtGiByJV+uuO3npkWNx2d7KEn4wZyzR72oyaU1SY25mQN+PmVtW38uHZkv3
YmXxzswsQte2SoXSBzB8Uq8jl2ICAFQphT7o0Q8O3hZUb+3QQeEEVSUUpNSz/jrVD67E6ho9MvOm
P4FESh5VLb4ze/rXA2/Udm1ZCcc+SiVbpYuyj1rvoHiwi1+eVv3zc4Bi79zdDRJtpQyVhrpUdJ7F
gMVDUb22vwTpF6p1RXgjQn5UuqjXhdIxGF5FJgO+8+KuzJ4Kesmyw2DdJd5LOj40kKJr9J29xVYD
deW1OTgDzNPeF5X/G/orOGRElk17Gn9QvtaHfTC5KWQQSKaZhyQ7tIXdP0/XClXJ5k9E59p1Jjpl
8y1Ifuva76z/orfoCR+1unZSD5qE3WAcw+sSomAjaBywwJt6RJ976rR5WtDHMOFOQdpl3o4fVqYb
WgKZirhGLW6m51pyhH2rPsRo9qbwWV+3A02OO8WkWfcxy1z527CVpfn80jj/gMV9RsSDIEcW9qe4
dymopu9j8M5LI+0Orb7x0Fg5WsBNYAmamfX0T4RlqV7oYK6T4ZRNOosCiLndFRlRY5lSNf5+ecN9
vj3R/jYoL0GISQFoCawjvDOTvC+Hk9GgbNxxSduqPngbelJ/+1sX3kmRZv5EEQ6WuZvlfP00Kw9k
zyRPayS5TSv3PvFcawhcIEVFZ1fGaVLQBRSgWt71qRtCIzn2TtIbjjo+69V1Tbd1XQlXRUACd395
Btb2FrUotCLme5bGzflIfthbkelLYzwZwymi+jPsq/RW1Qr7qQzeZFAQxNAArsmU1a4H5r48+JuS
1/z85dwQrEP7SKJBJ4F6bn/MZ9r4UeSFAN2wRjA4vGTT1ym9Gq2jYW6sxN+0yGdrMBpwv1O9WHan
GoFQmr0hTaemvAPPqEGdSGLetqCqGBU6UHcQpFrxFTKN8tegvA82wvmVcwSlGTHhLPMLyn1xjoyq
N9RyGHjxRVeydO3rtmzeGmpn57IT5BtxxkoUDK/tB2uLSzGJYz0umpH8gLEv7wLJNv136ca/CYih
Eu/W1x6m7grGjlHcGOZKHEWan254Ul1UVZewCKtEl8msCDoa5bb7pVrv1fDV2uJQXJvLWRUKr8it
D2r0fOMYWQdrby6Pp6R4AjVpla4V2zLyVI7MFXX5lKz4CTJ5/E2jHhnyJRpH9ep86mT8xJi/1dF9
bX75b34+3h2WXFADSyAx124ppkMznEJDrG9iXzPvNTN5vmxkbVX+XiH/z8giLGt6q1GkosKIJ78K
Qmc8Nnn+Xvtyv6d0kW00RK9c5ZS6ZV7hbHOgCYsoV88Usyvbbjh1unbViy+i9UtEa+3ykFbX5YOR
hfPwR3LtbVkPpyAKnkuTCray4TFWJ+2DhcWkiY0wAHlgZfz8rfFcY/gmQZwYpFuRz2cvOOfWZoQU
UwZO4HwzD3WcqJ0yDKei8B2z+eUr+654rrluL0/Ymrs/M7QIKdMpBsouj8PJlOpdmlGwhNfeRqI4
tzNqlwF5pzgkzIzkdyUyIBr2Dl3HK8/T1H2JgpYvqy/WkG7M8tpZ/jj8xWZRNPKYlshmmTQr+Qpt
ZrwPkko+io2P6HtQxk9jp/6qBFP510kJk+nglUlFDQTcUrU3pR/F06AmPNVF89TL4a4sn8bpRYOA
HW60LYe8Etv8RZGSrocOleOxWOVMIO4peRh5NeDZ0NUrG1LWjDIyTCrTH7VxM+k6+YYWWwdQY3jX
U2dSQP1tgULmRV7cgiCx5jQuOV3yZYtrCIkli86mQDyV76n/3ZNUN1F2eXcXKT8NdR8NdFnRdjVZ
3y9vvv+ZzoVh8nIUMKF9n++m+Tx/CDbauFabuOBisLx+uhtLLv+d3yU/8nHSHuW6TL95MGf9gr6Z
PCGgZHSjm3CSboZW9n8nUpwQfJNtQcd36jWnT9MqPKRRrj/GOiXKq7lJzXenXMjuFW+cGTgD1t5B
UEELfsIX0sCsP+b+Y93FmvWohHqjvzYsyX2pD4OCHKwl/YRxqPmpm2n+g+6f6k+r+NadH/jeKeut
FnECy0JYRUwVtEihRK7fDd2vObJDLGVuJnsIDWupUM2YUdEERyQI1BnDbgBcIuGXgX+VoQ6zmpm9
B8BdI9dXqqJGe8+HGCaJ1JHtJyl/Sj2VgeoII+BIPZZrpIVMiKYMz6y/alVqNG4kqiFsnUFjHTxJ
nqLdTPT4IFG+PQ5da93FejApdoGYlOhEcq7djkYloIzUt0DXo5Ff7XSso9pWg8xAHo+M1Z+sNcXJ
zpNOBcVRGTx+LJpZFDC+VhIylsIcHbEYDIIloTbBfdeR8ND67YiMbp2+VdpAIaJs8vpHqIIS1nqx
e08UECMIu1ghvHNyXZH81ea8QxkGOYROQhsze7xdBLi+a/0ujIzspyZxD7qx2YkPeiB4ii3oYZPS
mlA36Z43g165llGNvi0qbWDa0DBBTARChCqBXlHgRV1UrkZkcBq9uRm50gUnqKGn2fV9N957bWwX
vKpFwPOC8Cx7KXWaKS3+BHqpNS6MDeGDmkf+o2RO6V3cqyWyLJq5DwbNQ1Re+TZMpndNKD2zMHV6
K9l5STmE8qgfvhfm3ZRoTetafWTCOqnRpIPAYW4D+0KRqbMig0m1vNAW81A5ZrLkE1qnQfHaJ6IM
eVVe5j/5V6V3tKQcKXjkkUmyLY6kfmcUof4apm3HY7g1p9IJNC0wnAoUP2wj2vzHae2MiCotlY6J
IIR8pa/axrCHyRA6W88FeIqHJiLzbo1AMRGj6CrEHvrquokFYFlpDocw6hs9f0LvxV8dWdvKDgdB
vOrb/Aedy8BHInOgW3CcEtfstTF2+jx4FNJAPZhSn7wrPm+EvM1MxZEqcwh31K48YS8ouvelC8VM
sns/oIcJtn7lq57ybUUHx3YztvVt7lvS81SoMOaYuZH91pRUL90o0miwiMbQMpxaS3jdRhO0x7YR
0SABmqVKYXQRgxDOnRqtOr/yWAbtPhtrlH3SsmzFvTGKvmoLWdHuSJfxjop7JXGKulZBTPZB+Atp
DASNh0CPgC95rXr0izhu7bxGSg81zKpwvUqRYicvjaS3594adZdUkzsIRqna7Vgpgi03cgm4LRKm
KwY7qo+1maanrvBF2LLESFUccM7PUtgWhzySSpnDqFXHzDeF1PGrdKbiHAFYJGPPEojGFb0PuWrX
0Zi8+aGhfovSQNoVupaN9OMOXufovV9AfSeOQ2MXtRJksOHWymgPUDgZbitUAJOkTEKYTe1G7yD6
njdcF4HWW47eeuZbCUjxJUUK+D2SqlC0s1LIKZpQBFBtZL9LfweuLYh2ol7TGtzh9ODiVafRc0qp
Ul4qKIdHVxuSXHVmOqYjBchec+NQit7CqPJjl1df9ZBmguWxZN0AuUKdjm9hJ4jfYUA3vxehENwW
Q8eNFxlksm36wPwW1Enm/xbzgV4rifoKC1UE4z1CHVPvCJ7ov0eF3tduoVvDazgW3JF5NFKoIx+f
iLe+3xpAX7Nu5F4T9O7NGtr+PfZF/xGN3+6R0wdvnx/ntHFEembqjiz3KrJYdRt9qeQBZqzR6wvJ
CavM6G1h6sLIbsxIK3mmjXDPVWNdw5YqgcxyBtFvn7Sw9/v9UJaddKN7gQ6VZ9eo9pANwJyKePAz
WxGa6FEVO0NzENgx5yyenl/Rc23BYi+jH/+ltzQSVLFu5AcIvkvdVUtlHFGwo2/Rifp2LOhJy5GZ
sLrAr3Zhrbb1sejjfHSo45k0J+ue95xRSq25OAIl2Cl6jT+eqgFv0yhN08C+lFlfpaGvRbtvSt5N
taS19HuRe8joi8jcITB7brBamG4rj9K1jENouXY07ecwzT+5TuJWcBqWPtjJhZW/jrqUc6EWWAqr
Qvg9enJbOK2VpTehiD6dWBflSRATupPGONPkQ2GMsmOOguAi+M0tng19L9l+o5Z4hr4l+VHE7fCs
SpwmgJIgxm1YsNN9ZfrGl2Dqg4p3rCC/+aYYam4+iuFTNpDccUnmmKMddUL4s+nN6T5ABjesqDjd
5KSHIbquRbike90MBkccgv63p5lI50GybnS2WlNdOKpCTCBcxz4M8p421DADmZ5k3AJN7q0DeThw
SUE96YdqsgLJaVXYmas+DjMnbHv1gUb6SSR8jzvRlnJ4569iIQtvee8F0h7V6bY96ILVZ885gQ8k
UTj/HJSeMVxnRsktiXhcIgCC1QvOsNJDy+41Y/Ja6HHYuE2b9+6U1SV881OUB7vea020coYpfAjb
KnqTCkhZnCyN4JKdRKn7E5dx/GgFeYPMYCJEL3QxIdzRhDmsb1OrErYw52j+IEEsnxrD9P6kdSHV
rhBn2VUfRDWKhkOS3nBfhT8GA7IX7sHuW9A3mnwtSJ4m25pQeTc+eCfZDtVBoE1SVwIdFUPN/5qW
U2S5k56JjMPoQ1Q65JBblRc9YnidpHwBXmIJhCEJe9tQeuWnSoT4YDaj+iIKav5i4QpBVQYJkNkK
rsrbKZmG/jrQ0Bo89kqHS+dJZTQ7sSrlFynRJeGqbOtcJ8mWFq3jt6Z1SuVJfTG1Mkuus7zs7kAF
56909GnJHhCPmeFRx6Z39QGYvuT1cGVMXgrh5CgE32BVDrtd5yVwj3tTlKlO34bqrR5wI9hGPylH
6s1V6KZtqDxLk9o1HLTR/zGOvtw6QyD4Bfu78G5kQQJijVsLvuSQRsC333igNdI2GejhgzIttS36
R4CNjkly7aeantOCKUgkM6CjeBGylNZMwQikk2A1JThur5Df5IiUxQMHFOxrMkVdbY9ekfyupSan
4QAm1FIdpafUaoznLAyjg6DL1S+Tf2a2NqnVPdGm9sssCVvsWsryN9Wa9C9gtNGYGQwZsSU/HLxf
HZSyJbpLpucjHZEDxpCEJviJJg3yhpAsR9BFFE0ZcmP74OqEtDcRp5Fy/87zAiYsy4QdINXpW9uk
3RyR+mpLGjHOf6eRWm1lav5iXj89MWaUqTU/sajinT8xkjJE4qsBVEF2i32H5v01jMfJc3LbXU3f
hfJQv5hH3ZVuUrQn7+q7SD0Mg2tQT/APZk0YZJvF7iXYp5odPbVXl19AK+9c8CwzrTzceAhWLBL5
fj5QLA078eSVeuX0XUl6VYp1uDQDwofBgxZwaunEHYRyI1PyuZcTsAIqGZQAZ6krpuZ8XqypjLNe
6kVSJbb8NJlfhlq2f46/jOsqPljSPoQG/n049IVDLrq5D78G4cazcyUjRIYDgPpcXyLoWwxelcsq
jgnsTxw9PFlH1CaXYNYKr9vC+v1N3C93ATTXcz85BRNRnL/lw0MzMYR6kCUmms7V/FvyCh/aS2Q9
BQ+lXYIwvMlze44Rol1j7gJI5jbQefNkLs2bOkmvWXCNsS7SOXpZmmbvqeNJyKVjXt9Iqbi/vJO2
LCy2ucglniYmFfIiGe5NQolWIKdw2cZK7gtA2z+jWGRl6oK57StjBAeFzAZeVjyaRbmvvfLrf2GI
XLFOYwEgoWX2S6sCTZ0QPjtJwVyGsJr3fNqr6vGylbX9R1cWCVx69WY02/meKGMjjapIANJaPAXa
naDfEOpcNrE2Yx9NLLcdyuMlENaR+iWvXWOkUDjaVQv6XtmwtFat1aDnnV+7UGLryxxOn4Z+qk5g
FeTxriSACYon0XR9oLM9L1Kt/hm2iCdvMmqupLAwS32fpwEYqL/5xQ8HS526GFq4fDqFTQhqwbrp
ohP7AkFFYiye9igY/ujMr2X8C9AI6YnwfYDa3fLewrREhuH9X883QAr0wqiLzvLziyXNLMkTaF0U
TxkZm70imC+aGe4JOCLyI2P6788cIHV4X0gJzbSUi/SdUs0p7Q685chbwM2a0CcKt14vD+kz6RBn
DvUI2njmVgKeLOfbVGlaMxIDkJaJAB4akpy2uJdasmEN5TjtqzaBaGpsy9SbXeJXTmlVJK5MV99G
tK7sZpp8ZPwXHVOf2SLQR/HjmCTIKb3XX/zSkfbttVHd5PtoOnp2cB/ZQu9Yt4RCpGIuz8Lf62jh
QWco7Uylq3BUl9hWI0kSHcUQ8dT5Pwf5OU++hbyoqOir0880hAqgfwzq+DqI1ecm7I6R4B3KuZvr
e6vRlNM4ZnhVem7a/CyD3NX8d22abHELZja78eVHcqNxl0mmQV/zYkOMPv+pziiwDfV1+4VQNTW+
icJ+UJ7C2uXgb4l5rWCM6TZmUjRNnAOcZf0wy82u6ySdBPJgj0bkDL6180JvN8b3ogBvT3BHXf1a
/JrKOxk40caazP5+OVxyt0AQ5vSGtWw3msZsGkxi79NQanMch1QFgkI5qHB3+NXGk23ORGHoMnW/
ff9QFPeC9CAoRNaurx969VCFOx6T6mA5/mZqffXbLNSv51ZYWCIWNy6FrU72jUI8+Yb6O2rDnVwf
eZnthOQd+ha93yMV34Z7mqnt7F8zsOIQkaqibjPXO0l0LPaBkWdDRJpTPPWDYA/td5J7rYgSmB0n
gDN4v5IyQi55n/OWFYqXJHq8vDJr4Q7qHnTKUsgAnLrcF20ypSbKXMSV0XOrfy+KJ/3Qvpi+EwT0
VarPygAVcT0nPA91QO8lj8kHhYTJ5c+YPdNyf8z1SwMupPkWX0wDs1ToYaKLSDPbivhYvlSWGx7r
wFWhRhk3cCJrzgnF85mtYW6B+Esk8+EiGsuShF3nSyerPgz6S0RjHu6y2ypZrA7pHyuLIRlmPal9
gpVZeDNE9FAh2bfVL752l0Mh8I+VxTUWd2Utq4LA/oFwz7Bem+4ljW6C4MnU7mCX6wBgbHHFymu+
aybqnllVmcIl9UMrqqOulTwoWSkTckjR7uoHTbktk10xPfribiiuzMx0k2ovlt+hHHc7PXNV7wnR
pLjpdpn5aCVbSFNt7Rh/+KplUb+JS5IsYi6fyCLrI3qacvCEpt8o731RJ98udHJG7QBKuZ9SX6XP
AtQJqu13fkaamFB2sFWrwxWqPlRZe93vIfNF3SJBnS0chl3WxtYtUhY1LjOSCFC8piVsriql+12P
mgyLECAZu/WnPNylvRD/GdKk/RFQQOztoZrwe3qDjp5dl0btqEXkv8FfFjVovI1xhIheL2UHSev6
xikIaUnuCFalOFmRag9ix720S5VEfcmlzFTdkT41dNi0sMkPxTgF+46834+oZVaTSvRf9XCcxv3/
QY5LEuMpZA9Gqr4np5LmZHtVrds4viuhHc20/9kRS9qCsW6mYizY67RhRsqtEew666AAvEvrjUh8
5RkMkIKOXVSoARouwzZoB+u0IF11gnNEfNKznZidcqIYexw3CssrMT/4a4yBbBRpwV4EU8nQZloN
ZvRkJgcv+aXpN2K+4YhWp+0vdSUsAsRLi5tHnJrYlzttNuE23C7BIzpxXfeL6tl/4V4/GFo8+Zp8
6mHlw1COeFBi846P/Fvk6MRHbTiGW50bq7EGUACANVQOVQA2uMYPDtaj9aDu5Eo+1dU+aZw8oSTy
KNTXxW2Yf5nEwUkatAav6i2WkLXN8dHu4g1F4c4PGrz7KSRnb+/1hspj9JqjHyDpGwH92u74aGq+
Yz4MUW9DzRgthhgDwYqyK0X7nrxdXrTNaVxkPYp+6Og8xgYqoEfBp3Y9vXj0HVY/J0ZGa+CgPrfP
EA/bQ6hvnLPVi+XjAOe5/jDAnAdvn7UYnx5EiGst9Pak3wrAQit38ofquth8H65PKf4QGAtPsyVd
llqrZSontXxKA2eaQ2HXNFxfvaqKh+Frstey49D4OxNxsf4aZ7aJb5l35TIGgUlWhA+F0ACAw/mI
5ZoSJx16vBsap2qes8IZ3cHRdkp+LUUHUb+t1eOgutajFW7kfNaiH04nGR9w/Tq4tHPLw1glsd9L
0omcYx93V56Vu4Nc7/oudivynGHzSHOBc3l7rRqFBA7NSHiiQLKcGxXUeqSa5UmnEFXN/KD+LP1v
sXms/AeNl8EWVnMNPqmTEfr/5pY9QuVQxaBxZnPjj154E4xj7//R6yNJ9EMVOTJq3OKugt38laoL
9ZzLg117FDKvxJdAdecHyGK0Q1jzW2Mon8ZDPDkyzAaWXU7flWwnkVKvYwLOXXWXxVdoy5S7ZzVB
tg5K0+JKO8J9MvjvSLGCa3m9/FlrOMs5xQjKjScx6aXFKWvHtCOnLpHtq9V9D02cKlAjqE99ezVU
d5F/NwhuUJko/Pb7vHyQqi2NjpVNf/YBi3mpQYxIVADpByegmMqQ/r4tE1uDXEZmWTXK7RQrIxKu
ZD06KmDgVdCSGXDSknDTeP5NVwIc8hq77oe9aqXHst7IIK+OE64yoOGUdcign+92umnqoR3E8TQq
3Y8B8kkhijYWc+VZYfLAhl9xPsWfOo/MfMr7rmKYTRqmjlW2j3VqXk0RUaLYChv3z5axxd0wNhX4
Bos0cQsRlX5vtD/77Huib8RAa7MGj5xKl9hMJ67MMfeHSyAaRG2ExpHsqn4d+19kfattanVv8PCD
K5JkDT1vCwuqWiuKF0zjidr41zy+yp9Mt6/uVeU5lSSXhFwLSGd0NrWGVnBspqGDrOfNTapl+eCc
fF43SB6S5S8eM60Bm+D0yT6Jj5rb3QZ3lnbvbWV4/yplLi4YOHjZI1DgwC6nLGKGfkD4whJS6dTm
VXoT0JRSWYnpGNOk72oqGdea3FJSnYb8QRQo71reaNzEmZ6/hFRCjxpR/yESJ+O+y6EiM6aiPyiT
ajzU/GWHrW8dL3unlfAUZP0snzGfG5rbzle/hKw96HNi7XraTdIvRfo6CntQCdr/Je3LliO3lW1/
yIzgPLwCJGvWVFVqtV4YUqvFeZ759XdR5253FcRdiG07ou0HR1cygUQikcNaI+cq4gliwlMzSpXA
Q1h/7ozzq4oegLB7LKASGilua7SUIQVJMsiE5+eDinzUtUpp1Vl+klbSuQD2ZmIcNOW3GsWkDUOq
Cp9fs4kCVbsSL1ZSF1vJd2J1Ot3+iIU4x5rp3sDGh0kV9Lhff4MmZ5o5IBY4R7+k/GBIla2b3HTf
whv9UsjXG/7i5OoxcLnVQhbPKFP+1Kqfpf+r6fcJGpJQvlIiuwt+3dZqaWln14q+UOT3UThjTnKo
ByrA6zzxbGYhOiOOlrTPUyeNAcpByqG1KwFk878xjjkKNKnPPESDhawENhYNAMgwzv7kKz9woTGg
f/ECzxv5nFWP+ujb6Ihr1IPlmv266ogJ8MPCcC0bDS1p8KY9obNA02x13z1bMWbwOBHdQviMr5Hl
GQxbk+ZK2PUmo1OlU0oNs+RJQvEK6uoCBBAPw4+yXqOP0XDUmtM0v+BJryUyZtVXktInLSRmQkN0
dFSFAUVHD9WmXVYdVV2gInpBI7scN/l0aLpHzv5/N+sr+exjFr1hQ5eqo4yqEsl/DA+1dvJi9Cc+
xd7b9Bbr90ZPjY8cFB8db8Zsee8xgAR3NTdHs5NIrQw6U600kZGKG3CaNmKH5kCjTVCZNnpdPcae
LB7bGsSK5igCerVVlI70WaABvVuPFYU0NRYrL/qJ1sAdmFy/7YLdlMZFgbHTfnhHu9H4lovp9JEb
fvk/g7QjKkb25O/PZ7zSNIYJ6NORUKvAaS/W+lqZnvI42KGNiEZm4tzeqYWNQtlPRdZwTjwrLFit
JDWFmWOO4BxqP9RyY0antHVvi5ht7fqmw7w+ALtmvCnkUCzGF7SJ2SvZ2EnntAMJdJ3Qsaw3QgBw
seJZSew+SWkOhuHbQr8HKzNTH7I1mFdGYZMd5DWsFl3WoIUDSkUVYRwheRu6QODdIPNesKoB/g81
w5m+VWQj9qxXU98LA/ms16gTJdsaPa7qoQ1kZOw9F6wpEanR3Gm2bpi+VMmqTR9TDBVp0a9yfVvf
OWRlvwSRBJLmc/u3yeJfaWWSJr5cKGcJLWdCsRJ7AuitrHDQXevxxs+WHBos9I80JoBuTMNsY6NU
UAK34zeVJvfasNeoeIL7THgQRcvS0OgCK51L1GxZJGsQtJnWgNTHsBs6YGGRD19zC8tGcrsP3qaa
U49bOhPWhbzZti4uj96KhqYcOvmM+RQxo3WL6VSOiIUX8AwRPeMYw01pBmufAgB5mzhS5HMgPzeC
ulGkyW6kCPjf51IhprBJRfNVyj5rz01ksDutBW/d1xz7XTAaoJihMQOtPDM8ExPTDfWkoRMvU85x
usotGoYPytbLSf/OnyGcDzljn9g9FDnBPKzN7HXXa6qZUlnEWatgjD4i/bZTHNk8RO/hIzqciPrQ
VU/itK+B23n7WHw9Sli5872LzCP+ATrctdzGjNsxaAo89VOnwCyARb02tBMxQWEzBpOMaaPuj4/a
z42nfZGTQHmUDPRuBr3TAYYv2QXTNsFYZZ2vMfYxFXtA4RrBsZeoWlH9VQlwh9pi95HgrZCsbn/9
gnuZpx6BliHrqIWxN5kxgEkXzQhIYSZER3eXq2F2o1J5N+aSGWBsCU0gBpwYqrLXa9RpJWDmzEk5
N9pTZAE7beU7A85z5oTx+bZGC0cLvVsWbgOQFyIDw4gKvSab2lhXzqJJO/Aa9Meo/3lbxNKiAcgS
sd/M1oqJ4GttKlQ4QrmWlXMyljS2MJTW7qN0G/CCuiWLVvD7CtIFaDliQ9w+7Mwyw3TuOTqB/sOj
2tFCm7WcE2ET7DCW4Lt+4N5WzVhavkuZyrVutaYGvhSayjnXckD4yDHaT1em2qCtVSvLOwsMuecG
ndwnTA4pv4VoRhPIWy+eiCoExmHwJ1SRcuTpUyfU20lC/r8cQToQI3dP9CIW36tiJmcBxBNa7ctS
qEF07KNHGyMRug+oTRMFMQKg4+AXYPakxO1arXLLAjFlGJgvWaFNCKWqqf2JDHW7KaoWVTU1zVG8
lZRPZOJA8CjX+gljYcmDnFddSUvAN5W0GMY6o5hhQrf6KOt2jQSEjz7XYPwZ5UaFqfY4ydaI9VEz
G/pCuNO87q4fJWtTqUn0ZmD+yEr6aRcUuv8hA1fWp1KulodYa6b7NIoGj4xVOMiYKuoAJqt0skbn
1uHPcSqrDElkj0p1DV76uBYKzNSpD1kVYaobXRLgScuC6k3sQmQGWtNoRBuV5Pg9xYoCAgh9e7wC
2kLAhHwAxtuQHUDjCusr/VxOi0kL1bP1IgODmyjVSs73ebequwdeoL4QJ13JYoIzTQ29UR9S9ax2
dic8Tvlj/Kyi7lQREaTs1FBWpl0fWsCe8rI9i7YMOAiUjOENvvUaoOibVv6QqbhlX6zx0HZIbHBK
agtFEzgZAMICM2zuMzOYW8fQhgj9TJN6NqO1twpAAfeSY+ipBHv0YBRkUh7zFl3m+b7noaAseSGM
rc9dXgDMARDF9UlNjDZVyk5Wz5H+Xo5vY35KhbeRB+u15LmBR/h/ZE5A3WekFIFcivJoqGfxVbhP
+pXebnLZRkJVf7jteZYFgZQcuT8JzpVxPIZcSqAFDLRzY5u6q7yL3jrLnC5eF7xWvKWnq4YM+BdN
KxqMTcYi6waDhLmIPROORWK5SvJiBk8Kul+GzEErVjQU1CxXsFUBEBe8iGgp1oR0AwB3cwUbfv16
3zCRN0hCqKvnFEBpoGVboTUuCww7jjqUD017iOyGly1ZOAlzvRdD2zgHaGlmZOaqn8TNUGBxtalY
TfOcXiaEER09TPLe3sfvyTVgY1yIYjIRMfggI71OtbP8iQaNvl+1NhpDBoETuHzzKoAnQQMRWkLE
OQ3zdS4vIuh4Ess+0fz+nJmJbwctNGr7oHVuK/OVRbgK7mYxwGzA9NgMiMJGE1qoRRl6T/qzr995
1U44Nhsl3YSBi2HOrnkz5I90pGD93kdunrtx4L5bb4nqAKUnsX7KNRog7fQJaECH8jy2mzj8gVp4
ItNkH6wqj9Qdss21jXsJw8Wn/B7zY93eQvfED4xdBTbAL6rkfihWWklrMJHU6+Kolw+VBOx/VAsF
Eq2zN4BJPNaWCwKWuXhZoJK3DdttHO1Tye5lO6UxXhgY3gY4pOn04EbK5YbEdwMGM8FJpaUkBcZL
4DTCj8JFvk5XneCgvkc1t975LZq5XkoWmQKDpHjTmUZ31lCifwaIkdKgrX0vof8OH2M8aoJTBw4P
r+KbW5mlzvBlBtLKGJxl/HM66mXdiHF/Tpu6dVsvScgoxYOT9xvMMc7EiEBxCcSElx77dgy+5MI9
Az4FGUqWmzUFQwlwP2A4UYSR3fwwoVcnvstCac6IYqhNQffhsNI/Qnlf/BbvK9PGMAKYZjhe9Xsh
kvmO2TNcnJNIyyd1aKC/WroNmAUtgu6wCDGN3fzKNWJgnhUTBqFP9QcgMwGAzFjnv6TfHcAMwDHu
iB+STtT8B+dYQei3U4UWxP8sDuOOkDjE7Ho2AyzKz5krAC6pwkZ4Tqiiz+A+NbjQQbzdmP//xSrU
QdjmRgiURaBQJeu4fdIkGrz7xcmiaFFSN+1LH+5jCM9IrduxsAt5CKrfiXKxEWA9mS8djPsA8P76
EzI5rdu00AD0qO9CTH+jDvRggcgIMEvFT83LyLDWMpJsSs1ugc1PI2I9SeGPQXFHEy7DGTLMhyNr
2BMlWin9QVc3XKjm79HM/JH4M3eIajM/w/VHjl7Yq3Km4yPBXr+NBhiM/pipG71Z+cMqCbex9lpb
D5pyvG0Q37P5EIpiPS4o2MQs/1qwgmimFnSAlwTwCOFTjcn4acBQQhk+RMrroIvoCNlW4LQF8JQQ
4uOs16rlnFnWVTB04WxXWZ4og2KBw+XkPeIxTvV7hUYO53bkyWCinD4SNL8AQvHJDp9+p/vt2ucI
YCN7Von53ryw9ED1pwRPkuzUU5mWq8rZBiQg/2tMz0phjBmdZIoWSpASbfStW+01DOVujOpJzcgx
OPN6Lb8FbKw4xix9MHt6fvHFRK4RJNVp5U62tq52oIFoKE3obWtkvQUrjvEWfVEK7SSCkNw87CYX
bB0tnOZtEfMCXXpAVsRsJxfblKgZoCF0kJE3G9WOthwj4CnA5EAkqZMsTH7PzO3xG9wa/eQI+Aac
yXw/+/jwaxPU3MpsxzF5VXaRrdv7c3zPs2bezmuMXygygLGZCtZJ32LkUHN0clfR9Qc8Ayl/3N4S
rizmWVD5k5pWCqzMBrO39bh3MC4EXhr1BxrRkaPlZXfml9MNE2AfPG3XCoKQwd28TB6xDsQ/NQnZ
Hk0ebcG3Bwe7V4xLaJXal0RhtjUXOH4kp8VbaifbgnK8AsfqNMYp5Jhu8hQM0p9eVCqt1V8JVTac
LbotAgOi18emyxQpG3WsWU/VrWfSMbXvkbmhQIV5A9i7a3y2e2GVObz85X9ZQ6SyMcUmYXRh/rCL
82phZqQfxyQ7HXoMMNHpzkEr15Zyp4n+y8H6I4hxDFGB/hfg2WSnzjVXKZlcgcSr2o7ukjXnDC+v
5R9JjJOI/WrwBSHITqVT2Qe0d4fk+fZ2Ld9Ff0tgGzqwlKZaNpCA2SuCoZ8fg7MtDuvbQmbf//0Y
/RHCeAgJ6bY+0sLsVG8xzaIfOavE04FxCuh570Uxx8ZLx/wJcBJbZaW70eq2DstRwR8dmKjACzr4
uSzOTi0VnyPbvD8nDmeZOLvN9khLpdZXogc94K+tp95dK5yXBk8Ac/pFfQhRNYSAdAJJGgg4fkXn
26v0VWG8tdVMGJBZdYiORNiTVG8NIsm2pBHpTrirbRGv2Io4aDW3n57i3yHFeIWM2Ipj0N/i4/9z
pX82al6ECzeQYJBDSRvAS0T7XetorgkKevpzOmR0zW1jnN3yN22RoTVNYJAh78xYnpFmSRp2eXYa
deL7tN+/USdZbz+fFVxKPCKJ5cvvQhpjgphOb9Hzm2Yn+Xfp02obIWq07N1wKOj6H918F7KYC0nW
Oq0IWmgGFEw6bCRirAHYgEZzygnkFqOsC0GMTRZF3U+ZAEHBJjjS0r1tj4sWf/HrjDmapZV7OLTZ
6fl1CshT+uv4D34fSJ4zJQVS9V8F3gtjk8ewkKMa96n83K+0LSgQ1xwJi87tQgKjAYBcDCTOESfa
g20Dx/YcpQRxwW015h/5ZscXQpgzY6j9FMUl1CjvfBKfMpQbbgtYvjMvJDB3ppkXQpnMzwN19VzZ
ys4MZi1Cm9tRuRiyXQhirkxMEfQjSjLw00769J7Th94W9xXlnA/OgrG9dOPYpLmmQh3MsZwBseFy
rrTF2+aPFl8Y0Bd2VRRlVUhgCj+ZK8ROq/M5cDhbzpPAuK5KsCYx8PE8DF5QF4QnaVbimhNt8mQo
jCvGtBr2A3sxPr4g6UoD8nHbrBaP98UyMV6qaAoLaNPYhppOu8Y5ek+cfeYJYLwT8qGiiaE77PND
R3vbEWyOAN4SMcc7sIRGamUsUXCa1vFqn7vV6vYaLTrYizVizrZStP//yfS0evzfPx4ANGhbBv2v
CF5x5qylpdf0AsBWEQgjkZHT0SWYieAIWdiCSyFsdUvKy2wQZyEj7Tazdxp5VrTknK5EMPFpUQGW
E//KT7WjuO8S2cSbwYnQlvh8eysWfDlQ4TUwrM1j998qFZVs9iB60PPTi1vSgSh31LvjxakcGSbz
/LKKXJqaYpbhHTBrS1UFJQxc29Xvf6ULWyrAxSdoeqfN26KvvMcG11NgSxUpT7flLJjv5ZqxhcC4
MXqQBkKOjZbdvCPr2z+/4Mivfp5xUbGK7gKUAXM8vF05IagvlhxH+63JCwHplQjGSU1jAQhwASK8
19bpn+8LFwS+jmhLzzT+CAjnuCzuPxBFNPQaY3qIvZnqSGnjaML+a8RyBdrRu9j95Ljd5QNzIYQ5
MKPWWEYgQkjpqKtDvCupf5Y+z+MPzgXCU4a5pIZiQk/KLAfU52/SWj862evnbQPg6sJYgKz6Q9sO
kAFq9c1udKa7idIzR5Gl2H1u+v57Wxgj8IReB7z8rMk+sg1kDNyApmg+IQFYosUfvPQoVyvm4rIa
zA4KsxmEz71TE3MTboiCFwM/tPvWaQ37NkQdM4MKOhB0tKxc3/J5j9n53lDnFIJ3iO+KzbhN77zV
yUNJNTwo23T/c3ge97kt2J5ze/MW7gYMh6KyDP6jucWXudvKyCwVH3Q9p3El00O9Mn9x3MNSUulK
wnx/XwRieZqqdQ/YUyinuK9gQSY6Qb2DdwUthAFXYuaDcCEmkepBKcUuO+XkEJLIfvrijb+9WEs2
eCmEzfW0jZqbOkZ4cc1FmyKhL+ZmAuRPQucSh7FJ/3dPdCWOcRKeagSaB7BMHF7XFY/0I3c4Ejjb
z7ICqLFWRYo+zUUAkb7rD9UTZ8XmT2TeRVcqML4BgIBJM5VQYbpHo50BrryAZmT9nK9ljqiFa+5K
EuMfgFMugeUKknbi7x4z6j85miw8i65+n/EHiiDro9yIMLCKvJSOjIY+QNcgcf6okNuieJvCRLRV
7FV6bkBS+3nADLFdPHucwc2FW+FKF+bUD1KdZ1mEM4ms6EZ1qoS8rT85psU5kOxwaNmHcg8CvOwU
TiRwx9YZlTUvVcWTwRx6EenEqTZw6EtA0xIKSFtSrv/ldrDxIKAhO8ksociuQwb53HMoDzg6sGEg
fDNg9RPoIHa2O5H0d3hoSl6OiCeEuWE6A4koBUi3qJXJ1NX3b0fe7CxPAnPQuwxNq2MFk8KEKVix
NHIObftfnQuTOeGtWmT+UI9I5Igo+yY2Bgo5xfGFWPbyXJjMGQd4nd5LyexDwq1Fa1fmYXbxbkOW
u7HIDQ3jVNDhBbGyTEXHoOXeeN5yoiXOAWcn5WJlakxPhF/3zjnpTr1FaG7Tj9v7sRQiXS3XbBMX
d+4Qh7XseVguYSduD3OFJSf54J592+LMTHOcO8ski2GoXMlUHJLTBsjzq9t6fBtuQPwFEDVp7lNE
7/63bvo6U6bQt2TosTaIXSdrzBuNbkMy29yjc8ZD+b1bYcqT5Lj24zt9tW7QudL++HTexPstL+ez
bCN/Pod1OFHrJxqwhOfDevDX/lY9muRo2OY/uQQuxDDRhdqadVg2CkI/+lpNrkWriTra+fbaLt5l
F0IYxxN2PcDQwXV8Mu7dbheteY5t8cRe/D7jdmrAs1sl0JJPaDEa7EYj4fG2AtzdYLxO6IVGPhpY
JrvJSB6RNzi20F3X/8w1XKjCOB8VjUgxWBvmba82FnlB+yJB7Qfw0y5HpUXvcCGJCTBqoW31VsKm
lE5jSy7GWZG7RHsmyjvhelh3FTUenYocP1rKkTwv1rdw8EIyE3jgEDZjJ0BHe7BWbYvH9aY5lS+x
q77v1DWvoL14J11IY/xTNZhhrWfQc1ftXYBO29VzxdGIJ4KJQDBI0qqSDutIiWTXEfmx7YnG8bMc
GewQcC7nuV96kDHjjFLhYdcjyuFszGJ0+2epLMYZTIGRFaWHjRmwUOjC/XjzaLbiKMKxO3aCVQXt
ThbMiryIq934VS7HTDlvaJ13YlnMIdA+Dqk2aGhjSNeuG31ktUuTl9sLxvFrLGQa3vOhIohQBZ2l
r6X9M3R7TvzMWyzGHSRtUMpgYpgffwEYqZzOtu7dyLDz021NuMvFeIOgj8pRDbH1eDen53D14y2j
xgMvPuSpw5x8xQOJKEadcBbLZ6hyl24kCsh1ztNpKVV4eZVb81m6CEnQ8pmNYC6BmMntHS2wPdNG
GgWJ9UA+AAoVbs7juADOFcSOoMZdVcDHwBSeEf1gCobmHkcrWbnpNlEpvdYqApAJmGSg1Uu3l3Qn
3B9Oo1M8oMMbE4Zb5ZlSYOZjOaXY+RRyyg3ub28eJtyv5Q9maxXZfAeCBQlQF44t0Z/VnX3bEG+7
ObCRXQtJRMEzUgnHFp1VA/E3nSM+3ZZwe6fASXAtwcomdDchkDxNxxftqXVHzj7ddgrA+Ln+/XZQ
iiacb7fsV07u4a3DD46f5q0R4xQiNIcIaoNTlFS2C4qHfYBxVsrZCN5uMw4Bo3zAnSyxTNGmd8zn
X9LKWE2//6UQxh9YuhmFbQchO4Pg3ACU95H0Hxwhy75tJrdDe4kJJjpGFXBP9GleG7ObBlsbeels
fzt9ft42q8VNuRDCqFKlXRL6IoQEOSmfdwATxK6ggfO2lMVduZAyf8WFZ1NLMLu2AItCuB79VB73
Ep37Ng3OivF0mb/iQooZWgCVy03E6y01f+YbydHXIUfG4jH8owkbz4xZGowl0GtPYNpQbTHkpYK/
cWt8vecuBDDuqht0YPD52BBQ9j2MtCXB43PrGES4Dx6KTSWuOlQMbGRsT7e3iKcY48FCuUG7eA/F
gLe2uct4dVyeNbOBzRR4xSCM2JzdQa7QIi6BJ4kE8urxthocS2NjmyIOdUFKIKaS7ZgOVNqqL+OO
l81ZTqZf7BLjy/LA8nUQ6OEtIOc7/7G10NeIN8CPgAir1OZGBvPif3t6XIhjXIEMGiPg2cAovso5
7jvIAjb0LXIsjnXzVo/xBoLZZ3Odao7brKNw352Avebqgc1xB8vJlwt9GH+gm306GXjenGzM5j1Y
RKUNkbbNHU8Ob90YjxD0MvJVAuTM3QMyvZ8I+h6zp4rXWH378GB+89rzhIMVeNmE/ZFBtkUAsZ3x
cgXfppOu/QIaHK9FgPPP9JscqsTFynCMV7Dgkdwm1Kl29WZ7V5920UZwzS3G0ZHsKVYAq+ZOlSw6
WBPdboji0GetsDHIWFfYNAvb1j43u3hzBn4PxwKX/cSFDPVaz7EPY6HvIWOnr7K9uJVs0BMo9O0f
xTsgA1WA/6iBz5ORo3dpW5dihJlsAvjtHmMxvP7QxcN0IYHxEZhbHItiCNEfE1PwW6AJAx1vFtcV
Lb5+L8QwvsGazKkwIoh5mexp/6Dft/vHnPOeW2qrRVTzZ7UYx+Bn0iQlUzz3+oB6gIxOTX8PFK7V
BpACJxL9LybwRxjjHWQjikNgrs9b85ycJld89kmoOQFChtuXxbIfwig0iCjQLoHJ62tjAx2mqQti
keNtMLnjM2CGycNEvRfJ+bwtaV6fbw78QhCzScOQtYLSlOhjeZkb7Qci/K8wB1/+4UICs0N1N41J
JGRzI0Pngvb1DQ9iCuYQDE+6MghEbuuzvEcX4pg9Kq3M6iINKydiuPoetAykICnEcI1hybV+zRsC
KQmAHywqsVErVqEHTX4qUDmZ7MSuqXCv0hBr2NHGiUJUzsB+zckvLxr8hVid9eidAnqSqs5PFcRi
9IIWu01If86vcB59wrfRynnrLmUxrl1JE11OVKiIRrrtsB/2rrTXaao5ZDz+E/d6KWu+MS9iZFEA
V+AEsuyTQqYX0CCThkyrDglTjsF/oxFhlWLuijhB62fcQCmMyOSkfR4dwwXc4kv/FlDwUBPDpKLm
pA/cOQqJYzEsNxf6jCWjsbB1MYZzqk19J9nqm+qgGRgsR3fDq/SsrzPKOQ/zurEH/HJdGU+SRKKf
NWU1d5LhoTY60nz6XPDKwu+HLkfYksu/FDavwMUmWlNc+H3e5vCNwF3DBZmggpyhleifXGGXghin
oo0tPJc+W6bdbaY1JilyO3B8nlHyFo9xJoPUCcOYQh8QONsg2MOBe8ow217dFdvjv1s7tg0G74MI
lJOQ1dnJh+z45Fdvtxtvx3mHLF4tF0vHws70fdE3egI5QHt+T53A/d042R1AARECcFTiGDzbCJOB
iRnkv19HLb4Ln1LSgfN5/z6Q0pZ/4QKo9+WpoZ8cqRwjZBH52l7t4j6FxXd2TXQ6P+fmYiN3pGfp
6gR7maoBH84E3SNzshCIaoLfjnMXYP3au5KTrbj9csu6/JHBHKjECMMqqL9kGCi1KLjOnALhNc9N
LIWEpgzUcaAom8AkYm4VwVSFJjGGec0whDWfW+GgvdlcEqn5xmC9EfijDLRfiMC/ZB/bfm8Jta/A
IhrcXi6omMmDtjrH7sdtG1gyvEsx6rUf8gDjZggTxGhkpEiItC/N220JMk8Es/uGPIqNVkNEZcsa
km2TnaF30iDaJiUvB/8RxJukdx9U3x7Ojv22zegnzwkuPvYv1WSso6yzBtT1X2oapKYnsFM7nt2h
zH4Wd9bDbY2X3liXwhiX2wqGNfnafJFgfj5G/kImn7lzW8bSkbqUwfpbdRxgNrgh/Td0znVYz82/
E8C8u+VxksMBiB6Iq+HSsWsBvfu8LWIxAv2jhMy+uYdQVVNPxq4U+5y8D7tf0/OWd5C+gbPMUcyl
ECY0m7y+KoM5NOu3Hk2J8gtJERtkUj6Sf/dPk+0ipfDgb1RwF3xG6621qde31bxtDjJbWAgSUcpT
Ax+g3Luz1Q3gIOHGE0v376WWTKymSfUYdLOQ4CT8qklHws3oWisJjSK+zRsGW/aB//FN6N29dhqZ
OtSmIECYDYx1THTQicZoqQ3I7YXjiWEcR+PnXj2C5/yE7Kn8ppJ0Y60qyrt7edvDuAYjTE0Aq0KZ
9nlTOI3z5ttc9zMvyH935kCwu16wJBTltBMhY+q2Wr477x79u5aI5K7f4LY1OZHsosNVUHEAXDM4
Q9knsRUVUp53Yn56VdxpEz+oHINefBiAkfRvAcySFWCEl8Jywv5ngePqWx3c5mQEkTRwdnDl3mUV
HVe3bYErk1lCucyLKk6hFJ4iKhWIvwYOuxtT/dTRt8ARNuI8AdetbI7cxa270HU2n4tAPVISPzJK
3PcxLsgcgD24P/Aw0O2Oii4t73lru3iQwZYIuP2Zn1tk1hZRTFZEiTw/DLpTTaIAmBUKre8fQ7Tf
c5/mS1GTeSGNWdXe0PNBCiANLd6RHR/2W6CGckvUy47+QgyziIKKQzaClOakybhNGlcjhyG3pxVI
5XnrNzuFb0ftQhRzb9W9lqUADMdkC+AxFCfdAzq2os1qDtrRQbfL10ix0oBnnpxt+1qBCzOxDDk0
UwXmWcdrlHkEUgMx9Zfk0H5yeSpyNu3r3XIhq+sLRSp1qIhKkh39rGkgkvwEJCnCewEtexKMP5kA
+50H3q6NP/AMVdADJT9lD7Y7ADOrPpcb8Ti89SSild1ycpSLDl/5I44xE3CJFiDWVOeEg0ValUi7
4lV/553oxcj6QgpjIZVVtH4ZQyk72R8yuwS0yWgrDmeX5m/9bod/6/LtnZA0uZF7OFkvU0aKuwJ1
8owLorT4REVO9z8bxI4Zx40lSZIPXdCjU5LgZZ6v3HvEeG5WnEuFK2o+ARdWFxeGKIjzshn3GxfF
//6wH9DPxqvOcmzgqxflQkwrNsJUW3jHiU7q/E7Ifk6K8G7Ixc1RgTavGjNpDIuiU6AJI9JqGNrO
O2DwjcLrcUz5a3+/7f+FCMaPS8LYF0EJES08nuS+hDZ9bkMar5V14MrAxKs33VPieDzzXly/C7nM
kUUBXdWLBHIrJPlfy/NDyQMb5klgzo+WVf5YipCguIktPYkkWz3y5sK+e3FA1GHqUpdEcFpoGrN6
suRNlSYr7cl9+Lh9oX93ade/zKxP24EtZDTxywP5zftq5XuwcP3jjAMbCjQwxLrannBtxyWJH/PV
1rnfj+SJ2o8t2a/f6Mex3dGVPaOobMHZU/L8Dm/lmN3RhybVWwOfkFLCazXj/DabUffjupTSCWuH
AIj321+McdcH5mrtdOadpvdBNpQTPtw++eSwsSdgMlHn/YTXWUBQJM3s1rY/QgpAXdujaEQkmk1/
tchDY2U5p5ezj+xEZDe1iuXNim7ACcxxpLxFZF5qgBs39c7X2hNGoZ9v2/aXu7+1hrNeF84zDCT0
cM9ruHttCWoDke0evE1FZOL8DsjxtrSFpMr1js2aXkgTfUtoQczYnhT7qbaBMOPsfcRWx48jRy/e
djDeYDSA8iqIEDQQ+nFbCfX7VXCtBOMPlEJPhFielyyy7c3L0w//Ud28rA72pqTmQ0Oc9YqSI/6L
fho823XHgSnS1foYrUyMY6x5icyFaZDrD2J8SIGAS+hUfFBMNjtQK5AdboyjbhOXHp+y1e7Vxm3l
2A5GPh1OyYxnmozvGAUxDfsRojVCCGeEZqEcd6UXm7U3W02r/dnun2NHuEtXxXtCqGBHZ1soOImD
L7b3G+fgW+ZeAsueWeH8AuIVKIbxOnTc/ZyrrUm2Lt2X80hWa+eTY0uc5WOT+KGFElI3S3WfUM3h
uI0vEOVbOjF+w8P4Z1x1+PWD+9qfw7PppPR3SaKD3d0/BbZA0U+0Do8Obe3j+i6Fj/Rda8NR8WvI
7dZXzEf14sx7qpyUzYCveLHtw9PH/f26JD9PJXF3OUkd1H1cF8iOOd11O8/emCiUuz6ZfTmln6vH
gTpHZ6vujslhSx5C++kzIuvN9vf6951IVvSHQg4HsGXRtencPubfY5Zr42NcVeDXUmWEX5YNcGZH
u9MA2Qou2PVtMV+AKbeWh/FUgAjIhTqBnBcXYBeEHO4F+no4+Y6K8t76LiDPO0ckx+c1DzZpXvdb
ghk3BhJ7OeoKCLafeDrNf/XWTzMOSbC6GvNpOLiSe+/Zh83B7rHLr662rhHGYLghdRWyt51jfs9L
nHG0YkfRQFzieWEJrbhhIO+Xr6ON27vO+63rl9G/+63rU/7vfmv+7j9n9fZvcYyAHU3VJvAv+XNE
FGxqNz30LuV1r3K8J9sr3Rcm6F7me+/96YE3csYLzNmBVMMcil6Yb7bnXee6gX2KUFDLyI/Tpibu
E1k7G221fQ4IpQ79GOnWt3n3Os9ImFMUTRJof2b1UurwDj9v6Zh7W1X9Jskt/La94eXTlhynhTey
oiky2rlU5qe1AFUAcdA7hASh061/eeQ4B9+3jYsjhEWcbesIKc/kS4jo+K8GvPPR6Ll40IsB64Uy
LNCxHIx+2qRGh/zSoZJIs+tfzDXmKQW73vH2ZCFfAs6aPyvHcpcC5j2NB13D9DM9xE/vKU3e0ELI
hbDkrd21w/griKxxCguIsROPKCnxfqXQJ0Hcc3uPvjEdAxvmSp9rb/IXWI1rMExCkIHW7955Vd5B
iagBAzADfKWAvjGwSxHn/Fm5twUvBnNo8JwpEcEPorDJGi0w4twbzO70cpDQ+ovTW61B6IsHNGCx
1g161ny3Xxub5Pc8RVpynoJLju9SOnOxSoVSjGE5S2+fnmZq+w+OevMGsdfrPCEC+DWw2QOI58pL
/9UqJhD7TQhQH/uAYoYDsMurAwL/AncreO7cEGgiq86jP7fJQdj49/WaW1z5nlGe9/bPNzBKepEg
oO0eB2ME5DP6nvAJ7tm84w1ALdQBruUwTjBWh8lPJeia/JzW2t2KykiLBlv/yFnTJWd7qQ/jtSQv
qL2Zufjk74p8rdpK5wpOsUMhQN6lx3GdHDwEnLQg2wjZRf2uNAjPbHm6shWBSJZLqxuh6/iFFpFi
BrAH03aw4gVJXEnXscxfAbCT6yD6kjTZsdOszb3kHMt3rqB5e26Y6tcT709A8Veom+qYDDCTBg7A
Aj5Bh55/NEXfzU3RHq61iIL4BA3lXMnfyytXhvPl2S8ki5MXC6MFyQcLWET/j7Tv2pEc2bX9IgHy
5lU2nTIrTdkXoburSl4p777+LtU5e0oZpcm4p/c0MGiggaTIYJAMmkVszcB7p7ZGy8ge76sOVZiE
mctYpsTurImSDTiqB9lkHB+8cZQekWWz/c+N+xoknTEUYTsWE/h+B1fUPMVOAmyvXyG9vkeTG2Fc
GOx2aoRJNUzvKRrNytzEZmw2Kxb2kqG98CmWjKwWAWUzK9vJiuSmpHdWoXO6t2bRNg9IZQWAFZRX
/pJHAnKYLPLYccNr8E+3lhNdFUOWeWCutV0soiwMDZn2397u4SPfPueoneryasAex8FDDuC+miwc
3w1pQq5pN+Tllfki/YKdhUaJXrMzzeV+7R0m7tsNFcIsYzdX4fsAGEKvmbbNXjM73NQr0SqO2mk8
Juo0UYGippHDAV5Xn+WRX+1g5DJ985g7mFJAG7mJMXeTXWnUHoOlWOrm2whTLqaJIKbi9G32VyyF
9y1n6YZqb/4ChRazhbNzJqx55fGhX0xmJ9VZTC1IFm+eaV0gCy3HN0TIqUC50cbRn5TpSdMDI+71
HkBevl6ZPGqDiRXa/nn4TTvhJWuD1aPQXhFtkYB+IawNmpP4qGRhBgqrsq5WY6GxASY0pS/FWQqj
bkgRtyXqMTxR10yLdn9vIz37277WsZnMsdgtgKtWkW6MqEa9F5hIC+2n+9dlwXHc0CauC98UbCEO
YDN/8HalJdpH5O8pgRpVlsRtSRklb+QKREzPmYovAHp7PGuvtMcKlQ6h+ZnE+nEUgc5goEvc2+1+
5dRoe9G+zPSCUHkW7RKJFICG+9vfPKgwZZ0uW/cPhUKDTK7EMhf5bO3B00UPofWHcUqE8FQj/bPa
jnv1zQmJL6bFUl9UCjgpbZe3WFF3eqvd1yiG00aBvmbXfpjLGanJGc58atpFHbpMQKqw0r22Fw/N
o7+RsfxRssJjjEmaKdjbZ9Zq29ud/tmgh+EzOzIm/jagN5BW6FkqLdywPvnL2fdoI3prRAYC5g7c
Cwv/5K4VXXU400Yr+Zu4GVx/k5gy3JT52qyN7Je0uhqMsbMEUYfR9nSjWG8CV0BHDo9Wes/eb1bt
630lWErL33wkYRYSn+slRCIdgCsxd7gVtr6lWPurXT/mLk0ZFiYgJ2UAxhXa0sQJc/pWIr0sD9I1
gEQGo/v1EmwwZlubUyAZbjo3wWo+fTTyUbfCi3iAc2vwr7HebTUzN++zvVQpA7IdOs8RPqj8jyU3
LM9gITL2jiCUjVp0m3B64WRm+lGsH/pViJ7dV1Rwz5EubtEpatK6d5e9DZrzFOwYRjhJCoJlfQWw
pDDGL2ZouS6/EfbFC26EZAL8iBo+L/TAQu4zcsQLgRsroUxEvIee3rjU4Lbh5YJYgjEaG3r1cF3n
qBUIDxomATOXYvqX8iA3tIlbmQmlpwUtaAuNEX8EWyNdw7tRp6Kmn/lx+WcsEpdtLFM1rSfVgvVv
Dx+vyepqflKUZuFZecMK4a3lIFIYJgSN3hZs+wqYkLdwP01FJWad6upBtkOM9Wtrg7M2IXT7/T79
Zc8z45G4q4KEKYcy+7o+yTu3yrftpno3IocG/Eo9M8Jfy2kQsZmKMysG/e2iAcw2NDwdTYir+xwt
xgUzhgiX7Qct9PZLN3AF+zVzku0WOZz7RKYfuacZhL9u2IItxRxSA9LHiT8LeBpT2KDKi3DXvlon
o1yCRJ7rz6/cU6RvOXtFbW5c9Njf4iJjVD/OZS7zQYY1ynfGiF9RUPoL+L8bW0FCcSVAReDVCETw
eHiS0d4dIk/SXVj9eP9YFrCSJkKCxrFILcuCQAiNz9uAbz14Hk3HJE3G2oWJHbzG9QHYJRGQrosH
Kn7/v9ygf2h+NaHMXDIWJzepr4ImipRZANYescPE/uwoCsEv65wiiDJyliJ6pW8dXSiyYdbkcYe0
OYaSvSctNoTt1ajxSlLtZGW8Tu99XmdMEXko6al03ikObtmvY73of76AMLuDJohMHwfdpW8wDrXO
dG9n6a1lnSmnuKyT33QIuysGiV+PAui8YMEwIAr9TbvVrOJryiHS2W3mqntARmEXXubQnk9LvRLo
EZs2/2LNmaaR1YkwChohkMoOuipugDQawoxg9NDoM6zicMOVuCl0aTTr5ybSqwsWpGzzAu6cjQAu
Jz/HZ/x/ldNaShYl8v1RZDUDpVJllJMWjx2sVEhiQ7w8xoFePVMEv5CzBSA9J6AxlxOxRZYQvC+p
WZgADfwybEZUYl+NR1o70fINVREeYZs54ElJwAoPqMN94PUTJ9mL/LYVj8lBXvenPtUzrB97O9Ka
HL66O0lbjeE6AceJdDS6M2/vzZXXeInxku4SfsZP016+KdkfGjv7+c8ezTi+rrjccTQE4xw4eaRT
RLrk3wFCiGqXysuSQIJjhFcuD9W46C4Cavdusbd7wL16+mAajCMZNPs3HdBPXr+pEdHEcGWvfcSm
HfzSgB7R8hJbwB3bsViy1jtn2jzXklbyvMzKkoLVyD/nCQfBuzIN1CXwdFfYJbqU6KxdGxQRTiHI
D6ZmZAimam/0rmFbdf+Dq+U50W5Kp2BR3Dtv83qBBDhFjIuR/JwxIijys7IrMhWMlWZvR5c6NXzF
kHFoycoydq+vI15R11cWg4Xvf8MrcjeCokxaQ/b7VPw1FPJJWaGpih1vfN13PzwMnr76BrtKCio6
1vL1wI1nNVnGtgRyl4ralcNYT4f4BLBZ9Pe+xLpoaXZ25gD2thGxQNXc/+K3udFkerTRHmqXlidb
TCPxs08gzI7Q8m3MFviE7YTd2q67j8LNn7Pt6KTrXxhWwYbQlRVZq8jx9rSs62KcNSdOaFcQMoIy
RCAuAUttd9LQ69Qbe4b6YFqKS3lRlr9mHnjpSwizMGFMPD5J8gGZhGJKpwZWQ23YWTSucxqEID2u
yLuhGzvUh6VtiofwKnY16wEAroHLmNy6+P0Xm10laU6SEJ+oJhrPXcGWWz9ksTFlyDbw0M4j8rY6
2pIYk5ZjWkwTz0kSt9Pz4nzwIrgQc4J+r47YQQisCszFQD3pQ9OLJlVCiViQZFH7AeKkNckgdymP
V72t6IeItwCCiJaF5Fijyi9F1Ka8xXgS1Yd/CBJxXpoVaQz4zSl7EnFIOUIbAa+gM3gAUIwNjTUi
nmPHpAVmoQhfvLZD1shMwB7Ih25Xv0WbgUZs+uwfVnzGFqmbTYqh2QrEnhSkolFn54DfzgOfIqHG
j4sOQ5Kn7S+CqvAy4fFjPGmHVJOmGAPj0mgWnMLH3vjDm6vA+v9oY1gKm1As4hFlYLpe+5pWn13t
yZj7ihr1aK/l0MKG2o1gbGpqMnLpATDtCJOm+RIMThEv6KgXRpZBsfQSYu3RuK8eaCmkRV+AIxJY
QeTQdyESlznLmzQcxw6qB2hBzP4cMMokAJBA7OCGRHO60OyqQ39ysb1uSzNyrxYKRSZFLZcs5fwr
iPs9ZmJXMiK+oranIMa9ZJjjVqznKWGtWp9nZPFoUf/i02ZOk5CtJnRsnOawnKWZfrotY8jrHBDi
lpF/tC5LBUZfOso5OUJDB0/qKyTrOmy+xLv7gInxK8C25XWKscxdbF5NuNuV9H8ffpZwqDy2zSFf
inVzhGCvUuOlasVOBeLfialYo/ErcaiA6EtR4ZwKIcosQkjoF0KH21Dovw+MjpyvgR0mtV6f4120
VQpqEmvpws9JEuK81nyCsW4wNljix3gx7Tez3Ymm/9A64ir+E1gUDV0ynHN6kwbPLnzPZCxavkDP
zQFrH+bGx7iPsekOOfUpRHunJs+WGdSQ3AUemaqRvQpNOzActmVP9aFp8+5Q6J6Jsi0yrZllVmdm
jWosjcklgy0BKeQ/NAljwBZjH2KKYQqMWKPZ+9afxhxRJ82olanl2zcjNbE/k6dfy6EXiCBlwhNV
p+vGM5G0P8nbiNYataicCFhUgVdVxNgEJWRbg7iqmOkKCJnusLaKx3pOgzVd6g3FVfsmQ9yBmh3Z
TC68KRDDfHevu3Kip+hqsQSDe2J3Fv+6LwF7X+rGTjGsxyldhE3YsYmS0X1V/TLZpNudfwlxNSqs
aKvaEgy3Zjwa2ZrdKI3u75FO/NVaE7qhdOhQjjhNajXqiqG8hU7q8i971nZetV8YdHZQNDLaT9bu
zP0rawvGkYansYBuC2nNxEXcJy1p6jbN8ZGmf7JTvVpNyDG8FWR6+6kLkcG3GAgMXOUvuktu6E7a
MtM7qWrUqxbhmLYopfl6sw/QYs/bvhFY5bF3Pu+fBY1Ncmvp9XrNpG4Am66qmG/qR3zU7N7TT0q+
NR4/61/Dzvj/qJYuRSfgEkkBXuYlPEBumRSGqsmlxO8vMhbxNfvGHfeag1YWmH5asoNGipBn6AGa
Oh9AarTNHv3QiR4/1EZs/00sOWOJnPtRRKzB8KKwvzSl/tau862oV6GOPqQVDZZkMRqfkyKicS9J
4zhjwdLU+YJeSsO3Wrz+fSo4zmLSAceEwH9KXatfrUkzZdQymQNEFLQj37nqCDiK6sShYOg+KIN+
tT/VFZopqnW0Ld1uRQu5Fv2LLPNoF1VFFluDbnXEy4VKTARcBNWReHRlDxme+8Yrj2bGxmyep7iL
lpdbluyMJvEgqEeNL5MaNCXdLE5orYK69FbvxPb9a7cYTs7oEH5M8hG09y3kWtvNBlCRtV6sU/P9
vyNC+BVR84DrWoIZfuM52jbRUbFJKac0OY0fpnzGCGHKR60EbEIDGoWVvwsbzhCs+0z8y5EgEQRw
EgWD7ITbQon9KtaTsrOf8WOAbVHAFG+2vslQpMVNMv/JyjchgpUUaBoxAOom/whUdu9TCvXgNbYe
kl9Zvk1N+pNwMWKTvwkSRjDQRCHO2qC/vPz2ex2gj6KJcm63qlb9w30hTp9+jzXCBmoZKghqpMGX
Sc8hNm2dPKOiobouhmbf3JANMGlU8vU4gJvw8yW1MntdAHwXj+ktReOWFUIBFjLHQh9UjVCIAW3A
XuZde7yk472/OijGc3rBxMF9kS0GZTMqhDZIIVbIKhMV3mUalFt8nT0rrgrYn/+ODqEE4zWJoqbM
+4twDi4ykhCFydrU3Qk0bggFYGO24xofVLRVDFTTXpesnfjCUnztfSoaO7nimbdox5L3SwkyixBg
gkhlc46qA2jqvsgW06OwBf+rAT/qNWhKy2u1ADc5vF9kew+qKa5fk2O3orUvL+b15qQIJ3RN88qX
U5Bqp0zb1a1XviNs9mhIXW//Al0XXn3GF+F92MCLsEgaxLwP4QAkWif90Cws1rGZY2LlLlKm9wW5
7N5nBCeTOD8wwRfrSMWBNZKuBoaUoBJ1deTLc/xeW+lLxejyboctr63DbD61QC+2//cVqbcsEz4K
MDiR4FVg+Wr5+8A4easYc/y0F8diH5IsSrwEBBlU3b4ah2aMDixWf6KVt5+KJ771ElqMwa6lY7ZN
PDyAUMf4vHoGbUp20aPMqRLM1Z6SJVoFqtdPz92astE5qOwBBrK3arQHasf7x7kYy8/pEZYxk8Y2
YYO0R6XN37YP+UHLzQh1GsXhLGxL8nQZdamt6hnB21/FpHPahB0DHDam/hLQtpNDcPCCh9Zqntkp
BeDRUoJLZkaWkNhE7ZJlsU3yVmsz3+eGfIDW+k9+AchYxqQWRhadzJwGcXShkMYcsDz7S2IO+xxN
lY6PN+dmHGhuk8YMcWZDFSRh0oHQU2e8bOP9m4C2STN8BOB0rhtnPIafKFqyFHbMWSM8WyyHQcdN
rG0BT9o+K9twXb+tMEff0OsGS0HBnBahFWVRCmUzQisG4wVwtQfZlPUJq1GhQwvT2CJcXHn1o1iW
s/5iCqNZWryOtqTVp2fJQCC8L0HKkZFPZslLarYowFSsm+EeKT3M/7/TaoBfrTNkzDYTHdlaM/oq
MJlbUNkeKiO2fv8u9DUgEYTAuohmNFjNzmC3Z99cGb1rACX8KK3f/yoFPf8Iwv1hlUfJhRV05SXb
KXq8F38JKVLurUUzXdN9usct4fq8II0Fj5uU0s3t2Df8dT/oxmrl2++rltYpt1iTnLNFWJBC9cIm
SkCtObk2FmeLxknWw9bAwMX5k6GFK4u8KSiOYK4Yo2NfmcaZ86n7krsqAYcrbrrlLnjgbLv5Vejt
+vScoopPQxZbjFnQl/MPPUKW8bUtKyUCvdx8AsJ7YRR/9oZxfKdkPBa7nOd0CCmqXZ4kRQk6AK2v
DwlvNa/tb1nnd3ianwT08a/Mc3U4G90WKQN7QKUEp0n5iMVcItZ9AD4LwyXSz1JorZU9G0p4Hr69
KTq/iX3U1k6n06gXhr9JncP6EpiFb+ab4vy5Ol5/H1FvMx4NoOC2lo9mIuN8hPugXd+lF9f8sybD
ODvzJFYLOSlEXBzZ6bfD+r4Fmszmj9syY5q4lukwVEKO5ZvY73pRrG6NgX6ForWLRm5GglCitFW4
olTBgJkWhmiWALGBDt1nYzHHPpcSoUFJcJWUNAcRvtR9RzxvsOX5eKRwsnzbZ6wQvjyPo3C4JpO0
0l+pgul+zZLNHfe4AZ6We40M2mt70XRjylnhFE0Sseea8OkeK1yrVvBA8GXAeKCG0OsJff/m+rQ+
KcaD9fyK9JkhGclqUzuDnmb6yj8AC+adIt4lJZx/B+Hp0TWoqgkWFlxetm+sbFw7XbCMo2Z+5kby
YVLHq78cH6mWCia8MJLMCxJ6/m+V/hp7hZyp3XB5eUHPzghwekCQjysMKfVAUtN3uvUrwohP65xR
33A+fZRpAftEUSrqVxBK1fJFU8nIaWOmSJCdUFcwOv9xSo3A1izxwQHY2pl9/izf4j9Gid1Tn922
08fWonWmLvbGzqVBqF1TB21TtD2kYbrYWKgf4g3g2EUdn8KwBmCAsPoZcML485m4nd63Fk0UC88e
9BtDA7C/DG4H4fntgXSRHLSiV3cXJtCTHb9pd6klYjHMNtzVloYnSO3wGB2lpVF/2o5bsqT+y2U7
dhLISrqHA1DXO1VPqBvgfhpBUFFliUVmWpZZMjHICkIrewqH9KZTPFa2dzgjqlz9n6/QLRHiCqVK
xHusgqrq1CrJAFNpU7K6sOcP6ED7zIzH1j2j4+D5PtUl+Ym8yGtoXlZVVSbkh4UMHSMXyiS/wYqt
wJQcjC5iBvY+mSUBzskQvJXsKCWoyk9kpsvqYiEx7Vk4femtRZCFOYnpE2ZuEPbgihYV1IgLl3NQ
nqBW6SZPd4/AJMo5gagZNUaEqGo7nDYOohRSrxSDcRkgdtDSCF/35Q41ssbDxYMSaVdQ6zbZ7qKl
+qFALVUxg9gS1i+43Rsg2WGXvNFsVaM25Q2PRVPW9bR2/MCMfo2YCB0N7BXWrMgzlWMHxEwJMAIw
ia5JE/1C9uFG9iQ4XNPHYjI0kL2gJ+vCcrEhUbH4taxvcsczKLq0kJO7pUaEJElah1WRQzSNMR0F
1hk9c9g+nWPPCi1tRbke5DqXQhmKoOu+GJv2/249G3t+KkpguZABmBhSlAkRiEdnCuHMsDEzYL0E
JRogF1hYaDC8Tw2YK9qE3kK0fkuHcFdDIyslA0yoi2QfXhIDntNWX9un1KZFdP+iEN8cEd6gYtlI
0ApwVFkRoOwQIXe6eJaBD4LZKt8stjTelg/qmyBhx5oKa1TjHgTR+W1FZr5SJxAbkxZrL4SRtyIk
DFkUiHGrySgRSVij9Tsw2VcPe3vRwaCY8V+Z5m+WCIOW+F3dDemXVhz8D+vXZ7V9um+VqYpHmLSh
SHMp0qAQT9WxQBePsU8PvmlQqEwPkJ+m7B9GRCJX73uYJ+kn9UZaO3QiM0WTLLIIHbUBeFEJ8PCd
cH9YYFgQ90i68qXi5cjLbJNpL5cer5E9pzUGLQASQgVmVIhbpPV1U6ciqk9Pbaa7b56RwMZhytR0
1QdPRPc0qwfWfnPSMeLnsFjo8JE4NHVfAOq4/QjiggF50Uti7UsPNZ11geECkIN89Zqu94/GdQ1U
1RMtVFh43NzSJO5Yl/VKEXNoO8hNZNgwrBk8e2ZkM3sfk9ZOWqHL7b7mLKB13FIkbhsnjFLDNMhq
Zy8lmiHfgrNbGejkgR8EcMWGNTgsPCqBW5yjeYd/F1+nMQXRVm3rVW7wF2x6fIjXG2nd+fr9T1t2
QjMtIG5nJfu8n2fQgmjdm79jt9+M6F7xbSAn36c08fjj9swIkXeUacsw0uIeteKXBCY02VCkTLk1
ZI5R8aqsEmMIubBeekXHLrbEoPbJ/2yNuTlJMsUos4xfSVh/BN1584+IanPM7TFmzOq0rqZJ8Hfk
9TXgNgvTGk4OrkWBg3HFzYinPjYDUZEHF0SGBBDA01QFnaQ/6sJa0ldYbdhgQm8E9KFRY1jseqZF
BdMVJhiZSkj4TxIwzv5lvGeMKL2fhN7UlJKirZozc7vdwkJjbiqxAv3To83YLZR08GrDMNiEJCBg
hp6wa7zUllI6Fa4mXAUOsWWsM3vJ6gAzZJ/VvbX39tKaVogUF5zDDVXCkDF8FkqZCMUoPluTQSat
36mRGequ/RK4UBbsksBnFMDdNwJTMTqbfxDPvfErPvd7cYvZ1h32S03217cTR3mgecjFk54JhbB5
RZyJzJBBKNsKy0fxwnTRqtyaCHD9EKvOOCM1M0c9pbXOnu7f+4WK6XQeEpo2EBsCtp8IczOpKoss
hDcTcBbTsvt4j6l430JDoAKsPmVz7vRsw5gSAN8Gak/xdNo/tG9GnfSlKaf0pYeaAOvwDmBGuBUe
O1a/yXXlLXOuz1SsmYkdkqDMToX2qWgKyvj3mbrHXt42ngh2Jb1cc2bj4HmlSxsGqMK+TXtefc0k
/KDGTduNeQ2WiRz1LJOmb2MFaXm8VpStDfABHmuIokO5BRz+nnFyy1od0XSpW8YrcBgfqYHk0u2W
Zx9A3DbEx9egnqoQNZ5tHNwo4Lu3sYvE2X6TFboAcJo9tTd9wZeICoteSKRppmXlRCRW1nzcYCwV
tnGwBBMLlyx9N+3saw15iwDmSEtPLt2eOb3p8s/ONEtLMVIzZWLyCmP8/NoiB2lS7gmNKeKexCwK
wkmmIgWKPVYuFus2BjAkorWbraN1+T6Br+SKGa4VpzEz/VVyeNNSU4M+KrWkwXNuCVvRjwB5yIXp
Q/gN5DttdFH2Dyjl+n8oLC/4uJtzJOKiCpiXUThlfeNVj96NBBHQaBdIfAoTtoB/ydB4OhqAILKY
twjr0Hhfx+YCY6VcOOrUzBcGHXmVkIBVAEnE8tyP3Wi5F2EWIPKHC3uUQIQ7T1PiFnBTHwI06XeY
CUCzt0ftmucXQooJ7OUfuoS4Ga9mPSkE3af+5U1131DL1jDQsTd1BIFTIDjhhdwX/KI+S6ykolkb
A0/kBlEvYq98PQQDVA07hvNDrb8a3u/7NBbVeUaDMAxjXiGN3oFGuopMzUj2hvZ+n8IkmB8HNqNA
uFyObQaNLcMBjkX4bfQOTUo0DoiDqVgZyehi+n0IiTG0zZ6aX1gggSU2GKLnFRmT+uRAyCjWmE9h
+OGinackEHJjFfrZ5LXvdFjRqGCwgUWd/HJfbktZjRuqxNEkxQRRoIJqteEd0ZLA3ineacaHjIaX
9kj1EQsGRZo6D9F9gnENTM7emk8fK8kClD0HBM3Xp8Zp3BSh5p9qJ2D0kvasXfBHEhZbCeiRh1AV
hVAKlQmx7tcbhouPtqzA7ChavZRquPl9wmQpTB23fYoSBXsMHvp1emoP3Cp99/EOuFJu6cL4iTyn
RUJBJRwmIMeUGy7brftVD0EG6pL8uVwNfa3/2bXWLt7pr5jnMDJrcy7dDIDL70jg0L5j8fy+ZUr2
qUZaiA3N2I2ETgPX7k4hUEN8Xdv3enQ+nYQKpnqHcWH9HGZ6ejh/qqfPrXZ539KwiBeq55CHwKFW
JoiYnvzKaMzcsBSpoZwOkEdpT9uC3cO4vmT2pd8iY+A41q4zc7Sw1Ih2ztr68/3pL64NJ2sASWAl
7Hj+Oq4Z+VHJx4Ybr+NXzmyrOgygwRigMGc641yBck17MQuLuqwgbpZZVpIRPN/eG6mJm5TXihHn
/6I6b9H7m/g4Qq3XgGZsrc583fw6b7rV5waAxa8AcHmMdNrrbSnAlDCj+s83TLoxY7qLx2GCyB9h
ZN0WAYGmt7vywj/9PlyPNnaQ75RSfy1P6UOpD+tzZtBAh5YPffYBRAAvSn1dpEkFIbz0oe5j4OVh
sNzfuW2nxik0CtNqzLwARJ614QGRBuSeAxJytAa6r4kywtncyIGwmZU4+rJQ4Syentx891bpv4er
4esOYzjor/cfsPy9xSbJaXVIBE9E0T3qMRAmtGc1D7uyJ1VA5Wmw3g6a/btye339ERqOFeFVWxrX
8xmQhUfa9V8KjJDQZ4EqgSkzBSP7tyowiloVRdII1iVbNtgEjcrl+fKc8pjMrK0OoCTnJtUVipda
gJNAiVLkYQFRiMUkAUE2lLsyQ4aaw3VjeCNAScYu3NTF1q/owDwiHRLpG22DybbNatWsnijZpKXM
JCBRBMzqYNqKxbW/5dqTkmBIO5BnVjA17uF3jwkvY3QsiFo/H1c0DVvKxN0QnILl2U0r1LhUpREE
gVGpo6aRvpWW/0pNLi+l/m/oEA9UQQ3T1MfSCbRauKIRbgoT3uPzSNHYpSADCWxkmKdroylk/krw
/WJoC4m7KBlsdXBYO9BUQNhYG+O+Xf75iFCgHehTxjQ0GtvJoScNKyjG8RojmoFHynQsdD3/dwQI
C+QN9TVvShAwq+PwcpZP5v3fX4gpbjkgbIunDlnflQliis241a3dZn8eKD584dRvaRBxEZv7ZSVN
NLiXt4cWO7wsK9If/8ujIK6smsh8ETaTpOxKH153xkgFYvrpE2/5IK5lEDFpPaKqjFgEmKgOznuD
QsWgH6nDdD8zereUiPvoF+HIFAooTXA6hbHWd4NpUQRGPXriMjIsKvHXCsfy5ApoO8xOtNmf+7eD
JwdM/HxMi1YCgfiX9gsDytRWsUn7bx3jXEw8iQQWCi0yiy3EJAHNKbJDI1itVu9UJ/QzBr0lQ8Qh
fIgoIKjBx5bRxdc9zvxrbyaNzgIe6i0d4rJL0RWvShHsjAf3pTFeXt4CY3W4Gr8Prp2jT7JHM+8B
jvZ43wYsZAEmuug60vBIQvaQuDo5wytayV6hCOrjExYM6PZaf1AMQGI/W3uDqtzLavFNjrhGXCDk
2LiX4aa6NjctYpuKfA4WGK40gBBQO+hp5Ii7dAXCuYReZUTuV51dywdz1dHyZwv+81aCxFUa2EpM
MwY0Ut+Q3jZovVSR6K9WtHrGdBI/Ff4f0X2d5MxPxyioRPwVdEy3x6xIZKNJxNCtc4gMumbS7hdN
MXjiEdArgaIMOcjh8TXah+m01k65ylY7PNaxYge7JmnNaAsAMjeiJEGusNV+1FigXF2esA7p7UsZ
Lx/6HzyxEPsYWC9Jm7tdturfMiVuXcsmZZdLyBCM28Y2NEoouVASuuWHcLDSEHTxUBTDRX6UEL3a
a+xHFE0HPXbARjSoGvIzo3dLjvC1lVppfpDhyApsQMQa7G57NCkxw0L1/pYGYS8CQK15JY8LHOya
E6o4uwpAP3boYMUL3Dt32unP1nWNmY5HtCgor5/+iFutGgLdMtPOjjAlUpsJ2ZBWUNCXeO9i8uKC
rKUerPI9FlBQrOSys/nWE8KOjFrBMxU3mS27ejwdpl1tq9PJd5vaPO2O8WhqOUA8/QnQ6z7lf3HU
35QJ66IB1ySUfVyJWMeWQ7eycbAHyqEuvDluDpUsYUcesg5NDj19MZF0v+hr5DXQRI4e761q0Vwd
zWCStWxB5mrlOvmADBBlpu9WLxsMxxyPFIO50NV7yxXhuq+RWHmsCDrbbarD3xzs9fqhNZyPenXC
c2qDwSYNLX1U/qYjuWOoyXY0rQaUZ1eDrmvatv3BPzgPO2tqyY+MJxq0D8XBkbmhXpQxUzGlOE2s
l7gaz1hiEIkUHfwy9fcYIuzKkA5hqQWTKzBf7MpArwgSEFj/i8XD59zBHMDTfaWnCZCwMVkk16FX
gp6L2jUev0jx6OPrfRoLmY1b7SDMRxVXfMepuFhbKP0btD6wT9i/bjtWhqIl3Pjn8f2dpawzXr7O
PK8CIxgItng63j62S0lU8vgK3Qh7nX2tkbXxsPHB4BXamU2u5ceZzQgR7LFqNPKSl0Ix8KR37dRC
9naNndjO68bCtubzCpHQ9v2+TJcfezOihJmUtExUMhVEgQVoKQbnvBqb47GmHd2in5uRmfRnFgmV
3MjE9SRE6KPqwPIfELPWSE52prEZVtRc5OKL7JveVw/GjF4fclcuLSZ6qf5U6PXOlnYwkgryChj8
tOKXDS1OppyeSJiuROJZqW1AUcKquO6ZckyL3mzGDxH1dFpRJ83kw7cma0krb3MoXh7bN7T50Gzh
oo+eUZr4nEkODd8VkiSgBNSo6wuQoCicLJq/2e8TlslvfOaqRLAUaKlzDzBMH9NrAnkMDFnS3AmN
FnF1/Yptm2SKrp6wWHoqF7/FK/tSOGsHudDdaHRYfo4l16m9wiuNFoHQBElc5zr5j0II59CRHIoY
KRfqa23M7JhaYQCco4dj0uzokK9QTgEo8juNh4WELkzu7LSIe5vLZaowCSQo6Kb6CwM+O24DqMuV
9oDFFDTVW8jj3lAjQc8VdahrXpu0HB0q4zrhMExTYoYHCNNG9RuwKqv31fmR3VI7DpfDqW8+JeLp
VBV8k0oRXAvCjinq+MBQOvyKZaw+t0fa3AtFLcmlrlrGZLEP2KyLclDXEnLSFL1f6Hq/lSNhLXqM
r3JciFObAF6B4DKlog1btWh7f5bDjJnYCGMB7OHMk9ov9XhCg+zb22GNihPWMzWYYzYwYUwJM2iS
I4xHowyV3DLwVn6CpCEqibQMMU3hJcJklC2gv4D/NaXyAERq2//DkGlJxsakJHJovlciLMQALCxA
/oAbJCh1s8KyuPKsuWyrV9Te3WXvpGHSQhIx1aUS9zhsGiXhy3pAS229iy5v7lrvDYzoXvZ72vz3
vyjFP7TIBSORENe+NILW9gnw3lM5OsR6bKdGuhru3sILhWILKcyRy0a4TIskv0JE/eKme9Z403NQ
wtCuw6wplJat7jdrhJMvM4EDjCteXdvwF7J9isG/IL1o3qey/GBHZu9/D4vsuckZVNfKClSu1gt8
5OXNNreiyxVmZ4y55TVH9WAMz+Zx9XlO3OhqICykiHRSh5+h6PcXEPd6CBQ1ZGNItDSxVUtxVtRa
7XJA802BuMkCw+ZqMiAV0Blo/TMPQH709Q/H2eloUsCK6yl1VAGGjjbSvmxBvukS9ztrY45tuekE
u0/+tdx/Ui41TXLEnY4lteO0bHJhATaCAUrfvxwpJBamEibz/s3DxOPM9zeCWDdyi9PpDCDu7Hw9
dk7Ow748IW9zXxX/xRx+kyLsRtAnHR5cEBf67d4ucMfYVPhl2Lfpb5r7X869/cMXXlu3fEl5KvjF
lL80UTRfT0ADU8UaSakp10DxJBTOZLIYwQdKmqaTj3zTDh5W3osodBlfOUtaN8hyIPgfGcosYTT6
JJdGtYcMw81HQUXWu6/QMkv4eimMfOA2fLlgGQtsXDXXx8RkKTZpOQM0OxvCIrSMgq0JJfT6CWNg
aE/PVnhuq/t3ir5Ncda/Gx6ZBKwehHBMigyyYlZ2HujeCjP1E7IF7Qrdv6Yoct+qWlThfZhFoFOa
25e3g315aFMUOvEOwAp4g2JNhenS3+OKMApBLXQZN3HV2+bbFn26MOrrU+h+XJLDCc0Cg6B/fOi6
UaEdCbOt2v8j7bp2Wze29hMJYC+3wyJKlGTLcpF9Q2zb26xiEav49P83OufE9GxG8yPJRpAEAbg0
M6uXb238Q4oF4x4vFcx9RUZzLLSgTgKa57IBXVKuMEO1gOfBudyZBpipfkKH+8/L7RZSGKsL+Ldo
gNmK5A459IEssSjCwxUfLE/GOlUef962zNo1izPRiTGa6YeAhq0FxiesxZvgWnuPizrAo0LZd0Kl
uAwIKCnb+G8VndCgSuoewPFEIl9rYKcekuVtgfibkOgv5XH1IScUU6NOk4HmvABvQ1NCSGIsOwr2
4JyhFl1utUDjSCDbZ2rIodyfe1ykkRIzQhP18WLJHycs0cxi/BcdBUEgDf2cG1AEqw+Y7Nf1GtH7
wXHIKnID++PjBf3IR3QcmvtiY30GiAPWawcRQVtw0wkc5XrtLZncD1Jm+ums4+f68DTdx5iA2ci4
Rt2p9W4/xXWV3A0pvprlCakm7jHVGeEpfNu172jq4uG0dGP/DSlj5FY3tb2BBhEt6+DZwAPyYnuf
PfGKfBx1zxZ/dTEvjJAG5OOqsgNCMbhuH3M+y/qt6a+Gc3LMLpQaqR5woylBBWx/RCMXRfl5wOwE
aWAkd44V3wNl7LD3/wGm3w/NcfUQJrSbJlI6kyaH4Hdi2e1W9+7Qblzbw5L3mvPF0skxGSWlR/V/
q2K109h+hE5FY0OWGJ5sLetTXe1D+/OZi/hFzcoNFmILwp3RJclA42UkOMjJCQnaIpe/zksuivV8
Xfb7eNcgbXKT8smsNU0HpWdhecTM3paG5oH7snR2vxzE5o7NEY+/SaH8panYSnAVKliRSYvqtOQA
YsAN1ewlGhL22o5jUHlakR17rk5CXZYL8Ohz86ET2YSNWebeiMzDC+D1R0txATzFOSBH8lhgRCia
pBiow1gVVulppHi8XHhWjKN8r5Z18mph2qZ9L0DF2HavkREdi+SX5VkRx6rw/ICrDpjQadpEGw3U
YmlaDzhesJjoD8jwh3MgTiiLxuSfBrNt4yzJqTU5/dqiAzW1lit3qyxdZH4fwiX6O8jOQS84Fmmj
L4tDnOfis03gXYPqRq2B+GVpI5lzt0rcxv+A6aR937yIluNRsgXZMcSzNf/JXaKwF9wDdOS2YuaF
R2wRNmmD/zbiuFg5hJ4f03og1q81jY/+HyuOOKqKbcoMgZzcYEEOLYnGWBJ8vjsdv6oX4HSjCsWH
QuSYcbYAmwhDasgDVVd+CTgQcye8xjjVXvD47aa3Uw8YhfzJk0mpBqZAqwJbmLbaMh3hw1qHDSd0
5mnga8v+RMakbtCaUkSGQwbA9V15eISzuJRWxEEBygMUxNdXf21G5HAJR4Ww5com+h8fFsvgFYoe
kOfegWeoeS7+NeKZHK6M5EVpSNfDHY93QD/Dxg6YM9NSd7Q1zPoye1Ji8vH6fguO+uepryuIwoR6
Ww6RMF57O7R10BNxj1hU7aFFOCLHUfnscuFsUbVNPCLRgiCpADoVGEXhlJdnGV8G+r6JBYES9pX+
ZMZCM2tdL6mYAQ56Fd9xuIH3ecbLaeP+IjU6Po/6F3n4TdttHGTWnP3ZvU1p3iR/H4SdQBpTGZD7
LSi5dycH2qkjH+gCM8gOAd/ekx9vk5uvyk/IMZHY0AaCENODXeddMtt8W9xzSHDujt2TqdPzVDT0
atfZBmBhX7KvnkiITYA7IFt+cXNtsxZkciQmkxNLjdknCujZW9rcAFyr1NpgWmvvAb2Qc7ZZzp7Q
YnSgcpJPqhBd8x/H1oGnvVohQQ/cOswsIHy5TY3LG/SmJ/LaYPNphrE+JOgxkuK+vSOIRf01I+R1
h+rX3udd5XwJYnI8Jr0DrHLkLGmPDZoNMI+B21yq6G7YgB+R4zFXPSawnm8fksctjKdTJthPblB7
6WuY469Xt7/O4w1GTQDGLjfkgH4dSJfiLifaAy/9Oq/TJ5fG6opx0CrTBI3nLcJb3BngbuwHjMrj
D+IGOjwIOMOWYDke5+540syWjDBhHSwaDA4C32yL3dqOuASMLM9qcO6QLRNdihASTQMUG+1D7yHq
DasHJC9Q48U6MG6oRyXoj1Dv+zbZWRM5NsvOpNmCfBVvB9+0BjSUfVEfO8HfnLPxjsaojgWaAfKi
ATFbOZNFivkDXpFtPl6enIfRGFIoBnpI88ym9+ymzqNm/0bK3EHrFU14tIBOuc3x10zGrQtklEYV
9peLbFyf63jenIjfWwqamF3lVTDuqpVXtxwTxqXIaI026+pTLINiZr8Bkf73ADAD4sQrdJaFJU8D
z/ppk/tk9EWmpaYZX7NJiiU+vMBIIinK40LuqzF6A1jq/808H30gqdDRlN/IHm6ss+UdkJjjsCFX
jhkVEoVZFpkV5UNtHy8zcnV1OdaEvsLf88Ufe1CCYRHVSQ4aKvEHz3xK3zmMR+sxtwgwroWaVkV3
ohMI/tvpd+2qSF/uDeeZN+s+Pz/yFweYbF0oldJFcjFBBxtIkVnFnj4k3HrLPJR3Ibncf/Rutx7X
8jZMUQLxPM4pb+snk60bNVUuAYUI1OnSzmJJkMAkUPCeuuK8123dhO2SP42/Kpi5JFG1G23sbeYK
H57NY7vZiG5yk4yq6EfZiPr/kHgnq5WOvYu+BvwT0xZfa16f5m1DjznXn+cxylM+FDH4bzvaQLvj
neW2XjAFRi/ksp4abYDrMnGSZeCi/ZkEzuWB8/w8MoxiUMZLKBUjTiGTAOC3O+wOlzZr7xDz4uD5
LpfJ4zA6IZPMMq8lUGqtfm0PdB3bx7iuVpbPOxS9mj8FV0MoBTAl3WTDwmChSYWRIyh1RV+6z4jE
U6f0Um4RYI4Sq2grrRIQMH63NpZZAwWXu89g/mH+OoTCFMENI+3P8gWuq/SWYfHS5t55XVs84ecc
hG2PrUdM3J4CEJEJSnTtW2LLpSO9XLB0E0sF0PSGlpLbDDerBRRBoPhTJuq6jNSIvXxq6MDc4/iB
RcSWvEYIdZvCfAJ6QoKRHPncxVVndvRQmDFH89YdhtVWSDkiu4kwKuUVkeeN64QgveVJWCOORiR2
Jc6UguDF2iLOQNq7IZgdwMQsArdnzglndTYguWVTNkUN8cRPgobcRGOeAMzK3wpW+VrHuwzj2Bcd
CiJw9JLrlvPosfxeF+dIodj+1UMMiNmHa+4KKcfD5YVzstnC6vfJWK4v025MzQC7Cvyy89EkcVof
PE9f7TlkZoVrQob+/8mLAXVPMtUGF9iuj8Z+G1llb3/y2o5n1dCECPUvJkTMXg+0XgEo1ukrTkl8
vw658jvrokxIMP4+ks19pp80QHF2QFhpaou46e9wGaorrt8/625NSDHmW1KNqNJGynOYStB+pxJg
25R4eQ5RMSgiAlBbClYXucLu097rCaarfdXmPBuHD1mk/TROizDIcKNyi/Gjh4x8NJh1xXwOT4XM
2vbJYRktpfayMFYNCKVwxOLnDgisnd0BAvGCgeszMZq1I7icw806LxOajNoyVSHBMixccK/aBcDK
d4dP9RMRIs1ScPif95aM/mjl8zCkI8Dp0l/JYfzFu71ZHT85CaMuyljFTpOWSpdF9SF2s2xK7yO7
tlbtfhVYpmQ/cy6PcyK2b3sAEFtcmHSRyrb8XA3ksf0dErf0AsUCFJqnPnLocY7Itm6HWJym1wk0
IkZsga2S+lD5BLiu+vqX7BxsXr/zfAnr+0pVRtBTNQ8FPaPSZ/e/sKOKRty9PThn4lmft8/GUVsq
FcKJ2pJzLZaFC0htg6WruyfO5ylv/eE7TU7C+OiGnlax0oD30KCRooD6CiCY2wfgCC/rYgydMZYJ
vSv34evffZkRUfWyEMOywJeDFRqYa86WumsR9NbVMGLZhcCZNmJ8/tmmkLCFA9xju9ht39rRMg6k
WG02pdO62p16Bg4Hdl7zBJdjFlkgUnERok61gNprzwTbZU6H0kuex+AQ8Qoq862r31zAwnHmcVPX
F5FuC7KzkhB0JOQkfzgcuEDvHEG9tjlNuDk3h4VwMkDo+Vkn2JJiX+6ql9tcMR/ZTA7DGHps10Sn
23BVPgXpnQggwulGc3Pk925Tmk/NTigxakDs2u6i9xCe7XHbr2kXVrPJY7fOLKBYoetsf7As53X3
sCxVHmmOZ6YxakEpO0wpnEAayHKi+0ZH4pcAkkMiHTC1lm3fPum1X+uGLGiMmsB0f9zHKT1pZp8b
YkkEJ0RFArkqrlvBYXuNGpcJj6QLrTm3VGGc3XobwGk/L7mDsfMpscnTMbpDEosglFsc6ALU4pdq
W3XEwhouniHkqFeN0SH5UEtGK8Ej7NdbzTLuU6tDSgdDHhcbYuzL99yaPU9taYy5b09V2ZspFbHj
MVivYgcxgiutMBJBM2Z24fneWnNh9HmZM54WYTfFCKksZCcFh9U91CYcgn5Dz8L6O14HyXwN//vx
dCZeWESa0YkBOEQm0Qbhwp2b2O3TijwInxipGpYHQHlkT7wZBZ5i0VnFUi2KvKO2MoqgucgSRh9d
F8jQ8OaCOCaTXfZStLKkLBKg6poNiQNS80wyT3HpjPZQ64tSjBQOmbqEcU1Gj0Lh0drSW2QbsR98
INAzsbwh38qJv+eNN3OkgoX4vGhB3rURyN+FeyS3sBSNo6442pFdk4U4XQ8vIzhxsEdyeoqXmGeu
GxTJOIQ4zpnOaJH4rJ3Utoapye3mfeeAxO2D8C6KkeXMjOtWoZEBgGoWH4o1rE8d9kzeJsLThWyP
AO2IafQKt+XbwXoRok8XPdPq6yeHDEevsyCkRaEVpRLDnSmcZ+WrWZcZWXPHe+eL2ipK10CBNkyF
7VUNU6HJFYosjsbs0FddFwN83oqsUSM9PO3alQzDxct0c4ky79TqhdFi9x2tA9PJun3qPxor5SPG
xgfT9tYJ8Q7ennef1Lv40yb/dVK2a9WsF7IqJdh0KB9c9y1/VH6lKQncX0XrcLyNv4l3vkkxClcP
sLBJ7+j5sOFEIkdlicaL595Yai7k195zOEXhnIxRtBGA7sYzjVifs832Yo0uHNJie4npsh5ug+y8
DH+fjXHiykYp43QAsXJz2r3nNnqp683mZfMKe8mdVOQRoyef+DYCxjxa2YBmf/bRSO1u+x7bge6D
g2QLJAutfeVzF57wLpNx3doSiIsnCuM93vnuyl1Y4wO2QX7x0mt/Y5S/75Fx2+rLqZO7BUVB94FK
ebcKbIzQULyWM5ZCAFGOR5B+7xb7M7p3UYqBYhS4ypNuB9izFcX/lusZ562Kuy6XTHoijJ/n7uIh
3YIpTvb6ELv2P4EPRZf9t+Zi+2IroWqiXsBDAaCoJsb9hsI7AurmtnBx2IFtiC3MNOxR/IFv4WPu
I365/XWeJmS7YRsghpZRgDs7YyyWzgpgyJjCrtI5PgQniE0wV2/fJnr96A1WYJtiu0AO81S9srh9
lNbYJoddOO8UXGfABFdsNeh/3JxWKKRmANqxsyV3L/RsXKtjBawuGliR80fnOxb0SGWZYPazBjxe
7pyw+plCWt4+6GzftqphuykgBrFMQmV4Hn2rVaRd6Ay3DRbp3gsLOGgQM3P3W7PvMV4duq0futru
MwRQpOFwqkVzIjclzwiEMbSDHA8gXzsYNXR4ZnTWzEy/z5jRrhU7I6Yj6uh/D9aBfY/Ot4xsaEbZ
0xxebEatCMs1E2ps0iNtzn0iy/Qyt+Uheak+0OwR1tYnb0Ua59b+yHmolYHKEehgmVCBhrfoN4cr
qIW6dRDGXIpBfBmrCAUvf+u+u7+1VePRkW3UJ3Nw+ufzwr1NcM4rnV4cYzGHoVFMIUZF73h07QEw
FklFblOYdUmnJBg7KeqnXOtPIAE4Gl9xSi++93hLB2ctFlZdqhLSwyh+XhuPJsY4FM/90EkCdJV7
9KGqWuctf40d6bU2SbxqVCSQe+w1/fICAcsiK+400Gxn0/QHMOLch02sqYsRnJEid7R9r5YEgbO4
JKPjeeI9507nosopNUZ6636hIkmO44KYs7UBh6090hCWLqnnKIo5DpmSYgVZQi9QH4OUHJPkJSPR
PgeK4r87D+v/imErAt0XRFpLx+Sj2BADgGNnKIv9osS7casasxeoSAgeRQ1w2Gw7ZJpiCL4XQdA+
vgVA9oNv48E+61z/d06g9Qkhxt0ew6KogkKkLwUj6roLp3bJ4cCbjbnaelZxTOkwiuOCzsFTUONA
zz7WKL6V97qX3A0hqe0zMFzsQ+CgyflgaS5Q3GDNuMHanGac0mcUiRaeCvlUgj5W0iMLFx5uc8gs
F06ukVEiRboYguGMz2dwRYVVazvemQsrST9y6w4Z91qWxMVY9SBCl2Ufxf/q+GRHLi88hTVrH6f3
Re9zorD6UhxDAETjvkr0po04FTaY+kvnae2FLkeEZ7NdU2KMclL0yyBmKD1RXwPAD1j6pxDphSPE
s80aUyqMUmqjosD4LljdxqTF24rEy85S7M1Ljpl0qyXiqucFl3O5oSlFRjcNsdJLWMVAMaUwBW9C
tKy18nCb82btlw4fTVAFw8DeBUay5EgKjajRcayOAibIu+K4UHEebkv9LPtNCDEidMoErORMFQo6
coS7Hd3XGOof0QXg3wsoS0Js44Pgf3n2p+bwbpIe4g/Wn9Bm5EsrcsxFqjI4pKGbCBwR5U8Ppoxz
lzwyjIQFgOXKBZGSORYKGR5e0dvwBZjYZ+5lzurdyYEY+YpjKa0rE5f5nKLghkYldwCIi2ktl8sd
ZOxr7/GAmmdnpqaMwkgZAIDNdOw0HK5fm9dNtuNetPYqOsD+5TUyklYYZW1gNz32B9jB/bjcHHAg
dWVYPInmXSIjX91CLJPTIGEg901+Qc+nIpPGIU8ONhlm+Dc0EBnKco+mCl8mFS+zPVuDmNwnW4NQ
Rq3KEwP6RECKqlstdplff+y+eqTfKv4mjlkL880wbCGiHBIlFs8463PtYOFfuHO37VI+kSom4/5V
eNk/85opZytx0wMymqXUmmKoUpC0z7Z67agbXNmWVvmzZK85b8klxmiXMJJSSQ1BrLcwaXd8l23F
zjA6Bn3y77iTrUhkJ8wwVLUKrnEoKmTZkIWjvHifHDJUnG6oLLbyUA+ZGhgj9LLfuNvcHvzxbN1b
JEKw/jn8P8aPuPzIqBQzMBNFEKFSwO0A7RhsfQcdRtFzuFc4656iyxbb6GQsbL3apIl3EAPPqAtM
49rRa9npQ7gOt6NgaS05b/eoUu3Ux4E3yKjM3uc3TcZT1btzlogyaKqAJSWCg71wKIN/GGQdVeTz
kweARm/rz+f7JscwP7xywxglkJOW487jDqjN+zyTK2T4PW0ESes0fL9y6GZxCsjeuhcb03D/hA81
GWYL65QljQX+U9L+0gWU3bGsffGe352eVEyPNahNNE8l9mT2L/x2/Nm30kzDQBs2ElVsam4YTMko
wnhEk0e6x35tB07+wYal4cKTzlrsCSXmmTByekkXGNGlfRHR3QhDg0kkXhFxNtWIxUR/nYd5rEAp
8vzUBRRHICoIOr9iZ+HophVs8oaUF7s8E43UG8Ron34U78zO4jzirMBNfgC98InA9UqnVVKWYKVX
4x6xYQSh+04Euczilp55b8f4QGrQ1sLiHI6ICJ+PdryXH+i0Icp0Vr4gnGNRA/2HkE2OxagsCdOS
jRng9YBzCPDQBVG9SLSk1XDGqp4LSV16Qkng3SbviIwnFJ3Hzowl3CZmygoiJtbLk+W1vgf+5Jzw
2p5364SMKyQ32A8jJSBla28Fkd3cBuK7+4AJiJffaNG4d15e6UbtgDyt12t0zh5pfAr7hzrA5ydQ
k6zdK555DweU56TxLoFxnkIU9VKjwC/byp4KT3eH9YBA4OAtO59XdN9vrNAgacK6ehqmcqJEIzK5
KNYAOYWCz1glF+t53oOYEGIMRCsAFEmgzIQ73BZbSSbhCnS+5PvC1xwO51KJv/GuLNi3lJfZIpEh
Jf6x3nYk90oCyErpgReSzGJOTVSPwqqeMeoM7UIlHwgmxvIoA8w/TJ1g41HcD8+zAOzbEK3HnWIM
k8ZgWNyE6Y3WR0qFmzaf9UInd8zoIaGXIzGNqWLX0e/2hgW0brCRl5jyQ+GNboz65F2AOGuIJyQZ
fRTrUahmQopntd9GX25d07o62dGTEhIuisEV++PWwzIqqVnojSjJIEcrcaMduauHVXRn5BYyfnFi
e3BvAsuQvNJuCQT0sKb7nfbPvICXx1+MikJCWkraBvwlE981XVWwHFhrYFJxhx05poXFER/rxLhk
Fxw4SIlbrYWELBBeLJ0YGz489bXltaBz5ZRRPGWeN3qeUpX4Vi/Tp3ALfXAAjm1PFhteZolzOBZP
PFG0EAxLjdmZ+MetlFvCZ4laJ7ZAEtXmhtizPv83r7LN6OmIla+yAF2HEGaLrSwrAOZtH14MgpUb
5uqTo4M4GpxtRW8XcO0WNWVVBITY9TSQEJD2dICTYyuuVc0bQsE2oS90swiSC8QeyQqMOWmW7C8w
xG7HDrCJV0FlBQAEdHu0akqxE1qGB9YJISvUM/+Hg+ETncg2qodBhPmyBQ7uK0vkacQTyq1rwY+x
zAfQRJ/cZChHGFVGBSnJOZHGjtLDBExyuNx5HnD9OJc8n3KdMA+jeeI8OpV9gUveQrm67zkyQrkP
FMv44Pnc+IPjebHl3bSMh0LVcSR0AJyAXYiGEF4xchaDY/pMjO9z6vUO3aHwmse73ko2OkbyYLtQ
9BJ3AmDO69XXHoXjwNIcntvF0zFsP3vbS4bUnkEavd/X5Csgkjcodflc88QRQra024rSKdUqaLPL
2nUry7xgrzCwMBcr1DCwQ4sj8nP6zFCwcEaTDUmRBYYTVWPMMZeeXQXxeLRNRMA9qY/KCUWo58/s
eJvcbLfDlBzDkmcgxYZGDXKXZYWZBN9Fj6MB4Hi0WYRENe0KXeCW4NPOVH2lY1wpuCaeuZPys+85
/SGMOcyjPM579SqB6IiNgewOeD8UxLgV9Fl3dUqJYVpdRKx8ppSCZXSQR6KdcDiarkl4WAmzBYkp
KcYQXqpETLvgNCIyj0kzYqsWZoot2vIDx+4LkY+JNWWcgGQ2CzwhyqZuxqzo0MICohD8BUmBR+1d
3rllRRp2swZjSoXxxUckt4vOBONgoIXkdmy9XKCceTmaWQ0zJUN/xiS2SCOpixpKxt7aTUPAlFi3
jL++EDIh7/v5zNPRlOFvnYvxxqtWUrtRB8GjbBdbGQ2sSy++y63PZPuJ8PG2+M1m9KbHY7ztTM2D
S6TSWzzanQC230QUJhFB/yfPl5izB4ZimPBtVeztFhhJL1UsJDGynN7kFgA8b1vZPa3VbbsSkLGM
Ycrt22ebTalMCTISrUeoZoYyCCJYcynW0OANQJdFOo+qTwQwPjcjO/9432dkRHuhShpQr7AXfbx7
Bvo1TSImdumnm/QRU/y8DqrZwtz0hIx4R6eFGi9KLKOX0Q4Owf4f7NTti/wbgf7rVKxAy123MPqe
XmR2VwH23dtflhwS89L8TYKRZqEOkclWQIKOuR9tuH+ebvWPvEnjWXzLyY1ddfNEnMOmiPNMpEx4
dLtDEthwKLFoDSnzl8+vLx6y9mxkOSXHCHOmaKkgdHig5yPsp62hbA/oMw9DCJz7m/MRpoQYOVbE
UWwMquihc8N9iA1rMeBdCfTTvyTEuAf9RRmzti3pBY6btCLmPkFagvaj25+8HUazaAvTUzEqQzWE
UJNiiBPQwgTrLrKKipw95VFffx30V7ql8f+xp5F3lYzaCM2mXRgdWASeeA9cB4BPPdEiEe/JKEv/
oegNWYIqNOFvsfrwUp8G7awYSBECkaffq466thLJzZZcV3VWuCaUmBO1UqqEBuQLb6a+JBh4w7Db
YoU5eh5zzBBSBUkRFV2QRCwzZNSfFJ3yJmiUa9T0WL6bD/3ruUKrjR++32bDuW63H5QYzTectcUi
N1RQ8o937vtj8/JgOr8/CAJvLDXIrJ6o3GB4xoBhTEsURMPUaNWGYf1AiIqqCM3xUUMw/LwghVX1
loH9KE5lPx3Kbbn87/zUJ089zvlxqqCJpoJKhyKo18Buorbiy+Ukpkoh0DmQYP1Il9qS14u9+wWI
dC7Q2xUIl+HMH9SYZwzL/Jxdhla4JqgKIMvCjv0y3Zq8hyRxH4B2kl23Kr7+Ou8MFyOapYUZNc9H
IH77mefUtQZPQZQkMJT+B7RzI1ziYQAQ62N2j0K0rgPsCzlANI9dXvbwXp+5QeucQ/SDInP2S7dI
wjFIBFo028p28EjRRVHz4e6YnnNPflBiWDjPTiNgxlK8aYeQ/24cbenzxbNaz3z8hDqVKFaShVZD
rq2g4s4875Qw2zQfd2rZ5j0utbX8reRUCjp6EO0IeEbvy1xRUPrbzzjnRGuSKJkYVQMwjy4w1klK
oQC1Duz7bNvvyuv4rtk5EQGV2ZAOEBs0keMHJieSnQstf1BlrMeiDqQ6EylVf3vZxXupAj5tZN8r
q2W4GRDgYaVE5FywoRmNgXbtf4b2xW/feYefUYo/fgajfaU2Us6LthKgqlykXTKZiCHSLoO1QE8z
upotbGkPc+6GlCu+0h/PPLl0hpNTDMELRVeCbkEuTrourNELyfudG5VERUfCLstIYcP1KZeH9bC0
dpiVt9oY+DuU62iYjWKRYaUvvKzNXMHhx40wnN+PI1zKKAMDrm3bMxtsmEJtLthvfZXIJAIUSumm
WxNDAHDXl9j2t8U2GzhQi2c9xY1xSw7UC7txU6x/24dFZmrZ9YU6exskdvfgITrmTqvMRf7Tg18d
7Ykar1IlPUUCDg6sZ5Vg1he1DdcgCS/04RKiPDkhVJSm0gkB3h5hnWAtYlf5VGK0hYyFy2FvhUrR
rctjXNxzIckIxHGmZ5UMLu7PHTcYUnWw5FoneLTEAiYbBnO3mGKplsargQ6q9+zFXFrJYPW+hy0f
2KNnRc/lg3W6O9gdtwTMe15G+5R1MZqRhl+IH3FEpQOTQliewjUdc/MsP16X8Q+66NSfse0LN9Gu
UdrB1qct1Ot4XjYO0F+h0C1iGZuTQlS6kdh4ByRexxtqmUtj/fgRjNJLktAszmaOH4G0SHeQXk+P
ztNX9f5PMgc/CDFqLdHDaDANnPaCGiDSPMuzF7gDFjtDnX3eth9zYdQPWowqwwxslos6VWU23fTo
hEBS2NBAqvWiJe9k9GN/MLQsY6WUIUp0gu2n7GD7RmSaAtUGeL3C0j6euaXdWZMwIcHIjKoHqqqU
Z+FxcQd2eMVoHKqqKG1anHub5fwJHYbze3nozagGHd+mApiuW/c1gs7lkJlxjAEU931jDOOn5hmI
hfTGNN2ypd+BDaBHpcT0brta2N4nLaLGd/s9hyr98bfeieH0VgOMh2jSd5Kc2orhSwSwZ1i6ceBV
Z+bc7x8HZHjdADDYqWpAqrWuK4PgBy9GTGF/eQCqwyYf3oXOhIY/6DH8npVdhD0weDeZbH0RnfGq
83pe8gJQHhcyZlgfxAAmAqd6du0gIYhzBbQ8U8PPeSkOIdbhTBQj7LoWxxmwdePld+CGnwkZByuD
A8TdGsFhi6tXODF9qF80ahCAWGs1tnvZyX4ALMgN+VjBmciJ12yv2cZsy03+UTa/wZDs4KYh5VXW
x/TVOiu7MzatKx2bnV0+fS3sz2jJXfE8rxa/5Y5daFLXuWCcVBCEh/f2VhF3FZIMMGEHfi511spP
SNFbn9yqMCZo/jyBVGk3Ll3UFlcWJlNNolmps3g4xf5onfdf45N3yJdfOu1ceOZwEe9hGS1zMk7i
udTpabe2aNfbtiWHr/YdRoC7n37eiiqCYiDoFETE3T+PmwbhuTQMgR53e9e96A5mhg5etuQlgWY1
54QOcyYhHM5xvQCdlGSP4g7lw8Pn7WubDzMnJBg1eUrVRd1jzuZRW59L0m+L3+n29PQReesmtQ/t
HWJpnxYSOc817w1N6LI6sxIytVUuCN3PHlK6J5J+oWiH0SzaYyQ5Z4OID2entdNHxynp/vXFvkcc
TJ647amzcjn5JYw2HfQ2EcsGNxBt/OP5EQkweY3EiXVAMxrHKM35DrKoCehHRVUFg5g/+QadREKg
aiPN05SpJVfE5nknsykRWZIQMYv4h3L1xyeSmCGRZ6iZQcUAq4WGE3QaYqTHcDk46xhAoxHPf742
mrF6bUqReclMDsYkDXXcX0zk93RcL0QnxgK0teGvnSWGjn6TTUB2a0LhMjVtvbeRRfjUHgAY9isE
xIV9m6NnhXP6e5j3XFzkRM1q/B7/eIyQgCMvu7XkBdwFcHNWeEqHeUxd1sIQ7T14zMeQ0N3RjplY
q+WSoJFxAXtpJb/BQRUPAODqYN64b7ajaHFZwLep6QsjHt4e7x7dK0q3pwBuAEUkrnmm73eLHr2H
CUfJapFcLgXopcR+exvJ3RLowhnZPXn/qH1Jm9wp21BUp2lYC81/uPch6JwAXbjnpfW179EuhbF4
DqvM6dcpOcbRlozzohLpVQon51z7y+VDBGjZj1frglaeL6uRXO608KxVliV0T4gizVyyC5061Dix
+CaAW7UATC05AtEO42TFQIbKQkmLJw3zXPoXOYVpfr1IaSgZWSQ+Pl+W0LPYTp/2ROMx5d+onW8y
DJPko6Seu3xB48q3LCHYAB3eC+RJICilhjZdOcIzIHNqe3KPbP/rKekNtDWDIurFuY11BVgUQ0E9
l/cU+dqiBdyeGE5LNId3p3Nx05Q0wzaDMZTy2cQTtmcikmA1nmjVGAE8yiZfHDd81mR8s4ui/JS+
c2HUclGCRZtDbwOGAkU7DoXZnPb0OIyXIQVZDPw13KRvD5IVHcSldlwr79hf64V3/DmyOXd/So71
ODoY27rG7cFR6zZDYiWetQ8wBri6Ld1zyy2gTL55kjFMVd2XlxFLuuClUbhKQEdbdMjxwdhgSh97
n34dsGv7kzvoPVeW/EGXMUBhI2mJQU2wTLTMtkvFu7ih5Vzc12q1bt48LkUejzCWKNCLoqupGtMf
Dui+xMD07Zucq/BPT8SaHLmLLwN2/kKJ2K2zgKQhP73kevCzYgVofhQBFLSBsE2VZqU2UrfIxMdc
siMTo0hetPfWT+uqJFwgrJnBaGxd/KbF8Hy8GE9IfOQiwOZigu03iaUcgxceQtCs6ZxQYVhd64de
qltQsY2KCB+adzi9cJ6Gyv8f1nlCgmHyTinHLD2fxMceusgLnceaVJax0t9Ea91oXFyIuT3yPy6O
Ye48B9KgjHTbo187mMEuO8gVHc1sQ/IcLNEATPL3hwcUAu3EVYHZoz3GR8x1rNZOtdIK0q5gyLmN
ALMqZXIJjAAYUtZg6wJ+FPLZqXP2ZMsGeNqec9Wz3sI3FbbRUs1a/RRfQIWGuNvtKgF8WkeWG7p8
nIv4NZujn3Aoi6STjGetGlQ8bHuxbOFJpMXNXXFvGS4Xcp4jeBq93omH1zWQO82E4MFjtoVwFWOi
12nv1hfR+Sfdf1P+0Rh7pp3yslUvifhYGiTtvXG0kNy8kC/txFH/1y3xf0iGqssI0wFNoLHpjzIT
qwZLX8RHtfRyb2cNoaX4KETTdQG8ispsGC1PiLHHasNGbpMCYmiFO9mulsFKfsi94UEhWFp3RuCK
WiIKZvJnSrQnDmPO6oAJcUaZDYHYyIEI4ug72HZuQbDixuxs5Op8HhzSvFGd0GJUWpx0WqDklQjj
BjTmLfau3iH8eWiQWTo7g0XL4Z6tPHC8vVnR0xSkW4A4pgo6I+DhaTDyLmygrm0U+usXj/P9+ff7
JmAwbrLRqn0q9SBg+2/bN/fxUhGsDiVW5kVEuG6G5pGcDwQmJBmXuQlEEZuWWvExyayt775XqlWW
S2Nno08isWIeFt5cd7+GWen/3SG7SzQ5B7k6nmv6cp2bS9ZmDXQ/Z3AkE2ld+3M8cLhyVilP6DFe
ciwFZXu6gF60odXlcD280ym/tLRR1uPQmtVgE1qM+OVRoshtDlo2EnKxgwo6RjHQxMxdrMK9RUbW
zJNZjqp8Biduk9DWekeR0PJbuU/N2yHFLpIl1+zQL/6hxyZnYyRORIfgKTDBJ9gFoiyBZQV8muSl
BNXcsWzORXIEzWDcCVUGckZwwfH8oys5moXkwgPWlder9eEL6K4carOKa3I0xpkoKPKUJuDZfOgQ
eC4xtjcr7sELELZxSNFP3bpFRoPo4flcZAlINejbc9+alUlqZFX9Hu6fu9beUYi6TfG65foGRRZB
S6ojUzDG/yPtu5Yb17Vtv4hVzOEVDMrBsmzLflHZ7W5mSszh6++A7t3bFJpLOPes1S+rylWaBDAx
MeMYOLfcLTyKmH/K1r1tAuP1QjC0DeSztfveue7bTAWkBVqrwXuLmpHlOCuO5zIFkz6++iztqJ+e
I12vewngb5sVuDU2u9L+CsEmvaCgpW4yX16J7L2/PPO7/Tk3k+UgTYo6tJQOuxATaQf+zP5W61eP
Q8EPZOlNeLTjjMUJJCNQrlYnAQ8FsSX60lo33FiFLczs8roElTtXqyYd/B8FZgsBA9jpz2oFibA7
mmSLOQlfshUFN3juK/IcLeuvy9djvZI5mmwxFqgqAQyhlZCJUTiHZo+OEjnmLxd7Ya5nn7Yd7+bP
ifuMtAuvNYwrmjFF17JXtUtIRb86l2WwKyPMjSwWuwy0noJGqpkN52qV2MEGSILJ5pvbKjbtFY82
nLVPsqrrgY8vyNYXQFZ8lba+K7DdPJ/45h0+0iXGNEXFf05Wo3JQyfKoX/XavKN1Y5N51kE7/D4c
QWhev3RzIUCjzmWhtyhl8ywyT6kZwyVfKrXoJOqZAD6j2CVeBqTG0029KPAq+pAe6xdni/G83EcD
tdJmRqC1eG8AsxXYmGoZZvmi/DK5ebTHHgI6Z+8lhWk8CEkLSYXg9PsK6Mkx+LsWK95g4+NHDRgk
93Ki4nq+DArkeO0sm+OBEbeP9+w2fvrP2iKJjOU5NxKIH6UGD1njbdDkpHhX7/LSWq7lop0IOYzn
9iuz7Wa2RJPP7Fdj7w/7dFajt+klAGINBudnw0zcbRsX/KeJPX/t2lm3f/yRk20KIHVEg6Wmo937
VlgYhXldE1iV5IvUcIhPGslCghmU00bsMYC5rN/FfIOxZG52cSrTMpbKbL4YIEC7FJDqFIEjHJKe
2Nclxbp4vLqpMx6LYU6gri5NkA8Q09X2lxchE4wuqmVa2Y/FTEaVYznUpRltYhpWOjCA6HIsdD6r
dlbZzbKwl4orbYx3jrCpCzIWxpj63E8sKQeqzhFpt9Nukx5i35ZSNGWq5LGkqTdlLIgx7FbYVFnl
S9JRjhfCAVXDIbDPAndabsrfG4thrLfkZ3mXWgOuCWa8drvcPoBbZGbYLlnC9aHz2pHNrYjyNpGx
5Lka/79NXFXPyuwd2HZPps0zmryVMVZ66KSojBKc1GpVOY4GmJEXNLztci/Q0E3IjcKpNrP2ZrSR
bMuMVltyk5l0I1/R2LFDY8fiQPZvLqA4AAex4qP3cjaRbZuJmkuuB2es7wxy98heLpvZ53XJ7eTj
3GK2RyYsK0PIe4iJiTB/RTf0onPK2NFCT0hIu7BecdVoQwKvyjJZNB5vKGM+0mjwdVgqbKi122xi
jFWiXTGwaP/1N78GyDs+xoh0bZJg7hbSgPBhedkKTa4gzUCF8/GtnmxxH6+KsR+AUK/VS0xXhWks
P/fij2CnH9PAqRf2xYADnrtzUCKmztbdKvYyc+dw4HSDfD/+jskKk65jNkbXVFnS2KRf5QdGcw4V
fEdzJshzLLcgcI13T890+J6bYpwKmMfSmFU3sZA1YqxKFNNpU8BPlN2g8KLt6hoROKec8tmkyo7W
xpjOQm8EQJLL0lGoSb7R3gAvUNuhh5Z9ziZSb+ivOz8SxBjP1ixqBdTmNMktEHWBGidKPRwZk4o5
ksHYSkERqqgTIMMxfl3fJUC4p5ITiw5CCR6c3mTKbXxMjMm8XMPCDDPtlrVUZ6fNx8dugcEHkHWu
XaS6X+xVMPt3y2MBM7NBTKKwgdlsbSfZX+yiIHRcdcWFnOKclcF4tiKwYi9mhbWhQ7M5Soel7LzQ
5+3xeiZf7Z/TYjm6AiPvKinCaQURaX+LKC/ajczDRuYJYSyjdA2Gum7pUwNjpWa2Blv1+ngd007V
aCGMPczFiwVQCdiHqwOMnMG5zIwXYYlnk6ffU8HUSOfYGb0gaCrVuC1m5X3sBpJjMWgUwDQ7N93K
E8XYhUq6CMFFwppeV8WZ+AIasZAVQP3h6UlYc/aPY/FYai5p0AJJAW7w8TLMDVqQi+zhqw2clyUa
ryLE5bzM3dSApa6jfGrQ+VtDZ0dV/D5t5RjYs0jIn2dwQRbe4vc+tGfwP4C0aIMqjptsmd7QH5HU
RRl53oNc6UGVGNhQ2scSLjh7OOnBjVbE6HlXdXKQlzpMH2Vub92BXL1aQesRehO4BfXJoGgkjFF4
UEyqVeBTYRR1sFn3WwHI+v8713ckhnkJr6bangcNYgRc3lPrXp+TVfEKvBSHs3nTRuLnbBhlD+VC
k4IcZ+MYiIpOm9zddAFQbZWNekp319mfOd8lnVb6H5nMewhymgII8Vgc1YdCJlVADDf59K/kGamv
V84KedrHvIxd3UZRrECa4X2hvf9wWGRzWiBCq9gFdFb2Y3H02/9+63/WxryNadE2ZopI8wiEFOlw
JkteMkCdkmCgOEoRdFXAijInpnVGrKBoKcPkyrO4J+oHnqr0D5JbrbvZkXBzuNiJd1wcDgAE7+zo
FXlizQaqdWqhodKVXDcjWxsFFi6g6tTbOf4y5lzFNsiSHiVpDL465/d96gBwBAOgjzd4sklnLIU5
TzlNgrK/QArIyT4CMMoeDHdNXHjiSwDscaRN9myOpTHnGSV5q/Q5pN24V4BuclwsFuDUJJ+f4FPm
tcBOtuSOxLH9OrE8ACk/hTggJjmeDzfu6O0MUqOcv+mf0LZhkB2dByCH8r3fXzWyd/t1AVJYDKXN
s81T/gaEl8cbPnV/xp/EeERXrRPk4rbfBbpALD5C7pT9HgtgnofG6rJSpGqDtkpMgSG9kDmLI9AT
xfdf0ZsOCusr5qVf8zOvE5G3MubhUKu20xq62QoI561t4j7euEnnaLww5q3oMNQQpzV+H5VpC/UF
lbiKC+o8jg2fTA+O5TCPRQq21zwoIQfdA5sjBvkJ+IjR2IgnHdCa39b6lbOwKQM+FsiYoD6rL3V3
pQK9TWknIlFm/xc9WXrnvoRTD65hWJZsgU0M/WXMIaVSFyRy2MiIuFcb0B9dSPDJ8cYnWyPGMpiD
SkzMLEc5ZCC62KCBIK4BOxWR1HOus8pe/sEg2NOfEIjCnH2cys2M5TIHd8XbW9QXyN14HhTefG/m
4lf59W/FMMdFJxqiQYaYfoa6E44LDa9w83jGa7LINF4OY//PstnonQQ5mBU+Xp584i+TAN31BHXS
GWjf7OdrTv4AVlfY0wbfb46tnqx/jOUzL4Oun+PrlRqSC0n2KlIjt6ETzm37h/fnRyGZF6Hv/vP+
rBzz6WSRTf1ZzdUKDTQRNhZopDNaCfl3msK+C3qmCVrW1jAlnrTyl5ade6G3Ak7ZYzmTof1oC1kU
0m64qkpk4QgVlM36zTHY/Sa/aJ+cTXtp5vNoxi1Nci44OzkwACCqEwcs7XTCNQCa1+Iw2yMcodN1
vOiHd3i3ctAoFBGvWo9yOt3HbnC8BRokgJPwLOxprzvA33ll5ikKa3DO/ldZ2M7YwepE0aohj8Jf
oT3phlYGPiQ0vP/az9bvbuDe2t1LrptE7SLriI4lM7bFogQEht/Sywi/EPyWC3S0/Q/mB3jHxxiX
QasAx5FAzvW5cTHGQhFVHivlVIgyXgljVgAaHXRQfhnNAa+bL/UYexwB//CA/pwSYzgS2bgiisQp
YQwYkHLYrOPvGRAq1i6Gc7knM/16/khjDEgj1lWfYXTvuAIe7sdH5gBJzrVmKbaOd7noTz1QArYV
1dAq4zxUEIV5o5L4m4rWKHm7x3nF2CbUuB1646JQb8Ch1I7KHPy9pY3RincKKu57aGgAmfVjnZhs
jBkphc64BVpRxLWpYGV40TRv8RUvMUoyrOEZWzasR3DYLu16pa7kFaYhHsue7P8by1bv8xnopJBr
acCCVygWdxVpBdqO5CAjBUDVr7RCEyCfhnHSNJuSaGqKKiEz8Pc2V6aaUC8PqGJLJF1LckSrttMr
RLO3ore0MSRooQOJl/KYvB1jwcxWq1aUCueYnu9m8JAxQuMIyZ03bbbE8aIxlnC2dyrAxXyuIWsK
dflEJuCotaBDW7iI7aVwkrsvklLXAWBjj+VM3Y2xGCbsyNOqGlSlp2LO+8saR8YLiP9h535Wwuzc
NY47BfOMt5VIKEwFDuWL+wQ10fwJRSOOW87bN0YtFYBwdkYk4ZyKfbh/5oJSTt3z8YYxL0puhkqf
GdiwFpWf02ZzRobj4s6tyH3ioQdPNmuOZTGvith0qT5cIQtx7caTnGMOwjgNXHsLBBrfPAeZpwrM
C2MU5wH4LgPO6QSHztsdZupx5i6Xt35zLpDBlP0fr415bYYGOO/g6KRa4exgLkOCEbjnA+3WRMoX
XSWz5xZceCtuYnvqqR4LZh4e02guBRIMEJwT9YiHgOs/TvpXIxEs4lJd5AF4SbGTaKvLPKkEzY1a
UbsYkCWQdR0+iDbn7Nh89lWX/TTv6G46sBanzas4O1leJNn+hZwPyECFoCl6bDn+wRT/917fApGR
FykNli9rCb1pdDxts0NHJpJCGF90MUsIGqZ/Z6lueYaROC3KQ0kpIW7lQGFa75nz+1MO1vjQGMMh
J9eg6UEXDifVqz8MjARdeW/mZNlhLIMxHgBkiIukwRowi7zZNAt0AC6O9B3BcMz7VkMbICagOQ/1
pPc9FspYkd6M9Ti/nRO6LYvF4CBfiPQduc5dFHUaV7FfMN5Bh9ofK8jkUO1YMGNQLtU1iLUWO1rT
plm4XghqUGR5Q6n+6c+/M/u3bxlpR3bNlcgIOyhj7wahZ0p8xnOO4bjd+pEIQZGulnzB4QUL9MiE
y+LPEqCQj/dsMtM62rPb30dCzvp/DmuVrFGw9I6km2NS67D/9dZ7ti28f3PUY3I4ciyR8QAGVexj
saDXuHGatwE6CAJGjpApUhiMvvzXVtwuxmhZDbCohliBkBMtGHlf6PiJ8ZZ1c8rlNOuezt5MJx3A
aNf2Fs2GpFwJ6++kJTy3iru/6r3X2gjyubQ0fMjrRoPV2nVkMfu1XwP0AB0sDuc0b4aejTzGy2bu
e3nNQLmqQCtPp5MyL39p7zwJHHdEZi63VBlhfKaX29t0i52PtgpUL8/u/LFacpyqWxwyOj7h0uSV
EOImmwVpfIwN/uYYX877dUuqjQRcit7KWmoqgPUTAbNxObd5V4tnjm6QLiMZZ63V8ki+eRyat/kI
vv2neB8fLwsQMj9xJwd4msb2uKHNMvBlCScDzAIvcYr5bGa7aByCE0/Ly5wN5Ipj4oVYMooEDXzY
QQyI7L5iN52XZENCnwBkX22A8lzHAPnhjvdwVINteQM0YnOuG5wcfNQTMKwD+zgznpBbBUzTYyWc
bHIb3SZ2IrLXBQPUQFiig7dkmCuzF5S3He7J0Svz4NLebNlITzpTVyPFoGI+3jj3iGcHFcYgNFrU
aHGP365t5PmQWQTNdEcwpbSfkbd19rkFRFL/9pw8XSmgPncCgmfsb0M/o7UlqaF3Bl1bTDI0lqnO
OSR/4APztJHjTN3GsEdy4jS/9moGrcAbBvQuZEKQ0vRBObo314Ss38HSAZYXcLxQciMuLgontlDo
142kB2GfoNGCWhPEFiFJPGkGGGeE6dyyOsdusWgoktLEuVhD0quj/VoFC9Qm0d3WHFXNThKAuSIT
yG2L4Dl0KnVURsuTkOEPpRyHWHgnFNhx444JqqRn57CoiOoQlLZt157Hgs11YKkVeXA3bqi8I9FJ
lhY5rjytUp5Ouq0CqRsu/9oNj9DcOXd/eQ4zi5Ki1nFsNvThcU7SSfxzIcVihxmSdKa29oAp/fny
IpGXPCBPz9/cw+U4fGzRDehIoSAoVI3QoZG6AWYb5hzHaLJaM7JpLD6KVg7q0PZ0gU4LTkLE9VwL
zbFnKmNzgi7vE1m8xfVeeShtyl6b7rdzPHuYKeP44bycBduY0fTnXk4CummnTQeUXO9oOocZ6WYv
PM+Vl1i69YiMlDFIzqYm+LcwGzlkcGMCwv3Ld9+Bfvbp2uWC+8ZynC2W6a86D0Vh0AhgBXX0Pjbt
Ybc4YM5amG0ru5sBB4ajHhxDpjK5ikzrhkGKsJnhjO+h8N5TtpzWmBe0wNGIGiYaqWpQkryjVP78
hIZCzjqmHWHMbuNtMZG3Zf27c1vjb4NFs2a+SmSUtM6g/LE5DsLk+YykMNtlmGnoZ62voNWgfLLs
yx6USby52Mkj+ZHBunWRrwC4ScZKVFvcnw+c6zNt20c/z7hxhXlREpr2BkjH62YT7Dfx3INtR9nK
ma2N2doGuy8I0ubc7N+kHzcSzISBxkXPIhMnd0MbcuLBbY7dVx+tKSzki128UD6Cx8fFk8jkhf04
1i9xColfR5r8qzaPf37aIx6tSL1/JotCAa6QiK0EMj1c4uY5ccpZ4MgRkZAQwxB/TAszDoq5PG2f
9H5GkhmLq7SpEFYKVoZZ6YTUw+mXbWcbYwE4ILu4ek+vvIGayQkFcySRvgEjU2gMfaGK4RlrhUNQ
giT4Ys/eZQdez9zhXbNpuzsSRg92JEwNqyLJdAGRDVptPA9DpLM9oWk/0IbxQmjuKTK+XN232fkc
YWXZQhxm2379DowO9+KUO5qYfn4GRBuvn5u7QMaOYOyk7DQRdgSQmsAMBOciGPv2+nFWYfoPFOX+
F3dPOSrD+nRF7IsgRsOexqS1QcCC/q8d0mU62pL38OY+P3GUS8p4xBs34dxC1qOLrboI5BBrdfTv
+Z9X3ijBdJb4R1lYD84suxpQQFjYqUJDTEl2BwDdzZDlvxLK2g04Te5t4OkM67gFQlAqggSZqxN6
wWh35GJP1iZ59zGpysX94u0gY2fCpO0Uq4aGOsFic23sgajf0vICEGjK4UrBZzmGbfqZQxgKlDEL
fDmMeSnCGhPkVawguAJcIcpC3gGK8gvInYkLDISn72+OwOkV/ghkrEttBUkmlhCIcdvr4uNLIEhJ
4lFCw/IMHXbwtzAGfAWD9RMfR4ru3l8Rh/ojmzE2Ugl4gl6C7FWy+GgWmOCAr9VsaDDHrVRORjcj
WYytGcJIihQqa+N8IGUz4NYv9lDVZYTVYW3cUG6yORIjCP89SsbSXNXCT/00UBA/7vSIjvwunZbM
G7hgnDOcDGZ+JLHoX5e+zqP4Ckkr2nDhCehsWswA/+Ui/w9IbYcjjrOVbM9FX531q34TB75jfbb5
+CJHTHi+v7cOMB544qbDqNHqGO9Fu4hD10l0HylscBGBK9D3hCPv6nHlMD4LOMFq2cdM+HFF+w/Q
UwSuqusqAZaNymu6nn4R/qsa7NBhm7d5H1kQ5QRnIj1Vr/M/PNvPXQ5jSaw+SwM9DiFDgotkwmSh
f4KWRB9rwz+4Jz9rYQxIY/jlYJSQU9uv+rJEV+IS75mwX31z5yom21hHV0pnDEZbm+lZpLIckCB+
eAuAXNAkP0G3+pKCtVFcVZ62886KMRzXLpHjMIogc3PrTu9tTKsg7yW6H+lLsvKPyOe1GLZItugG
ijiO7nRSb6T8jBFJkywYrhmkowkG/yAatQCpdRyOw85ZJTt+CEJooxouMI/aFwg/KZOCxtlInkIa
TPjTgNo+Cq5Yykp4Dp7PNRCU5/7zUygSHusFVxRjMqo8O6NnHKIu8fz6phUemWO2/hX9j4+Vn7dr
jMmw2qsqxbfHM573LUkX6bPD6xSZhLUcKb2h3rvkZ1XK/FynCuh81QdMBqY1HujczjuQgi2IvCBr
0rmf4WkJwwgO3IAkT7TWPB/2MUGIx1nzdLyvmeARFDXR1Nlz1K6Z0V7TlNpj1c5fGpL0dm56PANG
Nfsv52AkhjlDGbD4gwpO2mN0dcrjM5pIeVSM00mSkQjm+MK6MqLYgojCK5zWBgvUukhAiDjHEP/3
Y02ZNpMjWcwpdrF/BrN0piAIkGeVgy4cK0ZV9DYpzbnLXFmM6W/M8FzGVkKdyMqj6TM0fDYrMwRj
QbQJZleHN7LF3UnmEZDjvDUjHzvZz1YnffaRLoWOZMhD5ry7zVML5gnQlU5Jyx5rCyxEU4CKqYj4
3XMnTiZ9nNFxMVZ/KM+D1FyxIOXG6rtBc/HBsPcV8OXf0WEKcjnCURCqz4/0nbH0cT50Fch6lGP4
qgsYa0PO/ck6pm8x4Xo6k2brZ3EsomR+OYe9oGMPxZn+sdrsPNQWhm35ixKrc0tu0xH3SBpj95Oz
kKe1CWm5e3J2N5jr2yi9C5Nsr1653WecozMZw3FJwH1QKpAX0wfTAHsUWpfQGo5OHMwLUQpjzslN
ut+jBTJmRMWjdtbUCzWI8dzYoFqCBChHBr1AD7TDZMyHOfhpq6pYVA2dd7zA0dFniXwF73pNhoOj
tTCmQ1MQsCh0LTEp3QHtbLzXg3c6jKWwzCK9nDUsBCCV4O104Tu1hDYTc/Nmfx+LKWmarFqgNJFl
hQVmLfveShqlUCijufmUI11c80NYjhD2KmWgqrS0oqRXqXHEV8uTv2uZyPOSC07/98ncLcdkrtGQ
yX7VWlgOZoqHVeZyFIwq0L2C3f88c2uACm9YioKFUJ46JB48cVN6+XuAyUuOCkx48feimPtS90Wo
ASZQubERn/QCY9kW2cGDKsnCX4rPReZ2s/ydDtzxGg0nUlb3spl7lGd6qfTXCnYdzvwGOKLolwtJ
4KQbAxMKNXopZBAx1xirzzacZ/nvl+teNHO15Cyu47SH6KRy1cE+CnZiOtpgO//yJJkbJp3FQq4L
yKHDcEPggOw58WCU7BUvmTqR4rhfEvMYx2Ji1gNdEqXJdNpoYdiWYWc6cbjl6Qmf/l4W8yI3Z+us
AZoA4UMazwfPIOpTkDuNvKxSx3zj7OHf5vZeGPMYS+XQpwqoNFAxed1Y6Bc9aNvhAwbXRwqHa3Q5
msHCsWZFE/ptVuOFbB0PuIbqXgQFnG1zFvX3s3+3KBZq9QqXetBziMFMPUbRRIC9wuX9BaQ91U2D
g8FTRHqPH5gUFl+18eNSutaQh7nuVXRUW0cXvOT1imCZB7HH00SLsSly0wlNDkA6WhDaXL9M8kzP
iddiOOFZ328hYz4ELTTSwcSSXjeOgBas86LBGO2Nj4u3exwVZLFUTUNNU1HDilr79WTsPEd229pF
qmNw3XmlcZSDp4KM0ailyC8rv0H8T1bOtSHmuv8V89qwJ9r07rePsReFfOljvcWaXjUJurcarkSc
YSS5A5p/MbcxXzqfG3zqpr99jnuxjOnwEzVtepkqR9CQ69nGqGfs/EFnIO/MOG+0xZiNoZRUpW2p
emAczTFnFsgNd0cym0U65gNeOff5sTSVRUMNsjBNOqrzDtoCP1oLTKJl7wEqDfSyg8DLdUzEeONd
VNmppVLGbEVwgYqg8SrIl2vUPQ3bkfYW5kp5G/lYHVUWFrUtGrWRYqooGFjpHBR3wV5mPaGTF/9x
/JGJtpb7hTG2w4LlSMEDC2Go6ZJhXQRwCBaYVSlr2nHLE/f4YqsiY0PyUi2agV6CslhXTm/Ly5zg
jXaMzTq0MfzWUWox3oY+9lNVkbnfUiRYUlvDe0TrjqiT7FNEP9Kco5D0y//Z4Ksic737Akw8qgEh
wPYQ7ThzLz4mgfudWtu1hEwHZyc5zpwqMvdazOVSTOh1g7zzBxq5AJ8OoLbDDDwhizXGLv79Epkb
btTnys9bXAIHL+huQ9JNu7C5ESXnZt9ScKMqvF/m5rkaIAUE5Mu0J6h7VCkhwos2w+uJlB4vhH38
VKu3NPRIoGFGlS6UODlH2W2KYyyQYYOaGDdW5uj+zckbyekHTYN3elPD9HfxwtFy3rYxF1nARPJw
pavYvIafgdfuM94+ca7RzUaOvt8IgPRlniFBsEhUkXqP+OiZl4ufSPrfGaSbFzKSUgSX6ty2t6AS
HjyqNx2QzDZxwIn5JjLL93IYoxCkF7W6mFjN6+ZUv370rkWG67J2Cp3Wip5dWyfvoCPbCu+rzUrY
bVaOne8ogNrc+V+kv+6/hbEdenhpMeNDNSPUST37HS+UhAAClPtG0zDrgZH6a5qoOAexKELQqfNd
jRRroCX7aMl2tacm2HCbXCbS5fcLYyxGeg0KsWlwmOnrRSfmMrzapblQQ3LxrHeLY4Ll6QumIVSX
TQ1D1EyWIL803bnrWhrGl5+WN2C2FP+hP6P6tuxsm4ekXds9mGMoWdOf6IXzAkx7Wj/imSxCY0l1
H1Q38avuzcVDSvhNr9OX8EcIc817Iz2rRQ0h3g78ojMw8XJziNNK8iOCeaPDDJDCqkbXcUI6BGN1
uyNgsfY+YNXeMcL6vAQXxh/OczYxWko15Uco/ajRtc/NtOiGM4Se6BhfaS9SG70tWzS2LDPwN3NU
ZdpY/khjLn986aKijXuYspoCHAlPamnzVsTbRuZSG3GriGWPd2y1Ab3nxi4dykXNE8OTwrgBup4p
+gAUs+PrVSRnkL1xlPrvzPz9uTA3uKlkM5YK/H4MDivFkbbQAHRp8sRMvsG6bIqajNsLbOT74xdi
ta0qY0AIFpBoHW+Td/G3uqsXmRtj0Pc5mvP6t24TKYwpRGnZlCVZ1FXZvGXuRwpnapiHkfNCRoYU
8+7JArnyD7+wdwkKR/52t5BWB8EGLcEaGGWtcyWJDyqWel2ut+5LM3vmacuE7dJEhDGSaMB0qewG
JCnYtfzKR26usk+DEwXEAtrlFVxs4NgGj1077yJH355tzvlObLwmYdctVdbAe8NuA+ZY/eEaWLQM
CJLv6Gi5MZCFgetXE9MuvH8pjbHQVdckfn6BNGeXfzRv57WwXP5RIqLtOd7QVJ4V046aBfYKEdNo
BnMvLkmu4obf9BbgennmNjIZfASlCvqDDo2tYkS4HLbCptNJM3tBuYk3KzQVWqFvRgSvN2gdVEVj
PqH3u65QzwJSQEt5+9XNq5CEc2Q+DXGWLgBFDSrEYddyLNuU/4RF4yAVgJhgLo4+ICO9Fts4FYyz
ZB3hybrNSl7ki4DIb0+8C0S/nrk/lgTSN+ytiFY9k7mx5zY4a76oWMckJNYhXkNnnjlr4YhgU4NB
mwjRkGoWIC8WAkjsthTHiaORPBmMRkaSlVWJIFvH0vW3m8QLl6X94c8FYmyThDTbyL1gCIfbD8IT
yzzjmR9ran7VcUqOvGw/FactSeSltqaDkV2xXf10cfhJkwkjMz6zv9JqtVWWko8NXUWL2u0tu2k9
a6uS8ggE0cyxlZwsowvHxNzmTx9oikW/aqSRqRDpWZdDUwqnB2dm/inS4n/xmpCdvgCiPxFI+tng
/5SNFNhvUYh8gLIU6VybaRBpz3NwbqOb9x9kiSjkAVxVVSnkDj2c0Qf5IUgFzlp8pgAPr19fFBOk
wajIqQXExHG2XaK4OCyXkj24gHFZ+sAQe6x0txa3Rx/A3B0dTYvWtcAHvJ52vz1vZdp0EgtAKFJD
0vlltvEcTPh5iOeBpuDPg90eVKaY0/rcbrfKMt0jh/cEMm+yXIYeOB+e7U9edYN+wYMvZLsqO4w4
VpccX3gS3eMxsBGPnHi94RNVDZyDZpqWCUNNAW/vz2EIfU0uivMZOfLBaxqizYd5+37tSTK/7IR3
bun/b/W/l8fcdT9XqkvbWGe8ddkiLAnQjkQ3X+a2ZQdb//1KutfCluePD3siKrFEC3iahqKpumix
VdIwv5pddslUOlxFOatUG6ObQPHEeOH7Ggf6gsYD3vFNbe3tVUcDLjqVwHtzv7V+JJfJRatV0OHs
PvTfhyHBpBoyQk+cxf0djuCxgffwHzlMzNOHV+MsWg1443biR4VoS3HQl4iuRNVZd8v2lGA+u+Vc
n79t571MxnbKuNF9lGNtYEr6uILMe1H43v+/P3YvhAmCTEFqhCpv1aNKUYgvy8QJn/yn835B+lPm
6m/ql3D8l3vJhEB+mZyjMoRIuKKSg050dKbkznm3/WzJxa1dAyPFz5+PhU4Mbt+vkzHOehacJUDl
qjDOsDWgsARF5++zs/A2pxUAx76/L3OnbeY52LKWS1BlPekpsa7k6fXxd/wdkN1/BhMsBWVmdIUM
PTJnwe6wV5bC92MBU9cQPCeKbMimJYsgrL2/EXCu8eekB8AgWqccb6fNjwtdQAstAKYpXvjyT/8l
rujgFH86fcKa3slm7H3q11kYxZDdnMJPfYk97uYQDIvn7t/Wl8UWEDkBN6v0t2uPPf1ZMWteVcVo
jMHoVLg2XuYccahAaiXuu8G7kBPQsPeSGGsT9+lFGOjeUt5DtCZTuvPNkQh0vmh1AJHUzNbsZ7q7
YQZmPGXBOdu/g9R7+YwVUvpSz2oM5tNcno8802vyvCDDk+um+091TVG3bIubTJsAKbyXytghQQUz
Qaphfwv4EZhsongAuQ2E5nSziO39Gx0F2r48B8vART2WY3knogtIN0RJhR8jiiI7C1QOVWomLdZ8
dTxt7hNpS3lK4avAyPPitolx9XthjDW8hL5RSYNE3zAKTbiABh8w/qw7wEpH00g2y2wEjNyK86QG
j9bIWEQZvDeX61XEnR3sJsOlEZ/flyWqKU+0FcF5rEUTBdr7RTKm8IL6HlrZsEi0c2yunqQukq28
/jaOq6fkg/a5/y/SsfcSWaun5kVwFXGGOpgZvgQYhIU0awCOO/9TcwdlJp/N0WYyBjCw0kiW4oEu
j9K8AeJgAGys6RDyi6xbB04vqN687zmv+3fa8o4EM9YvUQwz6S8Q/HqiCPCeJxFA378IQI7+tXbh
Xy+fBbC/J3Zk8y4JR4HYSfDIb6WhziBadkHGCoCf2Absq2IHrnp4rD28K8JiK0dVUrZqC1GAMN/r
tkQx43A/1igjuJjaf0YU+WRy+C2lCY92bARYdOW0NyMkOSBUpG3VWOAR4MOLGVCntjI6/h4vcSJH
e6euLLxyqGiFotHdbBxzWRLZdiARBn4PskBhlsxTT3AEh4tQSl8PJha5WyRjfMwChCJKgVtibvIl
AK0ImWFOD1NeFN85c0PH4LwnUwHinUTG7hhDejHAV6yiBAmehniez5p593axrcNvFL6AHUzcz5eX
YhM7PbEWT9rOWJhu4qpbjhfKuzoaY5LkKgB/S4oPidGZsvGaRQfKIrjX4Xq9VkAOvbw4KFaJ/4Nm
Qa5qMbYpj/RU0mKIzt1XdEmhu/cyK3oEnSLQTf93vsqPjWBD8iiIE0utYelXK721AaEzp1l/bj/2
REHqToXZuPYSxHEYV9AlDensD28WL3iXhHMl2QFBLQB0x/mMS4K0vyeZpEF1AXOkdIoU+HMcA8fT
VBY22BSvZdCXGhQEGDK1iwQGHUVehDMpJfKvd9ombazhwoNN8BMZNJjbxzbhlk58cDlZpOYGXbOJ
mOEDnKuX7LRqKy5QtJkD5cly2hXg8tE1aL0L6zLlRIF/Fz7uT5KxCnoQ11kfqTjJr18xj9Rvorvi
/tcZC1CB/04HZDg9RQAPiJ/eoiOEhDaM+QsgX2DM/3COUp0MpX+ugM7c9c4CV7EYK3gmg7W2i7eY
dtvUr8Vacr4WwMetyOEAw7Peyhh42uoE4fXaNWbvZ1KEdPo7/np8stMphNH3MAag0gozDkxsQfAe
PMvfOkqmwjsoePgQ1JxXmg3NuqEKwRGAy6/5Kw/8HAMIHgIb/TMCsvUCaesZvPjqAFbm3JqLJHvh
bT3VlUdKzHgoUeRrRVJhqXFBHIOIdiU4B++oOPUsPxO09KLsH+MfOtvwzK6c1fP82X5/f4MZHux3
0C3xjAjnyWNDt1K5KC3Q/dVjhOMnQOIBwJ7LOV96fg8WzY6y6VYYZb4JA98gafMlrRYzMDwCJhO8
GvMQD5vB8a+pf/mXPAuRt4iqG8oizJUSu8rXyx6WYhVmzrBSncF0HF6kMh0WjaQwWpuB/S4JJIN6
uSe09nbgAPvqXAzlhs6fdm4BOOfVtB/vJG9h9O+jdLJ4rv0wsiwsLFtrX+ovQKJwFJS7KkZBiyAq
z1JqqpjIOlEMDTr7e3gBLTgfHGzy/frZQLZxWWjORqAMOCbR1m3Rne3f3iTgJ1E6Rof37E+gAsHM
gqcQJV8FdGcsoF0cqnUdnX3t6KwaJ8d9R+4AY53ZCh4W8rHAlMzspyeHB4gw7QaM5DL72VnnwD8X
gXYEyy8dyjovvHohr3gtIcr0Zv53fTebP1IN1B+zXJQF6r854J9HhmC3qd3rwilt73gAh5sFPvQ1
mELq9RZoE8s/fwBHxO8onTSwP8tlsVD6wvo/nH1nj9vKsu0vIsAcvjaTsmYkcSTPF2Iic8789W/1
XDwciRLEe66xbW/YgIvdXV1dYdUqEVz87l9k+95iaI+t2ZTKmjFi++35ZXj8bFzJmuRisrHm1MGF
LG2xNQRU8y1+2ZvJv10z1641d4rTFEihgnDS8wLpr1EBSKbsMkvwO7uciZtRSi2TdVEowWE0tkas
IrGtEh2sCLPl4ocOzdXGTewj17WxKwzQybfL9qJYzXZ83Tn0lPTZsPGh6b8SNXE1MIQOPpsIUYZg
xHu4ivDYfrs1/NPF9+y6HplHWoWXVZkV0Ys2WVfbtIXgdrF0qlaocmVEHpDIYd6CpXhBogPu4ffc
2MuH3puAiWIypIl0vPWtRRbFTHbzMZPgvdWGH9BGSBB1mu6pJpVhg63AxNwvGJbvGd1/dITXcieP
T6nlbVzBG8Z1L42Laiso9ygoKedr/+CFxJg1oA96MjTuWuLk7akrqXV5nq70AnSOcI42q9YBW9Wc
pf4j/Jy+3teCJhZzDL1GEngsDSHxZSshIrwwC7Ygo2bIX7qxeMuNhAwr/LTBs7dwnJU56uc0BmRM
R1P53Pc8gDncLPzPNlxZ1lBUa7EZErrVYLQBLEn//f5fdAvTZT1Z9hQbLGbNyHRUTA6/EOQ5lFoG
zFUb0wFvzuyiHtnpq03+M0ZXixKEom8HAZuMPLaVmJndHzB1SejmUF1zq5oYNSn13Exh6ZUkOUcw
YPKD+2Fn4rOHCbHrxdzdez9m1JaqJvKp79VHtAOH7Dr53V4CoHAQDRvDZp5Z8gFH1q1iTO5+m0SS
39AbQWdygfrdQr4abPOY30AA4JLmKXoe+eoi2sckmosHhGoisARFStMnHQ6NSclWu/AgqrM85GmO
c+blkdm+ljQxL2LLqFrYQNJ4hB/IxDqG+lotbBugTThEmmEguAQzRu2R/b6WOjExGj8kSl/00inU
yBAZic3WSM2MGPL3SsmxeBQcvufyXo8ugijT0YWqBNZmcbKnYdkzTB9L0imtjOINRTr2n6ZvNg2y
1HgRiWKfdQyIP/qvYziz3AfAMY27Fj3Z5LZBl0M5QPQFzLzwKYBGIRzxLUkz8kVRGi7BvF0MetCb
ReKChXOwZ/b70SkrgIsBEQFsFadM7g2rpVj46CtIJIO6Yr99yw7eqx8Tx+nOPkotM1r1sIx1LW+y
10kCUGajQN46zOGt+ZwuGy1IlzM9PwOnhvz1YG1WHdE2EjhVMtO3B3SQLYS5LrxH9RdeE3hRpPhP
XrmDb9c8eJv4Vjl5C+mMLu9P9EK/vl3E1WVdrb49a1jMLH1W4sRX9To2ogxbyikGLpcVia+8dpa0
qmkVbVh0n6+v4kjo2K3nR/yoXnqzUqr+V3Y+KRXfRVuegnAOpIjoRL1g9DB3+hyhZwdxKZ6+UvBO
rsb3Vb1dMMtfzCB//gWPsrsU8qlIFByC+GQCvRly9KYmQK2cuuglOPEGaj/DOrFolPdarX1b+vdc
oPDgRt8IpFb0aslDnAZe3DLQMkDAuAR0+vveCBZsazJOsvxYHd3dcWUS/+2vFIUUBBIQNThMI8BQ
n3/KI59J5JEC0GT0kfLSlO14jBkNAWnBnAReD3n957Cn5Zrc7BkTWHNwby6eC3z0JF0LnFahhlHm
OjWBQIY1SgMOS/jNcKa0HuEtWTpR9zq3ZU8Oizr16xzo6d4XxjJlQVA5lRc4IJ0nOq42KsuwZe+e
PFW3ttkuP4pmaCkKiZFl35l6ayLhoyf7mV2+T2dO5E50vMzVUPJ5yK24ZX0u15gXC7bfShcWCLqN
05ZFRS62iF1Z9ik1LNuzQ3iNob88xqYmA2iS2rEuvDw/ivuQ8e+rMHxO5AFaZYWJGqpt7aa+KAD6
p3wJa+1V0lfOXGvefVJ+ImS69Az0QyoLIYj2kwXut0Iu69xofVN+iWwAHtUXxTWlgbDoKbJgbJAt
/wVnBj/OPGb3qk6/BCBHXuYkgdOUyeFrxdDGfCpjuYKLwuv+c09njIeVkbpAtq78fubU7xNVE4GT
pbOFVPpJK7mnvlzUNYB17XezVbajWe52yWk0MdgWaQ5+MSeXLuTGT5/InXi0apzFGKKluqdMImxF
apbUJvOavMCA4lI9V6L7F3MibPJCp22eujhe97SOfteXaJcRkOinJHp3rXMU0CQq6r3UGdNeXjHy
4jgn/859p/JlURE5MGYD2k7//sqWNl6j1azoM6e1aLuv4Uu6cc2BhCZAEbq4AjcfECjg9fXsEdje
f0lLCwbA0x5/n+/D/SNy+x1TfDYH9HuWcYyLLho7KkimmPxGj4zACKzf0KwxDXo9NwLjvm1jInN6
gX0Go2dUjzkZcQYuoH5jxV8nK4gwg2tLundRIB+yteDXq+H8uljEpvLxMRgfDh70uUf80SkoEhp9
QbHz56zdnoLmFV7lDhWDlnDrzUNwM57avX9JdqIerVS723YcWcVmBY9RXGir+j3EaJBVwRFjFk1O
tXui/RrPi3DU6LfI02A4V7sa7O24dXTE2w52zexB7Yqkt4+EzpzT9GDdGvIqHIf5nQKrTLl46iBs
ykIJGZoRSw7NexshtSLvpd8P3ojN1lkgZavMdqXdk1xoIGm/EjsxZW2kZHWZRAwicSPCGsWQbApL
tuA5zBG43yc7qCwJbPcCfkFqehIDRPnA9mMEWW9rzHrIvy3r/X27Xq8XOaheqn2KE5f1/fBzqgrS
OGZy4qh7XvyDKU9nA8x7/PzkayYBWNR3WhZm+JqW1qNe24UlLDonej/RW05QEwTjtHkUz9keCV0g
Wz6h7N260ecKOPfuMv0QWB4kelDEYdWJcceYONFvmg53TyHuNgWMOdC90Ogs/guViIwSZ86R6z08
Ck3QRBU1I03Spi0LftW4EuvKvsOEur8vSHjhdXXl67FhgWdPj/GGmijLpuRlLxrxIjLM/LCKrA/l
Y6EsJaO2tEXnzfuQ9+8NmmuQWYQDjTAVgf/t5XfTMmRbIUqdxsa8IfXF/Ycsqmh0mEbZLGOH9chz
W3sXhGtUnohbB8S8DJ/9Vl6fpJziaWnqgC7Kw4TD3+7zf4G3uytBQ4qgqQqPEIwHVHayqiygfN+F
nzn58lLzhA3X8omx2XU5IP57vqAH91llNQjS8JJJKnK1tysKw6RLuKAvHI+Oy0O/mwe3FGXBjrRb
t9K1l2aRi8ZzoffBPeD310InF1vpOxYlGQjd9ife+bQ+w2M8GvGas0d9VaPEa5m6YqO94igt9bCd
CwTomm7tNJopkSJSJPCH8vDGb9cc1JUgl6pYOvwqXG6Zy76xk4LEtY6kijGasU/kgLBk/MnBeI7S
iZnapY2hj3Pe0r02YVgJgj4oMNDyIIi7/Y4i7wWh9NTS4falVcF3oAS7I8CrquFb7tK1uJ24j0Gf
2szswB8KbroD15InJqRoGR9NSJAs7Ltf5SvbFbt66VscQNjeKdlYmOADw6qPVrTziLKV7HAHilw8
305Mzjp6L0EPwoIyD+AIVn8DxauzkGzeCvbhTBrmPn2p3e7R5Ky6SHYLZClKR1vweuDpPYwuwvUL
Bs/yJLDg3BnCMlunuvTP1atVZmZrYUnj1ecq+8AA4jtUBR19qqDIyl+wceXsyWNa+oIaVg672jL7
8DRa7MceMGNZTxY1rQPD9tUUUKmfG0DJkyUuLIn1VK/Nj5wU1m+8XIDaTQKoyrP+e4QudkmlSRuE
GIqK2v6tJmVpl4H/saod8KouT+FR8kj1T7GPKsK9vWLwh+e7cZ85gTwNaivIuMms8BdqX+1GxPm9
FCtN7QzQjxd0xIoGn+rFdgiJ5uTvv+ruVYLZDyxOd6RlslbN0GxItZCW/Bw79V2xh34K3kMkKVmk
nKd5OolLQEJUlZUz6OmpkQkG0Gb6aDfGcIlOw9I3NSOb8TnvEZgTmROjWTZhBsreP5kaYCr5pkGS
WzDwIphI2dF+kY1Amc7NFDTWz7f+LyU0ubpoKgU9isxpEs9Nx201bq8GgBBXTrcadNFsfgrCSiQ3
mkVh1kb84q2Fz57EhNNZq9UD/Cro3bI12WWPilu/i45zuY2HnwRfhFMEjJ3moX632seUssgIUtU4
pREve4MzxB8fvR0jSm8lEvCmugz0ZKnuo2UHnsMDmtgAYNSFPVwJU1xg3hD5fb5JD3w1pFnwprHA
e6CvejqLU+tcVSuyrHG4lBR24XCfLAirTU2vrBq2S9FzkqJCJ7LAoxjSZo3comKJ+rpFtrUnxTqe
09J7bx0fJIALQ4HjJqOJ/HaLeq4v1bYtG2edjGQEdmzZ7jER6zDsBxRDRg8PTULajZGvuG05F6jS
YOxaZTT0syPTxkl4Y2QWjcK3woOWU5VG9DrH64z6MphsaAp29lOlgO1ukcgfNh4QQKreGQtuLpE/
fWs1UVHR/KYpErJ8gjqdz8KkjJAGbBk7ZaUnmyr7b10JuKTIqCDGxcBTCWc92VimTzU3EqrY4TFw
FwMSldiqXfPcXAL0lmsmHVwYrfJIByWkmezDiAwLby8f+DkI+NQM0e+A6iu8INLb+feOXVlEvvB8
tlGjxBGOvD0i13RW/8EKqwaj4AlgSrxVPejDj+PxuarfpXr+BKOdGCwa6Kbi/2zVlWBZrUpJ1NLE
Ufbf5VdCXLuJDPHS68quWJa6sNLN4XNOo6hncqNRdLX/EfoHR70S6gtM2JZBnjid3pjeWvwYnGob
Wj/hHlW+0FCNErNGqhd57dX6sEbr9pwZvDPBWDb6hjnaVwnUDCo0tzrdjWlb40VOHYyG9y3xN7cY
/fAz7l4iQP3POcHU8SrUmXzGD/hjV5qs/EYu9emuVl4UjazmEeTGmxIDRhGH6nR60+HAHb5Kwlcz
5v4uU/q3TspfgLqmzMnT5y0YmrgWA8hr9AFU0nygt5Ueu6Y/2nB8/ntdAgLpP8Imi6vSVgCBJZc6
wEmB78PXwUxUkCy0+1XmghkR8D0rMF7nSPDvzPVkkdOwahjiQKlyyB1APOctevRRLTPbP/bYXgPT
Rlmi50ggAnnaFkB5AgL3nazdirw9X/8dDm76HVTtrw43afHygoQjhZXGg47yOG0UruDTeeSn+WdX
xiZF8RqAOOdIq1KZ+Vz+NB74H/Ggi0Z7MkLsaRsJz49lqKV86qBPMHI4Vnf3+ujO+P6Pb45MR0NT
i8FNpchN10VpLaZO+VWZOR5kCdyyJ114Y42V1pilBeDIa0RHG87Z6mlc+7e+K8mTqKNj45yLckh+
A59YuPeNahv0pE6IjjQZBujSYh8QvR3h0plrdFf7mYqehBEao3herNCTNazmxzdGEpgpRsup7TJd
pIDb/sbb7LPLTc+KKn1m4QL916dGQ0UNmVXwNMjYgVu98jFG3S+4MXXCpfwafVzE331wUNbyMgHd
ImoyoV2bv5SZaJUcA0ta7jjd2+uCjj+3eCPYP1ezu1oU3Yzrz5mouSwrvt/20LPaMgZTNIcfaym/
2CmaJL7yX3FB82sWymB2o89FDtydLyKqUHCUlXkJTxZ40W+3QsTQcsWXisz5xAzxQk/es1ON6kvw
+XyNdyUXrFHiUWyhLZkK3ILJlouyAo4bMc0cvrTqbOXQ5raVuPEJFPv7bS4goF89OWCJRy4B5SRW
Rt5mUoooWz/oPWnIYDjHgETbcl0mREZQugNwvSFKauUMmdGqv0lDt0KBD0bii4IzUISYvvxF44lq
1KeBY1zAm5cut6NRLxnyDnirBgzvvtIxoAWTGn1DXeJkCaUJxHAFfeUC9LPZ0GkELTJ3GJaNhhgQ
LWI2K3C+x/wvfZqD0AK431kbQHVr+tEqHGFNUDXUftXJReTwaqPcj2KFIdtg4tlan/QBhb0XX17O
LGyrDI1HKyuSmHNw4wfmHUmfK9mTU/KyAnE9lQ0/eNBzcE21RvWbb9CGaZ0yffnzNWikX2Eiymb8
jV6kmSYd7t4XhnwJDBSgBEKwJE/kM13vdqOQMadk4b784FFtVzskML63AllLgPrPXIH7qwbGC7BC
oDKi0d9pTHL1mg1jxytqyjCnzIzMxFYxoXD164HaeC458sAHhSRUPiQFff1IaE0WVlWNWLmlhkqY
RKJDZ/KvDI606sgXp5spJl7Ic2yhdxkIDdMJWbh9sCNgdoJvdLu4Xux95GMyz9lae4/QcYH4rSc/
P0tiL9EjRNto3V0MO3qcuex3JfWp6Mm+cqUkV3UH0Rfw97/J5lunD3a2QB0GnFaaiU/4PFGVRoNi
6QFELxpgkzT0miIyqwUq0Kgyzxz1g1vF4QdltxIEGcWS292oy5ErCob3HKMxucs2FPXQErb9b1gB
U+zOxDoSPc7JHabVPfgOSP9oCPxvpQ1+PLpsG/qOgeFLwL7hNac07rhO395K33HvfGjUqPz+nPZ7
67BBT+pOP76CxnC9OIqfwT5Am/HCNb8VdI8DpFqcZ3Zj7vsmu8H0NZsUUexTN247Eo4zh+/v9Rvy
qPp3txCYuYt2/7wjFBKAZIB/DpDc1Kaxg9wXKZv4DouaiGhW9njmX5B5uXRGYrguWqrZmSN48Iz+
RV8SSjI0gSxPdFBq5TaN08Z3BlsiBZoO5ZBkGeF0PZrjYHngO2EQqAD6NJS7kaSeJhejfOTisR59
B86ilQDlW5N/Aog8053jOIkVGZkFik0c5Ov/4RzhK7B4VwWM+ZpWd/pKUmuPRdGJ1xNTQVzJ6O4C
jfnmh6R/Z5/STPjz6H0AyPE/8iZmLKgUEQBLyGtWBsZwndKXyKw3yiLbyob/US6E3bjCLPYqBd4y
Rlm3+fQwzXAmCHloXpAzUTHWjAVcZOohBb4U9mVbBY4v6Nblfet/NXalI66m9+yCpyJdDkCPDKYc
mC8ykckQIK28c3bqogSI2DkOZ5BAzBzFvYOjcVTV4GhgxLqkTZ7tKPXyMRZY+BqdiWnaq2EbEBXj
IdAGqUg69/LfixMw5hzICg41KbQm3VqYsgoHN2202Ml2QCAa/M/fEMzVADpGQzt1n3ODeh68zDfy
JoFvwLVoZO0hj9f39WqwhsPzBd1hVfBmCMB/YS0o6yEfM3muuCQp+aoIE+etMrMS7YuA/5zqTbsB
qnWD1wJDrjEWwHxJSbZMU7N+4yih2NwzcWeoALWiPV48j5w5XJFJIjDn4rDluBYBWEJiHz5QC3St
q4eS5b3w6zUz81LeO+Hg0kTbB5LzKsoEWPvtMQp5EQZRLOZwi7HeZYt5FXiQyI8M6PCIdCPMxsw+
U9N+8zRNJE7sIvxzuY8YIXfWeb/+BImSTXPgP6HVknEwdeD6vhd69GXMhe73eSEIRqUW2RMJJRGk
iG6XmgVuEIVeUDgGqxjv2tpliGsRjzc+alsL5+dq04VMFyqgHAXvR5Ykboqgk0KGT1ulKxzUu1H5
EBeyRhzVnUOo0hN6Jobu95UPGSZaj1ASYprgO5aNY4Oa7DAYz09tbi2TmNALMhCa9xAi2hnRMA/J
knx9jEj+08+Evnflbg3HBBAmgnAk4kF4N7mHHh+CTIGVC2ik/K4CofWuVbtm+QEq2Y7Erfl8YQ/F
iajgg/8JhQhh+oLJtV/VuViWTk27BNbBR5FZGE97llNy9AxweM2R+d25PlgfBOGGY9qYDNf/9rxy
RWlRL+1Lp7S8RbyO5xb06H5d//uT+9UGyRhXQV06yLY33rZpjBwDHn1dzxEu9tKMYjy8VVfipolB
tvJVIZOr0imCJVQDvX+WWgBZ+K+n0PcXBRSCMyf2QBf/OqN5VI6gCH9fdKXwMNFDE0Ru5fTlJYoJ
78RnaRdjrGrHk3CnohierruOjCvVEuDyPJd+16gK9URZjwM2QoNnfUeJyWtS0TCdUDus2eDF/0Q0
r1jeKnBO27AE6cfHisdbj3E/aL+3vT2I4MzDsfxZA7gOQPMcie295/f3OZKAOhr42hDb3WqTh4nl
bVeqNYxM+x2tPzuzNUpwkVsa7DiHcItEzIr3QYnXrT1jPecG3OeFYdiQC0UpD2eB3yfvB1yRQM0w
lBKO9XusbwfMPAbYoDc+qdtz2mK0zTkg/z4kG2VmfXf++H5+HHfgA20if6LtSRxlEeexvVOhyIBQ
pTbe4W3TSHNEUjgwT+k6B2fcMdZxm+eEU1N0a3ph1WHgUU/CAQDmd7v5KOn0csG5vZO8pRvhLKIX
ZFwcYiRKfex8oWNeJvG+NfQzvsIXNcxiThnFmQ+YrJ6XRlEMKql3rATUrMb7oPdWY47InWLqBFqA
NvA+P3l4pgn6p0tC67g6u9Y7fN+s/0nt1pPN+HOar64lo4l9qhb4Fmh5TCJzXCRIXUUlqgOe5RmY
lo5K++zIy4cKAHZleOPIJVJ2zdszYAIv41mOwRkQ7svyjy/vS+arBuuRTPKPD0FBds3duzuBxDaw
Zszs2Kj7NAd92lFpA5pUQdfAHyzlat2SF2CeiOoNDsQPMSgHAnKKVqB9+xG/7cMyPtpIXks6/ynu
vhe/AJfMBdN/IMu7nUeuBUTWrIgujekWMHEoukkyOBiDtN8G60/BKnZ7BGMBOeRr27Z3JkDWq9VH
tdw5ANr6hJIFzDGpSo8UAFst4OlGwgEO1u1JcEPYAwaUDUC4vG23PUZXkDVmul224AXdn4rtCewB
RsrpBwxjB/OpCwKDk7DG+AI6md10Mo44/oqyx2kviyNAuWa6Q9HB+U3175lH66HV+huXrmC/JH7q
CiJSbjEcAjuWg6QElWB0ryHPae0PODZgwV+E15RsPszMONI+n1ifkX8Hx6BW61r+JIztAK/ji7Qc
oLThJiFdh8zLnjX31ku+aMkBTGEgXv/Xmv8+RJ58sMSY50O6q/T8fQKSvAI4/dF0MzHcuZTwShVj
C4JwAXLnP7o50CgfUBEPnEP38iWSDneoRZV4B6tB9wH5XjJjvu8SoPgKYBo5jJpCF98drUUchaLQ
8O2IeL5GPRMzbJafbW4soy0xN7zh6eVK+cj1hTrnJT1SVvR7oIKHKgeLAvWtsoZ1mmVJJYywVuiz
avBs8bq3eAcpr+U5mJ2up2DZnitNC3cxOpZLczSYXwDvFl33t1IjtY0w/loaHRDI6murApFzeypA
8Idm6S8Q3bOGw+lfg2V+vFICAAA7bfQHNOs5PsWHq1d4fAaiPwWv1+13cIUrBJ2mjQ7D64Jq1QvB
Bw5uDGf0/KFxlinGBwkJPJPT0njVcAHSEj7rUJI/xjyA7nT/+S5Rdo/P5fKwJDUagJnZ3Nt9mkhS
kApB5QVcKdCvv/TolU0eNZ9JojYE9puIWzQ315utpSD16xqHQ3/YgGhsp/OIbaFX3881+oExvhU9
uVdK5DJBwEP0GiUMOigiQVjBrsoNFh2tgUJcU6QLuGIa0GP80030d5vgz0+JuwcJKqA+x252dt1d
Lwju1s1+TF6IrPT8ApA4fBS9Y4Dka6AxwkUn6X75ky6+zilBgXW3qmr09Dku8RcfGKRB0J3gnZ/v
zwOH9eZTpplpxR/7iIvop1CWF5TRY+v0cwjPwHytADZbMC8LVFpmhN7fu1uhk3s31io7gpukc9AN
Hu3e4bf7xklYLJdAotsma63y1RFXbc68/YX4ty/zrdzJPcN8iTDhM8jFDPqGGL3xvv1sj6fo9ZSt
wHopmecYbnJKWOsfTB1pOBpzAjsxywxJte7Zh0zMXaS6eV5q+JDBNkLQfOC5AwEenBMPYMjDi6J/
qcd/2dLkDecXNZBsjtr0HiRzq4HTwlqm+TwTxfiA3HC3ri2B68NdiHt3Pcz4xPfgiYmkiRtSllXm
JzkkgVik+NgKG1gZYncATHsvuPRHDyMDZtTr3pzeHjP9+ytzw2sNkIxp1DnM4u2C6nKBx0TWqbmp
175x+FFMENChpssTzllhfsocncp97nKy5onRURklSYcIH6A6l+GX18Gcz1GC8sSGQyNvvs7iHt3p
ux2gXsR/h57PWL05gzstdsTJ/7/VtNix3bYb4Ov2+9RIUDl2N/YLfBmQw+0EDB1FFDoHrv7LCT1R
7ymUYKiUXIk9rP9NIMJego0Du7avI2ub2InOL9mlff6H2uqu2h9fi7kqyNz2T4PwBlwkSeJD5Xiw
6ACqA28C1l7WTwEBG6KdL14AMTyjT/0IZ3L76ttzCkiv77P1T+xMlCaFV9L3br3tzL2I/D8qAOR0
oMSvrBW8rOhI6tfvOTTaA3/mRvGnbTCD1KVZ8PeuFBiSl5HOfH+vTxppqfO/xQaExsEGR1my2fzL
JBMTsTAVjVYUY/t75t4/8DVuv2XiU9ddFyueCB3I0TreWheAhSnm/6cG/N1Et8Ryg11YfKumNif5
3pW+lTy5/qGqNb1Gb19hJsi8bEVzD0u6fDG5FdwMvKizfYyzGje58EJFaQlyiES6TcI4lKUPS96S
DgOicOOR1t5sEsAVfAwiaM7fr8K3fJjFatBH807pgO0UMDxJloAUubV6hReoZR3GeFNeRRAK6WDK
NslSGZFVd60vskPgcKQNjjO25m/A1xO5U/7oTJG0uNWwdokMry3wtBlhYfN4/TMFwRHsDX5y61OJ
HQHO397teAPZFyBcEVTyVvm2OQsoObAA3IChqARbKL88N9a/cCfReTaYJRkgqbhlNvIw9+l/LH3P
Pn3ih6hDXIVhii0Tt+tLg3iv0K1DtD2op6DTbYwTjl7R41OvhQNCYjrXCFNr0lf6ZCxUcH225vcc
MOSx6QTuG+dH+/SmLIaFmxaBpmI3GcRBCrVbiIFcGG7FHHcqugVBsFGCWy1FYL72PhfFfOWS3szb
XVHRXaWhZUdAewiKFbeKNAA+FY1+PsBLYm1pv6ZTfrborIIq+0Yxoz73dXn0BF5Lm1ydIm25LvTT
wTEYnkQ/YaiHprh+ZYxhDvl+nx6EJJoh1FBVpG1kt+viWvThtj0kAaYbFKTIiaE/9zzuGk01uhjc
PpqB11gMB7oVEVRaHg0jci5AuFB4xzsmcgFOMZLzsFcbstNfx9R6LvMemwiZaBNAdRKZcDQzTQyt
VlR5H9be+Ics75BZ/twfxoVsVBZ6WrIl5tiEZkd+Q33O4tyjWiBZFAVoKUU5gK/hdrVhUSqt30pY
7baFc7GHkxOtQT4LLK6prSv9s7L3mG4OjhJpEQO6ul9uTDS4B4YzkNp2MktetPZq1dq7wjrWOv5b
ZdaRJXSCFqWdfr5RVJGman39tZN9anne54MCXwtcuJmnhEEcuAk9nVk+l/PgMcC2oE9S/oNgYMrQ
7bZwYlVoJaYTolmyeS1EVFS/YkKZcGnS5hcsIfqitjBz7iMCi+WM7HvPA7h3XkP+CD3HgHFO7q7m
hkguZeropBtmnQPbiHNh4H0cFP0TKaSziq11CbNFjFXac/lv7oF0yAYYG4UPWoCYKASS/zLaILTW
CXqDDW0pt3tfZ1bJmT9kn8Wn0JHk8/mCH9R/VNDzcBCIkYloxp0gqwQ2r/ka2+3whYWmrk1r5BvB
sMJ9a2FYlh0v16qv++jPTRzXwjCpeCvorpXAITgq771exgT4FGbmGB7ZgZuvmjwscd4zLTfgqxTX
ukgu2aLyQCsQjHlhgPirgnXj23ruzOB/HrwetNdSQw4R1xElsckBtEkY4HCQ9MfYYiJZ7515MbzP
CKTfC8TyCyBIC0/n/7UsSYY1/mTG8X20bgrVBGgDk4oUZDNvVZ8vWhjgEia2RAUEUa3bUf59az8S
di/vu03wUi3D1ZzDR63q5GbfSJ2suu5GYCx55E7XtYWhjhg3tStAwL0HU21i/9QYEmJtvhQdWe1u
ueq3zn/Neg2zf/MBkxuPvUBtVKRvWFXoHAgQldboP3gPCdqj8VzhH4R2uEGQh/5nESXGKdu6XJRM
WvXc6PiJLlyajwh5S3gsL0Q2vs7nXWuiOF8S5edYYuiWMbPVD4oKsB/U4qMVnJLNTa5bAdPG1VrR
I3PzNuidKV3Cb/m333CWgiBbAgn6OybiGeAU2YBJ5IOzticbsd6o5x+4fMWmNTf/UHNZmfZmY34M
S84U0dSwPI/6BpMCf1/nFPI+oQ0QnIJGPpAw0GaCiXfRVWC8qSWOZvaLN7AZoXud2+Vv4cy+PDqV
GzmTh7+MekgPeKjgdi9/xAZw5A5RDvXiy7ZNFPoxQIoBmJw/d7N37oH2X4ueciS3mgDqAxVL5O0C
li4gn9b6+w0T0TI9ftPs1QeDvuIZJaQ3anLjQBmpoH1OEaEG7AQWFYt1xYwtlpvB30jRPizDtAMv
zS4ZHWV4VJbQNapeEqPYM0vl5ZuSWoIXcO50Hy796jMm2ti6oTv4HT4jKQkH5PKuxqL51XgxxT3j
tJ8MGBpQfkZP0vKIPs1EmnEp7nrccRFRrwIuhqcoGbQx3tq7MRwR5/dV7yB3+t4uBWPciG/qKhuJ
jIxTbCD2sUszWoJ+UbGdI6IvTCCnXQNAHTIvLUrkoFCwBjzKc5rPPzoi8J0AdYx+UlzXyaeFfM+M
nNv0ztuFX23BlI8cgH0IbEUXjcIw//EQuvjVljECiTlHYFb4xCCitVlqwz/hzaAn6K7A9uxz6y+/
u0mWqIXLArjZj0j5P9fMB4lNuMIifsADV3Ekkwvv+3zLuq3HIu3A0kkM1ZbZ5SR5cc/+zGP7SJRE
kbaYkkwjiqnjnQ5966V8MjoGd+Y4Xfq0G8S1mM58bmZW9UDPoV/oWwGUGF3B0yEzQiSPpZumI7qh
6kbvjQo5rB7TRg+++Xz7HlTP0W4BKlgUaSANRvNWoauGshiwCQt72RpoTUAASv+vMXvDW8i2hiGg
LBDs8LCClqwQjkp2E6AZbjB+n3/Jg7zxzZdMObry2ivqVMCXwI2g4E+jbQnMKhXXmh4Gh4CyZuY6
PwCf3cqc2JOgU5qmLzIWxRALkx5yS1zqidFu5zCCjxzl622eRvksQEt+X0EQtRt4M5F8eK8uaJPM
/w+e6I2kiUcWxEoq19L/bCM9yy1Kf/YLyktozVyFqDLO2WR6tSdPw43Aqd2pPF7wGrqH6FT61Hb2
yjN0YCBn370HBk5CyRYzMfELC3W9VVUpTHK1FRXWyYgX6O9+aZbn8RAB2A+qFeTaGuM7/HmulNR4
TNcmg8kIkHdAdAHwuBUZh27Gl1XPOpbE6NyBAffOKz/HfTgnZLKBMgyYVMQQEi/RW7XRcP90NgWM
+/laHiq7DJoB5JrgUN6RYnWZVgrJ0HEOUuS1SyJ0t4lkiC31snP0aC43/ShNAWQBsNy8AE59NDLe
7h1owFRVCcUBNRGpRGLWeD8FIApXjcCOuhWtuuFWgwesI2CY/J4r/T1y0K7Ey9OjKxQ5kUZGGJzx
6GIeTvTxbqEksyzXgDkfamRKtK3Y4CN2CJNegUz6fr7bd9Sa8BTQAwBOfwGRKlAHE9UJ4qBPMtVF
rkSgk3q4y6BfyotxQc4EQJxE55An7v4FuonZm2gnHNZHp3rRZy/NA38YlH8iGmplIK9BrHF7CnUg
8BkaIOlLIl2SBbdGwjX8TJZJTmJkKuai8/tUPFZ9JW6SjpCKTsXgMmZwWtqcCE46H0VXFJmXmQ5H
5P9x9qW9kePItn9l0N81V/tycWeApyVXpe20nbbLXwSXy9a+r9Svf4eefl2ZtJB8t9GYAXpqKkNB
BoPBiBMnfIBZvNOP4Pb5XTKg+dvDsbetx+srv3hNozccnh0gX2RVmW9o8hkzwSVcnmG4Ejp7mF1p
PYL6zJY016w5/nbJzCmIGAYGihCwnjGnd5510Kqr04yU8uFFgnffw9ym92kVYIXhn0oA8DBnTEZr
KUpATxxdF5yvDsCXRd0ieiZYjHuii3EfdQLF77Tey7RyS7LOBA/wVzw+BhSSvesC6doxDhEUvRaI
hAxwLaBX+9Kc9LIQOiHvxNMk2a8miudvbepfF7EUkugKHhs4vjS3oTEnB11pfafLvYj6QuPKwA/G
u3wN+9EpYc6q8out5q9G3UHngAJPtu7gyDC7VtwXh3jFi8QWFT77GEbhpgsSqxnwMbktWPa8sU7T
U3biaLy0i2j5pmAwPCmAZb1cVTC9kVoYEulEZ6itWmcASdC8ijfmx0p2utv5Xra7G+KbwCdF+/4x
QVLr+hfwPoA5MuVkSEI2R9JJkT3rZgi3139+4YZDcPlbP+YqiEpNrks9lE5Z65mpLc6g53iWua+Q
pZN/Lod9GbdDmVt5DzXcrsVdamxQfUb0ODuE0tFf12npyQNhyI4g+QkoF0sCb820v1DCpmm2hg4a
xMj7+GnYgihPtfsEqQ/RVzeRLW+yXXIcf6IfrqbhHjeGXfDwF9/BpB7TKipKMcilUz643V0HerO9
6RczJo6azfN1nRe6lfBSgKODQKD2vvVoiVE29aQspJOI3rp1mG2kwSkl1zqGL7vgvb2tZid/4LyF
JKoA63POhTLGGcx1ToheSqdoiyPYYsodXeIGTz3XvB1ODcY5phw3Rw/cd5Em2tBp4gssYpcHUg6j
AI2VlYTgQd6Vhdu3nhxxHh/U6L/JMMGFBBoGIBLZJwGJwj5TSg2HPlhPSKbdBvRGTlEWqZzr27Yk
CW23hgpiK4zgNpjjZ86ohClBI6MQoube7L8O++LJlNzo9bqcxfN3JojtRTGnMhyyspBPkbWbgTUm
NhpBJYR6x8KJKw5XwNIeIb8nyopu0h4Ixu4Trc1HRD0iMpMWOi005Fquq7MUwqEm+lsC4/sFmTRd
RyVo7xitq63mrRXbjS/YIOJcgUwpAJ+fk1ZOsDWO6gYF7mwn72URMCMZRQZhrYJfGxmCjuN5lrYT
iTjQhiHpAeYCxjhDAayYwdhIp7HBDKMqcsfKRtklfARukHMvLL0ZdBPcyWjORG0JEcblQSCl1oEj
ZILndqWfgQsAE53FdqSNBNcXe+mFjLZwZHHwKhAxAoA55VVgiAOpTAkslgBxRDcW8do77SlAKsdL
H/blnld5XypE03ZtNOviPQRYMLOOg6IMM0ktiUKQG/8wrjNMwVo5oaveX9dtARqD5k6UrHQEoyqc
CrOKplFWRj0jY0vWZJ340Tbatt4remTwDygQpnvVDrdfELHdQ29zk7cLDhTidXTfg/IFKjOKJr0m
TdmEQihaAX5S/k0BNK7dBhPG8Qb7z7xfsC5E6yOPvnUpOIZkdIUA14DODDY8rTAU+j+Se6dzD4fb
YtWuYw+dvDZEAxDWb1EIPv7iwS2/wlDGt8LRIUtO2Q0Ba2dDSKxEbukIypGKfASRERCBOajvcpSK
ahs8JuCcf+9XlIqy23z44EJrbKQmMdn9ELrtnvsYXTK1i+9hPElujlbSJDMyh+FGdZTYfkUO/TDf
kGTFMbWlvT7XnNlr3WgklGy+NKd3JRDGq2RlbiN3sPHYBcoVADB4ynFPh1ZwZC84pgstmTBWyDot
LGIy0wweoi8EshmEl+vyENwFtM/EuwE0IV0163yVgcuXQlqEVYGZEpxM7XeCAPT8nq8C40wkZUoa
UcWXoLeDOOZBX1Ow8+0jDlpmJ0/WwTpMTme/57CELxi2K3vTFoBFPDM+nm1h163Rsu/o4MgTQKXL
48heuijRWg5CIlpbo/itS7c6xCOm5qYzgevpVuLO1WagNjAS6/qGcMUwx6DQtd7sMoiR1+jOemk/
AgsDVFY8xqLvrD1YbvCkUX5mTIIC5p9RB90Mcq2PItTR3m/Ra7RGb5GYuPMTsuNoAQ144+YXNTMQ
haLrDHUpncW7Cuh+qtUJOTPMKhUU5zVO1+HWAolM6nBbVRZyGtDuL1nfuEERXJtyShBo9PbhZTRR
/TLmg+tpvF7oL3fIui0DGoF7QAJxI1vCMSMSWPUoIUssmg4Y9A3fgqeSdvl2bd/TjspVi9nWxcEM
AeA87pXHJ/XmCeS9LQ4SL61L9+z7tyAyVcHHYAFccLmnSTvPhaRC60PyEh4NR9qBnod2eH7CQXIM
daFpAwZEw+A/hTGGOhpZMIYN3c79vPr5unrt1+Pa3NEZu/f3GM1iZ/u7xw/v2XurnedmPZ0yBxMz
MCP5gR+JLF5aIPFHhkPRNNxcjDULcxxVsxDQwNIN1oZoq+icFN1k48JRWdtj+fNTcNEkse1B0ctL
sCzGCmAMQpBA4wXQBzHrritlNJaI7ozCRnMcXGmfAdfb/IhMW/MQ6mmo0tyZ+8oRBDA1PF13GYvK
WxRXpkjI3CLpfSm+K6ogM9NOOhXhmrbLWG/PmHvUAcMLQFP442a3Oxp0trrE681aciJwhOjMQ9MQ
rIE9ZmYuKMbcAMnU71Ibjczt6M2Y33YH8MDmqNz1NueSWFpp9EWBC1wRZR33BXNdTamZqXGOld4r
KONN9nPzSdtw0AVk4wlWOJZbgzRd2T5teC9aev0wZwuBIHrnVQxkAGqMMXdVL9sqihXxNIPZbXcb
H9ON6Cnon5WtEB0x+gYnepOPT2LlcZTmSWZsO5dFQS9rSM6HAxkw+DSe3aLjUUh8lwIsJCAYtFaD
S47VL65UKR/mTkZOVD4a7zQTk3prybgRX4LY3uiF23qBN99dt126X5erCqmyTDnPQNCKHb003SEc
2xSXvow7YQvOzj3nvbmQ/EAsqWC3VKB76HV3+fthm/Z6OuTyKThUj8B7uJq3pRNzW9cz7dnDpGXl
8bpGC6kPiKS5VhVXHFiXGEMRIpP0oobnFzmWoNGlzRQqRshOzk3qan/jBOJ9YCBFACwjaIO/vPRZ
G02H4poRjxnyBABveuggqX6JbyCWAj2MKYHr1u5fdPyP9+Mzb4bBQvEXL0ysLBIuQFbgCrxc25jo
QiDAME8RaE8dGeiZDUji9wYAHuhf6LzdR71N7OoEp7/lrPGC2VyIZtxAZ85qHqQQXd1N6NpfFy74
4VdR64iR5wjout1DrJM/83hIuDozQaogz2MpCBAsflZufaO423CXOyj+BbeNp6JEFCBo79ZpZNei
zVGaPgOYs4KwCaBzRKEoC7FQBnmWLPRgD+DuwBgPjLlGygJ+x0eNX9uN/lvwvMNIuy3vcluyZxAR
0qwpINNgDWDsuSqnDKWqQoFjACnP64QxQdJr/VJu8ermPUe+v0ZQ5DyTxZhUFqVlJcaQNTrTNvvZ
b8MVdOItJP0VZiEhBVVOyuGEIQvMdR1nYmL0OqQA8qj/wmxA+9lWdp8lulxa3rNh4caiKv0ljH1O
kw7uKaPCRsfNN2pHJ0pMaF54H9/Nd0xgtyRb38uH+RbV1milVLZ6X/Co/BYsh4I9wQEHhdHcyyDB
hIYEyUS/4aB5v7jLSQ3g23LCh6NSSZOVX+HJmQtqUsNE5hW/jrnkq/ZzXCOTDgcg3vb+Q78ZeNT7
Sz4d2vyWxxhkL+thaSmlAvxq8Sg7q3wDxFTriiuv/AGLdDnHjl4R39QDcB/lQsC2wZmBPz9TrwdY
WxrTUQYfLVBrhW0kzg2oSk7jA2KcIzfDtSSOcl5SuhzAltg27KiqpGrUevn05GKgwrDZps6wEXEe
bMMDQq24l/duayCKrXkp54UiHiK5M9GMV03GWkvzEA6GHGX00jdu5wbHwbVsLbaVZ7HxvB8ItBwV
5DQ/1jfDAf0t3Nr3kqmCqR083hgVJSPMu1xtPYjHop8nqr6L4bw15hwINgaYwqluNiqPb/J75gUa
n0lj3vRTCHogS4Y0xUaHbwjaEwlgP5RhjyMniFtoY4IoEEODdFIHoRpLlYcgzgibVJNP2kv7Jj4Z
+8kdHpWb1Hs0nLUPhksACqJjc3p4UE6nBq1Mz8XGR//p7uGI7luOTS/5WRkvFfT7Q33Uwi9XmQiT
HJBSxBFyQ2JbD2j7+xmDUgGzmIs39HzuwJX96ZyuS/0an8CepHOpzEka1L5qk1FWTjGmWBAwBAY7
fTc8AhR95/l+g0azt3l2oo3mtL84opfMig44A0kapo2DS+JSYbkLTSMXdOqFB5c8hc+oU9+1ADkM
Gxudlu8gvkGE9o7mNsH7qbR2RNYS5xsWsuU0Wvr9DfQbzxwJMfWWFBq+IfJ1J3q4BbvvUQLHk2xn
XrbWfnBUXrJt+hiGtpSmjd1jc8wKKykCBfDfyEdz5wEgf9DaAiz4ot2i2fatrBy1dvXMcYRy7XJM
bAHLA21xeoDwhJmh5nGpbV4ROdbEQoWXPoBB4RUQGtrWHaxCfwDKf7d5+MQMvScMzOFc74tuDHlr
9LYA4oGUAF2Ys3WewqRKMLZEpTWCA/l8pVxOqveYrbb32X5dfT7/yB9vdickBI4b3LccxRfeUeBU
+i2dvZ1Az2co4ayeyMnbnSKkTK/v67IZnQlgTFmQKlEZEwgYXiQfxEnKMxg6DIfcPnTIFK8TzhNq
oV0FG3kmjzHb2sjlvKohr/QOh1dKkTTbY43EFiCKvl9vb27A3uY+GImNLvXrui6e2jPRzIUkKLNA
JLqW+xgWc/23l+5ZULngngG5MRoOmd+2pjEJZ6IhJlK9dGc42f1G4hzBxa06l8GcgWkuW0mKceJT
CuoEyBojIz3yuAOq6FfABXXSy4p1r7B5OlcU8F9Ma720+wI8OV3QZyqivFW1F1fgv/+14fUTLsaz
cCYI9TRM6QJ31aWUoZpRGzdi9RQ3TvC5+lnbRQCf8tPa327BWBDdm4174yipfRpOqftwfdMWikS4
tEwZ7kRE7xyipEvpgqIUmd4qsAjKQQW6guEuQUqvtn8+ovEVJ1y1bV84mvboO52jp0AGx4DuC4D0
A7bWc4kpv6pS3xYdqQUk/SijL9vaJoShUIHHQMPpaNFmITzMq1lxsu3rAU0eFdqpVx+gTC/2mFx2
zD7RU58+ApCa3wEyELvhKjpdX6Avr85+D5otFMzqRagP0sXLBcKY3kjoMpk6PwURnAHDA3Z5elhh
fWxQG/heVzvehmJ9j+7TdeEL6UBsyplwxvMGuWBJYQTh7mF0DpS+52AlTvOc7XNf20U6ulu5Z4z+
5jeFTVS7gcNCPyP7PFXjYS5Vk1CFD25zZz0bohNhAkrigLKDS1tAvcJ3aQYKzxQaJavMGetjUrQV
YJu4w59egq/h6wcMh9p+jHcY9FD6GJB3A8YE5+nvZB4ouyu4MjFuDe3RjL8K9bTS5qHWMOqFklTC
1Nd3a6ex0aKPxDZvJ795R5xvEHWjhIKsGZ6vTBg+4j2nYYbncJpu0xvJVTb5QVcow3G6jh3t8Nx5
qtu61sADRy7LxUMVKXxA61iAyFAir9NUEUg51DWKz9Ve5lzP36tQX5r9lsDcz9NUEbMOMTUuJ7Zb
3HZI2DylOYLveh+8cc7Dt/uLkcVc1SOpC22QqCy7zWyt3CiZpx1vAhszlTEdZtxLzoOVc7CYvCVk
7mszjchg1FhCaRXdGohqA7Q4br40+6/36b/Dj/LuPxbf/vt/8O/vZUWaOIw65l///X/6tmvesvit
+IfdNx9v/T/Kz388dG9d3Hbxe/s/9Mf++sv/vvxX/NafskAU/XbxL17RxR059h8Nuf9oMQbs6yvw
VfT/+f/7h//4+PqVR1J9/OuP97IvOvprYFwu/vjzj7a//vUHTXX91/nP//lnN285/tpf+rF/5eOt
7fCXNeufOIZ0QN8X4JX+2Pjx9SeS/E80d8NBYBgMygUqtr0omy761x8C/g54A4HpAB8uksRwln/8
oy37rz9TlX8C7vWFW8UJx+QF84//93EXO/J7h/5R9PldGRdd+68/GDMwRBxesO1TMjc4RWDWLi+C
MC+NzkLfnW/cFoVdgBZjcsaXsnILHvCOeUx+k8QY3BwGampog+ynyDjHohfGOz1DUaaUbpp6L6i8
hj7GB3+Tx3hCtNWGYqZAXmfc2jWGAKGFb+JlmZaEaJTjmuYHwY7COMBKVRNNqInkI+vuJtmrnL83
UrKOSt5zhfERX9qAW11Gpgebjrzu5T7lRhNPZAhlv2jNbR1Xjole+JSHrlmQgsk8tAVVxz9w7JdS
sgGDv8u8VP1wGsbHjgSAtoqx4aZZq/zHN1y4hnPDo4Z1dkVShSAKo4DoWAANHb2XooypSYowa1S/
HmXTMQyMwJ7UKOCg3Bb2B9U4TMmhXCGotDDmPZRyRYtYql+Mdewqg/bYh2PkzZVZoUjWqvbZ0f/z
dJ0rxT5nv7TCMwilDvTtq99e04MJCB+YnFUf5fBedoTcyE/lWKJhdcKMrBirqQBaH2sNaJzMcRB3
aRo2b32Tg9K7La1W88JRC4CdUecmcwZwb72BA6oKV5LWCRHAc0nyWE4dinuKmHyCeXCM3biQhx9h
bMj93UBGa5NUaap56YQ/5KjHgp2+1MNlpcESUbiCV7vctL4dRTWce9VXYpRQOqm+UdM4dCPBVDfi
bDhTINzmav9aBd28y1qhtevGVDg3F3s306+wAF1ExIHoA/VsxpPoVVDr3YBFlhVBcuUJZXyrOyQm
RoG0gF0JIhizqs4uLHEbNTPvyC8tAiYg06SBheYM/NflIqilIQadMmu+mlalo4QVORbSfdu0s6d2
XebHiQqQh1i7lp5sU6EBa5ox6Zx36cJXoGkNaALcBHjKAap++RWdKSd5F/eaL0tp/aL3RbARDfPH
MCTpJpbl0SOZmB56Mvdroe4qTwpiadNOGY8i5ds5Bn6bFhTBkAwYpMEOVKwUq1VGsxT2ekr0NbGM
6WHWxsC9frC+7znEoFoK14T8OnBITDyGyYKt0sq9sG9C1wjm3WRUv6xUmG2whztRElX2KJmA5jfx
IeS8Jpc0BHQBlyTcCE3NXq70VErp2ISzsDelXSMBsaG/Xlfum5Oiuv0WwNJ7EzSei6k8CnsZ+XSy
Gxqnt7aixnGF1KFeOFwN9W1k2VCbUACNZZ98ZWZImHpvWftuUCRHirUHVWhWcYNxVUkSpJvQzHgt
yAuKXYhE7HOeYmvNpsnb1LD2xm1W/5Dkk5meWuV0ffW+3VmMXoxljGkUDkOpW/tQfB2LN03ajtnx
uogFPRC8yajSI5mBS4u55TFWpU0FNY58AW2iSWg6lozW7fA4KMPquqQFW7uQxLzLxzYpJHmOIr+X
glWpmWiRnp6vi1iwAxqJYhwP4j4Z+JjLTanNQZ7yOon8sQJxzTDXWzMNW68I9X0aVOTQRjGvJr2k
FS57ADckA9eiwWg1ZKTv6qqDyBBMRWT80ejG3XWteCIYUxuakNRlDRENaSJbMRqMowec6rqQbyEs
BlLREVDwQaD91UxGiDQHfVMFfeTjoAbhsDOFNcF13sEMCmtv1g+dqbjXRS6ZHuD5eB6gaErZKS53
qxdJLWcKRIbyQQxlanXCeIxbXgF6cf1+y2FNXKqsxBi0ETWHtFmrozSgtpFPnPX79tig64e4EkVL
9AKAA+FSGTELmlgbIES61QuvRDMVyW6HhKxNtOChY/n60i3u1pk0xtDzNDXmuCSRn4f5Wu7zndSI
v/KI2CgLu0Ei2U1bOdpoeNfFft28jKO90JKJbCWiD0IKMhO/ie7Fulu3Vu+G9a7ClF9Zfhlq4qah
hrl8mIre906e7qPsI4w2eRs4sfA6Noc8fh8H1Z7D7hCOYJ4svURPV7mVrltFW09l5xaAiUrCJmzI
3/B05ztEd/CsKNKJRm3mmRj51RitJMQUWEJ3AlBay9+uL9OSGzqXxBj2qHV6rxHYQtQfG7G6qefo
V9g8h3GEDpueN0mcBT8aIjU9w0TTABqy6Kj6S8UGC5NljFmJ/AFV6tnctOWn1b5Kc4PJWP0PZTAf
QzxIp/pFSFxwywTZMQGvXNQQt5wNty92yXDUE+IoRmCbmEqjZRxrXbjGLj6QWfkg6SOxMS14/jKz
ViICzJt+EiNHnQnvWl4668AogH2E5qK/jYGKxUmXql6K/KzMGrdHXc7uVTXfXt/gJc91LoVZcYKh
cqBrmnAM4re2bw6j8NoRdYcyEWflFtUBPB1QJyQE0YhzubVJ1mopHseRn4qPUVW6A5fGYWlvAFj5
UwLeH5cSYjGZR3ADRX4nYOyKhVlEzfHvxDHI26ISiQZplba+XQrpy47MTTxHfiAdQ6JsShEcc0rF
eXYvqqLRUB2PYgRnjCplXBVK1QVwwTB9YXiq5teR1763KAPFZOREABr43mKpl6IeJ3rkJ8UhQJkj
bdeJVnMuxu8PIJxotJH/JYVZL0WZoWEdxT5meYMDr1Nlt9XDaDsHYeXFiYxMdPVSgfy1DbUfWtvl
Xqg0E+crlrzY+UcwRj5poRKAYCTy56kV7DpTLZdMsWLHBGRVphB6YjnykjSLMjH8Dv0YSDWgNHlp
KEFMxDrtsYXbnIBoF/Bm4BwdVb4l93/jBJ8Jki8FaZPeN4NBXRIoHwTlTUNeCJfUTEbOKi66ijNB
TAif0FfLMJmRX1oP3YCWR7N3NGVnVpV3XaNFywRLCmC3eKviaXipEe42SxmRSPEL4RQmhteQkxDz
AoBFbdDmYdAB5QDyMDbRy7UyNkIS+4n8aYSznSY3lpm5KgbFXdeGLRx/XWoU3Y6XMbIAyCVfqjP1
hWA0bRz7g6LbNelcM1/X46H4mUZIfxSbyRETe7ZcEc156G8VONu2sJomsmqYLw+0KVIyjPh0zJLY
mKii1qkDXgXvL54rWXr3X8hgTENuxK6YNMjQVWGNKNjY6ST2qlVHsg2p27WQ/RJMmWMmKtaNieBM
wEvhu5BiQdaBcS29IY8IVMPYN4PxmNSaC7w/r0d8cfEQBkMMODeQyrrcu8DoO6Et8tgPerCMyydB
Sb0mqDkmsqjJmRTGV/S6kHSTUsR+FGR2bwDYgyzddStcEkF7AYAfwn++8ZSW9RBNotXF/mwe+gKT
FwedI2HhQNGeHQ2lc7DfAdt8uVTWEGVhV7Sx34hPsXwYp/I+kg+KmHESi0tbAteAblYTxCs4wZdy
YiVoo6zWYM/6h5rfCyMGV/LCvIVHCW26/ksGc2bKFtWPBM0pvhrN/S5MldrpS7VaI6W/yyvjObHa
9Cia9XFMUt7zi6cfs47dLNZCP0B2a95Zw1Oi/eisz+vGINHfYI/OuX7UWs4eELMZS9PU6jEoi1tJ
X2sbndjzYAdhYisfOaltQ1qrPUbBV46R8xZ3yVDOhdMFOBPeycrYR6MS+ykaq0jh1dpznIu2lb5f
13JRDsJn9M4raGk3mFhdrXozFSMNQdSLPr2Ng6fWj6J4/zeEoNBDkYA6xDArWU6qnqj0UlSMjUrr
6ZKxz3gmsajJmRBmxfRCEiJlNnAhEgsMsG18rzdo0WibVHHiSeV1jS+Loyhp3L2yxPYmGKkq5LUM
x2pEmd2Glat3u6wu3FjmmcJCkIQKAaAB6EigSSfGvU6qWveNgXujkSIbETXGRjl63Lvq1GAEGQeA
tnQRX0hjPIdEgqDuE0ibgaV5zgWMIs+OoIpHgSlq932i2BWQ4CXcr+GFaWgTojrXrWXRr1BeXJAJ
K5hXz/iVYqrSQDLgI6cQ+QI6HtfpyWjajTiobiNZYCCpldltSDquy6BqOca66FrOxDOuxaplqZPo
cgsWsfvYsAPhxE3Dsj0mNN5BHgztX/SQq+gmujzfcx6Zgtg31EF3tiDc1kMMKz0k+UuM681qno2T
VG4RFbmop3EKLvRMs44NfX2gS0YdEfAa5qT0oo6kWNTH/hMpAfyNS8yMiJwy3RuTslKMv/FOAy7r
tzh6ks5cWZkkYZ41ECdOgIQYx6z5mJOn6zaztGnnMphANVSFyZAnyKiGXVm+xf2RaJxVWzqG5yIY
T2kKUVTXAxXhqvKhkL1a2Jjko5U45r8YJwLViN35wgOxHZ9BIA2KSWD/bdQ7CIntMrwPK7T29sKv
Pqp8sZgDpxi2XZryugOo1X2zDDDlwypoFMSKrsZMkUp6pedVqGz1GbxU1thPbixV5toQs8EOgxrE
CG0g+UrTjms9z0POOi/eu3jXoBJooihosB2SiZDFtSiJ0F8+ljopV2lfu/Og/Mrj5qBgAxRh3tK0
oVKJXiash3EbFyKnxLRoUGcfwWRixK5pwlidYr+WDlbTYFT1kVssWzyHQKujuZe+fNhEtam16ZB1
JQKoRkqdIrD0raaHhddns7ZNqx70UYTsRa1SOZf+oimjqxfN+5QpmoUS6KOal6BAiv2uysSdNKjr
RJJmxyz0wTVCDeSX9US210/o8rZqKLiD7xxkm2zTVF+RIcn6Gm5dEw49BrcPG1nxyq5bSQCrIh/Z
m09BiqlUEtonVdEbflz/gKXgHnNckTTFDAzwzDDnd+zMoNcH+kpJgoPRqRgyK3OO7qLRnIlgjMZM
Yl1vRjxRxPJprmpnFg+KXtvX9Vi0mt9C2LRXE0WibEQQIuTVC6LTJH2YjN7O2/g4xO9ZxrGVpTgH
xklpD3BlSWz0MQcYgUusCjrlu5mA3TnbIdsc5Zxbd9EkwcOqiABloNOVuSQGaTbrQIdJTiamsFiR
Y2ivmVa4Usw/d4sqGWDdouzYFER7eSFJWdKQbIKsZDIdjOF0uvKzkomnjTxXtmgQQEpj5g4gJsCZ
XEqyxqzqqhauvMxAPx/8ishK7lemtp+zwNlaJhr4rX3cFbaqOwEiLL0YViP5dd1geB9B//zs/i06
A5eJhIOXJG9REztdvJvjn9dlLBolskQ0CQAA3lcH45mM3MT4VkA4Yt9CeKaZmymRnKi+C6OVUa2C
mSNtWaPf0hhjCYN01uoG73QNINamcfNWsisekfqivzhTiQ0pCjVL4wx718m1owevYfW3TvKZBMYj
GQrgTWWLRStAPKXfh3ngRdG8yobJsZ6aOeR4J7aN9D8x55k8xj31k5E0UzAgx5YEjgycc1rbSXtb
xltaCurBEjCV4MYR7xMtX2tK70ZlZ4ewyJQH+eGsLetUUh3DteIcmkcZBmsZxwBstNcNctFE0KEP
mA0AVshLXRr9PAtWZGQEXjLuP9vemLezrr0Uk1JyYqZFZ3ImiDldNVpIp0zHok7pm5SnTlYgpM5z
Oxhajko8SYzVS0GjAiMHScWsbWq53KF0A5iDW5Rv19ducXfOVGIs3yyKvlK6EQ5jDkc71j/SuOHZ
Pm9/GNsnag76mB4yZuOUR4pXtD+lNPeuK8ITwhg8MMKGEokwMxObkgafQBxwg7jlXUFnjggeN7zn
mP0XE7XN1QmGlkvZegSjqZB/EnHyu5hjaMvK/BbEbL8SFpGlhlgxo9b3ufJhEtMTGpNjZIv3MAZH
qIDOotnpK4o7c+RVNxolkRF8T6FmAMWlGDaQ36C7kDSvyWJpb4YSr9NjWbPfMpmzWmY14KMaZPbD
mygRDxZXTbxe78UbCihHQJxp1z7rECoRw61lacarovxMM8XWh40afwyi0+irqRC3/3vL00AzRqHv
IEVhraLokj6xJgu5/qgQ13UpqG4VJOO6TcuMI+qrCMM+2lBABEkG0nffKX7bPm16FZhIQJLmTQt2
BROXVpp5bQRSu2ptdSv6iBzT1ksH4hrzUTP6h65Xd63YOakgpvbckfV1/ZdOBRpxFQDNMAENoOhL
9yubw2yVKb4pxsw1hHJS8Vl0gj313nU5S64KE+MBK0LxFHhG5lCMCam6ycwSPwvvSfiJItj131+y
mvPfZ1xhEgXIPAl54pcFkD1g2pNSOw2fK9I7DS7IInWvy1t8/APbDXgmHegAYPnlwkWpptZzRxWy
xnrV1Km6mlM0IiVTaWzCSk7RV2OFTq2nll2FU/5CLGB0r3/E0nmk+DZAw5B2BIfr5TcoRtqVmg6l
pfBJDkUHpTBBf7ouY2njdBP8AMDvYRwQ26yRFnPfzRh67hdZfmrx2gfBS83jClpyZnDJugJKA0ME
tvhSkTquCSlJkfh1W6hOL0YYWQE0kDtU1XtbDbisQb/JibKWLAYlWbDEojiLNCJjkcgLN0QsSeIT
8RC2p0HLnLT8IQW5k+cHgolD19eR7gV7+EGBBnwCXjMYccjkEePMQo0i6hPfTIynSrHl/kcib6Zi
E0/BnVTd4f3JsY5FiTpG+YFWRUJ0Ra3n7IYoFTHOhExP/KH1EPOUJiildNI5pRoiZWrYYT291Jq5
uq4nO8MPwasqYsIbAE/wqUgmMnnpVqvyKppCFCrejZWKUWb5HrO1+p/BBzI0k+RYk1+TNUjw0Ikw
pLtZb50I8JaQm47/brn4kK/uVyDfkf9nXNsIMGFWhXXkW8TvRVcqOAa0kBqGALTH6KDpwLNbZayW
RGKNDm7gJNMRT44udueN0AR3OqmBpD6N0wcpKmdsakcRghvS6xyL+m7AEI/KJOY1UDJctiWhrgyd
RHMb+bhr7DBt7BEV+UFqnM7r1B+oK3LkfT+kaAFDHAH/DQIxmaVhy4yqaND1Ffm10Trx8Iq5sc4w
vmf6Ksp5DF5LsjBjF6AhVMNxNTOnJauEPCpDwECUofLk/GF+FIwZUGg7V//X+UMVZVcgQwFLAwCK
hUBZfWSA2gkBgKB+pgmCqGwnpTHHVL4fRfQ7w3sCMEEHCbL+LZc6IZ5zpIK6GOWR/FRPiWO9Ef1N
KD7kZ4vH6LJgGRCH4UYUa03rypcnv8nlSWvROumXY4aqiOAqwbMarOR0a5YWAqpfnCMvf/NtVL3f
8uifn3kaAYiUuEDrpS/p2aoKJGeotG0WGWtTGp4U4IbD6XPuXoVtFnc2L6OxkK+8lM4cwyYyp9Ek
SJsIkbAxzMkuZ4wsN6pdG++SNDhYvea1lbkJxm4li6VbDZqDNwDndCwEBPgMWiBCrxJI+L81l4mB
WWo0s6Jb01buZEcVX0nyRDIwQGWtoyg/SI+h7grv7vweBOBQgpcamWlaFmbJVIJclEKrzODm9NQ2
LZCbNj3q3DwTXkhKAEYPsCNtSEB+kbVhpGtjjWRAu8/kl7iORLeKiJOqmI6rSjbJ7ZO21dfzsAFF
WNlyip0L7gBuFsl38OejEsdyJVIHUZMwRtbKeJem1s6Sx6b5sJK7JHnn2PL3ygr28EwUE1OZRq+a
wghR9fiWkI9Su4lzzAQL7415req7wFyV5TNH5sL5OZfJZlnU2ZAqFFP+L2lX2hs3rmx/kQDty1dt
vbjbW2LHyRfBSRwtlETt269/hx7cRE3rNTEZ3LkD3GugSySLZLHq1DnYr6R129vE2Kf0JoOOw/eu
eUwM3cU/uoMM2k5geGuwKCEh64KkJx7Z3BUZRw2me8LWSfKTPrzJ9St5a2XNi0nv2d1n3Y7DQhI9
9llgdRkJAZ2I1l8sJTok8Ri4PC0iqjT9POF9PDUBS+xGtoOG3MVTywfB8DYigAtL7O+rc8km7aLG
LI9WLL2HLkap/VI2aoAnl+agZ9ajUu7N8k1SJfeqWuwS5zGap38N8MFoGU4JnSjYp+/HxuobpjZa
MpmNdpAkxWskUO5GFgAippZRwS2zuUXxJkEEBngFPIqb2Tlql6RQ5hSttNTTtW6fV3dxgVLuvtZ1
4ur2s6Kju9aKfAvKHaxKqObklGRL0KiR4EG2ceVh3H++hZt7yNBlWk9RlyuRMqxKx42cV2I1Lpgk
3KUv3CxJPWF2e+ssXBvlQl4HbVnsOY8zWCFPTmX7Y2mF9vh23a82h+agVK4z6Sq8Wi7dqq1AhD7n
Drbrouwbe6f1jt91pm/rzVtm+4uueVkv768b3fJlpmRhoPMLoSZf8aXl0JtyoiD3kqNNYqh0qC5o
mkjnbmtvrq2wg3jlrSqVYrsekXxRpXzXJeq+rx+0EYkHEQ5g05CCgxudyaiey+zvK0PFZAx91Etw
DyTSAsD5qh01rF86NmCotLEtiPI2Zw/BMhjH3knluIioWwx7rKmOLqoZCJnlYaa9f319NgfEOg8Z
4w46PjjXI30LJKWEM7yoHU8zzopMAyk+CrOLW3GGyqph/zPEzVw/S+UyMUNKYpysIgnqRPWyaTig
SuAr7WC66TKFspP9QNrh638bJOcek2bETcfuYXPZZ0tY5/cVzVwFRH3X7WwuF95VSEmhDgwC4Uvv
sCv0CkYGOmcQT3lo1tGKJbhuYSNEZkxRKsguWNTPa6hoeTPmaBVB54Na+iiSRoiUTeUl79KwQrnZ
mgRXLVt+/tJDL4eCdcO/LP4xruU1wf+NzoEMNFsmILH77t9XUhj51R8TnGPMkjZkaONMT3P3mA1Q
+Y1zV51Freibfr6ywi2NZkANUaLoBBh/UQzBsh7QzrFUr9eXh/3KteniApMKwS4YBzCWSW1cktdB
Pd2Q6XbKeq/KBK4gGhEX8RVOiYIwYOUncECe7Ww+0uRtqr+oWfN4fVCbhsCjgiwrMENQ8Ln06p5I
g9LJ2D21PPt6/azM2rmV/SluBIHAprOtDHEXFGBcjRGz52arVIjNFfYCdIxvUVkbgltpc53QnwoY
lMM6RdlGXh3jTVEpTkmwTuAF8GbtSFAl/NxlKKvpNPl1ffo2t+zKFhv1ypYC4Oi0ZMCFWHq73I1l
JO+K2b7rLOWtaa10Vxbzd1NeqGDnbq4aWG+YTjdyrXzmWmnVQk96gBAsuYNcfYxeEVpGn0rdQOt/
kk1/c/Q5SEdYYPLH0ceNsl3kWa8NmMst5FoNSnDZo8dQ4PNbHoLMNdSUwAMARltuf0EOvLKqKv8H
6oc93GkP4lNcZITbWCmxi8FmKBuiHDujQQ/s2aQifpCtq4I1TiDThxQOAqNLr4iqGth8B7mO1tLq
T8pQ164hZVTwAN2o3TAZlT9muGXJ4l7v5nLCres4dF9mtQasXf4tbzKID+VOBlSxMvtxs0Dq3OnN
IFKJ7A+RlPglVHSDYSHQDspNba8kqYPgd4mPoI4Rtq6wOIY/N9efyZx5tUfAGmz+AwJqoHRqjkAN
dMEUg6hCM/a2fuyjG80hHl57nTDHtb3aAG1B0MBGixg3Q0od5Y6ToqLVBmi0tuewfLq+/7fOGmTq
fhvgxqYZILJJF2SZEPDcAGJoB41eBpYxFEjvJHf6kgp2/maoxeJTMPNCLAHRyOVsjjNKdvGMaNio
Kieoeon6xShTVypHEhC1IW7dx6VX2njUVR2tvjYGFWWZN6cVJwEiPv39VLj8hjwbzT6JVNxOyjf0
TkL4y03I9+szu3WyIluP9kyAjCGcw+2hMgYTiBoRFAEtX1aPtdb6El7+5TcgFuJWUB5/zz5+8NGV
NW5WFYeacqnh7ElVObQiT55nRMrzA4pAwdBVodR8K7QZQVkf2Gp7uD7UzeMCAvPQcmbcBjY3VEdJ
IXCq40wqh11je9PfHN9Yq9+/zw0uGmbsDQm/P0WFr6jUXVJRcMyOzQ/ztzLB7QNpAvWsNeKG0Osx
JGoaqspNO/f7TP5MtWcDbOyi4HVz560ssr+vTpXOGDMQ3mJQmf4jnyTbdRLig/HJb+fkLVPC60u0
6fEra9zdVMiSao8LvDEDeHmpmzt2afRx8xeJGdzp4DsHFSlehfxKKfYAsQWcV6iN1dn3LDv+TUcI
bg0khU0dGDgUxPgyRu6QvplxZC0QLievn0vbr9vPk4h1YnNL4aUEQDhLAyNwuFygHjCKPJGR6Mqz
/qaj1MuKz4sJwG5nurmlu7Y2gk4hQYoi7XdzYYuSw1tLhkQeqrcaDn6obl3aV6CeltIRr3lD/ZUD
6YQiCkS3BZHRximFX8dSIWpBXY0/jTWtSOWSwkgzoKSmtW7V7/JM85G08CmEXsZScFZsbDQYxFsN
aBTcAHyQBNjIbEUKqtKAwHlZlN3pMm5UFTSCs/NsGOmxl4+dJSrbsu3LbW8gXdGVD0C9Cqo67oRq
JLOpe7POTo2D3J1pSp/blJw7qYYCrmyJZE02Vg6HFSDtAISCt8TgEiNUJ9BQmcg7LiNHibJSzqP9
cH1DbxwfFza4d4+RlWgCiLLs1KFAOevRkVizm0znsX9uUtu/bmzTS1idAmxpKIbwVcpoRAynxUN2
0pf3On7RubWhJ6EayXlI5fFVqiGmAHK0t+t2NydyZZdbtk6388WWquwkdZ4en2X7tRURimyZwLBM
HCVIXHx4iVC8sWQnH7OTM9rnOOpukDEfJgEUmn0n734gCEXDAYoq6JjjxtGaUKd3YhixVKB03qgl
6iDf8m80F6DhlZFkI2i/PCsmpTXQIGllJxYlgqIhDU0gMMvo8fp6bDnd2gx3S7ZaGeHhBvRDmoO+
Jg9V+6Du06bw9ezluqUtj1tb4m5HpN1qrZkxIGsOpaEp3VyWXyYD+iCD4pZ2kGv/vqVRB3vbnylk
X7S6j0sdVQRZ1rOT5rwa1tlMg6FOXDTa/LeBsfNxZcax5q5FtJidYuWgj2BOkuiJJXvIM6kbN68a
wXm76d9/hsWXSrJBMzor0uDfC6q0VtR6LeN47Itf18e1dV1i/lBIROMS0nE8Ld1CDIeUUgRkTAmE
llV8VTX1II/NbUa7H/UQDvJb82YkSAkuVF7+ZlaBbAAGFXRoH4TGm2hoolaTgFSzAfJrq9I3lRJt
+FnuVhaa1RZwOP24PuBND12Z5PJBINqKlrGAyVFR7vIesUgJcsYMTB5te9DzKkhi+hdnPsNv/G+U
3DECvs6yGlRCTsTMvCox47ApNEh7jIrkNkkOOcKBCExuug+iOfZQB5cNX1esFhDGNgxErOZBjzJ7
hvRkawoKCZtG0IPNmqPQ48tzo01SW6FRBWUYvYdKyS7pn4Rly83VwrOT9T+BMMnkdndeJRlIcfHi
S0fVIzOay+TvUYVXJ2CN6l4VSqWzK/7Dib+yx21zItGkLGvYq9LsIa5Hd6mO9nJW0nBQ20COVLfQ
DiT/Wone15tz+ccw31bnSLUMIgcNCWvlUOroUTTtAMX/++vOv20F0EJ2ZWK/cdNpd0XUppMJ7A3y
4RY9NnkD6qnddSNbtyaoGmXWqYSrk2+cB32flXYFjGSGciJNfjPoIsr2rXEwQB2SraA9AYP25Wls
qsmIrAtMEGDk5/JVd57Aynd9GJs2QKCEngJ88YdidWkUtDfSFBFvd5TQ6VfMjZsh+37dylYEALzx
byvMIVf3ih0P4KoxY5zzzUOpLcEEPVilOBqSIbhQeL0dhkVkyObflrjI05zyCGzjHS7KJG4OUm4U
7gQg2b7rkylo0goaU1pnPcgSGBVrvTDvMzV/aMfxqzVaiSvFy7SjSgy1DN2mfjKntSsv/eJOiQxa
5cb+Ypsx2uwpOutbLXYOdZaivy/Nk501df2pA3Qf1J14CA1xK2JZ2V4qCypKILMGHI97WkaVBioa
5J9PS5Z5Vt4FiNxTS3RZ8aId/8wg2mvxfoXkAbB/l2ulRQveYzFgzkYeAu58dDQIoOsF6wMxg1nN
ntT8k6oz1DNQXs1DYmbPSlZ7g3mvld/7LPGhSnlox1vwIhf2A0D1oaw+xZLqGWXQ5bcSeM5cOHV4
3cO20rXQOQJcCNgogCH4V0CRgWFCThCNm9VNNhYP6QB070IPRpL58ryc5iw5dwUw4mWdOO6QgEaZ
QiG7bV1qpT7E345zqgZRPcv/vjRz8WHcLiaamVWtAci22U/elFVuemz1aH99+Ju+sRo9+/tqgzlT
5mi5Bsx2m6ee9FxPb6UtyJ5sHnjoTAZam9EV8Q2TdT3X8JcGseH0mEFJRZZfr49h85BYGeDGkLR1
O0spDIy5D+pTuJeqfiLx83UrW68EKLP8Hgb7itVM0WygZZvhsT3Zh3I4jtMRnA75bdYJHHLrTl/b
4d4IjWI7cCYcRKpxa0n+BPQ1CEEbyUHd4Cc88PqothLXwAODGACwI2wAfnX6xYbsQQ0vQyikqYs3
WuifnQoAnh7b1s8a5QaP/EESPRjYYcBHEmuz3JrRSFLoMiJh0iSBDRpLHQGtWy2TpySW22qOZ06K
2yu1CFu/uYqr4XKrmI6pnROWxNCiOxnIJwwM0iau4QQNIurrc7tpCx3WrImHkTNyl9fcotNkNrCS
g3XMOxK5REFXfj7s2yhFwldE/8um7MOUrsxxN1hmGemgN3BQJ35FXQlEA0+0ENz6m+8hNEKA2hDY
Tmg9cIe80xS6QSf0JqjRZHpKlRwX21OW1wgd1wVYXOJuVxXSM0hzyyZ7+pv5/G2bv8fKpS6GaYTt
Mb+P5nbf6a0HJJBb2W9O+jfZrtVAVW7xkkFqaGWh50PCKwjPkpzuesBmH0qyFH+By4VGB7iUWMcT
Kq3co0tXEtrQEYmom8qoPbUC47A8CWopm864ssHdJksPdsFiVHDQy73bdbY3F69mk/kjaOlR7ru+
UpuuuDLG/r46K7EdZgoi7exUWNUXRUqDyLB+Qg3Kv25m+/BC9zOIlMAyINvcbjb7Ou6SBi1plda4
s5HfVZFxUxXHgdKDRJbbqjxWjld8F5hla/9hp9mM8I1RiALOcDm8qZdLq1hgto5an2aWV1RP4Njq
hs9TlbvaQF0NJcDdUoswd5tXKaoESDDjXYl2skvDEgKYbIHKBlQVCsuz0mk6jJHc7q6PT2SFG16k
oM+5UZkV8NV6klXNfkRwfF23sukjQIIwmlRoF/CVRKA++3xqcPFY4KztA4eRTS+CWjxb/w8LtbLB
+aFeo7uhmPBI0bJEZbl5w1tyGZfcnHgTepL+45A4d+yQZzPNFkPSoqM9vio+IaKW1+0RgUgLlWZk
d022zVc7i/STkWgzTMiQM9F+GSAq6z5nZfEXLsAS8cDToaZt2ZyjzaZupeOIuyTvFkAVDnOiB/9+
+dcWOCdT40wjqtritWD9oC0QD9FdXQujmy1XBmIUKCpgZMC9zF1XUjpJuTTium/aIzqRp9i3M+Kj
tOvreI3N3pSflWIvyRDhjh+L8raMGoFPbJ27aHFDcQg0pCDKYV+4WrCZLANUXrBgOhwcDPbgH+v1
oDcNv0xNfzHI01/M68oe7/K50zldAXtSYR/Qu+5pfXWW6Cx4N2y10qB1D0rAEFZREDZyj8o6ztO8
mPBw6IfKb6yzM85uVR+RVAMT4AAixcR2C7zftNKXJtCTf+5F2gNsJPzmXn8B56NpJldDOeML7PK5
b4xwKRzPzkScvJsetBon56eUpGSyOlgxjTCFYrksuJdFo+Dufq1aoBRYsnlsbtH9jztylEqBD26P
AZg00GYYSHJwPjiog2SQDk9cO9K+J7Fpe0mlLP7fON4fI5zjZWBlKCPWmIuEUFqrR9v40UWlwO22
Z+uPEe6EJUZbauPCYty02kex7VeTshcizjetvKPEQM8IPgT2RFvtWXuoM2rLiP2oWYP1oweFXjuA
3HKRpCK8PmubxwOa6plwB+DrvERlpUC4MM5gKlHMwHqRZuJOdG+McaD/1dwBcAVnZvJ8PKVvnlAD
aa2F1ahlr4y/Mdh5WwiS3lv3E0N1/c8Ityk1vYMWp4zIz1FT01WWEWpz42yFml6U4AbTRIjczfkz
mEwh0jesQ+ByqVLLbiAHJsO1TUlBArLLPHTQJKGkkMYvHR0lk3QsBJmZrcZlDZ3Sv61y14qeFNXS
NSg/LW1zVNvFMxV5NyugtqJlsAzOwZoHX33VByecUucnukNuLSM+mdn9QrKjBmlfoJUYo8x1Z9r0
W/TAot4A/KnC568BBajVxbERdiP7Rqxdo8eejYrpf7PCDd7I23Y2agc3moy3HiqlzpM5i7Lkm34E
nMG7NiXaYDkjY1zKBSJdcqKq7YP9MZJBvebM3jIIHHZ7zv5nCKJllw4UUTQJzZKUvefKyaAfZatz
ITL4N6fj7/EAlnJpBo9IOWsHjKdyJl+Nnb2pEz8XUgwzd/9wJ67McLeV3mYSA76AHSFSQxRk79E2
72Sp13dn1jCIno+/uL5AKwm+B7AVoJWVu76KiGSyRLDfE/l2elQKjOkv3G1tgbu8qnFM6kXGsZWM
n5LlbR7OfSrKXW85AbpHmGAe2nFQ7r1cHZVWxAbZNYLRMtsnVN+jzzozEoEPbC0OsJnofkbgzsgd
Lq1IktXGPcnIKW1nFzzUAQECANUMRSo9qV7cLBMsztbhaDAVS9aLaxk6G/bqHtPQ7astUUfQ/9On
btnP0c94SS3PrgfbqxxIC6iR8jcnMnBd0CNh7TjgKr80Gk25Yw9jQU66/lKVIS7TnfRsJF7aVLvr
B9HmfK4scZ5hjGUzlXFDTtEwhqwHNYnCxh5AX4Ezz6nHeC9rIm/ctonnFzrR0KDPk+AM9ahSbRnJ
qa+BmUZhlu6qTssPi0OgSUUmOcDjPUhJZgqy6Ju5DtDW/LbMnYgzjaaqBL3oaW5mtPgqMRDF87nv
FUgLekCHJa4KJacm+w5kt+C+29oeCE5YDhPEUGh6vlzSMkdrrEoNApUD8mUq5/mgz+Qlnc1YcBhv
DhJ9dw6IViBJDCzkpaW5Tmyap4hUtbEKaISQO/EGQkPje6uZN0P1XIyO39o/rzvS1j5ZWeUpJNQ5
sodCR+hKlXPS3ZSVBKTxpyk+AqgpmMqte21tirsHilEFGSarIhSAjLSAtNXNuU1jFAWfro+Jl7F/
L8etLXFXgYQxyYShsxrqlmke1CkARlPxBoAbiZChsoaQyLmrz6hDRuNLX+yy6UjH14UOt6Noq7Kt
yN9L0AFBMxPK6qgPcrdsb8WFlVCkbs2m8qFvNRVVeH28Wz66tsBNbIrSGMhkYAGco35PrAATK3wY
bPsn+gBRJkSs+aGJSY4sxJTphBg6MXY5OtKpjGYixJxR5I/L4FJtUt2u72+kXNSyvemkK9PcJrQb
JaXRgpdCk4cKzu94cp2iAXl8542mkJqHLcjHBfszUO6usq3CQCiPuDpxnoBf9cw4DbuWQLtQlXet
vhsnEFo68l2XSYL7ftNV0GyJyqkGRvUPAOEos9TYYNCu+NWOfsWxYGNs7sDV73NHTJVClYY0QMRB
/6Zqmjur3BkJDcAOLRjItiEmZcnkyxEiXZ5l2UycKZ+RcddVGkz5AsE6ZbeUoQQ8/nXf33QNRGBg
jGJscTzew9AzRJYMfdcVsscKuVDfDtLWDmrN8BtRC8jmTltZ4xwx0VqCAiUmUHLOkQ3kB7j0zW/X
R/SBMAmi9DKq8uBGUYBsQnr/cvK0pdahIBzRU9e/yB3Kgk3UQ5yjulGd5EgxTDVtfR3UW2X6aLeP
yRw1/vVP4G96/gvY31fBkxPXaZfqwDH2emh1UMIGMS0xwTlpFTdDrPuLtLtukJ/XfwzaCBAhIK0B
SX5pUJex38wIQ9bzfT9EXlLsI1t0lfNOyYwgIQpkkIncHbiZL41MCwDW05BRMHb/1KabiMbeYrqx
IRjLhzrhux02EPDegVGMJ7yShzhZyNxR7OLct9UXx8sV6ikQloQ67U79PtBPXZIKdtyHO49ZhT14
DKqueAVzU4h+yKqRFp2e4mdJOqLWBfKIz7KJ/qTS1/BAn9z6Z5SGdb2rkfvV/bYPr6/hBzTJP1+A
BAsg0dj6vNCFvOhVpEkWPY3HO+hpuOy/Wui4L9QN1cztjtVr+lJ/uW51y1Wh+8parcE7j+r25aJq
SFCNigUZgVxL3C6/S3sdmFvqFelO1c6VsOd+yx7rIQFWDTB2dNld2ivG1gAiQKtO9tQ90eZJp+m5
zF/KKnEtydlPbfdwfYBbWwP0ZWgYQf89ks1cLKNURkUdmtQnFfH97ajO/SEfUVRvZmV/3dK7vvD6
4mMLiEcLuNLQQ4dNwpsiDvjerbQ+sXWL990h3sf75jAGShi3brQrD9XBPsY33YHsdS/aN8k5zk9o
zQ7GUyLs1uGvYf5ruJlWmoWUdp7VJ41+xbMeBDgvYLrPImvXmlJY1cYxKzt3qJ+uz8LmRlrPAruk
V4dfq9tLNBuwO01TqBf+UNieBGKW6QlrDGEDuwa/f/wSIxR5HGbPpHdN3Hm9aDuxU55bDJQyoKiO
dCIaaxzuqhnMLCqrEZ9BnNHPrDO4rvFw7l2QS3g6FRSt39O6H6wh4YsaPOjyFL41yomhICCZVX26
AbebWz93p8E33CZEPhb/+9t3xV3cxI+DJPznP8R7G7zFm30liNzYMzwwB3pTMPuqK7vavWBJmONx
X4d6GbrDGPYCrCFcCE3moZjbCXOhA1botL2DfsGvizHdtyDClhGGVctZsvvDSOYApfB9V1uCCdpY
DTRT4UpGVRApDJ4Ig+h5Wdhj0Z768ZFt9RgQk0Oi3KH8KDjINw4Y7HOcL6DxYvpS3CZM9UQGCn1o
T6N920mTr+VgP+i8cjk2075LDtenduNOhDU8Ht7pkZHvv3T2zBrVahiWFhg4V90t/lK4QojHh5cD
ivWazRrSGGOY+oFD1GhpQlq8UMBq+03NB5/sbQi1572fq5ab1v5QVbeRItjH7L678BlmVAGtJzJ0
0F80uPswlUjpGB1UjGUiEySm1fIkzQh2raEh57JQqdeqGvF6rb1ryZIKqu8f/AWFQbDNvYsyoNed
L6MkeWQudIJk7JyjHjlaigESOBDiO7XVHOMxNl0y94UgbOOfD5hnhjG0AZ1ExxCiAW4xJwBw8xJ8
MFSVvTpSvk7tIIrsP7gns4E0uwyHgZPy922kt/2E5wvEoZOgNAKwLVtOGIHBFIICgvtoYw4vTLG/
rw5ijdj2YldQcIWrfEq12jXne2N4hBz5vVI+Xt8HIlts2CtbFCLkvYYGODQ8u3H1SX2Jf0ZQke8E
m3trKxgyg3yA0Q1lcf5hhK6x2TZKCDzP2ZemNz09ubXqXX4TIyN+U3TLfqrero/sQ7X63StWJrn7
LEYFVCsYSxCtkKXW5BsA1QBzNHzGcmvHPSRDurCPpgd5il3T8hb9DQLtu+tfsTm/q4/gXHNou8Yy
JIybWj5tQ7IvzpZ0LwlOafYr3J5H6MnoV9GtjBcUN9ShzZZqZpq/LbAGebF4qfWwEFHG/OMDje2B
lRluMDPpytK0mGO2O5U2u3ShrqNJO4i7pP5ZAY82fWwWtxBRy344rDm7XKxL1WKUnAh2E/UtsZdg
mXRvTN2i6QSn1/8zQgs8B6y9BmWBy+3gLDJkPRdw8BBbj4O00lPw40yph5azT0qmpF5Byq9KNf+g
HZp+NepU3pyUn0FlZwru/q0xo4kPnJ2gaAa5A3/1NwmSrjXGTNTqaKSBbQ+BM0KWQGBn6+yEihJg
iBpUxD/A6XqnTs2WQtPRIFW766n6xRp1UdPy1uG5NsKdaFlBlUybQadFGvJmjh79UenEYwoEcgrF
xaoXSRFszh7TBzAYkSTYHC7XsW+Jlk4qRuXI92T+6ljQ9jS9Tv10fXd/fPLCM1H1QLRisyhJ5i5b
2wCwInNA30gHH4S2aKgHkeRxANxy/rTU7qx60r06iN68W9OpgpjHYUrLiMw4L431tCyNBmwzRN4n
U5iiYfl7A6YMNLlD0PH6ELf8Y22L23tQLwXzB/B0J6AWvLHAf0WsNCILnHPE0aTOEyTKT46SuRII
TPJeUGLYtsDaPVimDLf3pTfYCPbUvAVRS+pGviSIJLfOXoDof/8452r5MGc2lErBlVQ33mR+Mwyo
QbWi3Bjb7vwJv7bCxasg9Umg6saG0LjLF3T07n/YYR6YriD2EI2GTeUqHpDVxpBkCYuRxE96j5yJ
XIMeQgn+xqn+zBnnwHnk5OWszyC+IIYLkUchbbdoxTmvjXST2hnFdEVq7JXJQyskdBZZ4LxWa7oO
Y8AQmIQ1xBtA8C6o5G6dYcAhIeREYyISINzZIilKQlQbS1ErlldD16zMgBVrv9UiuNvmccKyZ+hP
1EBlwQ1lMIZWrxkfHJ5mBwibPzvaXas94m7C6145D0QIJGR74oM3ryyyL1p52aLqtVHFsJjcS8iq
6Oht/pTfzD6A/Ypnlu4gKqRsuvXKIDeXo4wGfBMpq5NiPcXQJ0KhaDRFRt77A/hhIYdgmRC+BxjH
5Nwapf22qVsI4KgPJoBQN6zU9hQH5q4PyE3xzXjQw9wdP2ev1jGLXfQDhqbAZz5w/LKgF88gGSyt
yGeAkvtyZttaKiaViV3nczg+LD8K36xvnOi4VA9Grp9m7blFFutO+hEnlWuJ4JnMUz5MwMo6NwEt
VNHHWbNwFravGupVaSd7cn0GxS7T2f73ZwjS5nhrQrsZZSfOlpPQxCgjnW1x03EpGQsfEiWidoOt
bY7oCzlW1iwFftjL+TQi0OcbFZqQTT3dO052nKGdeH0gW/tcgwG2YEgU6NySlV3bQ9/QxtEuy+BF
DOMXc36eJkE6lXk4vzRoBnWgUgxoNMgNLgcy2lqqdjH6F1B/Xko02U9hp0OvznBzcDcs8+Bpiaif
ZvPVtzbKDQ1S8hA9NWG0mL+hboO+BbfZGV9M5c2M5xDMZYdoeL4+m1vjhCwoSomOgjoEnzbuIqKY
UeaAUDt1JSRz42A52fc1aPi864Y2B8fyk1BCZ/UVntGOGGD0py1aJqxpwlNol5eeNadg7kZrcPKQ
TBD7SWN3FOVHPwAR2RZnmCVkysDMiIFeriRt29qkHTaZhlsn1Vvi9gUoaQ3qIkNax7fzF0m5q6P6
qEYPaD1WvxeHARJEb5n52dJEDWjvDVi8X6HaibIPoGUm+sIvv0aynbydJMz3HEyf9Ofywf6+hP0j
FNoezQOqaHtMjE9OwwMUK+PvKFBcXwV16ypZ2+euktS2FkeCwMQpp250Nnzjx3QPoWN3fIAcZ/oN
1dcbJ5CCYnSH6Db25pvykO/Np+tfsel0q0ngrhe1hTaoXMPP1fGpNqUAGTq3Wbym2KtWmKCGkMci
Ot+tSxu3NcSJANABdIY7/qo4I6magTUpX7SjqXq91Z+H0ke/chjfi7qfts71tTEunHLSEdzpBMbm
Y7rPPvUqtpboGNx8S4HxBIxaQAGgfM55Uqr0YJDp0Us+aLFrFKZnmN0v8PODE0o7VqS+Z2Ep+CnB
bfQ1hWrI9SXc3lYoIKLFC1Vo/OvSkWkVg3ilQdsIAKelSx5o5pefspelc8fdeN/EYXone85X+kn6
Kn0FIklgnr1BPuwjE6Ee3vwo0/Lraam9ssTvnd8P0yElfvRMwB/5Et1Hbl2+/BRY29w1yGKy4gJ0
M/g21aStiDTF6MRpumkvjw/j2f4BcgKV2q40PnWNZ/hPvSC5srlJ4KhgxUfdEvjEywm2kHYG0T86
HvtXa98/EY/eAbbQ3liCqdzcGSs73GsPkEhwy2QAQRnGs7OgWmcDFA5k4qt0GBqRTNj2LbCyxmZ6
FcqaKpw2LWGt838hLfUZQKTTcouCpTCFynb0Bw8B7QZAnXjyw0suLRVL50TgiAZirci9KQlrCH94
dbJP7cA8DM+TtsuJS59b66yiTCpsatoKU0AB99s8tz1LaRmjiqF+w+m7tutwmF/3yW33+PP73EFO
LLAQGSl+Xz3rs+uYheuUZ8v6jBcPFBXcWmDu/1m4P/a4MxvSIqNCAIs4la32lmXWrqyKQ2ffAx3u
RcYhmm5B3qGC/ej6MAWryJf0BmUCeVsBs1pITkdT8Ovb1+GfVeKb+GiZZlFbYxaHcA6i1y7UG1c5
tM/Si+Pbu/iI3sFcducf0VfrG4R55PMc5oar1rv/NkpuV6jDUC1Di8+ICRQBpW/DcNfUopwIix4/
bAiEzawXDdlLfiqlLMGRybYe2hWPX6397Bk33ZfUi26ah/RTHYhUxzYPlpU97mCRdSrbcQo0HqG7
Qn9YUANy2kdtPBvzHVWF8eXmjbAyx82hITUD6msw5y+qmw1u8aDvlsqvTxbxjOq+GQVZss2CCfQi
f88n90SoeieToUyLsp1XBPMDAolje/q5eLE7Be0hEkRum/t9ZY2t7urgpJo54I54t1adIIflTe7w
y/B+XXfEzVNrZYVtx5UVDSjU2W4A3iz29j0oJ27o/rqBj7AJFo6vLHDHMhgMyzLRYKF/hQiB25+n
myKoggzgIxJ2u96fdvMjEbX3aSLv4I5jyMXhWZzAO/SdMnjkm+6WfusDqgZcAvo/wHnt1p9Bk+x/
kXbyXvuaePWO7uUbpCL2hp+4kTeHncCDRBuSO8KXsTbL3MaSRjrYmYlhgUqrgJjP9RnfsoKYBaiI
9ziJL3CDzBvIpwT9LmBS8pKoQoZBcHptTi5QVaxfA0VLMMZdeg1SPKhPpA6eduEgIf7Tj+Ox3g0/
811+mj7FN+XJQSan9Zp9e6p23S/60u6Kz1rQBf2h96vb+Ee1E6Z22H7nj7v1R3EXlgaW7zif8FHS
XROqQeW3HuTyguTV8CpPD69P8uZhsLLGo7dnNa3aHC9pXCS6l3opUG0/SrfwwF+5m13Jv25OY2fL
lcG9r8hqny4qypdmgcH1QemP++nlpxImcOjkbnzV7uSg+758aQKwgO2UfXRX4drKzgh3VHfcx7vu
yXanvbQrANsRfNe2s/32BL6QlOZpr0VQyzn58lm6kw66px00sBbkLiD2y+d0T47zs7YvX/HoO5o3
wMdYD0lgedWbWQHrj2xf/EPz5Hv5lLnRbSJw1HemnmvTxh3Z7VIYEvSZEU0ArfRcs38s7+uCLOrx
TahpLHBAnnrYjqu81kF0fJKPjpu62i58UVyQewWvorfgVpC0dj7u1DaMGDAMtv9y/a3P77XqVyFK
VW6e22sb3LndS5B8JzZzcJyayZ3kDm7mJuEcxv7kER/Zm93zr+vetPnGXNvkDm2qNZLhtLAZQwCh
6isvLQE1i6ClFc/7KlqOUt/u07H7P9Kus0dy3dj+IQtQDl8pqePkuLNfhA2zClSm8q9/h+N3vd0c
oYndaxuGjQtMNcliqVh16pz7ifa3rpfcDGO0qfMpUJZ5a2hNGGvu89LfKlJ5Sr7aS44kRLxphjAa
m/HLvEcKANwcGrs+LLY5ARmIP4RKMH8Br4rk1q/m4Kf7IYS0HnQTybjgnNVt+rDsAMm4N4Ni0wSd
JFdcSzZODInddMz1RrbaY3ljaF0tR5N42ywcSXJ/+YBX/Rak3OinYyQXYy/n3w1GmTorRQxa07QN
Wm1bOOBal9Htf6It5AVAVDf/sfKxqyex0hwiZlUK5kq1dp9mv7Qpga7pzsOraZqHuymtSWJ7vj7U
flb2/mCMu0Tzi2gGW1NN8qV4GhUHk4Hd1oiqzVJ3aPKZO9ooYZy1YecYt57aXkdN/uiBAGZgf8rv
iJ8P5J2JnAmM9/YnasJaG4HqLaAUataLX2MEwzQSX4+fSxld5Zp7uYD48aESFMk+tQiKbjKniTqA
wnXNrnLzW9ZuUhp66lanz+CmYEPs67ms/rDiBEgdoJcJ5gUPgHvRCea8xQuPQWYR4Ld2SDaGjey5
Wu7+2NdOzYj1qjk2KevB+Q26lkMyZMGsJX6n5pIrurYYQBjRFMQ4O3h7+PfxxNdwkL2WmSi8MfhP
2Kvv0lbtSuQBQvK3BSHWN4pXgdQLjdR8KY9jZR0Kd9q07fyy9Orm8pbxICYEOZDmg0cJMCZU7kWt
pqhdmmXW0RUG7x0d0sCdNSPMpyXos3CyWb4dEldS9OIR/bNJtOQcQMtR0xSKXikYvvB4xf6NU1jq
E2npGGY9ZBe8cge8g+RNtXpakN7+x5rwQtUcNjlaBSyCOQad/Y1G3yNZRiRbkPAqBZbTZb0COuDO
Af1pFDteoBTe4INz6b23QOSXmaasyL9q0wAKGok3hvBE2igtaZmi5Gj1Ye5NTa43vbNtlk0p6yiu
fCTQF/ttRvBEVpu1HlfonTat/lBCRlOLI1/plN20aGFTKynH9iiTKnnPrF4AEwUMD1K7nHD8/Irl
etFGFljvQdU6/pisZevpSTBSDBNSjLH8xQ1AhRtoJURfU/x02BXTx6bDElNtD5UMoGUNv15Is4lk
05+rd+3EkrAqxbRng5Xoy2CESoufWxB0GldZOGPUdnt5TavecWJJ8EiMJXRVr6F/yoe1yhCy3m7p
R/R5jP4mFp4YEpJtFZgr06XcUKZus+rQLTQsGgmUcw2C6HKeuX+OSIi4YzN4oLHDESVmv011a1N9
S4at7V5pxte82JYO2ml2QmI2+0ym+Mz/9qdoxSmzoOGNiQjx0WebmWJ/EIMay/sS30+yGRPZ3xec
wjEi1oEnAPlv+stSv0q/JWt/nxPqoDnqID0SmdIGlzne3EEDkNXNtwIkv4dJ9wbJHVq7r6dGhFS5
s4q8surs4w4B70UxAZSZd27/67Jbr8VyjARycCEKEJ/aYebcjSl0iqFn411T+t7qsqHbtXuDAqKj
YQwCxOSmsI7ZclmZ99gs1K7sdt6qsUIQHTg7hQK1gcurWXupIhv6bU3IihLq9JFLgcDJkhGKwVpU
dcGcxBijyTuP0F4fwkKl3VOVsfvFaQc+bjTe9H1pBaNWMEg1j88uXXLJYa56zO+fJdIAuEsLCRMu
QqilseKPUFDa0BbUcJdXv3qWKFhBlQiALhSVzkN8y0DuO9gQUqfG5CMUyg9z7duF8bz/WRBu1tCX
U9f1sADM8mOV040yRSTVR2L3+8E0Sa2bEBv+88gLEnhQNuAtooJJWDCqdSCwQisXXy5b8buBHhmr
7/pe9bWOzwol8e6Pt/HMnhDpHbeYmqaBPfgRSTDi4cTXc/MX3+MzK0KYT5IcDxQNVmrv2pyu8/5X
nl73smnnFZeAaih6oaCqxM6J9DPgtjKoCl2sq9KNdrmV7TFAJpvoX3FuD4RVAHfrEHDCfOqZ213e
+7WC4NkfEza/B/DNpia+SyzrM1AnpnumJPEdg+rpnKUaSWlZbSqn+kUH6Hpk4KU6ekb8OrfGsmdT
LxvV/jx1C7IrgF9sD0IbDp6R54v7jx1bqVnk+BrHXn4sbdAQxt9qGr2mKd14iU3sGgV4A6ObINmp
8L10Z+JC4onqW4fSY26Ob2pmf7+8SSshFV9NDchs8CRb5kf95+S1BJL/rsgN7BEkddMltI7N8ITK
FeTw/p0dIZhmUVN36ozkCmSthyHXdyp4KJrE2muVdmyzP9W4xYv9dFli517N7cIaeyCO3IkAZjdE
QRQdGpl+1cp39cyKcKDMcepiTnCgBVGjuy/UeYkMSQBZN2GCdRmDcRzvenYh/qNlVhdNLfZNz1Ca
nQ5jkBtfjOH+8unIrHAvOfGCJnESOuSwAu7IifkAttNQGqVW7zamC8HyhEwNqvKCEWaaWc9pgRvX
7SGwYDn+TCcZvIvnAEJCiDP5bUXIEYCTcUtT56J63sFxR99kxjZa7hhkGazI8rtUkv2uX6Df9gTH
NhyQmXlViqa81R0zu36m+dc6v1NtBhS3TAf74uK4PMv5FhZaa6IWC1RTZuhEcyhJ85yoX/rqluqJ
Ly1HrUZ8C7UvPiCJ0UxhL1EsclAawtrG2sd3kr2NMrJ0k1+RT8eFGTtkwFw+yhGcYjDdqQIbPKq4
XZyGWQH1wdhNKn9uqELmocye+lK1iNlTcANlDd3EbvNlMthIPCU1iVazyEf2khGza37NE0BWcZIY
/pIOUDi0Os9fpvEbyADBJq6VL0ky08ApsugIcKtLWGLEMcY7I6A3IGv64vV15A9anNwuY6yB0A9T
p3WTuxDVGNoQRRFQ8U/2BKIyUEaYoNcOwcqvkNJsbVA1GMbm8q1c3/7feyNsf+I2dKmzOLuqkzGo
kwEathLnXb33GBwDuAmTeKo4hYeo4/Yoy6KabUEu+8qYd7k6EEuWda2VNfF9+W2Hr/Qkvth97mSV
Cjv2ofDCPCKK5UcmcuVD+kPZG5Vk41YjzYk5vuwTc9WSoRPhwKmSO9JLWGxkWyY4LAR6Ok5HB0wT
EKPmbXtY3i6fusyAcOr20LV2NWOv4iwKW+O5HR0/1u+m7OXf2RECV5kbRt01sBPlh67dukAEs2to
2fwrK54QsfoKUq6Fge2Knvsb9y59miQd/NWQ+PushYzxP44yVHkDpCfasFpKmIo52V3yfexCT7Zh
q5H+xJKQTgK7AOWRApY0KAdVpIdcd0wwbqnKpqnX7/3/bovIVqnHxozWOQw56MtOKdR8rnF5yOWD
WV0NWhlQyOYU7WIyarKxx+nz428fPACsFLvHrXSJ827LKCtW18Of6/gX6hxiDsOUuKzKCcR1oGJF
+kuMqSCNDEe2uh5H5886lFzRrTm/8znYDJTUAmWdOwYGBv9K5hCwuREM/zW2JF1a9TkUP1G1BlM1
XivntrwmioqqQlGIFWGWhtOwAQKvKjBYG9YyjNNqLDuxJcQylOOhVd3DltsSINMSyRdA9ueFcKYv
QxGZIyDMfY+qEKOmE/RxJAkCqw5wsgYhpCmNUbSOijWU001nvVvVoQZj4l/4MwhHTD7ZqgNefn4m
4GLjr1YUhlBxTxaMHOYaafOEVCqEWCTnv/o94wzl0Dtz8Fy1hEOJ617pFy5io6NZEs7DcuOMjbqN
WakF8QxyeQynXZvubAZzP9VkcrVaEr3XtpS3bDEwDLgPivDny80sxkkLKmzp8jOLn6a/mBEFrd7v
vy98HWw3qUvaAm4N7ZKgpDZxyu+NlP1xbRUYPeNjlRrGUcTZL6MBV0tioCNYj8dcbRof1eqrrrub
+hy0/A0pndR3KiBYcKC0uM96dzNaHZmsOyfNJAFx9bcASA/BTYyvI4yc72hfZXY0JfgtGnTPA9SE
Gr/K89uByZ7Cq4Y4yQog+9AlEHmpWOVFupvPmPdZ9PclKr3QSJU+SHHvwst3gh+SmFzbLhQDufQM
KnnCIaZVNyW1AwHRqKLPQ91f1fNtqe6TRfcZ+1JhlHGRkY6vhUbsIBggwSqLCCnsojX1dGrZhJck
jTfFrvVKkmT+DLLXaI4JJJ4vr5BftE8rPDEnrDApukpvNaiX0tTZa17xlNcFQAZaA43RdH/Z1upu
/rYlIjIGvQIjwICludULxvVJMrak9CCe+GDo90ayBKps/mBtwATkI3gcobUCahrRJ8uuSbMlxXhm
OW0sjR4rsCXlD642ha5XkDwLkqOd3jbpKLkLa18FB/Shlg5cCGcJOL8LpabbA3i0Ua1p0vgX6vGd
r4yV9hcx7NQKfxuepOlq5i34umF11pDtagNPnAySjDLK1TUXObUipG1F7s1qn8OKo89fdQZq0OUA
WjI/NWUwl7WLjWkcEF8h/0CZT/iWMjhHYqp4LkcoF+xYUXzHoLLqp8n0Fz0A8Fvh2Yb5TiQ2n0R7
oZI1RPyNYC9uFxYLTYKcNcbfeMFvKyISQJ9jB1pOKNgoBvh4QdlgyRo6qyVRIE9AXAK8C2QXhcPp
Sgw/Gh06U1YTekD7d5vqWVVuIDVeGUeve++n/fwT0/DW/CWLSz9f/KLa6+zu8s1eyx1dzERi1hQj
s0DpnjuisSh95zQ1hoDpPh3jTVLtm/RmsOeNkcjGc9fcEWOHiJAg7wN5iRCxFKdtu7oFomOIiu3A
/Lcij/10sCVntxaHT8yIZ5doblFD4QK4iueeEk4C/lN9i7JbKhvyWYuKp4aESzxB47wZenzN6K/2
DaboRB4WJbSjQDZesHa90GZGVLJVdAY+BklOwoWbMp4KIdbfto8gkJN8SVZ94OSvCz2UFhiDPLLw
1wtgXBb1yrG+0Bb9Guut/VM1U16cBnmfhbI7klU8v87drVAKsKzxCe1yah/sxnpIqm5nKe+XnXpt
u3inASNzkC37rOuY4K92IAC6KroM1KnEHB+h9yFxs9UeC3q+QFupOqx9EvMYqcqmHOCaqQ0bNC2M
pg8s74narl+UHsnnnVds7WQLlhNSGgdFdTaXl7l2nzwXStqcCcJ1RM4JqraZPszYTKfNegyJe5sa
2KyAFmVLYiVO/rj8g7IrptE/Zvgx1Sa4+9IrIPD28JTpJogCdyB6bMYdL5xYtSTd+LwwWMKHCy7v
6g4IyM69ZOk9J25ajF3hAZiCYQY0M2rahhMGAiOZjslnXzm3JXjkwrSe1RlsFS92ThbOn73902Pi
FpBe8/FzcKQKgb5wlbpkFp5ndATaM9OMbFdWBSODnXrEdaj7L+0J13kBabfFBhCtGwomXLxfRvkL
N0zKeLK+cSiOg4wKz0FHSHe7tomrwZzxOlfqb8Cu3pUMGtBQHZPdM74/54ku1DHQtUZqgSD1aWg9
Kt3CLWOsR8tLoseJ7xQqsfE2aeIMaXxHbC/b5QyjJexbX++72gn//ABPf4CwUqXQR3tZ8CDMvGfN
uqbKtRGOMqjeSsKLZeJVhP4vZoqhdXLu9GrJTIXhUX2Vp2HX1gQt0GTMghgCV0aDESATQgtWScwm
tGTY27WjPDEt5rxVbLgR47NkJWbx8i3AG5qs2LLCdYK2NvRaP0h7HV38hFkOTq2eoLWb9UpotTv3
rcYcPDodIAaBHPuPaQ4aa/DB223gRHsKsrHokBX66+WzXEH1n/8O4XbYeT02LcPvoC/vzLcPbWBd
fY/ekk394h2ajXKw74pH5ykOJHZ5dBS9+HT9QpEGItvabEGfGszXcRmWps9xHjVR97V+ULsQM2el
rM65UqvBWrlSh4HqowM4jOBSXlGNUYmbE5cdpvChbD8RYKxDjoWzI+gtNsTor5JFUo9amdY4t8v9
7SRdsdtuWAoNe1wRpSK3g71NAvOueQYaE9le99C4xI4hxkLG1/m7ZJ/XogWaxZAKcm0wtIhzL3VK
QcOhINqaikXU9ofXJ2GSTFvdmzZ9Ul1nXXmXpxtdG7Dw/KtVzrK08HM6hdXbyOpBjQBsr0g10tZD
1GQJlBkgsHujthj/8th35FivDVOu2WC+SVa86lkoxgKGqGK0VhcCR78UDcRtFtADqFUApPshVcaY
zLX7YD27mc/U13baW+B0JVSV7Pbahxq+ZXMeBHwHRDac1mnQ1O51tDBv4cvlrVGGuaTJsbqbJyYE
X3KQx0SRA5EGLQncgpKyBf+UTZS09xsZWPDz2x8nd2JLyAUKezHi2YFwAuvdH51nklRTHi6fFj+M
T2EAGj0GECc4L7FWP5ftgGIXnGNBVmh0SojmUzWAV017T5VrV+lJJfuyrEV3AycEcSCQ0uFOnN9G
w15mNVlsZFMWrr/9FRxPmt5L4tvqMZ0Y4f/85Mpn0OIGs77DVU29Ksw8Ow4HTyULoxmpnS4hbVPI
5LpWvQ+TIh+8GCi6Cd/lNnPx/Sis7GrSX0o1IS59caavFUCIl89sbW0gaMYTy4DWHB5h52tLQRxX
6y0u2ISVBMBNDldzZA2BuQypr4/0J9geNInN1djNG9PgQeO5x6ccOEqGufDwTR7tY/M6zXd2goEE
CBEZpQdV3IPb3BeO5K6tbagJDCBI9eEm8M7zhdIyGwbI6qB5DDomxY+gSwf+W7PSJB+I1Q09sSM4
y0Ltycpt2Bmm9rtaPUK2Zuu9grxyMyuRRy6f3tqlBsku0Ja8HIwE5HxRzVJXVOlSeuW8aqBXkEnD
f642oBly8ucF5zBqXZ9KrqbWLF/HOCI1GPBr5bFXDnqX+PP0fnk1a5f51JxwRDWyJ4BfS4yTjRap
xnsXVG1Sks+1IHVqRDgf5nVJk7ccGDh44Km6i8Y80KZ7awo8N6QxIF9SID0vq4px8dSkcJdLpZum
toTJuNqW7S6LX2ibkAE1ZqV97dhWs75ki3l/eTNX/f3k7IQvZw1qy6nocorCB/i4tAdM5BBNu11Q
y7lsaDUjQuGGi8h6qGiLBfSe6TTqlgrKguq2tcE71uUkHj2Ij/TJ7ayk29Syw2ms/JbuBzXaaMUS
Vo8WqMIWtTqqUS+5gWtuBEpIF49SDFihl3t+KSYt7yzFgjLfrF475jOeiNLxgbXN/SgpopUGEXlx
yabCdbhyaNKhJkG04Rdnuo6ZTXRNtrtr7opWGgpgULOxwZl3vhhVLz2oM9qQIgWFY7KPB+3YlfGR
i3e25cFY6NPQfr18oGtBBf0B1CZQwAXNtvCKGBxjVplh0qvWmEiGN6kUgLaCwef0tzxVAAgN4VgI
LG3rRWPaoCnoxreYtvcz5ZpPiY7BWHxdjlqN6SoDrQm8SNWQjZve/uP2OOwjb/hQB+BDf+e72iTK
VBf8UUh7t9wktfJcetGfFzbPjQg30EzSOQY/Hl6FUbkxWkpaZ/Ll/K9r7n6ylo+P7Ul2ErPG61wD
D6Gc6ft4ukdtcif3w1UrAFlyQnJMtIi5XV17o8sRP1fZgkGNUgMAtym1b4rX/7m+AbYNz5sPHmM+
aHd+NrXXo/HJ9cRqJffH3NsmHnrtJmiHCaLQtmexCoGA5Pay06/eaDCtg8YT7mipgtU4tdCiUnl6
0O5nxTk2GP7ocVzNXy2PizeAjlIFw41+vjwDx9WWfHkA3e8yw9mBQ8vK8LhJjU1RzdAjkKVbq0d3
YlG4zyrGZpPKQo7c0HlvNNt+hmSLJUmv1lIFaDGBbBZPcdxrobVotY0RdQP8g9pfMDvDNla018aX
psbHp5X0dVYDFO8scRlsyMoLeUKX5G2Btg9KOs7Y3cWFrtxWRdOHlz1idUUuoPN4dsIZxZKwZVcO
UFrIrXpUGXn/Yx7JTc/AoXPZzurxnNgRHEJlDk1nF0P0evimEsm3cNWtMUTyoWgIGgChrj1YcV9B
1hR1bR1Tlvrid5MJmay7qpCkG8bahwpcv9AWhvADZ8Q592sVt3bR8Wi5ctnovnUKtYI5mjwf2Jnk
EPFh1WyJUTaIlysokOo+iDUSYpq9fawHJUTt3Q7UvDB3zaQ9J4oGEaRSzze1l+V7bTYwKx/VS8Da
jL2m3WRtwFOhEjdFhbRa8oehaEfi0B6lmESvb4cMvyOeoE5rz3W6m/Ix9SsbkDu1sucQ6B+6Haoi
Ocb4y8TIAI6C4pEt2XoeMcSsj2tH4dkNijzkRecbApLnxq2shV5NCn2cO/MRpQz7PqdGHjR1nLwl
SmtJTK5+V4FwBkwDjytIFwmfnDa2azs1JuQlM2kDDaQovveqPTmv9F39UfzUnCBrfSDoLnvw+kr/
Z1VsSqaFRlUjg9U6qDx2mJy3uH1XjHg/Ws+XLa3dfJC8exipRNsBhArne0otzHuzCntqNgActip9
aqNGtolr6Traxh9UACCGEPNH1LharVdmioEofTd1r9Rr71TAk7xp23i7ohyJmjekT58ur22l54bv
2old4fBS/FVl8JB3JZVSk1Glz4uWNre1FanHYorL+7iMM4y9jHMwupayj3TtSxlrRjDNRb0HZECm
drL6Tj/5RSKvnQsUXKNgPAwaSqS+cr7H2kb/MXxTSV8FLpN40VqoQv8NupvoAeONLixfYUzr+gTG
4gwje+0+L66MpQh77PXljV43BMQPigBoRYg9qzSBfrSHqHsFqR0V3Qet64jzLXm/bGX1UgCzCLoP
yF9BDvLcVdnMwP7ZIg455DsI5fxDvr1sYP2yn1gQPhxz3/ZDCWAWunsGNGjuux1YTHZG+DMhc6AE
LviD/qVFIcbnlkOzYRxAouz8aEMU+XKzf1PKbqclO0CnUbqc3WtrgL4z9AGcnAylTPln7aPMkaD/
7KoQVPO4t+aJ7yrIKwLQqe7pNn1KZB7yUVb+FLtPzPBv9klOPStNEWUMZiZEUWJBeRHaV9uUxF9R
4icbdoWBrTR4RR0wRBsgaPbx7RA+vy+hDOq3tl4U3dCQRkKDsQ1hvYMxgLBEj/BVbRY/A2tOCzbx
unmZzbBgNl5mleRyrGUjSIFRJAMTPF6dQm6FMmFqakWWYwwZihiemv7EgOVNQWVlslU7FvIEYLsx
Hi9+HecWMAIATGCH3U/1wXT3oFe97K4rJjitMHbN5uUAscrosCXPm2qEPmZovebHRMa4u3LDNWTw
UIkGcMXB1+jcSdDy6uu0mnJe9zCBGtg1AzQifT368yM5syMcCTMHp7S9Ib8q6l/AWIMOQYpGXwmJ
gJNgJh4LwSSwKJgbp5S6ij3nV3XubObhmo+tMvVdirBePRLb4+BmdLttccg9iT1FzXs7vxq1rcWu
xywEEOcvTv3EhBB3Yzd3pzaDCSBXWHmACXDgXzaxwoyhc4wXYDE6p48ShyxQ4+2UvAcGJ9pax2iT
bfC5Jp0/734+y+o/a1nBmS0hyqOMPhgJg60se3bGgzGCFRwgUc+oiJoEpR2AurqtwjF/MPIfshKG
seoYJysVIn4a96XS8JUqCfF+uDmZj/HNcKU+LxuUaP38+F3bdcF07MJ00wf9Y+bnuyaonvstNI+P
88bctSEaCSknbn0E05w0Uq8ka2fbIwTI0m5ro+Db86IFajiRZa/DmuPbpPWj4LW6U0Hz8uKRJLzs
A6uefLIxwuWH6M6S1cjPrvIx2rZWOKr61l02l42sRpgTI8LNn3roV9s1jFj1E9LrQnlQp1fNnz2J
Q3+gqYTv3dku8h9y8r2bUrcyLb4aLehJc9MftI27t30D74fKT/xsr+3oTb1ZAudoB42v3Xxlh3af
gJFvawSgTg/UwNyAws3vH6H9pW/yew3atMluJjZ23iA0SDdyTkx+tuKv5q1GXnrG91GsItZeNDc6
B7JCR7zdzUtweffXUCuA8uGjizKjBQpg4eolkdo7uQIxhRoD/QZZik1EMXncvbA8jBtS58Sxi9vC
kXy31u7cqVnhzum2wnIrxbKczNl0E4Zd6KRfaXb/zR4SmWLpSoKBNUJNm1fvOaH7+cnbcOPYsLBG
qtv7jG1RZdPKeJPvPGvDHEnKuubPeJuiqIcMA2IRQmw20yiyaj6XytrWz9TyiNp2yKr7VJ3AY/3n
FSkAMn8bE06vyKHcEA2AbRvJfGM57Dru32xnCNK2IapGN6MpExNbPTgoRYMyg2MjXCEmuDFqfnWJ
oauMAdo31w1Il23MK5WtqZEMsyG7yw66bg8FWQtiFQD0C7fWy0BF5g0YV4q1/dd9liFfm2rZa5h7
m3jJUMJAMwV9WhSShBikplOsMz6RVGsval1vBpRt9PRRb74k5n7s97GekByjvw59b8xd0b5eXuNa
nD01L6xxLtN5yaMaGgqRDdhuhepVtDzGTftw2Q5/XX5eJjrgvOyMao9w6WpwH8VA1mL0y3gzVeto
ZN2uLR5191uj3eVZEQ6djGZifWm/TQpXLwZaGAAQoKYwL8ECUKy9mx0wfoXdSNa2du1QU//f2gS/
jI1CWbQCRzhn7bazvaCeh/vOrRPfsBuiQGPg8l6uxeVTe4LLLKkSYSiM+yWYjFLzoXd/XjYg2znB
KdSx97SIG6ifrD7x6+rRtCRBWOYPPG6efBGbDCMaQwO/K3vIk+Wgg+3xlVPvQLxn0By6Sr8MYLwu
L2v1nDSMmOAqq1ALFc5pRnVT0Q2AkOu7CVlM7NNxRw3S1d8u21ndPhQIUQ7Gy+gTi2HUqDRaOIQt
Y873ORqoH2nR9TTJKDtX/cDAe4KTuPGZ5PM9tJrccsuOw9WmZ7vfKdbjX6wD9BLAKEBzAbLb538/
TfoKJTHgjUZQTRUWkCvAlaqDjHZgrcGNyajfdrivnPhCpM5UsUf0NhQNpqJNQcE0ieH9XyjDbUdH
B2ymMf28dd8wXdWRkt1ZFKhufboqcJgxpmMvr3st7usIxqgq6xx1LazbUKZmpiPvkKFWaO1Rzl8o
cWVCQOtWkH1CwAw0fKIOkAJNYcVasGogg1n9vcOT0BzvTCrJPVedEdRy/5gRgkUR22MHWiU0jsCY
CIFjOmEeKJfhFvmWnIR3PP49rAJx/WMsHv/7/AjNVtfgjJ32aLYFSR7HbKt2JolN0ISkTaAVveQq
C6sS7YmV02gyM9pZTHuc7D1zwCwclWRRJbMtMiNCOgVgRxrNKRalj17Ymz4FoiRSny87m/jY/bQU
/XzrdAXaDmMLK+o9+wZdr+1D9LPd/chuGsQNyZdK8DluCzN0KD4B0wt5QHECvxg9A+R8qvZYta11
5UWR9hBVlvo9wZM+AKbEknQS1+0BV8HHyz1DLNKameECDgR7g7OdreNUaUTRSyC1nJ1kF4V36v+v
7LclYRdHT63aEZ/hx7gK7XzfeEgLy+ssMJs3lt8idRtHXeKDwifsvyaRtHGwMP6P2Eg30ambKmPW
HutyGfdqW6NP1pblxgPYNux6dXmwsjafSWGa0y6eTGMvWTP3P+HSoYmiQy8Bs4yYJOL+exI3Mc6Q
dbwF/li8ZD8bRqYn62b8UkCCoLspJ8lqVy7DmTEhjihD3tkVrD2ytD4WahvmHfXnuQsli5LZEXKP
wnOq2qhgZxzswEri275xwW20HBpow3WaT3uoYUEMgdh5eVuP3t6l9KAmdEtjPdDmYXv596we8ske
C98CjNmD12i0sOx4eYrNg1Yt1ylt/FkzjmkOVHyphkrGJLuwem9OrArhFIp/JbTaYXXM+01nx5so
SgNa6ptumCWmJPstwlsmpco8Z4QTdeCBGc3li8NuFtORFZLEOtt/b8vvJX0UA06cdYBQG+a1sCS1
+FU4X4Y2P/SaSxatCtNKJ02u7BJ8MlR72VSKSTCZ4NtUpsklOc2PWHzyIyxWDVU8wLkUlPrT0Tqg
lnljZvbR6obAavp9noMY35Dt8VqMx+XhBGsgUkNHgR/Cid24oabipApCxdvUoSFGBrL4h2Fb3tcY
ZCDD22WnFSsr/7/Zv+0Jl7XJwEGKyioONXF3NYRs69QIq2LwpxqjTiaKR2gnFWCSm8AMzbx0I7G/
6lQgwnD4vB9AkkI09jxqdc3gao9lD9zAnF2PcwbI2XCzoKkyeOPWmlHLmu0jWwDxQ/s+gzJturOV
hfSGBHm0euYnv0V4ebaT1k3gA9QejXwzqphpAP1Z4MwhWr0L6qb0bz554H3D7gI1jwLJ+VGDW7fJ
MSevPc7TGzi3x2WjQbFJJnT/MfL0KfafmBFWhZleVo5OpT+WObQOgBkDW2PdAitvqhmUjPoao59+
NjKPMJZFfmEB48W6egwNt/IC5i70oLMp2ia9MoWDPr+lztQcHWiWHCDkZIaLDuiHQ6slwOzPcBMX
dba/7CTC6+XDR0FpiJqYCvklTexHj7GHbN6M9UcaNbddWz3GvSsblF/zQ/ShQRDNGy+Q0jg/jNTN
+gHzH9gle553qRE7e5dpGMmPoH95eTmrAQ7PGGQ5kL1EB1X4UlTjbKJOXuuPDjW+0sze2Pl21G90
AwyK0FpJ9SBXvyVN6ueUhdaEmmpZeeHlHyG8cPFMA44G1Ch43uI/uH7n63WmeolSh7EnzNXipZb7
KAkGkfGrtuMg1h8uG/uU80NiAZO2yIDwVrcALDg3pqTKbGrKwJ4GWj8qjX6fTtC0rrue1OqyV5Ya
fq+OquSDLA4D8jUiqHAmAF5SxUzsudkYbNFLYUzsiS3zxu2GbZ1ftfQeF01hy6abv7Ros6lPcRcO
2rAd2X6BrJfVBZcXL+pYffwMtD/BL4KnlQZE4/nPoAz01rPrsaclfV5uS8MH/Ckftk5PIgyNh/M2
VkKnBLit4vNUx9TeFFrY39d1mFiHboYWK2muEm2bGgR98KgCG3fQT0ctJ71yyx5ltQ+x5f7f36sb
4BPEFApyRiEuJU5jMNpE7KneO9+L9zQc/Abqf8suCrqjeteGBr5HbNduus24668gwfU4HrtguVVv
5l0m8VPtU1Dm8hwnv0YIX0plUsVNsXv6tg9Ro/b7MCaKj3wdH8aI/Hifg4z8igPJM2Hlfujg6wUD
CAiooE/L//nJd7jolyb2SrV70tJgsiu/11+5nLZWIWIidl52kc8RASITUDlGaQM0tHBawUUaNo9R
18FTs6HeOWX7VNI3r623NOmgAxVfVVQLFg1iBvb4q1Pee/d1zGXg1M+pB/8RJgePoWKOfwu3NIs6
fVBqmz1RaHdUdguEanYf31tVkJm6P3dBpcSk8YYwakY+5ad9kezCSphALQwkJcAKgHrVFfY8SstU
dcu0ezKz1whiuWP1nsX63ihK0jsqcerbmib76YW1+7G+rvN41yadz4zAir+kGphEdVOSEYjIHn4X
DA1VbxN1EUy2iUIcyqhbfVMY3ZPBwHZmXFWtr8TbCdnolJHKs4Kp/5VOWzu7a9SJgBIkpIYuKS7w
fT/7gOM3YF4KdX8Q/OG/hE+TPZZtGeH79BRXDboXHpCS7qjLMBSfM0FuxsJUFtdGMpxPQgltMoNZ
eOifMALOYr+gIXVfUuPGaTb5+BRVAeY++/6n5Mx5MDlfHBdh4lh20BciOApnPngAiKpZYj26yw5t
vfnm/0i7rh3HkWT7RQTozWvSypVElcp0vRBd1V303vPr72HtAiuleEXMLmowmO4edDBdZGTEiXPG
QRcHUKRKO20kiAhQtxwGZ1p9zdyfOYAfQP6g4jmOnBpwYbcnnAE/Mq+UvPpsMI61+QxNdCwTTtfl
3Yorub8AKEvUwUp4qZG4CpZGu9hXm8wYyN+MqMaEoq6oQ/NAtzjIzDVOh0JtZ4a2asgQnOPM0Ai2
qcXufGs6rbUb/rQo38w89VVzRHTl4XJJaCUJfuC51Ud9MKI/6jbbZNB2hNwDEXack1iJket/AbMC
fsNARwhqy7LF2Lyl2DwZIfoYW4WdrDSE3Pl76rOoB8mUCGw9d9k99zoIgnXFzEgBYNeaIhfdoQ+d
rNvlpzYeB5a4PI9+7OSvUHHHoDPj4pOvt98V8Ui99whLVnb7Dyv63Zwj049kMfCOwPjczrnGMn0q
ZZL6PFk95lxwJGdyQp3bRk+jkRooxeqz6qCxxbzaj0/aPB7K9CzIgBgEmB80E1KmM75s+CHstOcg
v6j8oYReYFT9CotDggrpY1MLS4gULxo8edydc9rrdpS90MlBFaE9MRxJXuoAnPtoyCoQtyAfY7Br
koHzl1MjuzZHK2lMXDBhK5fMs4ICaBl9pvU/nrq5eg0dDRCPCXioUVMnlYPAVYD7XYSmIIJUE7Ww
wAygI4DQOX+tae5+oWZUNWhcZzUmZMqpAyAyfh0hAQJrgBF7Aoi6fvFvYr0b10RzFw39COHhlGNn
zH9+5QAScezyrBHCC6+WgFSY6aVA/qx0ynDlFr3fD5gzoMRBTMNqcLfUBdYi9ykpTBhdlOdEBgxF
TMzca0jJ6ElOQpY3wfTzeAfeP3rR+yDPxD4cQMzS3ZIh05cXUexHlwaa5+3hU9yO+jdDomOqoyXS
jqFf+Ys1GrvAT2CuFWxouDacC8yDoRF9MaDjhaO5nVpVbNhmEJLoIr+U+mRAsNOpLb19Wxnl3aOV
MkNdYT1XRlUUpNElBS5WAjp2NEsS6J8T4TeV6dsiCZ5aowJANgGC6NdLofvG2j3Cz/vx9vjdjpU6
HQkCFqUO8RHFu+8wBIJBekdauO4JgrCiMZinCRrB4Fcnha0SOFd0WR1Zkq0s+dJuvp5y6jqTo5Tz
ZRZTrpCROwqKLkK6tdjF1fPjSb8LUjHns3YKsuUKojHaGdTiKMtZ3EQXCYlBNQsg+SyyPFE4t99A
ffixsZ+3IT2519aoUZVtG4JcpY4u9e/YTPTO0gi2k66avM7rigUwBGmtwuTIYEzG5xnAc1sGxD20
8z2EJgEHa0j9SybthiWVDY1Lu9W/KxI5jBHpkKo3BqMxmI26shY0WPFn/yszzx+LDj7cddRnB1HU
VTEvRpfOEoxut5mI7yikdSeIVPMAao86u22MYlPakeW759bqLZnkG9YSEty9v1Mj2w4DeQ4N5rSm
j7y4frid4B0UEUBb6mgOfYPbIpw/rdUABXKadjKaknNkxBmRQFL2/HgJl44HeldkFsS36MUSKXu8
Gmsp05UxOvHkTTYleu5tZEbZM2uJvvsAHjvz2hLlDaq2xKNugCV2JILll1bZWp6yS0pbNBjkFt7Z
fPO/jY06+kGlFQKTFRhbC0Wd4NQOT104kGYFP0aX/bGd0IsyX76gYUZVktbQDdM440CvEF14xaja
XZpcfASj0wY9KkQADL8VEY9Ou45xejt+5sAF8rde8+n364hvgKbKzLiDOIqGOLJTH0gcE8YXeXQq
5eiFO6888Nzn4xldHCpEaH4aVYDW0KjYaeAHvLzZOL4MlnYUfpVm+l2cIoPfxKZiAwhlQo4kJ+VK
KnrF7F0CokcLmw9NhPjS7FtbdHO3NlpLM6dta7FWsVUMeJ4jvzLYe5eNABGncM7TIb9LY92TxO+T
mB/iS8BY3kF8qmNn9JBi4FZQGrQ68rx/EHng9MkySGPvWqbZEO/ewmeTy7Sv3XeFlASBPsRQLHAL
k7N92u/f7L+nv3+99/4YH5mCdGvc1wtDRW4ZIgDIX4Ow6adn8yrWSiFjDwKtMrt4H5nF/OZMKGob
K1vnPsxCfReNuID3CKAnoMPuseBKr6uG7DJuxdf2Izj6H8BX2JLDnMc/jdk/e29wrIeYJXlhRGtn
dPYutzcVrM/8TGgYA6ExnUCveqFJy0DILoUx7FEV2Pk2ANJQdsFNnxzWAJc/udtH5ii3yo2QU4ol
GeY2qZO6A9SsdXajPVU7eQM1TEcwyhfpqbYgU2E3dvicvWgXz2Sd9k2JiPrE/EpeVhdgbQooB8xq
YcQU2vxNAMAXlqyXdmABkG7wRm55T2sip4vrfTXjlPctii6swlzJLgzTkEl1heQgjUex1bXqReh1
kFc/3mD30ebtClOXesF0ygAe1OzCek98lxhCuQvFf0iJPB9VdHij619CcRHZUGpdQ9kfBaVig0sN
zh7urVhLcy0MAqQJCNsgaYpHsEANoss00EnyXHCRlD9Dc2IyO/TWIEcLhx1RP6qZ4GdAnEhTtg5S
qg2inEeXo2CI5pkn9cqD6j4tibfFtQXqlkBaMmO8AhY4/4y+J6JGJy45sKOdS39U3sovor8T99Jv
DSJNqOE+3gcLqZNr63eXBSpSKc+PsC5++KXev8Z/JWvaJZ+94R+I4IyRKW7CYlO8CERek7NeuIYx
qzzouLBJACGjMuVilgmtUJV48qSkx2PHqVx5DaI2H5xr34IQA7l4GAFFpgTxEeoc11Mf1nLu5xd/
ZEgsPanIiK5MIX12aRPU2c1aT2n8FCayff/NfGE4r+Ur/zvdBs8h3krSNvbI9J08paf+wq7kI+8S
/f8yjn4/zCTGSGcYuqqvcnWMYPwi7Iq3QA+e5X1iMicchoCs3Qz0iaOtzafl6uqL86Eshtka6AGM
odknAdIa3evjCaWj+tkIYl8OGljIN91BJMEgNZWtyOZwvapslS9xqg8TWqTWSKzvXva0oXl/Xo2m
7Js0LcopvwjEG3V/l78kO25bPKnO2hW3aoqaOHliC5UHMdOF2XmHYpMcfdvfB+eIrJEfLq3Q9eTN
k3s9Ji2G25VhSJHwYvf+lOg/ie3HC7S46VDaEVEFRgAEUZdbI5zMCLHHcfml34qgyiTdZ/GmvYBS
90U5SRFJV4omd68hLBSSnRC8QyISiTuRWqgKN00xhyQX4cgnpD/XrnpEpLkTvsPjmlNa2H03tqiV
akBv7wdMUl7iXbhtiOeUVvu2RrA4/yWUV7oxQq1SIKsDeP5hJNgkJ8Fhj/x+bcstjgPoQEhh4i2J
otftGoUAoPNxUZaX6av/LTwFn0JF+Dfv9+Ot8NOUSY0EVzyKutDDQ08wXRDnpTgBTD0vL8l7oA+7
s21Zw44gUnzyyJvuOhFpnccmF+YOFlWOhbeb67nUrQ+Gw7j12bq8pGe/JPyxsbHtVojLF07RrIKB
lww229wHdzt5fsbEZc4w1YXlDlGiERbAdN9fuTiWjKA8B/Q00Bss9CFvjYCyJOW6IqgvIbeJgA4D
paEKIMHj2bq///BcmrP3KAbixUSj+aVEq8qizIANUQoUHBNoeeRtkpj/mxVqKGzLoGcefNSoNz4z
fE7yYVwZxx0ABNOEgWjwASh94EFEXeRSroZR7cFEy20n8TfLaJbM67KMdNSpGMloNXqX65q/ZQRw
aG2ybGVLLE6kCBUC7D08i+iaCxfLsST4aX0ZOgiaQ3oz1dtq5NaGuWwGmHpAi1FLpXEuUtB64+gD
XlOh81YCpbeeT3rW6dBiAUSSf2fjj276QNcMFC65NaYbOiCb5xgom9mxowUbQMLbHTkxKaB9HvAZ
xVg5EvvmyZE58q9QhF4Z5v3WvzVEhUwcIGyAvyv1Bax7eoo+vq5Ad4f9eFPeVUXp4cxfcXUXMhKX
y0EOEIREQBdi1Yfh0/+bgcJ7kzlAKaEmGBqF7Sg9GazKcHmyDUhLJGPOvvtItD+3+OXjb1paXmhL
gYplpva/K1QHUy6lKZj4LrUSBmdOYzVjmoJ6xUXelUx+Rg5EPy4RsA1qtFdWpnEKVJVpUExQt9wu
PRsWq2cWt1OQeQIGNXHkHWq+vKFrm5XL+gcAdnsjYG2vbFO+sy07FnBY2AaHx9sBxWi9MKqNvO2O
tYWMsJVvfudWaryy4FJJzOc/jyf4p5nhkXn+dtGTrhC41vfbCyCYlmoXRwkpItYuNl5CkGO3JHtw
FL23UMQ48/vhKduuVb3vMAL07NPHqE+HnhUwA76q582n8jbUW095bwJLeYtEnQvwyKutuCQ1Z2fM
ZKcNVM0MNvszCqBmzfcgE5WVHKJgjJHXEXgIdJkxUg2/O51b386HvxK0SXqQ4eeOxlqPJ3AhVEVq
AJBtXEpgMEbd83YCpT6Sg7AFdsQv9LDY174pMzvGqd+yg7Zfu8yXzgNuPtBBId01+55bY0XLsVXJ
sO2FbX93Yky4PjQej2fJpyEsQeECuBu05lGxYxiFojJEcXtBT2iyHZo824ApsNLZVtMIIPDlir2F
YBXQL+BvgP5Crw1HQ+7qMUZ7e5K2eL5I5BA9SwfnGZC278fD+qk10Pv82gy9yZREyZgIZkYb7bVb
6Vn64naWdeAM+VQ53t6WPohNyLkj541mRr9NZuO6LAk+3BZ4j+dCH8n3ytCF+Ww9+qZ5ta8cLlvV
k6S1+CZ5JLG6ixRAy85sYGmoYqCaiEyim76gqlVcJslq3yFfAHojILIVo3RGsMzVZvMiRDvuu+E2
Nf+pGbxEqr03GsFa/uuu0jmf0evpo+6GKq2brKmT9sLHu7o7CIUOWoVv38p0zdB70u/wK8hpkMiM
zMrW+bPhJtzKUftBMzyaL2pv8kPHMryXt5c+tcfYBjA9Zz+B1/IrXXMYza2lrZa6aX8si4kI/S4p
NiH7WciJnigE9ZI01QXmfVL1+KBUhiYbo3bugHePTREPZnHb81bag/H1u9hUPRgICMfYVXzMY3NQ
dajWc+1TUDwN3imqQQldQ3UQBB89SaA08zdO7XavFuYkW8Im/Ir8cKf6wDQTf1il4rnPoPAKaIXx
D4pqc5H9dt/UWt2Bbr6tL+8fx0+AZhjSbKBneWLIJ1SKUXqey8/I7jOgIvFBUTX/5Dr+G7/JAFT0
9LQ1tyzZ/k6cF8EEJyKu9meIOAB0NSJl/a+f3sl0nIHHx3DptEOaBB2/IsJSsBJS3rKtqjQdlBFh
obJJWPYrlNuD+Bb9VhhH1qysai5q+xpF1drWuT9pKAvwc0czODTwHrqdMSEPEw9Zu+bSS91E6qn8
ECPtnY38gxZO7Mq5XroSQEIKVnmUjpDOpUvAQlSFWSvPuF0h2aXjpZZqo2BFQ0FmWn6PhGPakbpc
y00uRRI3ZqnjUQolW/EzXFg7gmumOIklSZ7jrf8iGz1wa4LJ6TxhNqzBIc3GbGpw0pRO8E+LIfAU
KOfMCeYZX3MnD9IrYSEy4L688Ow2JJpq8ZFvNC/jM0juBgEABRMPxKNYrESvs6+kfAOqaTzEb4Af
gtgrtcLpGKVixSKOYaRDzvuk5tcwQ3eoyZ+RXZmg5pcJSuSkBq+5lJxdYCnBUtLxgd35VsxsCz0v
EP72n53t96+PT81C1gBzemWZSk7IRcRraYDB4RFjVRvQUeMk/+3I1xfwDVhOTq9wSfmGhp81HMZd
fZQeNhVz8KKfTW0QABx7ELcd+jjhU/xtAJ8CPDz/jt4sUFJa4xqf5x1gkLZLPZJ7xat8lcF012YF
qEagyzoHyGC8l4CCF1I8SDySW5kbGxqAL/xK4fSuzkCZp98EWur5XQ46YaQgiz3zpDxp5+FNeVIO
g91+aqfgsJa2+39WGSlcwK3RKEKjkCuf72R/wMnxBpK+xufiObAmR9PzrwCDD0gKzYhfwuW5Nlmf
pIb3pJqP99lConLeZ//5AmqpWQGIglTEUheCqSS6Z0NwLHViMH9GxOOJd2RLk+3/rFhdus7QpILa
6dxtB1a2W+esMqyXCTXCIO5r2MjoZ4Xy/QdrioIV+hu0d7MnbtyreFw+i8mlrYGI5fUmXlnv2T/c
+4//fAQVi/W1lLCBjMlXk7Y3Aw6+ug+FXO/k4u3xeBc91azOjLeCCo5qypLmDxqfFxLaK6a/fH5g
q0Z/bGBepbuhXBmgXKEmFC1Im9jmMuyZd8mR8BDaTS/yyoQt3nI/KtP/HgflDrmpyhSh55pL/C18
Me/xX+1F3YvP5THLVwa0vC+vRkT5v2nMiikUYGpqCf8BCcH0kAR6Cbjwjt0PBw28d78ezyE3/5X0
JIJpCGUwqIcjU0t5H4UFWQ34N5tLAYrfX8At/Uq3kgTGzeEVgjv1Trmkb34GlbyVjMfiLXNlmJaK
E2uWQVihoRMEj/BqL9vau7aDoBCeBN+pFZ7WFMOX3M6cwsKlibgIm5JaxyhDF2rG48XXlAc8qgO5
sqXopRJfqnJymsHMUVmCjEYC0OpIBtYRRb3KBALN3jbfVqmnZ3Hm5JmVr1ETLU3FzZdRy972lcB5
Ix4dYuTw5U5C90l3CvhfWQxloCePscpfzWHaJtHn48W/c0gc+uYAQp5pOhCr0o3IlRr0TYtwykU/
mgagv6zjEjy346n0KpPrPXT0r+HG7/O1wFTOhMNYARXMXTRXR+jXIgrnRe0GzNEfXU9jjEE8Zg0Q
O9V2fAvAgyfv89YSQPysGdFos+3fx6O+z4LhEwALQOfbzB4GsNetH84LNQhCrandVkHbMWHAJcl+
JHxjBjlrcRKjywreWk/huEnKjRIYZXrime9pHNG6VR41qMr88Rmw7uots7Igdx5t/jJ0IM0UMLiE
6Kr0JDVthb7R2hXqwOjEfcl8N/WlH98bWXMEXJePZ+LuLpjNySDdRgSPMODnxFy9y5s8ZcAO0teu
7MeQQthpYISR6zXc2Xyt3XgYygpPTbekpskoD7Xbp99K05GmAQN8Vxo1iwwSe45jK+KdzEv1snWy
6QUqACtudXnBr8Y5f+HVONk2kCQf7c9uW+pRkNkK05hRmUGSatzUU25woS7GBZlQoox//RrKvRh/
NM0LKGVMLzC8fCsqNdGiE3rPOD9z/otFQDIWG5IFcy4df+V8xoZyNEEBAxCE1ncGr9aTbvPPjSDZ
haYvgOUh/Ey9pFtVDatG8Wq3U5nPug4rJ1amxEZNfY3a4T7LieWGoAie6/PhAoT6drJroQ1ArMY1
bsc2H3Lomf5wmEKglEWb92sdbBJz55HgZKlRC+euPQvDVmqd8FTuIg/dU2mzn5LngLdAgRR8hHpk
9uiHTb1jV27yzs4V0oP3o9TLcg2xsbhP5tBsBoBCW4GmUMkHKC5PmtK4McPtwPlkMn1HxmA8h2hu
EXNRT9UTU3/PAqpBjdBU+cQ7nNThqQ+BLIZIUJxY/HuL90lTGInIGtA5XtnL9yECpleDtqCCJh9U
Yn4SWFd7WRzHqEylvnHL3oB4SYwbaY8ucs/sKlI+K38A4RyNx5tn4Zq4MUn5y4aLfEmuYBK6semh
Bd6IGc7C6HZ4qGS/+9V+wXkz0g5jRgOjPo1Sq0jXukI4SGSc/NZtv5sGzfEy0c6pdx5P/VARxKlO
KK00pC04QrAnQEwF7SRzGyb1HhgEoFQzqR9cZHMmIy169Iv4fAzFS2VNvnaOMqjBzd4dOXS0HqPL
gIqK2VyrAm6cBheYK6PgIWil+XpeOq2/wqm3OKYrQ/OfX20UruP9qmjYwe0aW0kK0kTbdlxjPbqL
8RFAXI+GiqnUusYdW2M0ffzmR5+F9/p4693n0SgD1N4bPU4OIx8GJI5witO1ejBaaItA2RPcuNNT
99qtxPv3CwQeg9mDsTwq4xjc7byJfJvEihcMbp6HuR1IRbxrenY01GnMgUzn13j+7+98lDfQQIOE
HXp/oa57a2/ypAiQjGpw/VBxmmMi+sTzajMdW2OKseH9aK0L/H7RAGAANoOHWaTv6B7sTgRNFYpx
g5uoGtKmIVq+40xZs3L/sgATws/DArLrcFr0RTAmYItUQwkT2ZXKpkpS1QKOgdd7toiNtkoLZ2CY
2EkqvC3qMfvu1HY0w0HpiA8BDhMsTj5Bi0lnAaLnm2o8JLbgV2tJ5nl6b88jvhJyo8KcyVPRnH87
/WEnhVoJ0lpXK3qiaaHOAnXI9aqh9lakrbEALE39tTVqsWtNqyV+RNzblbnh15Ij1tkKcHRpQDyP
1lM0ts+qAtT+hcKo2PZiPLoCwF7eSyhhGx1k4ZXlzo/PJn8f2ME746CI6OZH7EKrpsaJF0pi2o5u
UORWkHywlQUFdxI1+nCsToqP9gb1LVB7AypDOLYfYXROfTvSdmA6KNB73H1Jv7JQIerMyTGshNL3
7g88HD/VdAmZcJQRbte1h0q4Npb96Jaxvw8lQEG0ciRlkK2xti8tKdDwKh6WSMniCN8akvNW4Xum
Gd1JbZ58sXL4NHh5PNOLJtA/iWlGPQGGbk0oDOhQxR5jCbgAT5aMA/dwya6Kbc+BOH0UZiwsLqW5
EZaGho25zJWVLI1u7kFKxINfsH2Fa4xKyhs9aNXxTQrrzsmYoNLTcaxNiK+m26aqaj1tIt54POil
BcT7DBr2eLHjYFLPhiTp86KKuNGVauUoYeMkbXoEvZH92MyCu58FeTkZbFyobNOQriRRsDdkdnTD
PjhnYMWIp8ysqt/jGtvY0rmUoaaEy2UuotNx/iTVMl8K8eTWXfS3ijUjw78I6kQGP2mXsqnXyjP3
YRve9FcGqRPQNLwvqL0Pg21j91ykc8WXmF0SFsBtwqtfQmc+nsqF2BQWUX0CpwpQ93D6t/t0AsFj
mgKo5KbRlmsFg+e2npyA0awhPp7VvvhnbEVrnPyjwkabOvNXnlJL5wTNiKBUnDNHiJNv7fcRVwrg
spxcYCgnvRL8wgbF75oYwX3CHhebArwZHJ+m4EVFHcexCpi0DBUkL5TY4QqjG40qJHxjeKlMomdB
sdG0DBYuu2A0u2hLQ5j4HZh9apRmw/ijl50oLbdVIzyvzP994IwPQ18OqDzBh46TfDv+lK+bKpPw
YQNzlAFj4QU9YEy+PHIvQmGF0ke/luNdOqSYCACKAM1G5xP1ruRFlMpjUZhwenyT8QQLmIpNlqy9
QJYO6dyRCxJNAfz5dNGLhy7rkLDT5A5Dl6C5PAJ7hVpWRA5AoNQHfx7P40JEhuAbXE7IUGEj0+J6
TVDE2tD4rMvlDWvnYfyiJoyks77Q7NMsSu204hSzE4e1xpWFEwvDYBCFfjGysXQsArizKo51AMPP
/La69Dbf61O2bb659tfjIS6s240lKg5J2VTgighD1NJsU0qg/AC1ZDAqp8dmlgaEYsdMhDb3U9IO
QUyTSWuyfHTVQ6LjjJSv51zShUDPWfLY0tKaXVuibosxA/GNl8NSFVua/BcwQr1i3Rj926x6qTvr
sbWlcQE1hE0P4Pk9s5ofFGwfadXoKmxiKoEPIBZnCKoxqlC0Zs9ZgQKpd3lsc2mEeJTMUExQ4tx1
TUE2HpS8KY8RoiNBdEe0dIM5LgNBpdVFK2C9NVtUwizxVdVLNNy9rM4+5cDxg6aC3+UrVpYcKVoF
gKXmWVApgCPo1l+JTa6kaimO7qgBgNjmx7zPDGmILC+SN3GyjxizAgKlP0lhb2dT88og4+D90eQn
VgLVvV65o/qnnb4eT/SCs7n5qvnPrx7OA8P1DBMiDBp8dDyr3YaPQIwDfrAYxMGPTS3O89UEUMfQ
U3EIoeU5uj4vJqTOUPXhfQhH4iWCnRv1WOI1RdyFMAQlV4jXoz0eToaOd8bMj6NkCuGxG9b1fLvw
WFMLNl3yCd3wx6NbcjIz0SLELHAzoDf2diI9boq7SsgnF+C61uk9dbQYEU/BSJjKzWNTC2UFwGcx
JhCbY1wq3WecjzL85lRMbpw8V/xrGv9NlK/mqEZGOD011WvCvGXFrkkNYCrBZBfZj+0vDRWBB5CK
6I8FLoO6B1mVqfsgGTGr4hDbaVZ/QS3VN6ca6gWPLS25nh/tMFwRKu5DanfyoO7TRg43bj/o6Vl4
zsejsJv4EAQHlh+sbdDFcc1KZf+2Rm3QapgKn8nlyZVK1B47gITV0Cxbf+XNeg+7m7MRuNjRUoEX
JTo4brdKMyJA90VmcsXOgLo7i3R74Wrar6wqSFoD6FWYkeR0TKX30Z+qNjxkR+KTJ5Ao3pb1puQj
Au7/pND56UkaLmGhkrhXDnK28ihZOrDIvgKRhtZVdIBQ6+wNpTiokje5QGyzRKiEUwvqeb2LK07X
grAzapBh67na/BdZIvQYIGODvChUU+i0bznWRa2AO89V3qF2IPK1ofqAiG/ScjDSt8dbbGHREWWh
5I1YElh0uncwRqfTiMcf6wYgEjS5IOVI0eShWbVJ4Tw29ZONoN6cKHNBnRuPIiTd5HnCr5xtFGl9
Lys956qKf5ETNjVyD5FzMnC8Po0VxATBNW4MFYNG/kkGQ6U0cVZbsanjw5Gdq3DIIIIdVmRq5Xin
Ivq1lK7rLSEMfVIlWnuIeDEz1ISrIOCQq2ZWtZCSmmSPexe6oTWRbRZMYCHSUzKywXkIfBWKs11u
JOj3WvFSCzcLuC3mBy1STii8Ubu8aJsyCtpMcPN2nzbVIR1Pao2SgaqubNMld3htifZHaRDm5dQl
gpsqFvALAJBOiIQqM8hyhwuflATMYFCKiwOSi74VfYzers1GogzMr8cLLGL9qPWdWWjxJmSh7I16
0O36tqj9VZqGD2G5zKhFJNjXAHH3uC0ci2sT83a+2kINk06DlsWCG0s7OX9SKjQYIJboW95Whv1Q
PylAAiKpmoz7Rh51HuxEkSkA9ROd/5ux4jmEGx2XHt1TxcV1XDdyKbgSy+wFptOhNb72xJuf0Pfz
+R8b1BaKqpblmqYQ3FHPBCOR7VTPE12xq21cmaVnJO//05jojcR3aK9KUowpROpdAjILEOzHFu7x
NcAGoSUFRwJ0PWhFo4YkDFUxqRkjuvWwGeTvWnxriDj+bSH98lXyJmM9tnfv3WAOLWMov8xeh6Uu
0LrhpyoAQZ+LnWmF2XFIHTapV4zcb3sourJQt5LhIlF4pUIfyNvVcgwWT7cP0Lo+Zg1YuVFVWjnm
88zcbgZQD8B5zrUk/Eum8i1MnSp+zsiS21hyCRr5ac/oTOhW0vsLF63hIxfmDW2V6AFBBzaynQoV
CiRx59dx6EuuXKb7EtAxxsiE7h+jaqFWpyB5NAth45aj91s1KGwvKDWG5BWVBZHqCroZDVhgIQu0
z4YgNGVxUq0y7jmnLxRQvbVK8KQITW6XvJ87vRRHK2s5D4yeZXTdIaGESx9XInVFVVMEZqKukNza
VJV3hiWl+NUDbsbYjzfmvPFu7aC/DjtDRg4NVHp3LFLNJIOSvObcKTAkViD5lzxY0rjW4nC/jiIQ
4nhzzfoD6K2hhhPM9EdjKnN4QZaJDTo1SEhWgmYin1Y5j0e08MCbbc3nWkAdEFAbDPnKNWu4Qlmp
ljiXm97CWnsThsjkUVqPWaOvzU4J9VapCVoWG3UC7MoOZd6JRZLnm5ABQOtSiUYM/E335/F33bFb
oPCFNl5s5HmmEUZTPqCUQfseonbl9iDRasAE2vanonyvy+mzazi9RM4y6UBW67O6EB2jPETh71iV
bznbX0ogReSM/yNM6srD8/44Aw8lYqLgDZHpp50G1/V9BaJD3uWYrZLmpB9zyFvpahVY+fQ6MKQY
V7z7Qpwwm4S1edPN1+jtAg29n3ER/sRNz2OXAqzvGVGeRMRnY51pEDewkUq6p1Ijciwcg95kpUj3
OmXjV+3KMftJBt3uf9AagR94bvoCNzG9/9Uyj7t+DES3rzzN5JU4tUqPG5xuLGs3FwuWFDnjAS0m
dsRTc9lhgNhGH2rffa9sj9k7330Jjjs367UBuEqlP+KqTmWfCUVX4QYiBabC/GrQgV2rEeHAIJw8
NTq7KyFErJiPLd/vAEzBlWEqWmKbWBFqEVMQawU4JcccHS8pXrJ6qm2Z+FQHK++uhYw9eJlR9eCl
WbKbpVPZnspwAEFVshvs8+DSjj0IwG3GjZCCZHqSNRmRelJrgsUWK5CLBd8A03B3EHyYO5ppNHQs
pB7jd63sCkpIwlQgmvjRewCxwDmwAVSME9BMWlVhCjXxv+Am8sosoJTqFc4oHsJo4/uJqanDynfd
e/v5s+DswZwCwTcan8GrYZNFYi+7jMQ7Qr0pfFBiT5yR5ZLl/XMQLCcJHOQo0IovYqvRvLZdwIm9
II2K26IFttxX4Emds4nRaEXR8wj877HqD7m4CaJxp3BrweT9jSMJgNmwyJxg/e/Ss22foUSidYrb
CGYPmkvZe+6gQNc+J92fpDwrrwPosrMhsqe5D+wNyK1xWGmfn28b6qjdfAIVKLHow66GsFdcudA5
xuLjV2BPkTw9qM0uAkf44/N1f/fdDpg62ILKTRnDTIqL56+s9wUkm5RiBJZEzdce7PegXiwtCkSI
AxFlInFLBWd91kxBk4qKOwRoqixeA5Te5B03Acst5s0G2YkIwAvFSLxD3J4ej3NxYa9sU7MKbZ8I
7LSC4mqKHRan3Dv7UIFfcR4/J5RaOyA7BBwTkCais3ue7avbHRAGKasTITqLDIsdUiaeGBq+4nXg
QcjqqDS0iEMhuSkFYDrCBny9h7Lmhrew8IuSROiE9pyBrcPfJQRr3hhNg6oMiizZU5QOYHPo8hFa
RRr+Z9/I2AR9GV0YZJ7TxBGr6sWUTCrEMoDlNTq/V/6iNTksdLD15qkeDlz1okp9+i4GI/M7n+Zs
AE7BpNj/R9qXNUeqK93+IkUwD69MNVCe2263X4ge3ICYQSDg138Ld9zTVTJRRO+7z/By4jhLIpVK
Za5ci6oFbnedz6ZxBGEI6QNNq1EmlFNgAl1SassfheC8yzOWf2dzB20iMH6ArFSNIJOUtwAiGUk2
fuVSH3GvTI0BY5qqXLglVTGtU7HGLN3MKKpXao49XmR6Re4L0HmBIwwNUt2doCNo3Y8tcvd3UJSr
cAI+ooIBBPj0oy14VzpjEenl7YxY97Xv+hwk8hjbOGVynjdu3UaFB+YxDnrB3spHUGQxcpolNYZ4
FCpsnWdgbzKP6zP/YRhJV7hdMaD50itKZe/IrGvx98KuEXGkXq+aIK008GtORTWoz1On5acpAkJt
o9YveCRwrWikIcAt+QtqfSLn5azYZTeMJtRJ6ROTPFV9o+mRPl93e+H6FIzgmXfpkEB1oiFILGj8
xt9Je6PCfRTDp+O7HPM9gfRODt2j6ybF8ak/Ng3k7cgTIH8tihvQqEzAixjRUz9i6PKeqBi4baGd
bFmBCkAxLt7RSVqz9vUKhMXQsijKxq+tsjvWxVb6sLrJpgT+m4X4Dhivy/VHhMoZ6/Bb0uWhPqc3
VUFdDPK5GaaKrq9beOD+WfaZqeWnnJ39euJ91mc2bgsp2XVSC84CeeM9JNzEf0xYC4RsqQ1AFurS
xGTXCTfGJDup3Y2SQC8BwKzGmN08pQ4xXq6vZ9UYSMVQ6QafH4o3l8Zsqx8Ig1r6qe2Sl9E4Mq0N
SNzvSHaw6p5v7J5wD/1ZGrBCKA9AMwmEH5fWcGMMLLNhjRQLiABzJsd8Vt3rS1r9RDZwSSg4Ylmf
2TrrLtPNNEOpkbzp1JzuJbPYyiDXXA7LQS1loZrTxZY1BikaPVMhjSvNpUOLGySZKERA3BsqZxv3
zdqmoQCBBihEmzG/sXzCM5fr7BnK5LTNTtBdxDDOW/X1+n6tucD53xcexhxk34TyJjsBCinN6q7M
E9SNp2MtVT7Pt6oK66tBzwNaqGiQi+mB3eSDXvaIVaNkOEWFOX5qu0O5Ocy7xLyzS/rD1dCn/p8d
wdVKaYpJJmv0lOMCqfDYlphrdl+bOHXkqAhkq3VGUCnjUXt9N1cdA/SKaIjhSQv168uvNeR5UbME
sagcjh3v3KT5mhS/8nmrnLHm5eZfOx/VxTOvaAdSMT1GICqRK6d33RbaZ/U7qYABQ8MP4V3st1kZ
EpoupdmpkW9q1Fjt/JhgZun6Zq263pkRwbWHpIIiXIOjmpVelP1K7PwJxFIdxL+OnEkbNTaRCueP
S5xZExw9KkrO+2mJdVNQktJJIHeRxa78re52RgXKudm6y6UnAxiqmD9Ah9PtuuZQgyo6Ubw0fiva
h6I/mKCKkN0ufwRXdS+ZzBkb/fH6tqzd56i8QcEHdarlhXrpQ2kpR0YHbecTQJs2eVMM4uvsF4Ey
FcFYv/oc/6s89pKlnBsUdsbinQaihgzRrIUQmg0KZZY55fRvT8w/+3+2LOFomIlljin4v0+sfy9R
wgAIWrK/6NTLa77hWKunA6rly1QD+qofwzpnpwO45pSME8LzYEY/7Ww/dOPP699o9XycWVh+wZkF
GkFR02q6DFrtlV+3BfXUqHYp01P/uqHVgAK0MXAEILLEi+rSUFJ0VtopLDvZ9C2i6F3xI496d4vK
VISt//k6Z3aW33G2IKkClE0nuGYK0AINHCRr4QiOE97s6nbwJ/SN8h+J8tz3pTuNoQ2VMpPGD6zu
9uU0OmPVbWzwamw4+z3CIWgbXZGZgQ0ePTOhKHCbTxXBa6vpdzHDs+b6Lq9+TtAOAgCM4hfS2svV
A7ARGWSocOQwCFsDpQgaEb5V+xEe/X+2GLy+wDFh/hB306WRUq1tPo8zGA5M/tqg3KWmXVDRk4FS
S2ME1Ey3RsXFQteHyaV8DzH6Dxi1cLLnDFTOxgCTsQUZVrIfimPUvBITTa0GXcPK00CqbXXIWjD9
+e36nq55LtIw1FlR2bQ/vX0qbk8FyUvYJvdkHg52xfwx791S6v/DK+uvpU8PIEMjHWklfD15bo5J
SQKrfVh03PFy2fCT62uCsOHlJwS1MEMvD5bsnIWqPd3lMbshRe9KabYFi1zzyfNVCT5pZ1mRgno1
O6UzWF7JW4vXc/n9P3wjFSAUtCDRt5NEG7KZVEWBU8Ywi4BR2Li7yaBrlc/dRkRW1s4zWlv/syTU
oPSWAFqhDDjPkwVF1tF2KtO3I48ACS53xq+YTzf52O7sorifqOIWZvlg5tV9QmdfnqV99x0VgeeM
Yi4mxrC8bO4y/i3h836CqJqTa+MhIWx2QKuEJ6C0ldatH6RFOBTgF0x3ilP0vIzBYZbi55d8fqY6
9ErTXTv9lK3ERW2jI1nY69qtXlhhEjNHktWN7GXV8dBOWka4DVB4COGwr/qaQ3ICh6mIsp1MLeMw
VIX6os5yc9sSKKped4xV5zMxB4ZXoaRj2O3S0dF1HSkqR3C+vOs8TeqNgJUFhCvrRtlfNyV2wv8E
KXQ+QUeOeQfMCVzaGoxJVSmBrSq6h0znbjatCu39+glKjkfJmp6tuPWNCII7xdaU9lqigI7r/0wL
XskSNtZTI2enXLahyKcPUAMflC2sxupmQo/HQJd36T8KH0+ZE4pcT0fgRwEQJ7lnNxJqZte3cc1D
UDFQ8S/QWeCCudzFOZKQj1QR0tuSHWazPCQZxp17EKpY8hYh8Nq2Lf0aIHoAcDQ+qEbPkoUqUzuU
+wge8kr2ZII9TQEz48Z61jbt3IbggQojpZHwZT0Yn07HGzaX3mZOurppS2plmWhGoGN7uWlWUygF
SIERldgY5PFbXRMXdI9oQ2zdHKtbdmZJ+DyTjU+hRxYsqb+tEmyrW+271f06MyA4Wd1oUZbE2K9U
2qEc52SphFL/Rg6/tV9CPtEnJo1ME6tg5EbNUSRqb6YhUKQyuO7Mq4vBEB90pdCdBfzg8rvovGJM
qrEYu32oMGHeTs8zfbluY/WLnNkQ0rEotrIpT+DEJXkeutRFMNhw4dXdgtCCjTMiL4oEl6sYOpa3
VgFEd5NVgHRD8FjFXB7zY2PrlSB2tJcYireOaoOCHp1FSXyvY3wubkobItp6l3JHSZDQYcqUgxR5
sGXUwOMsHOJIcpO8JZ4WsVd1im76nLahPmSpV0mk8E00PVuLGL+v7/PKt7z4aYJjmmQc6dThlS8N
wLGOR5YbDrcerhtZ3wAADDEJJGOYxFy+9llIQk+16Mee0JMkQ+a90vY0fubEadBnqKKXdnKM8UjQ
kNEWHlcD9YWQcvB/KvPGN19bLXhil1EkTIUhVbj8HamJGWOzQpXBbEnAiG9niqtWz9dXu2VEuTQC
NLul0QFGJpS2UhXzw1bmMHNLTmPFf8FiDw5K9PFwLYuTkXkypiBkKBDmqen1JXGS0SNwZbXY2rU1
S5g7QqNkQUKDPuJyQVGhd61BYAm/w29I4iV9HchmqPOtTG7xNqEwuODlF6UGCCQDdHFpKQZmhxGG
9zQq4qmnMO1olkPlzKT7hmIYCMHQpvP//WudmxTCgF0bBVSSUY0ARaVTR9NjrlFve759dQ8BXMZg
98J4IqZRwGKDyQ/qUSc03TB8OCT9vhn2SX+n62j4/oclQZpWQptioTVafsvZaYsmbjUxRXzWpme2
z/UvWz2tleCM3jESUANoQrzTBANyOeS9ztC+zRPIF5a6orujvUmltnKOLqwIoUnK6wYA3TRHzhSM
/Qg+gN5l49bAz6oVfBUA/JdxMLFZoDdtI8szzU+RjLLi/Ni0aPM3G73vxW8FvwZ1w18jwlKUPEkL
Ky5w11Qm92eePUm81UEVzCwn1arcZ6S3PDrTjRfk+uJQ615mlSH7LGTQAHb382Cjyi7JY+pJTedX
jHPP3NKAXPFurO+vHSFC5MSO0XPGJpY13dvlS7JMC1Wjaw776669EiBgCEOHCH0YoTeE08rbRpvT
ts1PGDLeRwVDkNBulVzBGIYsO1O2hY5f3cAPfiIDmCRUSy6Pkmr3bWK2ZX5ihRLgYeyR/neXb40k
rtX3gJ4EnTCQrKiJiijtvE5mBWPkwEOMMYI4kOEMuhdmJt0kcuZMfXTLrR+cmq8ABrpsPibGEGBk
ysm+2LJPuvoZgrCH6zu9+knPfpKwct1O9Aj1k/w0tv6AJxF45pZ7DICGDbTN6if9a0hE1wLGak3T
0OWnIXoeI20vdxzlrsotx6AAafz1Va2VCgB9xlQWZlaWfFwIXQnGkbG1dX6qJsJe+iKnh4bLIBEC
Hs0lRVE+WLXVPwKENPgzzaiH6ZfvGtfoQwMNt9frv2bVuyDPiIFe0M7hJ116l1HIeUVneBcwX1+I
1OACwlxAmW3iftY+pixhLhzlAszCK8LHtGaFzTbBHkczgCYohvUIPHqJoZ36oVWiQKLdLtL6HWhY
QPm507LfBZrA2VOWAym0EQvXFn32W0QmJXUesnxU4Fi0w6sOsIRkrPyq2Eg517zq3IqQ6QHbp1Rg
rkTky76SytE0Z9B2qv5tq2u+hrXAO/t/W/vBM3922VZjkaA236CR6fSty9rdO8jJwWkEReHpyQQt
ceT93lIy2vicYgdFU7uiUy2ECwlcsQW6AAXt3KZ4RoNzI2FePS+AOyygAIRdDGdeuiijhh0TCV9r
aB4A40HPFAFp1o8yPWDeKyFPxPQz2aXD0/WjsVZ3woPhr2Ehi65Vjvs05djXMQrIcOS9PwN/PgYG
+2gIgljOGZrcu2521TnPrAoXZt23eZxYPcIDNRwydKA9AoJp6z20agUCVCDcArGbKtLhxF0xdcMM
n8lB9Bd3lmPzZ8L/ywlAoxsYJxD5AYBz+eWGriWtkeHM9/JborbQnlfxHplr4oxAsV7fNhEnvbxw
cR8DJ70gqsDwIXwtQPshNq2VxcnSep8p8gEomX08B8x4sqVDxAc/bny9eaPsP3wwsNnjLaeosC3y
NqfI32Mz7YpTVN/yGK03bjn5lpG1YLJYMAEaWAAly/9+dsb1Vi6MzrSLU2sav3oufenqIRgL5UsN
/NaYbqWkn7JFRBOgt4B9Rz9KxRj6pblpRKWZ0HgMQQONliWR5CBB/tvJYaxqu7gbN/ZwzR6WhksG
8l4otQnXkFWwnI585KHS29XP0kxbFyEv9hL09oKhhJwnUud9RbtNdp8lelzkxVgpRjvwILLQ48b4
4eVKpcaIxlbiGH7uDXpf6En2CL7Dr6k22/syy+4ktfnVM0k5qSUdTomhGwdbLbcI4z59XvwKxDaw
wyzHBW/qy1/By27qGUnGsOhV1GPfylJ3crvZ2XUoodF//ah8it14PwP4hAEpzcKVbwub3Q56VseZ
iY873qoD9TNNvwEgZp+WxkbjTRxCBBIOIChABwBTW3C/4ms6L+Mkm0yYYq/Q17ghrummz/FzdqPd
01tybJ+rH92P6fGf1wejqNiixoIK8afrncxj0ZrWGE7A+00cMmdW5isEAiAYzvp3U3CahS53Ofzi
O3eaO6uvCjaFYzaAfOqYs8Sp5Zsye7luZ/kkgpfqmDBTQQcBxjjA/i79A2MvhjzRfgoV+jVuXukW
9uJz9MSHwtdCyQM1Vcg2CNHTRmutUDNrCqs2DYj5AoiyC/yaS8GjaeWll5TI8mvTnZVXbli7f1+d
jX+QgKLCg0f95epUqZ/zKrXHEI99cLvHBeCgebNF67vi9hgpQAEQxU7UJMRUl41y2mYM4IRO0n0D
NA9tKt1UXUudFqWr6ytaiWfgSUVdbKHrhAyfEFUUZS7npouxnUaNMa7BaLyh5i3GJZTiR2qm0qnC
59gjiZL865Y/XeyYskVRHA8LwOdsYIQu9zKZzXSaCn0M63xwEpkt7tgYG93GVSOY+UPUQvXlk1om
1LoqOVeSKZQg1ts1ugsjivL9+kpWv5cNaDSuBCQQ4ot0kpmkZn06hX3+nmXMkfE4sbm7pXqwEnpR
FEPXbeGNwAtb+FQQC9HavpGmMDd+miTQ0RXL86MGykNr2IKRLI4sHGMcreWZpZkGYCTLvp7f4gu2
P2XpHKKxsCvq+MswF8dJ/U0lxVUUF+j83hg3krC1bwWSPKCDPpj/Pob+zmyOvCQNfgpCsAEVB+2h
tHIPtZINh1/bRYRbiH+iSQY2PuEI28AcJRXIv8IaAJmM+HWnvudTfdvXZggSWf+6a6yEw6WtCF5a
y0I1WOSbqCStbbN2nsMy7dt3DNP3gwNcnvXvFwnILAyQtSC646stucPZ1nVjjoECTZ/CNOk0rwab
00Or6urdkCHaVzJT3q4vay1qYIbYxn/QIUCL4NKeyjRuR6Y6h3KJ6es6VBPyc2id1swCzGAGnb5F
Ab7ij8gFlqocOLSwSsH3oVRpm5mWSCEo1iF6MftlBgiV+mJ0uwIzV5qH7pR7fY0rpxomTWDKoei4
UGBdrpH1tCMFhcmkSQJmFz4ZnbJ5V5uNvVxxSHOhE0azBxyyGAW/tDPNJopYRi+FUSfXGCKh2ltV
mQnY/BNrR3Itv5PmqNm4yFY+4NIGAWwZDLIoTQvX9GSACbI0lTlMxwer64MoB6knWCkjHc9GjK1t
kaSvbea5PcFharzBNb2Ew0C9GiQgkc92dOsqW9vIcxtCZjBNudVGlTaHg34w8wfOuG8rOyO/qVm+
sX0roQooiKW/A2S2+WkGu9R1E6xoxRQCR7UjHVDFxeC3PPo3KuMlXuAJhWi4wN5gTdg1NjasnLR6
CqdRpk4atQ+j5NN+CFm91dtc+UAWpqol1PsQrIALuvTCIsugBVaUuMNqN2PZM9EKydE7xbP0eCOr
X9u8c1PCwarMSVF7GaZy/VHOZAc3SzRvBMQVXwBebxFrxFcCQFGwgdlsSWJ0nEKjrxxZu9N+9gPw
EKaDWbTrYWIlwiO0L/QoqHriuhS8rsAKEj1D6I1q1SFAmCrz+3ULn8s7cAMkZ5gwxaW14B8vvw1h
iSKPGka6jLh+qNL7KN5b0HuRIP6X+gPkylLzmElfrltd+0oYikLsg98h4Ar3JHxyLopEwZWiQ06F
pPNeVbPUgQLrw38wBDk0oNHggZ/OElUp2NtNrA7uEEeNR1u85G3qX7eyvok6TCyPV9gR0k3L4O1k
EHynuqLeRH5n0XcepHel2x8GcrupCrYSYNFyQX4Lz1huZcEci1GQM0k+h0A4eLEEsGrhkAzjiyCG
nKZjopKNBa4cYBjEq8HCDP7CqHPpJJFUzUne1XOojTrAuFX1nCYATETAWAT1rPzc2M7lnS8kiGBl
Bh4W1KFwTJFx31bixOzHbg6bRuNH1eRQV0PXEJQ5nO9rjExBp5I2TtomVpilo7pXJXC1GGZutE46
2SzMirncuLFXjiJa74ucH/JWlAuFo6jIM5kUxpBs9YmEHNWm7tDUWwR8KwcDVuBBGDJfGsfCaUT5
uIzjpp9DfpQepl9bfOYrmc5CtKRhHBcweVUs0jHJijWp4kitIrACRZgrerTyn7mZHXiUS5jzYNlB
HauN074SLyEphgwEQuALn6Fw2kmPUGKYE7bOGJ2oK71heixKXAXdjOn5HxvOs9xbovOcWRPbWLzt
Fa0oB/jq0XxtXsbUKQOQb75avVsdlC1rqzuKmg7+jSCDSCqcjLGBD3fY0dZkYa1Ie0wQ7pvI+DL1
P/P8To+eMdV0o3aeOXtNHTaSr3B6agokfRAx1x8LKZH2Kbh/r+/C2oFF6RI6IHhoocy1ePNZzg5h
1BkTtfAjVX3UlBvKqQOxKFpsLf/zZoOPBAMXuJ+gGA7xuks7sdWqAMAiEhn8WbOfTPTsm/yman/r
MnuBirJr2XeRcSTRv78hYRjtOg3rAzu3KNMUF3OfmXqDr9z9aGyoAiC9tQbX0N/bt0R3MNi8saOf
PzRAHEhgcEuCZu/ThMkkGWOeNS2STKm8RYxEA7bHF6xPvYJxC36gtcwxzj1thJ3PAWExuyBIlkQA
XenLDeb2zEuTIRQa+Vei7pj9NKcb4fbzbbLAUxBrJRNv1k+jkyDuw3xZAhMVCFMmqN9y1dHsF3ua
Ab+sguifcb5gjFxarRhuRJELtFGXS+rNvCO6hnAg5YqyrzR0fvGCSd7kOt0o0Hxu53+Ysm1QbSHz
xHDopSk2zdqIq2QO659lU+4K0nu91p1aNoJ4IPH4gCclNJskOwlBBcdZ81DMJ0PL3aqPIe7Tc1fL
txRq1xwJDmvhvACEh38uf1OGYhJYE3GXysU3zJw4U9CjJ6rsu/jEUGj853wY71ocUaDQF9iLWDKd
48YyKHRrwqi65eQ3BhT7rSba55vx0oSwILRf2ijTZGwy/zrMP9R/fw9hGAiUR2hBYtJPUYXkgxWG
UYIaEaQ6chaAwgFHL+lfiJluoHbXzgE6nQiaKFliRF6IZazHSHYWp3iTA91s7HrgTA51ezvuYuPh
enT+fCEuEit/LS35z1l0ni2oJasNLCmJ4lC5DyAt4mH2KJxiKIrZGyFka13CXaCheihPA6xRcnxX
mBurrj759RZD2VqkAsAM08qoayhoAV4uqp30QmfgUAnrknpRXns12n/jFG2s5nMjHGcaqAH0iHDp
Lg3VSztjrbfIYVBdIAgZRupwtXdoMoEXI2k80L2Xdvskj/Udz+KdSiDAZW/cBCJ5C17Ol79AcHic
3TJCOoOrgNGAJN1piZp2bB+nLMArJpfYS56CUj/ylNwHAewobUFOV/ca6g3YZ0CvZPEFGvVQ/BjA
VRhK9a0FrEGlnwj714n6ZZULnexSq8UdK2RtC7VqzQZUPAz+vZwfMfO0WUBfixz4jkAzwF/QdRHO
AZdKxnBPIEvxhn37fP2QfU6B8PvP/rjg9oWmdPFs4Y8zcsyqxzq5mQ3Ma/rXraweZUDSUGJDDvSZ
ESpGu7JOI+S27T6qXJ2EvHJo6/Y8uG5o7drA+xXffJnXBST30u2lyYxkVsMQ+jo3JJnv8ih7x2z/
i6rso2j4Ahoe0zGrjfrhmqOhzIFjjXi19IsurVKSDxmXoH1cZ51L2xui3JXAx/+HpZ0ZEb6ULlHg
aHQqheNgv9Rx71fjEICawK0txbUyxW9NMyiqbHfd7FpcxDsOcAkkkeB2EOJ9OnUo1vMG8b79Ypj3
RtM7qnaHnaUU74X263VrazuJsS20V9DaQ9tZCBpKXk9wVliz2fjakTgkY3cqCD1cN7Pm9edmhEWV
dsKgfVhLYVr6+uAWNKQl6tkv162sOSOAAh9TFLgrxRgc2xk4otVWCuN9Lt8qjWNMweBHIP3cxVuq
WKsbtzxXP0T48J65dMGp0YyGK7i+dAW14yT2ZfrVxvVyfUWr+7ZQtAN6gO6riCyx+7KB+PYohVa6
nzClNah3Jjptwz8qbH/cHaCrAQkPykX2J47wNlJj2nbDwhDYQlW1dGRsmLyl3bu2mnMrgrNBmbho
+oRLIX/ou3cZxKTTTvnnuR1cEMis8a5HJdTCM/Pyw6SAbw55JUnhpBynacckN+p3ab9Rpl4LsHAw
9GUws4cm6OIeZ7kSwdevp0mVMDl6W2INULtyx9i1h8nf7kwuP/mydgD9YR3wIvy3jAaNkGqWo4IC
10iGcJ6RMrMRIte0bMen6772mWMDPRllEQTA1b3AJoSdw2+XWjpFQ9gUYWO+8jKIqrCsT5byjcgv
beNF9Di9a/ecQi0gTEH1AXpq6yklx2RfYTApcyJX+6H2HvjBr/+0lUrm5U8Ttluaus4eMUUaVt+H
Q+49zrsp+Cad9G8bdpaL4/NO/92CxYPPPivN7DKyEthhYCqYb3hMHbXyTNsv1UMCgv9vPHvQ1H3y
vBlPPhKXa6aFmzTDp1f5ANMtmGSlgxrt9BKlZweCVHq3L+hXLXXlV5KA0DAKoNGafgFHWx2AqqYl
OdRGwTTvkPiU7WfNV+x3puxa49TONzH+z6DLDZJn+ljH4Mds9h05lhaGtyGYtiU28EFpcW0Zgq9a
Jod+xmAPYYe59/TY0mcrkh2FPzPZcDJ0WkzToag39UkwcyjsvVc3XVEFMXlM6S4DgpxWB2t81evk
oEFV/FVu7ksIrGilw2oNE3FePmeu3jul9UzJ747HTgpWCbpx9390IK8tY7lqzhzBSEbTbsaYh1p5
j+bgWHuzajhGDCW50gEfols9Jz8Lpz2YkTcjXvalk93plWvgKzRhDoxMsk/NW+Jm8dfJ8gb7wIbE
y+hLJbmNEbK79GE8xEfF18DwZvdQwoXWFjBXR7l4qoLqnoyuMt1pD5YNYbLnjNyO0q52+NP40sgQ
5Lobbo3MqRRnxNifcpKiO7vwwHZjb+kLr2CPcPKAbFIXmqll2vpyI+oJMiEjSg4hGLMA+ZsKSOhB
fB4iDlXsWmOphCDfLZxYNe7yqeBfiq4Hf9s4bQ2af4CWL7/IooyIqVJ0BZfxDuF8yPnQ9ANPeTjD
XYDBdGV9+DKg3o3Kqju3LLTeG1NzWgApqkb2c9vwVelgT2+ZbkOWRvVH3ZlQY2EOySE+zDMfHGP7
pdibJ5nTgCK7Jy7b9Ua7t5bKPuZkrSJknbGXjI30dXMtwqYqfaU0tZ0A10iOU+Kar/qe4FhUkEWJ
M3+EnMOY++O4t3svhT4bpBGcEq3J6pDJd/RONR2N7FM/hbJ05kaKN1S/IGZ5RIHRXHQaHFwXjv7P
GRy2H+gz4BIXwuMPioizAwG5zIGrRsHDN+1wr97/c9y9/OvChqRqgkdljr8eMZBqQ5SzUHbMAm69
cpduBpFv7WH22VR869VTV8d4NCVbtduPwfdPHobpGhPThXA18f6zaEuloqcciJLpjkjkHnxgTsWT
+yrTj2U6O7XSAryMMFahYTApntS4UZTvKsV+7K35KRmmn6jf3SStVYKLu7sZmmiPrs1jFBf4qG4q
q16M2UUS2KMM2Xi+6GCpVmj2j7wEHNo03JhsBbJPFxo2FkgwjE0qNkA5woVWS+pQ5FbJw5YWwEBS
DzyraHb4EXoe17/hx8Pk0/admRIOaN3KWtPGLUfuYDy2cYmhXWBWKgN6bcWzqqdeXhLgvk1PUqeb
geevQ1Z75SNL3vOOOWCb2Q+W5PTqd94e1UJzFX3cKcV+41d+zqWwIQvCAEkOGqO6kORE8WBVXTLz
MM5TM5jIEJSl3HlFbBheSRg9ga/7FphxxPxM83uiNx7TBuqRbrJBF1vK7twRDQev74MGgJJAAw3F
KYlLkE+MZemnjeUgShaos8wGnozMCDpFY4/XlyGywSNhxzKQSwNNj/AMzojLsIzBB9Bi2B2HrFob
mApIH3vwhJJKP2jzsOv0g2Xtxum7RiDxc9PYNLBsp5R5YMnToUYmw7PvSjN713/VYlTwAKBr0MRD
EwQzhaLcwsLavWwtD7kVQZd0x6oHOdaCviv2gKU2Q5jMbCMzXPmcMIk50KU1iZRVeIaNDeaN7UyC
yax1Z3oEfeR/WRTUk2wDgDa8LZaU8Szw1cyEUm4O9HuJBCBJdky5NZXc7YYdFDiq/lht0c5+flpA
a/XMoOChGJEs9aqCQT76auqAwH3Ud5PuD1snduVuXyzZHzQN6MqJWOzWJiPPR2weVMppRffIsW70
21i67X62L0MeBbG8ESSWOP7JQ84sCi/AKLeiAgoFCLF037nVT+DND/0W3HHVCFIWAGxNYNtFFd4+
1jLLqGQeWnXkFNObHZEghe5YMhz64m3YagSsev2ZOcFBSq2Y6yrBmvIDv5EM17rrDoQ65bHbAOwv
sfrT5p0ZEhxjUrSpySYYGuizUhXIRn+Z5ASSro0ztfLaWtR+/26g8Nrqu9woTAsxUn0tdv179K1w
1d8a5judbqO5se6CZ6aE+ylXZoYZcpii9+29KjnE7wNQRQftEReIuXGUtzZQuKFm1F1rc4SxCTJ0
GOPnd2CRuB4CV6rwl3snZDJURW/BbJe9u0vuISLMfgxfey85SkF/AKCt/7phbzkx15xCuAiyRG+7
CrlEyAIMBzTPxU7dSafEIQcdiOItqofPVa+L1Yl9u7IZ7UozJ44ew37ob7sRvrgFEli7287dTwQv
QLWJ2amE8wu67yZ1iz1o/svZm0OldOEXiZOEZGcFkuOZg5+8bZyy1SXC59DLARAcQ8CX8Z6MaVmS
COEX0wjHvEOkH2Wn3BokXPeTMzOCL9q0KFJCcJjjcFa96p1V3ohKwxBACM6GnsLUIPInPvit3I0U
aGuBgoeaRJEpXa5MLfMtukv0nTVPW8dg9aihooxuGIimMAR9uYt10ceUDQqeC+VB29GTGla5Y7j0
rmWO0TvVIfelwSEPWruR8K5HlGVmTFqGuEFIcmmZgV0lA38IXBTVkEGZ9/2rrVe+WYZWxsH6iqmj
+hs401yuRRvx5QNzLh7GhcAGE47LdIn4Rs1n1tUs0nG9NcmDlu8646uZDzutBNf9na6CdDb+0WqO
RsGGpdzIaeppcdh3O95+mZYfZ3+T7CDW9v9OEgupQgjwovGC+SHggYQoEaXVAIrYHIMn6WPNf5P5
beIvG5Foza/+2vgEEqNKmjDgbsaQnnRjD269IA+TW8MZ96CbejCeHH5Qd9dtrppckk2wfwEmIvIG
SaQ041rGsqbxe6fcjtUO2hXXTawlEwDh/8/E8hPO0j9THZSmxwRWGD1r7rxnjn07HpOtVGwthzi3
IjitDlIpPD6yESHvybQzx6BkN+cAvBi7Vjp0DLphWzfvukngQuHrqKiI8xNKzYsSrBJjCLIMv9rH
PtoL5m1zox9tt90Px/Fo3qc/5sDYxXfq4fqmrkWHRQXu/9kWooNZlJY+zyVmynYDuieYzjsaz9dN
fB68X1weXf8FQQSdTrGPVqAAJGsdbLQe8NZ765Du2D7bmW690x5JUATWRktgSb/Ew39uUMgDCynT
RlbDIHdHZ4v5aHXHzlYj5H6dWnCTsgI7VnCMuDd38vgjIcMtvuDGmRJ1bZen5cXGCR4/ttEUjQPW
QZ6C5rH+0vnxd3AsHQbHOsz79Nh42dE4NIdxl++VV3prfotup7C733DQ1bMNWA1oVUBvimm9y4On
0EhjSoYV62D3voWYvSPX5dY1tXyTT98Mood4PcKUJLavLeARa3X5ZnaQPrMn7Wj5IJzep6f2tjv0
WxLsK8AvbO2ZOeHqVamRVVVZY8rxd7e3nxhOnhqkvhzWe37PX5Pb/PsT6r8bF/6q75xZFYJ/Vs55
atiLY4Kun/uAS7pF8yX7RwGfP37z18zHq+IsUhbSWPaVATODtSft0zDfzdotNO2vn+u1MtP5Hn7c
/2dmQPSO+R6zgplmXxSetasPRuM40Mv1DE8+dk+aM4NA8V73G1d9GI7y0fr/208xt5niCtRqfYP9
NF6lcZckspO1I2hsN9KJ1RPwQeGKAYj/I+26duTGte0XCRCV9SpV7qiyux1eiHaics5ffxd9zhlX
sYkiPHcwmAADtUVyc3PHtdBwIjwKmBbV/arr57tm3aOJFHXsRTWQKrVZFyIEL7RwAcBLkeC/m/0U
3amPBFt5+7wkjVFc5zkQ7X9WIeh8ldRjunhYRRFNTVB+sY0gLx/K8YyuuZ+OjqlRdMwrhIpEbf/V
xT9CBZV3XOaQvMe6kD1ngfltvV/evH17AArezn3Qv8Phdb6nh5P5BeGEVgcqiAbFqtFlfm29rH6Y
M79r8QHLUxc4py50flh10E1I5gSYfH8bVA/6bW1BRuxa4tK1o57U2GdAQnigpUy2Xa944bg2vLeW
UEXign8PPte1iIJpjtXaMF8eJjqc14J9aJ6BNRwoa/hSJx63+B9JwvnptJk62uGKZa/TCWi4O+NY
H+ihDoFTslMoqHRVcL5czMdyEGPhoaHdGuvOMMCgGJsncwzAmGV+nh7XTz4LnHv3NP1whpB+rzaI
dEumMGfSOBCwOf9IFy45o3FpaS40NS1CkLhUv3yk/I7sZ2YEyDJ6H5of4NZSFXOkgcqlVOHeJ21t
NCNaftCnjsqmz+51cwPiwPRpNvXQy9vAW6LSP7L8U+x88+M48LMdnY5J/z1j5SdWvoDn7rFfzMPi
Kq4uP9l3OnaxH4KONQDfAm8mP432k2VowEnarm5gfC+TiOVh9u8i1cutEFStSoDJvZIRqka3ZrMh
eJWb8IgyPJ5LVHqC8nBfF5vko39U6J1xe6ViLoVQK11XipWmzTF/bheGUbpPTrtj48eW/GjyryOB
y+VFvbLXQO4b/9lkMcMyaD4GpVIcvx7RByfqQqC5h/V22nhBs5lPbWAoLIf0nbkQyPfi4tHuwTed
0Emf75hXkU2jzZhKpJqpSN1IHZ0LKYIHnhgkX4x0wrLSQ2sEBLGFn50sZaQry7ldqIxYKLSXKsvY
wE0tkCOOxvil0J8GYgUpDcza4WX5SnsyFxUTJFf9G1dDBCiAz2PpS47lATcpC/1HuvMOSx80n24r
puwhwUw2CFhQVHEwWHJ9VgVt4zTv1/muWpLQmfdjDa9RBQMjFYJxFQzvAeEKkq6FzBqpyrQzEbkb
J78GfXEfGbZqOEYlRLBycQU4FZsaCHHNVzZ4ge4c+/J8e7dkmm1fLESwV2ltgWPcgAyPfqDpNw1E
b7cFyAzipQDhOKZ2wpwEgQD0V3lLOIB7p946zRGDInOFYTXFgyRdD3JXGHBEERxDi9cHk9YdGUgF
cfVRC1XQENIDufhx4UDm2E6zasCPZweUBD9rqjYC1e8Lh8GzkfPc4PeNhyKI5qcZ9ERBE6VvJGIf
+/AX/md3+3SkppTPJ/1vv8Tj8Txv6sG5fOcnL8ABQmMePfVuEw6FvfE6IER1PwF3Vi4f6qZFi6AO
dNV2CBb2RfEdfOsE44AxFP4VSPL5mPW+PreWMqtPXQsXKk8KNxxts37zvCQ+pcaSs62V284SJJOO
pjKS68UHGtcW0CtSQuZj1rr+YcSccr7RrEbPAMtWeCfbLuf73gYhOtrEalUfv+x7+Uwptg625t0M
lJd6udZPXK07jAmXQ6F9rxqQuxvMX8KS2vGdu5qqYRCpUG5twCqFISex4Dkbs54A8R0R1fhiTG9+
d2xqC3HPj9r6cPs8JJrI58gR9wAyDW0X/M8vHrwR3Cz5lENSNpvWxmpi55AabRUiMPAVWi9ZFLC7
gJoOwFvEvuLJM7PWBktHVy24X/Qmwzzneg9SLqo9LE7x8fayJE8Qml3RTIJUCR9jELR98VuLdhZF
4/2of0LmFa1W/iMfyTOrRz1dNwDSUORfJW86RqxABchRJ0xfBMYeUSnCeDvRMcngs12xZv7GA7nd
cQAEXAd+k/3tBUrF8Y1EQhljs2JsH5deWU0luod9QGaaKJJovbXPdO8nc1vV8yQ5OMwl8VkWEyPs
71BXE68Ap9qUE3ArU4AHt2E8r2GGSXbHWj+2varkJDs7AiA9NIxgVAhz+tcq2dSx6/RoaAeW0rpL
lkPftf4mSbWtx9xT55afG4f8/Pvd5AAv2En0lQMg9Frk6DJdp4Wn32W/zML8VfQN6Ca+E8P+9S/k
4MjQdEIwCy/mevukdcFoO5C7MnsprSzEoHpPgq5rFI+j5FbDdCDyBTAw4d2Q1+shRmOXWT8CaLGK
P7t+vZtWewP4U4USygrwmB7GeC0wG0xEpcJRVV3WOWhIIneGVq+RbRf9pkAUtiMzmbce2M+3y9x3
Pz0/1QCTO7LjaHsq1EeJdnKKYA6GBX6pd+AKg5HNLEGt8M5De2qfjbvcq3ceYw+9b2zj7MftE5RF
/FfiBMtCrLiyQF9B7txUD2sUJWu32VjzN5hQP8/2Dh4gx2LhXDq7GESkf+9kQTpw/tHiiN5GS0ie
zAuhTQk81ruKVIFL8eStdD/5HtqlH+p6n+vWj1yrFUOwkguJ9xpYN3zuBoQ8glAPOL0ddp/cFWX8
EYy65adyNI+a/rGy853p1IquU9mB2uhrBIAFBNri/fdIGVN/RMMugJ02ZYrmclrfJ022KzoGQlWb
KhL4suXBccWULycZ0kUUWyNbDb1yCuOOxeGqoxKKdkDWPIwMyNHtfYoGltsqJF0faFQwFgYgdlRh
ry9nvyyDU6HmfFetQ8CBj/17O08OBbqyC0MFziV5JzCR848wMdntrNPsNW5n3A0jZn9G0mCgCUFt
kSTxcz+q+BQFuwOyeuC+AxQRGJZ4e1HSul7aavY5oFdLM2qtPozTJxfZoWl+vb1/wnn9FgJUE7xE
mBfkB3YtBJVb06VWa0be9Ob60Tp1AUvuM3oEqNRY6Zvb0oTT+q80OBEwMAAm+l0quXCQ9K5tRteY
zShbEy2Y0mRrDHm3tRJ3U6OAvvajIgUhnNh/BGJ+Gn9bmKQW5/v9eW5BlUzMCG116RC1aNQv8xMD
lODthQkB1H/lwHIiecnDZ77NFwszwXCXVzDrUZuaQ8hLW4HJyLC/LUW+mj9SBGWvk8lOk9EwoxjV
U7vbczDJmTUBuJ9vC5KpHmY0EVuAn8h+t215VzRp6ptmZGl6WKC5PKnsANgZt6XIl/NHinG9aQx9
nHjksBzASO+m7BEjJIFD2kA526tajqDkWoyhy8qCIGgfhjbOcfPquQpDK9MAIHzymwp8AyzqejHr
siZ2b+IidWghRl43GZ8yK1dh9cmuK55mJKxRsMPMo2ATKn+YePecFQ3+B4892Xo1nn2A89fG+IFp
JnCIjHk+3j4m2aXFFD38LKT/8YIIKzObekhHTN9FZdtuvfYn1c4rihmYHNuAgmh3W5hMJy6F8Y+5
uEgenbs8rTXohPFQJ1+s+hi3IbUVYByyJXmg9nPRDg7jKoIgayPAk5wqsSIA4Lza83bFRIlxD+CP
Q2+o8KpksvhsHUJ0F6zN4pGZeZOA5GqyovhjMn518AIy80fRj9u0VuydRAWhehywG0VtBLv8Glzs
nWGxxfLm1IkYXdsjmnwxXZKDCfz2CUnWw60coi+0FsHUCbe2bT3SDgCrjlg5GMC5saORtCFqwABP
Qy7MTtjn2wIlKoGRaJDhAqAS00jiMJK9WpmTpYUb1bh9Gw30f6Hb2HeYOcdM2KKCM5BKQ0EbVSGg
0BniE9VnU1dVHaQtvR0XIfJ8KdnMdj4P4Wys3jcAWMam4vWQ3GrMeQKqAo8ib0EU7PowJOZirXil
tObBBCTGiqG+8piW3mNF0TzHWoWiSOwh+JkA145IFNOy4oBxU2A6quhsM6LACXKqtyKew3VWJRWl
O3khRXgTS7Nfm6aC3UA7njminRIO9lSh1PYvXqur5Qjbl+pzZqeAjoiItaKRmFRvzoQUoEsb5WCc
TPldHBWySLDxKOBdX7HGnOJqSBkwe/t5b62RtiTPDRsxJpCDYeDRNzHAVwUNeHFab7xb7Cdz2mgs
jOPDWgDtr2lMhf/L13aRAeSOh+GCNAK4TGjxA/bz9QeVRtHqtKZmtPqI0eivJTfC5BGQMSuN6q4A
r8vEDn9/HxFQIKpACg9TKMK5zk1lZE5R21EO+BsXRJJj9qFYfsYoWd4WJFFTjO5zCHK4GujnEtbW
lYur9+CriBbt0UPXKDAgHUU0JtHRKxGCyUzXpUZBoneieF2TvVc6x0zPRsw853YAa1MpViSx0GDb
8QDR5trIEIrYjGyc4tTwAPlsVAm785e6CMySVgoLLdu338jSvMOJE0Zc64S3gNerHzM7Yn0Kbx7I
AW0CDGFV+Cy5CyZqIFA63AeYS0FM58CJX8AEEcXWNnUxfImO7RW0OoP1ooMW+rYuSPQcwuBfI2qG
5yMqHUD0BiAEt3aEaHZfsT6cAOLefiuXly6PdzqodbLXfyER0AhoEAA4IXofrncRzO9stCpIXJjx
YsZxdhoK86VrexfN4WCQdvMkPo6Lpm1WIL1ubguXvAgmyJUBZ4B31rF0QS/LJWM0SSs7cqydTd/M
jRbqw2EaTqlqlkp2AzA0hpw8jhKU78IyG7hJVNd63GbNDArj6zzEQU67MPOj20uSqgtamjAnhgAQ
gI/X++n404wUJ7UjDFZte/1nb7657bkHOM2kqtXKRMFmoApjmi4IDATD4XeAu4KJciL0aD2sLJhD
x1cckJit44aXk7f+I0M4od5z05xkpRN547JLp+aFOYAKaH9WZRHWfQyC8XnfMfqcJiqTLzsxVFCR
AucpXYTR1xs5lPPEKn91osIBJ8lquhtjoqHd+08eSX7dPjSx0vV7mZfCBPXoWdKuZbo4kWPQKtmj
kqLrWxAw1/fuSPzvZJ0cQEYmzrOfjacRQ1EPWjdkX5dR83Yx8ZCUodBxFnaZ4X+6/W3SfbBs4Hj6
+Cfc6+t9SOOJIB+TOxFtqu9L/9VgAAhgxdeCKrl6+U8JrywSMIC5BUoeB8MWdDelTfOfZwIEcQHQ
MzWyoaV76HstXEkQl00wVN3Pfi52Bnm7vUrZkwEaU2S4UVUCVKGwSispFwegTk6E2fV9PimeCtke
Xv664Mzb1NaIk+PXgTkB3JQszNd9/nJ7BfwmiJuHfKdOcBMxveoI0Xfvrd3iAUU38qpHhgHu2Tj9
m+gbW4PLjvAU1vLdDIad93mpV25Ei7sKawFf++1FyDYKaEkAH+NIpnhUr5UtWWbmkqZxozbmWEYL
O4BgQwkwI9sqvDQe9NnGJJ7L//wiglscWmXdMjtIVO1jDHZ9ULKMSe3WpQhBlRcQGXjzCBG6xvau
hy4kP9lSD5gV6dZoWNjO+jFppxAYon+f7gFMEw+DQTyGSyT4C1NOkbjgdqui2zb1N6RzA5D5GsOo
sM2yx/NCkJim9fNRy8bBgM3CzHM5AjPiXiNIyGltoBck8E1FklF6asC/RmoY5gGMJdenNpjt4pHa
d6K6tgN07+6YR9EcrEJ9VogR69ikX80pXSEmbl3vqejIdABB13fwdCt8LZnJAeojmvARVgFSSzA5
GrgLGySf3ah3WVD0aTi1Kmwf2XXydA5xhQwMqGQEu7OsmJhsVwaboNWhMXVgMYoKIw16Je+PRBLU
DVcW4O44HLF9dannGLU6zYlc/XWCv722d4CmAb+mwrWX+BxXcgQloP28DkWKFeWAh/HOGOMLBrfY
uEa0uIMiXyDRhD+y0GYseAD+NNCp5Aqn92ZgYNTKS0PPOvy1xeOgH4hWkCdAJVBY0LrEo6+neBpg
KKxNZZY1oC3XNiTt0gWt4ap6xiVaB1w1wMICkReujZhC93viUc9A4qXpv6OHKyzJh9sLku7ahQBh
QSkDkBa1ICAhX7L8sTMxYMqOt2VItc1H1RvpKvjtYltxVvSsq5fSjez+SOxfaMpI6qhD+8JtMfxT
hScVe/VHjGDErdEkWjtgKbmT0K3dAo8QeBtjUFYkCbtueRuqwT42TuV/iPNaYe7Eqi33CS1EzWBw
QUcIZq0E9QP/cUwxx+VFNtoljHE5lCMQvV8QcQYA4jvE8QejeBvs82gNiksmdti/Ey2YJqPRmjVx
IdqETGL2p7Zd9yTONi6s1PcSaMmMzltmWofSz586mivcAPnaDTRSEAOAMeiWvLb1UwZiqGbM0KAL
QKJhZifwRp2QBAFMzT1mS+8MJ75L6xpYbV51rrLPt89ddkfwyHCsZkwUAQzzWnqTW9lY4bWJjLED
uGtuZGGi6yp3V/J+ohTooxUGKoxMBTd1F17IulZ5VTStF8EzDOb2C7CedpN1ToHLMyW7afh1e1Gy
GAOFBWDQwUfkYyPCxbQxIKXNVPeAG7KZ5w+Zt6kqADgeap0eQDS76Z12s3oftXF+qZug9WMga6kK
KzLzjXAOjJegu+F7e73muhugrX3hRw+s31H9MLahp21yVTuOTAzgrFCQR0oB/TGCL5yhecxlC1L0
2uRsJ388oFdmO7Bt7ThHZiishMwYYf4GQT0kOujrvV6TOzSgep0sJ8rnGiAwJeqReWfax8KonZ0B
ji7F7ZQZWOQQXJSm0OGHsuG1vGXRmJYlJgJTH8M9ul2bAXL6QE1LVbRc0pVx9FLkr9GWJvIqeMB6
tP0RK1vGHi1NLiACpooEDbuPE0fxDopjRb9tjn0hTLjydg/S3g4ebQS6QsArTEvuHGq7AmqdBhqm
DdAZx2BsrG5jsqTakrnY2kaKcZLe+FjRSgeKQbXsJjM2wom65Bn9oc12zhvzhKioPGhLikH5RIWx
IbMUfGtQ2QSohyNShMQo2Oot0MqjplpeADxzxG4p3gG5CDhWYPSEoyAWgrK4KRcPsXKU5M7PmjRf
F31RzXTJ7gvvguCIv5w2R7gvBsu6ue9t7L09hTkle28Y7maPhoy0AOWJ/26W4PdRI6fNgxQU0BDu
CRqcZ0UCYC8nWouJPNgmx7hb/GlvgVnxWz7PY3Tb9Mn0GGEruk+hw2heEZbnD0vnjD6c0xgwQ/aC
Dr2uCjqAI/rl7rYk2WHhvgDoHwuDSycocaGhcXWquBs8uslu8XEtHadRIYVI1wOn3gSqLEIH8eWo
O0xJODV3scppnxkV8A8B01cjCstVkzTSBV2I4o/YxSPl2UlCZgdlSDQUj5sEJI6BVziq6QuZSYMz
CkBw23BQ8hBcHYO3WzDQaUU+rY1Ac/ouiN11BLAWVYVEKlHCCU1TPqKqyp36ytlPheMFQ4KptHxe
FX6wLAUArjC0+aOGhUZscaSEYl4wc6wUwVf5nI6/NLffOPk+n3eJmwFvMNv6yTNTwWRIVQP5e9Tb
4beaYvS6EODQ+SmE2nV1KgbrufWqZysG3KfTnf+FrsOb4BPtvFNYUI24odMy5sjV6Fb+aMYoCep/
OV3921AgOuZAA5zYVazY9jlzWr+Y3Whs+uPkt7uUstc61u9BHfHt9mpkJvBClOht55OXNasHUZnV
nWznZ2J+MoZmx/uvlRw6skPiZCD4m8OeiVja8BNGJGk8N5qqLQPMcQFs422uashXSRE0fSU6ZtLh
eEbECOr1XM8b5K/rand732RS0NgJBlnEyshx8j+/MBBYI6lJAYtnDMV9kpwMZgbL3IQaerP+WhKK
UrB4CJJ51CdIYt7qaYTHQzXYGEIEXZ9BH7P1+qIIPL9RBf8SfYAHifwgsnjQQDHbRH1mLmYb+9Hc
Jfty9eGB4DTDRavCORt+FibNFR6QxNTaGESHtptIgYNs8HonS3TzNcNc+ZHt5D+bpAA606ypmEEk
IS3aU+EPYkVA9fMEpeiK1i6mqfejdgiNHBi70AxAVq5NUH+t6u3tE5PYWht/cdRCoBTBd7leUUHg
VXjJ4EckXetATw0WdE7ysbbs/W1BssNCIs1CXMHL5eL7Qf24WWOz9aOU/OzKk99qOwfC8soIXfPT
bVnSRQHukwsDxpRImwyXvMaoxuJHbDijya0kD5kKAF1yp3ic9o8IvtyLO5WlcQJOiBH75lshCiU7
BhRknZWbZIoVl0q2cwiGePyCvCpc7GtRxpwUzdRgNaP7bUzNU/XSYkJ55fNNqoKaTPXQp4L6MkEZ
6d2Ee95Wjj+imhWNCRgmw7jZPqYnrwfwMipKt89Ilj8Aqv8fWUJMtmRey5ZWxw7mYXFav6GD0z8n
x2QMthqQuVQQQ7ID+yMO+PjXuzixpao0QOdHLtBNujujuZ8/OfqP24uS7x9Hz0UTCurVxrUQjDNo
nbdYfjRNX7vklVgvhb+ZuiHw2ZNhZZtZRVwg1Q3gi/1PoGCQRnuyPWasPjrCWOA5QBUjn7P1udLv
x6ZTGD/ZrXLA2MXNHx6S36P8FypfjTpZUCbzUYmPuunjWD1PTR/e3kDZKcE155cWyJyoIFxv4OrM
S1cAejMCdlpIysiu5g21fin522VrcTHKAm8WOJnvykslJqd60kHRadxnGzST1me/1YuH0ij3/2JF
GDpAqIFyGepl1ysCd2NbrhaF3pmvGOQKquSM3Er8Lyov3ECghoD4GwVG4dGorb6afL2lUUs3mR0O
flC4H2+vhMi0m9NfIqOL8uv7t6LoLcxO6hSjyna6w+52R4/0XdhaZRoC+bm8J3n6yTC8dotc2hpO
gI49lZVb7oeCaE/pQsaNtcbrvohNfWuOGXqzTH15MGLAx/SYyd7e/mDu3Qq54d+NHEhmgbUcXYzX
W98AqXHuXZ9G/ao/0JY9l9p9ST/k47i3UZpa/C+35ckuI28c+Z88waLRNGbVCPzkCC32PjCmUabu
2BtTkaLIopbLdYm+qa5hv4hNaRTbxg+fEjAMpcWmReYErS1AxycIXegu7bKgtVR5AdnFQQMaL+4h
+/ru4nhrni0ZZreiZHoD/GCg9d+8WpXrkFkBgDtDDGIKZFUEp8QFurOZ9CmNisUFLLY2ZXuSmV/6
xgKgqOaowMUk54axJz7NAkIT0H/wz7kwbGQyfNrHMDq2fTaSX80w8lvqgLisVHESS64QojHeowF1
xHy58Ar59Yqu4DrXogykh1YF+MliCcl4v4x8GDm0MhqulepVl5wZcp5AP/R5HIin/Xp9tPTyJa9d
fg8WdIcFscYClVLKZGBannOTIW2N5V3LaFptTrXF0qJ0MvYjhktoaez8bHv7hr2XwlsFkTTmrOWg
hxK2j5EGA+41FMPA/WKxFZggGTWsvx5guJbyzpZS4qOTh0ZOOYXUqjaxip/svYJzCSj72hhVB9mM
oHFU522JU0mjHNCG5mc6xRutfyjG53+zXX/EcMW/UOxh0gtqJhXuUam1d4lvrSdCy0NV+ipo4fdX
6HpBgqlN5s5KBhDwRS7QerpNvLH3/n7+y5lM5BpQaUIZFvka00WztrBtRdLBARkNn49oFdQLdX3n
oqMqBXRjZiq8HYl/yuetIYvwVickh643rzXnviB1DS3od8XwpC9jaFv3y1SEWr5zsufc+MgmbZf7
laI7RPLOcskOR5C3eYencGyIXOqutrGZVfeNpC+tGZQu2BeKXe3sDfO8xruuQYdd4j3R57Ld6doW
7Bn+/KTH2WeLeh/bQjWt9t5s4YuwGbqJ/kgM4gkWBIxAtpkgx4+hrq8lgNgTJxyrEx6f+cUY4pBt
bust/7nrhxuNMUggYHoM8yK46ddbj+Ri28PDpoA8glFsRy3epFVtKXxNiTHhbjpn80AwD+rKaymT
pjOA9XfY5gXmKtvCJQwa1VShZOcwhoK3Bb6dDb9M2LnKTbJJ02Dw12be+V2Yj68YZOaOYL1sluV7
4f64vXcS7wDsDshvo1kXaP1o271eFliUrL7sWy1yq25ut41GgFOgYVQG+ClrP39zxjY1Asx7FB81
FKaGsEH7bo9p8d7/+0YGrsC+iycc9ObowL7+FLsbG80rbS0ihY3ifNO8zdaoGjgUIcS4VQACCR4E
hMaom76L7JZx9pfKxIK9PDCM4mi5YEyCJ2QuXuj3u7wEFNyDZ2ZPGFnYDRrmtf6+eRCfwDt50dYF
1H0xNLJL12Eo7GrRZJzS9hMY17wuBH/H7aOVKeylFGE763bJbOq7WqTVnzvv2QS7ar0qZLz3mbES
ngmCg4KKlXgpBq1vScsydkbqJMn3e3d6SavN8qH6+5FHJGc4ZAsHf0ASXlDTFXAF00oKdk7ZHs3D
m6x+8Nc0HLIvf79pl3KEN8PtnKHrnZyd4xSNb0tzavjsXq14LSTv39VqBJOdrE3HbAfblqYriiOn
ajxQ2wnKGFA0qiOSKrxr+LjcFpqeHV3Qg2Zu6oF4HTuv1Zfc3AJ4MyXewdTIs20d4zrfpO2znTfB
HHVGcxzmRtV/9xueSjDQGLT58wXC4TkgfKxZ17Pza+IE6EQwA2faFNFwl7hBnIV1gtRR2NLwPiwa
xeso22m8yjw/AGD1d6gBjZFzgrqRnTnf3rJNu/9SHM6L4ibIbhvw7xHqIC3Kh4uujdcK7AcAMpjs
nLdPdb31hn08KXRT4gYCtPuPCOGdmzTbqOhqsTNPImpmGzjmo5vHe+XYr+wVAoIMuo5d3q4k+jI+
AKfdOGnjc/+8JKcu+Tm3d33dhAl7G9onqieq5iDuiIsKciFQjHPKFXTQrd7H59JxgnH92WgpOASx
QMrBEO4rEgcGoNjztAtuX3eZ/eLzuQ5S8Uig//bqLlxeXncFszwEZ229yzwbbtKnCWXkxUJN78Eb
VPBksiO8lCdoSdUXeDfdLj77AxBXlmjNaMCRalWDHL+nLcUdhUuELBJedfyHEJQ0gJqYu3KKz0Z2
sJdPdXcXO98nrwpa9x4tZ3CFK/ZggJSyPJP161x+6LRdU4z7pPkX9+LyQ4QVu0msY4DFiM/teJez
r53xGs8K9ZFdPU717iDXhAdVZBfN/XReY8OMzzX0pKdGqAOIsh9V1SqZrqAm5gEuA/MjGBe+vuHz
YJip77AEHFwbUn2d6+aVFIf03Lv9W+Z9vK2YMkW5FCbcdS+22mzqvRjuO1AmZ+suI89xGxhdv/3/
CRJfh4Kg86hz43OSZJt6+UnyMrQ6gsSJoZAk7h8m0PB+8ykDJHzAPSU+rT1us0nTKWrKrZ/qu45s
6gboTeYmXrc+VTyx7wIyUZzwxg4EgKHJkk1glrDg34VGuSHxt9X9zpyz4ZCNt/xYkp2dKDphxAcH
PUOmDswYDOcgawmygGstMWo7sW1q6tHaNrtcA2Gl5U3ndtaKEEBFxz7Rf90+QJlARFvIEfFqLUar
rgUWpG1HJysIOmdBuVY6h1x/dXu8dnYSjomK9k8mDcEWkmyoV2GkQzhEY6rcZjJrEs1ZUoZ2536j
pb6jrfd5GJcoYZYqKBDfIk6nyQdZDcQDaLURGwa8oq66GiMQ0apnoTva96W5vupadUJeO2T58Gw2
dNs3niIXwo/p0n4KYsXmgSUBJvaSQSwci18+nBRf715vH5xKhGCiU2BeIMyMkf/NjFOR9zsUPBVX
TrSMvP0BjehIsOMaAQtAOK22ZnE9uAk7+6zYra6/x3NxSNpPtxfy/oiupXCduXhELcdPRprDN9fn
HMybVViafliQD3megQYYlTr/AYXID7eFqpbGrc2FUMA2UmPsIdQcMNPK0Alabf2GKG4z36BrNcDS
0AMKEET0TKKUcS1lyay1nm1IscouMNsmdLspxDRpnqraslSSBG2g/lJq2VKyM0hOkV2Y9S34WTJV
WV26a6AYcjg2EpLXwnomuxzmroYUGzRKpQ9cl2ajfI/f5RSgdkhU8u4eXFtk/gUpjVbrnjXDF55m
F231TAs6F8PH+XO3K7P498xzhum5DTAjotta8f5OQTKUGG4rsmGA57s+rzIvQWIy+Div2Cjg3KSA
fU0td3dbimQXkaWA1whfA+gTYvbaKS3WUbxmZ98oj8BQCHrCjpnzdFuKRCOupPA/v9BwpsVGBgyy
+Ew8bxuXL7Vzivt6pzWKUf53ASI/LsTvCBCRekLaiS/3QtBs1qlpFXBsTPqWDaB6ib2NXUb1/Ktp
H4vu66CTYLGP04yxDLBlFn8LjPJbPhLC6GLBpmLM7Vo+munRCMvKBK8k2cSgPi3nl+UDOvRV3rfs
3PgEAH+ZgWllC3fMYIXX+TEiiZSu+3IEtcGoHVzr+e/PDYOInC0VvT+IPa+XM6N30MvjOTkTOwGy
ixsa9KnT0f+s4jCQKQiqAghegCaAuWbBBPZO2bqDtyRn29uDhPAImxHroAyfqSL1KbtVwBNFFh1w
Z6iBiytiDctK8CWcqRl/BT1vFhCdZZvb2/bOYUOKXkfzHFQRuwctFE4HIAVgCy/r7FwML8USDS6w
9kl/zK2dl1U7tH+Ea5MGCGFUQ0Hv5ii4ZISfqB6CAJPf6OsTM4ZF95hppmfNXQIbVIqrt9cdDKU/
zdp6aNxk79bhkNxZbrfT+2bT5p/bVMVf8n6T0UDIeSLQtINGLhEtqk0orbWEZucqKs8q4Jp3KRgs
EYPvyE6gFv9bLa+XWFpTraUuy8+swCzD0Qc5Nj3Pw3CfjNnB17cZ+u+SRzer9168B/vNkx8fqtqI
YHEUyvT+EmLiE9VgRN04ZOs3n+GFtWmtBOA641Kcl/y7Wf9An2QzKSyaTAQ0CW1+6DK1UT+9Xmxi
gKHARw/6uf3cDE/k4a+707CbwP/5I0CwmHGc2xXwiYszte1Aa+7qgCxwuB9SJOpv3wrpUoCsi4k4
PKRgnb1eypLSvhimpjhPw3yc6MGpysfc0o63pby3JB7fKrjz6DtBc7PwbLZr33aDRYpzvDgnC/UN
I/8GVpHnYvlxW5DENYAk3DGemUAQLSZc3KTW2UINHE3ehQmQSYfPfQmglexUDV1IQIDkWHAiqaor
TnYBrgQL0fvKHG/RUgh26nM8NcFYvSTWqZ6tfV7UYTZqmxr/ykIw3Jt4eIblF1xXB+lC/3x7C8Qw
mOsOoNNQ/AY0AUczvj5RgFKhiXt1inMzDgFLWcCmj9V0dGB6LJeDUCs0SCrvt/+P5mS09AoLB7K2
5yIpgvtGlher7oFjntdli1Tr7Bwnk6ThSsp8l1bWeLi9Um42r51nPs4Jg47yElwMsZ08r0ZtBpIO
YAOt4eTkiATcjadvEs/6NGuzQpjMiAMLzMdDyFNeAHe63tcmt1sQqq8lbkoBZwVtJ09WWieboaab
VJvqsOiTfmcXVr/BJJy2rzw3vwdzTnskVREfWL9kG28uc8Wwj2z7UZzFvYLFABSTYComDD6WS1PD
pPvlvUXtl8LJj2ZOj0tNH5vyqU3Rvnh736W6DtxatBbxAhcq0tdbYYNXfB4Spzy75HH+HE/70YR5
n5s9Cr8N249NHFTjs+OeDNIFvEkme81PtQqRUPKgoYyH4SOO4IeeKkHRqwZ9OYyWFdjtMdC2mo23
JSC3UjwnMtMFXnfwb6AIjDdF8Bp6YhUGYqfq7O1RDnrN3Y2uOEGZCb6UIFwg015aY9UhIYYLkhg/
4jWyFCJ+K6dwVZA4wtwPBj3QLW5zLbp4FLupNyakd8rzqvsBqjOW9plujem7tffAWVLWG4sejFgP
pnLbOqc8fwNG2nRHAW9b/Fqqz+Uj4BnWeTv1+wkRl23sBh1VlttqJdkHbDHBBUOK6/9I+5LlyHFl
yy+iGedhyyEmhqRUZKaUlRuacuIAjiABDl/fh6p+fRUIdsDyvsWtu6gyeQB0OBzux88B0ErYh0Fh
IO3VMJ1rF/N+HlYZAHCOZlRWZ72ZVUaERDca86xoGrmr8OX1ZiyVxbTa5DWe9mblO60L3nU1ACI8
YtZJ/dHmLy26460VkCRUpOCFDYe6sr7++w+fwquXZawz1MVV8FW5j8v4qGgnkr/9F5u5vnY81ETR
kxaqdlAYJDMAjggLiYKHDvEHaBEUmezFI8pTuu97ub7D8UJYB5OF46HWkHNXMoSCdDn0LdTb0ieO
2n/v+QvgVmPxQNt9sYx4wTaB517qfAcMImjQAohJ+rl7Kr7m+VM67YYp0FrmQ6NhX7tnLaEnZZS0
6jbiBV5GqA6D7gYZosgtmg8juKd0p76UDWigLBczkawlMlDQ1ucFFgyERN6q1yOCDFpvWiZum/Wl
G9/SSd3nYGxuFj9z/9z/wLdFMfTEV5pPTDmBC02ci1a1krhkKJtL53z2AHjN+z9uQoIZQDTvx1g+
j4ktOZ8b1+2VRSHqF9NQFhlaHxcXfHJdHXbQTW7JH72rQq7kEmObhxS0TkB3A3gNIKTgwFoGiYLF
HJvLPAdFAzXm9qVxPnl9H1I6BGluvxB2pNxEzcJ87nJJbWTrsYiMYiVFwv0C8LwYI0og7lCGQS7X
tH49Tr6aZw+Jy3edo3wa2/l73aS+yfiXauoh7N4vkmtny1lxqlAFB50ZUhwhYGdznvAMMMlLrSbK
rh+6+nXuFVVSStiwsjLSAqSN9xIuU+H0enZWFmVH2svU9U40ust0rAqqSVKnDVdFVQTJE1726xCb
sJe9Yneew832wsxvZfoIbeV9omoHLdd2XusEzggkBP9L0CTiEmByQDUCYIorT2Sao11jUygndZeK
DG5ga40RcG7KaEc3jgQMwDvAlINinSasrFyyOlWUvruAIOWLWkZ5yg9OOga5/VuKNFj/lnCFX9kS
7o3WLNyuQXXgYs1oPy5mnPXzyfJGiefffiw4PUSHVwQRCgUiqNGqKzXvu5peVHPH2GQcTL0zd3Qq
TkXRPuo5/T4Mqr5z3Ew2unmbycIySG/XVAu4fhGCU+IgzJAno5e5OjUFnkjeIypBSkFCw7uoiWzi
53Y/V3NAIKwDt6i9r2fjwz1MuQ7kmWPTS2WHPY+V5hGgGUkU29hM/GKA11CQQDdLHLumsK15ZT1c
tLGLAYB7cvvvJI9BILlDi+97k0eGNL25PdPe6vGo1wGVj2RPiBwjHXVIIRQDtqy1dvNY6IHCANC8
f/1s7B6m8I11+BBVFpQqrneP27QutdJmF+r8VKzn2mr8qvh238bW7mH0BgIgK/8y7uxrG95Iutxp
LXYpDC1UcwWJKslOvC+DExRS/pA2BdhIJjm0Ua0GLt0zVzYXFBDwv2ur0Buye0KG4WJVxlMzeEAr
GkePpz6aP11mnZc89wkpvjGShXaSh7x4LMpeEpg36hjrr1hFUNdWL14317+igkh0kbBmuEAZIbSn
CBelz8qon/8xjUdNUf2m4UGHmYD7W/4esa6jzLXd9Zt8OBUKcbtxnLrhwv6MbuiaPlEuLUh7ltB6
zF6gdJNFE7pThu/VgSN7pmzculfWRYWiKl0sXLqwrubqG+W/xnGfpqY/aX2EKD73B5BpgQMnNHHp
3l/4bSRf+0ga2BABMlwFda/XPaG86RScwnL9y7KO+ngkLTqazF/6Prpv6r0CKe7xR1v6tS2QgRKC
FwA8bOVk2rfJ02C+1CNoDCCCAWbouVP89sc/xvhU9ykqGufK+4kmJB2jSeJmslULT2hzRl+/T/lw
0TN+tDywQUBG3nqrdPc8m7nE2MZbYd1jlMIRlrCf4iMUIgwOSA6r4dLapf7LNUb1hHqRN0PjV6V/
2MJGGuRzMiwRAbkD892kUDXI4dG62Zl8ZNGSFFX7qRvQokory/zR10Vb+vlUOp+bqtZbEDOQ0YoW
W8+fzYLqfQiKeqLsNbVsq33WWEw9Tr1dGLGr1NlTboy1jDFe1PLFgwiLhGYLJCeQg+AhcP1xe+aR
SbdmfFxfjZr9dCiejINzSE5qBA1HyED4I9vb8efmh51CSTh0JLXpzfj18QcInpxTY6JWvQyX4Vtb
7Ew/fdajisTT9HNRD0XHfOdIu5BokoT19t2DdRs6YCmYTcCwgOjU7VgQlmHdLGdl0NpJ4jO9rg6T
k/BXp0rSi+QUrRt5c4o+GBR9l9QN9UAzdCmmDko/3UEHDsfRj8RpwgFVx2p6qcwlgJz4fcMb9yta
HBg6wD9RYRXJm3BOIb2l6cMlr3QjICkZfYsv6e6+lY37FQUKBCLU9pAyi/erYg10UJ2SXboqHvJ/
Ev23bkgyvY0yHh4YH2wId4yTpI6aQsvoYlvfVH7pyhOn0Rg13XkEZUEfAwjTf7V9Fuv9A+3eUgCw
7y9yM95//AXCbVPr45KykTBk6acsZQ+0N0JCf2cEM9HRELvGENORfRmIjKth6yOi/gN3XWfmwZN0
fUrbrNc9hXbsoiyu+rkpkL5gMiD5en99m1ZQUkAlHk0i1EuvrYCjJu1anbKLZTXqsdRpd7QwSSyB
J248lVHVQwILAgggMtFeuTaTUF4kLTHYBbN7O/PN3dtBE0Ci/cUIhsfalPi/vh4s8eB9NCfsXWbw
gbW5zi5jjpFbK58IWGMn9t0c7Sxc2oKdW6osTxglxMi+odWxYSeoA2kuC0DYk0fLkg4hahrqI8a3
C3SwK/dYTjXfqdky7noFc7imnnQvHfHKx0ZdQK+e5rIRotsEC0D/Fa+O7gGQATdc/DOePmafu/xS
KW32y+jKLKhHqn1qxlQ7L32bYA7bKMFsAK0GEPC0y3DSwCb7876H3Bxz/Ao8s95HpcG0J762mOHw
fi7KEfBx45iDl4Rm6XEYZGxJN464moEbokYHUT3837WHKNkMoJbORpx0q/yWuoM9gddlxKzD/eXc
XALvdlBeBt/zWpwSYrKh1CQdZzpeOnShw9Ko/tQcjIBmOUOlKm/C+9Y2Nw+kdv9jbV31h1xVL1yr
TpEwXWyvTgLPLpVoKcHyTlEo+dtw/L4wtJnWKWOMzAobWJOOTknXjxe0HPxOT05lxUMnXySX9/Z3
+o8Z4RLtAPopDPBmXTLX+oLR9uSkcy+TxP3NbQMBAIiE9TVbEaJSrrKxzTOObSvovoaEpd3R0+hq
0f2vs+kL/zEjgrSYZxKXY6z0Mui/B34aISTMi8+dPknsSJYjChs6ZGktxcKncTGp7KCbUfTMtwdd
EvbWqHYV9VBHwhlCORLoHgwfCkG29Yiek2QaL2rRZf80TgJG04wm3B9Vm0cmMOJhkutzCGkxWRVh
Y4Wgy0J3D1QUgC+JL/qyhYqBU5XThSl94JZ4CNo00jA1ff+Dba0QBKqIFFC3ALPa+jM+HKdMy7Fr
WjOhmBW15kXvoVBdTlpAMyyNuYCJV7LJnQ0fWanzMckJuAaSZmFT9bYHh6C+TECNGJXfUQa5T7X4
nWcNZjOmYT7cX6HMnHBzudQweGGP02Ucx53nLL0/gD/Ab5NqCq3EldzLG4cZA+5wGFRHMLN7A58a
dFobmTpd6rI6mCrfo7n1t/BROOVHE8JRNpk+gi9Ony52+Wr2Y9grD8R8SxKZPM6mB/5nKe+X6QfX
qCkDKls3pgspXyFKEmmkgw7JLAlMwoah1KJjTgYZGUpKgPGLDcAMr0LimJ0e161DdqqVgBUjG5bw
vhNsW0HDBCzQa798dZIPa1FJnzCHUD1GU3Ta67n9x67zSnIRinWUf9eCythqAew0omdPpFjYgO8T
N9Cban06FMunWqXzJ7Nv+yhrNLJLKitKW5fC/3pyVppy9IupWKJsAntzBqb3U6sutg/J5im4vwVi
5v9/f92qkrKKdADfeb0Hbj5hekAf9TjLFkzs6L6eeXtie8dRq8OqjBMLPNE5i3v6rLr7unP8dHmh
1d7VUXdyJOdkPeQfIuv7jwFWa+W+gYQ5in3XP0ZR1KJS0HmHPkTA+jevKnza7JN59m0iMbX17W1g
BlBRwyTwTVUtQ32pb3RFi3vFYgcCXwtKMrUSP37X9hJXhDl54AzhY2h9CJG0rGlbcZbCxapSPzSL
bh7GJOMHa8L25m6tXhZzKMLGTV+bBN/ZykZ1PxrsaCbkC2js2JG5SDrpDPEmbei6HQTuIAAxciMw
8Zf9giYYuK+pErpDqaPGC7bbPtHKyHUbJfSMxT5wC5IHdd1p4TAqL5ZBqmPGtQTbqn7r2WTuAMTN
ovtuJVwg7x8SGC8NkxGApd6QtHZOQ/i4mHrcgXvmwFw1ic22JT/NrP9nrLh7gIaoG04lNf78F4bx
EoeYIzAONzJ9GfGMZkg9PV4Ue0eT9rHO6l3b0ydHnQ9GOp+aUsZZv+VJoI8DnSqAvhAxEDJdJWd0
yszSiDOUcaHldZr6WdZdEp/H7xuKmTMMpgDGhR6CmA6COA6FfgOyxvV+7nfdPnvp//EWP0/88Zf9
g8iEAcXa0Y1BYVXo7GhMT2CwMCY/rSLth0L88s3+THLfeEs/pUbIEl9GCLltFrUUDYrxWK6YXZst
cTQK/eF4TD7xLCyfyIN95uZOZb72COqOF/aJDpJrQMRz/btW4D8QdRxQ/YoUv31tTpOKKby4ZyxI
l4ciD5sxstRXt0CJu/Abzzeal0JV/LL4I0XNbYZgcGlC5xxwcSDKhDrh1CSQ5B4TPVYUFxRUhYk5
fVCjLoHpptWxakAMzlV7iRZX63/SVOl2Xeo0pyY1AZ73us+1oqW+rQ0AWeQ1Pfd0+nz/UAl3/r/7
g3kokJygnIc4dh2Wc09BS0ZBrVRr3eXSVD2LdGOw9o0xyupAW4FjHb361xQKXtemgFSpAadNjXgx
IjvPANE8ejrqh2VzRFJw1mUPR7FiIqwN9I/XBkcy21QnWBsz29Pc8Ye5Unej0j2CLGlX0CZo9Vgz
yp1izwHAnAGt3+5v7uaK0aRa3+OQKxTVvVEc52i/5kZs9gCcD13/rVXVUHeW761N8IRZ0n2dE0mC
v+VzaNdho9HhRSNeBDXYajIpaeGqcW6cyOTuEysNzFl/9JZfw2sKfQ8jNKaH1GljoGfCBT+kc8b9
jN6X/PhtuBfOOy5h5CCQshZZZZLUS+psKbXYqapdbn1JeiXuQOSSRyV/nAEv01v1pLZPqX2gANXW
yafU/a4mqeTq2Eg+kHWiR4tvALK0m0ePk/alYY5anDSP+NIIP0k0LwlwTL+Jl8tijvAAWf0O1lzM
RaG97YGw89rvIBDXjW2ia7GbUt/Spl1Vz3u3Ja+jbfnoORlJG+ZQ4St15k9W7DhpWFfp80T7T3k9
RMosKwxtXTFrDQDiCkiG0a4QXmB8trOqURwtpmr3suhfMxMD42X12eNgy59B9zqh4OGl03EwXvVa
hj7f2v21+oUwiHoRPOF6PxixbeZNyMe4ouyq+aT1JKrH0se8uibDRa9ppJCUoVb0P7ZQkL22ZdAm
c8FDo8Vaf5pfhtofTd97tc/2cMqlTeSN9GClKMKUGP6x4vivjRX49G7ZEj02Dcih8DnwQC6b/Xou
6JcGXb7RTh/sYQ5mANEoBhSS5xkKKfdDzNZPAEnhOl6oApoiwmM9mxXEZB4OGOp9oVLbKJE5paxP
IVaD310a3S6UFVEcQ5oixG7dnHIMt+R4tPFkr6XAYFtfDNoHNm0ix8hODbgdeBLygRzVrvaTKe7Y
smvb9k82a3sPEagcczA//GogCDYt1VFrMyCI1SPEfCXH7zborkmUA1ZKwCLwDBCifmm2UI0kvR4P
lI14dUVd+jUfot44qkmYp87v+x9gwxxyURA5oa6LKSpxnt+wC0WjEx5Zbcq9YJzBZ0StA7WaIOeQ
KR3ojAt8lDUgN5IpRFOQGqPMa+Gri5mp5mU1Qp2mgw3Bi2r7R5UAmu6FnlU8MMDknZdi+Vl2v8w0
0taiCxlkCMj/zy9Y9R8xGwOlW2GfQYjiKaMy6/GUjwUGHppj0SZnpkIE2f1RaX8ypficjtbRUfrf
qJnhnq8DPvH9/e2/Pe/rPrh4kABEB2oWIbZMWVmnK2NNbH+tLCfKTChAVzsGOAzzrENHngFluG9x
I5hemxRCTE2btOIVHkCWwliYE6PbOctiXPShGCN3huqYWZj1r97EECQtjTIYqtz1FdbKtNJXQ9ex
7vqHCPdMU7h2jqCux55SKLupzLpPs7eUO5Ny9fn+ojcCAGyBFQNIRRx/fPHrUGcrRc8boLljmpm7
wgSi2jbzF8gI1twKlP4pBz254TfTFLVJAxL2x1Lxl5fBDuzkqZp27vQTKItZA8gTZVviQ75F9llu
b93rXyjsRppmBN1UXY/TJvllZrkPJSEwNUbz5CfJdGrLz5hr2+Xqa+Ieq+qM9C/VHnO8s5isJi52
nRAtr3+KcN0uFBSMCzYzZsA9foZAraYG3DiO/FB2QdWGtJBUCEX2vn8tAlCPoTekOGDMu/484F/y
QDrr6rFq9KM/jk/26C/jmbauX1jaUXd/dUV70IBUQA+0HnZU+zKDpGXIoAHZ7eY0ZiRwU8mvelfl
FB0UPwfF37UKAyqN61/V6W3XKC2ez5B3Kr/oc95HdcqnUJ2XB5oYytNiFflKwutcCt5j2t+r1Sgd
tGctccCqZtr/OGwYQy+x3aBrsjLMPZcfMq9/w38Ue3g2f4IExTdtcMhpcMr6uSF69cjQ7A4nYNoC
c6nmI2e99l8EnVWsak0lgcsWC6XrlW9zrryXQEbuoz44PzeaB80qs1GCxrU/GV4KUspG1TwfbBPu
319xyCvXyftVqvSmFWy61aAb4IqKbW6GHUX/1fbdNocSrq/Mtg9pDFnXQEQzrQ4GOA9g0viW6Ke/
x4cP9VTbUZwEZMtGXNkMOr9cpZ8n7jYhy8vsJ6jo5rNh8rnw857UB/TBwce1GOeUaBSIjXwGnDv1
3sZ20ADq7srfXgOlybrssrPSJTK+io1IgKsfVZtVIw9TY8LNRKa0LDqNGzG4FvedqXM/65geMugz
BHqeyDrztykYWsvwbuhBgzIAWfa1l9cT1wo2cDNWhm+6mfuNjPxo445DwAA9I1DcmL3zhHAC+hVq
puVoxgnoI4qmCzu0aQz7GeKDK3fJoSR+/3o/3q9/Uji5oO4F67qDaQ9M+gpraqqGO+1QmPGCFv6h
MtTioWQU7IaZqwUqK4qoZXa7u290K27iKkerA6kUIEYiLYyNIDaYZW7FdGm+gdzw2BnZlyT3Dgtj
Tx2P0xSi3kt+MpNBEqo2sji8UwGjxRsRBQ+xTDR5tddZ3DVjj+recQBheAT5dzBqQ6p3lxNg231M
P/ymdUolsWSNgcJOr9fqqoeCvBRP5WvvSRybueBXtOKSez5pKvjqC50l1/eGi64jPGCcQkKM6XQh
SwKSCYUo9DFiQsGJloKXxveUTjbatbWJQDyi5bJqboBm53opU6UA0D1bVqwOPB5NI3Cytyk5ZmkW
tXOCUq1USmndHHHz8KZEXQ1vSyCIhXVxqGezoXWteErD9LI2WRB3VB+a88OMRmZAv/+pZOXTjaOB
DAhjmK6BISMEmutV4lboWdtUduzlX+tqp5J9Dj6LOa2CmkySHsOWLZQuQaKNyQ3PEGWv9alLGZpI
duwwfZ/baMl1GgaslL1RV76Xffv78/ee30EjCsVoaElcL41pfacMpubEg/IA2mZriOp83zRQatXJ
M2fu2TPDqpFpP966DXhUsaOYgFmnqd5LuB+uFtq5eWbNiRNXyRiltcYDbuG94NkQMZzG0DaqIvDo
JJPZvD0T73zeOBVwHQxxCQcPFB5Lg/eqG+uUzLtWKw6UFDJB2o0O4bUVodY+K2BLaczajVmXfTNS
4i8aGEqUIkzcZmf0SQhJ1U/jqwGQu5fFfaL4PPvFizxqZUSut76EX4KYjsxB1TANsX6GD9vsKF2h
qCx147ZToyp/QMm7nZmvexnakJKqxO0NfG1LaPYlXt9xG3dFXGfFJ6hn4RluR0b51JaLLOhsXBqr
LZRXkRBh1NMW1lVOo9lZlLqxtm6pwvO3HKqFYO9rSchSSgIgSPVTWtnANwDw8WB3ZHy9f3C2XOmd
8AD20WkVqyMTaeaEj70bKxn4AtVhGH2jNc39fSubKwWGAoA2uCsAh4Iv9WNqqkvN3DgtPk9t62eV
5ZfGUwWq1Umt9kXSIfK5YZH/vG9462ui6INiGuoNkPJaPeuD5+gOn1ibYoebruqOyzhNz1aqPjjZ
pD4Y9qge/94cqFtc3IbgGsOFcm2OKJBf5GRx329ERXka6fc8w+NFkxVRtj7bR0NCBPAmo5m7bnZj
Du4GPJkxeuXfX4rMgvDFIJI4s7GCBdWMde9lziQusRU6VzUy1B9xE91QpE/A0pvKoLoxGGb85Bd/
Zk/Gsge9kyWrqt3moOtcPPiOMEqFq13spdQVsaqJKW7sNf8ktY9MmqVhOUdBPfmj9XczvHhsIAnD
OCbyT1NFo1kIH7lLsWml7cYVwXC62SQ0gMCpJQlSt5kXxJLQvAexBLq7GHG69jM+2GyitHfiWvna
TGowu01QzpKlyIwIztwSKFWq+eDEhZ75PVf9Vnv4XxsRHdlgtZuAoi+uyzTQ20eMqIUgnr3vyxsr
QaqFF+BKrI55SyG78zQ83fU5U+M5Tw+gUozzjgSdScP7ZjZcGq8ohBoUcFVwpK5H6kOwofo4Wjnm
8WM7z0MvbZ7a9ExMkCWZr0sJyud+kqAxN6KbgZwV7BK4E9dK7rXBuV6qBRFbjVtnb1tfnKAxqO/J
KjRbuwcdFEw3ImsEHn/9FR+WVavpxOZqUWPkzvzg5mVIlNrZZZOs17NlCLAXd33MgDLj5ppPFVUd
dOwf0O7fqd0FdeZ94nSURJ5NM2ipAv2CwHtTd0XD0waNNMwYGFPNnIes+Mysr3/vCrh33utZ8AUx
u89aoram16tx1Q3+THc15xFvf/P6Fepwsu70eoldPyUgur5K84KUYlU2Wxf88QPhUeSiD6rG6eOQ
PAxdE3a2jWLdiUmemht3AqZn0B1cww7qKYInQOxwUQtnUGPF/mEmf8ATfX/XZH9fuK17TSdmNuLv
L/Oj27z9d38fedZaEELa/p6lfNgoY9KK0u445EndrkfQBOsE8ejh/iK23Av1LUjjgasc/Q0hNndW
ldG20NSYNL9LowvAMQZlNkles/nJPxgRYnNiaQrgPDpWwnNQB/Mn+HFqZW+G+h3zAZJUYCvMfFyR
EKP1Pk0JH1Q1Hni/N/S3emI+sUloyeRdtwIoQjQ0kdY5fJAIXzuyMQMryvHpYnDVN37Sv0zLBfOz
hr2rZLWLTVdDlMGtgOIuKByuTSVDiodr7yFWr6xMC5jkZWCGrV2zgIiGlsk6qSvCvk1r1BY88dUY
E4Vv+mBeVIgpGIVfpmR33+M2LSFC4+4BOAkx4HotmWItTobGZ2wbu8r0rQ7PUfAbySZQt77OGp3R
jgcHPxpT12ZcwsesQuYTW8zz2eOgRQpqxBp3oCuUoVktyaW3zhG64cB+4m0N6l4hqrU5yRoDJYTY
SaCFh041/puokcldbCBt3gG9uG2QGgJfIFzaVQEYkeXka4e/e6jTKc6JNftF7e4G62R7zB/y1Ncw
IjU06XlSyzCRSZ9v7Su4aEFOA3Jw5IxCwEj01MupRrR4HgbfZC+N+8kjMDXvqR025fN9Z5FZE5xl
sVsbo0MVEKZV5lOzjfpUHSFe6rvpblHmqBuMRpKtbgUrlGQgpbBWZgBlu3YctSYl1SBQFLfJ3gS1
nDvyve79LmgZcHP68ffrA5odD2r4AzBEwsFWu4JwDHaoMThQAFf2YoYajJvOYdH5wGD6Vl5KwuPm
8iDzCJJCjD7gnXm9PLtIDW1q4Kg6gME6GCF4DYWP6oCqM5JMGWpi61gAsosIiYsY2azw/Vy7WNAq
7LW4hR6EfdKTB6uQkHFttImRTnywIZz0askbzyLoU0G2wAfeC8fPDAb3y6hp4WxCDKk+oB/G85+D
jPNiay/X3A/5jIWxUvGGxo3K9B5TbmsZbwF5QJP+HG0lgFgJ0k1J2NzaSTBRQNMUKfv6MLz+blrG
DTansGWDQD0h1kvdtcHQVxLv3zZjoTgIsuSV+vDaDK4g8KFoDE2/5tlgmNYj/ljKOEW3rgA4AzqV
QDWjILju64fMBnXITkEfRovHtAsg/5gqs0/dT8skeRNuXJsmvgtUU1GMN/DSvbZT222vmOtbYCrJ
4k9o1x30ppcJJWysZg0Ta7EIFSNTrNospjZPTT2pscuqKUoNs4+MRfN5OoWp2yqSiLjxgfC2QXER
ZFirqKXg7c3YWEY2Ipcyi8+F87D0F6lK1LaJlSoDQRBtBuHQJngwsYThhgYhiQfZa/uhnnsO0Z9e
8n1khoS1TG5P2g6Lje32D/h62+x5tiRJ+qYJdGJWltR1oFe4MDEPpen5upZ5qX13PuH+8muZZtOm
n4HdamVJxQER/axSciXPxkyLDS2B0OPsmUd0TV/vXxWbboZnOjoGCAOgmbp25hHzLRbRWi0uzXEI
28QigWJayWFYsv5X7gFae9/eVlxds01QVoNE6Hb+YOm90WpYrcXq0rEjdO6W0LS6IkCpR0WtSMki
J68saLd2cHReYKxC01twl40yBNTWytd6s4rKGCRjRJcfvBw5j1Ig5WgKP9Ufei954XVoK+wiWfKa
vAhvUzwdXMA68OhywXB+vcc6hg9n0H9q8bKjmFo+DcYhK/09+YKUcZB45sblAS76FVG2VvsQ069t
YXrN484IW0B++VZ7SGYkGFD3ddp2Z5pf769sI49aEQVAL4JqH4OXwsJajBFPao9v2VRxVceKC0iu
/X1hbegaL8yVxKhta2huIbrrwAau//5DfNfQsu4yiqVR3MBVBPLHPjB/dTTUZCR6W66BS+r/WRIi
/DAUCP4VLHGIFTs/2ur7aI2BXUu+1VYU+WBGTHrL0cvBSYukqXdfwdUUqNkbZL7vf6L1p4q+99GG
EHXTCdyzkFSEP/juvmn3zIkehyVgv8ZSspotz0PKCTI+kHXiUAmfZ/HcjpNmQiphtHro9ksdmU5O
j0hRWVBXbfoEiS3ZLXmzPGAkkW0COwssDdrIgrv34AR1CmAgYn1ZfD1Jj2PKvw1sN3nekZutny+/
RpK93N/Tm++GMtMalpFjADIHkP61I6o0NznluhIrVfOkdMdCrS6e1csy0JuwsZoBFnZFjqwPTvHJ
ADocxTMTJS6rLtS8L/Yv6Op0mJPC6F26Y3l3nGpJMXVjZbgK0MjFwBLGasT3ek0WDDWYanYmgCCt
Mnl88b1R4pIyI8KVMyP4847o2TlXj1keQUPAcL/99Re6WoewdQkEf43KgonM7qEf92fECZYJL9xc
z+tD+cNeCa6ndB4edeOcne1TvaN/fWfgrwNUgtOEkvM6rXftYzwv8ecdfImxfkRN37dePeefctql
02lo/qRQAHf537v1WrdfNZ3QaEYB6tpkZ5stpOmWDHrFQD97FIzDTjBxSZi4ia3rwlBXWudK8MNV
IbaOaYZW0GBnZ+TYgaISYD56X6tOM/9z3wdu4tG1IfEZpdaurfQQhDuDeAWP39cqPyf2HoOHgSpD
eN16NCpBKwkQCk9Y082lmygGmCyt6pzj2HTo4JWpn//1bYE//NGI8Hl4b6JAssCIkoGnyoMFpd9V
1V8fTljBNOya1rq3zLjJbBWcF2Z1Xtw3ELgFdXmqM8mXuUVVrEv5YERYysAzgnKhUZ2dFICpaox4
5YS0Jd9mlz94BWisx4T6OjOjbAYK0aAYMWy7M3CKwURbDCPJyhdbH9Be37/mSs6Dcb9r18+yoZl4
nednLzu3loM21b6TjbRLbIiqROYym0WmZfl58r5T1QvWM9wxWZ1aZkW4702SeU1PsRJqf7X61ocC
F9Opf/9oyYwIEXys+7nNVyPQWMohNqPNQ2jlqeQd987CdpW7rBIwgEoA44PDhdrg9Vfp9TxvoEte
nXte+sTNDnOS+sQErXHgMvKgsjZqQEYBZoCz1ryCztUo6Y73FfDaJCDlbzjPQe3No563/kLH8P4m
3AYyvM/RdsYvRP3cEL+np2ZjCxxXc27NHtBhRyE7ptlVkEPeM5oNlu/v27u9b67tCV8WqiypRpys
OUMXNTSXHnQf/0sLwmclJcuWYSTNeSJpYNu/c9l74TZbu16CcC1zNZkzy8IS0M/kjPq0gB3lt2Y/
08YOURaN7Elykcp2TbilQRKKJ2VbNmejsULNeuCOKtm1jcNw5Qfrv//wLPHGhjYsKZoz0/bT4sWL
dbKIjOp604iD5yMYf1F7coRPM1t5lpZT24DxES8RNG6/8RYxJKnp77/3svX+xxMdBw5d9evVkFxt
MODaNecqA80nZuZz8xHTYTIw1MbhQTsIyQ0qQRAdE+eWtR44bgWjw+cKemNO4H4be8xaysjkt6wg
yQDNware54pP/H4oPZYjqzkTJapa9RnUzH/AhgbMugyMsuFm+DIYmwP7D3oY4qBsPWIQmdt1c/aW
uokTO9N3Xt6/3P82G06wtjs11BCQHAH4cv1tILLitmZlNudCTfvjBM31H8o0Fv6A8p0sxG9t3Udb
gsONLtFRGoatfPmqdvRoWf9MuJPNWkZJeQuLw6MRFdu1DIOs8IaLc+AzKifcxgl1lF2JjCBYCNu3
lAaGUYZchWRqlz6VmX3sh0/3N3QjHl2ZFjYURaVqZYbAqUJX3Ifv62GJVDRroqH85RXUd5TyzPJZ
1u3a3FzwMmNQHcki5B+uP6RGkl4jtGnOvT+5z6XqZ9nB4cf7i9v0lv8YEV+pIIgAlwjHSVbBEZy0
X1kBEeHa4bLO1pbro1SCsj5Gg1HfFzYROFFombAZXjlk5slomimcy27y76/mNptfS2ggD1lHQyAD
u/77D1FWd6lFzCRtkT2hL6hU8eSwR1TCfuYYa/U9U5e8vjd3D8Mg8EdowoEh6Nqe0TCzBuV/c3bz
po7IvDSRUlJ316iZjLRsawPBb7g2YVZeLzEW9oRZNjVIe/a6ZN/rPcZeE4sBI3N/B7dWBFgRggcg
qJiREJ2OaRV+QdOee/fTbEPxEy+h/v+Q9mW7cSNNs09EgPtyy6U3tbZuybJ0Q1iWRLJYxX1/+hOl
mW/cXc2/iZljA4YAAU7WlpWVGRnBuuC6lZnBIHnAoV/AScG/C+vUJNSGyE9T7HV5DR5nWPgPcRcS
IwgJwQgPShfxKowbItG46sp9mhQPdk5v8nj61NX408i0f321g+4CTTR4GYD0BNXb803QUpZmipOw
PSG/pPwFrwLderw+X5ercm5CiHG5rlvb5YTtUewbusRFk4WSPV+3cenmYAP9DkjUAmiKLXA+jCmG
TEVlwgbtym1ogiD9uexv7eig0bUMfhp5YafxaTmP28/tCdMGVmGUzVTYc5CvkG9HL82ee3srL0k2
zs0doiGo4iGnjlQM//2pT0jxBxl8ti+gZJNF5g1NbnWQM1yfvUsrCIdAfId8GJhgYOjcik3yyJSy
ge2HQQ+G8dDpmb+YTLpcIhixNRSzNURFiCLOjZQlnGdp4nHfl5OXD5ar9+g16L6SePDQbJmv65wu
jOvyEjo3KfjtZlQbq+3w0ieG5Cn9DwsoPWyIfiltPzt/YBpFqhTpHsARzocGYFFiDrIKO70eMHRI
OWAaWMTQzowGyAPOaPpNUyHSlo8FLqHUtNheLahnhQpeZQxJA/m4uFSXHg5e+sSS4EfHiclFY8CS
074kw63TL2n1XRoAIgtqAggOUI8DFPN8wlRbUpBQGsObkm2ytF6NyRI873KyeDsSB38i9gL4U7jc
wGuvKUWdOzdSWwWp9CNiE5q7sx1nZ79+eC7ZbDgWC+AlcLegIQnPv/PBjJNSgNCxDAGj+Mga35F/
oOABzv7QVUdXmtRNJ+3Q7CzZ43uBTELR7KNqqzVJYCw10FzuQ+SzQO8M2BaHpoudegVx2knrJtCd
jXa/L6yOBlOPMkHlyGyzMGo+geceEMRynCcLBWJALR3BZ8QVAfY1bULUQpp1YX82MQm0Jt8Mkrob
GH0wMxmZ/Nrt6DtIi59zlSx0ns0MFpPOaxQOQKoXzIY9qNZqvHKkm0LrfFXbJ9FzFi3lmi79PB6I
aBBHeIQ7H1XA87UdcvAH9w0yrKUerhxzcOEdo9FZjfFbq/26PqUzA8JGRSGE4wdMPBnPbdlGVWpF
FyV7cDa+U+stUx7TzPhx3cjMyYMDwVWJOxKtnCLJYVmzJi2NNNonQ9n6E8jOwHmiL+FUZqYNfL64
j1HFxNYQfb1K23IakZwG2u4WrCx3Wn1H9EeFdRBdfb8+IB49nO9DvHpR4YakmoKuR02ILlQGrv84
lJCoszufxfUWyelQq1dQCPZo8VWaC8n9y1WCPTTV81XCCRMFUdoYIfMUOwk0LseNHk97o5BuHBBp
XB+WOIM8O430BLq2OTkXfjzfDIk+TFaStkhyJqy7KWupRAmJZSs5lxA7gzfUI5iNf3mk0HqHxAs6
DID7wb+iZCsjEdXxCiX7OttJyjMvKTVf18cl7j+YQC8sVy/lDI0XhcU6TKxMTZN0H1toz8mH6BgZ
bKlN+3LyDDw2wDWEja6igMnX8CRqSnqbQHawSfchIGw2sBWhpQZj1//OwVhIIJF6fUziluBjAqAI
9GEAS1kYlmAOqqOyAR63vVUjRQsmeYLeltfrNsTo6dsGRAMd5JS4eqCwH6zWTkjlDOkeyuHeWACS
k/8yhwdwGbhD+8Qqt6ve/r1FdPbiLkHYicebkMmcmJqwwk4pWPSV31WbTA+Qzu3vbTh2v6wrso1D
c1wPZV+v07JeYuQSjzUfL24VMDohfQHGEGG88gCS2komdK874K8gjb0pWuNnY/d+2w9rbdotBj1z
MwyMoMnnGI2+lnChDVWjJxBMoXt7gmALOn41L+yblS6XlkullHgG1fKAVXIIhamuXjjvF1EEBox3
OLDJcGPI5YnoWamVWnswaLafWhvBalJWa0OhnadDLsa36r5Yy01RBqlatBulAM23Gw3E2WbD0Gpu
ZmZjADXq7pA3Ib1JWJUfKATUFpJJM4cX/fkQRUOIyzFhgq/tIgPCN5pC91C6SQMq6dUbNaRqIS9x
wdv0PRVcUBIEJsBSip1IoBHLbKW0oVr8nBdf5B54x3xtPoGIMbxNVa+AZsCnJm2ub/cZn8Fh9QA9
IpzBERMOsaNBOm9SsPyF8lV1n/GdKu3YkTxftzKzrc+sCGGp3lo5Q72H7tPsJkJwlEJR3XoCH1Zp
UFdeovkxhbvxr4n8MybhCBtaY0UF0ei+Ycbg9WoVgbvGkIOQalMQ1U3kXx/djCMEVgT0Hzi6IH0R
g4suSlPO/0P3Yw62Rtz3O6YvXL9zy4RhgemJ86bgfzv3tQZN2xoniO7ztoB4qkycWzyK4l2mUOsh
V+nkFtVSpDm3aACpwBkirObc9+c2kUFKmpRhP7bhwxhAUdZVpt9x+UU+r0/fjAcCvz7yPnix6Mhf
CXZGOy5lq8IzvO4kNJVCcewAMb/6tgizMhh7ydgi3Rrfjbn0DtTsUmls1jpnguVvZjCMCJtFStGd
Dlocti+HdBXTHnz05atVAp9dBZ1UHac6fsvShR0zt0MRXCP/6CBVhhaQ86nt9b4EjtVE5iFMXV77
HOLHsDrawfWZnduYuKFRi0EwD5pN/vuTgCBLjMbqoWC3p82uBhmNFt0WSyX/uZ2J1snvQi46DkWe
t14z2n6UuY3EtTYAL0CywKrcfkme8rtV5TTi5acastGAgvF3CdDT54OBmI/eO6zI9mPxkEAEMItk
DxTcpH7UZFfOwLeXr1gLTMFbFTauVNznjh9KTlCZkdtDzzIONYCsGwuN0cl93f9U4g00XnfFtPQy
npv10w/lM3Yy622Bz+9Ine01kOiiYA1t9NWUsoW1vdxCeMyA94nLWyL/Jzbjy2059mMKnJjaPacH
DW/uSaEbUJMvXUuXw0FynpNYAuMKthPRDTRlCzRjIWf7geWuAs4mSXkvW+LKU+5xThCjB56oiZ+V
9GjLEt75KdCpk9u1xiqWPq5v6JlwAbopALjikkSG+OKxmPVoBhvNEHicatVmQXhHnXUzfSRshwBh
FTf9hk0qOLMhMTd8FEbyWGqVN5pffbK6/iUXEAYc27MvEbzWZJaFpEI8aW9avj4GQDzdt0G36lZ0
Gz/Yu26rHfLOTTu3pqsiv5tSF/0X17/hosAmfoNwrRYa8CDgpkaK2f/ZB7GXBm77s7lbOnrfIJnz
o3c+VsFHJlUjSaxx4CODNlBW3b7Z6oHy5KzyHe66XfqY7Kab7qbZWMED2GNX0hqswWucrXV0/7Vh
x8pFW9SmW+d+FoBteGUtuNPLmwrfh/cOzgJ/v5mCnyuHipQgQs32ZZpWq1SbcP5tq/IU2rZr2SBa
UMdmGGRZs7QEM6cQlnmORMWbwRKfXNpEiakSku3TSXKbYl22XkXdutleX+k5M2BvAqie930h4Xnu
UpiEsEAeymwvG5Ti5QPVCD2/rSCalSylY+bm0sTrA7JYeLBCTPDclANfbjsFvNdQgazPAFi07fZa
eAMmNeBxylcjXXIw/OPF3cWjJ86Vi14FsRtisukICFWc7Sn02eRyJfWfFgZG3kI0sYcKGsopWGKj
vaFs+oWW74ueBX6CTmyLGRs0Q4YNULHZvpp+O/G6VpDAjl5p2UBNyC3zx3b4nXerqF14USzaFbxH
CJ22lOSw69jmyuodn9UPebxVdg72EcSypxb8j+NbDm2Q6ztpzptDEAclSV7JQ5r4fHmJmk9ZN1Y4
KlJFvDjNCArxyBkpdb5UY5vbSSjPchoUhFZQcz83Fetjj4ZJPdsnBmh+nTiW1i1Yclwr7KdV7jQk
IKbVgo4wKxeOy3fIKG6pE9OOkFPsWTlR4NizfWQanpbqz4751vQrxSGrTm+2SgNZRT2YwLN5dEYf
78t+2CXqy1DR29Cs1mPzgET9Rn0wS7wyry/ARUsu33Kn3yYsvaUnmgXeESy9s1Mtv1Y2UYw2Fc7l
tYrGBycY8GbB9eUs3BbfRbPLSeGdbaChgKCLYLg3m9IpM0wKOyCRsr0HB3r4w8y9z8pVPGRW3Maj
geoW7ssr1E681EebiVd4ySpa8Z9TH/FUEC6EMXwTXHwUckfIpnNQtCF4tqZqTEdKezjQbN0muZeP
9xNb5TRbx25JHLealmjiLk8AOgX5IgCpipSfWC2HlsugtmBv2xM6Ga5VRTehI0euFJeb6yt96bRP
DSFlf77/SaXVqp42gPV19k2YWi8R6Lwq3fYqeWES9YtJ5JY4TJkT3KIB7twSJIp6ZFEA1HDa+B3Z
pdbrKIsXLtmZjXtuRdg/dWu2cWN2QHZZDoLAxlOLT6csPbzovDGf3NiALFoLcQMpgKxC7RaGvpCb
m106ZL05tzs6u76/8CSyNvR+kgY+o5bzjERtpdzK6vP1Rbt0Whgkeo/hrzRkEMSbNintOgvlPt/3
j1azK73CcKfYC3+m8YIfuHw3nRvia3oyFlstM2IBj79vHLTF+1Kx7syV8SRXC8d+1s73eecZbozo
3M6YanpJWhlz1hg4TS8KOTp16yXVzgYR7vXJm93xJ7b4+p2MKQ6b0i4i2GrADqQFoxJ7URksJkMu
fQam7sQM/4wTM6StJD20B4C7LC8yXbROA/8UBb0fNcGgrq6PaWn+hNecHdkVY6OS783ky44JEpMH
ivyfZC4S3SwNS7iaxzZlWUFVwLraHN1c2S2xhspV1cFVgXbuslU4KvejFi10Bi0NkH/WyWzWPfSy
qIkBVpN+S0N9AyF23+g3yFG4lraA/J4fI5yuZfEcu0hfWytDBPy0AWPDV5h8GGrjGszFZlRY4lkP
g9IvbMn50f0xKCxfNgH2MZaYVMV4J6Fb26VXb0P93jxc3ybz3hH0qv8bmbB6ZofQKgZx3Z4k+/aH
IdlPYxP05G2suvXUbxzE7U7abvFOR4vUwh79bkM5v0X5ifhjXFhD8PNSBW/wYg/oeuYmRZ26kpEi
k18BdulG5vjTUkYUK4DBtAKSOiCz1MrkJTRN4puMZDu7kUDxKYHJe2Fa+NVz8WUmmBfxSkIWQRfO
KoucTgp7oO3YXXJTepLlSs/pQ3tUmTs9/BdbvGebS0oBkCC4OkNjtZOMuB5ie53oP7Xc1cLBM491
7zXyq2ojxinW/8mmgzQeslO8PfL89DgUt0htwBc1q1E2gtD52ZVHFRrQ2kHqn6PpcygXbig+CnFG
wfIGcDVSh2gfE67hQlHqsGNwslORPcSOc9soY3B9VHOnFPUvYDt4zvmCO6KXKQgMMxt72do0cAM9
u4nb3uvlBxZSN27eSv3flWA5cQC0ffGy5UBr5PaE0+O0xLbqxoL4adR4WvOh1M/htHBE+e1zMnEX
NoRDUrTx0Ge5NBygFQdygtQDb7bXhT+uz53gcP6yAspooGI4TkMUqs2kIqVhFY+HsJnkY4zMiY/0
MtmUhcICqUrUOzMc+4XASIha/jaKoi/I3cAhaAgXb+k0bYvE6XCIK93kvPwSg15sXI7jakr06jco
gPQX4HeLVR9LYb29PmQxD/VtHgAwWAZ9FV58wiEvpWmSmISZ7UlxZ08bSdsbwD7n3bZDm2mvkkNr
bJz+30U2f1tFEhSUWghsxCS6aVTZRHoyHvT2oEs0aGNfat96c9fHT9cHyL9f3DkwARk2cINAq0mY
3iQFAip24uFgOUi52GG1CvPUdFHUkj0t1JeeiHOriRc6mtUAIQflpnBnWSwd+ww4scMYafXBqfsh
cQ1Smd3KiceJouZtQx9wjEYw8YRmHk3/YWIRZPOcFtr/TUPwMDqdUiXr1OkwFRVgi4lvM2czNOyT
SsOrpnVL8rYXRwY6MCjAgNoAlDjIcgnTi/xDybqyaw8xYp3RgEwGCsBV9y7Fv7Ml5beLpeS2UOXG
88FAolBMbynaVNFastuDmfSrrFBB9AgcZhdtVXVhFi9PBUxxTmC4aDSUA/t5fjXkad9ZtVZ1qGa1
gdnfYruu9XBYteEHtQo3agu3jZOn1pQWYh7BfdvgXFbhTnEd8SlFWf3csMWgtJz2NtTSi8gbknc7
3iUxYEHQj37tQmO9qKsyM6lgVAACFFcFemVM7dwgxUN9yrNEPlRAZ0JHKoyLR3UgeMZ3C3f8vCUU
tIB+A+5EHJodJ1WV5kQ+qMlLoQJptyYRUhbSEgBuZgrRiAMdD4iI8NSVMIWRkgxDPDnyIa2su0Jt
AkRJe7S0llblNoTsi4G852yhyDs3uFOj6vk0KlFsJC0wCIeoTrw63srRB87/qL3/S28GShjAq3Df
YnwAEgp3LUGg2JYjxhZ/yJD4VMkPUy29UVu4FS682HfrJKcq4aQDuJnOR1M0Ud0raa0cijh+VUcd
zUw+05U7Pe72gDO0sRlcH5eYVMW+R46c4xaRReZxhDCwqFMiWRt0/YDTuJqg74bOwLVNHS9TqUug
yjLYoB9vi2MppxDH+r1g/nL5kJEA7gqzyiFsKt9TJw+prgql3DAn+9DULQR87rI8XWcV6uYsyOWj
k3wVwyuZHrN1qW1Ikgam+SahzWFhFrhXOburkElD+uKb+Ibn8YWz6IyZloXUDA9UqmKOkJFuesSS
mAtlCTd36beBngfuD6VlXFVoCjkfcGKPVKGmGh+ZrLva3pHuyxrXUuGF6fPC3PKvFkaF0jziCwAt
0B4nYgR6PE2YNbbJUaupsYui8mffJ8pdOmbqysgk9uJQFdwxMkS9aipP21Ix7+u0r3dp1txopqQu
BFwXs2xggtEejAQR+qOQUjsfulFoiVUo+J7Ovq+7pz7rg9TSVgujvjhCsAK9FV7X4tAScdQp+nqU
+HvUkc++rPvOfx825Cvx+tccKrmFZ7s0sHyHuMPDInHj5f31bR1uHfgstC6I8P5CVUJoznfJcbBT
t52eLHaM28fGToDG+sqLKlBRDB6XNIKE5w1HV6PNEigatN6i3iXuX1mFzC6AtMkxLaPAGMHMZ2T+
wrxy7322mwQb/BtOTipGhRpIzFfvJ0Ir1SO+EyS5230VbvFsLeRX5ufxZETCXpESmqmd3CTHNuj7
gEie6bd+5CmtbxF/CfKxNH3CmdQNCW3RLYxJA3FD7SOJnYXoQuR4+HuFQKEI4AHK8N+V8ZPZ00KH
tVGPfYEU7za9iR6doNsBENAFsl/d9hvpCZwBS6CKC1/Dl0xD0IayDQSRvzXfT4wmeWOZqYpxEdzE
Hhij/NiiuI8b+1An6RtTl9JiF95cMCisGqUx8lcR9kiURS5zoh1R3yvzp1l0C/tjzpUgTuO8Qzjo
YPE/34x1UtFUNYbkmCg6inEmlEYoIkavt+UlirYlU8K+t2KqgtgIpkZ6HCUIYjihi9fG0gaZPV54
OqAlAxm+i/jTZFE6TGqI4yV/RrmyNuPmsWbabTLsKC222q9eLbcSle5Sa4nFVwRR/rU5T2wLMRQN
tQrdT05y1C1vol5i+8UKLFVV+F5Kt6XqWuk26iDu6+JZc92rzGwYsGKD0BdvUd4yK6xjVBmJqXQ4
FrKVb9NyPDj64LgU7Qxa25CFOZ5ZSUDzOKUvHmrApArGaN6gaJZgJSsId3t4LR4kgGjXna0tjGrm
3PGqPMRELdD64TY6351Zb1N8CNZSuTfaY6kHiYZ0bcD+JYcKXzeeHQQ6HjELGgyE2I0a4HjOQIt4
RES+kZznlN4RW1nIMl1E9dwI+uvhRiAqAJj8+WBQ9avitqLkCAbuieyTpvIl5UCUNVQv3aFofE1a
CILFzOxf4zoxKbiRVItVvNNBwp9/AYAf5+7PzLdfP9UPxfJMV3Vcc1MvtZmJuei/jSJxgIYD9GeJ
DVFKNiFEjBk5TprHvvI79qYH/Xraml6Rblnn2Qswivl5/WNP2I01MUrgp2Gva3fOS0EfYxksSZ5e
Apy9XsKALRkTFjGrRqkhWgE209iBpilef5HtWYNvSUfmbPvBxtNiSTbp8mnxvXP+jFBYxs6oSEsJ
RhiFPaADT6XsDqlfaL1HtSFIw8+oX1XI1Rj9wu2wuJbChU5NqsnDiD2r/M5bsu0UeyM9l9F4JM2+
g7paBzlNu4s9h9y19RLTAJ9LIVDCgfkzbO4dTm5dHW3FMgPf/3HUpSygRTchTiqz4LrnnIuQ8GCD
8zS4Fj2qlOdmKlaMeUcycsz28BGuaq1pvk1Ut46DSnL76WapKjS7h04MCl6NAYoAdnwsp+lNGxK7
EMZ10VIyvnxcH5kIRPnrJJ4YEq6jMoSGo6rAUPJj/CqO1o39yX6BGqoP6L3C3N/U1XavezV3p8HL
DoqnPF//gPntc/IB4tGU9YGMDbZPPrrRAZK72m2/kle9Xz41a2vrL5jj5+Biw5yYEw8n8JlTN8Dc
4EPx+U39fNDvi0CLvWG9dx588mksWFxaSeFgFnFjMPAPk2MV3nY6oPHHHqkGhWNo4kP+RMgS8HPu
mocWJSdghdIG6lrne1VSuhwdIFjRvrgbACnKvuhbla+uz+P8NP4xIhz6UovIGOU1OYalCtHsyXyP
1UrxknFYEsKaC5g4dMTiWUOA/cUsZZaSrIZMGzk2BkFTxm5chVtt39bPhrmLyO+y2oxP0N8D2bzs
XR/k/3E4/pgWRmnVKogdIGZ6tIf7kH7W5o3WeDWEmMvIHeWbWvWr8rf51P4irafXPyI9dsPfFMT3
dfloOC+6vSIAMl3/qPnl/fNNgsdjrC/BH4zpiIgU+kaZtisG0S0ffJ1HaeqD69YWp0AIe5AjZklu
5bjM6nhVfVMD0M6lzntkdA9Ng5r4sDOpVxS74Ssmyra3N4OyIimEV4EqTjx1wkX7qGnbli7hfeZP
1p+Z4L8/8f0gJQQzC18dmd2oO9Mb2LZznefoQV5ileBO4dJp/GNJ5FszUPczzJxPglEp7jhWiV/r
2RJT/f/hCv+YEZx+rjuxXfQYkOM8q1aQ7rvKTTWX+fYL2cWf11dW1GX+y/ODw5bn4YExEJmApLiV
mqjpcMWwQHbuwNa8zrsnLmE1qqvSeaZbUj33tXdTfNj1zdiuqLRFhV55vf4d8zvsz3eId6vppEMr
63AlmbnJJ88AbH6tT7fUHHHa75l5BwhAU9SuavgDFDqGvOblEBD87tP6UQo3rfTLZK5+WPismdQW
mkX+mR7xXUG6qdAoQBPHrotfJXuV1Zsxhgr7PR5rNc0f9bb0oOaxq4pN6vxWySvr3EQ5IOE/aiTI
Wh39HJtiXGWlT41kS9XbiOX+VFk3Wu9Se4SQ5lJZZd5VnnyzcJn36BJOM9Q1jvpz/kaP6WN5y9ZD
0D/pL/FjepSW6oCzt8CJPeHuplwxCFLn5FiG0bQaa8h16iUk99DUsyiHOnfa4f2h6OPgHoD2wflp
pwyyG4qFw5FpgHznIDtk0VbuDprjF/KmiSckzp+0aWU23mR3bsieRgjHjK7OvBrBvtW4LFrYurNh
4ek3Cb64QF+qVDQl5hvCuvX0qkv4LJL4uTSttOZ3Sm236N5Qw1hd35yzC31qWPDKvaZOetngzMTR
TZ4dNfAya8m9VUIJ4D5PVqhOhmjE9QtrD6Hv67bn3tunpgWvW/SlZpEJpgtZgvgsmqqjPSsUN/5p
q0tdaHN+98TW9/yfeHizqBzS4O+xyhVXlxN3WDoyc7fpqQXB5eo6UWoUm8iRqeOGjuqWlfVmylVP
tuIFZNnsEw1gc1Bcg6AAAniCrSgxx0KVMZo6C3ArBtIvyyvWhTfcdrfjQpQwvzVPjAmuYJqspiq7
HsZkyOd6fet3VnFTBCEYWdN2I00/R3NJF3k2l3A6QsEfSCaK17UGn6l2zB0Lz2g2lepVT849hCry
KHGRybBbD20LlvQDZKnXd+acNzq1Lob2Q00ttYb3C0s7X0fICfnOoOPe6hHeXzc1e1Wf2uLfcrIz
4yKrshxcK8covzEnj8m3ilyBT/jWbl1p2Hd94kXVfb6yl0KRWTd4sq6CG1QGa5jSEYZjazNoXyVS
GI43uCB8WSfWh/V0fZxzl+DpMAUHl0qOURV4+R6T7K6Ss4AAZIX+xbBDpiiaEA371+3Nj46zxKFS
z4vA59PagaRGipoRTn5rcL1gNEN4Rb9mjW8ftWoxF8tPnBjXAQz0jzlhv0ZaCo44G8Nz0F5eBNGt
crA8yI8hnoBeObLQS2+zWYeGDCJKhOA3RS79fHxVlbWsCm0YjCXH1fpkcicDSYTrszhXAFE4A97/
zAjXg5pkQAMmuJcJvY81dEWvrPIezew4oK7OVXc/wZoDFLyZufkYu5rqWeZSWmjWs558g3BPDIWD
7gWCb+ihGb7WbhTFlT/zzCvql+pDeyh8M72jypNd7GopQ+l9KccotuN+x7d/JgG9YudzHcVdItFW
weUso8i6i567zDXs5zYFWmhdQpIk3TTpIe339mP+khZrR9olFG2AI/E6layZBUY89SEpX3v7QNi4
/v9aIwirn39ehs4/JF/weUxeU3T9tHdxs26b9yldZVBZsFdT+Cil+0butjKEasjUuXa5xIA6e77/
WaQLqskpHPSuV02kz9ZO7DPotTwel8Q5Zu89iLRAdxw7kiutn4+UqmpbypGaHJ2blKDioY6Bnnww
a581b6Rq3bZQ/MoOjO51YYq5txCP96lh4RhMfQrS135MjmH6o42/2NMdQPE7uXGj8UMibvv+eN3g
3JYHvQ04elCO4DRq5wMtmjGGonoNv2EQtGjdy+y5jtChRJbi7jk3cmpIGFhCp0bW7BK1xqF3i6T3
DPvH9aHMbYxTC8LpDbvSsJoaQ0mNwlOh2T31+5Te9+S9zFZGtyQ9PGsOqGgQtiFjBa2B85ljSqJL
Bl+pRim9ssj8MKUuq0cQBBnEAyGq4mukWl0fo9ir/e0heB88DIPVBtWqc6tEkawCGpqw6je/pSPY
Y43Qf2CJ221KP/3QAk/tvM2/RYGLZsVmqHQoJnkqYbZFbt6t7qM37SCvpjf5Rfov4e3JCEUGJCVh
WW/2KI4RGnpmd6NZfhM9ms5CmDAbbUKzEJliDjbBo+98JoF80btR4+nqtJXxApEGP1GT/Bnd33vV
zKrHakxHl5WlswdNTfOgpwbZXl9NvkXEw376CfxwnkRkTm1rEmsJOVqKr1eNG7fbLhvdzL6R9IXg
eu74AcH4DXtBR5uYkWzlBixIJdJBkV3aO1ZUhovUl+RfH9BsgsbCawFbE93O6I06H5FVdzkucrxN
rPHYRbu+/IFzp01f5WcGyCZo29rUTT4mY0XeQ9nvnU1YBOCBer/+GXODPf0K4ZDko9JKdY33XhTJ
5trMC6BSZYiMXLcyG1ADhwqoFqcNRJf8+WCn1uzCmiB4p3EANm6Iv6gBOASl/AGNVLi3vdK+lfdd
8zEsZve+z7m4dU5tC1unmYbeqhyEgeZwDyWOXdhIuzZnWzY8q/Kuk3lVknhD/aoWv5OOeqOySrv9
KKHOvO3q99HwO7IxlG2dr7D//Sj8JRVkmypkoycMYhvSlgxpkHTr/zRneAwAvQvMtzhnponGqGZE
tNwz8Ae95/LtNBkbydVBcTn9iNNtgnxoVayshcuBr8XlfKFJW0eLqgJk3flaNZMDaXXESMc61gGx
oQ7ILLS4XI8SpKKvj3F294F28X+m+BV/cqpN2k+06yeUa9BBEMRNMW3QX/J03QjfwtfGIzwDOjsE
ZrOR8WwtlE26i6vRM6PUjaPwGEa/wt4OrGgJBjUbFYFW/J+R8ZGfjKwrQwCXGBbPVqJtBFUAIyOe
peG52iZ+pOV+DHSkOe2H2pXJ6F8f8dwKgsqI45SAhwap0LlxdNNlXQ82vqMOmrJAzY1sJaWx5KfE
zP6DX+ZUrzIiIpByihzGEuS+0Erv8FQVcxvU35POB1dVIHdmEGULEdjsuMAAyXk2II8iukxkWEtz
JHF61MIY6lsxILZJXyd+m01Lj8clU4Jf1LMRgBbG0mPZUHOd4jkcpGmUrGRmLyVzZh0Upx/9e1im
8JSR21QKVWLSo1xUVAsau2qoGzm11a6qpJvK23BSejbuJAO5LE/uNcjP9UkfgkVoUowgRakwCQpT
TbSNRsJU2bLJitqbxlEH1VcTgp8jLdNKr+0tiT1aUZ5UX4ocl8gjmuqwHkOD5K6RVeZ4Y/cqKK8j
c6jLTSUX0J/pOrluXBBk5LaHY4SmraXLYcYLcKEODl1CVgBE4ufb1RkZTUpVSxExlcH75Jb+Z+0l
7m90q7sEPADXD8fcxYuoEE8ygM8B1xbFLsopRVOi3dBjZX8oZrWzcCeFehgDUSEfpfyzLkDWJCH1
TKd9O2a3fRLo6VPWh6te+xykY2h8QIHj4/pXzYTIGlIxaKsD0hWMZ4LTzZyeNkMRsaMeV64qyW4m
ZyuTgvesWIFQwS361+sG5zwULH73S/C6qyjQjMCxqEcpYcdm1ShuBiFUz/3Ufk3P7RHa5f/BGHhv
ufIfmC0B6DpfYtIyKweNE6h4tt2RrdvS7X7Qncfuya5cAAPNnFxgOP6Y4rvtxPPmMWypHR8XxfUc
29ZnXMS/DIUtub7ZjXRqiX/JiSWjD0OIkcHSuOvTDZqmUYkIx2cIVYD4a5NLt1kAyXcdXZloMf5h
yy/oakZvMymeF2Z3bvPAGzpg4uUsr+KNzWzo6RWsZMehuh3UIB08Kg+BA9KpZ/VndSjLIHuMMq7R
zuTRpckhU914WBv54fqHzATpHD7zz3cI905llRMppZwdGWtcEJsoJdQzObQkWqKEmnMZp5aE/WQW
mdmjq5cds1XymC8V4b+7sISQ4Wwgwh6yomQcsxATmoyelfukWpP0iYBa6ib7LN/z2O0+J0ASPPll
3GTP9l2PhV+Kmecqp7zjAJ2FoM/jyobn26uhegz1mgbbK3yotqZ9V7Te4Mu167Ru9Vp1ntL/bn5A
tjGr3FqDYNlD2bnK2qrw2MwWMeuzxwqAPkhGckYdR1hblk0dVUt8TbsbILA+ha+ddMNsFKLGYtNI
N8AExMarbt4PbbNiXQ3y1mRnxP+SrIm/rjXsMBB2A0QJ4kLBTzZTOkiK1rHjD0X/BUUk17YhptMF
1AA9rK92m1A56tJrqv/qtaWLanZFoP6OqAqCKrwZ83xFhjIsK9sesL8PaPkMtvp2ei//H2lX2hs3
rmx/kQDty1dJvbjd3tJxnOSL4CSONlIbtf/6d5h5b9JNE02M352LmQGC6VKRxWKxlnN2+Y7eeE/j
5hlQcJH+I4h1IKCx20Hh12Qm/1f4u4Snno1d1dgrPQEdGJ0K7JbqytZ6vomi3fO3KNB40cMMUrBL
BR2yMMBf6zC59eA2EbG3DMUOcJ1GzpfuOQCptLfpVAxXfzIi16QK6SEHQ4oAHeaaxWM8bao4B4Le
tn+wo2QJ53CIy0ftYG2+3fQPznH+vKs+jffzfbZ3ftcxKsCf8h/X3diffMa1DxKe5hmG+5lf44Oc
0Dyw12b7I4tYVPy6azFxMMbDxjkFe5ClvbX7p/o2wDd2t9qnnyz2NukuePZj9Arc9Pv0joTfEM/t
DPx3a+jths9FSKLrHysCAf45Eed7JhhlX7d9ao74WABgYs6MPuVuRE59pMXmy8b45GyGfXKvvww3
fbS/Lvr9tYNOZgT/vDMbRU8xx22y1itse+lORAPBB4Amg2yLkvEA94QsW4Kk73V5XJPLbcHIE6wT
HcW8WUwsrzRWWY1t1/Qn/xmKjjc/0aLZfaGxKv8qyXdxOFHOawOgVxC5C07GmWyfYkIOgvKbDA0G
w6fAPE6THXpzE2vlTTtgTFjRG86PlqicB2Aunq0EFLUu3GgsGNO2ruv+ZBfOrVFgYjfIfnWjtR3N
5vf1dXzvScDnpoOAyoA0THUJ5p3M1M59tFadUqYfASuBl5SKUvJ9JHApQjBKv5iqxl3a/uRN85aw
BjW+fdvGuW+gR0ZxJyjUEeeBqqV0ByeHrLm3P6Wk3FqJqgtaJUIwCL1xi9oYuDoLyARTJyzSl+t7
8v4sYfPxVAdaLv7+jpolY0ndjg7BnjQLGEwwnMUyP17zOnZIvSna6Xegd4p5X5VM4UpHv42tJwnt
TzQpIsttbxY/DSv6CH8SDiN6bez9dSVlywiwBAAZcIJrAPBcXi+FVXiVXWEZnXVxN4tXABHK1b9e
FyLJNfKl/CtFuE6mtLNJa8C825A9AxYsLo8vyRCuh8jJ41kxEC5fw7/C+J+fvQHyvqpXJ6j60xIt
S5i/Bt/7BbB1X67r9D74ulRJOE406ICen0DKvM0+Z19UN7DstP5dMWBoXCphTNiFtIfvcZi90daT
E4wI8E6Y1BhsxXUlc3PnooSTNJUNGs5W7sPZzwYgPECnfdb+Kywq7kS+Xh76HkGHAjcnOFPDbjOW
55CyzlpMm11uWNvOKn70gx9e3xm5Pn8lcZM/2/8gyIq5Nvv+VFdBFSYmaIuN6hZ9R1+0tlZEgFIr
wJA5gl+0fmP691KW0/dzWTgLbK1N4ypDN57xY0VQdl0j+flBZA1MdHRkv+MBmNBD3xgrxGTdXcrQ
lG12Gy2obhofCNvZxvTSe2BZR3VqfQXQ8mZO52/Xv0CqJw+vMWwNCBuRkTFPKUA6Kr0/kfJbHUBN
ckwzVXuxSohwcN0BvOo0M6BloG2zKbsl2vRItVzhYyVPSXA1IZ4GDgFHlzUEb5SkgTZ4dgIDoW8J
Mku6D0RQEgHxkXYgWC1pSNY3cwJWswVasXlTjHQz1KhH1MWDU9aRiSdom39u1mx/fZUlgePllwkr
gG6VNh86D1cOHpGx1sXJpw6N7r+TdUPvvf1koCs49p69e2fcur/8k5+w0LFPqnfNe+eDz0BNHW9c
Ezj44kDD0NuVn8wjhvvKIMrMx9k0bgk9LDR0XGXRjV9pl1EWz1TjNY2maF7QFHTWNM1ZmN0MvBt5
zcOF3nTlax1snO9p+4o3bohOT42+AU1IcXbfX31oQwKmDiBfEHcFIsiw38wACfEwwph53x33tit/
XN9NScwKARyfwEY5D2PKXPMzR9QN9loTuxhPPZtGNwyaUjfuxhKV/iMd/CDf4d+DH4bmD1ZsU38F
FX3ZentTQ59WfP1b3h8tDNCj1sffBJgOFSvgermmpZ9k8wlJaiOPgcKh74vF1ZsYPH4qvIn3DhjC
TPCV8EcBR5251HvQqJECy3I+aYTc2HRhUWPAZ8zFjLdjpQqdpapZYAMChomFWqZ4mue1HnzWzCe0
uegHIMG79zMAb29MTy8UkYVUFLrXfHgNkByJDfxJ7uplZY9QbAF0FWZTyd50aguQ1Bg2vL5h0jXk
tC947PDHB/+Uc9vx87HNEnM+FXXOwtTcZyVwR5dl3gzOsm6uC5O0kXJcKWQp0QrCpyGENUTlfUI0
3SwnfdaCxyB12RjWTgpkKwAKBWuUektTPuIck6hM027r0d7rDnnrkR/NMOLN59UJmUE4bIyf+4kS
+uX6B74/qvg+jsCKMWDO1iaEKN0wAKMaI4GnBM3Dt9SzKz7ZZSqW4f2a/+F40mG8PofDES5zb009
rbW05dRioOsWU/jLwdW07KavWf5Zt6dW0bEn0Qq7C0wc9OBgjFp4JV1fofemybEz//6WsEJIEJmJ
m9rLyX2yfpQ37sv1n5eUJi5/X/BlgHRJQS2H3zfBKfC9vM1ONwELMQTWPFPC/6mQ9/4KupQn7IVD
C2sATu2Cvk1QldwStjNeCvf73O1m9Ir69qdZ2xh9qN80RRahSBdO81OX/Wpt1Qy/pPP/8ksEb7Y2
rpM2s4Xp2nRjDbfuq9vcmUjHta/Ftq0ivXIA+xoMD6+KFeAR/uW9eClX8ACBaWsrajfLaQi+Nm3c
lXu2bmmyRa36Jf1JdtfFyWwfk4u8f9XgCQjhOWONoKWhrFpPeWmi+l7nC3qrk4cgb5NwNGsVBLHU
nixcuoi+OMa3CHGRs55D/NfrabDM2M3fSmDrf05uvq3Gfhh9oI7n/va6hrLT5gJHBlDnaKHAI+TS
oy6BwXJr0lc8C1y2LfSi2S5er0pU8V8Rd+1cirCOLQmyZJ7G9eR3ddQZya5udsMdZv7D5NYPCkUo
Kzsl4PABJCee7rjfhVNJelIVoEBbT4Gf0nsd74SQ9F57Y2jM2jG7Po1FUd98YB3PZAonczS6aYKT
hkx9LNAk1Mw72tb+/iNSUIJHQgydrO9m1BBr916fo/pr2v0deMa/TuhVUgiRGT0HFww4ZaGLgPfS
JOYS1PODjhKz2c/pXWp4WzOxPhHPr+Ild2zFwslcNDw0+q3wgnMwX3spDelLrU4aqp9WXHHh5A/9
Tyxzde9UQ6u4ySShJwDNkEnkcIZAUPQFw0hHe7VZ4q8ntD1aN/NcgSKkZHUE/oclqko9/TL2qDt6
E3ho2g4Ezd4UuIpoSbq6qJ1biF7wDzFa4oMphjchd7Eib3ooSpDc59awxCUyJ1G2+r8+YDE+unB5
lABpwmaupUlnLwGsmjfObLtSQw/9rtGi/y4FcwQeuhQ4rqlIsupQzWydKdNPtTc9VWXZhkMwfPr/
yRB9SDBoXk5g+yXVjDAf+zQaA1UtU1IqRw8bohwHHhEZbhFf1yu9yrfoDCnI4B8wbctuPX8JbpJ5
6T8NOhJzpc/AlZUC2p/YHfpL08UNjSRdNi0avTdOrgXbiU2gimiXNR40N/+cNjaJMrLkikku2dEB
BgxqGhhHBA+xcBeilN5WATV19H8mSVziejqNPQCfhoKUp+uLLxcF6kM0NAHoVMTN1QqzSlkZ6Cem
DUtkkmx8rplvh86CTpDromQ3EqqWACfkpMqg37h0CLPj5DlhFmxJH9L7tSjWjW32+kes6UyK4Ar6
joJcBB4bENSDvc2Gpr5xyWAr4gfpsoEeGpi/eFIjU3Spi2+SeSzd1DgB2QIInCN6B5vVLO6RknIV
R1AybAPL/StLBNhubDThFJqvnygyCqgA+V01Hg2QXUz71Fr14TguuQXCcbaOXWwFLV32Vh7oLAQ9
PUPJnjgDUmTEdkM9d1ga9p2D0efaLjCocH2H5aviAXpV95C1E9+m4FgYtN5IdAzIlc3B6D3n66JP
7CkZ6kBRcuELLAYe4CJFIx/eL+iQFo4IWuK8pg9KA92N5vO8Oj+61vyUOafUwAAIomfeW9IrQiqZ
egCb4ncMaOBARHW56V1mr+3MIHPqmgzw8qC6arQs26J5IlWIkkU6AAMHvxr2HnCW1qWoBeHAaNSN
ccoKoNnf9m48Jxtwz3aTIiaQHcpzQfzPzx7eSZKUZuHX3JCrR5rlEUmpIvEkuRhxPaFxA/kuwMmK
4MaTzZ/a3CpSlh6qnu0KoHuEzkTR2PJ83QBlcTYqtJy6HWfBg3VcqrOMXRbMI9TRgXUemekYu31m
b/O5m+99u9OiPq+nY9/ZqOw7/p07+MsL1axGsaqSyQ+kS1ADQKwKWzHEBHJDMDsNml4DbRJumNbk
brYxm29+6XyQIJhG1B7sHgA/qRlPDV74i3vPyLAZyPhA6/pGq9JZcTQl5+Xig/zLhWm6OtAmk5+X
LHLtfGuS+jbBKgzLFJag/GyXo61qApbYFmQCEM6DO8AbSzgv/tyAWCxnkJnS2C4e9Uo1Ky7X6q8E
4ZjMeHIFfQcJdpclW4KKXjCfhil/7sYOyYz8qZmTYxtMineILIF0oZlgZivSug3peuO0VL/c8kW7
B8lDWK/L50K3d3WRh3UfN0seBVa7wUTtfVmHeaAAYJVUSbC44K020fOMHi0RJL1aK8TUGnwEurIs
9Kk02hSVnhNVk4FmzYoi+ZgcCrffJsbshlVhHa1ZRTTMzUZwwxffIJiVx3CjBAvuwW4qh1dd0/Hy
q8ZxeJlHREorwL6PUzma8UorFXG21K2cqS9cwe7kV0bO1fcwjaD5PxG9Rrb3YyWqZLLcqfyVJF7A
bdcWKVqW4SNPBDTy4Hm/R/K6+NJ+nh7sHyrcFMktgyUFKhbKTxaCJeHUdEmeZ2PRGSe3P9rWSWNb
e1Fk4iS3y4UI4diMo0nIMrXwTu5PaASUQZO+ppOP6+zmukOWb9JfZYSD0tPJmVwXB4WuETqE9o5P
w9qtH8isCMhk8f2FTkJAgJhzAfESXMGA/Gxb3nR06zI7suw3E3VKLZtiw4i0wnoEEe129nfNiM3L
485etsvovtjUenNy/dd19aX+6Wwv+fKc3a4G3mYGdbDQvvEty2M9aUIbDPb5d6Y9VMaDlZ2uy5M9
hFF3RorVBS4zZg4FgdVQ5AVyFIgbxrCDrVpASXh1f1Ez9NGp1HxiqjZYuRc6k8ht7UxFWq/6MvN1
Z1myaVowJq3BrgEh6pLubO21Lo/TYO6aWq9DNn5xeoUrlt4xZ+IFBzTQdgGx6cBbLgMQrvpGEbK0
LTaKdZUeSlBfIJsB+EwgSl5q6dUzAPMqiHH9yHy+sXH6V0B0Hc0Q2RqAa0SqZ4z0iJ4JFMwZZEQ5
KmU4ODb4QxbShYNvbjTjG22yuF+/XldPpZ1gNenQN/kaYA+buvnOBlJFfmEYISWkjK5Lkh6IM7UE
a5m8xZuWGZJWp99Q56n0N521Z+4xWKKmWSMkoxQSpR7oTKJgIAGdaDF5kOiN1c5P9sv4lVEMzY3b
65oJawiMXzx78LzF39D4gZSJYCGzDZDT2iqOFhmXONfcpyGvMFI//L4uR1jBf+RweHCUrcBsLg67
Y1ouWVcrK481TYLbYgn8CGkNJ25L8IfVw9TtOoyq3tRmC2RXjKlely4ct/+VDrYZpIQ8UJ0Lb/hy
oWWSounyOB6DH5YKN5nvxVk08efXLWDpI20ICg3EjJdrWGRmmVgUuLS4njboC7gBfXs0sXFLm88m
29WuIoSS7dm5POEeDGbM13oa5Hl4kNhaGdVNHbrNy/U1E47yO60E31E3zKg0wygwqDxjh4K7lQUP
bt8fxqDZF6UiDSnbIYS9GL6zfaRzxNcW/FewFPj/sbNXPappOkcI+1RgxeJF849SpgVAZKTi8QwX
/FNT17Qnul4cW6fe2vpeq2OOxOMDZNdFOpmQGK+0mBWa4pgJx/mdXP7nZ9dN02QWhkCxZS69D8Zd
T9k2aB6HRqWgdBnP9BOOs0NKw6xb6DeBkOekenVLDe/s1wWnpAVT1Y989UzGeTle9VTf+KWhOKxS
KXxkHXyoGHnSheM0NU7Rzo6Gwxo0O0zVAXbGDqdGkayUmveZFPEQBU7m6ei3ADv1Fzdpoh7s8xPR
N/XyxqznDxylAM97TOqhx0TsYdF0Bjfb6eURF7UTWk6ZhFaZ67HZpcXOoDVaBpqS7a4LlS0jugW4
w+Wd2AGvXJ6ZXFolBswsL4HM+9YPWURGFBbKpw8IQTYRqSxemRGnWBOoSxu/Ko8zCGJGR79Pe+d+
XoJP18XINgvtNEhNOOCHAY3spS4jpeNilm159JZt2b169rFKY0wFxuV/JhnGfXguSfB604gXq2Y2
JUw8vMk4lbHCE0i3xeG5MYwOcvu+VCWdrHloeggAQPPGn3f6Ah6QVGHcMneDtp5/hQhHyCWaPoCM
tDw2bJOUmzo9eNVuHRVBrFQVPsaAZkfMWomd99ZoW2upT9j8bqO39wVoqjLc5te3XqYKGvsRm6DX
DTVoweeUa52ArMApj122see7IIkC+6lUNZWIPX1/HPS5GB6/nJ0WHc1tzLNyctQ7QNOScZ2ibjW+
GUuNjPSauEmsUUri1gUq1ZwMwCrvvSaqbW0I9T450Bqwbpa3VLvCnrRN37mYBc45yre1jpEzj/Zm
Waz18/W1kW3A2UeL88+d0TQg08TaTMistztr3Riq8qAstnGwvyhcI3gDdc7lugAHtUjHrgeHlns7
DM/o3Hgw0XYUjF5YDW+T1W0+oBJmeXkaAW1/urDdAESq68GYiiMFz3w89o5+a3UVJmS6wlE4SNld
6ZyJElTrOhu16mIojmzjbVSz6dKtMXirFvK6SIgLF/5KpsHo+LoRNKwy6kUZngnBpHC/0sNxJoX7
zTOr7awlXYkNKcwEOwGKF85ComB4Xd3h9IF9gRnwFzoEitxjzDSQDdfG4tjnr473tKZPE/mIMmgR
RGEKhLO6CL6Acle7EIDcHZ3ieeEzQ2sVusGTMnyWPUXAjfqvHOEysQNWauaKWIwO1sZp8sjWAK6k
LREDBUG26FEA+uv5v+Y4/vEw6GNFXhnzl6hcXu7VkqcOWyYETwugozJgRnXGDpRbyDju3SqPsuQn
GJQinw0qU5TaOa/so4yB9K8rCG5qs5gBqVceSYFOkOR3gDHcDxjHmQR+GM7MEG0vSGQzPO7m5Hma
D0jchtPw5boMqSPywEaBNiT0KYiNA1nuupNb4AnnVzs9j0C2YxmbAC1CSzQXCs8gCzecM1nCirFp
LJdcgywMXWzXegpn+yFJd57dbU2HKBZPuj0B5t1d3kLzbhgwc1fknBaEUH4KCB8d9ay6JorMqdhM
/8f48NN48/Da77sitje73dR3RXlMnafAZ5gxDFl+QELxVTM3ff3FPhV2pJOXpNsUGMNhVmjBNOe4
mcqwNKvt9b2UrS/ar3AYAEeCkSYhPEG1dV1mQgHkDezMij6ZI+ZRgzL06dM0B4oAQuaJ0X0FNCD0
8yB2FAKuOrFQONIRO5KbWgfxVHBHkW27rpDMpfCDDSASncM0CQdgMYImmeulPKKycSgKipEEsmk6
PSzRiAW1SGxhsL92NFV9TGY8vDgJqjes47taVe+WQIbTkb7RpwoI0E00zeXNdd2km3UmQnCX5WC7
g5a4EOFHQGI5Gc5dYXXA78ZQvWcpNkslTDh5FMyXhuY4PB21Lafm2KWh1eXb1AZ2rK3Ksclcyvni
CbumDbPBCkC44JgvDw5Z0eFohwSgUV6CuiZoU0xlmCk1Rsvhg1wAMEM/26WnpHXQZWbDyiNlyHOE
1UJrwKZrFLGknpnaC2gfMdxCfFpVoT4YQQtoYNbH9VKbP2y0c7dhnrW0CRGGDj9p57FHupR5seEg
gdtmJWtUJ930lgZ8kNhjif45m708Cd2hTB4HYvgJDvfY5XdaSVQTfXLdePEHHJrATxJCHsOfy3Jo
uI8hyA8ZYdpjFEaVyZMKQds35jXwP/DkXi4g8NRTfUE676glZWiugOZvQ91+vW7y0lMFsAYgM/HX
zZ866tl9RjVS4cVR4hEIjMDb3FuXDTLpKgwvWfAGf4/V8oEO8Q69p/DXofMNPNJapMmnOKGb1Tn0
huL4SnVxOaAW5iF0XACXC5bNrGKeB/eHqZ0gGj5fXynpdng6lgptWFBDSDIUflDmzMevO2D+Ku49
YPD0meLml2pwJkNw4Lqt1XaV48XMJurcJHWlgQPOZ/F1TcTi+D9XJHYbY/IAanyHGrf2WrI6K38z
A7KfhF991EfGFEQd+y4PSfnJ2YN3KNKHnfN8XbLM56H5yEcXFIZ7kaG+3KF5WbLFJS4uqJwuG5YO
DPWEar3RxrW+1Sb9CLaVYHNdpmzfzmXyPz+zcGPQq4L1Nmyvmrar3txRpK4Z2gevi5Gr5gOED2lx
ZFZEl5Azhj5krzxmthUD3zluCzs29eoxGHSM8Sk6dsSK958t/ENCh15aTBmJvbuVPo12k46w9SA0
xvvMittDV21cwBa6u/7rXoXvKVtFZJJBtc7xFUBnf7mK3lylKemRNGjrR/DpIiXqbLRCNaglW0Rg
fGEW0uUtI+9y1rlVOXQE5nHroC0X5TvwzlXB7ajTY6NE8JGqhMkCw0SzIy+WXKpUrzmekqtVHhMA
LiGn0E9eOKgIn6UanQkR4j/NdRNkW0yES/UcFWMHZKXtas1RkvixNTxdt0G5Rhz5BlT1ONiCDdZL
VWBICzY4Aom+np7mvAvHWZFwUwnhGp+dp6IOykmvIKQckBlfATo/OrGjq8ZcVGKE7EhggT+y1XBs
+yGcs10JpCxFAKaSIAQoI10XBkZMpJQAMNyMDoJXBgR9ReZQ5tJ9+989ERNXS+rMqdViuXyHRePA
wm79QI2MB1hIWqGKAO9zuSGAGHPqxOOHpnBDL/hRFGUMyixF3C9dLTfAJY6RRoz5CPthAJIhsDTo
4ei/Kwx950OEB9z/U4iwJU1OhsQnfnnMGah/nDu6tOpyiCwYQfvx/2kiUjmVQMtuM+6pfePQvpLk
1iCbVHEbSGV4lg4kOw+jPSJaQpEAPYXRBMFv9mINvytrN2XH1lbsvEqK4MGMxc8zjKXDKRt3VdwV
BsLpx3FUeBW5lACzuhzYHAMcl/bVjXjBmkVBjsyp9mZ2KPtga2HCrH697r345oq1ZbSF/itHsOMU
KHle25TkuNbowAwwRAeAMDQ++l6BOY0fZNQjZcCl0k2IsesBlW7M1yMX/r0Inod7Lw1LWznZwL/8
nWbIKhtIUSPuEa2hpzauS/wXx2p9XH0TrB0mmsFvSB9ZPd4resjst2b93K5d2Fr25vqyyg4upgdw
b6PnwUE9+HL77LXCKz2Y0Y7Q7FCEabs7L/9yXYS01oycGxr4bJQukLe6lOFijpwFBap+DTAyI1Mn
Oztf7r2RbSj5ZC0PgwPQGDArOEyFOSd52GI6ls8HInOPIrdwG021bpEhhfNb629aHU5t6JBDr0co
b/++rqTEVIAIiulAhCZ/mIYvdVwz0NzPc0uOxeTskfoD+9eWlPtKlZGTy4EmfDQe0/rCWrYrkKNb
oyNH39aeZ5u9jpN3Uy3pocZz9L/7W+j0Vxb/lrO7PNXrlpZVT45ef3DyDbTKRoWPkgRAFyKEDTLb
0llqD+oAZYBFNO/H0LSKRxCKP5Uz2WMYQnGtSy5cTPtxYBJed0SvyqVO1LJaVtuwRT17Wb0h9FVl
TYmfuhAgaER8jMjMPeLGVUPAuGnNZZfSG/8xrbOt27Gd3eyuW55cI6SWdU5ujQj8UqOm6x2DmDxQ
Sd03zXQeMfXy+boIqdGh3+OfcVvcjZci5mD1tHmBTv0QVb+a/jYN9mmjuBSleqDRi0+H4hoRsWlm
pietpsPBVzPdj76zzeb/HmzhivorgX/BmT2vehokbU5wdjI3RO2mRzvn9YWSeNMLCcLpRG7eossK
Ca751KJ9h3S/UEz9gBBUhVwfWTNkykW8CqfwjDoluC+od9v8GDACt7muhWwnzgUIWrhTs9hlBQFW
HSZWOP3HJkL+OsW7Sgd7IipcgPcWzqDe6aONMjEU0Ec01DpptC7Bnphe6C15aE9PxqKfHFMFVyOz
4nOxwkHBnCABplxFjllyp7M3zUb+Gz3uqarMJLvvLvQT7tQZKajCNaFfQfz8mFQmxlb6icSjkz8S
54EsxsOCcYJqAm6KRhPVvI7s0jvXUwiTU2McbLOB+C55WMnncZrCNRyWZrM4dcQSRa5BvqooKCBj
g7KNKcRI+cgy0liQBkb6DCDqph1r5FA5KppfqRyTTyBZmNHFg+by8OKlbGR2gN1Dj8U6HJz6UJFD
UCpMn5u2EIvxNlCM22MOGP8mbJ3m2UWXrrjGISKZnqCJslStEiFsD8k85qU8UrBt4Fz6pffiIesO
AGbFvSBfsH9VETF0Si/QUt3H1VpWvPWFTtHaboMPOSMQxHIET0CeiPep3qCJsO1Gcuz9Zz/1Y7ij
qWk/cGmjGQkkAbhasf08gj5z3MaidYnWY8ksTati2qIYohVOo9h7fv7f7f2f1yuHlEGq7lLK0lcm
Jt0ghRlujM1P9MfWOHR0jE3V2I3Mw+KiQA0HcBImWE0uRVFtqoBJY5Bj0NRdHHhEj5D/XhTLJrM0
00AzKWgkgBsmtiVpq+mMOWh7j0UOtBsr+baaeUwCXVX1llkaXi84lqh1oFAguIBm7P3aIRYsGv0+
u3IKfSvKPcU7U6oMUsN/qhE8zL5cMmLUHVAlTZxMhCHjF6bHIB2+fu/JDAAD5v8nwhPCnAV0vllv
YleocWi6Aq3md266A4x0FJSqXKbMAizeeeHj1YVHn6iOlZft6oz0yNp0i4cXTztf10YqAXlSDpWJ
vjARkoKAKBEJAMQillaGGjjHqw801wEJ7a8E4elPm3F2rD/PY/bKSnqoht86eU49sr+uifRCPRck
nP8s9XLTrqAKmh2T9LAUsfXkPCPPvIwYroq76QMR1rk8waCLwQqmjodxfOl4H0f3RD3Fy0d2aGwd
DQiIhXgzimBsfjksQ+nicQUMj53WuWEJ/vS1/57UnUIbqSSMuaPbH+cTOAGXJ6eldecNBly0pX+p
28cAWYXcQg2MqtDNZUcUc1oAXcQUg41MzaWgLOgT4KPMf96LAK+5gTGUymtNZtbnQoSDAy9QNkUP
p5YClQQhAOtdxXpJ1QBIPa+r4sUjojcU9pCMwwgJE2Vhj5okc950R/EWUQnhm3Z2pVmpoblAAIHP
zGkcDL/5AQ2mKb5+clRShJB3sse0ZDmkNFVax2T0vWj2WxYlRaHqLuHrLt6e4AuC98RMK4gi+b6d
KdQudpVhxgkv+a/ub3Kq1jLcg0ORdS+qYpPMTduYD/+H6QRUyZeSiJ4EWrUW9Bh0qxuvVTf9Ymnj
h1mma09LVb2O7mAqbEJ6hvgYpIcCngd+lUuZBoYrbZ2UFFdpgtLnHHUlC60K4+nT2/Utk0kCer4J
+wMmMBJzl5JyLQPsa0Xo0XCODESHTfaEyfxQ6xRo4TLTQGsXx7B0QfYqNqzPwEAASktFj8MmaaMf
nf8B0zv/fWHFmmrU/A7Qekfdux3qI9qu0/Hx+lLJTO5chHCGMKcFeEaHQkT2Mk+3gOGcbtGjGw3W
G0oDkXJSQuZ6AP2FhskAVg6mlMutMVASqsCqSXFml3B1beDUf7muEfeQ4iFC+9QfkCck3sSY3WQd
m9MOGpXAMRtKsK64X/NvXbf1vTqipYrdVXqxovGHt+BgpgAe71IjsDwRvaE15CXskdHsqUaJINX7
26JwtXAmP9LqNzhgjGRVbJ3Mys8FC0vZjYlpUAbBLOt22rqESz5uE/pEVI3BMjN3TUxLoPUSj1QR
UKLPHadaApi5Nuy8+pAMu4+UPNGF81eEYOlUb9aZYZ7q+Gex8mgZDmP6+7phqNQQTN1tLcBR6DAM
gz1NxYbkd55qAlslQnA8LsmSoPMhAiuFOQmslF0fPqIF745BptzChlyam+UUGPDteno0rXTdgtnS
iDrL++0sRrq5LknmGvBORLoANwVKn0KUUKRVAwY7SPLnfsJMhjHiIeegozjoZj3ywCF+NyRuu1/b
3vi+jqaqsC9dzL/yxXaghuRu4XhwFa7+HfuVlM8f2y8fDCscrMd9d3b7VCO8jokj5DeRD/S+eo1s
1WiA9JyeCRHOqeZPIBvzfHrM02mXAuR5Gp9y33xsVJAc0gU7E2RemgZJAt1dqANPVG34BBoyLx5T
hNyywAHwVej/BuAGgmFRRgn4vtZJ6NHK9LDr7hiIfypdCzeKq0/mxXFH4IGPTmPOan2pS16tgcc0
648umhnabZid/M9jdqe8kWQanUsSgi6nd1nljzZuQDONs+o5aX/bZNz2LAmbcX/9SMmaikyAJvHW
EYyfoefwUq0JHd82HCzU+l2TcMWoxa0VP/pDBLoJ8h0wpwp5MpM4lycoN9J8zI0CJmGtw9Eb3Tls
AVLpV24ITKDNgvEBdBTPuyl4K1kJAHbz0A/O18Cco7Z0FZ5LutDIcAALAqhEyBBc6q4nI1AQiqw6
DvphyqztwJLIq25755RMKuBFiSy8Pvi8ElJqSJYLeufOvPiYXM2PWhO4D+2iu6GVUhpqEwayPEbr
mAN1KxzmHxR5IfQAsB7myxAGGNhg4XA4FPCVVtrloK0FqeOX2tlSN5yDsDUflqbdBFb+aBR3RBtD
nXyfJ2SUjRejHjZ99tuqhu31vZe4HXwMT/QCrss2xeYrdwLkvTM2+dEM+i34xBmYTrVd3tYKG5PL
4dkkXBG4woX4p3KcTK/MIce8RtFuMXXDQtvO5w3msaY9xtxahWfgW/dukXH74S8E+JiJujQjTQPf
ZoCFPi7AtQvXMqniYXZMhRTJwUGG/K8UwWmbnp17VgEpQOOdqm6b5dvKJTfXt0gqBIiMvHsJU49i
EWdqPJD7dlMOMK5q55mPFNgzSf6R/TkTwo/K2aOyoRWe9/6IIgpmQ4vPifWWhbWluBakRsCLUnjt
Ix0jZpdLjYKtwoMmo2kdSn3zti6R35WK5OKf18G7vT8TI7iQfHEWc03m/JiWwKQ2DqX7AFL7XeMs
0dTbJx/lLzN9MqrnRQdWtRsFbI6TlsW2eQ/OurDbBPPRK17BEeP5e4Bu4CwftZLd1BN4BI0H5wbd
s5uh0TYJu/NVkZvMJ3G4eiQT0SiCPpzLjRjNqa0zw8qPpA477ba9Kb+Nb+Ci+O82dSZFTFnSGoBv
vQ0pCEER20VliTdWryKQkeqCPIWPhhQUFMQ07wyo1ZJwKZUVJSjwrACMf0z6F9v7fF0dqSBgpyHW
wKQ2ApjLRQNwmDaALyY/OminfiR++qvrc2BpJVTbOemCDHaDa+S6TNmxxBX1r0zhxKyZNhE2QDlc
GZFLX2fjkA+Ku0J2YDBNjxEq5C3BmSBeFf08IRGfF0cUf8Ke3jHvR+3tVBCKtsxZYl4JNwDycEiU
CqoYBWnMlEJMu7F341H7H9K+a8l1G9j2i1jFHF7BoDwzkibsmRfW7DAEc45ffxbH99gSxCOUfW2X
d5VdpSaARgPoXr3WGlwLmeNviqfc7ldZRAJiEInkNiTrPOrF7vvLW2Ur25fO1dbBU2XXMuk3xiqz
sXvseBM7rxnJ7GiVbLo/92ed96lM5rMbW+qHBo32YYa7UP2TKqv7BliapjlugHf/n8lgNqAwdHUi
+5gMRY9XqMd5+tCQTnyGoqY7pApwLNtKO6qdYxg5GNw42UqWD5E1/901fhGI/T4OMrXFAOWj8cMI
STuR+gPwy/jFfOw+/R/N5/BQUkKPSPndH/ny1JrfXe+YAjZ7HahVJ0ZJDo6XMkA/epIVDgWDM2fb
sPRjfw0Q6HwTRxkaUSzmzNT9rMSBXUV7MJ5o0YcPyWZDj9ZFS2Ki1iG4WA2CgmA2Os2QnNR+jRqk
HnceOjxnZaGRW/RYCh7IKvz9Qcwms9LBr4MAHc0GzUiFvodBsgfZsFUwBU4D5zBfHv5MXYGdJgF/
w4QqjdJUpG0G96pB5OTH4LqkJPZ/UJPE7UE5ZD8HOSdK58ld5A0H6SSOXiA95cjYdDyI1uLIL76F
2fdlNAoBOOZAEaM7xvSrF6Cyk69znRQxr3q91OuCrkcNoCBkdedr4HWITsBBamk9uux98ZhFJnp2
GhJLB6Hc+qPh+QFEKBvHsJ6L0B2K9ahSIvcdJxO7ePW+/AjW94oQ1QAJLeV4wfe7DlHLnupDQMKc
BM/NlzU40kdERjQ8PNfPvN6/pQPj0jjjZxT4F3DnofkfhNHOoH+gZGXXFSd8zdGJvfvM/O4Kmnow
yexl0YI2STlMGGG1SXDxlaGJmm379Keo7LvuE9CO/3BCoQ/lm7gU2RE26wf5MWipaVhWIBfLEJVJ
oD7DHHkfHjJhKYMKsj4ww89JWzwLmFtdEBW+AAhetM/izs7oqZQMe67m+WFhWx2aOBCl8Ug83Q+K
S29xBdgpXGJQBkFik/HbVIkjI6Vodx0KyyunxJ4Sz69+g7NT2seRdbCmFymbthHnqsyqi/wVJnGT
AfAZt0FUQ673iyTSQkl6Odpb8q9IHlBIzF3wgpM+32U0cECxDCzXSJpAhyjZRPSwXuONxclELN0/
4EV/fwQTrAY/C6NaA4GAaLwBcWf3oClAy+cmMjhutOS2uEsBpgakqIQ1vh6tMqSa2cpBjNE6ZuNN
n01Cgs4Of5nYi5z3wdI5h5ICWkGAi4MaAhP1QPGaCtOk46kTan/youptKkQG55ibP5jdhwbOUDTZ
zWpy3/LUF8d4HfdTijMFbqO58nCkpat85nQPTcOWVwxeiuKXppi4AgAc6rQFTPV2/irtk3MB1Cj5
D9vg0giz+9ScTnHcw4ghOx9tT4qUdHY0ETmy0RVLj/fNLc4epOYgOqVBjut7c1zMnhHlZmQGsOYb
4mZU5/IzGY7BIIGhoyN+zXHzpcg8E2/P3VqzUASzxw0zjGaMEIJmr4R2VvoHK0m+/MrnHf5LSwUZ
CguNe/PZz959Rj0IrFgE30ijVGtN6pw03U3Nqi1tie6ScR+U4DDXH2TrdZZb7b1E1Nd1B02M50Di
YZaWtoFpgaMAf+EmxhZ3h7wXK7BfgfNMKeKNaTSRGwa1xNlsSxsbmwwIWhOxW2VRa1BcVcZiUKP9
1PkrmghuFgKuT2vHGkLSZNu67I6RUXAO+qUFRbMPFNLABoY3DeOtoMJB8weKIHsKySCwPRhF7HCP
2qUJvDQy//8LJ5WkXJV6YOj3U3UspleVTpxNJy+5y6UF5gzwJyRsNMgP7Kn1mOut46NRX0vzrQhS
icyYSBrMz+q0FbY0fYzig4AbawzB4zJeFWnTo8VNJXjlu30SAsZpPES9GySTp0ICSCKZVK0b2TNC
Xr8876uZQyMeKwHN0/OSx/sxd4PBJH7yESZ2E/NC3/I6G1Btmo8O7KrrJQBJBGQ3LRySYAIAXikk
AlKKieTdj0aLCw2wPDracQtAQ8O1lQn8CV3swwqtIEBVhbYQP923sDiOCwvMQgu1NA1QxMa9VAJQ
tddtk+7zjAdPWrYCOXZkYlD71phxtIGapG2NXWEMhtOh9DPnsIZxdX8sS7Hbghz1/1phxpKGfklB
PgCuo+kg+5pj9X9Q9OuqBJdRJxMDjrzF0hUFkmfQXQQiBll8xttykOSqqQWukDB7QD4vHeJDC5ZN
IPUCznZcnD7AqpC+BpH8jZBGWPlxVvvDX1SUI24MVv8iSzxm18XxXFhhxoOhTrkxM7tCkMVN2vFo
dnMVdTtB3ff+Qi2F5jnFCLki9CkD83vt1oYeV43hY6ESPUQ4ye1Ss7XkB1o1CjV2pc5FhvS+xcXI
cGFxdp2LiBlmRiDQEBupzjvHl2VvtMqAmF2wzhv6Vvm8UsuiK2pAls0ysuh+YlwxzOO0jCeMMM4q
C93LlbYe9HqTZXFByiSA3Cn8aZUMEe+xsugqF4aZRaRgwhzCDOe8PreYtwdZ/YNGK876LRqBEBHU
TZWZp1BmZhOgOX/ywZbrW8oKiNAYWZRa59zEFpcMzGGo4SL66WwLTODTGr1iiBkogJJWiTbDmwWe
7UbNV1bcci7NrIDP/OhRIXokQQUNjzwgxK+HpGZ+VzcC4qBZhIRK0xp8lRZeWh0q4gmhuU0P4jYl
kP9IVobuGuXpvoMubD4gRQHhntXJVINNvtFAESQtSWLkppB+V4LiR0lLu8h7w/aDnHNJWTSGZCs6
sJC0Fk3m8DLaakhiAZQvvThmzlAlnZ03qeKYIE5zcSHlETct2jMBT55JP1AtZ3dDbGrQGGhAgTAo
aHDtpO2swCtOmSuH9Nf9iVzwTSCtIeIoKbhUm2xGOS1NuRCx+VAuR/dAkAxIK6E53lELP+I4Dc8U
E1RqKABRAdQ5e8lHBiBsiTREpJJ4/SpLiVl4JmLJTKkL5llmT/dBWIwoL6C3Vj+FBAziTvwcb0Ti
P+b7wu48bSvYEKTZ3J/Ihf13ZZUJ0rgWREIqzjcpm9oG+WOsYue+hXlPMS9VdaYdwqUAva7W9yX0
IigLydilrYE+zarvQD8jmh668t/v21g4anCkoTt41kZGLGbybrQPMqPQ0DmplpCYAAvITgxid8pd
pZbcPEzfQR3VCF/3jS45BpAhUC5U0TGPuvN1MBn7JMpzxcQ9FH1ZcfWRII8v8NZn4YhBcQsddsjS
oGGCBeOmemVEDR5Q+yao7diSPTE4aVtq2KLwwmW/XXIGIH4RLMB8pAC6cD2idGx1QZxgLM9eU0vz
wg8l8kkfpTYAff9h8tAFBMT8zMPKKhI1RVGJoBfBuKJcIZD4FVcAYaV2UY088aPFUV2YYh5rwpTg
jVNgA0PzDsy2H31/Gs3HCnmSsuAdzEvOjsYTBFtktVC8YF76bVe0SdpjWFZw6nQgPXOVcyov5Slx
dM1snybSP2iIv16kKO6p0Ss4Q9BFTAKrxJ0XolHVaMeJQMJ6WoXpbw3Jb0v8Dz2xM9cinvKqieZe
1uEVQY/7IELzcKGQ+r0rbTzp73vF0hGigBTIRMBAaL9JSho9jZBRAy/WmDwn7UDyPN+GkeWGvDL4
0ua9tMRE246GYxvpoJ0JmqqwpVAvSOQPsm1qicgJgDxTTIhVJjMa8hw8JCX9KtKvrvowVQ6oaXne
EMixdZGc15mNW+mpleQGRiOqkZ0Ls57bNssDL2w5x8XyWAAam1/E6Phl/bsskqkqMJZ+cLt8neDy
wklMLw/lHwvMUEylCGoVnraHXuxPYIZ8qK5zthBvEMzF1p/asg1m+iRffqcFqbrPiXfo8UwwMQdU
KhkFlyG4A4qN6mmWa63v75SloAaCupmk3MDxygYavRipNYZg+4CqRNUWxC8Psb/pzePv+3aWAtql
HWY5KiVuoziDnQ5CAuBXFaJ09e8tgBQbCRYL2VGEtet4ZvqalRsDmLMqyQEeZlRe7//+N0iTvYBc
GmAucFbRC7Ifz7QKCamV2pXdPLdRoAvWxnTuw68p20Qov6eT23eFXbw14Gie7DL5GFOLRNso2BQO
+IUFHgHIko+AeBpto7jvAebFDHwcBQjmmfguwwQjrfBnCI5cMO7S8qGahQIaSEZw1jJhri+VwegM
C2dfBlk6tB2oGme/LhWccfP6xwQzDD+QUysXAvQNp9E6kA9j1Nv64ACp/+hHQJ8rvkgkgB6H8rmp
TFKe49zRRmOVS7Gj0JMW7qqCh2tZujXNmBa4FVAAeGxd+9SoFF3ctfimwMgPsn6m428pKndypjxU
irqBYAsPpj6P8sbJAG+Z3z1zrxkz0Yk4yR0IHcEXkT9JUukVxu92zkinOz19ue/QS/gzdQbDY7dA
2lVmH3aFP+V5IYM9C7KZ22wvrs2D4jSetuvWsgMlJzt19XN4aB6nn6ApdFRS2KMjANbT2KqTesZK
JDqvR32p/n75UWz9fRBSSQ9ifJQvYxOp0RrXbqhHq+tQNFfxWDsNSCjV9jCMqm2G4TGrhyezMd+A
9PXuzw/3U5iYhcpI49cqjhDhMV0L6/gh3fqe9OavwTu5j1btJjzftzgvLrv4WHU0ZKKrHWzJjEHV
jwt5mM+sFt2stCfy8NYVoA3nZA+WvPrSDHNupfB0WaCY4qE7y6Ud5i4O4XiN+NRwLC1VpaFkCYld
vKrQmMASPUmV2imRgRpmW6pnS6t+W0GzUxOtIVP4bKpOHLsZYA1+ZThSpXPOtqXAiKc9HiJ40Uk4
Fa53b90KqVyC43cfKyt/Muyyod6Q81DpSzsW0GxAGQCERIqSmc1AGRWtjIDpQ6ggelQKQGNmaKZF
i0TRqb9oLXBKVYsGUa8FcTc8BZ1n18NCZqppBh1zSjfmRgu91K4g5O7ed8XFubswwsydJPcBiJpV
oAZRq+lAQ1haH7LJ2WFLpwpaDf8eyfwRF0/6iXYAYOtauPcIZ+m/qRnYrXT500wcbYvaiIv5p0c3
cVIS75RVVAChpjrNXvxTH7OnaSf9ULxoo9p4LT6BDQES0y9NuDV50BNlXpB738KcbJZY4bFj4Vss
6gQ7+pva2g/NA2oKlfDE9bfKXvJwsGVev6fNblgBUxQ/qbv0fXDzR/9X+tg8xF5MhhcLYAPn/jov
3mouJ2oOFhdr0NFJ9GkAb0J4c8EKi3jgBmC1cyF2myLpvS3erYaYcGh73ISbQXjofzdu2Nji2uA8
CniOzbxIDXmUw2l27BQpquQ1dKIN5cAWlyLsP6PFOXs9WkEsGgoVKri10x50rzpwpvO+R6MGd/37
oZbkoiZgqUXXDez7S3V/etAvcP3bmer3uTavFG6Vv6A9bYsOT/nr/q7XWOySJcQ+Lnj4fF3fiem2
19eSySkh8mZo/v8X/iboU9snMxxZ6LbYo6SWeKoRvHm6iSo+RQVnnqeEdAp4QaGe8DsGew/yG/dX
ZKnwDcL1/w1giFXXg5Fw7AWdCVOOnz/I9heAtu+REz/I7nOw61/CkvwBR6PsxU/ybsRrehX/6F6S
Na9rlzenTICJROh+x4CE7CfzkA+4pVHe5Xz22/87hOHycD3QSRKDqmxxHKjAWyskdqTXZoUK5qPQ
E+MxW92fV54bMoGgh5qaUiU4uLO9N7y1nHrGYvXmYtXY5IOi07oK5sE0v8cHwR7O8SpBJmoksl2c
8bgL11Xx0OeHkXdVWMzNX1pmwoNMq3yUSgwsJ4Vj4V/7qCPBWn6vN+WmX1kPaGXrIRjH8dN5vu6s
3jeU/GLPqR1Fa6gPN53AjWySPPRqjXRONn4p5pm2HGfhWWPuJ6UxCAIIn8N95aBr80e3jjeBLdnU
/f9yEhbtMFBBHUJ5DiSCU9LCi5XELXXOebE4FqiHoAcIhT60UVz7fWK0VoHEG8aCo5tugSZTXDrY
6du449GmLbvlhS3GOSqaUT2IMG+iACTKIBNrkskwGKvOAlymGiGS8kPKCU3SY9gaAEInK93UVqae
dqSJeQDwxZhy8TXMaWMOMm1GE0eBEXaRPQ3GSS0ULtp6/pUbz7ywwviKoY69L86e6R8SZ/KMtegp
e3OP60bodR6voX3xZLiwxpw95qgMOrLFOP1DkqLnY2P0TmH8l0vthRHm+Mn7WLIGcd7jmeSO5cuY
ChzP5y0Nc+q0qtaUqQULVvaR9rtc5CEulp9tF2NgDhR0IVGtb2FBUF6jVnX9aDNGrZfGLrAkYb+V
aOfkkHwwkTG8v6t5G445aPJEj8R6doj0K9ymq8KVdsKLiszP5r6d/2O3fWMcZ3gtGxOrcKgGK2iB
RpVj8P9mrabLdtjGbWgXQ5pJjinmo4YHXTz2BOLP/TGSTAgKl5MxQWomV4p1K0tZuPKzVEc3bBPi
OLQyhUelNg/4dof8853MDqEdqrxImCAC+Z464D5eFcQN5Keh58zI4tUYr8lZsQTtQjeZYGmSdWXu
J6pi30aHDfFHz+9LpxP+cKZ+cdNfWGICndiFihmMAdDadWJHOtpmrEMkPA+nBp2MLyoEKnRENIht
KdL5vunFMUJkW1PxVAdZKuPXWm0lQqakkGyUUxJGikQ603J1X9linXn39cWVuzDGuLIyiXnXDuha
oeH0MfaBsjGyYS6vUdEuO7RKjdA388yx4iWEF/cQ9HKhbYsyNjrwrw8tqJ9WGk0BE278nxayo2H/
OMr7oPeq4DECmgiglPvTujjSC4PzB13cLxJNEnzaweBY9yuwHQOv9DCADYdKqCJpmkOn7X2Dcwy9
2RQm2iwA9kGfFbuOU1mECqA92LxfkZJtR6l+1SX0A923snhcQFdVUaERPJPyXQ8rDyGsZw51tPcM
aOoNK2heRSoJeDyGi5VYgDXmBUOnPUS+r+30wAuORo7RZGA0mNC5KP/Kw9UoJESqntCYSvISUFpe
9eq7T46dRDCawj/Q+IoSHDO8sKV5B8GUuYNv2I9rfUtX/SH46E9GT9pjetQ3OIV/ygKZdsU6O45e
jvRvey5bUr0g9b7ivaYWQ/LlBzHz0PSRGQfzB4224Vlu7Bp2vqp2kRe/qF78qLxHx4l71M3x894s
MIcpTUal930YFTH+6Omn71SusJpsaf8rfeI9bJY86nKETPwxwHRjVML3lGfeHzSXkcy977PfAoH3
xsNs/qlWtTDsYQLFpgcLKs0PVm3vkWndyU/VqVwXdrtGEPKkrf8ebKptuxHf7n/Csj9fOBYbDlIo
x+otPiHZaI66ircNqYiPVy/vCbAUzi+mk33I+ZXsp7EFQ6DxqZpjUWzBgw3BsNf7A1qKNpdmmPMK
wMIJamcIb0iUi0SxeXBTheMW7F2kC6bK1DOMQ3ks1607oAjj28W7uiXGQ/6gbgJ32g4r5azZvTc6
4SrJiOpmPyNvehid4YHu+zf8uZVJ/JOuM1vj3AyWerwAMvw7UrBtLtEUUeQw8X1j9loB+HdQ7YKS
MIHkkh0+ZI5o/PStnY5nyv2JX7yHXhpmQtRQB3oKHi2EKLu3RRLZxk4lppNuZGJyNs7SGXZpigk+
U9aVaVrMvuRqm+oJaQF3znhyBsRzJSbaBGqjQGsJVg7D76d4M5CadG4Hn/oDmY2N9Zhych28UTEB
p5OasQwp7DWO7lpe68zj4qlC8LYhE3JUsTBDq4ORSSLCw7SNYeP+vH0DWu9ENRaspIH3B8NANzLa
N5GVLkCXbudb2dUd7bV4FDdtZ3eH7GF4zRG+29+fkIC5/wWLY0RT51yWBWxJYdzDmkIxMiac0VZ1
RE+sNXzUyovRctINi4EA9CloL0RbLJhUrm8CIxqdAj9tADzXSJm1NuTZIsuZApurKL182KJBANKv
uHEAUnltKgeTZJYq6BJQzgbY702vR+eLGb4OkuR1pmyjBEta9F4YrQqeITTPHbT0MwUDyf15XSyy
omEP3ZtooINU6/xYuLg7RmKqD5GPIUuN3Re/A90rC7eDqsSPUPyoQKWkTwOxotRNtf2kbHm4yCUa
BQhZAsONO540c1ld20dwT0xtmNHphWq38S91HIgKrsisX/dfaeT1kCLtN9KwHazfnKEvrja4x+bG
QWBNWcZn0aSaWlCgyGWzI4irQ/4egjIBvUiCus5b0WvSFYrQc3M/ro12ox7FpiTTWJBZHYWnpTWf
yjdbDIgD6IKBIRoUG9cTkUFBTSuSuRctzkySVMK5za1z2EBPz0JLpRslESU90N+g2IrfOVMxH6H3
jDNHbNwUVSUU6LiAEJlDK+lZVd67YI8el80UqQ91C8a0NHDzL/ofVARUYH1RwQXeXIP87PWwkeUI
8qZFXw6kXxrzEJr7vngceGyNS5M7N7CYMxcudhzj5VkeVnqjWzhdqm4XhNlWLlqMrHwuqYzXUvM5
VdIPEMT9uj+vSx52aZZJHvj1hP6iCWblVYPGhKBIXcHPiG+Uh2ZsOVt56WwDaB+ebIGuFmj665kc
dUUomgkzGRdfEBPM0W/LVY5aOs/AewSq1XnPyuzTtlYTSgUkvOAZgZ0r77j1qXnmxJE7tmAHyiVO
2F/M2IOQHbV25H/RKcCESVEu879acwoNldH6MyhB/l/WJKuO1rpNBK+gqDKha1q0UEEI16WMxG0z
uWZhfhZU5BTPFqcYnTTgfYHqAZAi11PcCmKiChTrqagVEaSXWEFHrsHrv1u8doHNR0MiCMSIeF9f
m+nHqJBjU8CeAK+LsmmbmIixgb7IzukiF6QramGHmY3az313XRwe+FZmNl3g1L9r1RdngT9NWkqb
CCp4nTnrLWiD7vQ+x00XRwfGCQ2SQvAjIO6vRydLjZwoRQt0ehjmOzMTFTtWaupavhhtmkluPOQ/
ld1Y4D/l5rvSl/quRbadk4taIvkA+gpI2xm6B5w8cxdsqi6yBGQc9934FMROFfYEqolE0daG4eaT
qwnKAUJR5VQ7QUbfZXXtqwcBSYh81rJugvW/n/zLz2E8HdrYWoWGG0BNjWjdgvRlGl4ygedbS4EQ
PJhoYQdbA3rmmUAPKeGs70ucMmltuIb1MQ7VLjfQHKyDxLEOHgy5JGXOY1FmHAsocyQ55hYm7GQL
FFVMHES/d03lNApPUqA/AavjBvGnYAycA33efReH2GwF2SL8/ky/OjMnXjsWuEpLKw6s6ASZ9jfB
bx7QIcXLSTH30L9smOj9AnE/mADYPnVfkToovgvRCY8Iu6O7tN+aoIOpuuf73rBoB9w/FnLLkCVh
5TsFxW8ywBDjUxMlzhBQzwx3ql9ujJCDZlqctAtDzG4chiCTfEijn8Tmp5+9TNXL/YFwfp9V7wSY
UtenMY9PlhH/tMDtaum8gid7h/1rUf4Zg8osPAj7ciAs0/gEpMGhAg8C/pZ2UHfDo3UzQFnMLlW8
y+8PjE2z3Fhl7hR+qSWCImBk+sfgjX/8J3UD5ODef5ve71ta2D3wgb99gSVpDnSh03HyxqfBrD0x
MdFWGbbeYIm8zj8mOPy/EQFIN7Pxoi+AmUdkR4G47Kr4FCU2WigiUCuRKiXqPlvxE3/Lo/rHGDN9
HdUyJDZgrDAf08/+QQhIXUIMx8kItObt4ZAhw+m0/y7K3gyRiURBqI5yL5TxqVWL/TghHweMIhi1
eBQezEXp246kW7iMgTVjBhJfxyK/LHRa+IZ5THz5acI7zi80nOX6dmyOTfoecvvBl/aZDAoLtFHi
roRj7dpgGIHoDsqa1lHpz5K5HaGsed8LFw3M7xPVAjHJDfmJLHa1DjZI61hbe9V8nALeE39pynD5
QE0BwRWsA0wkajXwuFWG7x/zRrZ96XEmoQ/r1ANYCdg7tRQ5j332AvC9Rnh6y4DG/tW3cD1lUgE1
cbmkwhHC2OlI9ER12vC16l+LbtykgGqUTtuerRw1olcxJLmaEt/ytLKwo5wTJW83A2D9KAyBmQBn
GNgprz8lz7s4L4tBOKKP21aqwU2hu2dFHA4ENpGIEUOiFK2bqHagURtvoWsziVAapZ9FwWn3czxF
PzR9O600oBw34S/Vt+uCW1O4jSg6lNswILxoMSo2cwl8QaZSLQlPeoMUOGJJOa2yp+SLhpIXZF7I
S4UtBGWwb+NqMyO4oVjJ3gEMQRwGvGHDU65odk3TlWq9Wb806miS3UrJdjLoYUKD3f29sWQWpGaA
jCOPgRZStm0gMpQcxCtdeKrxHHR0E1Wk1OoM11eq/hSlZbYxrB55lKKnmzgspRcLj3zv/kfc+hDe
ZKaKbju8/2bxiOvFFboU0mP1FJ6KcDRtaH9j+zS5sCk0n8eazLxr4UeQ3JivWTIwOdYN073RjX0n
iVF2Ms5BTbxhG53q/f3R3HrOtQlmNEqr+UnWzSYkYgpu0xIDSbnMPE5TskuCNZrz3X9vEaETXJNI
vsyEXNfz1wVhaoZikp0qcIsFZLJIpuwDy8lbu1NVovMKgEsjvLTHxDtFyyQl1mBPRUZdnAgtXFlz
p3g7AyaTZ/l0f3hsxvF70S7ssaQFflJMYRzCniDZZvOpV0RrdxRt/U2xTnO7A+og3DRljvij2vTY
AH/ME/Rj88jzN0CRXMYZhQs6Ol5mH754YaZ1Inax4WcnvWyItq/Gh0749IOD1D6n+a4tftXFTysl
5tcgHZvcdLNcsuswIcoQ7uI8J0mQbqdK5OychZNg/iwsPeIjmvHYNokWpBshkP74rNQRgr1u7tN3
6VOxqUHEn8G5Tkm10g79pvZkqAhzgseCH8A4+hfAGoTUDcunGjUJIIl6lJ+k1kLqwmkR/FdDgSsD
Wk2Tg8HZWLcvC4wVT5f57Q2syffz/GIJshbFwUoRshNVs+f4JJu4BqUvQRGvOP62ECTmLn4Q/ODp
h6HNF4oLQ3VdNWMkJ/mpbz5VtSeWv+sd7KvUff8CYOcrBObMfK41ZDlywE12Jedl880WcPUeRHs1
2JChs4hVRaKB+YCxVcRQr0X1VLrFPn9INupRP8rbaBNszc10tD7oqX/WVsD1OJVtbXiKI2yiw8RJ
cGWfcXbNhPx4isTnKQMnSlefwzIEWaEDanP88QQFPaCbHq0RbYodTzD4+x16b+yzF1xMflUE2YAI
rp5kO9sAnAksV7PL1s0abQ+7YR2ugo3uoc8PLOXyUXmKvdyT1/IqWfFEpG+PxnkWkI8E7xbY3USW
y64vRVBgB5gFXTqoxacqb/FoIoq40YSVkp8azetB8cbxPRnDY4eP1n00uc8cVuiUuR5+qRfFUIal
dtKI/AV+U2iUHoI9BIGefJI/8vA3tyuNiwbukbjg4JajQkPy2pw4mnrdyoJ++pE8Bh9qZrcR0R+L
A55qU+SInGvczcYCRgz3RJC2ArAyNz1dW4tRK46DJLZOsuW23SYB+7tqj0RQNN40LloCPcGsWIrR
sTuo7sq6avPEOnXrbte9ZefyIL/76JMx1/FjtKpdus/+qDXHLM8qs2/iMUG5yofVkX75R6H/ggIX
aVYGrXhxf/6lKzeZZ/JifMwuSdsqqIcaM1lU6CB4CwTwlJc6aU+VCBS4bY2vMv1AlQjuum7RxZTx
8ts3bx48tSEs8l3aR+sa++L2C1Q1gYr1T60G2Luyi+0gWD3oL/e3w8Iwr6zMu+UiGEiJX6T91Pun
lHhv/zoNwgyBeXiabS6IImDEp/YBeE3j8bl/8ltSEKThV/eHcft8mU0ZCOUamLpwXDPjKBMQ3Aq9
4p/Eo4j8+y/Ly87+u7iB40eh7b9ZTzxVNLb+AFJWvCNA7AveJfDugUvleur8UQzUVpOCs7AOdmHn
DDsLxN/b1Du3a/FndTAf8jfN0RzOSOctzDimDn+AYBY4aUTkp6/NakjRTlSl9JyqHl4rtQ1JCQX8
+QpUJ0qPJ7O74IUgnEbeHwFz1tplNlxZmVbZZyE9Q01nZaSkRzfGo58SkdOZcHP1wMrhmoV3J0CD
CFzMjVfP4yycwGSFRwPa6X7n3Rm982RseJjdW0cBD7IJE8ZcxZhZrK6nr8qhJBbUNDmj6Gau9D+V
SOgbfRNwGuxDj/7Rfg//DugBDPC1RWbBBtkPgHIOkrP0KytI9wbFkhrFVNLxajQ3wZExxDik2g9l
IAYYWhiQgWgnAwLvyvq++93EC8YGe3GSOyORcMScuyfLxUX0/q9zV4dxNxBYmmWk4Ofpc/5Q25Fj
PMT6uv3hpI4m4CZIAEXgmJy/+Go/MSNiAn0H9oKgnmCyd3/2L4lsA7hydM1m69u/j5D7vW/u5kbP
WJvX8CLeWmI3GdU8wBLulxD/Cdh93Pamg/Wk8todlmxZiBTg5JJRXGHBq5LcWqVUy1irnAB8JyDF
8mtsbXM9d4bxMAq30wi4CoyAJQLYX4sV5qGDEk99EPdnU6DRYxv1NYqxBo9o59bFERpQWkEZErYA
TLmePio2QtnTTD3HqdNproZH4a7Jnyb1eH+Zbt0cdvDcw2mCW9uN4KqqjUkSCa16Br+L1KDUKtih
+X7fxu3VEFD3SyOMs6fppJZlP6jnH/En3CE8US95y171X91n/Hbf1u2D59sW+KLROoIVYuN4BogP
uPYm9dx4Q/yhfmQdwcPaUn6l/lMcb7RiIEm86yFDg5y3dJypT6vXutpY6LNoSb1PeMSaiysJxt3/
/SBm2/XaJEVjIqnn8jUd3RzyRJEK+hawnykbzthnp7je4ZhnIIhQVZ5TjmxqUymmthahJ3je9fYP
C019H6o7QYqGOqE92O/18+fn10jOLeH1UN0cnvOkXxieN+jFZg9KPYsbqkAv6iXWAY6MPoMNj1+f
RUnheLk0Aq7nayOimk2GMckwcijOxeanv4lXFsBY1gps3N79qbxNFDHGmNMTFQCkZ3HrPXfVWkRi
6NE4KQFZkWaLnl4SPHUPuu8IvHlc3il/T+TNtk/yyZrECBMZvyrPsq2iEV46GgfhgISqe3+INxcR
ZoTMIWoVZSJFiApnpzxuuleBk2K5vTUyv88coIY0tHHjw+/lY1rakezQpzF1WnAVEcOtsStTBy0v
v6bRVblP33l1mI2Aw8ACBSXaT5DLYvyxUIQeNV2qnas9qDB2/r5x/Uf4yare8Sicl5bs0hZbtois
PC11zVfP4mrYRw759aTZlZvvh6f768WSE83+f2WIcckaLTyqEBoI1efq2VMa0uzEd/Up29VO65jA
71YvQIsURHiqg39/Xbm2zRxHXTkoEGSx1HNF3WDnPz2RaSV8aKvpS7EDSrgGFwLK1VgZ5wQrdhDH
FSZVI5Mnut3aWlXo+ObM6O1Rfj0qxkXTIh/TchDUc29Hm+ypPAQlQe8FJlSxuxe6bd9qzq1y4TC4
GhdzEgLaW2Xg/NbO5ion+8Hl7OmbAYHtAU9CyFKpyI5ILGJCjZsBcFoVJFFgNZCKN7BGcabs5oiZ
LRgSEEszUhX/XAfh0ErS+YVo/A9p19Ect85sfxGrmMMWIDlZcSTL3rBky2LOmb/+HapeXXMw/AZ1
rzfeyMUeNDqhw+nn4k38NNwogjILNRndBKG4E9sBL1K+kgSstseyE7zLkKfA7s357wvXUoW5loaK
5J+BgiSdMbuOvVNQbmy1MSLXrNDpoAEH/KmzAp4xvjKQM2XEeugMRqLYYEevAiX0uykd/LOR70y8
dEuErn37wWHo1Sv3iwpSw4AdwzOXDSc9zw+wjwTn08rAVUKnwtxxU6PxYKPW0043YjvZSI2/uU12
jasY9UJFErkEYC0y16igsabBJnT/jIYhOuknVM1ogeV1ebCRol9KMpHb9K7kfsabx4gX8p8wx1hN
dHmLjaIElTLKwXnci46/93eS03NS3ddJ1pkGpH/GhgOEOVv7S4UhtMJODc7BTt0Px+Gg7+qj6qIt
k6PE166NocRwz1PK0YhVLThXrgBQLkBw78tTtY1p4WDE6DHcSXssvuP1BlwHQAxZhokxtu+2/QSy
/T54CLcqzR6kx+/RXbkzXW5P+opcXnCTsY1Z0E6CkOvBOb47+9g294w93m50Krc5j5szty6cNXMs
xiaWsuh7sYdjCVtzY7iA2fvAg2cvOeI2OAmcwG5VEBdCMiv9wpz0qakESYZjhXf30rfsPXd555lj
i+vjAAsRmoU+PLZxNVOsRItFJTiLtHf0vb8dtoD+ukce5LZKXccD4BsqZWivmV++V/KOpH+ux3oV
nnNncmU62YkN2LyDbse7iSoUymyHLsYot68cwteiMW/+QQENwyEo+LPPbbTk64aHRvkv8QeEMyop
yaexUQ88uPIVlb6kxNyWOkiVn3Sg1NjdbiKeWzjfFKc+5By/ed09h3ma5ZFmsVmIRdDnoTfNR1Lw
bLr70T38ck1bO41u8OR/R2GM50Z5LGS8WjFGExrVQW+EpRKo4bSYi0JGlQsxsEoIGFNoodYx0cM2
q4dJqpYA8Y/OSGuivG5Ld+a95GAk81l9ui0WLNyZiXYlNIX+IcUE3Xk4GQlabqJz6VTHxC1pYv/o
3JSkW6wp3PYFGR/ke/O+3GlfuF3j0/DrAxMkvF2zvN+hzyxZ3GWUwquXDX5Hv092EjSjOZqPqH+J
dHQy13f8Tbjr3fYt3iWv0Z21UWiDWVRjxxWqWTovLcEFQ1gk48AsTUSY+CGF3dg1mWoqPDXffn0H
5P6p2oSu53hO9K8buubJMGxRm7uAZWyhYFQmTuW807AL79y56G5QjgGdDpNHTVu8L4/N+55Gj8Wp
/CbxQDOuDeslXUaD0iSbk1mg67+re+kgS6gnixwRuzatlzQYrRmKIESf1ZfWYCKc/NRt7zl1eS5i
9jfstWEMB1j4GpqyEc1eyo8gh81YY8HQOdOOdfQwah/eyDPeLOTdl7IsiTDutfCkompHEBE36t7b
iPv+qyZfuyEaLNqNt6k31VbaT46x0d3czt1+y0sXXT8WsGdshlueYTE1WWUkZbQaXwGMfHLWgac7
KB2JY3rbJMz3wXJySYGRiaSNojKSq+TcYZBvLO5SM6Pd6AgxdrY+KU3+7z0iFkADqX6WfEC7sxWj
SDYi7GxS43OtPA4tbQS02jl+/yQowAyTHA0tCF4q7vJW3lQAPwTaFtYH2zmmKYujHgAKK3dvM2BN
lPCCEC0TvwvFOkaUKjltoYoyWOwVrY386mSnWJnixF31fpvSdRoCej8DiuBhhuWw0JNLqe0n08z1
vkjP7Wd9Jx1SevR35S/pJTpJDxxSa4KD7lfMTqA0qGDLxyWpIo6aognL9Dwl0yjTMfeL32rfhgJt
MRj122ia3MA65GY6YoKqfhvlYdRp4nv9SZeaHGPTghXhoVMLya9a09tyw/l981FZsVv+PoYVoR6N
vl826TnOD0M2Hi0gZwQTRtjF0JaTjxw+QdUyrK4tbeUlGNCI0T/e/gmrHNIB2owWYQDPsksSNTEU
+nRK0nNhansLELdCDUDNf00DeMnzwj5sNMLjkXFzRZq2PvLA6dkUCzStRrJPrbyzOBK8FhkBj8eY
W4hgtDSNsRKYy8BAy5Rm58ru7MmWEM6aO91W0aJu7VHw3uqczo7r0hhML9YfYlUTis5YqsG8BzIp
VQWgGmVnAL7OQKCYgX9w3ovN1njgBZgr9wRSBubM0CAFhzn/fREqaEZXFo2XoweMPvDyq+ucW3yc
OYflDUY2VkV29uq2v7eESn7Txqh6FIq2pcF8s0QSO90ExLJRQCaLWsIiZzTGKnTQkRPYNGYqJbQu
krkXPLDqgHO317USDU9ydAgrqJvBRLGdiI1njH5hGt1ZLKiJ/pIA818Al3os/d8Npo7RDmU99d0u
ksNnTPyRssVK8frstwEdsWXKsxXBsRT0OZTHigeT9iW+l0qM34YsFqrl6EXEON7l1YiTWCa6UPVn
odyWvuQW3s9WhImOnvwAo+DTdsxqJ9ZKkhpuKIQ7r0PfFjY1piURsKvkbbDeGuGItpU8cXXNCdJt
Eny22Als3ptAE8P/bqsToHTCDk3mU0GAqKePDckLR0BGS0RRr3gTVIAUnsqitkXvVybmTnAX/k67
TRX/1KM3qyc12uFva/W1y9QAEv3VL45VoDJrW2FEm6iTtP6cohuBZHqnO2KbiK4ahZ+1WgIkWzY/
ulbgYS1/eXuG30iGKhg8QDoIeT3GV0shAM8a0UQz4PDN04bdILq5v8uzpzF/EsMHxQBC9qs1vIYC
4uWAFJbkFPfKT30nC/v0KD5Hhh2ZJo3uAC9V+FST7oManZw79aCarqbb0mkMAbA9PBqjUzjhg2y5
2AZEiooMp1zfdCEtlRfrt2zZtxl63W6LcAA94dBxICYg/cQEjZlW94ZXCf1ZjAM0+AI5SL0HlHut
U0PdBNOpLQtshLaNR43qB81/1o1TWQ3EiDbmXRqQIOb1uiqzyWRZvfxFjGgPlTrEY+D15y7MiOT2
pRuXD7FFa7+hhZVuRh1rz21URfKjvtOD9+7VC0glPGgiTZs3obOxf9AztxDG0xg4k2HL6SkDJolg
S2hc9rZxUkJy6NgcfLsJeN7/qraC9nrsaMa6DmzaRt8W43fiPi6GSR7is0Zsb3TGAS9X53kk2gMP
KPkqemIoMQWPWDZCtcj6+Bx5grYbsHOcVtNg2r0EXK/bUnL1sphJoa8K4ydI3EAHLq1N6ZldUk4T
tpQR2xjdjqJNBmiXvDfylb+ZyWiwZwrcqQ4w+ksytdlGCTqwQcZCRz0ipJbKZsPzal854wsBAxmY
DlzTvJEK8G+XZCRLLlJDrvNzXQ3CNvPVHKiyYujFG6nUc43mo4FZnqRRq82UtG1FEzUJTdrHY1yR
rhTR+yRMoVnQDPuhRpp5I9bEeVjVhN6vIqyjTdS2nX8XCkIQkAEjOxJRFE9+LgvFgmhi7VBHU32s
E1K02B5DxSDuYWUrz0JCKtD798QSIs9tpyxQ6JQJ3Y8wB2g9FavR4AFVXrthMENBVyryVOhfw1T3
JTNEtcr61JKS8+A2u/JOsetN4IYo0UV37+o2GUjLkaXrAIahyNyy3rXd1PmI+hu3OJ5CZZ/2NNzB
wE3YWiHY3hO3v/gq4p1dJaZ9Zyg6oHGw3SLtWMWFgoYovDPuGrevXXQXY5Fb69ad02Sv6qH+CDDK
gDj4ttpcJ+hAGKPMmGZQ4TYAUHfJXKkwvVEK0/RcOwZR96eA6rvGGc8cIz47H0agL8gwHE2MYEwb
bCM7tzR9+f78yWso456D8X61BQgFvwABb2McGnK8U5yI0H/f0siwi/FFotFNRVHP53BKEsHMmOQu
QEMG5VzLmjwsr4XxMFo4ebWV4lrQBOPiSK7rE3VnEp8a+4j8W4gsLEWHFOCtg8If+k6wGP5SCrpK
NKtQmcnZvdPs5N+1TbrXiujfPm4f7Co6Yggx4hYMUzT2RZie34BBc/BJ5KQuR9SuqywzDTzaYKSR
WIdUXx4GMRKKO2MOGu492LY7xsfnR25edvWGFlTkSyqRWZaYKQMVpB0k4kpbzHeiteTlpaCfnMfo
GtPQOzBDRwPmBzWJS1KDZMaJFPrZWQjIWz4AAT7yyXZ7+2ZWHCiyexhxEVEwtRC2XxLJK0spVaXF
S4p4P5T7bNcRsdnQmgO6uaqoSzozXxcvthahryBkoPM2ecQ6Ef/cJGT/bPLGwNeYtqTDiHSeKINi
haDjPcq0pvo9CioOR9Su4kBI2pIGI83Y79m2hd5k54OnEcx1fQw8rMfrrBBDgrFrQm0gJdDWYFey
kzciFRzhh0KfeaXXmRusfV6eZObm4lbEqVG0UMJJop2+d6vjPKS4M6onNSPPwQsvebrmDZbUGIGW
pE6yxhqHwjTCexwS+sm5mJnxN47D7n9KkCzUKx0v92an2tGe8/W1+GB57+w0UJFhJSV2A2ZnfY8F
4pqjk7uKbj9GqpDy22215AkAmxI1Kt3vqqDMziNFwEnmrSalnR4lzMpw84Jz5H+LbYxuAnG86/Ku
mu8FgYArRyR2Q1ewOdLGUU02aRP1+iBUE4StsYdnLHzfVDS0eTtprhsALzWHzY3kyTD2YwzGlZ+R
q+5+W4cdhjI1J34et/JBxtPq9fZV8Y7FxDh9JGh+MYKgHT79To/7Le9IHLVhAYtzLxE9RQSBN5VK
W/VXQnkVBR4Fxgz0RSm0kwjFNE+HyR0IHts83ef4GdaZBao/JbGGy++BzlFuKmePJzrheMzVGOCP
hcEE3aU9GwGqJRt1N0vySLsjYLI/ene/Namw+7h96xxjcAXYU/mTmlYKlMYOaGQ9Hp0XUSQ9Ub/V
Ackob8qF4z+vXwpK7UuiMJs219awhoMW76md7AvKY+FagLNkIWMMfNmXPL/4Mgbzng+TVu5ka9vq
AGz1htKEcvg4h2X/2/hgiufyyvzaVPNKmdUnJj+UQ2Tr9vElvucp0W2fjbHeSzKNV0Z9M4J/SBuq
uxo7zbecg9y2oiq7zwebpAc5rCB7eKg2z+ZDcKAONXmD91xBmHV54bKzom56AfAfZ/GTkNqdKAXq
I+G5utsWwVAZi9BlipSNOsKonqLMaVJ0AN8HNKQq6d4zvE+Nz/YobDKH96Bbpzv3KiJThSEAxpjG
fjX4yE7AejuVfaoJdqZzzPW6IfpDgeFfqoW9KOZJdpae8yeBNnsFhVoeij7vGAz7pFLrKxEYEIiq
fyAV726Vh9vSxiPAhFKiPoTImoBAOpGEZMT8Fb3cpvA/BO0fRrHtGFaLcZlxBIlTb9o6ne4cJXP2
dOT1KM+8uDYAf+jMBmIh0AD/R1yVxRlyBOJrZJv3L4nD0U3OnevMI2feqqRigeMszRYRMOE2OPvi
xCHyP0K2PwdhLGdUdNpYGRFMjGtuUvQ/CyTe1HZ0l2x56jn/4Fs8Y4xm0lepkjZ4GkbHAzCnXVMh
Hf0+nTK65WXF1g3nn1MxhlMqm66PtBBVvf1bSPRnzlGuu36+4rU/32c0PrPqUKpa3I1U7w0iybak
EelOuEPthqRuRZwE3U9PT/HvkBoDkRFdcQzCuqArSB7PGHzo5GUsgqx1WhG0czERS7yGnUSMLZqN
gB5Geb5uloCra1tQYswCpj3bpNBQk5V/lz6tkNIJiGUfhlNBt5xgey19Opdj/zkVYyGMNEvSsMOp
Roy9AAT6+E6dZLv/fFUQpcgc2V99eP0hxkIWIDfWIx0MYsEueKale9sUrRq7xdcZC2GWVu7BQGTn
1x9TQJ7SX8+3v79qHpAKnSEX5uQ7cy0luoKBAIHw1x5sO92OL1FKEFndJjJ/5OruF0SY+yiKsiqk
AXGOuYEj3bxg5uPvKChM8FsJGEEKfITYwdtEsEAFM+zilhMerl70n1OwW4YBffr/Ue/T5pEjsau3
vPg0Y6TlMUQfZw0Gya/9RsNCAnXLuWceBeXS0xRNYcUYboUpQ29d4zx7T395BMYse+hyQ48MCCQP
He1th/uEXrdVCyYx1hgIaf0YGBBVAO08/czpQ2+Lx4pyzsGRVbbclVgVoKZUUBkf335a74gwP/5K
GViTG1hCI7UyCATnaRtvjrlbbW5TWHVbC0YxOj2OTZprKCGdk53/ImIjHMdvrXv7BQFGn828EMpk
fiepm9fKVg5mMNsM7J3laDXnIKxpNdR+iuISalHeYbPuOaO8l/nKZaPdSMOKIjQ9iegovNSKtPTw
oGiUHGELXubY0+OSzOdJ1Bq7LqjMx1xEeQVGyi38g9Kmo7g/JbLDAguUakZeeL+i4xd05r8v6Eh5
mQ3ifBq8/3czw0ae7K5ciIbmJrTQAzhHl9gu+lhVsGtR13K8xF05QTvrUHKufC2HdUGCYRZQ+oG2
IoCE96N1+tf7wq1fCke0pVcafwSEo+0r7u+CGsMyq8ilqSn0/PzmnVyxpCoQNLBTgFa/b6skjw6j
kpVs9k1Sz3TQY46d2XfUu+M9vHg0GK2EDxE0vQPnRqpvvEdkGm30zlekPN8+y4ofXPKMzTTHjdEb
8UwH6Mkk77jJhJWsiCahy3duDEU7Hbsz12p6SRIm8Cp87Z2amNieTRTEi3z1X0tkXZBiWOYJPfDb
ZJDSMAVr4NHiBthqDgkInJGI33gJn9Ub+nOyLw+3UNA6Uto4mk+mEcsVaEexn/yT417Wrc2CCBMx
yqo/tO0AIjGJdofRme6QJ3nhxEJcKkzEMmqNZQQiqJSOujnFh5L6L9Lny/iNQ4jHMiZuGYopRpvE
F8vad2mrPzvZj8/b8nzdbQUQGHReixjUBNo5FhZc2s28l/qqN9T5ieyd4rtiN+7TO29z9uzwFJ7Q
CnH8PryOx9xGH4Rzm/bXt5nQ+II244F8tCuLWPmHZEZAk4/KDu0aa1zsKtikjq9uW6C8l5jkr/p9
Z6MVHHtkOoWKzkiBGTJ8z9MZKyQ8YExD/Uz3hlPuFTfJiVmR9GSe5H2MvXu/y5hUEUl/Vgo2tJDo
rT9mvu1729ZPqXJKUiyO3IrvnrnB5jz1mxnTYHhH12FYnZtp02XYYLJrdNL5nLroivMFqoWG2UqM
LaDnh4nZuywDAHgl4fUr2cVh0shLaHMiFR4JRhc6A09bxernnLhMXf34/swbvFiLSi9OwSiCIsj6
KDdids4r8lY6MlV8kmng4yNvtnfNWl2QYnShxeZGU69wmtqJdkVC34CGWNEyoXPdxdilHN+4Yucv
yDFqYQUyMPNTkDuIv9EKJX2/LfprJuTi+4zoq6aaNBM6Rs/TPar8Bjq6ApqR7Wu+lZ9uk1oJjC4o
MTFFic4FxZdAadzI9FRvzF/bvyPAhBFqrFWRok9zEUmkP/WHinOAFSt4cQAmfBikOs+yCKqC1PBO
daqEvG8/OdfN05X5NyycU9mHct/GEOQQM3fu2DqjsuXlm25fBLoGL2lgQ26l5wZotJ+nfKPaxavH
6cS/zSmAc19SiJWpMT0RN+G95KQ79xahuU05PpZ3DEbnvVLHduESxzh0SNS/9P8Wk2xGzfjHMF5N
4CRSPSiliGpKTk4hiewn7PTkTWLwjsAoN1D0M3+oR+R9RBQlExv7ijlTfStvhYtTMOrtCZneS8ls
PsI9+oRdmdd2zjEgOlt1GuKwlj0PFISDuD/NVRNAaQ3ui2/zZl9v64YuMvotIkc/1QZupCyJSaiP
ToRyy7Xvs/QzscAFxxgtL3JDU+IGd/KGt5UML2/Q8mi87jkh1W27rrNAMxhBy5VMxWHOu4bwHiEc
TrEhLqRataIEHxc7251I+js8NSU3mczh1JdkLGxVnqZq3Qewhz1V3B/zXKVOwoeI99zlGJOvkvuC
jKcageblEDCNuK74TD9yh2N0Vylg8RfgPlSsaLh66+gm8BE6BUpioJsqn4j2SPoPThS01luNuYw/
VBjTXmfKFPqWDEXZGsSuk22J7IOLJbo2ALNz4qG43W1ENBXnCCziO32zbTCK3377dN7F+z0vj7pq
ev78GlZEEIuHiiDizDHJf5T2d/RXc7i6KoQLCowTyOU890sPFJqGWFR4OPRQ19sef9W6LUgwLgDD
kEUmZyDximvTQSX3yG0KvEMw0V6E4pCgNpDxpLLdkJjHQCcF5YgGR/6+KikLCU/aoJT7HkQ0EnSk
xsvDuncxFpOfbx+GR4dxBmpr1mHZgF0j/VFNroWhCOpoL7eJ8DjGhHnVYIa1jls5H6qji95Eu3qt
OOkpnuwyjiDs+iHOe5Aw7t3uEG15lo0nVvMRF/dR60ZulTXuA4PGWGcMcOHn2zziEWBMgZVNqGvD
/p+n5zftqXW5fdWrpvmPYnw9thcnUKMhiNMZoh7Y+zuLvMV3A0FZM9n77u2TcK7ia1BwQagdFAz0
CiCU/crJPTQ9/ODo+Nd23CuHvDgLo+S10LZ6K+G2S6exJVekGupK2N+HQnOImdKuosajU5HnD14z
PEeS2YV+mhq08wzkzETJriPybd8T7eM2/zgqyWKEY4dSMRYlaES73jFff0kbYzP9/jv78lUBX1zS
YLZWkRkg0lMtB+yWLdHv1d1fEmH0XvHKMQHsCvS+fIUBu0t3GLqivPactary0ouy04ZwsM3YzQJn
D9YG47Ad3TXn8i121Z8Hdcsjd422ML8CFsLHmIKo9rq+qyF8b91R0p3weDpjCvEhHjBdPOyVV0qH
wcY5pdj5xPTof8xsLH4AYyqi1k80AAHMQnjyt/5efTbJs2Gb/+XF9ocMW7pVu6HPgtlZv4mbw/jV
pIJJwvznbWlfz9MsyDAxwRQYWVF6uL0BrgF9cB/vHs02HJ1aq14sL+0rElvIuwhjMRoBeIZe0t7B
+iIPCzmBZApQHvkUkQLWg4cdwz0ZEyiEXmhgOA4MtJuM5BF5Rx4tdLdYfvKXLFQvnVPQR+WohmAh
XqXpS7j59p5R44GXUePYPrYml4iCZ6SS9tXyOxB/1zni018ehDEYGKccUm0AiVO6dd3oI6tdmrzd
JrJ6DAwyzp012ArNjvBis3s5VLmJSAGgzt9zgMfp2/C/GL4FDUZDizjUBSkBDWw+wvJ4Ku3Vt/HA
S6KuOoo/VK48eqlpKFjrc+wWfVce0Yc/N/sanLOsv+YXZBgF1U2gTxiI3872SIMHi2BxN5H2zd32
9r18dbRcOfUFHcapY3OD6Tc56MTFBqtUf3hkRh0j1AGG5m5/V58P0U5wzX1NDLyICgD1YqKa8wRf
T+UufgSjszmwQvUinA8r5wf/EQuE9Gf4kG8BETapzfMl6yZiQY7R3CnwMPA6QlAOJxnTsrbUzU0y
8oZ3rNXgb0GHCfPDNO/TvDbmpx0qE+Sts/399Pl5+wY5msWucq3SLgl9EUQwhla+HuSe4GWEYZTb
VGYbcEtM2Eh/sAIP4M1oyQHQEOmxiuY/xfoLZs3nXPiKMUuDsexmQdSJamO4+ePvTsBYh1BuMN7U
4/sDZkHuMm5bw6woNzjEOm4MgY9jrIFDX2Va96fvhDv6Hjk8NIS1yQbAPPxjStnGq6CXkRUTcJC5
r0Gm9xNB1y/WvXH7/zmSxXrvbtC93PNxopQA+Jm2JHh8bTEkLNwHD8WuEjcdqsIY2zHOt2+KY2HZ
2XfB7LO5DD2/wq1n4b47Ay/A1QObI9KrxwPY2NzrhyZzlo+YP6tgXy0Ynfa1OcS7l9jmWvFVC7Cg
wVjXsQ9joe9B46BvsqO4l+yBjAp9/2/vTBPzu8CrBHQUi34A2Kw49LGIHHf1mpwBuPzqkxCYKXBN
ty9n9Z25IMTYNL1L27oUo5mQgX0umA7ktRmvC/iCBBOPYJPzJCVTPLchSYhOR6emvwcKX24HhJdl
XpW1BS3Grg3NMGLHFvjWxfQOqH54QYS2xYsZ1j3Oggxj3KzJnAojApm3yZ6OD/p9e3zMOWm+db5h
ayem+CHNWFdwaUHrbhqxCCKbWx06N3/v3xGX0toec6K6ss0VuTkCuTJ4f8gZs+wvDHYdYV2YIBY5
HrOTO74CpZA8TNR7kxyOh1vn3oISEwuVVmZ1kQZKIjZi3we2ir1MKQ7EE4ZV2V7QYbQVK1dbQcHq
yLON1QsC/JzAqfGvnsRAhwYWgswj6myRv+3VLu7TCuIGNEmdznHHnG7md7Kv+eslIYZlmecNeuo1
s5rGdyE2ZnWV3Rx/DqS05V+QiPpYnhv6Xy5qSZVhoCg0njqNYKBCprcU78oGIPMdckI8QvOHWNlb
EmICxkHqhGFM2/xsIC+YfFdpTZ4yMjnVXbHnpAhX1WpJi4kWk0j0s6bEnTUuIrjRkWatcmu7gLXg
La1YM0dLWox11cYWQqjj2roZLXeLSY7cBly/fduGSzzpmP++UF2jViws9gaZAvXOGXUYuKb32FQB
ke9o42ALmQ8zyIWF45FljC16ZCWjserZQE1utQPIoa2+qw56lxsnuRt+SK86f7/9mlIvWcqY3jhB
+3IMPENowpST9nV0DNdwrbf+PaA+CmWGSUXNSR+4o0ZcwWHscdgpg6lVOG4FLmOAjRYHQMgAO7bY
cMEoZiH83wpxtVlFSRNdTtRZcFx5Rk4/utJRp6nmkPGZJz1rQc0fjgJs6VJ68MyOhAZjMhDS5EN2
fPKrt9udd3jkSOn8nVtnYqxJ3xd9oyegAxSin6kTuL8bJ7uTsUSCG1PzjsTYE2uKC7/PQWpyVZT/
sWAIhe0MXY/c4Gb+0q1DMdZEE1RZDEpclGFGROs7V1F+j+qjheJjJtoV4urK1rtt32ys9r0sun8N
W408Khamql84agA3ZoQyMcKwCupxbro0UBNS4EydAi/+jN6+vXW1+4fOlydcmBhE3Jrgt1906h+9
KznZ5j/0jwI2EwhZAFA3MeDEHEUwVaFJjGGWQ8w+zncmnLR3/hbDNTnEzlcDtXpRxlgYY0H83hJq
H1i3QCsQqZtBOh60zUvsftzm2Kq9WNJhzqNJ9Rh0BugAR/8XVu2ScDe61kZC8dm3eb3+XxfACuKC
GntBQ6iqqSeDGpYKk5/D4df0uuehJX1VTW4RYUzF5PVVGcxmqceKupQov/Ccs/WRAMvIvn+abBev
1wd/p6rO8Blt99aOt61ltUyxPCZjRJJQlNNOxC+Yur2WH14Oj/5dS0Ry1+8QdpkcqV/zcEtqjB3x
pjY2hAnUNKAOIJHRvjXvt6VkTa+WFBj7MajjACGFU/Hf0VvXBdTY3SZwvXMZFmJJgYlBDHkUG63G
GSpbnkFtJjtDH7hBtF1K3k7+Y0gT0rsPqm8PL479vs/oJ89Krj3Nlz+BiU9awbAmX5tDLuANxEjk
yuSTh+3Oo8EEI0aYYpfLHGq1r7vCaZx33+YdYzWvuTwHYznKOmtGU/sSBwPbT8/oInY8u0O3yYt4
sB5uXxzvQIz5CBJRytPZfCj37kxmoCMKH7dpzN+4oc9s8rvxc68eG/hJJILkd5WkWN2G3QqcCIMj
42wtWx4nORxCUOkhdgB3ngJ69/l3B2HMQqYOtSkIYJYdItglMZ1ojI4pXl/hqj0AXqSpA7pQ1dgn
uRUVUp53Yn7+objTLn5Qt7ePIa2y6g8B9hFeCFjmHJYTzpEFjqvvdToABCIick4qePW7rKLcdWmz
ibkSggVNxqhHSuJHRgm/C0R4mhMdw9pzdKvbHRVdWt7/7RmZu5LLvKjiFExE/K5SAUsR5ZfEjal+
7uh74Ag7cR5w7TYcKVz3kADXl2XosKKwwt71hQKwTQlph01nR99rGogkP++jgVv/WAs/AW37DyWG
o4IKYzQqoKTJkPjG1chpyO1p08rccSIeKYaZvaHngxTIs4dyIzs+HfeA0OdXYefPXMvInxMxjhBw
vqGZKrizOt4iXYzdzypRf0kO7SeXJx88WoxLRECbFVGCI01uB8TxKACknELr+8cQIyq8HNFqTXt5
V4x7rHstS4GkiVEfIDApTnq0KiQCms38KkHL4CHfolxGg81tRV81vAsJYTwiUFmHXOxAVTE3df1a
tA9ms9FexORFbN1UJLeprVYfka7Evi9gLiM5zrA0LgxREGMFr5T7nYt2u/50HNA99l8qtksyDC+x
Aq8AtKE6v80t0qpEOhQ/9J88PZ6151oW/xyG4V3cADpe8nEY9PSVJHibh0GPHjFegW54m2/rt/SH
EhNTtFj5O9UWHj2ikzq/E3Kcn5C8GJN7OXMgsHhaVVbR+uV8OXZyPGU2EPbh6RWHp1brvuvPYdh4
wjNUQQ9AJnuw3cFunfql3InPw3tPIlrZLSd9Pf/qG7fE1s+EBCsncg9a/DZlpLgr0N2ZcTGmvmz2
FRUVO8yBdjqvmZ7N44J3kgDw0aCExM1QepL7Ftr0tQ1pvFW2gSuf0Zm/654Sx+MJ4apkLOgyFh7t
D6peJKBboaLxo3x5KB8eb8veKv8WFBjDXqCLMdJqUDh4JwwfUth1zg3xzsDY9BFL71EuAwVsXUm3
/t3gAR7uvq+3fv9fpneRIv9zT4wB0rLKH0sRtDDAZ0tPIsk2j7xpw9m6XMoCQLxVzIhL2HllXE3c
qarfJLmltmd7x3Oz88+79enL6759sdch3uXPZC5Wm9ox8CelBaJK7aan3qW8giuPEczF9oCA7n0V
jPj59MDrS+V9m7lIfWhSvTXw7ZRy94StvK8uWcP6D98SWoBpt2fFfqptwPU4Rx/O9/nj+fX2HazM
DFxSYnxIAUsodDOLYrIDanFPDjAYz7pNXPr8lG0OP2zom2M7GD10OB2BX4XoW8LEeBUPE5Vx1UEA
Tu6P/iV8MZ2U/gb49Mnu7p8CG+ved3QbPju0tZ+3d6ntUd+1dh+3OcC7R8bpYGtsJHYVfoT7hNwo
x29eu5pL7jKupu3MURxNfHwgv3lavpJWW378asrObDWt9n2tPb/GjnCXboqfCQGGe/RiC7wNarfV
nh23+xuGY9/lpaeSJW+qNHlm+APnKnm/klH3Uqg9Lywhy3/95Znywrt2U6tY3myqgB3Na+y8LYA6
C9s4CmIa9iN+tUYI4WTFV/KUlzLCqHcWp01ozTIC9Pun2nLk/OUxeWpcpJTt48exBW7oeDgqr41G
jVPwMxhIdIx4UPzyfKX/W9Gv5up6yRsNc9YxLLOmComxddE9znntmmTb0n17Gclm63z+pTgwmj0a
RtYJIhg7EMr5tMITNUaxhwKNn7GOb+NRFpckfsw3e+f+OJInaj+25Lh9px/P7YFu7Bnbba9EdsmL
Yzk/gclz39bJ63VL5oWcfIXmCwEPAwnjHBPOc/jRElS4I9s9ebuKyMT5jS0At6lhz95tgfgybQty
vWxNRp9ALEuysy2yG2zhZ0w+YpRM661AdpWLscKU5CVRVTu+O6FBRtsJzi5wD7sR6W3ZJ8rPe+3u
rcloKx/OA0D9sS03dU4aEX1SOn7hbKdtu3mrN/em6Ci/9EcJ2902Klb4bqyjgn16JDBJiOWTw74E
sgUxT9ITUEGIH6AtNdm1CWke9E8JXZT/R9qXNTduNNn+oUEE9uW1sBAkQVLULr0g1C0J+77j198D
eeY2WY1hxedxh+1wdFuJrMrKPU9uAb+APzBb0X7Epk6s/tqk3su3FKNErx9rS3hociu+632s8LjP
vbK1i2fNKcwWn8v91j+U+KcjIs7JsJEc7BZtzMLzkVzKNgL2fRzuigUv7evAb1tnUzpfBlEw4bpF
xczkd5V9GEA0StzRijvUtJHSUH7x9rwfTxXpH066HZpIZGMTmWqGVunEOnndVgQLpmHNCnM8oYfX
4VqydZQNJNXITISjJmCDJfLhbVxgQdxrm8i2NRsZ6YNxDvZljjLGWd9lNqA9B6dE6Tz9pWCD3kwm
axRM40vbi1u5JUqGiu/xLrSKkWzVaOmbUvdI0J1brNccfOtTwXSGTqrB9D74X9lm91Ltj5WlPJ/E
3u7JA9an5VYGvCdpy1lnf1c+aY9KSYC4CkhjLA2yObjGGwAOC6hrqMd+sCaXt7fd7qn4lTWmsgkt
U++AGxM52hG2z25NrQSSF+ba0KIBGcEygWRG9s7f2qX7MBAJmLj59+dgiSf382l4USRCwp2l7qat
fo+Bix26ZV1Sf6kD2exUCP/MkfZgkhyehylDdf3GiqZHTSJOjdUV8ZdmGtv4iFaXE7EfapLalZVY
QPrqseP4pTd77HHaJdZ3JwAGyq3JdicdzPl8jByeCPf1UwgN+AjHF/fRH49b/M/OQMoRh4bMVY9v
sQITp++qn0cFnUGmjh+Kk+DM19DKf80bB+jsOf5TsPcZcbBr6YVDsf/Tt4tfAyCuUzTnymSwotI2
Uvvovpjpl7w5FftjZ4JTAEpoKAlvIuxHeSw3xp0g7FPSWcnTF6zcBMn3fA/gseXhE4OiRC7JJ++K
pHFnzdlt0l1B7o3PICfhd2RNr77zpN1hZXX51KHmuiswcmzhofFktJGvd4m02W253PIDSGVod2Z+
QMF7YyqfH4kJ9FjpfoH92XVW05jETQmO9jcyodz2mLZkOjX71K4TQtytXQEk3rAwMx3Y4h0Hfyc5
lcSdTB9n8w1dBTxS0u6fPl+z03PmjOfwEH9Y+ejMLo/H0KWHnQr+byu0NTOrAMhI1mRJxpAvrT7V
MNY4LvJ79OBKDp7+SN6j49KQkVptRvST6iww8MYWV7WL0PfNMEdM+pRPJcyNVKey0QM+UshMYR89
PjoR8PQ7B71Dd8W2hOcs3RlQo/mBEUH88EYZ9yveKa9LzcKYz3XQriby/mgAxSAyfYIspXv7kFea
ezCBcHHIi0G8MBo8H2gYB+f6x1crsg9AvZGO1Ssei4J1vhq7xvV3du2aHBWDBXqbzmqNOy1L8vIm
PMdkLzh4ACy2Vvw/sCVhpYokSiog6q7ZEss+FHs/GB4Ngmp/zjvQkBilL+7Q6x4DD6u6YyLIrVQA
Ft7+0KSOMqniLgt00ASyex7CDGK3S+R8DwzeWC7KNWu3r5/1s6hPHqVCjPsSHop1z/jKv9M/174P
ddFh0Ag11rktDrhBEls5KgDuH0jBICOy6FC+OCDICq5JQefVAaAaIYcTZ74fHgMbpo64WLb0vLd5
8vDssvAVVyTsIh+k/tTaLh5OkDSVkC3RC4pZrOiF5QnTA1CaPpYDt4Qvz/vecULrMUYfSU5eHuGA
OPfEtbfKZvccEhNQ8Z+TuQssVrvMTw84pYGu+KOccV8W06odwd+rZR3uP08ntyJvcC2dfUEyG02U
jgM5L8x9v/ctrJoC/ltArBnFUfN7cx5N+8HeyfsHmAZyF1n33zDW292X+3XkYaFeJHI4hHDBXN2+
LdE/k6Q3vpuuw3FG3wCwAV6w4Jx867A9WAM+9d1R3AZhA4bVMkciHjYYFidWBZ/xmn7igQuRiGcB
y6iXtE9m2ixxk/8uxV09qJ9w8OKHq0OYj9USTFiPATlsl5PemPavR7TEhARuWm51lvUZIRackNNZ
vDXFMuFaqQShEyO3+wPjf+uQr3XQf0mlmnKJiI/B3gVr+3r/Epzl7evmYG0rU79rie1uTPKAf2Ny
Bm0Fqm3jA82N+4Alm4DJcFnSyniMdAWKCzVd7ZdLB6IiyxQvvNC8Gkj/S1iWipGJv0xJOAVZm2Fp
LgKWWoAbNLzqLsZEOavZs255TZtd0qL0sRKirwyQdj20ZmT37m+fPCx3efuJrDkXWFX9hyNKN09+
lCWjqgDhyTwk978yM/3ANAMTAX4FAgDW8IIOpZuNVG8KQwEdDQHfYL9Lv2qsBAHabQ7gcg4t+dhy
Suyn79q5zSDrFKkUaNfEqPCmP6fI28G7BtvzoA2E1RTHIqNf+xhhbExzVII9K/WJlBH/dwahSPEC
b7OzmunBoA52iIrGz5a/a0JKqCWFP+rw0Q4ChrdgD2qXQ8QZojmoRhSRWYEzuNo2/VoQFirGY1+r
KFxSp966UErlFFUL9e7+vtnm9udt9lZTrpcEKKGf0qYWGgkEhMzJJqvQbNE334It39jG8+RbuDrW
4qL/hSbwITVRE7DrnLo7fvYTbjLwqA8G4InUXYzEeGvPtpk//Svu/lCi7CiHba2dFIM7y3+OZ6ux
ELwmVufyuDCOkZlcTQEts37/zRZt/AAhntd9BLZKSyEDdk4KxN/ymFQChL8GVCLCYG7NKF3Su65c
/Vcij3OQCWAufZtd5bgxRRRiw13wcJvOWigGTfKHLzoU88PGlyOEQ0ikFK5sSb3D2eUerRTiPsOC
rvTgw69AXL+LUUNXj5VGWEplzb2/+gbqHYTY/tKEy0VOSBglduvqnmA/VL/+z4dKvQc/5jhMp+MS
J+zQwfwIVuk4T/rxX0zyL+r5z6FSZiAWxcropx+GFhS7DEALg4PtWhsmR8tr+tuE/qFEGYJI1eUp
HcHRsi/UAHRWj/F0TM8dl+k5H75SjDxFhIFKJmWWgFKmIOe52jCE5Z07gK68Uy1uE4CicHdbQNdN
wR8GKXUSy2HOhQFCvwwzI8kmBebyR8TsJhIXEbt1jpQu6STdwMol3Jh8HpBRxc5fEwDCKDCWcGwN
03ciQI1uemjPXXrgtsGpcVn9fIyrpBsvUq7JRF+GbZ3M5qnrgBmjBqWlhnbvf//HZwp8W1UWRThe
ALmlri4bprIuODDbO68NQMJqTB48sGzrev7jggp1c2pnzHOAbeCPzwYJzWQkIxBbA9JYIppkUjty
gofpF5PqykVe8UZdpJylkpzJEMve+fEpEasKNnKRzo65eWPlwi5I/TXr0/hiFFTL28sIj9lYxRat
B1YLrsQiQtkBQVWrIADII4YrjH3+liNP1rqyXZ2N+/mc6ssIM/rdzBKOSuF+12fR9aC9c7J7Qo7U
sjCCagG9xuJdg9lkv+aFXh0AbTuKbMrz5YZx1rxuVqaBXp5fvnf3Ve5fSnQAEtWdCLedfFTRbovw
ms1QBDSDGjKGZ7D+naKdK3yQxDH0wmRiFtD3vI+S6R7+TLhTWuGKCGWYsiEe0A8KIpWdHY2jfOqe
gp26rTaKHZ0TzPQuNvGY2+5+RCr8u0ND1nd+5pBCJxMGLVjJi7Xw4up7KPtlJMpYNRq+p3YOos3L
ZDPa/bFFgxZrvJx5vpQJyzit7NQGpCx/qcMkwEB+ejDeWBHTinq/4oiyXzz6bVMlBJnDr2B3p0Nk
BqLat2Vl9QldiAql7sSu4it5Ao3yzvdqW3bOiOEZrjyLD0rZJaoQB3yL7Oshvovs39ymRgj2b2zu
1WlRyg1jPGJc8+Ckshu7sDsbTdgw7xl7ofKaG39Jim5oTwNhVGB4h0fMKBNtL+0DlNyOhdM+lQcW
X2tJjytilJIzZvRCyxxOTzgJrzwUyWGrofopWA6GDd/l3XQIdqmlQp9Yb93WzD8UtzA507MlmUC1
+cSstrvwIKEOhSKY7TvHndu/3ZaitfTX1UfSGifsxTJdTkQfMazwEkkofmHWWRucondDddNJpJCs
qN4AMz4WTtFEZsUMZ7PmzTSz/RjFIzTOT6Udh1Y87+ry3FQbvnxgfObyGTd0lkbprBgnqbYtyg68
6e+Ul2A//lQ+Nza/B0CwGxMTB/TrswIgSuQ8M4ivPzVVkzBkIWN7DXWRo6pOShHiIidz+HhFrXIg
LQrmuRXthkOqo743m+VM7OhRPsFydfjdhAx7wyotxpcslP46BuyAVeHm6OJf6zJ5kZMCDpsl4RjH
PRLlAsrgqN5+Vdu70Y0wyvSG2ttDTOQ9puAs1lDTuqb+U/zhKU2dS7VvhD3CKqkzky8sHs22eKQP
DC5Xtc4FFUpJB0mpCnmA4+bN+pMzkzdk5Vm4uOuW4IIIpaJTQEKJegwi8CSeVQzpRIgGh0eenG9f
2Uo25LJeRqNZd3zF13IJOsAcvhcfJESA7m0K60rtghVKS891pmftIp4wav3p6y11C4vhWzOPi9LR
koLR3joHjQmbMwS33Pe75tOMN6w9CKtP7Q8vP99xkbUOwh41sx8Jg3SPW+5edXrkqG6f2LrSUzRJ
VpEgk5GjxTO7oBLJfJR3ZTIgbQpsEf/ZSExpj14RuNW6k7rm2xKPiejOkpElUJ7rzSdDxNedzIsv
oGRcDtOgnaVweHwdcwIowWDX7w10LixjdTHh9/lBPwKHEpuX8w0zmlhVphfEKdmfDEnmxgTExw5D
2tuc+J5NettmKO21tlb0P2uqImPxqWHIFJNRHHZSqNQD3piMToU+wp0CTMMcc+xiO0SuvKuIMlvt
SxeT5hFbBPdlBbXFxwCLVF+SB/zTLVldY6va5eKjKOZR6tFmNe3hN2FnU5qY8uMTAP+bl9sitv5g
dEHCgIsgS8LPLpoLEcOumTxKsUDkcdrNqCS9mU/MQsNyfH8ZAx1mgOdVTBvQq859LEUYQ39cOMlf
1fe9fE5P6na8HzOSY1fv+5nVSLuWT1AwEi/hOpEHkjXqQgvMryucnw6P0XfyvOydXTLLkek5L7+P
qOIERDsI5xl9Nw/hpowJ40gXG0/zC1BR1CF0UVUkifJ4p4IvxpjPBqjSCfMV9WNiA7PS47G8ddw8
sCaVhUUJ3CJHqdWoEMpIT6oBcDPYDVEdnREQ/j66r0xuo7Dg0H5qfX9RE7FXQdE0PBcauyfI66HK
dchLbY1O/NhmZqCZKqilrm16b28znMHijcdE9CfjWNfESLygTHk3rT/7RdQ3wz+w+Oio8pbMBlbg
foqOSCpk+Bgmce0FXhKkXM5gkvyC68Bq6JOD5KVESQnvtCwlv6blIKqGpGmL1KiUuPTJPKc1AMTR
zaYTCesAq9xs5HNWYocx/zHqjsoZJkbtTANYT8XRT98yzp20jzgUSV/uCgHtjXnfE7VwhRDD/Dzj
A1dm/RS0WP/5QErAGrGIpHJ5TXhKmpPsAhIcvnxAZrwFJu+mFRv2c80ZuaRIWXE1zntJD3DyEpDv
ql3aQCs30tKFyPmvqro9zgcDBaHQ7OHjA4+CiWq75r+K0Im8oaqGomrUB4QRJ2lTjA9QgFfp3RsY
KhjNI8fM465rqj+E9CXPe6F+9aGe5naRsWcgu2Mo6jUhsm04+YMA7PKdDEmwjh/ivjS7nMQ74649
sHJca1U4XO//55WOGqRe7BO+wifsFzzzfjt8VYfyJd/Pm2z7gSlSrLd37dh2441/ZCWS1twoUVZV
TFcKmvgXIO6c+mKalhNC6mrJmqHXj9nPsjIcDvG9oEHdpayn6MErQOPQ3uWJueRSdnBcNk/ISxK0
0HAWK+Wx/mL+kKTLVb5QlcM0zAMK0co+QxS2NMvadwBsDw+cJWyrX8zC36rRuSBJaUffT8rJj2Fk
rWWtWXPGxm5gjmHUGFLDBoNZpaZIWJKqqLIh69SZ8nPaY0uJDJO+dSLezC3AH6mnwWvf493ESO6s
RnPIlf8PMdrk+F0G/JQGxJ415FpQGxawvkkEMFHK8gRXs+aXpKhTVKM0AVatODz6m/YTAFLhUdS2
TeHgV2WHKMeNT8pmRtpx6BiVlrUSJ7bn/uGSsjZGl07qkIF062jkFIt22xL0SaTnFj0Z6ApnOUmr
nt8lweWOL1RPlldZgn0lS44pFpBihIIDzBrh0Lr4byy3oi4L/SRdE1XKlU0Qk02ZoSwOIKBM0E61
xBCj+Vu03NBm9xWsBppwFGQRMRj+VijplBKV44BAA60ySmgE1juunwlfJ/NJzbADmfRdYbRWmWkA
Ie39KqpIm9ZCjUWIeqfafie23xKnCb9vH4O0kP3LdcLIrb5sSTbEn5a/iwPn54QrhCEZH1OEbLIp
dK+TuEslMnYDMcLC0YEpk77zAGAVMFmj38fz7y4hlXROUSJKX5UPI0VPu1L9SoWzmBNxekHqzm7q
QyF9Z2JlpmjLFH8lJUl4NIaTJDfVejM1W0A1aCqjIr+quAGQAy8bmFAGzUuhxLw2SPH4iJWDsfrV
P+QFYEk/kgfp6faprV/mH0p0Ya7ShKAWRVCKtwbgvzGJEfyaxl2CXVi4vfco3MTIag1bBtmVAquC
6tz/MPgzjnhxWYu3FgCcbMSoo4AeO9TpJHPXMjP9a57OsjYZrRoG9rNqlG8Vj9LMc6ghP0ZYZDof
mztWLuwn2qCl7pIC9Rh0iSsSjM+Mj1qBflXOJ+pkT3adYxwk2s3eaJB+m59K2VRexXCbhhu/xFwL
lrNEpBtdwLM1pihZvITVosOBRz4thrTO5lRu9WDD7bAEslePqW51pWswQ6k13xg6UeIlWUBHlUIr
RWngk6yEIa2t7PvQc6a6LbFvxTbLr/7AdvvWpPqSHKUS51weak4eFh28RG6HxxyQYJr9stRFdPv7
AUlTZpJjTQIuaVI5nslXxgad6gP2piOPeAIaWIH9Luo2A3iHl1iFBd/PVViQPKuO5yVZKkTOyy6L
5hlkC2BZAw/iBAgFqCIiD/DuZWvxjHh3QENjtS/2tRUfChtVTkZ6aU0jLkkX9ICpGtaHU7JZKJ2f
6Q2/tBf8Si3Nns2PdMOat1jNYV1QoXN1eYwgLqikAU+5Ir9OHEEJxcSqvpa0D4kX77WKNWKx6gBe
kqT8iKIVU0BEgbHJlr/mR8t5t3pPtoK7fiO7ye/QZmirNX/skh71TkYu59HJCXqHEvuVotL8mo8J
Fn2jILPEZ5+s9OdaLK4AyUkQ8DB5LOa+9h1aLimzqYdLJvd+aoUaItQxalOTmwHfeJu3dRn5Q4oK
j4fJ50Wh05Hy3kivjUIqzdIwpMUBzFd0ZplBbdXcKIA4lDWAR+toobnmLGjVyA9lcGbBtW3ui51v
wbzcq/uY2R+4foh/SFG6v+snThhiuEUTtm2O26kivoXuApTQcttqHrgtmgZYgrIW2F6yR704vprH
CA3OS2DLm90xsH931ozWiZxZvpcXGaANzwUpOgiqq6GROAmk0gxy0ZqCHFqpagrow5p3SWeVeWqn
n2N2KIrI7DqrtYf5NdZnMgCDLN9J8sEYrMFHhnAXNVslCCDKZt05fmca753xmBZ7X7X79Hcbvjbl
wQg/ZwCY5O6UOCEwxgK7QORV+4o3yCe+Ocaj66eMdaarsSU6LTVBMxRZAkrQtbQgcazrKVCYH1/3
77xqFujotM2zYX2XGJ+zmE1KP14HfaaX9Kjr83mpaHrJH4HNPaEL0gD2yDNKe9b2fnuvmXf2y5s2
EVMxU3fXboBPgtXJwQmzCJ+33+SP0/XXd6D3A212oqRoMvUdRYJ1t7k+TI+vr8hZzABQBa7f7KJV
YcTYCPGI/RGjm6DfPJRmufnGZnHUIvfn219BWWsgvIsygEgBXsKrqiJqlNJDJ3Q6JYMSe6UG/7c3
cRPm/KyNEsmy2RRnw7xNjxLo/6YHOBYByxIkUL2+7KkZ9TbAjgHPSJ4ALOvE8U5HDqrTGXxReuEf
OhJOV8fmV12RaRUUNX6gT0bscfJ3yMGzQodrK3IMVbBKBfDrhqqjsMQr8jU3gZwMbd/miVc06UHp
voBm5wTz1+0jo5ybf1i5ILJ8xIUXPVVZVXVzmXgyxn2n6pvHyLZ8N2dWPtQMzb1874VI/kWKMkkc
l1VjM4IfQAtjhWnHFwwClCH6iwB1LXmTRB1WPiSeOkgvAlDwAOlij7W81RB4hby81f3RjmKtJrfP
cFXsLs6Q0jH+WBhjkIOxoPE/Wy0hSjR+ziq3n3mpYog4nQD5h0kFQsdrGkJ1WsZrIARpATYbe31r
y+GZH01evcszR+9PefChC8hDzAdNC0mpHgL+NcgwnMYN5piydgaviufFh1AelFIa4iAP+JAyik1B
fBLVhJTz5vbRrsoMalKaqiEmhxa/Fk8jKYsh6CGeQoAFLljpFKYqQ2pWb++CBHV709xPKtdDaoIm
PNaqYml144Sa/Jk1KuPyVo/sghSllP2qkId+4SZqvvkS0GHhV6nZt09snYYiA28azaUCHY0rpSwM
/NAmXs3nps591Tqm51l1bxYR6u5To83KDu/N0+cz5yeE7w/9pDFOa1U1oeT7P5xQ1mPIJuytM0BE
zLCot9yU3CNQSs25L8wiePs3p4ZKpI4aqIia0rWciXw/BW0NIViyTFX9VGoyqROGpK2emi4qqG0i
VMa6nWsifZQNfVh2iac1/kByoKq7+lj4TlsmrJoBi9Ty+xdqfShSQfALnJ2fP+cddpNVZ2x9Yui9
1cepA/JHR+oQDf0UkalG74MvDYnX1NrTMOtfQOxhyAAdp/2j7pC94nlF0HiDXrKUaaEqZ82UeJkW
dCQJ+6MgZ/s8S62g7Zwoa+9aPFOxjw8YXTCr3lbzILKbKLQSKfAG1Wc4lKsHe/E91B2KQtL7oTou
PE+kGM6N8lUmz7eFcUUjKTzGx3kdLWJAfaOUXp334LODnORd5468Hm9UsUTmN4XrOPCsSJHOay9H
fEWOUoClaBR9MOIas3Jw8hrqYvglzPyTzg8veQ2w4XSbYGII5T0py+y8RLeawLjmFUdRwboZXufB
MDpppGtx5UY09udTD1cnrgnfZEThOjQGznYoItQA6sP4n9uVK4LUNSZqyE9GPSdeK0rAbq40pAH8
XGdQWdFgV1SoB9Jg3YWcY5WONxXfegw0F0HZDGpAysS+LTF0UPzPHV4cIKW/4Gd0cVvgDqfuPlTP
ZYRVF9IB/r5yl+CtyFgXXx9a7AToeoYS+F9IS+jPkQBaZujU3cl8qvNJI8GoqQ8JrHNQOlpE+GST
CJGtKxNWCPsHHTg5qniEB8ggv/IeccQoAYuSJKGfg3L5c/RxTHkiJt7cZ1bSImzFOqT0/vbxrjiW
Ci9pCqqgmgrppOy2Xqa6JOhd7EXfGZYWnn15j65sks6eCG8vU79uk6OHzv65zT/0fiayL7R31RRB
zfd97IWZM+Tb0Evc8NylVjecUCQhKTBxxvdGfJzQnSMUdiB/1c2noJz81MwVK1hQZ2zhxG0AAfN/
/DLK8IuGIrSJgpNQUzKLRHrzNzBlkRt6xkP5GCAjvdHPAsCuDcIv9Q6ihDbP3+V+ZrroTXsztrc/
aMUEoccPgi8DSgQhPvU9oxa3Ro9GAK+Uv0f1vdAZV7H6gmX8hR3A6PGjG8+4uIPwhXzsYVP1Phye
o56IwPFRvrHr43SblZ/JTyo+WvoVdU3FK5JhUa+VYCkGQitGiJYFFPu4lyGzBPlZbAHTVDdQvY9Y
pmalsubpRQAsIicfT6HiVHVncXD/VfV9ZBU8V7UyoltMkMiqICvUB0X40HA08EEdvzP6jVoCuwsY
504gvnf5fZruKw21Cd3Ky00kP4lW2b3PshumMWCpUsY7X71oRRd03IRhGMpyURdPQuPDZAaya+yN
amEqypsRMYzu6hu/IEBZwbmWhNwYIUl+89zp02aoxq2k75Tqdy3rb6P0nAJA+/aNr+quC5KUWhFi
yEHZg2SePsnRLkAjdpRK1m0idBX5H2WC4pWoGcCIEX88rIuTg84shDjTQaWMCzttZ9VOsJ3RwX4f
2FqjbR0/ymcS8GNiRZgy2PRC1DMM4erhLjUECSkT9JxTzzRTh2oIQw4KtPyQXiBFNuLWnE/QMzSb
una+zfKq3OIdGSjYLYU18VpWel7yg8wHx5OsnKCtrHGaSDO4Sp/vkruRb5kDGviBf73cC4LUQ/H5
IqylEfmgvj0EMwIIgSX+qweIWqek6JKqI495zVISlYKS6FHiSVxC4vQj60yhMfNfamL7OSANFJZv
v04QjVVLMg1NrpRdBY4BAiUJb19TQuhx2YvH2Zbj1A4yzowVS+btUA7M2xdHN5L8I6sIj5CpBaPA
vr5ms2qRr42DMPHCdkitKhMiUxtL1epQrdlkHUqh6HWeLS7VNrVixK6oTfX9ZAQRQ17XXiYqJ4Ji
ABwV5oVyD6XcaKOkw3cAEg9myxRfbjNKL6/5YfSSwPIBF48ykLhBGAvcp7qRrOwjsIeN8Jq5mhP+
bgFT81iYMZpYPGDi3SumJAECMTnGW3QONKf0P1z2+Ne3UL6jxqdNGof4Frg06kYoeFuQvntlcLL6
XHfvgu+FKUPZrjqNl/xTFz3OPZf7AKn0DlNKytfDXFsTqioAU0M8B7WAPmpWQXXNggio4yP0Ri4J
nQPXRz74RiuPfIqcRaKRsPoW1bfbl0r3+f73Qf6hQD3SouYkNVkOsjND9PiiYIKdQJ4UYSY1cg1b
chufRFPEsCIMshJPPdV24rtabxIk4noSy/mHONgYJe76t7zot2N7ElMSjM9B/hSkDZl5zOKqDIW7
fp2iaiDpbkBl0NNwctXAxCCN4alt+ZX0eUm0SXDSGFNo7XhKtXSDUW0ljEwucJtA3Im56DIOfzEh
tA4W4KfpkoQbEOkm3SlOxxKDwMjJC+FzHmdEjaEbZ87MVNEVMWTGiyMBXrvZxZwzyv9GX16Sp6Qr
7XkcgA4ToBjoBfZLs1IqND4Lobx0wfC1JWkxw7KvKqkLjilxE+JYqcZyMardRx5hZhOJuIBn7c9d
MwTAJge4nKhrskC7D1HeFvwk+LEXzMBQ5dGxGNr18CoF73zhZUrlSHLNyLGsuiwSj3eK/OWy8ZpS
v0mCSd6w4aGRtAYuwms7GlYSv0YZSr05dvfWB3+Yz1k/MOzPmoqQ4OjLKsQICyMpuhpGGCvgDCMV
nKhEH+HVssLVRZfSUiprwPHnAdmAGhX1VvtBmJqEgxIqjYOERr4seu5G1OSC79vPYdGft+jQDlco
tiEXIDmPDVJW2vqRKaUSHGexg1mBhUU8kbBmotfcrkveKLerncua10vkUOfE0avn8VMv3jtLrAeS
9s2/uCm4B5KG4UUdaSPqHIMaS3uGuIaqLb45H/i4yvvtA1x7XIh78EtHwAFUm2trYYxjzWkz0ujz
Q9wcuDGworZhaO6fAvtft2SgKK1DafLg5JoIgDaDwEiRvGijVnQjX5+sKSpaC3ukObPhJMGdhoCz
xzxCc1ufdgAkagWzViqFiHpdvqd9ck4M3SoC3zdDbVi8pam2x6LWTb/hMtNIA4lx8msHA6cIPiG+
Gi1f1MEkGMSKI56Da9SOZtJsdZ2ovco4mVUi6DZH4QdvRPlpGLpwjzjU8vsoqVJvjkiZIdR9l9u7
2xe89tZhsPAGRR4+Ad0+GHU+iudhlHopMv5C/50XLJSutfeAKB6aBM0HEFHax2maUg55MIFckckh
9siawGzUA9R1J6JWNjDU5uqhXdCjpEnOEb/qSAl5gXiuM9npi8Fk5qbXmILnD18HZRkZyf9rkQ2V
XslFrUm9WMRMUQKVIsy2wo+2wddOV8Su3LCQNtdu6pIkpcuUnmuKuK9Trww+kKe2eL1gyPSq/3JJ
ghJqg0+VtvaH1OuqXttg2E40Iz7E4HVVBZsckZ1ZF+28KXmt2HFRieSLBHHJQvT5Vq2BMcP/XDYv
P0e6PuR0TrlOU8BxiGgv0TECzupgWLPqWK8rLKh+i2FfZOnigSn6IFda0aZeW5xhfnxLiA+qV3ic
YvqMvSBrYgmXEEvkDczqYADimlSr6n6a9WXqKf1eFM9CFxKRe7p9YGtmVUObM2oHGKsXDMpwJ5gN
rX1hub/CMPscm5+kbSdgbJ71xlbPDUYH7SwaihW09utqQNL1uZx6eCLmPM4bmX+PlfcwV3Z+WFj1
pNlhwgr+V8UTZoJf6jTLjj+KPTT5AJhL0FJPxIppflDORT6YUYpRWOlx6Gdbml4yLTG1GHXScLB8
o2IFT2v+BNZQod8F4ZOBGdzrS4QZ6n1h9he+w5ks5SKiznlstqO+m7Tc5oCZf/tKVxSNikVywtK8
KKqiTmmzWR6KQhwzVGQ5TCyme620evk0zdinmL5HLHO/wp8KxvAksANTVX/mvC/eg593VTikuNdQ
9MTkJR9/1x9lcZxZpb01OtrSEAWUCYzy/iB9XNBJ8kRDGVhNvSHfy76XqMppaponBWD8qih83D7C
tXQKHAsZ6KEySqeYCL2+tcSIdK1fqDVaBuCPXiitsgHCRlLHBsrb6NAzsn43pFprYsGUavKhPGyS
tOY2tz9k5Xmie1hWJSASLW4OdZdVKdS80GWZx9WV2Ze/587S4Y12rKnAldcJbA1UAiQs20ZBipLS
ViiSfBzLzKtlJDmHljT6ttpKhinMRJa/coBs3WZs9Tr/EKTj3qFo8ioUFoKVFRU2KuzzC9/uhNS+
TWetNqBCapbt3tpSIqVsIN6639c+TrCJ3RzLEL6B1SNbbWjq6B++D5BqeJk34ze2NiimmwKzmeEt
rd7gBX3KQJZxlI2RAvqxitiBf+DKyBKMnrTxzDjStXePXYt49TI4RlntWmalQBiw6EVJvcK3OT52
khiTNIoaOkNhuHlcAUzMEFkPZTGolCOuwgjqyPWh3Q7o09dExQVDT/fbzNPQ73scG/5N8FU0Txh+
aJAhLUpT/3+kXdlu5Liy/CIB2pdXbbV7a7vb9ovQi62dkqhdX3+DvjOnq2idIroPMMA8NOCspJJJ
MjMiss7LMCps46aPl3qj2hN5mnKS+E42LgEmsOLxff2br5ybJrpIUDuQATTUPjb3WarQx4iodpSX
RxIPZbiURe+lCRKSNagiOM9aGOOS+pH8AOXgUVY0r2kGUdniaC1vJp33g7wffTzmNoMkAqas4ddw
hugYmgd+OuYbcpFcK1qqDCkpjwql482QWFEQybIC7GESB9AMSLcVqewgBSLAm5URmA+cEsE09nVQ
jLQNlJEMgELI42FaMAdCbptKsPCrq2EiQzsY/qChb3IZDJ1GSnmeaYnua1Vt8qrWNgZJnDCvzCJY
DD2906OI7K5/7bUNBqAnw9NZyNd86aHtUm3pgMY8LhZA35Z2N8/P1JQrV45E/rFg5oMdZznUNDRd
1dGyvfRPKdI0HgmCvaZ7w7wvKtEWXvHFktGqYAML0TTluQdEw7CFJcYnro2HIX0Ao2lUMKNGNFR6
5TtBlxhXShmVRwtRcOlHl8YopCgzvlOC89QGxWlxjUlyZ7XbNdPP699nZdEsgOlkXDF14KllLmwV
UjqxmSjYjeQ2604lEc2yXTMAiW88rJHdkWnZop5t96kleaFk8KatajvINQWzatrO2lx3Y+3TQKwG
TBT25kWX5dJKDuK+MUSw8goknQMaWeYWIobG2nc5t8F5YpKa6T4yT4AWQokrD0qw5IEDEIH7VzIk
U975jzPcRp0RxnPRw1CPloE2LZ4yPaGA+efp4MIKdyDJ7TCXUQUrUr+Z6j2NXd3eLZWXVoJGjGjd
uNtLpJqNNOowNM6bRfa09/p1nH1TtDtXAw1QFgN1FRNlCfbvZ4E2zI2mGcTGQGgdnXqKR2KALpoq
WLW1QDOQATQT3XoNbYFLK2059RXa9dVRbqPvTnQXJVY45vY2LmpBSK9EAWA5qKbimaBZGHl9aanT
aKphPAG+T91YB6q30ONL9HKb6rEW/PHuAQIBJhjqH3Up7l3eUHuC3K5THm0JRN/mqS7ftRYkCioo
Pq49+NDsZQLhDobIAFh16ZNRktrKa7U8srrjg6R/7U0o2B+h6umO0sH2Fs0buzup86/7t1Z4B11E
Q/LGPGX4yGW5ZIrY7UIrj3LVbeckD/ThwSHjYYSEiTnFp8qgqGAdLFMSWF4JFwBj8TIykP7AC1cv
HY57J0ILC0HJXridrrlx9TJhPJv6dN3DVTuQxQFTFYV+lX9/1RI1p0bBF4wbUEYnt2r3PT0RER5v
LSZVLCHm/4D28uloiltAs+s+JcdCfW/GkzO9KokgW6ybAMbB0aFhBCLA5Yr1C+6rslWS4yS9Eus1
AS5sLO6vr9ZKqrBVBw9IsA0YyooLw6Sc7CQzqw83DLQR2/JvPseZAS6DV7U8UTNryJE6JyC8lwUE
UHoSdkPWvjrrYGFPAYSCMeqXa1XHSk0yrSbHRjkBs6tZPl5okSgRrVlBDUFH0wq4AYDRLq0QeR4o
dE7JURkOGCjp6vmPIX5Oq+frH2XVDMq8qMGjqgys2KUZaVZl2vQ9OQI9vCmDFgqnjdp5TiPI4Dx1
jrWzbeO3oY9kcXZQzFaeU6kaEGG942p2F8BgWOTpPS6N7XBg7550bNzCeMwKaGUusXm0W2e/QFBz
eJOdxz92G3Cej+sxcEy4iF26bSxKPXcJOmeEvOrDS2Q+SOZdavz5YXJhhTvs47ofK4WgkV04494J
jBwqpbWIMLuWZh08N8GYB2YV3FzuHAGzTE0tHd0rIC6q2cIgSaxlI0ORtNgbkC9JMaxQIwJBiJWE
AaO2zTIfUFG8IERW1kqTQUnomMqbBPJ4mXSndIKDayU2mXwcqhSKgbmw/DQctGsxpbWfQfHSZ38Y
IahaVWEOwlUErvP1eGBhzr1iLkxxu82hgKc3NkzN8snMhkOKyYJU3qHm5UnkLWnJNlaC6yZZiF0z
ybw/2xCRRuR26oD9t6enxifVwbJMt4XuoDKLJjSLvOOiPaELFFotmKqNIPo6N9VdZh5I/0rNuyZ/
iZxasJprpUIHBWZ0OhEZUMbjDmBsiojOCgDxS3ufyapLpQRavE2w6Jo/J4mrp+5YeaqFB0PZ2H/e
Irgwzu0HvFFLRa3xLVXyPqqKq2j3Zv/r+sdbu1NdGNEvv57VJUZi28xD1M8y3/wuKZ4FZTbZtRPX
kd1ZgtjhpjEsQR5lf5ePmvOV5QIVj+R4HgmcU4bKH+rej81GsH4sK10zwQXm3C1RLEfAS7SJN24A
QDShStbuRA1+kSdcUFqKCZxYrOTHcR9OguvM+t9m8xIxOBElTu5UA4OyrSIHq4QarXoUHR5rZxk+
/n/+PK9QVbXmoESs017s5id9U76Ve8crvgDBckuDfSV5c+DsmFD89aATeOVwF4+s7Nt61FFJlDra
3rRx1AaRIgkFJlml4/P3/+0dt3lLpy1oUcI74MQhGc1mxVaejgG2omlna2mJ4XcNBb0olCm4CICI
RafEuYHK6AkNH+mQQFS59dH+R/VFsHQiU9xJjDaNRmgPUyNGEGvO6MWJ7SsUZWf1ue12ef9AZlFl
TGSTC0JJniltG9is0MumYwhQm0uzsJ37LXEOvfzmSLu/CJDfC8rXsGI1kZCUdXipbPJuA6Lu9b+/
Vm4FDBoXDTxEmIAst4xJXbURicDOsTTPOT7Uh3wvBdaPatO6PzXIaj3IWx3TbK9bXbtqnBvl1tEm
o9QPFoxSPw4eRHqca8cwpvKidKkDbQge9GUiV1O8nCXdAdhQfVGqkyzLW7N8wuOnyP6864H31W9L
3OJFVqIoSQasi9X4VTq5PxrkVr0Mr6/WatSdWeFWCw+sAUdDxA4mDIsea28yDkt7iPMnlWCKFmU4
C1FR63NiQi2T3e/xvsNb1OA8I2qc2pB/R2cQgIdQUcb7kcqiMFi5VDArqM3K6gfOhkt/5lxA360o
CrTHJtMtpDAbvEYzNuqguG38c4asGpnSw/A1MgT76vNFFJZRRv8opgLCzq0p7tdmbxNgbwYFY9ZU
dEy0zE8EgBuBEV4/xWzrFPdpIBt09TQWBXu6ttpTpAvMrHBgL5zhm3/FlMrFogLYUzTytoqfs77G
4zIPcsBKafdNbZ4UVE2c6Tg/ZuVmIBbwD0q9naVaQP9ajRpU9NCTl8G1+sSDk6hm0hIOm+WNhuaj
sTxd3woCAzzxTSsdWjdFBRwHJJ8i8pqJeJ8rTy+sJRMHYRBP1ha/TB65rfUltbCWagKdp9YI6/aO
yKeB3GUzpsGTfTHJbjyLdNLYfro8oWGW4c5RdsfJyafh2XDYDWSC2SLAE4z+UqW7Mi2DTrZ9IXZx
dRVNFDwAGWHbj9t2U6aQfJiYscRyLekOj2nBnfZzgoc7rPkCohqelB/aZWcvoSwy1GRJYCFPTNyg
MakCPMiqEpUgRGaYo2dmUEADzJOZKQGxYoIJLTnNRv9XzjDkqg2hM5QgL61kFPzoPlrQQypbRukG
nVKKBdfbFZI1JPIQcgarbgL6wT1xsgJtT13O4cqNXrogPTgtno03Wb/R1Vej1bw46rxkzqFPAs1m
UdlzNYWcm+dWMgfwOI1KbCwb09Ms66Y0v6hp6tnySSow6G/wpRpyKf2rnRlBpzZbC2KRJTTEXFMo
6fH5+MZKKKjYo4JlMoGiy+XGZFY7KnXsQH3T0J9xSkEnf8vALBcv+ud78aUp7pSb4sKQsgZeZ5Rs
IgiQxzdzmofVOHtl6ld26SqjR37+eQ4794/LMHVkdsM8lwUrzFr6UzWIzm72B/hcAlwEWA64/eAM
57xqqFzJ8gJ0oCzjC1pBkz7E8VOsb83N9CRJgt2xlrk0VUW+h6ImdFg4d4pFrok+w1oaD0mo1FDf
iGZphuE235m9VUCsFQR9yyr86+soMMxjayyqEQMS49gxrN+xjUe/UH5OxsbIvyRAgV43xuL/05r+
9pJPmTZV68zMYWxMf9nlKZoFf3/tqnC2ijycPCsAJG1Ldh+pbNfQn2IjdjEczlWI4DK5nmhUAPVY
qc8EEOpye1lQr7HkaSiOM6qIY/dext1NnZzan5W0V7WfkrZRtSiQoUA4aHso0l9fx9WPprHbHkrH
OqpGl9YZaq/se2RsDVzWeIdiivLQ+p3XjG/XDa1mkTNDnJtDJul1bgDxSae3QffMY0aCFkNIQEH/
3wwxj8/OoKycp37p4FH2koTJjDkKKUgogmfa2kEHMAbKpmhkQrKNheeZEbWxslqr4c1UvoLGnrYn
krxf92M1AtG0ZJB6HEC8TINdJVPtlCpu/JiKVnqKJ7rirH6RMwOcDwPAMvmkwkC9UyABHnupJwvu
nx/0mE/b9MwGd1RLslVMlQYb1d50n3Q33wOovb9zgnr7Rt3CizAyqw2o94vgdet5tveshU3wrm8l
wS9Z/WBnP4SLc3nJikyb8UM0Y5d1N/IYys2X6x+MV0VFMOD0OrPBhTikr2jWVrBBjyr4y4fmkH9P
fmrvLUaFBhCcDgfPoG79IH2xt43fC+QI+OGOn8xzgd/ndlIqC8z3gRUi7r3FLfcQJShrbznoruRa
XhUCMRe72dc6oJiim/rUx2C3UNmQ78tX9Uf5QwmUnYp/ub4yq0kGEBwmAwAIA68F0Je5lvWShmT9
XfMNQB6PytbcWen2fzPDLYCZybEKVVpccot9iel54zuFVAzZas0voGr/JgOc+cQds8tE7SViwHJj
it0uwogjlHI1QXtmNWoxDBQa9roBPSUuavXIKSS7hxEreQJtzzWlry0dwuvLtlJoR9yeWeHiVilB
285UoNUtfJu09/toq+nH0XgZrFe0XpvO9iCLlwO2moiaQqtJzpFtEBYBsIbUwGUe1aqIpFKET5Yq
/bSJF013Z5sqvlLShriNrYkAwCvkWziLFjxewx/nLZf1dDvuxpTYeJvri99j7PmAQVjQTjW001hj
4GlTeRSXfeM+j9G8yYGi0AWRs7obzn4BlxMViKTFUo9fIHuj8Y3m2I9kU+wB3rAy0WVwfX1/e8sF
kGMmI14SEVLSAo2S5G3Kv0gRNECyr9djaO2KC6EPDIgCmxcvJn43WAawfV1WHo3nBNOKLL+1vpF0
vjPiW7XrArWRwusGVwj5mMmIUxHQceB6wGy7jJxJNaCTVCQAoDhU37ejVrqd1mVBOgwj5MTyEvpQ
5hLiiZ/u+rlKApD3pK3Ttf3tmNeap1SY9DN2kfRYOdF3YpU92uWoWBvNDJ0G8EpdAmGHYCh78ItI
b+/zhOrAKE3OyVZS5wAYa7y77tPax2LS3WgxQ///k1JkEVdSCwhpcZTsNkQ11q271OvkPKD2nyuZ
YPV0A/UGvEnwylUvV2/AIMnchNrr0cDhpNIgJo0ryYJvtFq7YchIxvLRoAjJRQUjBUZtgsQy/exf
wa2vNmhQTrhhQlO2FaTK1cX7bYvXlaq6TIcMM3YVCvOk2RvV3lB2siEq7a29UAGRxZ0M7zmQ1jmX
ZH0xrZjh6pdYjbxlnGO/tocXnSyp51Tj9yzvi1ChhafrJQQphzm4HiOrJdqzH/DJz3rowAsByrz2
UcYB/+VR9Zxvw494cKXRH/6mogNpIxtDR9Fn/jT3TbUbvYpl+FtitmTlzaHhiDxaXVJgqKHHAlot
mn6XsZjqZt02o4QcRX0oui2HrgwL/ZRo9/a3HEMVXq6v4Nq1l0G2/zXHnXbZVKTAcyMlokn/ixZP
SjRsYrUOzDLzu05wKWPhwN9/wXIDpweKLOYnkYOp62rqWPhamuQtJJR+Fu10k9k7w85ugVL9NlWG
YNOtugeaLPptwDbhNnq5mnNkNUObDOUxLzs/bg5mD3oZKCDo/iW54CRbu57oAByBagR5DvmjiHX2
CqJ9rs5KDgx81dCwkepArpx9hUEpf/HFzsxwAYKhjbpdZj0zA4ZQlWwG6JwAWeSr0bJPF7sT2Fvd
YwyxxEiDUOLmJzjKSQStTwssIbX6OnXbDAKWlNCtHgOvjokSpNqgeZU0z12rC0yv3Q3OLXN3A7VI
0EI1q/I4xH5rFJjD5hvxtOlaaY+w85zx/vrSrn1BaJip6A7jQqR+FCfOvqBSSJna6KBOKO09MVOP
pKe0Ekkgr4XkuRHuymVOMmZVRAiTwtomleJmWeWPkJzPN30pwvStOoTjUwdXD0wDnq2imLTS+8QA
4tcsdW9QZuItEuQvLUMWubVqyjQ/tCHgAS//Zi2tYvXDiLDUBgwzUJbZr2R7pwKwL9jTLMD5LAIa
A2Mg4iWARu3lnq602VzmOgLK165dqZ/8PvkqQ4Isr4M/DwcEPXxBLCBraZeGMD8A8vsaSBNzvq8g
qCvv0r9x5cwCFwtdTzp71gCUTtpTlQcD9cpoR0TV+7VtdO4H+3RnYZ3lMoapKfAjNUJpyf1xeJB1
t3myIxLY/fB4fdVWP8+ZT+zfz6wlUITvLQZox1NwCpZUA1Gyt7yptpJQt/Cgum5uxTnEgaLiPQ0a
DUD0l+bMbDRIpuNMaZPJnZf9aP6AyKXa7UlzU+aCBLHiG4r+wG8Cu4fSNS/C5FR9VY89S0jNdm6P
4IMnZuQNoikaK3sJnRyc/sBXfmSjS59y0B9iAlTZUQYb2rC9pt8bkmjDruShCyPcwqG5MBkaYwPk
JOipNw8nSG2TBpIrgiy+Zgh9NgxhZPJ90CS59EabjWV2cuxXdA6TWA+k6dWUCrc3X4E2FkTD2gcC
yBaAbzT3AJjmQl1V51LKMLuF3XujPMiqPQQel0Fw7xVZ4ZbOqo1caRdYKZW9gbHVsqs295nosrkC
fmF9EpA6MSQMi8d3SnqpgVYKzcmxVNHU1R5tGxWrXsepb1VHp9WPWvsuAXAmo5cd6/Z7LusbjNdC
SyNRDhoRNQHWKiPQkgHeAuJCTHRBvfyQHZk7ooPAiH5UkEyJa9uAkUr0pFQxhqbd6YWnOX4/PMcO
JmkXytv1jf4hJ8PlfZgHLhc4YPCxDS5Z6lI3T3ELQDfJ000d7cdx10gHmkho+Q33OHXCuJ1Rn2k9
OvWyZ5CnUW4wPeA0mRBVOBjSW2SFfb4Z+xsCTO+o7AftjaCoIamHVN2U3c4W6fysSORAzoGBDcCM
lIEp5paMlrLUJ0sL6L7lFyl6J2a8LTBmDgSfxMPYJMOt4zmQlMWzpMHFrxpkt0pv8vGkTJiMtlgb
PFdvx1b04mVr9WktMQEXmgG6AakollXPkrQ8mQPevABpS2oVBxMuyZtabzpB23hl59sy6vWgsmuM
6MH+/cxKPOk0ceoUgLRiL0PYWPuO95Jj3Yla4Cv8chAKUDhj7ximv80Z6pWo1Q0KtQXnSzLuh+Sn
RV4IhHEqLfMK2afjcpja+Nb5ntG3rnxL0uFLr1IXZ58l51tQ0wVPgZUEwRohoCQDPARaF/d7RoSC
BSg50+PPva7o3/tF3SyZ9TDWojS+ZgoKj+DDomWGCWdcdh2idIkaNsugTHPfTnYqRnliPLjnEBFq
Yt0SHjYg7OCTfhKt0pfU1mvA/p87ZzM2N7X5PIuAT2tdAyh2/jbCXe7QwpXI2DeA+au2X0SOJxU/
JJt4RmzcWNOvdpMZqCbMQ2hr3Zckav0k2nbaEMaoB+NzAgkmHbs/B9Jh0jpjtaK1xWgr3OfMJNuk
9QJA4EKflShMx71Zv0wi+trKnrywwu1JItdGB44gKAGbeisISPYLuf1ugw6OOyybNw2ZgMudaChD
u3QRILZduwcRtNwbzoHah/frKXrl3oI0B/Y3Holg5/L16xnySujtQ4AOfUB7qV1gudzo4S9s4Dh0
0FuygbTmLuUmBdIf82pQI1cfjeVYxmABi+gEa5HO2KX/2uBOmlkuyqihsIHiLgCTupflIfY61C8d
/7o3a9+cTZaCWB8OB4zvuPwuSBRDbSYAg6bVjZ5CfzwWqe+s3I8xD/a3BS6qIgf4/bKEhXnZyhMA
VU4IFSjQBkCMMAyBO6sLB1o25FpAagWP5tIdbaJYuAEwofTBSINZRzEVM7evL9laKENlAH+fVbsh
8HtpA6geqs4RbCjPlv2jebD6pyYG41Nwa11dtzMzXGnTInh6Wj1D2r1KQHu6ZgQ1ePlRth5a0S1h
pSyGOwIGHzHcDTCfXLhVKonthQC3TYr21tLbL04s3xQm+i92Zj4qkrwBdx8ElnIS7NeVz3VhmLst
S1AGKdIaGUeNJ7/VVdT3WxcatK4uU0ECWvORzbplMwgA5eYrxbG+WLE0QN90wZ1xUXbO+Ku+xVAJ
5UmTW68w1fB6lKxdCdA1+I9B/tWBWkqfFx2uBFHVKHeG1cVhppH8Jp66Mihpn4W0UDu3zxWwJyLM
gNKAOvGcic5eCiEwdxzSIZxRsH8sxyI1QVA0SBWqEIkMMXRsEjTk14psFz+X3zkQX9XsGAKsdqkd
E+cpadK7LILqbnRIHbdF7yYrY7+fZtc2/vxR67DUg4AGKOvTeIgczMRcTbBSBl6CnTK7g/LDltFe
NSVB7lZZcuaOITY9CFciG2qsYP9e7t2IkMaqVVxWtBYSw01gZ507GbYPsdSt1h608hBjFh16gl5r
k02WuIoVkuYnSbdd5PhyvXEwA3FC+Rgi5XPnZk79rPWinb/2zjn7lZ/UObu5jYuo6sFHKYOhfUHF
zJ3n20HrQwkiuQCCf0swSZLQXTvcaH1+dz1yVxIPMO2YPAj4ETS8eeCYutRSk+S4ZhVMOezejIgn
1Z4yzG4cYU6ypfyP9rjIK+oxl5YR36RLj+AYudqo72JnV3cYgIrmn/RX5oDGg0I6evgfj96zN0Eq
JfaUW1hcSJS6kv0kaa1rWqMrYeiHpD72cSs4kz7w5Z+C7kP4hNHzca5fBl2NZEaMGcNljBFd3yEH
JTFL3UTr9lQyMSUUMzUx1JM80Yxui1EO08jy7GZ5KudoFykP5XKsNQ2iyNltV4WVE8aa/fX6J1/L
w5hzy45pNCkwW+vyF9pmE1s0BY1GHQbgMyQQ+1WrC2t1DsxFmwV0u7VUjKVny4+rNjAol9aS2urV
CuMSjnlVBTrmwxPgcExwyrT4rsEA3LZV3xZibq/7uHI3ZN8cAGUUzlgv4dJq1xGoMQEhDOGkR8ki
7jJtreX5uo3VdQRtl/G7gI3nCyaV3ICP3+D+aWXfu85kjAYmVZqKJjSs2cFDAJJwDCcCsOClL1EZ
0/8XkVWzfe3MLoaXe6QPzVhUzmJ/iA/dc0NcvpTUViOxiYtom/Rh2cSPk32PCSaD3m0mGgVaG2+u
r+DK5QqaVgBPgavOAPhcbADcUg3dB/o3eppi/UT0kzx4tW3tS1Ukd7dqCyqs6IhDaAniZZerWMnj
EHcK6Bh2qkPjfeyDCnKltXPT5ekWk7tEesWrZyyKEP8xyIUgjbpiLk3gqdPy1yKFRaI/KfIPTGzw
q96b4vsl0/0I2xxqxH+xqiZakEyOAkNMuDcLKZyhnXpQpHTiF66ueXPil6KnxBp01sHrC8UccO6g
V8p9O0gxG22mA+pJLSfeDhKDxbfN4ltLr6O9ZEsbYkbFgeRNfDDNZgoye7hPlNj5kjaqcVKgjSBI
vWt7HrNzWTkWkCoQRy6/cGsNidMUI7DyLTgWzrtN76dYdLNc/axo17FiFv4HwtullaazzKHXFCCI
9PFmxEDCarJ8Yyj3Smzi/91GTR2/lfS90d/n3RJe/7bryw41Hca/QDblSaVk0Yg1jRYeCnGByW+R
OvjNnBaBXCd4PI7N4CH1dZ6ek8jP+skG52kiXmfi4Tr0tXSUF4wWvv6bVtcdGDbUmEzUwPlXpVxO
VZEaDEfWF26eWe4yv+a9SOV6bf/iy9oKBAfZsD9u/9oOaftqZKKjbeMvAH8EclY7bpT22abpy5u2
vL/u1ppBFLkQR0zGFSf55Yd2TIgVDwP4eG1mnsrxRZFBfT7pC92bab67bov9eD7zntvigmpxzGha
GNGqTdhgWDWSgnjWLcGhuBq7mAsJLCPe/3g1s5Pm7DZU6XYxxg72bOY0dQjBmixIEjsKoQmHSa7z
OG0NuZ8DbVJIYBaLo7iERPQ426W5ue7w2lHDKFGYH4CuE77n5S/RKjqbA3jYR32pocM7AHAYQxg7
HOJ88got6TDCwHkc024QJIm1wxTXQAhggQtr4RVyaZjETaJnEVZ60N4pCvaOfmr7zLf/AvOM+pcD
M6hNmJ8mQdRq3k56BAcBGcIlx9bzLfoEjd/NsehBv+oSKm0moIYyVCK5fD8POATaGieboQHeS7tT
rmH0b/6O578g+6ztdBRLAUVi46mQ9S8XT6/1aGwZYaGkDyDpuymmfKnl/Bf5BIObNCj/IjJQa760
Ako5hGIH9Fgr3NJPeC48dVpibRcnjtzrUbi2crgjopatfkDyuC2uVokTGzYarBlL541rVTdT8dNI
BM/t1WU7M8Pt7nkhQ1rYkHhEB1dN3+PRcB1R133VFdYFQPMHgwZ45hGA/nn3gV906H0S1T5k9yzM
lUvK79eXbNWX33b49yKadYTaBMdf2lI2yDrB8I86F2SHtXSIJzvauAwiafAqdUhMdY6DBOlQ0SCV
VPoRgu26H+vr9dsE+/ezVDjOEpE6AhBmHW1IZPu6egciofwXIHI8DH6b4WLZxv2PqhSeFEBaKE+9
s6PR23VPRIvFpdKJ0r6KwSg7KontSk3jxbIlSJrrH/23F9y+j4BMkfSGSWMrFrQcaeLbIJtBN/5v
EoyDyw2OXBOUR37GB9DnTmxFMNTreaip37Uc/Bj7/fqCrX16tAehbwZFR5Q92IKeffrKTEicj4BE
YTs61mtrSC7oPv6UdYIwZsvCn+pMdQyPXwdIaT5dpmY9R4sDgUATN8PiPh2+g19fYdJIIn2jUxwo
0x9fWYADh+o9gHP47xMeocmB8rBGbM58AsVjvlvs1pVjYPnVfDfSlz9dRhDXwLn5kKxE8YiLu3xq
IDhCgBdoCQZdvs/VsR5fY2hlXTfz+aYASWeUKpi+sIKvxSVPqVCXRaUoUKmbNEBwB3WgeIVgD33+
UjCC6zxoEJhho/PKInJllY5DgRgZoe9hyr4tlyEdahxwM2SPTA8nCKYsz9vrrq3cx5hcNZQcIctq
oXrM7StDG+exTFCKh3Rtlm4M7V0bo8wFuM2TIIGT67k7pZWXL/NRjv54T8M2Co/Y1VhasLYvd0Fa
yKgCFejU4HDd1RpkoscJ1FHRHvi82S7NcHlWr9JOt2v2GG1aNyvDDjV/U3kw7fD6WrJEernXLu1w
idY0GoUsIGEf7bEM8gbw2/E0ap03zY+jLBoT+jkfMmNs2iECBncH7salNEuWSWOCGxe5LYpbpe2g
giBQoONfejYTnzOY+oEG1jKmN3GXE6Pt7crJovHxIHtN7PY3SYh5umHsYaTY/bR5v75+H2Mxzhbw
kzlun3XyIhOzgbnRq0C8cU8YWlxSjwaga3yVj4H6ckNRnqWud7S84CkN30e3DHN/Lypf8L2UT7+E
W92qqoAAnqXx8WRb/qv9lt874RS5D1Z98J7eu+/z0UtAXbzuv9Aqdyo4Rd8NZQ2rfvwQlm67NcDi
U4MEIPh3F8AOdXDJJjlZgs/MNyk+ecvtw6EwaCPbWPf5Cdf2TtqZGJqDOTbeNLim/FzdTY2XvnRf
u/dmjj3MLEhD53HRv2U3JgZYezT7cX0huFT46fdwGzbJrCRvW6xDiUK1u5FDe1t7tSe4En8816+F
G7dfW3Rt2oHCzODni0d28t7q3fjma+Z+HwL3S+8atyN6EA+qN+0WsCet13RTntTnGzncvDjfqUs3
ket5w7scjv7Nixxq3r2ov8xzaP5ZC4xwYS0SVPO5SMQonjwncjw95i7yowfcWwBNnl3s/ako2SdL
XPSl0VhW9QxLS+hPjxnqdvld5+WhYNn5E+eTHS7aLH2yU/Qjpseeuq/DrgY3tU3dfe5vRRMZhIvH
BZI2t31tFHDJPOU3/U1/Wm6cTd26xUa0d3nc2yevuGCiplk6GYVXtS+h32LJGLozuJO6UyyXvH+Z
ki0oVvW+LD10gRrbbcxdlnoUQ6SBThAcRHwD6J8fg+6DATVqBky4PFgdgmqAaiGy6+PJXjy08x+U
xM1Pd9bsVuG7vfWWoN1lB3oat4Iz/b+cGb9tc3cyc+nxqG6wEBP17e9Tf6B3VPca6nWB+VjdG2EH
VDRKhtdTxrpZzAHCNQJ9ChRfL12eclMbIEg9PuY5JpbeW92X7FcZaxsNmvYDZpBAuvWnBiCVUe9E
JAruevj/q31mmvPYrklK9ZkdW86N1Ht25k6z7xiHucaULoGf67ZMJjWO6hFu9pduGjHEz6YBX7YL
+/2CSZFusyv9X9cXU2SEO/Z1J+owlhAOqfto4xwK90X5WgocWd+boAb+6wl32Od9VZkLy77q+Iiz
bQJs8FafN125n+ejVT3ZseB4ZZv9U7o/M8hl0sWhiVb18KoJ6l/aXvFEavNCl/TLj9Mtjkoxu3N8
NFy/ecBdEzl0CqZNLtjfvDrQPxH3e+24FBrVWos2JgzZGwN0/QAsl554L6q7z0Df/ja6dmB712OC
J07/YxNAEIxPAr/G5r5XCa4NCvqwOXpW70Xv4IonL3lwV3wn9aH0i+DLdYNsw37+XL/tcZ9rTuQ8
GhLY64xfaJc/1a+YJDs8OV0jMPRfUsdvS9xnS0BezcmQTI/PP2I0or073X8ptuO23YqmMol84r6b
Q9IssTMHFzzjW1oBKRh5rQCB/F+C8Lc3/Jkn65XesQuD/J4/JZ1LXNnvD7EvCZLE+jmOIsm/AcFl
3DKjarfMWLb0/RlJNtxhsM/sq+7hrzIFoDMYfcgCj1dBmGUZMgFRxY5WoJm2t5b3rXzM3O31eFs/
NM/McP4MWqx3mQ0zvQGFYc8oQsmtNubjt/xXF5TPreSaR8gNucNG2r+DUtkcRJMXV++9Z7+AO0iG
haoxNfALMjx/vMltocxhu99j0YKy/P1pa53Z4d78WRbXnd3UbEETLwujO9Qedy/F/bgVQW0EHvHH
lWLnmRa1sFQF8U3iPUTbfAdxcUFuElnhzqulKrKsp7CifUkeTS/zG18Ol/f36wGyngF/LxufAUEL
zeolh5noTbutXICK35zA9qNQui+C+rQXyTevJ6Yzg1wKrMq6jc0SBofQcm+rU7eNN9r+Znad3UHZ
XfdOtIZcEpRzeVT6GLacLVRrEHxGcNSfRUOTRFa4BGikkMCy2FZWT1LvOm7syl+sk+1WghBnf4eP
cNDWMPwF6gasQnJ5Eo9K12r6nM+PnTxo0N2MqD+kabUZ6tERXCtWX+3o+IOeg344NMOYz2e1XGIs
QyFj9Maj5caH4a6+hdh75uuutVGCKnIj1wwT92Bj4PPrXz1wzmzzbG8MVdR1vYDtsLhNbv+PtC9Z
bhxnun0iRVAcxS3ASbM12Ja9YVSVbYrzTIl8+nuor/82BbOFuN1d0RFVGyUTyEzkeNI9PzVm/Sro
xsx0U/OxgIyK/5AWo2WK2vqlnoFWnS7l7j1ySeQbbT2PzJlrhMKTiq7WcF4aIrRPtv8jccb7qFxU
poGaDUPy5a6XhgrYdA8hee9foTPI1HccemPO4pBZRvVaIYgaOQa9wkCW/OSbEyrMlV2yjFzko948
+pW6lAfGNurX9aMmmDcBXidiqHtRymd9K0HUP0H7teVjBybdq8RvqGgcDl+8FT6jnsKQGuMp+Fgp
j7QhqGE30iYLaWl7SGgsupbnkvSH9UMbB2wxL2uRekGoqsn1aEidUZgiEYnjfLmmuuGF4Wwn681L
HfLEKH4mAB3UL8HTKVlpJNzIv6TYmJHG5AkIjydG60PVP8PKgNDSOtPmVVv68+rdMVyKHnb6WBjH
jOaAJxZkFzvnsa+iBSnvxctJuZoYBvfceDQY5W7Lc+RHF9B4udDTMty8S4Z1NvxnxYwzQg9Ihr08
ZuqWO34gFDKj0Z03U6O6gTlZbksamr9/52S+tt6ls3mUjaA16xXg6A6e4dDrmjoJUmvzD97ebp7C
yYyau2gCl9xpf4vrzAo96s3Rb04dx7M+nIYHGjjqMQ8vknlji7yQiroDyy09aSTaqoZKelw/zeC1
xvGukzEkihtVQp6DUkgMfyMb3nxGPiTOy8fOp/5P2TQVGIh91UpmkVtmlyyK8mIKvZZ/VdtINOu3
5jdG0VcIQPcSUU3HOJTbA70skXwCJN2F4Fx56cTRp37wEYxxqa7FNAXuOyTXWBer89PUsupfOWnm
+1ck2zxeh9+oU6YO6DEWJkybotQC0MuMlxM632j+Z0PpjsdX/zM/1APjjShE68B+Y882bttSymIF
ZwvHwrzMz4TySurj0j+gwRxdFgZ+m2Iq/mjEv2LNbBzdVI3V9HlRk+U6RU6G0wk/mnFHm+3fTDFn
p1d6cRV8EBTe3zUiLkLP8sh+v+8IqqqL2N7Oj2cjB6TSIj98Obv09845m/SZmtevxvTos0MPO9g+
niD3fD46a8aWR+EMjQW5jEcDiLzLdv7Y0o2/Sd9c397hgYMYnVNFizP8PAZwPVs+LBbObrfjeLyj
Gj8gwhjwuNGmWHcIIkacU9kAhh2FVD7mpLdP7DlpAmD6AQQNyBbW0xWKKWZP1A6if95L4dTIQpHz
1I25XdiYjQ5wTLrBd2dcEi8NMzm4xu0xuQQWdntRJcciERXN0bwXj4UmvRkvDQvdewgNLIhl6+1A
eKtLFUW+4/q3pNo+0SoSf+7RGGHppvxk29Q8CK9fxXv4hxZ2YH5hqSI2spsfnHu7jYT/ONTBdzAX
V1fnps4b1IhPxjolOdmGCxTYZIJPmQiU2LQgB6x2wp+vaH0h18Zccq51+vPUVQyvYtUeZuPhe7Kv
4AU7whvZrS5H7JBCV++iWQE9LyDZ0l9Vpg73Gh3FDuawOJf9U2TvyTLPoasWTXdRQFYhLi5gNl9h
1MjkPYW3HWb3Bwwy0AwYbSTpFXZGYgosAcmt28tRtbGO0114iamT5NAZKAfoRP8dYEOXIdNsleiG
CizPX96fxCNFSeR83bwEvMVJI+bg/nsYazOpugrrIQKEMqGuNEaq5fp8WiuXr0zIZEDmT7VrSopp
nh/1tpkBqlbSfCJcatEnrpxikOQixwnPBLILl6AO/VepaKeHaver4KD7AyMVa4HoAtkAuXiSkokO
pN4CE7MbcVsam6+EPjfrQ7BOXx8blJ+P3D1Rxv0SJGBYuNoUNQA7fy4td3uAK+Q8pjEmZbe12Vip
0ys9UzHRxdllghGZXspaMzTPhmJjzR3hidmIc6f+bz33X3QYPY7iyi/zDHRqWln+S2cVr9NNPM9I
RXmJIfmnz3NPi7msadhqgZ6C1mWRrI5YC73N0TGhGcAQleYnmI/F0iMK8JVr7J6tDHUhxkZrpvu5
7Z2N4FdnylZHTX+lm4FraLvLqiVovjawGXdtcHMUP1+N+49lLrm+hnLUQr4hWdE8N9fHmaGZ4lwl
i8x2KcecjknU8LYZm1IInRKhb7i/7RM0fP0roVyG+tNlDcqQBuNcu0Hd6RMZp9/fM8BGUZKvHI1O
1pNFRv//c5v3p8e8iLnW5ufL5XZ6KdlWS9cyAQ3HcaLHHoAhR4wj6OZqilZFEMnXUxudBbwuhnEd
RAMRRoHQR8c2ekXepboAp6hv6Nh6n+avr3L58m+0/JsCc0x1eZ204RUUNGh5YGTOjMSGZ3DNZC+s
P+/+mw5zUm2tasWkb5VRrO0poqeUWLO35iW2uM55by8eUWJ8Zc89K8U1unG09e3AiGlCEAZfHG4Q
PK6g3zwxD1IpCIGkY5X5sTSDY07gjF+IfFAJWm4C2zPyJQ9tYiTz1Av13xTZtGWbx5kS6DjFl3KX
08+ObuKtZ3Dci9GHdkiFscjBWQ4bXUUlTCGd9ftsCG/uakrRNqYZIech43LEWGRfTc6C299WTGrT
QkX2YzMxauffnVy/DAnuWo/byBhTVZh4pSLe2kzevR3e54yg4xrpV8LrChuJDnFJA1KMKb0kVy0P
pzdSyFZYKT2/Yp7Lmmy8OU3suKQ556Uef0IHFBnDWqrAb88SVBSD+dX4Ha6viw5tdp614zn/o/Zo
QIixFppbJqUcIrubmycghJDQAJLX/LFF6i3BD/0d0GAtxaQp/EAPr6iXnyJoU7TgHBePCcZAKCma
+t0MWdVlNO+choRzVIZ4wHy3yd5HbDDGYSp1Sj2pcVTJqbBa+n4+rEuKhjl4G+iqWQh0OsfORSMl
GXrkxA/5TaMqka2ZZb6pNf5SGu1TOF8o8wuvn6Pn78GXsWF1PVXPaZ5DWtbyokNg3S/64C21vIW0
j4gwNkS/VnUVyyDy0iRk/e7SCD6Lgr0J69mTKxtXKpCzuVnsiW76tnA0ks/I5io956Zvhm7gmxea
70ahfjNkOhHWa9TNMKHnvMXzzTNNgdGp7nme+QjJfuMAxmp75LmfuI/RtcQ6hfpyPHUWEtyVUxrp
geN1jFmYvmaG/7DiukfAwg0P+NIAauS7fRsL9jpZSCdYzRJvAZ3YkXkmXy79eKyRLNRWH+MA+w3E
0GiPXXI/Zr3DRJ60CWR5Wao0Rsi5tlJ0VcIh9QB4YU1pbCT2bB9XRNg/Jn3DnWXk6I40w+pETHwl
kWFM8y8MKSPddV0BC6b/gtN5nRnvaLAlk01O8JezodGLJT7Jhyv9FR6uG3lJabpa6PNe8jwrsrUn
jvc0UsO8PxnmWRGVpgCoOU4Gfd50itABGIEbxbwEpLYOs425cTfKnFdyHum46KkChAVjgxiIvFUc
B/efKCW2PPiwYBIoYmsJ6jVWhA2kaAfTKAqoiwP2TS4mBjADEbHxpGHE7bmjzrw2SoxAu3CRIxds
0V6L5tSBF29eFxnR3hM7fU154t7fMSsDKsbjsDAZXXro3b8X99DNmtqVwa5CCqzcqW3EDURZTBb9
G8eLG8T+DftBDXAqPTY3HnKFMdxFVF+bUENpAyGXtrQsyRIXGgm2xdKnwWZiZ6bp7NBOTkz61hLs
FyGPRX5Uu3s8l78+gGUXTmV6rvraSoXYcwrPIbaxzXadXsgGULVAXSGo//0Lnw8Te2iXRjILuxTZ
ielrp8bnTJohDSouMEVsWUjsbZ5Q1fT+PGZvpPih3lFiNLrESE3gSy5KLM4VvSARnsDOyrGpSfKI
T71jgvbpjj75pjl5D6hniB6JSUAd7Th94tbme9FhL3vINqO/Siu0idwU7VF3r9dFAoSrdznMZZLl
zXlZBJpP3VmM4Q0hLmw5y2THvaDlnXMivI9gHEZMsPuNl+PspUOgzyOM/DcEq74aq1aMSLHcNw1b
6Egd0QzdpDrayy0AIQkwas388ZeMGvrhcTCqXYuSFtW1hspJbkxW8pWmkq2ljhxS1RCui3Vwpm27
0by5Xy0jKtoCbX9rksH5ihEP8E5CGC+zqERAEEx1OCiQREM1MFSwcrFpq6HqEh7EjldeGXuzh1wz
HmcSF3IwAzQDFC6FR/T61tgt4TE14nXdMcV4nQnytYgKwJQkEiDpiNMMwGGmPy81iiWZcRwSuXua
6q+1/hE0lurv/eooCEZe7WKl5mxXGMmd3+sgY+NCjKIrUdJre5eSdUy6mr77m2C+TubBvPjwTM3M
NMOfa3ZtJOQNi4wNcxZTg5ffGOn+x4dgxwlAOQD+qvyYEHQrwVV8rz2+XE/vs/U7auf6r8jeGATe
cO8R+wYvCTiWsb2jyeh85gZaIwSgKewUGJbpYe07sok9OE9no3IuuB5MS7mUly4Yc4nv6DJqPrm0
f4m1BuBVrXQmuqMdtOQdGKkyoOkLC52TDZokrTikebScJZY0I4X4LE0Xk4BI8SsGiM6lpV+I0C21
rCR5ta7CeVZQ7/BYA0cVsIcpwQib3sPk3j+4paCispL77VGyZDqh+mLDy9LwKDDa0GVlM7lezu0x
dgJDp9GG6h+PeRh7xlGc+psHRsSnAMPQhaLngUi/6dXmidGo0fj799F1dH9GbiCkYtWCA6PDIWXb
irxR9/djHm6OHPM8ARaiLx0C9gOYj4w9jnLUZhAItMdyIdqyqYDSHtDF9FNFe1yz47oeI9dyR4+x
vJ1cKbI4AT390GfjkR0v0RWqzj37Yuk2IKYtAe0Qx8dcjlhGwHBhcxNaPBBqsEM34RS470WLQl4t
7pIJhoz0jVxMSV05iYf8esZZeDRycXfkGNHLSy/VqwDkJKjhZKYROdnVsxkNpinR41dXr2nmvzxm
cSyldkeUkUZvmqtntHy0aH5IX2q7XscIDf+UK+nZR8/hY2K9HWGFZnCeN5s7iA7aSRXrUYgC7dkr
jmF6Nor27Pw3Ekx0L9etiJ2QIBHX2H1S/A6i+b8ggL2QGN2D7EM27rVL19LSq3uZmIVwRLUU62uM
xxR61flxSgMKzCswm/ia77tte/TQrH42LhzV5f18f0mDS4ikWS1dJTDgAxVWDA0dD62v8RR2TF+n
AyYY+1BO6szT+ntQIuDg1AkRXYwDJTrVAYVScryGkTFjICkNqDHWIZpGmt/F0/a4XK5vJXfkvI/R
n2NKyZz8WTXmKlyRN4x00sRcHIp1QpP1B3LG5L/dHPM6uRPxmgY+PkPoGlJKfy5YPF3lvDhwVIsG
zDJmoowUjFRHQntEtzQqgt7FuqoiR0hu6+IeCSFjFgLdx4o9xCBoo1tbl72PlYoe0TdXEhz2e6lE
PLRKyIIc/ITE28PXbP+11I8fy9Z+fKJjWfjBzf7AMdUmVdhcY0irsDs/XefxvtlOnfjDQ5Kch5k6
eq5YddD3vgFR8nYkA8WQ/bgWRBG35xYJmUkf55rraI0+KAMSjGorwcxX4xYk4FKhKL/edvNjYh2v
S+T+bNtcXYwMnbQVQviDPv/64Nj6Uc0fUGc0/wx4EiXQcKd6cVLy1yQx45JzX6MM4vSQAETHD9Yp
3huXaxsoV7/xuyO2mPwRA9+o9Sv1ruVHnQuVOQ2xD8LF6vfHQjLKF3Zdq8hNqD0A1z1ROUejV+eH
3bHI1264KaqnKcB1/xsNhrE6raZ+WkbdMZj9TuuG6OJi4vH2N/MYYZRO1iM3EvQApqtoqCTNm2xq
5nD/H7My6rthnQXAXID1B2Qv8f68Oi3r6mmXdrcq2nJmT8iUTKhrJWRipwZQDjkExxJX/arbGz4c
IikWNxWJiVabXbMOHu+6QRoH60pXxVF8+b1NdxbJjZVWkLdiHz8VpJ0fEursHnM8ltm5+wDmfZCV
a5XHUdkdl6erTzx4ck+tuf6dWVZM9z7NDbM2spwmv8yFaBSoUPlbFGV5OZ1bUfyHUR2cAyOopdx5
qgQ4y+PLyzpbvZfkd5tSj9gTamOoz3vaiBhFC40z2moDhAUc9R/VzQF1RoRn3WSCnTJFd2yynewd
LtiTJGTPrpKZYgOn1p2anFPvT/URu4w4XwXdbYUK7C7RutGa71vd+l2ur2T+6VPbDJCDLmh6OOwm
xo73EkujqvTNLIsoptRhHYt6T3t5mtnvwce7/NzBn5oT22zMi/G2+HVYXJyvhUDoW2OazwHhFUNG
35MbQDSWNgLwkTG3lXzxznGb4LzFz3SyL+Tj4/Pl/X5/BIP3yvMv8iRroMZB/B7OnlUe2ODY74sC
8Kb7JTCATGNc6SIQy+m1UrujpqYn6Vyc9PT6Lyw3MKx6ZDk08wG18Z6FS9h0XX4WuqOb+0Rv57Xy
krbG42May6rg/L+J9HwOzqmT9TIIlA5ap1gqFSIMYhaH42ssGt5TZV4sdGPWMdGOHLK9FWWlvwfE
Rllf1oHDxCi7oAWxmNZ46y/BdRLQi47+b+p5epUCUVXOXdLFpe/SWIIxXqqtrq/9YKpFpLqic5PU
fhZZeZRiyfPj7xJHvgtAldiW3S/lwog3812+eikStFBMYf0nIj2jhcvK1/H62KGSMHlGyTUgC30B
KJSF49TOi/OY/Fi8iSZgLLsDli7+wsKXSTM/jr2gmx6N01qm/gKrFMzF145j68YaD4Zk2JVC+Sws
ZkoHLnMzJujpid+xEvmN32nT2zDmlu/oMEriKtG5jS+gM3Hgz623v6+AFKKdbcK4kcPO4b0hY483
WkXQxtE/aNh0wKiM5Hl52+TK9Ii20ZSct3MbxnQlWOaCo5s/nwsN0oEZSPSFY1eawKjNDPsscr/G
wKVhlaR9W9GO5+6MOPf3JBgL5s7a5HopIjj3i25JzNVic2g54j4iCPc0mKffy/1uAjh1zI2iMpzT
OVm1hsk5qhGhvifC6JTow704A5n7uJwQ+W2DFgJqoMWF96pxD4x5wicCmhThhSIpvZYwp5LseZP5
vEtnnmy3rdKsLvpLL3ft6aDuOcaY8/s3Bge2WMfOtq5L8fslQsmE0Mo+cOxLL//3Cnl3FTd5GFDw
pQYdAQ0oKKSfhPfp2XGcD95N8PjojeyAipd1cd4ouIjwl/4LqGW82Y+RUus9Gz2bAwLnAGs6OnQF
I/5WnNTGUS0gVS3Z8dB9Rprp7ykxeq4EKfLRMih12/WppqfT+5k625T+3q6tDMM8V0xbbuGlcXxy
ns6wGWQh84pS6ZV/enp/aghZmWZAnjma+dM898xhCgKAr/1SPUZhkkCtfLdIMRKCZgwYZgQYpHt7
LHIjYGv3RBil6fRcnJTT5GYpn/dbAG1dnf3eW9eVsV/tws7QM+KhdRVZXQ5lDnsyk+o/N/0cvAjK
51W9R8/LqszJ2fLtypnhSKf7FXk10znGc5/RZ6q9fXkdZq1mVOLqw0i57O4Mbt0yA3nNJsBxKgQc
9Mvs+WWNF8OakyeNrgrz1dxQntD+gyH8+17ZUdNyVureOQG5PEd1A6W45c74V6bqmwSjgVdZxWRb
nxg3chKm9BWweAFvrexIWfv+2Bjl0yssA75gKelxbViW9Sk+2U8rsx/zCuhLzOlW4d4R89xetbOm
tRkODTm9ztpaU1ySXTiJs0LNJkMHKB9j6GcYds8f8/o2QlRcMtRQjt2ytqh+fCz//2Alv++IeXeV
JsGK2LgER6dws8bU8RGlWXJ2so3B7UP5Gc3es8KYkhC9dYGY4vSM9RVoEIGFoQdKzIOPDjPd4D0A
I4Xwe3KMUUkDuXQFGZKxXMbEWOO65vOnhtqflbOHd7nAgLGOAQ/ew/YP/tLfR8oO17RCiVmkCdiM
Paq8LyCKMzSKlQ5HGMcf0G8yjN+cYueqgjFtZEJTIszVreFceI0NYv8bP12BbxrMI93GrV/o517e
jZNVUnSzIteiGsQ06SGzMbHJCzp4TDEmQ2nPl7DN8/aoPiuIMq15TD9lw8YQ3BtGXnlHyL0qxnhI
6rTSUgUikqQAJvPW5WmB6frdjnNVI62Ed6LIbjeYnqXM83o6EEPYDNQB0Blrm9R09DmWJfPyVLz3
VGGMRqDlnS5EGd6SGA26t7fk+En+ID+OmIo6nmF8cOzIzz6new4ZO6KfZdlXPVAMydq4rEsLb8rW
4BDhPNbshqzARSq2ziAdJwM9bEcyR84fI72YHV7OTJ4ej+Rc71li7EcZluJlOgNLS5B7B72ztSef
rmWbCfoDoddfu48PgbOWa9Tci+IMC8oE7My5Ba8DLwBDVCX8e0iKVpP0BCjVx0c4rtGD32desOzS
Ji72s/atEy+YYHh/386R0JMJmoFmOErH4Wl0r7E/TMiAICOKV6AGTJH4h4qh/AWUsj6wp9bMbN4e
c9ar6iM6jABGCtbyNDUOTnFk4/L6+MdHMmCQhQEXzNOVqUWsYVFmf2wA8MQo9Gq6kOjC0Z8uhOsK
jhrBATFG8GqtLVUsbkL5OkLaAEVCXmJi3B59U2DbCLzam6RaAHYy5JC2MOufvTlC8gCQIjzbN2oZ
BrSYd6qRWjRBurgY3Qq2mYNq55nsPnjOBUdvbjm7gd5U0f9dv3QAYLv9+PpHqh9313+zt4Nf90qh
qaPeWX5Z/q+j9T10rGNuz20k4lcdvRjmZhMbseUgyuOxNpJvvKfOvFLarK0qUccJLtG03M2jKabQ
Cwy/WxWl5W/AJTofzuFZWHJHgnqdeaBT7IhiHBXYWt4HR0FNI/etIgUWYIrWWeIYPY7A3yzx4Hj1
ZJKEHnCWj9p2NleQNeXI4LjfPpBBxjgU024SVml/ggZqGfByt4itKhQyLgZdtA6vbsEzFzd5GjBU
NECnBkR1nzLTMM5g/c/IGqZCF8a/ygIMeGOshaInspbMengITAlodGq/0cVuV3HM63i8+E2GHU8s
sCkhC/sj9K9EgChcgFiIGXhR40TkI1gyd9LO4utf9PwvoVsagqk47mKbn56bd4wxcV/4Ufd2wBPj
3l79aTqN814sYvKSk2plKSt4FRrSwQB4MsPTght29z/5QKXY5HMLKFzAh+K2kJUiRkmuy+KgY7ti
v1z6sdEaj4wH3DFmo8zFOlYCaBWinz74+QSaGZwXkzpfyx0PUWA8CTagxjgWwizoRMUFYwZqBWsr
NtE6NN+Xhv22MBctOTgIT5Yfj1kc93ORlQJYiTzDTnvmbRGbq1plU0SvEnATt9nhOEd8Is6Jietz
MBb89XW5Zfw4ZMcfm2+yjNxkZ2mSzcQb2dNpi2XE2EJgwqmnyqZ36ukX+ngz9JkLDsoyvKLiSP2i
V5Bv6kyM5KOJPxKLCmUxWq2C4/t6Tq4U9I+bDQ+d6x/cxW9ajAwF2F7lKR1oLV+WldF3hvnE2tsV
Sg2wnSYc78dH+w9C+02QEaPck3Oh6IPnPuKE2QQMq2rYyH/t1A2HFld6GNdUivUSC2T6V12wT5jp
W/fOsGu92ubmlwlv2DQcDnf9L/7U/m/umHeomTVBcO29b7zkJIbIoHXD/lXYXJT/f/AZvikxDmse
C1g9N4Fpe6n+aESCdsztxOng6b9iT0hHZQuwURz2/uGZ/SbKPEXaufwrmVqalbE8o0NltiI2Zl1r
Sj+U+c4zPl54HWEcdUCdHWc+eGur6iw3eu/LFoZxEuhac7booy6Nq11z+PuHZ/3/+NPY3ariWYvj
uI9l3vWta8yJjJw7vUXUvEYzqT+qf5YUTWBMTOVfAHVw7oNPwzK2vYu+j23LX74jyYkMDPhbrUxn
SunBMYCz5vjGLnrmpdDGs4N/mxqNnayHSdfiQusfSOi+dfQJ8jGkWyB/wD3b8bf4+2wZS9NMtImk
Fb3AApkAg5aJgwB7tuG8GCqPDGNfZpInXYoLyMxCop8xfXZqqfQnJpUR+fhXP/qKgbWSzJMZPmP+
x7ZXb4sF4qKDaZL52XKNP39eMcByQj+svktX9MNF0LxYmAifsYOeE66PJ6gGF8CYqInqloHbZ7cN
wOplc0w5T+A27DhmaTxE+z57xiz5mMK8un3SIcXILZ28CxbdOTxQr97iPJJoxiJp0ySdeX0I3c1z
wyU91uljNsYTNoPDYsxP44mVWF7BRkiQPNyd0KvSY+ftMWVGKqjqxqT+E6AlD7slF6V2PM3x9xGy
ZdkgU1xd6CPENaiWVDeFP3ThVRyfjmPWsaH73tiFszIMsIURWoJMInwseKt2Q1ZIyBb0AFAIXgmH
Y9KxGvaeYNpeEfkGSLkt3/N+FBsO1v5JBYKTSL4W2K1wCOzHt8gT+Vt8MLDndXZFO9OtFqgu3AuZ
7mAHlAviDeM/EmIsTnUWsrbqw+rUdt/w3GO7gXPgCsZjX1Fji7SBcA1n0hWC8bLMgIGib4Q3/xDR
3c03fMzRLR5/oGI3TLvB0TUT0fOVSS8dL+v1FE8+FusQO6SJg9rwgTrSm8YTEM47dXsyByRDZXaZ
6gkOcXlGSy8tDe+445mnx14Tlrzcy6AHJPsqjMHW2vAdpD628ekrf8VyDYQUXPjb21KcR4fIWJFz
JV2SaQKJv1rG+xJzk+vtcb7315/HaLtHb1Irkc9PQmiJFnMgiemr5SE8tI7DO1mOK6yxSbqgRHSa
9KpXGMvT+9Y6PmFnDx79w06bR5TjDPPU7hYJDC6ylfwuynu2J46VnYnrSCbtsWk5l8l5Bdg8neIH
2CfdV7kBhdsY8nqWkS4yBJ5u88gwMVJQu38VXCxLcVBI1+me0F8L1PChezwXlKMDt9B4cHSd93+G
ZLlGpdt9AmDcY8XmOZ5sIq6pkOUpVWhZaxtIKG3ngVUt/8Dq94MOvF5vjsVis3HXKFO62RWS4C8+
MSr+weGFdzWMs6FkseTlfQ3dQPt2/5ygfdw2+5tB5e2FQ6z/sQfKzCbiztfogtcSvACJ4P2IvKm7
Wt3KHMv4Ny+d9A+Zq799ABYKts10X8p62a5jQ1BIojqB4kTXVaQfpByynst2Uu1bDLzxVo1zzpRN
ziVNOBWaKdhcXr7Et2LzxdHakfnmYc7hx9LLuvajIOnd5vjXGt3nIbXn1lq2LYji3rNRfiYbE4NM
F/KFBiuO9HOJMz5INkHvc1GCu9Q8oVxxfLeMpbye5saFdpnp1rvZlravxs75OkTrIIXZWv5H68im
7ao6ULsZOiX6+g9AmeElo90jwh8Or/+QZv1bhm5zegNbUiTS9FrK/U36v9BGplHxhK41DhWeuDBB
EKK6IMUCW/T+pDRzVJIeW17POMcmSkzg0p61mS+EaFtBVO4vNNvhWSle3M8ut5smeqB4JSic1vFG
oO8kQ04KgOD2ZM4xIhyDyLbA1ZJc1WoPJHKh2Hyx8kho7+2nTbFH5Z5DqvffH9irW1pgcP1eWIeX
C56To2FcVNKhh5z8QibzzHGyOQIgMzmTaJLXld+BIwSTKWBtEazInJoOJ7sGEOV7r02aCNksapEk
vVAA2xhbbGz1yCfiaYIp0k1wa0MosZaNBxI/HrJI2MimKxiim90EZ3CGojd1Na83w7rzYoXmUTU+
kagxUbXvsyX8nuJR93RAj9Em9zo5l0GCO1PI8uroz+Hvx0IxHvQNCDC6VGE0IsKEOSQdU0DW+28E
fag6RoS8bVAr2y3/nRQOCDJPdCJp4ax2+xMk87ntWuiaIq7Z7h/zNapWAyq9kA7uaZbFyTX1e7e+
M4ATxzPZo0mNwc+zfrwXRWc971VJ3fl2RG4lAY4h5cka66Njo8RfwcJpCZSuvjn+E+H4ihbUOSAz
xONpNMvwzRPrpF86aXa+9Nnx8+o3rkbDHuilCiwX3Zi+lbxK3KgJHxBjnl1F0BNR/B8xYx1Zwh/H
4PEzau4GJBg3PVJDXfdvWU6ZTvevyPIjQOW557ew94dRHVCR7wWtjpoy9iWcWmS8Y53P5xXwVwTw
PGjh8TLzsVBziTHWIPcubSvNQMw4nYpVTJYXKqMz1JLfhNk2nztlbXEo9p//iD3WPOSJCBg9UAyB
lJ/aBNlhgoKJo8x50s67LsYuYN8XXOm+oRdFdAzqoCXKVlByXqFYgrBUn18w+PrymDueEDJGYoLm
kSStei2WCzIJMXvCLTnxzo8xFJKvZ43eC2Ey99fXpU6v6B/+6p27AP9zRH48R/MtjKyrXndXNdd1
UHtZI6+PIwSGrLEHABb+oPLUIyxgrUBNBJSkHx/leIl2QJp5kUMxnAStDkEpAFPaA5VqyJNeqH7I
th5pn/5crGbRLaS1F8KFdpzH1MenFQbUWXMS5mkT9/2qy/f4s7QUSOhuZr7wYDPGExkDOoxNkbvW
E9MOBywRF5D2m/iC5TsL5+DzkrHjCZoBJcau+GKlXwK5l8113x4IJPkQurBAXc3h4b6Md2wNaDFm
RY6lWBHO8AEK41SbKHPhYa4IVlFgTA4lIM5dcbTuh/eeelgA25t+A62Pvz04bvM9CiFoHcDGea59
5rzUrCevqIo7qVpQq+k6J545tbHghqN346WswQEyhkQDQ3XeZ87rRbTC2oMvaanExMPCvg126Hxx
fSgeU4xVudauIPga6N2mpyNDf588Pb4lnl/IevFdKPVMgYS1jU0kuRryBy2+M7JBqnfnSMfH5Dgy
wfrzwJFNZpLbM7SOjOkmIeqem0HhuITsUErtX1qx6g8NXXZk/9mPIpjoVjZ3BefR5BFijESq6qWm
ZSC0xgbbuc9B0+H9OmMYskASpVmfsF6qwDMt548vgmdJb5swBo5zJOpZUor4+ZpeFsa1X3j+p1vk
c7rkuei9Uvx0LVREUrLeL7hmbLavoEMqDxDDzT5rg6YGdjnwNi6OZuikbxLMTbgTVUxnCUhY06X4
FBGRa154TDC3UXaY941deC1oeV6v6/fAkADY8NqSxMYmNnRDIV/EuaFxR+mbKcZaz2bhpZBakBTf
I6wRXj2ZbwvKeVDHYw8ZS6GAJgvgXHbOZNrNztMmq3u/LyYtXcMfQ79MRTD/hDlAPEMc/2HUAAzo
Me7D9CLFVT/qeOz+RBjckRawm5xz45Fg5E0qGj9v9Ka/KuAJoI1si1mJObKNyLfhYQ151Yhxbwz7
fSRd0gG2zGKRKWUrp10PD1rTmPgl6ZweTqT3yt7Pxsxfun8WB8xo+FayloLljtfANiqaA/KM8Leq
mzT1GeS33g4uypfHecjHkzADAozsT87qrJm6PTIpOa/WZ7q1AqN+npO98IFOwKt9wPBV9MxLwYxn
MQdkGfnHYWte26nX49XoSPzs2+izLSt4tRz+RuVlQEe9j+wS/ToR4hl25728aLi1mdFu81eOTI4+
5AMaTNDTtxhWWg5eloYLxCK0v6Dsrbx9cMj0N/HD1A7I9KIyMOrYz1qc5X7vYL73saxlf+thRMnq
0PIY6pXoEaX+UAeUUK66RFoMhoIGmGRVSYkVfnq2p8x5odWtVPTPpES2N0tUZudc7SB+SzSFqp+h
CLxr2bcLD9nz9EywuaVH+T5bwubD2GkBZrOXCkdExh2/vw9WZJu2Er8qy3aKgzWMKCMEDX4JSfaH
A3fdDkfqRbZnKwMWS6i7WDe4zJolKmcxbIejzXccSRn1LgYMMUbjEkSXSQhUsGMQWV7ikbKJSAAY
32YuC2Q6XfiGpC7d6vQ86Z4qybrM5pwPeCyqP3EtpOrcJUF/q2uBZm+lv4mAP9JqyBG6ppbx4tbx
6ueAYcaadCgYFlMd5yr785mQkGlIa1v8U7zUEhVk4ufkai/Ej+uyM5XzSeXFeaMeyoA8Y2T0i+aq
FxmAyvGXHxL/afH/SLuO5caVZPtFiIA324IhSIqiaCRR2iBarRYs4QhHfP07xZm5QldjWC967uYu
OkLJLGSdzEpzMuS58vmX5EQEgzEh9kQblwQ2irli0Dyla7hygiU2xuqH4h4c7lAWTyUGbFItD0Uj
o1/Q6X9gxzBNj/fO4NbEtznAJvNkMXDThViaY8aQ9eLQPQ+Fi90vTvG4eW9H2zyQYvnwULqtp2+1
GuQFqcNLPHDks51Zca2DZPsC68md5uPRhRu6fx14CrI9We25KnsrpU7odApWy9gFfnvyEoU7muJw
Cn/tr3TPtx1uqoNa3h14ZZuzBpBdxwW9GM6m/FwO5Nj+ColX+oFqg1rb1473NZ1/eHybKduaZaYJ
OoyGm7yC9G6EvRjpg+7lSJNxJN137DJbwyljDXtbKcbRuOxqYwXtQ+n/zAjtuH38UWABtsOJbufz
RhPlGJQpCr0o1RjXvHBf1K9mVWZkxZ3luh/wybfs8cT3ZlZ8adURAR8m4IWfqj2szh32Qt8/PY6D
uOHpRMjQmWOZ0Nvt7b/u/+X5FofJITHAUbZ9VpV0nUHttIZzje10b6iLOnC7ipQv1gZNUa1f8Hjw
uIbHYIhZCUXeNTi2KEKQRxaAK/R+IbHHG5rh3Ci2ntMq9TCk9PukP5LD+MO/f3wcKGLLN0qux4p4
xYfZBAvP8M4cqOUYF9tbZRppFav0lND3l6Kw/wZStvsKcCzr9tyYWJZ2FaSwLKBAsMT0x2V1/69z
XmMgQP09MpW6trsaPb0dp02/ot3YzUMee5fMBqEkWk13B9t23x73i1LjAc7si/3bsNkOK6whki2t
oYCzOpk7vJTK3vnkzcLOP9knUqj5Tc5PLTuMf52hIFiWJe+dEhwsQKqM8gn23djcDkJ6Xnf8w81z
TcSBOiTu45SeZ+bUDbFlgnNEthiFSW6YzTtABhkkIcQclgBkaGtyOhXnQ+knL2NwiHhvPh5Qs21W
qaA3dUvhrfYumwDJjnrBJ6K4/+rDdu/fv5QsFUGo0G0pVyxaeq02VUfsHV8M58qyw475cJHNVsZb
rF9tdNt8Su0O9TvMc10dnNxaeeL2t/LeQyx3rZgqYnZWIdLwkTF2CaYZfDv0PnltWzxfwfZMWZqY
SBd6pXrNKbBG9/HwqX2ioEbrhP/jm4htm9J6RRyrBtaXoqAVv3TYytc5HVaJXcHxVhOzWbmidx+t
bjHIndt1I1Cd3K40ToswyCBTaUEess/IzwZUTaAe4ngNDuiyxZiiVWRVSLBUyWpIHJALD9T/y/sK
XSTY1GJaKjvlU8Vdl8sWlqaALcTJPWGfbt5s7H1bHWLP4fIvzpctQOr5H3EMyrdGYbbY8E4LCXSi
cJeuj+ZS/RljVaHl+KuE+Ad/x3GN/+VjfQtloru2FCXrTJeSjNu1t/QEe9xjmf0XF+Hp4/tPo/iW
wyD85XrulE6gZ7kGOed2GThoGaeMVDW2tYFHjytwPpvzLZDGHBMrbEBlWUYBBNZoh6TzbxjQpASa
NFKGX4FbwTi9wzH9+UDmWygD9iJmklrFhEm+rCHS2/Q9dm0+BQfZEUGnb++qNW9z6H9B/W+RTAhY
iVUT9SI+IAhmLsR8eqBUdyD54mg27zL/EcO+FiMw6o01fXi8ZA+bqz16yBcVm2tM1wxzx0E5xnLT
efLtrIugaHIi0OVgnveeH9UfaUoC70fRuhy9eJeOfSqGqdjkKl1RhbmhcK15HkbP/SVZodfg8PzY
LhVEBrz2nvlg+vssqfoT9YRSClSzgJWcDSfA+uko5mjFQy72mWgEWD1tdBRKsGtVJid1gcruS28u
dA/pdIfjZXi2wWBIYaVhj+IbgHiNUb/49b7p3Xz9Hehg34ZdoIR5qt0gyjnJK2zRxpLRD0q5NWDi
JLYbjJc/nJfo7clAv+VkC8x93v8J3PNkwKRs1DJOB2hYPpwfP3IHGHJ5eHh9gDvweW21s098wzCx
5dLEolM22K+wZlUuywT9oRfwl2GTggdKE2SA76s0G2BNpDDfLBt69dzL4MgUGjvT3KpwNSwBS5ZJ
uT43HHOcbVTXdMWg246wZY1l6QcTQRXpVzot7wCjuo/CBn0Z8N96/KU7T2hPDr12HXr642cIwlPT
5Xy+ufs2Fc/4nlyrTNS5IB47VAt0ZkW/7p/lbDVpKoAxDymIryAbRwVwvfE+vF/6svFpQy9KmzmM
8fNF8O4LnM2oTwUyfkYyzrnen1EPBE/RWnVLP37y1y/3hcxZyFQG41iGoVEtMYaM08lzBvBTJRXn
1TybvpiIYKn006buE4V+mPWmPCSv1U/0Z4QX+5O7FHnOL08F0UfaBHG7VurMmNI1YEwhWAXOExqE
MvJAY1JfdzkHR82JxaupMBqZTISZQzso8QBhFxfj2i7Pe8w+VAxF00D8L6G+zWZLpLCVQDst0jYH
AxPZUkNMEK/V0GUnlASjFxx95gxhKo/Rp5PRxt3HkKfEJHnNSLTLwYt639hmr9BUCOMTQ6nuh06G
kNo7rRGtte57/ha78tvFIvGy0ZD076Hblx+IdrKouMQQNy/CfrXpD6BObvLV+rCJdU0YARIp8iub
j2pB8AyUFmR0fV/itChxvyEDv5de0FDYgLoQ5m4ccLvrR5q8u0JLDvrNhviGKqO2LOmGIpvMk12R
JWGsevr9oNhJ+jcIJo/k+srDjNvz/49TnMhiLtoVAwbn4AJZL2uDeO/lk+En2wG1OKcGXZtzCFw0
AR5s3QNPIJwaN488f7CTH8AYa5pigq6X8AOc03sAHkS8MHxEwwYv5pm75NNDZexVD8+Fci4hZw3u
l/I1PNy/D7N3bqIGY41FKgzBUOPPZ3gnicvWcf2ay/E8l8uZ6sAYYRsVBcg0JJwVur3elyRedLbq
PLzmmKa1WyIte06gOJv6mEqkpzq5ZGNYFFVQQCJNR5w8T3AvHjkcuDNQPM0YhzzEai9jQwyleMK8
twUp9krd3/9Es95rqgzjhFXjOkgZ8tY0qsHIJhbSq0R+5QDjbOg5lcK44b6UxhANBJBSojt5hDmc
7Xy9cJ9XfujxoILejj+uL2I0NE2ZJsaEGGF6kWPOSlMgrKFLNFwJhU8fgMg5OWpYd8SwSUQrsBJV
lFSIof1Mp8ExHlWC7nLU5v7q+L41YhOJlyHTAnM0qEbeJndQC6/tJ5tECKk/h/9HX/482k4EMgAU
RnIqa6FMx7swQnb6UBzVydB5+sVTbbZt3ZhIYiDonImJlaY4RVwlZBuipwtYDUa0kKyfRFSuga/x
QVxD7qfu8i4yx1DYvGJhlhczqHRQ7DvB07h4OKz8L21p2rzPR/3FPUthIAoM9FY6dpCz7leWh5GA
13En2TsNLYv3bXI+AJmcJgNNcSynl8rCab6kyNOjwc4bMM9o2YvF4hF37Wvnm/Z9kVxTYVCq1Jti
qFKYilM72q2xb/AUR17mL7Kz4p3kLCRO9GPQSonk0IwaXASnozwGymNxEjSgPLfBm3e5GQxRR73K
ExMYLyLp0C2Fx2x9+fn41SN3WXG35PA+m8oEN50glcl5wBlW78or5r5UhTQueXYXJQL8BlQYvqku
dki0A2oqboZ41k1/Hyrb+10OiRpLNaS/XFysFA8fvU27UM4EO6fG3Zv4unvhdR7Pe52JSAZfAlCC
5iLWB9PWMYDm/g2o+YU1EC/cD8m54yqDL9kZs6LVRcPRupTetWyI4Kqv/uf9WzD3NJugmKr+HhKg
JVIogh73rlIWcbMQME+5FF+tZnNfzGy8hn5tLBzDJkdNZK43AmPTHGUTnceL8dHnj4bOH9b332fu
ctqIst7p+PuV64A/mi7LaL2rgznU+3rMB7gTRZh7HIOEogssCEKTu+2k+3AVbkbR1ltSb3ao/D9q
x4HTtv9fgOpbOeZKG12dJZICmRrIt4noYpEzitA/TbKKKvL5yWUVmLUJXYEZixLOzWQOU8Ui5y6g
llcjMv3It+dnDXMVDVKxzXNph6Cx5o9cUh3+8DS6ZZro6Efu7UaQNglNZYwlNFaA/aIgUwD/t0A0
P5JseTnUWJBzJann7zJbFv/KB0zEMtc5qsfOiuVkRKSKOyYl9uuz7bdrX+ECs0bv6z0NmfusNNjF
IycQ5ejvBVG83MHyEW+PIYnXXyiwPrmvb1dPsgPyvFqt0HF6ok8bhDCofn1+gsvNfnzDW2oHoOH4
3nn7mhwCgwEhEv6pWeCXbRRfA6I9YoEi6DKkJefu0L9z7wSYaKIVQbMm0m8M1TbFRlZIuLRL+0t5
Kta6yxE26wcnSjGI06udXskZlELkecLWIyQTHiUcYGbz0tOzpIhY2faP7TL3JRijztSvVBRYcMzF
ScFOijB1gwefMvv4vg1y24boPQb9MepP40IslsJ4R7vGe5ybn5qF2smvYRHKiEItE7E09+S8j2ul
9Sz75v6jZzUk3ImlW6h576My4NQIRiPJCsTRKu3oRN5yv4y2Zm4jKxYnjg9QDGxT9kuwUsCMDyu6
cWr3wouIZ0OBb63ZXKbYK5GUxrAtfILefb9gQ1jwoCwwXY/6Jt3j9fl3z6iJSBo8TyBrvCTmNbtC
8yAlXrUSEyIgBlm4MbZ1+Npby+0m4HxZgwGrMIgwbiNA4FpdIPiQzqi5rMR1jA1U4Kv45GWT5tMF
EwUZxFITbAodOyoPbfLJ4br1fZB5ctCHA/wGAz5pGQ+FZkAICqhnUIiiTMvNP3Og12CAB6l6OWmb
kK4pXnuWp4m2C0cG3lceJwYPSg0GdVoBvlO4QJsXxKPYqTKQEDz8dOidc2y3NPOde8fuxj73Rofu
3oB2DvR28mBgLgmog4yt9CiCuvuy/NqhlBPYusuNTDk4bjAIowXtRRRqHGeKZR1OvFP2dO4S4yd2
LpD/DcYNBl4SVQ9xsamsmqxPGzm3xc8SJXasMCWa83dvwm+TZ5O1ZZ43Rp5SJ/1+WaTP4QYEjAfQ
N/VEeOBle+bDrH/chsngR5xH57IvAFkbYJb3kePFm6/BcRof/PVfRsgTzRjwwEzuNRXArkObGKPt
iCc1TpA3OMazf5OBjGGwZLMIKQw76W4wUBdBg6SDfAFv+wRXEoMbbS+bclvD/jFidUszgv/oAcWC
NRfn6cncuWkmgx5GGqZKokYjCkronQE1FSXhRtzC65nh4a3JgIecl5mQKLD19emy6UjulwR8RDJ3
nnm262ISsLABfqAWeX7ucHbXRVQQBGOxK7iGZQcPeUPKq1PWRCeXB0RLn+sofrQ6+/6tvjXz3TtS
BkEEwyqC5AozQbIHI6K6rayxSTlzYhc0asugsgOQHXs9GkPl2A1t04dHDRFL0PcOnymJa0sMyLSS
fE71Crf+uvK8yrauWBUPbmVhiQoJtireV34+pfx9E9kNxukojYUiwp6QoNxgYdQSDM+b/atJsLvM
Wn5ypFGjYY/aVLEGQ1dM7OG+PWgnUUrVylo3GhnCQcUpNgoGBRd+vM3tz2TziWcOR9rcXZlKY0x4
RBKv6CxIw1QNyZ3Yfr0iOuG+UOfyklMxTMQ9ZkWHrpTzLWgQSAo+SP/6wasxzZrFVApjpXmUx3mv
3eIfNPjH4HADOT2qWdwC+WwD9lQSY4DXKpHSLoA+NcqDzYiVb5hrt2mjI94PX3izWFg3yvtWcy+k
idDbj5pYRqblwTXS6Lc6OZ0I/R4iypOIB9Inzwh5ohhXp5ljDooViKLJ3ZNjIX3Rk8tJPUPay2d2
+t+skJ04MCRkL2r64YJFdFBGop9R16XVhoTH3zHbHTU9RMbh1WBBD80LNLsuKoyQrT1MFpvYfIFe
x5BollOhi94W11S8sTTQYhzckr5cfpnZeHD6Qxh/mEZyFzX05jkbp2kIpGNNOf77Qs4ACdjPF04A
OtsEY6qmhdedpqObjrkd0VnQYqG8IKjGBDWs9T9MS5xvSX/3n/j1LYa5GqHVtILZ5cAvzHZh4B50
ec+0nMOLxjhy2NugSqPUmPQK4h0S7kKsK4pBdkhwcPcVmnW+k3O7fcjJtTMiNASEChSC3/Uo09Lg
D+CBRzaP+hykBda8HO/sHOdUJEXtichSwx4rM4NINDaDyuZ9o3jnlbZplyIqcTH8qnNfx9mu2KlA
5lYoXSeYfU91zLYVaJT93XXBEcH7XvTfJzr1V3XM2raETqfxIa2ItUsQLdG+UeeTt0VImnei/xgh
O4aTqXoqih1s/eUEyHJ0dASA3sgH8wJHK2rNd6z9Nrk+0UozxVCX44q+Hx3R3kZ2UZHaV4/G6utg
vNG9sP+PzbA87RhvKmiyDh4nCB23L9jnQFPMiVOu04f0CF4VXuvjLGfU1DgY4AibIs4ziVrjyesO
SeAgzMPKLtSEXz+/vrjE/fMhyfe3YwBEvISoQKsQR/lITg5iTd+w+yMXQGZjElORwYhuId4SGYO8
Xs6DXqsmUslgL+t3mqut7ET2sgX3/T2r0UQS8yBp5VQNTSiFA9ReEwxQYXhKWIKngANVc8UuDR2w
kopFL5KJVZW/3zE5OudN0Ki4xuriWH5Y+/6trtA2tA4/7tv9XB3xN0lMgDDUuiDkpgZJ69PW+zg2
r3vL/fWT4KUPEvvM7onGjYxn7hpm3iRRMi2dFleYDxaIUVEVoTUedeRqXgRS2FVvmyDTdSvn+VBu
ysW/Zzk/eeA1F++hBgZyANlQVBGNhL8fbHy9nqVULUQAshesjnS9NXm7Oo8/sAWEy+13m2hiQOU3
aQz8h2VeZ9ehFW8p2gIryXDDf1jehXyEJPH24LHJbjsH337Uj6aHkb/SBv+Kv8ZT6/5nnnv66DIU
l8FCIRn6zQwm8BZ3WtnmfSSierbeyG6lohCOqFqERP/LWtJFTByJFEwY3X+TyHzkRrzGw4DVHcfs
CYVhwwDfKtLB6Hm6vu4QV7/wEy0zse5vEpnbee2EJByDRKSlyI3iBEfKfIZ0C3e58Vwk8ZskiuuT
08yz8wiS3xRW1CE/ux1HR/589e3Wt46f8IMyJRi00S3K81LqjMPQZUm2UB0GxRNM+HfBdSEreOZl
MCiNDF4HIx4fQKfjYtW9QeAhE5tWR5GVwaRAtTDfTHQFfGSv1sJOBrtf+1h2A0psO3op9/Z5e3A6
XtpwruX9t1/IfIQuOvc1VmLhF7YrFCawqmIDexvrReOCKxBHYxPbfDirRKO7Ns0PMDJ2vL73Ofj8
7Ucw36dK1fQciTgm0FlrBMO7qEl4Jkm44RY97z+MfPI9GAeeJKFV1FYObfHq7g7y2/noPn9VH7zn
/Vyl6zeNGNfdjyNCuwgatSvH8a0GxOOo1ga7zVojCokw2Fh66cbCVAEi2gVWOG+wpwQGIbwYqW9z
q8Zzj57ffg/j2+UUnljv6Gd2nA/1bfzQHfCwgO2yIR1GHmnOaB1YnATO3JtvKpVtehEugXzJJCp1
vbk+xju5Ai1g5Dypy0X4MCBNgM1ckXslWByB9r3L+jN0ruv2gwdts0Dz/dXZ7pfECKPBMvEzrigi
IguyqP3AG7Bl1cLqNQ6M0oD9joWxjHt9WGSWnlUi/DOue5A43d5HYoI76DaPaROlmJeD3EZqLbQ3
QR7S4plCpBBp8cEWMM6BgQ4byoU5d9fY7bDuKchAWgoyJrHoSihYkKubrgp79EPysfWikmhovXnM
MlI4CFLLxWE1LOxHcDbZbQw6LIqw9FGPkr1pp69/U7z6zdoYKCsvxWhFOu4c8PSE6hVmvLBbj++3
OCByA/2JNzGSNATLBE4+2F2lkpyDkJjB19kJEy8qfvQBCUdHSAjWaVirq/rOMbCZmPY3LRkIK0pL
7cQA549klGgLsad+qjG6RMfC490bjvdSGRDDwGGWSwb91A5dHOqGmNZ/oM+51o8WPMikv/sPu1IU
XbRMSdYMtvFJaIX20hs41ezqWSTrH/Xgh7g2DPdvzm8ihzk/Y5ACnB7kvHhOkBBkSUT0DlO75Aia
RYKJIOb0emXorehS09OjDj5dtd5bBG9wX8xcdy3Cw+9zY5AdGcNGCwKIae3G8a6PyjoAueMD+bmE
Z8mJ32xumYtsw02WzFrit2R21DZRzbDrWkgesBbt9VfghZ8JGQc7AwBx17DNXrqJMOYh0OrgwpAs
Cneye7Fj+K0AMIPlSQduNX/mfTo90Vu0MrnfWdlFWK8CvRSyWUtoZNfct3rBS2DwTo/Bb80INE0t
IUXYIrp6wzQ0+l3QfmHft4+5lNZv2rB4bdVggKX2rhu2I/8KHPBpqyWmlNul4PiftNUl3u52HKmz
LnfyuRgsNuW8yvqYnmFnZ1vzofXkU/PolM9fgvMZLbjrq+dKEL+pyYSQZ/Ms1aUBgSAlkJzLpm3J
4av9AFZx145Ls7g4UY6BkMslF82zRmVhKdV7RbxlSDJwvR24+cE5Asbf1GJARBwTDCGcIap0Go9u
OY0rG4PFFtHt1BX253g92vXua3z2D/niy6CtQxwvQCXcweWbfU1uA7YMRZZF7Ye+Qwtb//nC60Cb
e+RPlbz9+0SECRaOc9VARGvfNgDjtS2MGG3/8sGfaX/yqG7mQyfknUy8rEVJMpkrcU414dJjVuWo
r+qS9JviV7o5P/+M/FWTOod2izfvmhY0OSc51xKryxO5zKUYjDaRygZyo4f1qT4iIaWskMiwD2gi
5FzAmZTNb6KY6yCGQx1fBIhKSXaUHlHuP3xyrvgsIk+0YW5BGoR1aZoQUTqbbfdquBiVO/jZgpcv
nH+iTgQxd8CsxExr1Ssig9pHYvJM0i9UhTC3R3sIZbc2ibSv3dZJj65bYgbdE3Y9nvnkmdfTPHcV
FEkXsT4NBSSkZnBVJnYaG5EYaPpIk1FlaisVcXhB0GzeR5FlvMYk/E9lqfQvaRpexMakt83bB50b
oKm3Xthfux5NKBgB5nzDuaBrKo45WkUrkuu1gLiUOO/vI9kuwD6dkcdnn9sxNPsEncpiAhXhKsCJ
X6hqeANvTtujB7rrReCrYDhB8pwbf81+re+jZB+fGRK/ppb96yh1ezgjGMJL+xguBhcUq5+7iJdL
ub3tWKicaMi+MzMlGPE2MHC/Y6J8pONKkNwYu9pX5nrlLjDe94s8BORxRSjLkK6vdg5SeZ/6HrRo
P0KwkzicrzsHAtPfQ0OQib3KZi1UEj1x8ezWl/VisY/A3/vzzb6iFfLLbmTvr4Z49alMJqwRrkqi
ZRecwfp0ipAkJq+PK9kPHjnhE081BsJNRTjXVQYxuP2thNVW8bBr5B+hYIv1wjIe7p8kz3ZZxn5D
0cMQHXa4+ceQ0EVorpXYy8WCoAUcT73cTn4BwysuT89cpKHIaEiRJJoM1pnT7FCLxN6QAI8VAczK
5ATSOUw7FgMZKhulGZ7BzMWkU3HMqZ47eKfLBeIQRHUPQ2Invr0LMMa2vH+e81fzWy3GEQZGUXQX
apjG/oAGRUyM3v/7s552qgjj/uQgi0G4JUARZ5Dt6CAt9NNK/cDeez/ccoe7ZmPsqTjGFYaNrCcm
hRosxc0cp1T9qxfa7tV7q5ar5t3njo/PMS3imn2fIAPc56Q3MSIBBVGozh2s/8EOIkoZuXiiuwNs
Wh3viem2RHd5Zzv3PJqKZnD8KqehbGaRdHy5LuCOsbwx7YnOM32OibBt6nVhXpSixJE2h94BOQUa
DDgQMvtynihiUEUn8Fhd+vI6Ys0LAhhKVQmCc5sOU+7NB5BHYDffjwNWNX9yv91czX/67djudKWL
r0NhhjhAp3UFfDlk7Ra8sH2uePybFAY68lHW6i6Hhbw471lCsKc5fBLJs0jQOxE6dDsWL7ylf/FP
9/ePTbJlwsEcSqW2cJ5tTSQSLMcz7dVABQE11y/Ox5stGSjYm4G6iorOGpaqJxlrvRq0s3Rsr7Yj
Pku0XvVYPNmmx6Pvm+s21aeiGDDpmkbudCuTqEtzxHAZY2jSbberq+RyW81mEXiiFoMkppw12J+R
wzZOTurWvmI74C3jPA5mo76JEAY89H7o5UsLIY5ZEfGn7h/OrxwApp7iD1uYiGBAolPLMUtrfJ4e
tuCH7vFCKttcGu+SvWp0LvXLvLV/y2PhoipFue5NfCPU05S15JdP5dkuq9IVLCc6r4fR7XpSe1bq
gFhfLjG5qSRu0T7dV/sWnt9Rm4WUPMfODAVJ0+P64mLUveyAKnRiug3JS7DAjAPJP/Z7FJOdxNNA
L6Uf4xNmyJYrt1rqBWmXiPK5PTmzgD05GyYM1M952WrXRDqWJkl7fxxtpJqu5Es/c9w676YYDOZY
lYarIuAr5LITWRgr9aOdv3peVSXhcu9RC7p31EysomWtcY6vOGqaF9lslgnIzjqyeHh4W624LI1z
PXxTDGAHY2JhPCOVC2mbISbYdZnY6il45VHIzWYmFM1QkJsAt4XOrjvX27BR2qTAtbHDR8WpFsFS
2ef+sFfp0t0aj1rUy1A/UT5Toj/fN955fzgRztzZOOn0QM0rCVEM6I03W93eItrdN8ht1e5g0+q8
76j7v3Ib32JZko0yk6oG27Cko1b6uf9oD6GtrtFWQZeL/FUBeHLAt4rlxOcPgdQogYQDRiPLpvMK
gvVbVucg/7/mkp/NWqiuIskEfjw07TDnqSkgnwiuNfUbnuzqNh68+58E68RWhy8Qpd7/evMO8Vsa
e4yxHJTt+XqRkFyiRblwNXzQEdW0dNBHwJE160AmspjIyTpb5agp0GyzSUJH711VRhNt5T0374cU
a2EWPI81nxeZSGQwLKmDXBtraKeQzstl+2EFelt3cGULxRvnczzc15Dz6RQGyJK6DIpR6aWj1y9y
X/UOIme7NvdzMfAVn9NRyHpIqAXn+tSAXzbFBp3lmjc1OI/Jk5Nj3lp5lKhKm+PkHKTpYhdFYoxB
olueT44+G7JPJDFxUnMBd4F2GSQkk04OfakeJXKsngt7aT4sfth2uvUPmXtA9Mnrs5nHzYloNmxq
tT6V+wZKrt83797xWhFsUiR25kdEpL36O58HW7w7wARRY3ouA7WBtjhXTbLFisTP+ZpO/x+uDTkk
q/aj+LhvlbOFB7BC/AdR2O3ykWRESmlBprjACx3tab0bb6zaFhb2pVxlNj+JNhuPfktkk2it0udG
pMFMX0DeE9nolx8X1fLyYfKelbcr9Yc/n0hiMCWp/3OeWgFWClQ4PIrOL90bupI2uWfttf2v/RFb
JdvnwRciNAgVS71H9Yr3vqVmeu+HMFAjF41aDxK1JbA61NvMy0Hpd7p9VEpxil4Ozlfl3BuWv8QI
67rIEtzQBp373nuztMgFaft1j0jDW+kfqNJxJM6+1CZnzYBPVrexpQwtvanSFguur7cWNPU41txX
tsI7TgZ/5EtkieYIWZVbe3QpxCl/uNomuJkLgiE6aQESt7fBdV8XKiiFMFuDhbgo/ViOs+YdNM+Y
GYDSZFXXoxDXJ3+gNvZxsfVtjQvLfTFSne6ZEANHElrgz4EFnUFkry5AmwjWteS1hI/MXft/tVcG
iJpAknLFgLAkszdr76PS7LJcmI8OulITO/4bhm19AkIqE9YUlLtRF2Gua0SHeNfFxLLhIf0A2ab7
dnoLd++cI7shs7xcVa2IqUd5cYpVtL0kmPpaLre5U9mCRpqFjSBxndnRBoyb2eaT2xV727Bx7xcw
qBSeg0TX2yvctLdZY+vLZnuxP2KSrpaUFN7N/FVJZO/t+cCdOuOEIBoDQ+F5MPMuBAxtHPTjXl55
DmyOZmX6HW//PgmFg07C6lapw3fsvA161RSv9Irn3nItF51TeLUd+o/ctrvFCi2gi5+d/bR/Oi9a
dKQ+R+DwAUPHYlyI28fOxcbzzPZfhn4xcB7Us5lVrGHV6WsIjfxsV1B8aQyhuooUqQQfA8zZcnAu
qaPFnpCRfmm9rGqsW1/vePml2Zr0VDBzhYcushopvAkWdxrJY4KBj9NGvIJ8YdW+idUGo/W8lORs
VDiVytzlKswsqQLZ0BGZwdN2c96noS2d0U2ncq7WbFg4lcTc4nPc6GBKopIs9Lmrdt7YHc5ypbjS
xni7f49n+0AnwthOIfBqt2qRQtgaI0hh5aXv0VY/niOnXdqFAZ9TuT5Wgp2dR/dRsVe56+Ni6wbh
+T1aoGVv8/R3MLdZjPDwLmqqdB05wj67ErtcURaj+/rOvqSncpi7K4V5NZytEfpijGy7rew9tl4t
DNslK/g2Op+d2LzS8RxeTGUyT5a2KbqoGqHb0NofXoJiABq2V1yOdJ6J3hpxJrBRqem/TXTdHJTF
GygHd6bN89Q0ALn3oZig4ZyMoY6PhQO0tptNillsdOxGFm1r/eTXLOnnuCeNiQuSrqj0KIC0oCaY
rl+tusWPcrXjWN9cmDf9QAyiWHHX5E0oSUc5XQp71KPHyA4E3sT33ICQPhXDQIjWWnKXm9T2XtCa
tEVr0nJPnl5dUCuBUWjNJ6TmfSsGScZBSi5JRr/VunEcDcQPz+iv3lZepKH/lptVmYtdJ/qxTRhD
n2WYAIc4sChZXr7GiAT2zaA54v4dni0h6jqmnnRNlSWNjT2kUYskBQyGx2L0DZrGTezxo4+c5xVK
+AliD24GZy5Snkpk0KmRCiEqJAVR47pGE7GAhgU8JpEJ2+0ETkF71hYnyrEAVUZj2/bUSHCKam5r
OMSX+wc4i0cTEQwe1XonYNuALB2FllQb7RWMO60dY+HtX3myiSBqnxNAykcxS+IOuvS2kz0Vdl0T
Oke75rKyzUX10+/DgFITRkYXxPg+6y4giLJXj9junG53B8oexK0Ezdr5RC0GlARFaJJBUOGrjJ/l
m4SFEGfJSUUHyRMubyLP8hhoiqKuUY2bOay99+1IKpgDKsigN+C+HnhqMfBUiYUFggMcYumApWh0
ioXxLKwAE7wCIb0tf4D65PwYWBJBEF2YjUYzhpvuKO1XsvNMPe99K5/NPE2MQmd6wooyrs04hxgk
lNXFafP+vl1iDAOrTh9cVCSf7XW0uC+Sh0wsA2SXCnknprAMMEBuajxlZTeqveRxXSYEj6H/8SB1
Bit6s24VS4S4l5NA1CW6C9CxcV8lDhyxbS6RUQ2NlEBElJD+l4iuCbuTeRYx7xlRMTboTLWhWQwi
hVcskknB+IsXVbCAb1x6y19Psb2AYwT5ko2FpPz82WzEOZHJgBM2OKpNFOq4xRj/eu8ero8CKP55
sd8t6PrT2L9VY6BpaAY5qi5UDEY3Qes3ktLDcm3kqgKb11xDweCeLAaYznXfmWe8Ho4g45f2AVlx
H33z5vCtDQNHsVxrUlQZFPrwNjltKnczRCD1VTbq6bwtF18+P4qZB/dvmQwuYcdRDf56aIV046mW
SRMRw81+hCU5IF/N8Y3zePstjMGmUW70qMmgIBW2iZf3b9Nsmlj/x+h0kcGkoe2TJFWgi+F9oJV6
v1/mPs2Go++vwH43myNuNnyeiGPiltJU+2DUIE5ANHHq3fKQresXcLk4HEFzkG6gOErJkVU0bzJ2
IfZRnl3RjYExXid4ezo7SOxjbpEjZc5DTaUwljBgiiA9t5CCUoKFpL5KXMXFPjyONrM9hVM5jBEk
WdUr1wpybntkQDZyXKIfFvO+P35gkTqvGXS2OXUijnVUqTyChv8MceDecbwQ8cTR2xqkRQ/L5rpD
s4JBtnSUgewvb9enUiNP7vWhxtJUjAT7+WZXvYLv6P5RzyZZpr+JsZwzVkJX0YV+0MHZHDFhT7AO
Fk1DQGSQkX5aD5x7p85h11Qg48u0wUgV1NhlRB/yIr0S9R3RwfkLFYbe3WxJvNkXduYdl/s96PQH
O3lBjk+zwdB+ttDI6kqum5NHG7UzHkvfHCJMfxjjm0ptEOS6wA97qdEGYvH5BufwbSqAcUTXvC3a
oaRH7W0udiYSZfEvZkPpjeeNZtMfU1mMN+qsIb+I9J6iaRWDg8iA5M7yCMJb8e1n8qqTYlli3P6l
CngtaLxTpP8+eQqoTT9oHbVxBTvnrcfMvW+vs9nIqWIMAMnnLLpc/4+1L2uuG9e5/UWqoiRSpF4l
7dFyYsdDO3lRJZ1Y8zzr139L7nuSbUZnszrnPuTJlQ0BBAEQw8LbKd28fImw/PkT3/nQ1gSb5pVp
iS0vyLltGza20QE9QJIi73QyTwhZHpv+DDwnY9+thyZSX3BFELsZUV6SkuQ2kL6bC4zEPN4AY/DL
l8IDqs3OPuQeJpcV5lXFlSRCQA9HEytAihyeb7/Rx3SvsKubrTqXzEj2e2Edxs4zUKgehh0mC1ZA
CYUebLuIX0cjmW57BejnIUh4q93AwtYTGnTUPbCbj4sLVuSutmmpqJnYw6rP+/18+xh9/OH8vXY4
YWb1dT4ek4PqeP6LSf7JmtzBtgADaCJLD6/0crsH5iJs4eEOIfI6uKfKeGzWdy75k8xxYIjBmnTw
B2CMx/I+dMJzFqG53kEt8IB1i+5DVTuvAD7X7tZu5u8KXdzMZV7Sl6zuOuWTLAbozwd0LMAoolkV
rwCV713VQY6YL8lItpezjgdLB3XB3EvrhLfdWi9R6OR/Mbq/Dk4yF5kA2kRSgxekQbA120l7gEom
Tr73qkPnnl8xRnf/GmM7gOIubEV/l8xJtqNCrN70JehCXWDjxefhSL6131RkVDKU7MY8/cf03nji
/sV2bvuv3ZF26EpLcGpAHj6s3TMK3rZeb5e8SaYk16coM2LwhqUHt1j2VzrRVxVjKvlJtsSygrSq
VmdZOtkdRQXkbXBNpR3bgc9P7ZDhmlnTpL0woYLQc7Y/fUvPmBpYfIR7tovrHX36cHb7G3pj3GBG
QiFFBYcyfLNVMA0WHyblZq/fhGfbrffx/gZQiwo6297/F4+SNUGp2Oj1BZK8QSVz6pxRW5soPOSy
AKH5Le9QDVfvY9ycxLjQERnIebEnQuwe3K2oaeg9egMqxO4zjGP8fXfwP++i3dswRqt8qCiuhDzG
Sio2ozS9ynVavP0JrYVA3XjQ7tb+fiBWK6vxqnOULEw6LjMvTcgXrRnYH2sesYe9ddHl/3nd1RDu
0dmFHdTXD1Xlj2So58zgFbIbYBKzwYCBhK99/HEAZI6/w0i+SqSb1IROBDOpjhetRaUA0k5yLUhX
Fm+XPVJE6DZwau8vdjiDQ7TdOgrutkR6Se83kXaCZusDCEh4ZyQPW+cRreHebDrM/UD2ZxeDijYa
YVQ5nK0oDNPP3GDmGlwy/T2fRlZFw4ydzlDaff+Fo0G9Ul37Le28JCHdRpbUsW62OrTT8z5+G/cP
CuO8GRxdEpCd92KHBstAADmv9ZGBtgy8nzH/tMPMCfYZKehtWdBLcpJqaOVQd1oMkYnGGUL0mv9Q
ENjscb2kIClDz6IJ4x+ggKoxKnffnHyNgAAieF3plHQkjw04siHoB9DBy/4FyJmR+3jg9wh9gF+g
ILV+shz5XLIkee0onjOkud5Y8mAYs71+AGoerpIqo7b5NLukJLnqvqkj7JVdVuOEbkG9BUQ77VbL
HzlnIPt6arT7reDgkqLkuAUfygZJFRxX7dBHBHRqj6a4pnLOpuyqKGUjSPRrgx5iR0TjyFj/hR6J
+9fn62el0G+5qlBUtZnweIIA510U74WuXgi9be1+Wh25klBqeVvmAc6IdTvSPKfJgU9OpLlN7NY6
0CR55hleNT1eZ0xhiOTiQtnMdjGuQgRaRwJYqvPRVW1z2MzlXeiC7DeyAtPIuFdrxuPlxXIpYCph
ivxd/PgBW5mV2r5ZyrikJ5kK2qepGFZj5L3oL+S1dJrTR3Sq5gc6ugvGi47nUnee6si5f/iuvGqq
Y5TsB2sXuozzStwbsbtpRWxU2Y2tUO6SP9luTPWcGQSagtGJ9lPrrmvV8rsPR6ySRZezQvNVBtGS
bMcwB7ORRauGvNxOgGbcPwrv08GZDk/fFeHMZnLikjHJaLRVga21Jm4Z0N3NY/s3+/z9urZvxqMX
FOScwTJgZQJ2S4OZW/hd8xg7GA5++LROnqBtAZ17h4cRy1ZvVJVdhamXEwcFm5ZFTyDE+HCvbIZU
mXd5ZlY3h7QmPX792WN/30Qn5KtRjRweKXOzDHB3SPMoq2r/JRr8aa/kcbYoCwTTwjefgrwYVpoA
CPZbuPsMzJavO7c9qTyzwgTLA7QmoMcnnqwRTXMX3z2o8KRVVkoeYkt13mRo1Fn1vER8ke7yY+vc
OnHomKFDB+DF9ymCANVtVspRMhhVmk4mICFWlcSW6+UYeevi7q9YNny8R+fO/3id5YVPZJhya6lw
AxDf3O5177HGvmGGTeEnmKrvKlOl8NHyjqeAjaxOjLf7xva3X6Lv4X16lz6WJ9iq/w8XQTIglWWE
eT2t5DwEiS+3z+TwYu8T3Q1LJ/iEgliMrZPXTYrq8snJA94ECyBi36wxMi/7j58O9PGwO5/fBvSU
SG8K9yKnC2oRm3PBweGIppqX29sAZeZyd7ST3b1q/4UiNBDSG6XOu26h5tvZBXelj/SAqq6zWZm/
MMdyemAQJVoO1mcQ0OLxWAai+mfUth5QLlD5ls1s6iUp6YWS5nU10wLXDD1dACbD2xzp2xBLUO+E
7zj+Z+xJwbYe7OpZFwOpoIRUxkVe/oRu4ig0dDAKQIh95jXHw8HdoUMKL5i1s0LxiHlDTr7yspDz
AgNLBpbOINe7SFQjNY4N0ZODEcu7g/OXX3xF3PUw//WQ3VcrMr9y4mwTxOFS2FKEkuXcmjgH/dQp
0IFDvSB2XvEIUPCpChiEFJsAdSbWNHO1nait57sIvfaq9LRSRyWbMlsax5alVUfxxFiO5uEJnSOe
0omrQhN5n5OOVGes16DT7F/QPIJ352OGSnTgfTp1DvUcFFfdnXtMNVeVjFCpiy0lPAZgji6pCdIv
ax/O/tsJS9DgFabjuln2MN0H+4PlTNiZ4rsfMPjgtDea/z0bHVXGR7I4XNcBZGYD3otQamA7snSc
eZBNJAmjzKflB2Nxsd9H+5pouzJ350fKneuGWwrJfiMmnytplkroYeZXCflk1rYjuvrWGFtFUKvg
SX6l5o0oBS3BU8CccnEW4szY3pO5YeI0pYsRvf+JK/mhWg9akBMCrqw+c7L2ttLvLa6IoqX3x5vk
MLEtBIbkLEpkp95jHmWMljzzSXIkX9svdo+GifnHdUZURKTj6Vqs3s1MEMnNAUtvP+l56lo0dWf7
Dw7Ioly3AVzHgSoqZcpqsFMNWZn5Y946VnqahMOGH6POzlxj+yo33CzPFTS3mLMYZ9jZgO5A5Bjf
Zxj1xuLTMlSZzxO0HAWnSoT7eEi81lIsTN9S8ktCkiE2rdEYjbzNfCyXclNyLuPvxDIV3GwSsQDH
hz4wrHCSAwWbLYSzlYgRRRDWj8442OH5ujps0NABLWhgdQ030eQkmajWFH1CWpL7nCb7oj7PNioK
C1Pcno1z0Q2d6qBAACn2ZigvWiSaMc5mZtPcL0bt3ppKT7TC5exzMh2us0Pfp/7WKwRCHGNbNqeU
yt2WwSD6AusLc7/rp5WdmlcKCuvJXoQA/1AwMExJbSqwY0G6PyLommSs9NzX2/t0rFwRNm4W39Z2
uG+ZAnZ763CM/9BaRfdenafZSoeE4HCKzN6Nya6j1KvGf6/KWPgBYREbtHRz/YiLswkBqjUElZn7
rcU7vzDLbK81A/FpO4T766ezyQ+8EBaSIftPZUC7pCCFZgxZ4cfk0HW519unGI3z/54IQ2yyejqT
2bLQYsGE2RVJ4YfxfVcDCGhdt6ab7h9QoZxCcpbBhYzVQMPciuDYCt/T2uM3PT39wc9jBMSmVCdA
0ZFOfrDHpq/KsvCbaKezW14caPkHNx9m+ScJ6eZ3PKFzmoCDcdnR5aXIzqJ//QMuLF1HqzoTukkk
K5kCKo5UJkjE1eJqBJaFWi5hCgXeMi7MAg4iAMl125KD1aTQEeAMoNLqljfGpqMZ94x95kn8J2du
Y38UshWGhf1A728KwMAr3oZ64c/lzqbroQzF1+sS27Iu7BeJt6TGxWXkQ1vTLDUK3w4/MfrUmuyw
xJZDMAGqadXuOrEtwa1SswXiQt2WrXLGRYPkjF34U1ycEpq4uI96WXjRMigu/pZZvqQk2Zhe16ol
7K3C153Po+K+q7hY/34hstjKFxpVvPAZ1uTS2zbatfnt1ChktXEw2LEFFcZaJAyavwEOXFBJ9ELY
UaVl/pJ9wbKmk14cFxIf84w5ia54fm1w9I6WdG3IbAkt0kBrPNM59jritn6mq7R5iwp8C8OkGVB/
bSbJrTFardSGIvcJdmQ6tRZitWn9N2anDI+TPFDIT07HrX5zdWU/yUlMLXMSpdwqQe5LG7VOiwR7
3uxpGDhdc6D1I5u+s8YxZydP9iL06cHSvHb0bTN0YUY8Mh81lQRWrZNc+btPkp9FYZnkiQ0JRMNN
X/jL+DGyjtev2IbigwRHDIfOd7RkGO+Vc8ka015ElfvGDATp8JPePF0nsM3DLwJSlF1mAxujlQDn
rZOYp6K5G+39/0ZjZfJC92vemHOrNbnfi4chfBpF4OCKXachpwP+n378YmRl9IKI3tMBi7kQhhjM
6l1Dj7sH0drCsxiguaay7j6aVVjuU0uPdkD5Q/ZDI/o+pl166iY7Q5HNYG5fDOmn6x+mOkHpmoR5
KHi6CliIh2L+rg3f/rffl+5FTLqZAtQ8961s2dmsvemjVDF3uakjYt18KICTyeSWnUVrU6sniIim
7jA8aPr5/g9YEJa+giVgSIJJRzdMKQ+1FL+vR2hmjM5Tq7qpm4dwQUE6hMGMCx7MMRBU+sbNY4wN
qB4OmzJCNE/+eQbJUbAJ9xRawNvzteRrPJ1J8aUtFLZg/cjfzM0FCYkJFOCsYm5AosfIXF65vbEn
D7NoFf5wS1YmMbEpAutsbF2Ga6KkHZK6xwMl7r+S7ktrTgoCW6K6ICCjM81BP+okxmPOptVBG/vb
3CJAZEtfr2uViowUn7ZWGiajBTJ04E7Hb3XU7Ll3nYZCVvLerHmkpjYtBlgJe0cXj4b4fp3A1pmb
OoBr8EoQSElIt7sYekaGVVZoPj/qtvHD0j5UPFywRVzVXbXJi4EXPPISFm669GTQC8ojlJPxjque
pwHzDkw1Hbz6Q1mBgYbyk4J0IlrF7IlHYCZY6teCpykWqZ7Kun3k9GVKbxceqSiqeDLeO4UmH5ae
GytPWeqQ7CnrVW5n/ebfeTJtZjBqC6wafU+hzxNAn4w894cwG7xGj37YRuMtaWs6JradIBdLhJcs
7KUk84kEYn9dP9bz/508IOqwvtXkeBO/J1/M1TJPVOQIKyukL6PoXA/0zIvnZaSHhkyF4gmzLdBf
9CRTHS4V3k8WvOzAnpLqxzAoXMGmvmNr6n/4kcTZGv1SWhp+f2+80pfPil/fNAkQOLIVGKUVb4NW
FzEC6ztqImOV+5O2ZwL7x8hNVqp0bvNI1uwEWXe/QjHeH4kZ4sFV8rDw8zn5VmdILYfTzmqPGcot
qoyvjCD8FvWYDLirmBlHbl5G69TTPhy7GBmRMRuiQ0Dn0BnmcDkuYh5cnWmBS1JmPWCkHF0UZpns
k7a+r5Lk8yA0rHesFuoOYRh6up3YxzToMuHWVRy7dj+p3nCbwrcQywoDCE0Yh3wvl9yqmr7uUryz
Bua0PxLSQzL/Pu1hoDcUIxDYWg9XKUXkU1ZS3uQFIokwcPXFdkvQmpLn65duU0kvqEjveKysN3OD
gkoVeh2GnOiHpXkSf18nsi2uf1jBMKychkp0W5+xhbLweXfu7H08PnSJgsQ1PlYSkj0mVjKm4Sqt
tNhN1bmgt1XlKlMSKkbk+4A8qBZGoFL33+bqaWg+9M3hf5OV9IhhiWZy7KMHI8Y9ajm2fl6W3R+Q
EDa0C2UBzLdJsqJFWSYiago/EMEHc2axwzUSOch/edcJbR6KjccelhARipj7/TUJA7NetALPyZE2
ex24zUWkO5i3wP4MRVi/qqnsO9anu+ACg3rI37+nRJLOIHoH28G7wtXCvRg9EXzX5r9HkRyj/OvM
AwVvW97jkqJ0PTMxj0vV5oUvCBaa2s9BXSpiSxVP0tUUQ4XFwBooaON0bIY7QKw7nXWuheG0DXpr
d2ny+fp5bZn7N2vDuK3jCSNJMQsTUqQ27ulE8H5xZoziCq/4QoPH63S29AJJdmTYAemt/6aA5lgu
vKqhgIs4VsnH7KZf9mmqILJ1QAxKB3BLihFO2Z3MeZ7k/UJh2fgPM0HLePIH1wgJMCEMOHnLlqHC
2163El7BOU5RkX/mWd0AMS2P/GToF4UqyE0Ib77Rwgp4jpIRNW0u6QI3sdxeW2AVGDasOuU9FuDt
wyTeEcOviH6/ZJ3TsB+5UD02twwemMP0K3Lv2Ly1/v0iyqiTkldtNOJe1fOuSiLXjn8ky7/Pvpso
yKPyhpVvwpKjdR4lI9AzptTnLLMemiqc9uZkTueqGwJVjLsRtyPAtQhd89YUJZ73DAEsph9DMad+
GQf7Ooo/mhHWghudt9SHiZ+DckKoQUanM5+MyXK5PdxbQ+8Ut8KunS7Vc8ew0a5XBv3Hf30n3n3Y
qs4XkrbGoSOpPaS+rtufI3twYkxeWnFyTLjCVsrIg6syvSMlHSomjYEo3Pepn/bzviBOHZ3j5akX
tmOaH3XzGFS+NWWeFe+mNIH7ib0/YdWmeJrZuEBvkJ8XrJZsIFmATAl8devM4auRErzQToaquWxD
ecHnLzqSiUa9cLZbi6V+Ps7Bx27M8xOL58d2AOrtdY42KVkG1qAQ3FBOJEqCLRobqyX1zbDwGPsS
RY1TTtb+OhUZVuSfg7sgI1mBobaCrDKM1LcW1+R27CLb4CxFsF/04Vs6UNiAepd2ze0Q0g+kHPfc
7g7UmLAimSw7EfYuGfnp+kdtso6rCzNuw2XIYLSNZS01H3GhgK7nGKcgSJ1EUfrdcEswecDUAwwp
MxG3vL8aS6aV6DPTcWeJiI9N0XgZm56spr7PSf+MrTdEoaCbBIW5Bkdrpc6W7uIUjHWEl1vqh9pf
Uck8sjjlZ8BZeen0el16m+bogpJ0FU2G2NiqQWmeHw3gtyTAg8Y6M0sg2Y81iuPjdXJbmWUTiT38
Q1KEw+q+F2WS2klUJ1rqjwlZAJmeJztWAVMvM0nodlMWYK9Z2nl6FEyYX86GExBw6yOtCnQNR+m3
oOomL8LWyT+5P7YJQQiTMlvOyorRmAZG8FltcUad2amXxjH6h+vMb2rqBRFZ1nPfR/oSgIiDaJD6
o+5eJ7AR1lAEuhyFMcQEvwEWFiIbqkTnqZ/Mje3R+b5fM2lhdR+hZrm7Tms9KCngBS0KS44GDwTY
UqhWYHcxmSrYNlaYX5qmO0Z9e3edhDyVsZob0OAIBhFFwWlK74SkHAbCCwisW+pTIXInGPDothy7
Td3CQK9P/Vymz0sOKG8r+2yMiRtOk8dRgBj10i1mlK061TdtHOK7bzLeK3BtMBTqBDA47NR8WeLl
mKFpguaYXzKdcXrIDSAF64M3dB+apoUyk6+JUX6hsJUpjRXBxIaZePctkl3qAnSdkxB9cGgnpCdr
yLhD0rk6874KnGzR8v2UL+Ph+qlsHrxBgZ6GpAAAgqVDKeKoGrsRh1KzpHWrqMXrQyfLv7fqFG0j
P6lIYsb22kr0oY2QLDrYyUerPRXB83VGtmLadzQk8Y1xa2eigvjy8SlGTGUg9iLNqwhfAyLcZm7d
iJtHDSA11wlvXlND6DZbd94Y8nxO2htN0aMLy6fkYOXnaPjaPZFWQWTL0oK7X1Skc6pKYAFjTCvz
tZgZaMOYul2WxemxqTo98+JBX264ZTd/JWPSnKp+0j4gu4WN0loNwGktSFyRtL1TJkGgCP+2FejX
h0lHm7VlVIxlkvntbrjTFP5s83pecC2dqdW3cwAjiLZNUjgtq715+hGr0HJUByg5sZGmZtsIKE4f
hrswBITW/NoC69YWkcIvqShJLoMUnR0VGhprl2kfGrfLcViOjfnvnz/vNGX9iItwuGvTsU9C6OPU
n+uw8qzgJLJUoY+btgoPOFNnFKVJIYWOaV8j17327HZJ4LJ+D3OZtN/s7FyUX69fr039+kVJbtcy
8m7B4cOX63w8L/2nJLb+xDhdUJCulhUibz8bME5eQT7ow12pWsS1CuM353pBQLoiYT4kSZdAWPrI
YF3POeY4c36XkMc1MAlp42DBzHWpbZ8PIxZnwNjX5Uy7VepBEs3ob12GvD0sbRDet3lwCO3AyWGs
EMX3ydN1kpt3FUu0KUoUNgIWSYwlzCAUAq+Jmn5O7ZvWShymqToQ5UHZf4KICyqSLBdLAENrsuBJ
xsink1sm3lhkzkSJUxlT4Sy0xa759qFHAAqk08gZ09ZJC7xZBuRx7bzdmQzYDAw7yZrJM9GS1TGv
6APkWvoHrmP047pUNiJylDrW8r2J5QxMTo4O07B2A+F74ypyrHb2xuhv0zxn5KW7tbjqKbx5BhZi
RWYiFwHw+/d3P+4SsNKv8bhobgnc0qHrDbemo63oo1IRWv9+YWQGPpEuLxE3oXXAZfyed3hphLNC
eJt3/4IdyZRFBoKzzAI7KTmilb5XxD7yzM8/yoRDwUNboPT6Nt9ywYXWovMsacBFXZz1unD14pQW
vdvlKME8FrHlhd3ugReq9+A2WzZF2wiaaFFvey+8MsurFnFn6hvGPeXhLR9shVPe1Dok2f5DQUog
ZJxPmEWAD+jt0plM7hgx+RKHN1pVZ46I/ImqAun1dv9m4y4oSg5hLoK4mtfRlCzSjpUV5c4w7Hhf
ILIPHawMOlrjKdGJt0TZX22tygBflyj7rSJEjYykHPw2VnEyuvxY1gqvuum6f/LH5IJQk7QI/Sbw
B5BPp1/COxHTjx21HJqoZhNUzEgmro/6yU5XUcao19yqnq2qX5dCql7ryJJNEFV9ng7H68Zu+0Jh
nAKLilE8QY3kvWYPsVaOS4pPL+vebZLhMJSWF83LqVj0l7g0MQEadA+N3T9ETeRHvaqrf5M5bBBG
TpVix4yc1xajxjV9HYxp56x1DIyrfCrqZvp2nc2thkvkr9EdYQCCBFxK1s82otzMkiLzkfl0F1TL
J0C5LwyvxtBwy+oGLXTdnDj0TMfHuFt26UD2QRYdu9R00NC1n/X61CT6fqpjf4ysr9c/b0sIl18n
Wc2qK/IknvB1pM2csBVOlT5fp7AV0OA1T9ZNzQKBnmTAzJ6baVVjFijPTmHT7pK43g/j7JAjogO8
54djQRPvOs2tiOaSpmTSUksUpcZXmYdfk4G6YQoMleoxgDjT9vU6rU091jHrgoYI24CbkC7JQLMm
4TrCJ24+52ggzGv7VIbT53Rg7lJYt3TY6U24myL2JU5LVfAmz2e/+aVL8usJX/glUSZRLsI58zFH
RrlIDyjdY1ytPgw1ue26T6EWeZOFxt3mpkaFqBijwWmQPPD6yIv6Zo8mzr2N2GsJFpcWql0TW75f
XwczhFgbj+Uijh51Y5QzCEef92X8IX9MW0V0sfmWx2IMg4M7gU4RqdKbppbZlDZeu2WNxeZB5A7t
J52Vbh6ST60AtEwQ7AQggbRBEXFsFTNQhv1FWbJgegas0cEgML7j4sTt7ETjh6L7MVU/6umHaS4O
KdBhVt9oCCv1gO5alXH5L7xjuo9wzEGg1v3+8IkRinIAsIPfk8rl9X0pirUh1x3mxV0M9Kzb+Tns
bpp4UFjvzRuGDBDFwjf0ucl58S5n4zCEI4QeGH7OMBfTmm5fNg4X7aGOVUOMm2p0QU5ScjRwZA2w
YxExhJ/SsT5o0b2tnCtR8SRZ6iVuLL2kPdImJvbZ1vZto3/V8zP23Z70NN9dNxubxDCDhZFC5J2p
DEwkyrHGlBx0x2hsNx53DVbMJORLhUTeEit8kIqWJD2Al4miWfNBcbFLWrzn2m+z5vR4/Vi0rhS3
Yiv40S8Yk6RYpRN8ykosyoe9xs8Yvt6j3dfNcBeui3Db8l6QkpyXGQ8kJJqBxIL1LW/Km9S4CZi2
C5PSnfk3hK5Dgl752q+qQRHhbeojBUIsRZen8duA66JZjWUXMLq6wF7U8bWJa3esFEQ2PSdeZwbK
0tRGvfL95RaZXepdD0nqkTiI8NwmuZcOMObBvhsekUp0Op0ocjWbp3dBc1WlC2/C0V1mAesx8+3m
lBtfCoopazM/AI7/0/XD2yQE0aGngKMW/mbZLghh6A0bDrsaLjqb5kM5DwPCoGrxWhLaTteXijfH
5oEJZAf/KT/LSBxRFzZ1N8IPZWHu6MbTEDeOpUoOvsVy8sNGR/MqYlqKmPa3yTSCbWJdBas42pnX
ibY/BRzlWFbpbt4Lp7WypyYhpbP8nbTZoUI7xaDvozw9LqFXzkJV2tqUsQ0HZWD0GzKWDrPpSNb3
NrS06T/Ubb44ouwdSpedmSAIuH6eWwI2dMzXCN0ieB5LyhqyoOwDgyIKQscpSA3D06C88auhkuV7
SURiiBqka+OJYfo/qrymOOfo6brOxpapvKQgRY76mIxGF1k4wTJzjf67Phywi87pUOc1MPx3ndjW
+RhUECylQd0RrbTvL9ts46UdInxD80np1kVyrqb51EYfzB634TqpzeNhOjNNwdHh/IaneXHdKrSQ
IAgQmZ9aidsYXtGiu0o1AqgiIkXCOe/mPLIgPGY/FQOWw8a7LM/+R04kZ0YDfeSxyYFrMZyFprtW
cas1qpuzqWgX4pJOpkgxDFQ1EBcZXXGscwUPqxb9psdodLdw7IjbmMTD0icJsxdMFg5W/Yj0qtss
6VPf0/NkkENbVn+Hka0guanY6NUmDE9tgg6797o2GIOWmniL+nFc+8xCa415iitUDtHpjCTndW3b
FJ+F9mGdo+gNd/KeWGXSoG67FMP5pIMvJnw8iMSsFL5qU92AYMsxDIp5J1mnh9wsIm3KMTeY2oWb
GDV1qdXr8MdjcbjO0OZNtQTm0+GsMK0tZawmLbFZQzCiaI90X9HnJgr3U586PPlwndA2Tz8JyYsH
O3Ss8qDEmFuFPSDNMO3s8SntLcX5KNiR0SbqrsWbaalzn/HAGXPxrRF3UVbvcivcXednSxNMsmLe
IL/IfhugT+cya6kV5n7YLei4sgBe+TcmE1QKt6XdFK4dIRlSLUQWWzaYtO8teJ9xHm5mDS62Cqsf
Ua9/og0q43nwcJ2tLQHCYpv2OuqOLmNJwcWYhyG22eV+3TRuIX4kBrInWrsvxvvrhDZruZeUJFOR
c4whjKTN/QRAO64xR+iYtlt231Jh7UMisOp1broTDdMBcxj2j94KQrc3iQbsHdtPtNpy29wM/+A+
XH6VZE20GEsXpwn3oTKfufiuk68o50W5CkBt6zYIhmACETZGM6jEvDEWeYTmRNiRtNpZ3Xn1JmOn
whTassaAqECfLvq81h7u99bKyoQAKCcGAo2yDR3Re2FffuFdfW4NbZf0yEnHuuJabOkP7gSmBZhA
K9TbzuQLd9ywsCtQR8wxSLmYTjTcGaZw9R5LKKZeZSZVtIz37KGhrBNsHRdDt81LEe/6LPFCJASC
YPGuK+vWLUSaD1P5aNgxdLlpB5FTSbSZ5b5pTH7CdD8AupXedocss/ZVlip6YLbeR+glw2ZwNEGj
o1syylRvaJV3aIKec0BpWb31oZ1ezN6+idiNiRYg/K+zPVkKCy3vDXlLuKGPzbAw/8QBOyLdfRpl
1qRFGLNlEbJKUXcfxO3HAkmCXJgHkyFjuxRuXia3pB5vrCVw4rH9A/Nj2+jIRkpNJ7Zs7ow5iWeD
Yw7XnuvzWPO/8sR0q3Q48lpVHdrUHmSu0bSMo0XL13vtgU6mpc4w3VAssz/Z4weO5sBhZrdCGXtv
kEI1BnhBAs35eNZL51l0BVD5ZzSai+IZC/ncpp+8uuDoF3i6rqebhPASRCAEiC9Msb3nydArVtQc
J1jrt0ywuyJ/LeazZvF//+hkBJMGABLRdeQ5pOwca0WKtBimKKhGTiHaGnPSAvVaYYs3jOQ7KlIW
sqZT1IoBkxMV0lYJv48ZMKDLPwhZ31GRrIi5dBH2BuNwhkH7OKAn09IeDK1bC4RFF3sB79zrh7R1
z0BxhfWx33yAdErVPI4srtYJHm71TmZlrp3eW+x5tuDRq12JXWllODg1+SsEzBwGdE7XP2BLrlAO
pPSRt8Z9lzS/tAttGEuCe04np8pf8dD4E/AfdklDem62FiojRg8aOa0clMZNQR2WK2o8m4ygxk+R
BYDPkfs74ixDLbICmE1ivPICqYjmPrFVzRZbd8ogADARKI2jRC5Jq19qMtRlVvpLTMtDP1uVE+Tm
j4rUH4Go1Sg8zSY1nehAOUAFEeTe3+A+oROzU4HZkHA5NUbnhHX90JuRVxSqzSfrh0tvNQboEJha
dMdgQlRSfMIA2hjTsPQj+wmbuZf8lFg3fDyaiSIo3zomA34M2RqkkGx5FKUmRlVZgVb4Vl3uiqA7
Iz98mw7mp3+v1pdkJHMxJZaNgmxa+u2Cl9IB6z/sUTFPst7M30R2wYkkMkO0E5DOk9Ifh8zRh9e+
rv9IVkAvE+iUwQtw1Y+L+KlvI1LyHkxY9TMIWPYTGV6vy2kjulhnwX+SkBSaT51YYkzC+joGkJ14
HhrH7ha0J+zSeLrhE/W0urrRcuv5Ot2tiB85X8wI6SitMKSG3vMGkPiw6zgDyEbZmAe7yqtDFZu9
EwcdcPCJgOlFoHWYJoM9jybHCHLF3bRIzJ1IOD2h9Jm4pJoBWnn9w7buHEaxObq+MemIZnPpu5ox
Gm1kbX2jng/M5niMLPvZvC0XVV5sq/sbu2mAgbeGdXDR61W5ON5JH1o8CHAV9ISdZlHvl/Rk1mLH
R9sVnUtQSh1j+wikHze8szu2D/jozWV8N4rJNZoHi6qapbZUGsAEHBMggAdANvX9FzUz0CPCuCz9
oma1IxoauhENBoXP2zIBl1Ski9OMo1EOJnRumtoG9rNhrvF/pH3XcuPIsu0XIQLevBYMQS9KlFrS
C0LdasF7j68/C9rnniaLGNbt2dPzMBE9gWRWpas0KwMgQereWDj3b3PRvcK/YohQwkZsZGquOZLy
XAyFKcuRDPrSsIGjR5tZEc5Fyp4HgtG2ENxB3GIzpFkY2loth39hwtGbp8+QZxg0+R7Jv7jjwk8j
Nc2qHKXLzShu0ve6KAhDh5fOE+86DU8RCfuc6DzH2GdA+W5L3FrNWWGymirPCgbGM4RFhLo0ZUgB
HaGBkRztbYi/dOzfE1ngeotEkGyAKwJsJ94g17dl8F4tJdoAIsEJOQGzrPZZ1/+LK0E/DJpAUW3C
eVGWx+jTKUfIU2Agv86JluyLLvotKphITP5NuIAOKVXGDKuko2BwzU8dAYauacpiF1X1Ksq4n6P4
S0jDLZT3vpwvuG94CFmCWqGKhv2t14TGiA+Bu9TkQMlpPGIUnMM1/kbX8LSIektJf9wnt3BPV+Rm
O3Ih1VrjpciD1flOb0fi5R9CjDpTXv69ncBE7nehSUdgR7fPekNa8oHHQ67RE5w19cp3QyVmePGl
9gZVxwzjfD8yJiZnXi948fgAEj0Uxa7m9FVvyA+B/1y04V7F+OpUF1aef6CV1syiitQets9knBkn
DUO7FgwvymlAkf1GEUWDx/WPwCBFloRtXez0vFjnVbXJWNC7CxKCAT/kxNHaOVsjSrVQtWiTNkqK
XVUrpPQOgbzy/YxIaUC8geXaFthBshphBepkkqbTAyCa6me6lowFUiOCNFmQ/vJdCQI82e7L4RJT
qKoruDsQuenp7uXWm6ZRhL0wGqwGKsVsrfZZ5HSZLBCvwJyfPgUyQywXmEMsjgoTuANwNg3Ln6Lu
13cAadspSWHHU4udKZH4L0bfcXQyrmoej5ToZ1kjYC2LMRgFJjAMfdUUXLwJA4PbyPlQMzRg4RDn
W1LFeZhGU2ic3KziWyR1US8J8T842C4tbeSyDYk6qZKTZaFBtLyRGEmDpUMEQWTRNBSHgKd6LfBD
Y7Rc6mXlLvGqDy6YW9QNb3VfOhasFJruMfCOTB0mH2k4xNBT+GoI5HIX1Hsd0BuVgUUJGP/4eyrI
kenfDZbokqJUN1a8KMu1qNpJQM/VpmeUhCvO/u9oUMob+YNYS1Fc7ZJcMlcl5v+EmNGGsXQh6BzA
qxbRkqHSGbCmG8Va78MKXjFy9an6nUb/ZogbUE2YCUObHO6EfmRKjaBUrVRUmGRWV77GWULp223r
ufdPa5ad64cZmODnLLeMpwUAja9lK8uregKSJx7pqr+r5HdVqEiF3ahdyALcZFGaVevCdzRRkcC7
BzlGL5606C31MGOnHmPu7T5Dt3cDhmAHcDV4rN3cTR1pajNKHbz7T2EkDetJzvo8lWYogOvkt4iI
dlysWYpmZbHK0BEWBSrkkks19IMWDPR2jR1F90/nVs3xVAHePcIrOB2g5V5fAhoWxqZQ8fMrb6UZ
GWmaFz1g2MhFGsjVImsgQbDoLm6+zJAY9jXcQHXSwxdAF/Pi8302ls4INuT/SNABtljVfjmokFp9
JFn3AgC6+wRuhRUoVDC4s1rAYdJqgbU5wZjIQr6L66Eigcq3u0ooUJUvisgcuH5i+MnvkOJaD68J
UtpRDD3GkgBFs6s6Ux9XRWHVz11pV77DbcJsL3QMQWAxSMmxn2XywKNeuVNzTzJ1ufTWQ8q9ZTwa
U6UqrRgWcxbaW/aAAoEZbg0h/nyhF8qfelyQtdIE9jipt7IGo1Yy4gChr2yx+yylxhqEnCPe2DPs
263Dns8VDS48wisF4+PXhDtvCjXJwysJbTtp4aSZb2EngFcHZhif7svMEo9z/WDGVMcAFY12jtGx
qM1EBFiGVu1SoN9p+cbD7gY9dUQvIrmuEZUV1N0qAqYLASkELwGnrdIr4vI4lxDk8PVOkn43M8Q2
o5V64fiuvk8dXyZGWh9L+H4/hEg8HDwS+cc8JLHOOLwFeYSjw7EhAkGvGA0FMUN0GtIk1gjqP/vk
AFlQMJOXMhNJiwzNZACujTiH3n2SprWiTYNX7wJVcQsNuCjnlsvNqew2icKoC86HQwk9XDgIIVDA
W4luQ89HvJ5FPmzgW0OSA9ZGDvCaeLsvdYtEsIdkznvOWC9USFXl3OTrMoj4OK88eulaJ6lf7tNY
kGxdv6BBhVQc9t5nrZ80AJThTT2JNiWaWwesiRhD3g6K31Ifk6ERQ8aLZVG4dQ0hL2ItaBYlfFUn
e+o4pg3QRx6z7NT3rJzxotDhNSvh88jk0duXEj3HMF1eNzu+fEgGDzmawYJFGkTRvn+AC5ygPqyh
LDtnCqUbTrKSl8Z+aHchIBxsqS+7dd2EBsuJzN6bEjj01eDNiso3OqBor9VwTeAZrdzuxmwyEyN5
yQN93wmC08cNUdP+cWzTR3nKNkq4UuONoL+o3ft9Tm9FBW1XaO+Z0Wjx7qMNPfwjKpuq1AE7xcvs
AJ0FTsSJyAqLvUcqMU7swEdpHqtN1sowpuv71G8vFNSROFSw1AK5JFq7mwJhYVPq3Q4Dd2ZnTCTh
V3DvpFAZT7JbM3JNiPJnQqdnnu9p3S6O3Cxx+sLpMdrj7zmVdaez/l7fKSrtcFyoNgKrGEH6tQOr
Q6/Sa7Xrd00flTFAvJNyw0uZbmcAzjXDCQiWhpF6JrrPK1IMvuBwfJ2v7p/rrZHBj8A0DR68eI2g
bnj9I0IhVaMGErxLJ88afCBIRAPhKpmh8AvXh7wsunugKCga0gnowfOyUekBx6j3dvRQ+/Oo5C4o
MgaZWxmd3+4AAMXWCDx+lPlnXAQjNWoniRZXQBVUSn5bSO20DzjMOkld8tFoQOVWR7525WR8QiO6
xAhI6MWISNQCphXTOYCYQ1O4RjNZTN2kD7km7BQAF40ylmFN5yLZJ599ZMVbY3ocxYjwnem1jhJv
mkd8aDV65+4rk59ib82rocnCYLs9d30eYwbKIuYSkfmfD+ziQFIxUzBRHIi7cKgLe6z4SjsZWdSV
phIoOQbzClR0GCZxYVAJ4HoA8pkHJnDVdHm4a8Wka5IJ64y0jkgYPUsNLKLUdAJQUyKXhpUnmj1O
kV2pf2+OUbTFzhCMHiIRhim9a359IUryOhGEnZRy2IIXq8quDpvyfF9pFk4VzUDo5MLzAdimdK6o
TKoO/e8+TjULhTXfqRVHcozjkVbCQ7sHFAHDKN1qKXwY4kE0kc3Yo3QerIymQdew6HaH6UoRkH0q
sLR+JpVSpftoyEOdIckLbxZUv4xvvDBU+G/Kf3mFukaU18KOV620NGUN29xIIVmAz8eCN+OQYgxn
+GsLf02TCkX4yFOqXs+FbzCMon9orVwpTWCQ37+7BRMBlFhIJXrxgFKii9cSEpd4VCDTJ+y0VO4q
c1IaITWTvMrwbkniMjfRr4u9IXrRTJYfTBhBSzlAN97/EbdOBrH3f4ZHgAFxg+uMxWU6N3AdfgQn
iCvkmHRrAOaZI0SVtlam0OlbOWSo5RLNOQYHKBvyJ6jGXTMOoPxpALyesBtGfTeqwX5EBZDkklFh
1Qe/842IweTSSaNbAwU/De1zgLi7JphwUi03wDLcZVn/KwgwrAi0STFFiyVgJ90sik0ur0kZVwzp
XVAWeAGoP7wr2mDofl2hCsQqHGDz0CXI2frQNx+5mBpmE9XdyHDiC5YAAB5w4pj/QY8sjY5upCkC
TWwzAMaT/9h0GGOPS7tVgUWE2OS+zNxGmvBqqJ8i7YI5ghvQ3LjniqoDIBw2AcjBR6lWnSNyFc84
vGUqSBSjqRN6T/fl+QrWPwuwQDv0VYckHYvWjYue1Sm+dEV4veNDEAsUBudjvXBLfd/kfaJF0k5P
0mnHS+2XHPiNWaKTkmFVlinNo8JovUVpZNaKC0oFNC2O4kTaeYnyc+iVp1FpDlzn/b5/OYtk4PUR
fCBEB2baNRmUo1E+TVIJjTYiAHwG31jN2RK3KPmJkYSbXdh12Ig9i8ABBpYL1ojdiPcU8ApX+6oI
TPhkg8YoUyp/lBVvpt2DxHEr/PvXrKEiB6shYGpJk2nWSk0TgxaN+Lt2eMumhBgYbhNZsDG3Yocq
NCQOHZjIXWr0TmleTkIFAOEqQJRljKgX41ukDjHDIC0SQccVCi3zKgOdMkh5WEGeBx9E5LrlrbLM
Ufbr9UIP/w0hgINDyRVUk+iRGKONizxTSnUG1yxNMUsR9/hT1nz+7c3g+lEvxaoTmHXM/V0LHT9V
coQlnyoWotYpb9eG1pVuNyIEIm1WCtHj35OD3PGoxaEygof1Nbm28SpgugXaLtGqlnRa9yQHuqv+
PVQH+m7+E3zM06ISRWZqyx4g1KG2C7hyN1MBCNtfp28M9Hois4ZtPWhKoOF9jCRV84TztV3XhM94
tHio8mmfZaKzJvFu3cNMCKi130lKGO3rI5MjlH89PdZQVHyvY+6cY8VRKjuhwEoQLBFSUM+GZ5Cx
bYrekFr1Le8VASCc1dww/R4IvT7G2nkgO7Ou5z6lm1WfPVo0+ZbH9QA2yxabd0kvrL4FGqbO8q23
AQsClf/jCQsgrw8vaEoDD1JQkry9kFcHYDEVXH0Q/BKPVEY2dJkrGAWs2gNcN/0W70uo8VTi/MQo
DMzMFwOnKsKHPM2zbabXDMVdMERoLkOfBbpM0eZDc9YCuL1N+R5RQ4DKPOEE/0VDp/Ov+/q6SGWu
lKF3BBEYPXUdxqLiZWIpApkoKkqSSWK1EhD8/bXrA0z8d9s2jg+xJSXjZSE0fpECIL7RksSKDIzt
JBwvmaUqDPa/4AgjIIBewRwIeu2vJSIPRSHr6waRnRx2JjCCO+B/aDqjorF4bt/Ln2EeYMDnv78I
GQC7O+l60AHqIkqNR0xYRo6aBbp1n5cb6QZyL4w2Btg0HglEusOS6wHE5wP0aNemPqk8+REL46xa
gjvX5CcprxlHR+PjoYowywCcNZotMWFFtwGgch9XSSeI55hY+323LsnP9XlNSosU5O2gmKbLWScG
j3Qm4IbonNa8OEpOEgpDzEE0WDeWFW6qr427/bx/kJTq3tCgrmtAd0qEZIx4tt5/MIJhum/y5ttU
WCc0Whh7Cb7t7If10V9HZGO6ns0gQyeObshQKtRxolcbaLQ/v+wVkpPjQNarXw87Yh7cJ9dinNe3
n74IIG+oUSFx401Vpc2XsrVeBed93z8e14+/Vja3OjQmoL9Mlhh8+9N7FOeQ9kIMRuRh4nI+Rmsv
ONV6st4Dc71ek8K1SUY6WzKfI/L0ZawZrNJ5jBtWKYMxyfwY89VMGFDNPyYIee8yuZv90D9zd6PJ
nvr/uNsC94pYzpkM7jqyHh9+/Rgd0+TePq37Er98g+jinZfUIxuuUiESWu7bqVI58fzaWHunJsfH
wHpc/SJ2QQTTI5uT9cI5DJqLXF7QpFS5RX+t50WeeM7W/LQ6jLs3nRzs3KqPG7MnT088eXJf7tOk
W8P/c30XNCnVDpN+kAxk2s5WsEZ/qjkR+VPY5J8QFte3TifW+MeyvbogSOm717c49MkQz73py0S0
LNczPyNGzmD+yI28XBChtD3ypX6uWoln2eQfvMf/9tAo9dZyNYvwaBDPhQVpjCe7Ow8/x2jnJiv3
2ayeT4nJIkk9SW/uidJvqU+5sEFocB7NPEFm//WXaWZ7bX1yN+ircE5MaaSc5w1BSq9jo0WSJ/Sl
s6V+ul8vAiNpQGO70N+nu9m0aaxkPoTgbfccqc0cf1ZvorUJiGuxxOF7fumOPNyMG8Q+r3QTtBm7
Hc19SvbH4/G8flTXvx8eiGl/fIDspifWJysVuux3/kgi3YkWcEEtcQIob18Hax+Yznr9QHY6efNN
0/xkSAkNjnhzqJQFEeq2HhQelxbsttb7e236ZCAP6nnVjMR0T5/+T+bRMowW3URRVZh86HgVDG4d
+NXuKbHqVWChDCN8jaTfuvHTSHwrWjGdAkPJ6e6USs+lBG334rlxXvb74GEfu47jk/WjbK122mpn
CqZoVab7ebpvMxmaQQ9L+UDIy+MUqvjzHBKfsDq0mZdIWRe0I1RJNruevTVYjjORx9UDsW178/TF
jFSWw68L+aTsiqanoZ/1kJjte33CYsIHy7dcRozwD0qAKBH5JwOTz5TNn8JIiCQhlsDRu5NYE4Ry
/QBfuolIYZ7c00ki96+IHvr6X0X4Q5FyABiSH4RxprhN1u/dWs5MBF7dfiTuiQWq8A+hwh9a1H1V
YesPAuBFzyl5sd4F6+w8wrL8WhEzsZ+fTqdPxnF+d8jeWrM/BKk782Qh80s1gmm2fraPxwmw4hZW
3ZvlQCayxuYesiOD/RG+btwnPyBfAUlO89PDnR5iAh/FeNgvu6Y/P4fyFEZfyEJcg38rdseepOv0
yWLtf/oHOf0/IvTsd1NmXto14DmP3eKHUjnEfd64Ly3575j5FuWLOFoXW62ZcjCj/IzPpme2RGGE
lvQcCC2b3/J0QaKQK2xfTwPp/GId1cjurc3G6onb9YQhKMuxOYBL/lfvaFTJNMmCqcAk41kiCv68
9jbeWEJvWQy/w7wd+fr10WVZEwUFCG25p+DJa22PuP7TKeTJlkHqH1z5H54oW1IMgLkPo1n4969Y
mE5GE2zl5J2339PnZOufTwWCZdNMDm/mU8SYnvlOTNxRPToT07d66vF1OKveq/PurM/ftmxFiI1n
6zP8Hf6w5GXZz/3hmLIvnebXkzbTbM0XdVPL1mGDcIV72H66zHCFapi5kU3KtORjW0ZxAdncbkdz
73DEcdarjqxsPCA3eCjfN9MMy0HvdezLvhwjA9SswCPCqXlxv1gcsURTmjm+0DY0sgBxhp85wuqB
zX7uCz8XWwzgZTLLdjBpzbHSJa0c9d9BmDV776jA4DZhfx3uzHpDsfwpnb8fG08t1O9beh1NdbV/
/0nO5OHH21tvfeABzrglJltUVAkMEcDQxbPQCwjxdLwNzdBKTIsRV30XCu8ol0RZkdYIkoz/diSv
+2L9/pMjeOMjoCOavSI6+YjIc4CAYSQIGRhmfzGmQ1JfAQLCPOFFsahgOk2S5FzCA6G2p5O1ZXx/
9oE3rF18n2JNxRLMFLjoCMwNvECQym8I/zmuWTe1qL4XZCjjKMMGe8rMxguCYW1/sOfH9X2dXX64
XdCgQqtOD706NsBKShoHRmLvhKTb6qEVn6N9sCqsgdGZw6RIGcAh9j0/S7P5csRVY70aBDPcg4kX
jctyL8uB4wV3lAEM20bDZr1UOldOZc03NeyqxHp+ck9frKzq91DuPaGgAid98tNelnGSLehYTmCp
Oxvqe2IxxRA+ukohyrw8ySp4ijAYcX766on/kyEUDMH7jkQuLV+RaX2RgsTLXjbL544kmKnWHaY1
n/XkzpF9m6oLOmJcYgu0Dzrjavuqrt7TDTeQ7OC6JevQloOnP5JA97gYepXmnoLb2e8jNMHaiCp6
UsLlMvN+rMOjjEPicSXgbEGptF+to+MM5DHb/kqIjQjX3L7k7v3LWnYfF5xRVgIbibBktMAhSiQl
r0hvrh8fNfOhIQ+7NzcxdZN5bXO29N61UTYjLqeh8dC7cQ5fVG41mLbrnoxz+gPtfIyXH5M5yljk
ie9HmO2fjQUiXo2Au/XqUZ6rMLa5gcVgeK1vYIV7vFEWo8y9cORUEMQKuvft/uisGzId6l+m+3U6
/YuTRLMDCmboT5nLqPQ7qPMM9PDJDcKZGebY0Yh8CkqrEzcYKNB/3BeU72LfNWvXxKh4pscQQSfE
JbR6+4r0FRI769XKOKFmgn8YHnIhE31NbJahC9U2uK4E6PhMDClOMu2wPyqw1sQ+1O1cEmKRm0Xu
Hm+Uxy9rueqmHuSwgL2xRlPclASowZa232FY56wMeMOYDP/Mokkpui9nYxyFlXRGx16a2Tlmx3v+
Cd26jHu7jWauj5JS8CAL02QQwJv1ipcRQF5Cux6dTWY/ue7EMcPeW/t1TY7SbiHiDKFvwdb2dc+r
JPvgd1C0+zzd+rBrGpRaZ1UX+j2m4M5lbzmvgSk/8FgWZZr3qSy4/2sylDKP1ZDrAB+RUJ3Y8kAB
snOfpOZ4lFuzFRBwsKRwlrJ7UkiFAJoeNSpXg54lHffVOebItEc+jGmlGJJHv4LGCS2ylfh9Renv
6pklcPOx3GGDbpMqEGJMaonbiUfyCiGAAiNy+vXaWbKdBo8agx5Dvun3D2cY4lTMp7Z/CT8Cp3/I
WEadcS8SZR06P64xsQqGxtPrNjrLvaVyTvJSILGwZUj2Qnh7JXP0s4dTQi2ddNB62Vsc2RNv3Zl4
Yj31hJUyXyi+XZOiDIMWiI2qezg4dO5HDWkfAtBhZYMW8pPXVCh7EKS53OQ6qLzsX9uX99E2yFRs
WqtS54fjk22q5C0h5MC9bfdb7rjfWmZ5RN0YlZ//1l/SaANqmAPefJgFP1RJu/oN4CsEVi67D4Ml
MZTliPlEb6cRjrk3URPso7VmAtMrU4llWgzxZ9hCiTIarRD5deN3yFGSrVV0BL3mv+InlmliKJk8
W/0LfzzVAEDs+1ksFbK39JVB3t+PZ7JaYW10QF4YhneWvDsWRKZCjazyghi4htL5dfBthVQ7yyA+
UDRs5dQFe3bdQ2bQo6KNWswrMQA4GEoSx6Dc7FBN1UxLeDCslpXAWygQXOkDPVjHl2LNJ/NJwql4
7wi5c+Ic1yjr+OtwvUNvENNbsvwYDcmqtV7jlz3Ys2COj3uS7vu1yQx9WSJCmRO/LnWvmUClNftN
OhIkvZqUEO5ZWcFSotDAMsuMSINuaq/H0QA2OaRkOr7opxKlqpaZClp4+F1fFxVqVEHeeH1fzwH9
qzUh4zVY3mofB/Z9kWcdHmUwJixnbHpjtpIpmbYZ4+ssU38zllYEFd914CJ9yVWib8LCrPW1jFlq
x3gzWD6McTE0gnJW1yMQ/b/PrLP4F8MRP1uRiG7tsgrOLNGmQegiPQGMkQRS1h7BrWA5/L52yjd4
MlZScCHbfyUJNNJrO1YhuulBSkXPwKsKxEr8OaLKVZO1v+GfqsweViXU94v5HGIZDbrBvczUWhoL
+BMJZY69I9ro5wrxIkr3mm2s2o6YInk2W7Owsj3DGDP8C71OQ8ziNk5nV5Y0tjyZZ85MdEuZWK8h
5k1S5kPwEJK2FeiMs6IFFp5fiYOcJUIsBkcLqbbrm6RCEqGexlQaCgkdOy97jFC3j8phekeyzUfp
jZlwWyjxXZOjTIjYYfKsnB9gaIrYFz91MgdzW2aVe/7Vd5wmPYKP6f805RWQ6c2XV+3oWKLdtzaK
UZNtu41i3jdYC5mOa66ouKMS8zFW5yfziyIgvt9OBeFXvQn0ERsTZiaJiOtqls4iO7v+O1zSQL5+
IqfAjJoPE1uWCs80eRJbX77Dio6XDTJw8TD/iToA3S4c50NU9fGI4Lg1sTmAO8m1yQqqlnn5Q4MK
czpDaEfscJyN13b4YSPFQb5YdZR/SNv8IULFNqWeVsPkgcjr3AVam+vURNPRAR1Hm2zl/sv3yx9y
1FtJi3tgnIyIArb71326N2vLfEIakXF0szG4lYI/VOaA7iIcVdVMUicsAD6/FDwB/BXLQsyHcu/7
lDHqGlGPhQrfj8nLXrKEwwFvMJfZobWssn/YoAxRmXeDNwzfAlB/GM603Tv4B02mzadhZocyJP3O
HF14M90xv6Jnhgov++k/5CnDNGqpJ1ctyDtHBx3QNiaAGaHAQifybCX+kKDimjAr1UBWZg5f4aDR
iHw8n9H05q9sNMGjrXTzZVhfDOFYNrhAOplxM74X/F1LBxfLPUCeJzyJAhLt4kPyxv+Wj+06s7EP
2HuKXGb/4sJJYogFS1RmCDuAXVJsDkpq+F438efRqyfs5ZL8Nz9usGg+KnjU+KZQ3OW6MbqhIWIZ
HUZBD4iR/nLKCuV67ITCgLwyD0Vi0z2l6egTExSOE/lzUZ+ixCdSZuv5j/sys/BSmltIAImCIYp5
P+n10WqhN/J5XYrnIT6rgkpC4FDep/A9+kPpHkjMg0H/GRaj2NAVTBiIZSUirI/Ja7JG1v7dr8xj
ghqjfziuhe0jZ64yd/dDJb1VEHAqOu2u3h3s5271xBCmRYaBcYxNcjPsFQ2GHwPIWcnaAs3DAVIG
UmkpNQurYykeUXjA1QDKAlucAAxyfahJinlnv/ER3TXmK3BLA2JopC9I3BMkajfooR8iSz14jJNe
MKIAfpuxeyVJAxw65cF9XfTlthJBVpZI3rndAJQ8ZoQ+SwR1nYARBFA0sJuwRJduO8LMUOKXuQEL
cCzfux/ejttsvoDvrzxY9wVnSe2vKFFOIVZ6fyoCUKqcrUais2HHghVb7rYlulk596ktPQcwIaIY
WJQwryGhN5znSSkjQIBli0lM9mVmdyKZfCRGJHTJPHamjEmLejpw+0El3eoZJS6LIZpLRRJ0rPAz
TMWMv0Vf4OgPQyV7HELmjXj4ObhNSEIXAbrGr9K1GTqZaU1HFgzcQgOIDqpY8CLMWJoAf7mW1kjh
m2nkU/ksVevIcNteNXmA+5nRY7Ey1F07mq0G2AFy/7yXHuI4a0x/QVYxm0jPovE9cCE0TzDOSIzb
3VZcl+uAiD9OLFv+3WdECew85jvDSwHRBnPs1/ylXKRmQymBkDWOplV+8HN/QfWSkKO69tFUyZH0
o8N/SXshMH9gU3JpSRueoJ0UuHTCA8uHLkXaVz+IMg+RYGRNwonGubb9wz5xwk1tvvsuR7RDkpDu
ENl5QE6szsT5q/eOgbIOXh94io8p9XMSEuMx3kGRntz7d7oQY18wBpTo65MWWgAnJsCmPo+dlQXA
kN8OW3kdKqxobiHMuqJDSazeGnUt+KCzjdatPRpm1zvGQSb12bSTzMJAP9lgrfF95hbezVdEKTcW
NXLqtxjxP4PmZAOQp+Ot3PtoBvSRKuf7tBgicgNGmvmxIpeFOsusuOk/JKuvSeSkpqKSw0YybfU1
t5hp2vsSovKUvQ36hIumFMdqVWvOHsxDZvoMm76gjFgOhIF7YGYpQJqnpyi5uuaSvPeMs2RJJFth
l89gTavJ9J+5Y7Pufiir+jnCy1MhmrL3YywsdeLY9FGgW0+PxXtCqobEydlXViwEilvuAWrKY2kN
kI94ME8JFd8MforpfO88lZZaYxg3XeeygY0saBNOEkdjgdneyhPoYZsE0DtmaCmVeisMGY/FJGXs
nV95+3wOTFQuXlnOWp2v7Frpr4lQtk9Fy6dRVCDy8nr87Thb3dwi1+UIltCR1M1Xe8fa7jGGcFxj
ptV3g+PD22ZjB4ePw+EgbdIHvMZPQD8nm03omJvNk/nBSt58l/Pu/cT5Xi6efn44+aqn4Cda6LD/
+dNA9ryzcrQz70tyXh02aJqaNhvBnGwXrQLYJMJyRLPi3vwAoFkYwDFAiyDtdafQV8Sq8jxUAycH
u4QVd3L7t2IkiZsfuTdWD8vilfwhRyc8UoCMxVNleGdZL8xIfVVKBjjDQviJS7+gQEmyX0pAh+lA
oXKydViT95LwdrkpTcMMDv5bQYaXyhQZtv+7OZo+RuCbYKk1YMt4HOb1PYZloQ9ZnsnzVGxOSiKb
x5A4j2SFvqMdxOkZHTMs4VmYpkEMgVh0BiQB9sl39fVSeOrEi+qwl894VAgWGkrRnlNa3vHw0ZPc
bm0NsdzTx33j/F2ypTi9IkppLmbZPUFuQLSyoDU1wVhS+Nuz1s7+dftpWJ+fuWv1nVvmUJtNZpon
FWujCnL6ezd4zTyl3Njn3HFNid8hIxHk5JvECk/+yXtYk/E1s9Uf8k/ufJ/1BRt5xTmlqyKvK2NU
tvI5C8l7IRF1DRRmVhS8oI9XRKhAxY/EOskVELGM47v6+xGQOcMKRbTTfV5ug5Wr06N7rYI604ZK
7OSzvgqOjw/Shvu8T4AlnPS0yRgWmscboDAd+fcGiSDJwkTBekVkazds+teEmM89w5otTFCALRWb
HgAcBmgEemIvHlPA3iYjTg+j4phh8O1zvT8Tbh4W3D6uNHNlKuYTvx1JmJGvk7RmML14rBf0qUwb
Jw/Ym60Ms3KkaECcqzhOaZ4RvOzXsfnwY56xPjw/BZvARtaccacLydFr7inVRISWhRH2kZ+71/BD
3UAzBxcNlzDq9sOPXb4+AKghYLUhLJm+qzOnFBFvffz1fObzAKrlHBX3vFY5zME9araNppLN1/hz
PnHfsphVrEVtuThvSiWlsVaRzgBttGP4KAW+JE9rMp1sO334kHcRUtCm8W/6Ia7PmdJRbD7ttAlr
3fCEcTLrDOO3ktGC+aax5HnhTQxKSMFh0SkyKoDJunYrqhFGma8LuFGoz09hu14lZAcgAhv1iNAa
Cav7aAHn45rgnP+4cCl56GuNMIHg1tq/oxQIGXrUrUfVWqHFVJxjVhMJCGa1Z9G0XvA5hw2XZNGu
gOZ+kEV/yb5wBHmdHMTdp3benpL3eeiJVRBZCryuTpbSVG1Kc80YQLE1t5YTu+Wqc4cfuWk8/kb3
0KpBpenj+bnaxzhlY31SjtpatxNbPjAM/rL6XLBOKa3YBIoQpPghMTpe9k63Bt40BkNW4W63kzYF
2eQWOov4/4867FKodHUGlOaW2KomKDFIl/YL+tkwV5GvqhEBL++emPNXCxH/FTFKVWVP6oau5mc+
o4cuO7e5qWik4u1YPaox47m6kD27lmNKRUVO4vKimKlNZpfBDvJPb5sabY6nuSpq3Tf7rIOksdYB
hsv52JENrdnjeaGTDhU2TPTM8zxADGGY+YU28CveaCA6vcLGY6mC0dP35QYoL4SsME2EYTaMHZuZ
HVoaw60tNFxcU6TMUB7EcRg3oKiggPTurOK1yzjBRcf5Rwt0yu7UU5PqSQ8KheUoLnb0Hmz7sMFz
B5EPK9m57CcviFHWJpSUSlIyXFdn6ZuaiKZ1/o4PHnRrxa0SN3U4i7NYO46Wg5MLspTJCYw0EoUY
ZFOy3e8xTIJ4yFnrFiG/yK638NTbuL7z6bKGcVgmRqdMTIL1UcmYg/DL6xYhieMIsDD5M2eT1a+d
jVfl5omzMjMxI5Mlq/O93bwWLnimTEzUJHUv9yCdk+BBNQWCiQU4kx3aJO0P23xCqu+k/4sn4KWp
oRdupKMeIZcNovw8UoW7Pafm43rlOauDiK4qhuiyWKRMTRTEiSG3MDXbrdqbFQrEcyX634xHXCkh
vTWiUSo9DgCsfw7egifxU0UNlXvryfbEEtTv9sc7l0ZD7w6GwKl8LEFegp1yjA+Yrd63L9VOsH6u
5/0O5PER/nF3EDGK/z+kfVlv40iT7S8iwH15zeQiarVsypb9QthVNvd956+fQ8/FtERpxOnvNqoL
1V2Ag7lFRkacOGcvE4TzW0Ox3sHjH0zMH9HX/98Mz9NmoddxYzOdV97gCJaTRNTaomvXN8Tnx6bu
QJOuJ3nmh+pU4uS+wSTjhDKE/TTtnhASUGzXU2+hR/P4s3REbqut1yZn3qgF3itmUwlvltyMD+CX
ZW3gGVaU0TW927yAd8fTtXdmWy0VIX6Rko/WeeaQwtCTyrjGYKE8qUMpndaM/mwiOdlYhUuA7wVu
eaoHASWLc7TRNy+rF/r+/obQZKTve0CMHs/+Hbj49VTMHBVk5ko/Z3ELyLvC+GLwcrE5qzUosicN
+fvY2FIEOK+MqGxe+UOFeY9+wHhqIOFmggvLDiwuIfyf96ldUdkimaGv6CfywXCUjz9gmt1Hsz8L
iGQ/atIhFHGpfv2JlqQM7hSYrqdy5pUqIRM6r8Pahji2BPxsxv7TeDyAhccCFBOuo/Z+rIOeHeH5
JG9jFiSCrMaTT9FWwqBsyJCusfAIq59DYhTaiiXpaeHoTDN0M4NgP5RZFNjBUMld22fdxgtCCJ84
m3QrfYl/wBq1YOFuWHJhYRb4lINQAxMAC5F/5JNt2+gDQyWGvD6eyfsB5IWdmdsBo7TiCyP2IktR
fzSsp7c3jk7gS8SqSw/2+1vjwtjM4SQ19Jyn55ZTa6TMD+pPm5wg70z61KicYdMAULvEPj4d3Ecr
NfM0mjq0acVhHoOfcwX5GWbdLAlF3X8rXwxr5jxKP6xcLlFRySXniQZr4q94Pp0mkqSF5Vrad7Og
hu1rT64GTOAmSPVxI+qjquuLUerS3pv5h5SPQqjhKFO4eEavUc+S+Ks3QI8R6D/dSgOZ0esiHvG+
TQUZFUgBiuqctYINNVxFoi+hZ0uPD3CEuIh+ug0eMau/iwX/6fDcbor/MTZv3Cqllsm6KJTwqtB3
egyBD10lFNwVi5buXrHQEfh/w5r3cBXqwPGeF0h4XaARSSPZeZHH8f6L88LGzFUMJSSsJd79TWF8
tD4BeMLiyRrkRLG1sP/ugBbg3C9szdxFNkLadnBhS1vtdAG4LJO3eyN53zdLreLC/ZP7z9TNnAUg
IdCo4hl4QCzSVJr6OOwaI7f1iprO8/OzpdHc2Frb92a7B4vF+ucHDIGLfSb3X6AXI545kF5zfc8t
sTE1M526yF3bbGx+swQivIPwu57ZmROJArFpQtfDAdi0Opii8UCbWDrSDfJBqB2t6UtKj0d9iWjr
fuRzMb6ZS+G6NnaFAeN7Pe/OitnsxuP+NG0fuvg6uue9JpgPtLJZEXz2sxVtm7YQ3C6WnGqNcmgG
USOkR5jXwBbPCLQQbP7d6I+vt+knzg86FDwgocAjNyrOmQ08tsjLMhEkR5QzaKkFpF+C8UzRzNwC
ZA6BEkT9DQTzs+0hpZ6bKew0JpJzpCT0k/teusPuhjuXRmZ7o238mFHbTEJ/OtE/qs9oz9LzJvnZ
nSHvLCDVow/b/wP97T03eWl2tjVEMZPdfJzM7mrdD6bG/wpdz65Tk0q3QAZl1HSNTfn38aLdzZJc
2p3dP2LWjEw3JJPTVDDeX7IkcEpujRN47ZaCknub8tLYLFxlM7WuyySXnLGharFP3PX46ceWpi8x
Utw9af9Yugla60pqXYhxYjrPwEILb9F23Z7APrg0ortpuktDs+i0TSLJbyZDESpBYBA2kU8Hu6/1
hC4G3pSWuYymH/i/HwLg+PD3F0n0UFRrsZkWLCJgIgTKm/78XWahWJzA2eUDAfA2rvBghZlSP6uW
gnK3AhhXvvGfvZDo+tJM/jZ9PhrYzGONoddIArTIHOTqzzsJqeozs2ILMmq6/Ifqq9eJq3ZY41/r
iE7b02ltjPQtjQHKpqC3Wfqeu1f95crOvI0gFH07CPgeVJ3MxMis/rk1VkK3+Cy4t6LQxAVvEypA
kDiZrWgJPrimTzoYYlKy08486GRND/WBl6XDfi/wu7Q0W1SxZVQtbGBpfEH4zMRUIZrZwtMABgp3
OiWyCTbTgou5d+ovrc4WVuOHROmLXnJCjQyRnlhsjdTZ+IR6z8SGxSP7+3ep3jL9zPlmgs6FCmCy
BF73OdKphVR6XQ6S5JzPHOiWMgAeCUd8U9L0fFWUuksMCZnYI21WiQu+0MFaGPTSB8wWFeKlCBN5
UXKAx3Q/oT3MO+2K9amXfIosBb42QyfBUFhCsGD57gV2OfTZIodlzzB9jKGnlV68okLLvmt0u22Q
ekaoQRTrjbLARfrHcUkd/e4D99L0bKWRkPXk2Ifp/A9v9KUj8rYMqHvjAgfX6fy7+q5plHU3EdDi
8TpDT9nCrN/b4MqEKsaicxBXnI2d1VIMfPQVJKJB6nXYvWbP3tGPyenUvfmoa/59bO8O4ZuGt9k/
9mYDThL0czQK7G3CHPG5z1FZb4mLRsD8DXBm5L8HcwteZm0rgbk0M3xrQOvXSvgPOts0QA55UeQh
5ThFYde3gtexkQTyPsWJ0bfEisRXjp0preuptjKsuq/jURwJgDtL5+zO2b6yOwsfklLxXXS3KXiO
g5capBnnAi2tzteIs/Ys2qLzJwXz73r8WNe7FWP/KIu9YktfMIspCqjHDSmPL/BW0hvakL/Q03p8
PYvr86Za//XMYbWw6Pd2+dQZoECTD/pN6Nm5nushB69GApiY00VPgcPrKOgMm8Sc0jjHauNb0vvj
XfbL1TFzZlcGZ0Mc4jTw4pbBLgO2G0qEPj30erBiW4M5Jfbn+sXdv6wN4r/+1pcAGgBkoAZhdYQe
goVPmS692aeIkOtEzxB6MyETMvuUCgqWvdZVjKN6ZtQnRFQc9atkrDJ4ktCnxOXrTnjPRoVI3U+S
mVFzDDs90HoSsDnJ+c8i30lhSUK4wBhMoKso3HaQkEsPrUrb3mbihvKqUzJ7fzQK0P5+J0t40XvP
6ssh/NZFLgKoIc+GOocap8O9VD9CbfOaD8rfRtu5nJEfGbtwads4j+ftXph4ZXQWJg6jzHVqUjAO
w+olYicz/MtwhrQZEc6YlKgHyu1Y58QCy3JcQmPee1ZfGZ/dRbGfKH6sYcRpA7DxSxSzuvckC89D
rmcFZIOZZz5dSHvfQXfjiPyzUeaUEYWgFmKv5owj8bSoTFelHA9ZuO928wXKYOG7KO3mj0v+KBIZ
RfjEIuSWLoOFvSrOnPMYM+h84zHnAk9Dnn4/H6bSZG70jIE2UuhRrBYWeZrHq8OBU4G+JBWCoVCx
v6E2UxuVZdiydx1PpeYu2+cvohGaikJi1Av3Bm0NIHpoclg4lL879pHd2eYqczWUfB52K86u38oN
hORAIl9RYYVEiu7sWBTUYpNYlWk5qW5anhUifA59+yU2NBngzdSKqfD0eDZuE9C/s4FuG0wEyJnm
blJis16WXd51ilctIGoVkfYLxaevItFL7YVhGyLnC7HP7U6f2Zy5J7Wt3dQXBQCtlT/CRjtKdH1a
ory6LSldG7nJaGbgDkXnnesgSZascOkp5LzJ9dY35KfIQrON+qS4hgThZNACmbiBUeT7AY0EP/7r
HT59CaD1UJSWBA7/cX0TacXQxnwqY7iCi4L/4eswEUqHlZ666LBZ+/3CTrvNvs8MzuaXLaTST1rJ
dfpyVdcAW7d/m52yG41yv08cuGwzQHaQXy3YvY2zru3OtTbSNk9dzLjrbKKfzTnaZyQxIBYbfbjm
WxRMYDmgDKbXi/Z0fImPL8eFvXz3ZP8z0crshKlxFnNCpbpOJhG2IjVLaoM5Jk+IauCwHxu77R+Z
Bot+Vei4ajJEiGcZqMZrtJoVfcbZiJZ7DJ/SrWsMJDSAaaLiGjThwJlCFMOzRvQDvSftVJ9HL9fL
z+PvuI1zZt8xiymhnatmGce4oBOwogLi1Qa/pZEe6IH5Exp1QX42svHY5m0j7czmbEerPsNBLthj
HB0ClbrZb834j2MGEXHsHek+RIF8yuaK36yHt+NqFRvK5+egf54Q5S5FttNWnjtVKN4DXgz1Pbwn
ZreH5hVe5Q6IdNA78uohCTg67cE/J3uRRmvV6nYdR9axUeEpKa60df0Rrku6LjiiL3W13fVql58y
y0QMQl8yboNPqeKVVL/1LJWETfficSTs0W3P2I8XgZuGNhu6BmpOvF2msaPR4dqt5GpXQ34Ipxxx
SrOHHzV6CF2gJuWjQPT3sbGbF5sGmSHclooiQ+4Qop7XthJWSTJNxiaTajqAny7dMCp6ofaa89jO
baLz1xA6JCFtJ2BVZ4bqIGzKQgkRkBA9eW4+2gjpVfkg/Xzyemy0pxVS/soimcBtFuna7Bw02EZK
hpQnZD1zpMwwl2JItoUpmwjalySW7jmOSbYbDzL8xiMAuZ7LqO+0LMxgq52wHcd2ZQqr7hR9OJO/
IADzQPrLeBHfsgPqVYDVfOHYdJuGLuGL7139Vx8iXH9IphZKk6X4kEIm4j7U1rJr8LRXj43yp6ZJ
Q/JuQdfgNns4zfPF2GfHNcoHth8jmHzd7Ho9/2uaHx+7zWazysFmVx1SnGKZHoZvpypIczISh5uy
AsU7rud0OUl79wShnCZKAjSR0al0PQEcl0UowEiME3tGk4O/asN6h7yGqLnZaJYaU7nfB+9aT7vW
qjRzYatPTvLm/OIKQboUoAn0H8+s55roN00HJ6oQd5eiRymgXqh3Jg9O37/ZpAmyRHF+d8BYAhld
yDwn/LqUi0dVGjJRlDUK1Gu5Q4upZbN0KQa4Ke/ix0sakhx4ekKaWZ7Pae56/dA0/olX9wAZ0CS0
heiYM2dZBPltajI0MWTQAbjeayq8qxthpJjgIV9L/EYKjVFzF6LNu+cN/eSKgM5yUBL8upyLQUO2
vswCYDpOI3P0a7svjmJ36vu3Ctm9nKoZ5YtXfqiJUJ1bXg9HxWhHMr6G3aei0BY9yoqX6cJI8vib
6WigBXTMzE7eKYIOlfgyqJfixSlymG+MSRQcEvEiREXnUBpPyV2IaLfeSTAVF1oI8VlUEDDWKRkb
ImZUFYy0tAqPDniiJU+xtxBS/Aak8w8AoYIErXMeBBFzzKFSd0kVF5J/SlLU8J5UMPDriONSu/us
Rb37HME8rVevY77jivc6B1GGDGZ55SvLKKArYRHqkpmApcBUa9oIU25TNDLmc3wuTolGOY+w8rOo
kcBoB4OVjEQxITLLWe5WU6lm9pEtv+UjHfeB3bgEHeicpmdrXzZddKj/dZGIcOqdSyE5FCZEYEgT
6P5nB+0v9+/jI3rXXWmCJqqANE27ehZb+VXjSqwr+ycmpP6hIOGZp+rap7FughGe4gDpBvCIKXk6
iHq8inQjf15H5qfyuVJsSa9NbdV5i+mdO5ekgloZWEymNxu4TGaOO+F9UfEGEWds3HE5CUaaPzUK
S6TSWxXFrt0FCWVikr2omZ4yK8l9KXvSPtcybcSl03XrUvAtPFQIEQYjiz8PgwdUudJxCINTjc7k
3B44Pf7EChffUmgOUU/yyCk9ynM6I62nOKgjVdiSASUFLzD42GRsTaJpZHDtW8csRYe3zggJZvyD
s4S4BdXoaxeb5GERZV0SnHybOftm5j5V4Yr9qfD03rsFydFUnZGI+TN+J9FHyO60EM0C7Ir/1yBo
Dd8hYguhvRqyZMIsXs76Xi7rrgxO8fCkveD4SNvkhDJDMxyZJgCLj1l+y8jAjzqrWsWL0i7cu3de
ZiCaQYWFm645KKPNJiJgkrHkfCY8FQAYtLQaaabQ7Lty3zKDGTZdAUaRbUvKZo9wlSmf+8wsPKNT
SfblHSJp5zII+8wqPITPdUmlhSTEFNRd+5vrr5v22IWHLnu/GoXp62q06/o0DHAxwQWPOy17dlnS
1vrjc33ngazgRkBFQICS8sTscm2wKMdmqEc/OYX8NocexifrGk2oF+wm27muCRcTOGy54gTin7KQ
jgXxlhAMtwlOKG1DMhzEPCwqYNw8DHTTMmRbIUpPjZVC7ebJfQfEC95V794aOz6x3sK1cuegXtmb
bYFEhsi2G8Jeyv5ouO6AnHw8q7fxzDQgEbE7IikZAuLXk9onKad4WpqewF7pQRD4p/v6P3SnTVHR
bK9cWZntFc5FV6XslempVe3m2G8Es95oaySrvXKV6eKGaRbOzrQX5gYFTVUgggBECz9PKgDvUTOC
4Gcnt/ypfbOvX9ts+3jm7jwdwSV6YWMa9MUByIJJG7eAjdw+1zxhw43sMBa7KQdUpR7burdKIh5X
cNeKKCnabP5cLfH4uq2zE2KJZjCQ7UrBO14Z3Cuz2El4b60ubc2OWd4WYSyNVXZS/nQl/A5hN76/
jcJXpj7I56qhVWvGmfF4gHfyrAg8Ed/K6PzHrfTLRHExmWFTCKkWKPnJh6b8iABCOUep3TImZId9
YdtWehIZ7JPwU8QjQT67jhyvWTFHT9sy0kfAhYTnSOGtVMCxOiKFOp/QOF0pyrlmXpvKHitDrew2
QLZlPSAyQYvegDgxpFnz4i7lSm93H3KUuLymY4Vwev4ezlOh9YOuK05+oEvSR5buxGbhIXLrfWEC
OQRkEGQeL+4pHL2YrzitXMbVxuIEtm/S9y8lYAbBM9tJq8FOj/Lz4+W5LTloKgjeBBnsUogbkLm4
Ngc0nDCwbFWckAxtG6JwtLX90vKbvWxXevnMPUtozNaiCPHmX7mwmKXDNvmh6wOND8Bp1pC9Q7wy
p70Iw6RLuKDHeHuA7UCJ5iH9D+RwR9qdW1HtqVnl4sKNc8vpNY36wugsNan0HQv0Jozueoc/fZlf
4Us86vGGA+PMukZjh2lQxQLJyYtk07BdPZ70e0usTa8JnHvojs0PfV61rsB1dXGSRj13SderVtQD
VaxpevoZ1FSqWPrY4i8T880syzwGDQIQDryB18sca0LtFs0AjSZd6M0MdcU05QjHG+pP8dqAqqgg
mpEy1GX1ODW4wGwy0ol0fAbOhgSbQaYpKm+fRYgcLj/oiMxitBqVEA3yaRnT0aPVU/+d5rQHZKSx
c7DfBrQZd72/KpOV/MVXtGVWRW7keJssMmfdag/gITmRzmFgCkja5puI6/lAHVupPPkCYeuYxuVb
mFCvMMtooEL3EWQW675qvhm9D9JzL+pi9yJ8o8gkSSDtp6kGBjdTUA0tWYUo71QAXJd2CxgVr7N4
iqIUpqy0XveVTcPpmWbif0rIZz9epN/mu9kiXY1itiu5Is5lVpLLE1raA01XADhSdgJYucZt9TN+
AS2BEpBrpd/QAvfeR9UOQ5NTLHegirqqQhqNa561Bn2Q9bBedamljU8xuxUZI8vN0qX+syQcsifl
I3gWciMQ3rwOipIoLA+GdxD/1K6hZFtoJLpvPbMpLUFey9pRwaPuuwitMtGZ4DXSrCo6RJw5Mis3
MnmJlvsMb+58P4S5EbUFFX0yWmiU8PFT/DUjkVCmAsxvq8JgS5Nr6dA9+V+Nrxcaj1QOfj11wL76
0sJ03vZ2zjbFdB9eeNKgrgS5VMXyxK9De8ecD42VFCRGLs1idZB3+kRGaEvG7xySvXi9GqlVWoG5
VP6XpmWbL6uMpgFElyBC4X5fAxffUbSMD2IytTwJh+5H+ZPti31t+yYHEgjPSbZmCq2Zw0BHM9p7
RNlJVriHgirS86eYvFGwXUKSiIUGGXoNWfoKLd/TSrJ4MziEC6/HOylIlbv80tnDaCgzIaoYpTyx
SkXT6mdq15Zf0mfJwqpGpr9k7zb6ubY3Sy8XeS8IpYeZ4Q6lWaFeMynWjqAFUXXfdG3X5PbiIYZ2
cbPgge+Uaa4sz8uRQsrKCXwG9sYxevU2rfQ8vou7TqVVReTmfRxsxB2ZHkbrTMLW4F8eH3X+zq13
OdPC7Kh3kexi+2OmtRVPA4/2SDoDDXT2cBJIYKImpwt2tkmp9O7Sap0Z2UawJ3DK4+/4X/amDDJZ
NIOBmG+2AhIqoV2STN+xKT7lY0X7TaqXo8nLeH1ucFzYSe8xtvOUND/sW/7UF3qBRMu+/suGVPuj
rJIkIdK6sLLWCCPiEqYiWkEZMBs15rRrokPnMJzVjVuX1nqit3uPJ81XeGzhRNaR7ioLY7oTvmNt
FQGYAqApeOW3FH1x3rhuiLVECarT0Ol+j+DxR840qqbxquG3LFvQsGD2pfKvX82wihgKOQVVQ/Jl
tqIq2yZSILnYy6LhxqR57XufKB/+xmtf5CVG1zvVpsmagjS1ikez8uv7LsZYiDwgOUxYnXxkd6pv
v+ZNud6V2RuAQWK+GsM/UhuQWrACKBY0NI35hYji7tG9+IBZLi70G79js6g6iZEdAySKsNuuI1ut
Nv2Cl7iT9rse68wryWNa+oKKsbLrHXMIndFkPw+gDpJpsqqnVjZk/OqpbZ++NaDySWy81UhMU1ob
nzkpzJ/YXkE5AVcV9cylV9WdF8HVQswOEDoGhSERp4+LbC5fJaFI5P758Sm9JYzCTaYgvYgHAXpT
bk6pnMpIe9be744Oq/dCcmJpJR2SCPyrykkeNkVjMbmpgEmIAWJiV9TI0xp1/96DF3Gw2ODw+IPu
ZGymD1LwpsPnoGIzZfout5/qxUMrY/UVXOGNv+/NDnEfoqYaGqDMdoSEj8RSVQOIhzDuU0ylv/E6
XQJw3tuDeFqClVHGuQOz8vVXAK0s54VUYw+Cs78pTNd/HbM/bgWAgdsvvFPu2UIfraIok1ywOM9d
FnkUdZ3s1yfgses/CGQYZLiRLET9AZnvhenl70QM6oRMBUhFQVA7ewP6StX22VjUJ6HbqNxZ/WHA
OawoIP8hkWcJUkVVzyiqaM1HC+mVe+9B7tL07Fxzcp7kQZrXp/IP9xUJAhUGXZRoVqsgjwpoRRpR
z15kyer3lRjQFCiDrNyoSw/tOyVgIMIupmB26LO0yyBqXNUnKAvbTvgiwc29K9aLimTxQdH5hSN2
16Fe2pud41bMvZzlYM9l1xAbjPhdAY3ZPETF5Vh3ttpQLiIsR5V2pThau+BN70ZeGidMuPvfC2S2
4powuhlTN/WpSVBQyTe5aIgFdftdXktGqYW04tAGUBBXdhb22vST59HppeXZgg9pI3MVWoxOYdWR
JkVQrCQ0GQ2PRSXwO6r0sf5Miz/J8FI1G16zveEtqWn//vgzbhlgplIgImQBPoVlhd+A6cKjRJzf
S7GCCRgQBD+BBV3U+ZQWuyEk2in/+FH3Rwk1nMDk6Emyk41qhEZDqpVk80tHYBrxzYygzCYiEzyx
Vk6n8+JT/ChohCKDS2+jj2HXFgbSjOqUGRk6iGmOn0y2iURb8Wlw5g5qp2f56vFk/EZ/N18A1lEk
CFTc7spsTfhJdp2vkurEnTNDeuqQEKz5mIiswQYbvFMAcaos4IWr3hw24Bax3Bgl+fC7xmtrXZao
gwVnCO7ufI9KPVUCC/DBtjs+/sp7HhE5vf/5yNkJzd2C10IJ01RmZChogNs12RQ5yrQeRdT42Nht
a9W0PzQeygegsseyzMIriUugb1qVuAIpCLJkYo/oF8BDUx/OkTPYvoHU30K96u7JuDA52weNkkZg
r6qqUx0hm4iHq+/u01APlYXHwJ0C4vXYpsfCxYYrmzCD9vjv2DRQjeTbBm1xgo6svYG+CBvMpVsB
RGexkYJS+vG83l3ECdH729IOYshr03Eat0retNVJXXOHzotpOcJK2BxiZeECnS7jmz19YWm2gNzY
5Vrsw1Kdgki+SxnJ9Kri7fFw7pRxpqn8ZzyzNfOEkGtFkKmdkFI7MV/yT1isUmA4hK2cEjaz/V3l
LiQT70SA4KoXOU7mNImHLsf1FDZd4IlKK4GeuvaNEL4xyt8lYWGP/D5IZ9N3ZWXmEhq3VwOQZFWn
bj1Q0Wi+i4kLO9ebVWHUevzkbYSvHkk5jrJmSwP8LtDObg3W7tEH2++jlyWE/J2tg10DQt+pWqai
B+963FopIXMbMtUp7t4CBVLb7bFFW2pgCnhDd23/n0zzhbnZ/ukCPy5Gxq1ORfrdZBBXUb/yKFg4
DnfXUkRD0LScMnRWrseECDwca0jznhqNRu5PIqCbIloCBN8zwqkqbhaWQ4Jfmi1lzvUNM4Rhc/Jc
wxOhmFuD7HyprezuhgHsB+1cKL/w6vwOYUpZZBApNqdSj+1e53Tx2wcH6Yi21BJtkoZqBzSx1UNk
48noP4NlHPSGVDgAWmGIK14vyc/js3kH+QOIP/L8LFINqPLO82Ba56pakWXNiUtJYRUn7ottdM/Q
aGXWyHEpFElpNByLLGg8dGm7QeOVYop006IxrCfFJl666O/t4MsPmq22Eo1ak4ppc1K450CmWbxh
unUQBboaEk/0COBoSGeYiUp4oVuPZ96SIbbxKg8LrvHeBQABIw1tcSiAyDcPmZ7rS7Vty+a0SVBo
B3eY3R7GlfI8HAZ0QyO5HhsJabd6vuZ25cI1fscvX9meduvF5eMKhdpGLFalR1F95HZ1ny3c3dN+
nrsuSCZNQDeolyjKzCcPo1jlydg0JyEB0Kzf1fnGbVZx9SS65sIWm5zApSltwuGghxE1DqD48Ifr
wQQtpyqN6HUnr9PrM+BMgGRZAFakIH/coZFz2Hpgo1Fpp69QWHxs/CbvhPqDiL4NIJOAIlWVOWp1
7DNxzOOidbLQPo84YvWXewDZd7fNFm6D+cb9tSSjSghRFuSA5iqfbdy4WRzyjdPEhO+Sdd6xOz+E
kphfH8PBBnJ2YWLnm+S/DYKscILNoHlv5rLkgOXDulQbh+GRD0bfYCtWC/79rokJN47SOzA5c1AO
pMTjNNKC1okTVHp5H80v/9K5/w4CzYeAH0kaCuGzJ56s+UyaBGXrcKNsMtpTIUTE84qFcdyUHSYz
gJBgaaY+R1YTrvdgIzdcO05mSl22yq1qqWt13b2qa2/F6anOGIoRQNOmsDmqWZmd7xvbX/Gkg79b
2JDzi2b6EqDlRFZEWQys37MBc6NajQiWWgeFlmCFF5UKOgKSMJBL2vjsit3ymd18ZZsK1Y9/b1rV
kJeBiAUSM/iO2SSwcaiWWtQ7MioJgTHsMqjDh/vmORJfpMoRG7vldzL/JKVGuAfT3oL9ucvByFVg
q5AeFXCJQ7toZl7L/SLMit4JAp8WDHCP6gnVqEq0K2Xh5SpM63ntcyZbAho7gOMAPnS23monMp3n
NbClsARXqxYexXYnoljHoKcZ/hzVL6VN9BAvOFmxEtGnbf3XrQxZKMlQvvnVOspfu2oTo9dd2ESc
laWGG5K8pjK3Bgz3havXcmZwEdCOhbh099y6zOvPn62UVLodUyqYqlqxefTAcgQVP+850n7iiGgC
iTUaf/wnu4MDqFYEmAIbdLYxA190I99veydS9bpaVYbQbPJNu+ZFI3/LuJcBPEma3UZ76b0BOvA/
sQ6VGTyuEYlo88AVvf61wo517zTls9g3tET/8eASHGfiAvYocITPV6laIg9jM6HBZTTrXjm1X/iO
aWKv942GXmhcifASiDbF2R6VgZjBw7JnHTaPGJrzYoJYc0gXnMD0+riyAgQHgNZg/GfRJ4Iq5PVJ
KDKeGXq0ZDuxGhEh3g2D2bFPXGg8ntSbXl2cNthBDf7XDrz4tR1sIzcK8NdOf9BespJU696uKMrB
jrtVGVJ6pF0n2+17Zw8bfx1wC7795kb8Na/g4gWQakqZXptvlRbKehnMS1uv3wWdkQfvLYdyIjcB
cseF0d6UD39HKyKKhX+VRCA4r80NjdzjNQJzXO4U3EopVlVqJAJ0mEISVAqtx3zlQ0S5SvJd2DSf
QVF9Qv+KhoNVLLn5uysM3KQsYyPhIT+beWGM0oybvqUvQV7cx9YY7krmKRIWRz1N4nwvAR4pyDz6
7ODeZ5M8SoWIwmnAOVJliMMxdcSUqsxz8sxP9X0fb5hy0L3m0DMcAYhJj6JkIWS/t8xoRAJ2hkeu
AnQC1/Muq26udHnMOXH3M2pWHR/5BiZZsM/HjlSwC2HPTVZyWmfMq4qmEOgMyDfXWDakUe8qLIgG
wYdCXjdQsPk4HGzHbkFNvX1rdIC9yYuPJsrV8fXxkbq3rpe2Z7OdCBWvef50cvt9U72WmwKg/3q0
Hlu5wef9DlGVAGtDcDfVmK6ntAmToKuVlHN2GBvYIUUL7xzI2xEzoxbI/i0rAkO07XAkMkYCNruT
YODX59R1P5CfRQqhm4frf38QYiiw+mCp5+ioVnHDuJBd1tFbUCpn1PnYfZzPu4iOtDE7q9DjfWlt
Vi8v+/0RbFtvj+fjpvAwmYcPgyqppkL68KZrtgMYuY8qzlEqozoloGuI5ZIKyL+HaQG5Q4HwiCCP
7fieKOlae1owf++MKUDk4VIEWdsNB1cytB5Cy5JzBKQ0Y8C7y1Xpx8ArHbX2o+8SNCqfel4yagli
hZEudE6RTEpojz9j8hnzkz5xx/LwboIIYMD1plDQlhT5Ys85vGxmsVF0qGp/5q98ZLbdKUAw89jc
b0l+bg9QfDgxtFCimjfzYWUjqVUecZwjZ/uIgwqqNfYabuM99OHrDh0Ao7QSYr13Tc3Vq/wUvopQ
vJMjq5cdISGyt5Ul+l+cfVeP48jS7C8iQFskX2lkqbbqnp55IcY1fRW9+/U3qr+Lc6QSIWIOdhcL
7GCVLJeVlRkZMUJ8KJ19uXehD1fUv4DtyvdsPM0NdabCL9eE/25qRnyrILjEYsEj4f2uXs/SNLZg
9qhxdBArxB/zMUFRTN8pYNh6/QQT4v05WtgYJiqBwCVz9d8bAhXg3rJcgibtWfsAMh0c1H/v//7C
kl/9vrAEM4kqqiUtONT/IP1hoFd33x8tY7u7b+YmMuc11P8OQ4xHbJRW0n7CMH7gDeJNXrdyflem
SQTWFOYUVZWE31e80LNPyvf7n39TqMOaX32/sOatMfUy6fH7nB/SxD/Dg37o906cuGzF1sIFcGVK
eFjY2lCapQ1T4elX4hun9Pn+WNamigeoF5mfMgkNbeK/r37GG9TqV/ts1gzwP78wkExZ1xl8S2UO
+tGcObDQbuR1AfruPznvwDor3Mom/qJsvbA4hzEdgF3TIT/UQOXNdh4VBy8wgEN+A0vnT5vxYfe5
BqJaCEqu1olv+QujaFHU6qLAMCFeQVzp5856+XN/pZYuJfgYpJeQHsSLSXxjZhJpspGLZ53kE31V
XHbone4phYjccVipei0c0CtTwq5Ik2Q0dTpByu17djR9PXHU4xrR6poNYWPYPbIVsQYbcuU2rhM/
dGsTxi8o4UKx8LrCgwCdL3iTC2cnzk25lXKFbz0g6lyABragqJ2cNTs3r2feQnZhR5gtKEGouoRr
9ByhbK3/3Ed7bZs9AUL7sMbywH/p3oiEOZOyMqxpghGBjT9ceYoursfFKIQYEA8kg2UpfrtoHGBj
h2A1H7Q2T8IZ0ZlRlw3XUzpD1/UF0HF9o6GvgL6sHcYFD3C1IPywXhxGAlh7PccwdIxeNr8yV/MH
byU4WjjvVyb4J1yYiAx0K6QSuP3J4RQdQ6/3h728ck0u+P5LGyLAKgU7KklBhXhOXrpt/m57a7Kc
iwYQYoNqCDG2KYa5ZhqpIYBVCCccxYsAfL7vsdZ+XnggQ7OoZHqBn28+0ye2nSdIo9+3sBR9AXv2
3xEIN7EVKmobwgHwhn3mYFe9jM7fg7193eUrC742GMGZmBOj/YhM59kzkD3pXHZeGcri6YDALCqP
6Ae5SdLkWRH3nQI+e3C4Midx/jaeuqrrtnAb8+T3f4wIS9LSqerzAUZir/Ttf04jckd48evCashm
ZVRTh19neCmr7gZ0OwZEqtai4JsCP+KvKzvCWkRp0mcNBb+7B1Xg53e6NzbKThlWyZAX/cjFeATH
PszaAKeF8fDYpYAi/LnceivLvuh2L2wILh3rIbMkxVje35GWB/ID8Qq0vNvIUYPn5+c1qOoNtk+c
O77PLxyXTZI2HHG7n5Pd/mS+uG+v0Eg6fjx4wdvn/aEtusiLkQnuns1lPSSZjdDyOd/o+2AGh9va
cNZmT/D0epyx1GoxmnTfOElw+Hy+P4alUP9qqwl+fkJbMmR0sTynY/RA9+fzSwu+B2fFzPJGs0F+
BmpIFTj860WZM4vWrWFwZVKK7si/aIx5Y2sse0tGFANlNVzyYJUT0XU9WEZSi8Ug1nWt7eQreBmB
BcCpV+KIJUd5aUY8NCU6zKYOigjWNtnhrb6NVoDHS/vq0oBwYsImMqV2hgGgYD6rN/Xjd3qY1o7l
kje+NCIck5AN7TTKMCLn0GNsHO2Z7cmjcoi8Zsf+h3v+0pZwUNIKXEdkhC11qwThju3XwvnlJUEN
0EQtDMgLweuD9wisziP0PWYbfaSOvk9nxEQrJ2Vpe4H4wkAGERkc+6s978KxtKRPszrUNLyAPjSv
/kaPyMa4pYucKLzYEbKo7/+LReRcLGDPkX4X8/2zHE0tg6zCOXHYyYkObNyOh/7B3QF5+Gx4f6RN
546Pa6t1o4HBPSiYev5jVtgaEwvTUEotDVoUniE76StF6xvY7bzPZ/C7fX6i8xB/NTsL2FQDnGZr
0e1XNlZ8BVx+gLBfZGii9ibDB2Cm5w2uwPf31stOpu88Pb28KA+vn7Ef+5+7P/fnW+XX941dDlFB
1yzvOhFONu3DoZDLlF+HsIzeyuKNgDO3BDXz4cH1FSx3eE5RrwOG2Fkd9dJr7guk8v+tC8fe6NUk
bVVYf3+H9eNGydxwT/bR9vsBbXKv4LxNPLpdA7gtxhqXZoXVhqqF0pIGZkPQgll/6AGCpVzB5f7c
Lh6ei6kVlnRMSl2OaliRiffIWUhHB89IJV4JYhdzCJejEe5Ls2k7Ke9hpzmAE5E5p+GlOxm5B2zV
858VH6ovXc6XxoRbLWuzVjJyGNNPPFE25I62C5/sl19gGPsx+Om30EO4zju+R4y4PxbkiSmcg7l0
kxIiTq0jPdG/oACNvNfPw9vPN5QaVi5eg4eKN3sa9VeUgVHgMYjgGttwIEZmDf8X4n185HsTSSrT
sbacD3Tc8aU47/f606QAgi67WeE7v39nICuHDHC9K/0WcMvGS30L2/+w+/PJE1rRhrqf5fbz88+q
z1t2Pkj+A9JgANEhgnA0NcrZVCAJ1PjqcxmMEMM5s228ib/V+02zbZxoH/6mW809JI/gV/SYh5bt
/f3NeoPD/vKAFx8h7KJ0LFg25/gI7TEPNDSz5q/FKXuzTxWsRZv4WD2tUSty33KzTgApoOaIbjc8
ka4jpGowa62sZqR0y750OTGUi0CqXDmGi+GepmgyYjDIUYEO8NpMOVgMTXwVlKM+0Py6n/eDDniG
B3CVv7LzFgPxS1OCY1EHSSOFyfQzIGrz3vhG97GrVFv7x6eZAoSpOqDZ+bQ2kUdWqI+W4qdLw4Kv
6S0QsmpzqZ/rIPFx+lyChoE1h3YLhIMCFy4pFeA0WwYWSnij1U2aAHtkzueyqRxj+pa2r1O6rXRj
+23MAU1WakenayWrhaGhXQj1bwDw8G8RuktHfUr7tpfPR9vwm234G7RB7HGNoXvhJrqyIvi1XG/L
XsW77Zwan9FPqXN7qLzMm3z8M/1pQVdhxqtVpturF6ed96KAtdgwVFM4cVnR56aG5+i5hNxImGsb
e35vYtTa0W4XUbfs61eArRvdDY23WN2snPfbAV9bFwZctlU3Vr0ynOXem9H9ULXaJmSJU+r7stVd
Yu7qTD2CkmnF7u0FAruWASozDWyMsi4EHEM+ddZkMcCSpk3eHySzcWY2A7VZ+nr2EE+ftb1JI9CH
jUfDgGaHbb4AyrttmRv2f9pu5T5bCAXwOSAB5B3FwLF+3SUXEa4eRaqZ2fV4Nn83+vNcP1fzjkk/
+k/Sg3bhFXdot1ujh1xwE9dGhTlIdMS9ig5oliS3vqU0ft05/RhUJsQp0900fUgtaIL2Fht+MW9K
HwcFtIRS4sz056SfWvq2sib8Qrx2xNffI3hIueqHBLt/PM+VN9GjmeFiZD6haPZ8jpSnyVFT5q3i
pL5iy1uzIKkBfQJSTGLr5ZwPrFL6YTzLBzVyTf3FbMZtpBrbpvyRWt81c1OR4iHNwcn/aqMfcWSn
stln817rT1ruFtXTqAxOG5+1aUv0RyupVkIrPu57HyisUx+jpa2RgQBMB+2jtKV4m3TxUaLqvHIa
bxqBgYzFNvzvVAgrYGZTLIHOczxH9XsWvprge0YWFH34WbmRyNlE8+DkaYA9YQqKQ125aniSmpdU
ea7zV0XdyNH3lT2x5J1MwPjQMIFiOBrWrm9NI5lLS4uU8WzniTX6tCgzN9Iz/ac9WfOGGtXfFtjw
x9qoQl9WxqOUAiWJMvbPIbeKlSQk90UX64A2B/Dm844KEMlB6u4LZXB5SOMmbmpWt0Geb4xq92PK
tuGuQR+M7if/mBP+soV+ReBmAEQCpFgcN4QmxylsuyCTJSdXbNemtlts9Gha2Vx88wiDgv8DJAQE
pDyDI1ym4digKUVRu6Dt+vfImoqNbUvaihF7YerAeUswg5g53nZ8vYwdpxOIumYOaoNJvUu0KUfX
Ae31X3mYl61npBLVHkaI/OXHFL0rL7YWW/Y260lunljI0MZi1Zo1O7oNaTfcRiP5o7WlUfqhYSY/
LCNVziyUFdAMjXaLnv2m0x+0Ycg6r5KU6qWoKbpb25LZ72yMtU82seq30arzI4DE2Zlmav2ct5Pk
51EIdRPd1MrXXh17zek0ljOvnLvhJZ264hE9SWB0TE1b6vxeG6rfKmXZr2IKk3Maxjl1DFqy5zCb
9dwtZ4OctFKuYn/qQTLgVnUSf8SZKqPG1qOSjDb6Ydqoc9PbWyDichCp9ixLzjqjMQOc0p5OtV5L
+iZOVOkAXI72i4SpDM5i1moy+FiT/LkvpJk+0ESCCM0sT1Hrx0gqgqGgANlwJCfZx2z27MdgNuY+
lavpA34wA8VG2lHmarS2ftI0zyu/KVgP3k4g/xM/h1bXa1SpvYzWVPS8eYWhVKnbthRXcx63TeFU
nUreQOQ4dn5DUwZ8KxrnfsYJM7JdN07oFgg7UPD2cloV4GytWubZDR68flalduiATWn4ntCIzfsO
c0ccox+g+zKNUbGG3RQfi/wsocuV625CrBrki9zHXJzbRE3jRh3GIQBRMh1dZepZg0wrGeKNPNtD
7oVwGi9dzcAOVuR28tqy1kwwIRoUcfuOYSmUyu6h3TEpxc+wzIEdMjOQSaoQSAEmUwG5I2bF0Imn
lsTq/Rxsu5lbkqQA0C0z25OVmUgcJRNoBtxQMzmNES6jE1jtCr8u5+p3F8515dnK3P6VyohmHu2t
BFyyA5gEOTI7PqK9EQ45KQppp3R50W3QxF+P29augVDU8nykDvCb5svYDLLsSZMRgUB9nCdoghtN
NJcOiPJMNNTXtTWtRP388AouBI1FyC7z3hjQygkuJJ36MqZkGoKBlG47bIkWb/rqr5SvgY3FHANf
SVCgICGngD5R18QnqiWhUNbJ0RhYaaS8zBIZHdtuyAbkUDLuhgpg3G5sU6eiFh7Z4EXyutCUNsyc
KrQz2uA41at0rRlgwYOCS8BA3huMfQjehBB21MaMtHoxBhqy065mQsIvJ+Tz/kUoxKsYOV6mmF60
gKL9CCxd13t47LqGdYk+B8Q0NpBCdWOzPXQNQfZj+guJ3hWHvWSO91UgGiW2qYoY9nkmvc7mSA4Y
kMGPXahDMqfE5i3qqX9ixWy6GgTo/ftjvN1HuIJ4mQIvETQfiZdEbjXm0IzSHCRlavtG1xU73Lfd
Adc58xgaYlYeAfwOvd633B6WDG9ICHuYwr7tm5FhUWM5iNPEdKNIL092L/WowvbSysNOeD1+LR86
OGQZLhqdMrIQwpkDEnS1msqBbITT3iD0p9paw3ZMQL2gh/P8QInSurkiVZv7c7pwZDgNOrpBccPz
7Dl/gF04P1mCThlTtTkYx8q1K9WXrX43dPYzusLdSQff5XjuW6BftX3CGmiCzZDeKsM1MJiYWeYz
wKl3UWlC1R95XuE7EHM2dt9SJQA9v+z2DOGVYw6kh1wGBQUClANByl8TF64SBPFzgkxM2qM5Muky
/C9j5BRD/7dKTN3tlJYei06WTrI8z2/t0KABOy5qD8WIfE/r0d7RKi5fUZBunYlO4YYWafVgRax9
vT+5tycfY+IUUJqNoAbth8LclolaNmonB9o4PZRq9a0tNf3fNynBNrUxbXieoNBybaOckhrSM/MY
zFHbnlQoSnnYz8kvU+3s3f3h3J4HIL+QC1CA/0RWReyxKLQ+YbFWqgHLKt2xjXbaNcVcuPrYjivn
YckU8mBIpoE/CzeGOHOUsHRE9BAgmUIGtwm3gB7fH81tyIkp49UUdARztLXgliGXF/O3jhbUclId
1bZBu2ZvkBcK5PsREQHwvR0BGeZIIteeJ+jG37cvvumx4/kHoDWO/w0mIyEZVtt5bWioWgXKuDGy
YXJCG3oP2S9J1z178huQ2ugz+F/kYdNHzKXT/n/5ANC0I6mJ5CYkzq+3jlVYml0QPgN64XVj5EPS
1s3l6mDq87siv1VKtaemFqSS9SgPjdMnzYpHX1hmhF54vsG+yQXCr7+g6mB/6hW4PVb0b7Wis0Nq
5pYOqosQWbr7411YcB4doFWOHxftK91x4ekGzUzbVG/loJC1miFEn6H61ev6xsya4X2QktBv1D7b
UBP1JW1GauG+/dvrC225moY4gkvmAGV+PVgrHqUQu0kG57BiH40p6X3s8gYxLcl/UCr9Y5cu31/q
F6GPghKlBfaGa3uhIslzZRtykNCU7EyF0kMUWvnGitT+Kc/C4kEKB+QjmFmtJZj5UK5vTswv5lnV
kYjlnKHXptU8tAarx1BzNXZDZj9P6fTOONVnN6BHyX6OWXxuUvSW62uZu9ublJu2LDwn+YUm3qQg
w4hHC+xfQSVTHhQgH/edpYFOMgdwZjdptvdXVcw282m+Msj3+MW20hJolusdDNrV4EjV98zKNo1W
PEJH0QEx2yGJkwOtQKk/mMqK7YXjAyYagvVFLIYHgXptes5yLSZSpQaksApPzSIFVaK+wK42shVT
t1eZrps6Qfc1L7Mj63BtakIjK6DzVA02kD5ZCSbFtBKfwssfF++wpEQ/G178ajAyhke4Q8fuYFFy
msP8j5w0Dy3aEqWs2pdV8jLMsa/+Gob+W2o3YImS/DBDL5AMmHX6qVagkh3I0/0lXji4OkJ3RGU8
6MQVeD12ayJmmY6tGhgaemcJc5PqR0oHNwPV0X1L3OUL5+bKkrCXujkqQjrAkhn7pQSqH5Qh4/z4
dt/K2niE0wnQF4Eo4KAGWdZ7cn9qSbsJjX1pr2lKLRpCzhAeHiUZkMxfTxzY8exmDGs1oI39MNQ/
0rbcWIOBrsgV0PiSIVygUPYAqwn6A4VwwUjHEe3Rlhrkae5R8pOVZKdpgy9l5speXToHeFriLYfK
LXDdglO1QxNcO3qkBUba0l1kFm+II9YIuhdCA0jtYDygIwAjGXTBridOAeBeifJMCbQmjNzB6oZ9
kyvR7NRE7SCMbsw+gWzSrra4yAqkjf0JYSj4Y+32zdbNfmV6bweNkhb35KhV494U49g2lvQ+rjM5
aBp1dvpmbrYoQmXe/W15680gTQxhBbzuQAUPYsXrQWeZidsTCxkUfbqfSXhq224fkZXI8vZ+QAAL
V6lBvAFZCZH9pp0KKZPjWQkyFaxmkDuuSgNZvPkILbKf4BR71tYIRG83J8pmkMsDxT0EFuA/r8dV
6PZg98hfBzql87MC+nUvoyE5WKSbA2kga/w+C6uF6ryGwA41UIxSOHUSEj4Wm2uEda1KjzEj0HIh
MXqi7y/XrRmCshje4lxSB8gcIZxJaxSQE3nUA1boEDfSs2Y7sOjfzxuAYwjTAXVFZRX74nrycqnO
+riBlVgvgGcakdFhXWGtnOrbrQcrnFcTPorTmgjnbTYLGo6tpgfWGFYBno7gBkLQ+lw1zRpY7dbF
YxvDGhfUQjuNGJU1hTInaZ4agVS26dYoC9xYMpV3Ra5qW5SQp/dY6tZu76Xx8c493LPIsoMw63oW
0UIcFpS1RpDUOron4y5NoXSLDLPu6A2LjH/eGmiBB6MzfD6cJB431+YYnbpyHiojmIvKcK1+7jZd
066RwiwNigul4CmKfMENY4tdZv1cob8gMCPqsPnRzsBwkqorXmlpvfB6B7kGjpKqiq32hQ4GTLUt
SJBYCUQEej3fk1wbdlbI4p3dohgAAqPIv3+2FoaGxgJOxomKkoFOYGECdTL2dqcbQUbK3rPiGFXm
bCidSbHbFVML8StQEpxuEqPjFCLCYmmTkdV6aBtBZZn5lhWTdAQTDtkRpe6CzqyjPc3jbjdJRHP1
QU2PxTgpq5gNfsKuIx8oicqgCtORyAQ7mXACk7GP5D6kJLBlilfBeGj1yNfpd5KDOU9xmAKGZYLK
haMVr+bqo2FpvnGfgzQJFAbIO/A/v4jhy9qWo3CWjSDOTDTxNvHo6TFUyRB7lyvzvWgKb23UCkEw
izfKtalolEyp6ywSWATN9UdDa8bhKZ2SHErrUj9qKzXJWy8NORckxHXQJhHdFLEwRZ7HlQ4hgkBi
UGKuc7P5W46hvPI6uB0Ut4LowECtEDGLEFE2M5HgXWUSqLVV/1R7W9vkGspdTpI1a1iIxREhzlPB
nQIXKhKdMxPAvlwCP6TdxgO4RrVmgAAj9Gj1lUth0RBILVDMBZMXWBiuV0qpLIM2PVYKlzV9z0Oz
2EEqvlyhlBCZS/D44bcbJyf7QndYAgywSVHwYSQJAyOy2YddFrYDsnHpsR7q/tANhnyMxlk50FGa
/BS885sslYttUxTdS6Xkez1Nc1fOQsgqp1W4taRe/yED/vgtLafy0YwH4vV1m/0xUVpccfMLqw4V
TbSFYilAfCbqIZpDjad/0oSBWUShyyKkU0lhvBr5KiT+Np+Aw/mlJwi4JPIKQtTdmSMqsIYaBi2u
L+jGyHH8QXBXg5KUSsnvipHqDPnUCuoypI+hNJkN7L3PDGVtyCL+kK8WAlSEw9gRKImLxRyWq+DP
S2MrCK009cpUHs+1FNutZ0XZpkrNcNdDfdvLCoR1NZiN/HYKH5LCrh+HeMhOeWa963WqHXM4/pVn
6sJyIHxBPIYeXWxYUXFNVrrebrvICqyOTGcSoSzJiqh8npFsWTkat5ciXnNQeYR6L4iM0MR3fTTa
jme5aJmdBrtwSfFbQ89Q3aHXFRqK/yp6hSm30XkMiiJQ9wEdKTJJTlrUdAYzixOzHohdO8oMHqsf
/3rh8pIDsoPIosNPiclgDAXVtQx05jNFZbYYlT86WNRcEiFndd/SzWsA7cCoT6IVAucGPAqCq9Qy
m2pxxPJTiMv0Mc8SnnqNTTcPjfSAo9Nv7tvj1/fVxcqBKCBYwoKhOghfdr1UMdfq7lBdP9FC1l8n
pFm8Xu/QDR8Pf+ewNYBOaWdPiTX7RZVHumL95rUF6wjckeiGf0B1QhhtV4WtVrc9O/VZpJ9SCiqk
Uh3HbRO3fzMpTh5ZLNdubGfK6/1h3+xQbhiBLkcG4a4Qa3daV2jRXNjsBPSgPTuaFkHFSwrDCDzm
YB0ZN8Xc1n/Tcpz+9RTCMBwUMs1466HuI7iqBKIYPVXi8tTNFDgTRJQ+tlPiWPnQrty6t6EbtwUW
V8AU4YEBO7pe29SgIHXTwPFkVEPo0bq0g3ZEmKYwRXmaYzn+tAC4P4TtCHSaGSXqk2KPdHd/pkWY
IGIKfAVXY0ARkSvt8aW4CJ4GK4oBZSjL06zU5FWXAFuRjZGjF0yo/apQ4UqHiW5kkHy+FkZnDE4C
orHnibW5M9sZOQCqb27a0P6lRjPdzDZoEkgNLbCsLX/e/9YbF/n1qag4oPCCRJvovcukN+wyqctT
Fqa6n0OUmiLK3pbU0n7dt3QTPMAS/DCqmcANouYuvI5R9skUIgEHN9tK4lWkB7+tPBYrfpgfn+vD
zU8X790DVJWXAa+nPrGasEpIpaECGraZV/VURfa3JsVz28jp4BLaGuP+/shu5xAMEOCj4gEsT2sI
vh9v8SnHqSZBpc/R/EqrDEIzFPii6rEcGbS8/tWcjrKwjJ2F83xL+mV02jC3XW4F2dABaGWiamud
wAotG04ix1Hzz2gNDj/DieIKfbjFxFxXqddNJU2WGURqBu2zULbSfkNB3hmtROa38wjSHs6yBEYX
jukVDi+2zFxnNLGCERA/F+0WceIAKpa9DmFsrBFL327Ha2PCLYAMXmxQUDsFHfA9Dl5U4DgdU+uf
vT2ebgDxISUE9A3Awdfb0WpYPBe9ZAZJ1atbba4h7Yxd1DuJDsD4MEDZgRgtelhrjWQrIKNbh48w
FBkvVH4QLCCkvrbdhOlUD0ZsB7M1emUfHpMxATqgOc+9sq2k8/1duTCf4AYDPRoI19GkK+Yqo3Zi
Q4oIMeiqfDKdyZBzyW0tktkr4cLNLgH7Fd44oFEFCJOnjK6HpVuVgjdIyQKZZLvExH2tdork2+pa
3WzNkHBTk8rSQmowCPCRHtIXn2x4Nstk5a64mTaMBi9E2QDfJMoCXz0wF1dFGE5NnIQjA2yoTTcp
Y2cqd8VKhnfRyBfcColzNDbzP78wUsdSLoUWpAS7PgGQ0Yi65EGOKKUrznfRDvhr/08QHtrr13YM
O0fKyLZYMEZJuB8KSPGgrrzGGizua9zq2NMIYwDqQh+CWOOL28Li9GTGkUxuicbDrkudMPVrc9qO
0T+6dtgCTA/EayrnbAe2/3pEA5lMozRC45jLT1Y7upVntq13/+TchAtfRggv+NlIgABGcm1kyiee
qbDJUU6JBAxrnL7PuknfezyJDtVkRx8t3qqHGRi9baTNiWtpjf5N7kj0TMYaWnySRZ1aj5oDLfPa
HQv9N2O2Bt28VI/ISsAgxq/8Y9F1gcf5Fx2/+MTF+y5MrZmSY/Rulv7G2Cp+f+q/358SsbMOABDU
ppBpgCIrChLIz15PSanNU20VuXUEuK9wQ50y9F/akouaT71FRXD06FRDZ2GsLC+1kuyBNGhBkFpC
I6QEu/DAVKvyQ5PFD2bThCdTSti5lln7khdW6Q3TIG3nOQ5Tr24i2Wtbxe4cMnWcR9MEvtuJFSB6
VzyXGJtgUGAwNAEtA+YTeVPBoQBcXczjTKyjnk94GG4VtdlL3Y8M+Y3707dmSIg/S3kCrqMxrWM/
HwFtgN6q5hTJY9a//w92cI0iQ4isNoqa16s0q7RtEx12TGNypJn4Nk1+lHrlj7O5uW9q4dDjefhf
U4JrmUjH5CK2rGNrd09hQd7NatNOp9aQHVUdVvzlmjFhoSQTNGkqmASPGYYVeSepftm1a2wZS4tk
40IE2QBeCkhTXU+emneJ1gP1DZbpmbqDVtB9w2prZ03dg25Oyspaib6Zbz7AP0z0y/OOSpEEXe61
OFQYzA21PToZoZ1Xqwld2XliaxBeEJACQgCnmOiLA7WFsCUy5LxS26ziYFCTEhpERhRCMydu+29N
1JsQsjEH9WczNNyXTnk8umOD9hlXHtV2cjNmd+fOkmns1REovB3k1bVIcyaW6ZqjRdP8qydF/kwo
RLJ9mulqiPAp0pTfcllDL0OeunqwPBR98JxN1Khaq4rdOD+ioCSGbl+4JI4MFQ5WoenjbKSGdASE
v3rrTYfsoEAmpVB/WpnIm5csJhIRLojSef+HiXTF9fYoG5JSy+qiAFSW7aZ6qBz6ize/Fo/l2v1z
szUA5kXhUkWqDI/vGzi2MnVJaCpjFNgpMDm99QxE/06vIbMqU8lplR99BXUXLUVlrPg24z+lOO56
1/uTtIbdvDl5159iCqMukK5RWDJEQSsdCuiZql21zcF+O0DuS6Lbf/QpX8bQIQXZeEDQxHrt0LLJ
iNspCpL8W6JJfj999vE5h+pIP37cNyXGklhNU+aFKxOryZt6rldTajMNcPQ5CpS08tTwMKLPYYpX
uFhuPAo6UpH1wPWC9y8PKa+N2AbrVZmZSVAX1qkL30Ml2w4xCIS7lZfFDTwJw4EljAWtt/BdluAg
e9sOwxgSOYGuSEfDZIOv4Z3RVhp7HSo09WUjG/1cMaINiZTsaYytZjPF4DsfYqvfoh9HfZYHwNaZ
gtC6QuTyFCKsf+yo9sJ6NI4CoDyssswvTA/E1hH/ommLLwHPC15EwXqI3pFkSNIgRuuNvleiYDT2
qPcWT/ZByTzjZ/MnDL1N+Ez/4pvvrz//7cu0BAzCNl7Q8L9YHDGbSmgYNwoKE0EH0W7oB7Ngfga9
gp1uxwFCOveN3YBlrq3dUBZPCSDslQZrVfonjqp9Uk6eOutbuJmNaaMTaTr2IPqn3+BLc3NeGeui
eRSH0QnAFbiQj7me6ArtP/UkG2mgFL2jVwygtBDlS6N30KrkVPKIa8F4MozvUf2ta3QvToHQuz8F
C37EvvwE4SgwJcuMzCCY7+lnlL6bUwv+c69vZVdbQ1ot3AmcKwqIDNT5+DP/erTxaOrg1sJow2k3
VJ9jCHLT/keBLkc1ejOybuWNdbuLwRqEmeUVAEQOX61bF7t4oFqb12oXB0oS9BZxawtMK8CEG8Wv
+1O4cAPBkornD6BdgOqLzxIrTCI1RQQd9BsDBHLVKXcqNyaQOGtWNuytd0TWjGshANKCu1XM2g5S
KVtM12JktFTecQFFlLdizYhIJ4HQBFbghXkuBkk6sSSbKs2MCmKUBIM/BuGBuC9E9yNP8mpvTbd9
aZEuTQlxQppT9IbmMFWxv5LkRs/UPrb1ykvsplGFDwiAYtBIqYi5NLHmRNKpSRhtkkDdVi/ah+yj
G8+pzc1z9SsfOV3L2/0dsbRMl/aEiDWrJkNNO9hjSuPmpZfHKD1Na+nNW1d5PSrhPGXG1EDDDlaS
2U/8DTBOil8/239XdVZuwx7g6/HMhEc2kcAVA3DJjDQzJEaCXpRvplY8yRHbMjN+sepsU862m9DG
rfUPOwKXgNXWj/MkfVboQ5W63f15XXCYeEHhYYinNWAJGP61C6kQRpdmUaSB+ag8knfrD/F+M0/e
QcATf903trQ1L23xRb7wH/M4lTaHWwUNPZQqGprMX3XVOcO4xhG1tFtwnhEh4MGBxy73mxeG8qSK
q9wa0oBIqUshadcZYBZKV2Kem/IzPwRolUDCH6qs/OVxbYbDASLazGmAgvNz+kQOwIQWL8ULJAEC
6PV6LAPX/K5b8VhLs8hVTdBOgLQ/Up7XVmOdSfGs62kQyZ0DtSEH7c4OcjS9vhJqLXotjvfjygfg
wBGDVBPveAXbNAk+jA2ZnPk4QLw795s9HkAr8fDiPry0Jdya5ZyOSi7B1gDiS9v50TjfECWAlLB1
h5ULeunwXZoSAuKmBnEassNJ0PiG/z/9OIBTqCgDgYPb63p1ZKVX4yhEj0OTtmCxKgaHB2bevx8k
YHL/Y0QYAV6HCpnHGuEklLBJ2T6WGnMy+zmq18i5F+cKWXzTxjMNmTdhs6kgHLHtrEuD1CzAMiOl
j7IEPq77w1m87gG+QlAB0Syk8QUrY8XKus5xXie1H7d1rOCatGfDqwEQRnnC+j1JmoyaqZH7LR1t
PxzsNcG+26gNMTIgfqCKwFHGG+Z63fCcHwnqh/CDiRF7km0da7Sh+7GsfU7N/yPtynYjx5XlFwnQ
vrxqrUXlsstye3kR7HZb+y5q+/ob8pzbXcXSKaHnzKB7BjDgFMlkksyMjCglcxDxtrg97KUopSF6
oEMYPHpA0lya9CexHvxk3six5iBZM23w+E2MGKy2KxO8EDJwuwHMAXg+9GLTZXC5ZEnV50HictJX
gfnDlUBIamNupP3rIV0YohYyCAkpxZiJXYlPLWDUd34vuSDEsG6bWTin57cm2l/AMjK3QF7OXIAu
/S6LksSNeq2ySj8Pen2ctA85hqgkipGQvwYjtN7mah+gy79fhUAtLN3FB1BLNzFRjcdNkbgNx77w
DOsQVjqmI7PxWbnXB1W8i2XhuQqqzThrlqHECfxkXIF/Jgal65BmkDUFMtm8PS1LX4UcG8IOytzo
3aW+Ki+AxQO7Q+KGNSQWhthKp5NSSisZyiVnQrkNVWek9ZAkot6yVSyEBBi2eezNoareQ+HI8dFG
Q6Lm74cDPTSkooDMRMCmtmSEPFTEaimGI9QWJ6I9WPloqr8u6YCQ/9wKHbCJoPR+kyUusWRgIML8
iWt+Feixfro9mtknL5/hs5gNNAE1YGuBn6JG0wudFvf1lLoMr+VG3ZUFnqS9ddvIkgecG6EGM0pt
KQYFm7phCmJXPtf/xf5WkK5DKgw94Lj+XG68LKih5yyVOA6aFz79EfObOv66PYQl90IlCm9McMiC
RoF6v3BV5oNQooKJ4C7zT0OyJb4pZ9vbVpZWAyBYHDYAFUC1h5qoivhSPUiIiALoqX+hea0xJAl9
ziuBd+mdBGDsHzvUSV03ZcH0XJi45UuK2yAT6j4Ej/3O19mgNeqKdfws3aVlpU+jmyrhXc6JK/t1
6XS9+AZq0YomJaXC4huQBMs/UbWSf6mv5b5WzbCwwofbE7twjs4KAnMbM/DyyM9deghehVEj9XHi
Fow7RtlxSKFc2Wz6BFS05Vpr1oK7I4GKVAHUuXGI0sh8UkdioMRcAsnsSW/lrwDiTqkirWyqBY9E
Cw/Qs6j5I4PGUR7ZMVXY+/WINVQ/WKiTMoENHhos4hqedXE4SAajOwyItSvhqzhQSdUMPI5pUut8
ERjTtBvzNczjguvPRdS5+2nuoxSo4fRVHjWxoiCsqjK8MTDYpv4XM4alR80a2B0R6PpLJ0j7Jg7a
Rk7cqv4ZTQ9dByYysAIm9eNtZ1taGTTmoW0aroaLG3UUQRQDwnGShqHgHiz0IXiCAkNIHVB1rWzk
paVBoJixm3jwgR7jckQo9EAolASpK0GQmIjPGph6lPjvX3ZzqJhxvDPRCY1xT7qq87OugRE50gPV
0oIjFx6qdA1dsnB9QilpRnLNxSQgbKnBoKtkaDLYaRJfj6LEqutom8gV5Ffdrgh2IVF3aIRwbi/W
0hMP9tDZArfAiX7VPZaRepx6DoeTyz+gY4DorJMfVbCrmOSzSwDJW1m06/TojJ/4Y5Byj5KN0WCV
zAY93kpN5mmycktYOUmWjMzoNKDh8EhCW+HlZCbSxGZZN6buxN0nA4Tr+RJ4P/tTLJ9X5m++IVA3
CAmnIvKHwPkj30vtqhik/YAuCimaVfTMUiGXY0OVV/kx/YLE3bhWs1jaW+fWKI/P2bJikDeFM3YB
UOUfYgC+SbYx1pOj82+6Na45YJ1la6Yi4EKJETGDZD8p6WZ4w9GY91YrG0VidMk+iu2mNEm1S+zb
UzqHuluW511/ZrmUBSEbNB5dTYcydAer+WyIrn78b0ao3dYF0xQFCpZtaJy3+D15nUBLerptYyk8
oREaT2dc/gFZoW2wdUi0Mc3cpo0/CzTfNBO6meTG/N/MUEcH07BDODJZ5paNtMnzcDul45sixmvX
pqXh4Ar4DVbHK4MOhIC6+UI+JZnbowtaJ2ivsZM+mAsN0lo2bek0xPkBkNPMq4ir+aULADUCABSX
Z64mxLLB+WjUlaF5fXveFvYSIPd4kQFHisQQfYMYglrT+gkxArllI5RAJNDwBkqjwMStWPp++lIu
jU5gBD0OxXsUaahtq6iVmhJ1SN2Y7EgT6lJ7x6fPVeGQEsiLn2y3G6OPLHhH6bniJGNs164Xi2Od
SXyQzJl5dKibdezXhTD0cPeC3Sh4tJWR3fuREaxdlr59+mqkqKng+gfgGnomL1cubMDtiD+ZC+5F
WzQm8yPbQfRJF5C3zi3JSFBeub2My5N7ZpJylikJxkTsowxVj85md73FWpEetvo9t6u2g5Mb0orF
hY0gswq6xzU8hoD5mL33LEBxXCFpHYvQ6KeZU4APDNUpJry/PayFKAh+FnEmj5vXi2YeInKJvo/W
T10I2KF115lSzqiFh9b/wTQrKfOFwxLXWjB3iOg/Ac8TFXBbMDNXUoLdloP8Ru+yIAYlYJw52SgO
25LgPZmhB/MQoQPzX8zkrN489xzMCQXqmEayhucz/OMqott1v4gbd38PIEG7GfDqqPEjlIA47XKx
hM4vyjAIQ5e0HyVg+KyEVkiyy9C6qqEQfXvRFjwDGVkAR4B/m9vLqH0ODrNGZqYxcqewNPJq1wQi
BLdXHnMLexm3Q1yhAeDFc5zOy4LkM+MTSUQ9THzIJmKy0pesoabx9+iRuc/rjx3KLSIlxMVQRDlM
kU6yr5iEeY+LE0DdK9FxwdMR41F3m0MjfJC6EKqcNNSgrY1cUJ5aKh4MZiRxKM1zuHxmydvUldzK
Mi3O4G+LwAxf+oTYcEKJvoPILZXUEPH85+NTDo5VGXJC/8IhzizR4TAt45zLfZQUGx9Qqp7FAOX3
gSgrj5RFxzuzQ8VAjVTDTBkYuVmFCp4Qm1KGZ+QaMci8V6jgjosM0jMioINI0FF7Cf1rfiKpOUAU
tTQ4GpdsOqFfe6YuGwEyEc06QCXSi5P0jcT2MbJZqMJOcvAFRu3P24uyEO8wjD8WqEXpgiAhKQcL
CdtYqfgOBl+jZpUNwx3AW2DiaWfcNrg0JLyEUZX/fuLTBAlEi9ECLMMgSr3HHMwI7Fj/uG3i2gGE
+bQFkGmGaGDyLl0anD/+wGWI4UypGkWY6G37MazVRq4nbjYCariZDRjYdMpI1yjJRJAnd4vSt1NN
uouFp0gW9+EwHMOsBV2Lsrk9rOudCmg/DgjUchGMEFMvh1X7jKgBw525aNLWOxxEw32gel381wHh
0gy1fUSipS1DisxFBwH4lRVyN5V38hpKbm0w1OkQlX4b1nmJc1a20lSK9KhBhjGrUr3Wft2et+uY
igHNhSVU7xSUiakB8RqTqjHbZ0AEHf2o/NGC26YcGgwLGNpQNm9bW/ILUA0ggT7Ll6Ex4XKVfJYw
KBTgJh3GqOxHSI4xw49KbI2qbr/Q77SelLly93n3omSG2+zcpEiz5zGB0g7sVBJXTOPabADRNMHU
VWwEMqxxBS2Ywt0BzA3ALeACTz8TFGCrijHkOjeJfEglDenLAGVWe1Ik4tyexqswgSMdsIiZ4mNu
ZWKpg7D2ZZ6pqq5zUVI1GaU0w3QlLTL/hosAfmmBxkZkfio3dYmxYLcyOiEssWCxtqc8aTcA78UG
w9a8LUqNZg7JwD3dHuB1smm2jyMedVMAX6HWcekooVpwOS6hndv9FPkH0dhyCiSRcmA8wZxp1Eaz
Mt4rx/y2h4QJ3lwo7tB9TmpWyEmlYrxDYxS/QqChwENPzIlZOeavthtlhxpXV/khWj552BnsQKp0
hfcCsxbu+NWi/KI3Kn9GRG01gYgx72sYETy++gFi2W30S4POVW1FxtMXayb2ypqtDW3++dljJwii
EGI6MHiYft6HJjQWVw7Hq6g4zx3Yv5H5RNUYR9ilAdzYg6avMHfTzyIyJqPgTeu2261ZoIJhUSLj
mM1e0Mj7FLSmfiOB2hQMyT9v27l+iVJDoQI8urcJX0kCtld0ihszqu9FUW83rt/pZapDG+J5gPa4
BOnD/9HwHFnOFqmUqmBKAxiWjrxWQqa2t8PKeO5tgd1Iu9f6vdRX5nTRD89Wbf75mcWprRIu5LBq
LfsjEQ5i8CMVVmhf1kxQrl74ETtGsYjZFO674aNXD4XwtjJxV9lbasUo7wZuccqy2fmSMDNB+6WF
hvhSNnpitictd3x+JVAshXgwIqIhHfdnvEmpMYElPRbAvdq5bDTorI/DWFhTSVuatnMT1JCaEO3U
cRD1Lj/o/VbeRyuH/doQ5ph7tvIQY8hhA0No4ze+PcbdaWVN1gxQx2AocExTiWHv+sg+lFs0DlTh
nfDee91BvWP3T9ExNtKH20ZXJo2meE/bANBZJejdNK/MgquMAvjEfE3bbdEK+DZAdDhnW9T552dT
V0bgHkhzLI0/GLwOIEC9EkuXzjuQTP02QLkXSHT6tGmT3s0/gd0wYslrMqfrrDpyxLVSxGK0wxMN
uiAqin0gh7kcTZinPg8mod4duTd2piG3kaHSQx0Sq6ohvmGRVka3dHv5bXDukaYMdsnQ1sps0CgF
g40M5aMFS0sPaRlkyFbcfHkq/zM6GLs6lkjSq3HRI5E5fmm6Pny9ryA5F7wBREh446IfA9dj+o6u
EqVHMxt8rqwf8thLw8MYe7fdemEQFyaoA6koylJJQHbq8txrkX5iu1bFsUH//z1XrGzb2bWoq+WF
qXlXn/k2T0p0HUPixc3SBomOd0F9HaAgwq29QZftoNiLUuy3xsWlnTm49Z2APQQX0HrVyFUk8qAM
I2prHrBw88GI/liiAt3MgMGNCjZTW8RGAr0eMWesRDAYf9DlldlbiHkgjVaRUoGIpgYsz+WoAnbk
R7VMe2DciZ6Lk94j+3XbFxYnDto9389o8BlSwUfihKlNSjh0z+6yKrBBmaiL8kYcss1tQ0vzhoQ1
KsrogkFdnvIEtRqkXkzJgKZ/okfDNi2f1fx1zq9x5O/v90iPozw/60fMOJDLaUuLuI8ioRiAk++8
htFzziorA3iT5K+hSSDSO7dEDQqyeUHPis3gQvEATFRCHBqkztce0teooNkMoAb4g8ohLsaXAwLd
U6BIERQEW8EoXdbyC4dlNoOsT6lTbYu17tyl+HBujnK7XoXEKTNgqUIh2cufDB+Y0fjMBxbHOUAZ
/yWdC957F4OjVmtEXlIbEgxO6mIzK1g9g2rzX3IfAqSGgh5OJeCFAaRBO8flDMYaM+RxMw0ekF3Q
E5RycasG8lrhgpq4KyvU2ZcnYRoJKTT1pJe4d0Cl0nOgWTxBVI/pX25vJ7qhgbZFd8/JcS1kTANb
CeMy2auagZTsTX7jczdCVa3t9DDZxHfF8MiPd3jZrlW7aLTcP/ZRjAWJFV7uV8XLMFIrAZxvg4f+
cDDLmVln6eCYk7bxAV2/qv3j9ni/cUhnJ8mVPWqr5XKuRFjkwROdtH2UJrODkKYNxeYctbzc6Tfj
B/5sInvE38w2dUzZuv0J3zKEtz6BipXdnHNqJMj6qOxrqh5bNPkUeWcV8aZBy2q8V9B40XPRkSSt
WRevcvs+ArQ35VsUDA212Cfhr6KyZIgNDvu2bHE7OU25kzTSncpA71DtjZK5b9pq28rcrhd7Y1yp
Byw7DRBLKrL+wB/Q0d5vZZmQUBk8qEuwhu/M/9ZbCMPiv6Ex1PbAO+HOvD1vVOT/Z+UAyftmqUVJ
h4pe5aihx5JnBm8AzE00y6JCQScYxUjvweRs+so4gfMNTeu3zS57zJldKowNVdDKYiIPXsPjdd+Z
Ud7bEu4Hon+PAk8iJnbPPHOlE3QHom37AARgmh7xutxLZii/ZAlQv1JvRFDizPfFytfRDTv/zIqC
Si5YMWU8+qhra6pCfGvqsBS1GOty9JmWd8jvpSqqTltwFCk9o9c7f7XoQLOm/mN3Zt6ZU4mA7FIP
wZQR0YQaYDWksLNjGewvYBqRfQi4q7npa6MeBClk7yzG39fIGXCHsvSQteDAATGRSM8mYa9ALF2+
H4tdCWbl24u2NC14BQF0hrQqmELoK08n97nslyrx6uEug3RRGZ3gq4MYGUmXQyfQC0q9H901efQF
H0WLlgA+QLS1gDaInhWlyqGSxnTexP5ouMKZZKcpKnvIM0vo/+7BMq8AbIG4DDwlKO3QQAFNy9Dq
IKqdJw7HUgz1rv+RMLbMIyu/R6+MeFqZUiqb8Y+9GT8KOAt452h6005kcmnihM4bE1I8DkPAWyXs
osVbNFi0CVlCCiGbCIv5yAe9sktz6Ffe/oaFgxEkvQAAgUkTDxtaFLoU05SvI63zTmrII8Ms6iya
KJnPdKqNdK2r9rvgSMVpQICBSUKMY0ElSR0V6aQRJs/k3kvkMb+bRIk5pUrLQL0wCWRQqLTFbiDw
eKGsRzNowbaco+6fjxqxonHiXWZSIbIoC6Mx+iDZwvW4tIkSqwZpK7InkfoE3UjBVPhRNiYFjN+d
X+ZGpSGYQeS2tQRIf9ZcUzoMCTmb6aH7KY6tqBOwd9siOyIV3BAB8UYSqmklxC85MmIeqEBQAwGg
l3LkIWSrIMoSpEXS/Bn86w8i86H0D1111whPtxeVztt/OxYAw0AcoL4IqTHq5paqbQ9ulqL3RN/S
xC20SrcaB72tsNTL/qsD6SDQYM9j0xuZwgBVvFZGp2FF//kAXIshr4tiII2yLDsSTApT9V4l2v6g
OqQK7VkCtixMkB/u62mbR7sMlXxZ/MmSx4KA4LiSQRfzksfB/e3ZWHJxGXzO0KqEqgOegZc3TCmf
pE6Uyt5j/LeK/By1Y1Lqtawrxd3qBZ1KefwzbhSeUAsHcBuI6ktbIBvL+jAnvce38QdgmHqiyLiD
RUf5Z8eUBhSACb+CBlpe7DOb1Gka1ANfFnzXe4LP/BRUJ/adosQRGuyKtHEAbzFHAjYdbtD9fDL5
dhUtN0/g1a5GH4s2l5pZsEhfDnoqW7BZcm3vZeJejLcVcaX0kJAj1HpbKxqMAl06dbnnYoTQycwP
0xoT0+IKn30AtbVqklXiOHubEDKWlGb6IOW2fy+CPJyAWkzJxZU7/tqI5w86S57gCJfjWMYyxyN3
N3DNtso0VyJr+cfFMxcb+PfMUs8WpoeEmhZjZkem2XBJZbJ4lZfyNmIGHTJ2yNbMem+hHUt6Jjm3
t81/8avfxukcqz/wSj+KGGSb2gdZNkoL2Xb1xZqeHpvNyqVreQWhjIijfpZsoHyY8Wsk2RvYUrLX
it20yWMOfOd4Evwf2oqp5UmdiQeF2RrenZeLF4XBwEds3Xt9/quPDjKYqn283nMT7WvIhRW+/VW0
X/9mMtGJBb7qmRz/6vZUtDnbdtikBGeXCrodW8JzqYTWssFoeidtVNJuSbsJf902/E1VfLU5zwxT
RwH0qtS0kHpszgkMfCdQVT5NLOAmJWIg4mA46xcXsc5GELMLIJOx7ftD2aobDZe7vo0NyJJuY9EL
q/uKfeR9AvpjB7muAUk1wnd6Im7UbuVFOceLW59M3RKaqm8HUmCuwC2UblVk2IJ+0zJrPYtLU4O0
GlguZ05NXPeouBUOfUEmiFV4sXaQ7NDKiSE0pZ798CVHDiBvbabgBQDzcPrRPGm1x+RofJh8vdD8
e5454AUvFwcQme1qYE/uh8nphc2A9/3tFVzYGsDvsGgCAsc6XiPUV6ITOeRKZp4NJ5t2g/8gCVuI
oJujeKykNYbDZWMQJgDdME5Lug/Dj6YhYTIJ+zAHAfImEHooE+hy8pNFD37exSu3z4WVxtj+mKPi
GyDjHKjcxd7T9Nr1HVsZ/9Xk/TZAAyjiQZKgNc72Xpk2RsXK1pi/B7vAkSb0uPVrxPSzY1KOez6c
78hzdixUTNmLzYjh7CW9W5mqb9zKrV9OhUixFNok7/DL+fjRBxCOVxrkW8RtHlRmLbZm0x6ZVlfa
rYqd4g8siJpEIHnqY+3XOz5qD8m4lqKm05/zdQcDRp8d0HnoRaLbccG/zAfoX4NvssW9pvjlXTim
s4J8yyuG2o/Ja8dJv3C5V3ZS3NS5LpH8L4HX/3wD+iTxAUC/QgvqMpx3Ykm0UIDLltVDyJ9QS4c0
uBwEhshvb+/EpRNxJnf5bYq6Z8TVUGi1IGN3VMqxyjftS4V86Bg1Lsvsop+1ZMYHHzws/poK/KJj
4eXwnR1AcYuKiELi+3XNMTBMClVntB5axUPcrrnYwrVmfvb+NjP//Mx/myEv41H1e48dN2o02l2z
L4yhrHXyGhCnJkeyVycd1ETpCPLJ/J1bmeDv5rUrHz/7AGot25KL61QKkQzeDnbnQX4j0hOLOI3R
3h8lW7DfGH0yDzGrj+Zdl25aY3BaA6+IYvOwstbzWl59iiii21ydUw80bUvgjxlBNQkJufRugE45
MCgsyERrM61f4tjB/U9vxFP10jatLkyGP91p5NQaxH+9/SE0Iec//n32IdSTokqKYsqiAmmhY1fo
L5h/7tRkm1aBOIGTQVk0xYqclNjo8G7le3dKTlxtt5PRJMRsKxsMIMkxRIdq/pd0Uv98GbL3eODN
iWaayLvBFVhTo2jwhK54ibTqc2z3YfZ+e/yL64B+rJlSHozR9ONCFdpR4mKsQz5wDLK6IE/22ciU
69wq/BaMl2v4wcW9NhcSgZvGgUvvtRwVjz4j8eCB7CPeCc2UvI9hnK/0ky9utTMr1FYbNMFPFa7C
3CVEdCFaHOxLIQztQmq1x9sz+C0ldOXKKK3gsqNB4pymSFEJm9dRiynEfaqzW3vc8Q7voGn+ibFD
p3yBt9jDTzPesrvGGsdj4QTuc7Idbe2N2MG2tIjNOb2df4XvkmI0ZIu/O+sxslNj7UKwdDnX8FD/
/a1UBAA/KxAFJSJAzId6MeoDh6yAf4DmT8Lzulpt/ODUHv5NJu7CLBXZffBxRHILV2bKQ8S+Ff5j
J2zV/CgBBpbdlxyizO1FWVz/s3FSL8giUbkkVNPBU7po3BXDUFsF6eqtrEZrXddLyRgMDimsWZ0R
+5QaXA2W5yyI6sErrH7X2ryT33Mm81N+nFcXtPiubOdOs7k9wMV9e2aUGmDHDHNbQo74yfT+Hopg
kVHWhejWTSjpYSEEOgDAysp1b/mEPrNKXSgzsOmpeYih8n1hDRupnQBtPtYb6KnV+QHMR7yPrK7F
ZGtRY3k9f88x/ajkCG6aPirbHiu1Rx7vBhSYVKZfCYb/ZXv8MUMfBimU4khbotClIc1/n2iq0bG7
yNd55TN47fJQV7hHZu3uuVSaQNqfn7kk0Tot0YDxzOcTjoBGz4vYTZBphoKcaRtBMTcyEYy30jAZ
rW8DnuzUeWACgWSK3H2Tv2rNe6VsmfeA+eKHPTjXDFlce7Islc4uPo5yb65mujwRsJUy3wpipyEP
beypojn22wytAQbEywtTSvYxUfUWFEfa3yd2L+xTns5EGvStGSx9mQdGZGWFmyhWW9aGUq7V/xff
Szh3BUjUgYGJFo1jhLzrxBqnhi++8ONGJq8yA7Yd5/bW/S/L/ccMdd305SCfZvCEFzO2CJoGlEJE
9bHNjmj1sSo0K+HKwwMqopopfE2CQ6iAqxW4f2TKhi2OA1PqabTnks7gI25lj6/NAXVyRoxYqXzX
Dh444gwxCY3ctyWmeCCrBIjLgfNsuqnDaPALpeNYglMhKew4chPtrqri11K71+JNHpT7iX0VplPG
7uJ24xNigvdyx6hupa0B1pcGDboCHBizFOWVmm+khu0gFSPCi1IN72LUzXbEwRxKmXO7LJPWZnl2
WvrOcG5QoJ4CrSbGYQUQQXDXyPcC2+ogwiWRHRW7jF8rFyydFSgtsiB1nlkSaQYSdWwFfih87OD3
oPhowi0LunBSKU7/cduzlwyhxo5kD6+hJZjuuvIZqVdnJjNvqCpzKhHEGPJU1v1mKqKjKq5F64X6
HlBOSGpCfm/Wl6Iiw5jgfe53KI1OheIk5KkfMoi0dYZKdoK210puJ0RfWv6XXa3f9/Jzs9QhGHCt
kEihMnoRGEKaXVS9JGucD0vucWaCrpFP0jAWOQNNxq556btjXQ/Q27OjVNTVxKuTtdN1ad2QNeWA
QgAiAxwAl97IRH4lMAUzem2INE6CZ5/ywJON2pNNiErh3zoJGu9B/Yb4h2I3lPYujQVqPcRhCBVM
EYCV2u74d+Gt4HUlWTk3rvf0pR16i6lJnEYB7DDarlXeJuWlRC/o6fZgrl8zl0aoUN52KQQYYyBj
gHSoDF702R1TjKx928rCwx1mIJ42V3+QTaXT2xA7HNkOUHlPGjhjUD9w+xl4cNJaE2MGDaRFum3x
wkefzPgjk/bK+Dkig1CGjCkBNVCJ8SZsf4bRLxHQhnGXq+WGF7d8YQY4aXrSQ2liZVqu/ffye6m5
B1o8kpQeqLOsuB+nh3bTmJ2so5VFDlZQw2uWqAXIAFRBuwws1co2VLeJVFlJ8Iy+PIONWaA1VjB7
C9gajAwHBNJh6C9Fl/al92JQTJgMGkaWpAehCzdNadXd4yAMetWTxxxsQardN6zeJ5MOUEkssgYa
bPXId1p2SzqDy9/jHHyEPUpKW36tSf36niwjzKP+AQ4wFeVh6vP6DjSpQ8OPqINwvqXW1agnJfiF
uyT+teKTC/trPlIUIOHADX3FayUUnNoA5sN7Yo0jejA49HoVljI+atIJUjdldezkUE+YxzqQ0AWp
S8VDyTy0gBlFX7G0j8P4Z6Z+Kuh7g2Y3eYEIJUMCu2hXHGTlM2mdkIArEcJ8kfc6MeFtUNJarVJF
OyRck/twbNfaQb45DS5Pdpx/ALjMVKZzsY16QoCCLc0SYFm9faEjnVbpR9n4+PgQjY979/n5+fX1
9e7uffeEFJv+1eup8fnXywL7yOOgv2/m2aFbQctQlnvQtEpe6AJnocvOYEs2GJEOgRM57V5wfFs4
Zc60kbecVRxli3WUWE938dMqbff1+TyrkCkz/zpkN65a1yMtUOUUmmeeBGCCbrcQnApAbsW8Nps1
iOJCqhxlTZwnYCCZocK08gwXxkpUE0X22F34qtnTBqQud7klgyP89gRz8/FOL/BMtwN6SfSsXKXl
RlaIhZFoslfox9EAM7jxcgz0X6Jemffu6y7Ue/3HbZPf2JUrk2iTAofMfH+jSckUtEaU4CKXPXN/
qO+9o/1mH8zUGA0t0j/s7RGt07pn6wgrp+Z+s9kYm51lOXqMwZsP+5VzdeFBiKk++xrq/hNOKJuz
RSl7ih5ZRWc2TwDyRV68MYzKHXYpskm7NWjTmlGBqirDoyFEO2AK8OD8YbyNH1VqCc+CO91B0az7
0UJJ+jF4XJn3+Zi6Me80gJONYjzBwwrzbh7Mt8PRPh5z0z6GBqO/VfrHPOl2BrU5vdjWdybm/THW
jXdeL46bB+me6JsVR6B1ZXD1nKcexDB4pWgzN97l6VPnqRyMQyN7/oGcDnbtppHtPvO2Zjno+zG4
Xw/Ad36NO2UNnrjo9GeG5yh7VrqAChDSwzwMT5zJG8VBe6w7p0rw/rdb4eX2tC9kmTBKEER990WL
aAm6NDaAvqOI2BY7LNMnt9Oe+gnkHfdDcPCflciITyGEx1am9voKDGgwJJ7ACIU2A+gQXdoEETHT
R0OgeiVWVLKeSqfYrAzr+my+NDFfZc7mMI+gpNz7vuKxjrgD4NaK7chijE5/fkY1bSNuVqEYaxap
nQogAhHSgFG8wezM3gg2zF29T564E28WNhx0kx/8lfD4XZWg9gyIXAH01CAxDM4FykVlrhr5IG0w
SnDkd/vQ0KzK+AhN8JUbqY7yv13YuX6qnGpXOc0BaAh7noPMCXTWPqVmtInNQb+XnFqPrfgBLNl6
os9fT/B/pROZqc4Yz4AvGv1e2qYHZtsage0b4bYCT/4jY6srI1r0jLMBUd4oZ3UWMUqteGZpBw9P
xXGtj++7QEBNGRDpKugZQRA6K9JeOoaCMn2bdYritaZoCHv/njmVdmxjxqxpk7yF5rQJdo3DPTd2
rav7wg73od46rZNgEf0Tj3kAuffGv+vXz9WFEIhaDV4vwFYu0D3EahflahqpHlTmLGK91VvFnlze
0gMvjQz/+fYeWUiNARtxZo7aIzCXpVMeqx6x0J8OaL6tWMgD6Zr1XpiRHTuhhTu1rpi37dLNm3Ng
vbBL7ZTAb0KxFjBM2VF37ba4i/RB70Aj8FxtO6e7863bBhfi6TfaWoNoBVhJ6N7NqYYQd5wOquc7
sSls2j0W1mY31UrMWTNDXUYFiIYhawozuAZuhm3woDnxpjSU19ujWQBPQJsF4PH/Hw717Egh8axU
fa96L/kWDTh28gBE7Ck4yO7kEChkKDgikdR85dYMz7+Y3jpgnoNuOlqpwNdKDVDGVb5IpVH1Wrfa
ye/yLjVrSzQVZ3xMfkr3t4c5Ox9tDNILyF6IwPwqNPsOG/sV13eh5gmVFYk6IhSKaAHaA9b0OZZu
s8g+/7FEzWfQCiHE8GLN00KrN6QQuFa3EcyEPMpWzxn8ypVuDmHXA5OhbgF2IYTt2Y3OTqYGrSvt
lOWal7vxo/zIm2uSZ8sz99sAXe2HkCA3+rMB+cBsgAw/BS5riyvOvjxreGhAK0sCSyCdvgcoRVM6
udI88cC+Vzv+s/4CkZnFn/iVN+WiJdwSZnAOmlSRxLqcMJL5IlHaXvNAn1Gd4p8K5NNsFDPB7jy9
Kytutxiczq1ROY42kbtI8omG9NwMF0OTTPEQPHCHeq/csYlRv0F6ks/0tRf+wsE3X4V+D5I6yWM0
MPs8B7PaEbwGj+In94ussR8vBahzG9ThqhWlwkVJp+FCG3Z6/46OsGP9VdjtCnnGQq1BxRmO3h+8
RtF4RMMOuMiHClOW+56ZNHp63z9t+fvRNCSjcTlrFx3Tp9uxYiFRBIMAcHHIxaDJmGaRTNkuZ9QW
BtmdoldOiCeptCc4P0NUhcEzr/N2BgyAYECw1CD7/mOVBWVxbs++gJpbaA8HELPCF9QmGroedMUK
beGjceTt8x1vgtzjNX2KnTVxxetYAhzEXDwDpgTMTSL1UBvVOuNABuV7CjvZPr+tam43fTFtb9+e
4CU7UEvH3IIpcZZIuNyCtVw1DSkbxmO1cod76M9qCpQNKN86q+QHduWCMP+2iwgpIrnAIYuBFwLY
qOjmsVFIIPNRJryXMgjCSV/nZgF1BosXiLBy3xSv1g1peFDWoRwF9awZQXs5Mj4EPGacBMljpjuu
2rHlXo23paYr6ETzmWff/4ygZBIfWMBMgsdpuJcKXeKfcEszFMEZPtngnWwU//H/SLuuHrmRJvmL
CNCb1yqS7djTPYZj9EJImhG99/z1F5z97tRdzWti7yDsSrsCJlkuKyszMqJI6OQKqGDj96/qZ55v
Df25ryiPnif/MA5QHPNszzfb2mzQvKBCOgn8fylp3+KENJ2llgjMU9TA3CE+SP4KQufmSsAocYUi
rpyFDW/uHBnyLGk2vyizQPessh4hdKohjRiBOMFKwqjcBmLhW2U7eis7Z8myLs/M/9CgAdnxvLMu
bjtZGcAOyFXqizpw6OsewC/vS2KxqwdMcqgY6Uar4+xRMca1Qv/S0s4dSkjMIlRCsYW5N3quKn0o
KKiA3wAnIRDOg8ZGvFcyVxJIcUwDu833IEpXo+Pk7yP9lBkxLYUj31Ne2AYcnUCW/MsYD9Nk1xXx
1bPQAo1Z/BD9baxbEqiaa5vLX5M/YXlMGw89nJs2+fBT2imkjal+EN+zvSI/8vpkhxHxervSHQl/
un84b+P47x0MVjMFqT80FzIDVWVwljYT0nGQsj3j/VQBewwuybYs/G1RN6NZdYloxpXU7UqlfmwS
FVxdY/nsq2lrioKnU8XwzD7N/qTzCKEXk9NGSrWQiFIqkRJ8eKTLtGF3/7tvASAz1s4AMg3xLIbA
xpNSIPbq5OuJK9V6sgPFX/ogcuouSKBvEALA3g1QzJO8wTYKnDWExIWtpNG/FbeGu9IUBTLFeAzO
mWTWuXU5gPJRNXkvRQQph0bIHyMcWbnqCShMSImVjNXmHGivobDifW6TLzCt4+UOqnGIYvBsLCh7
qlTyFe+7ab7xeipte8Hu+E3fmKHbN3vAMRXvS17tspo3xLWDhVmMGbI5eAcrrCSLGucSH9eZ70at
oVs8h3JR7/GeNeZdsKlDAaK8XV1vp8CT92LAdTb6SkgbTYWpQ7jdMvqyWQsnb94WMhhVREOBtiv0
QRD1M36ia8C7HtW+W8UyMm1RTVU+Vugslm1XUj7aLSCFZtyU+sbw+QmaaHVmN2EU7fRRXEMo3CYJ
8DUgm0dZHcI1cB3MfedHfFiAYsN3hWc9oGl8HP/wIOaaKBpKI7yzZLPvrSy0JO8kyFbt24Dm5HJJ
+PSU5L9FR0T/d7FNobeVkAjVsc+x2yjRPlcsTTgokmkYr5rry1Tj1uZxDk+ZpZ2TlejNwT0NYuv5
vrvwt6kCcYY87bGjXj2VBD7eu5KTPrbaQykbpG7e8/5rPETTJlWnFT/0naG9sY3XJypU+DeYRK5t
j1IvQtug8F1Rf4Dz8Ez/aeQAjSNBsW91KnbbWD43is17pmhWP5NH/ql/la1xMJXoIFDNkkUinZWX
VDd7z+w4ywD//prTub3wsbQXH8leSG2paEGZ+y7oEo0TV28GyZK0vX9UUDdsToIlH6Ar/y75W+2R
g9evTIHyysoyfReGmKkCMwJO4QxinfEb11MloTO0bxXdd+s+tvLHsXzNSmvwN15OVe+r4Zyu2JTt
RzZFRJKdYPxd8aYqbDTgggaFCNkGOYbOgj4ilLUJX1hJZ8rcZhrRmvCQJFbknSGUIVcWF29bgwiJ
pTxKn6iQes/GUxPtKlBJNEjucl+y+hiAgqAVju1+aj40gwyQeQ134XM8Qo4l2zfKGobzm/b83uCZ
PILMpZ2cQqjJVY+1aqPZkdTDU+gfjY7G+zB6K0uSbdP4DS1NuLTRnP+RnaN8GyvmFDh+Y6vKmziY
46fq73zuSQYyPN9ro9nCYxv1SfUSIlVP8DYkG1y0oY9z9wgN+7Om2uCz13548k7r3CTeldkJKMNg
1iB3VM2Wp2NWHBLgSkPScTtfpwUKx/lrVpmFZpXDodqE2mPxjiaV+zfhwg2OQpMKgD5CNORWFCYh
Pmp14/Oc6rtNbKslBTa+9Hdgwu9MgLUSIoYbvaHjMW/Qrmah/a2mGfq59qpO1fEor4l6LF1LV58z
B3UXTiTJIGbU157vjsdURtuvXcdmjyJ6wJM8eG1GKsuWzMemLq7RaSyczivLjPtqE3GYUpnzXS4j
aZqA56igRq0RRbXBrFRlKUHH+crs3z75ERsj+oeznzmEQU91PVy0d0tyVfmB2/APHG6eaBqOga+T
ugCeIptpEq24HgmYk/YCguZOx3EMxp2hr9La3byz8CXSP41Ic36NbblOo0Is5VYK3FxXepD0hcaD
0orDpuw0gfZjnTm1lugvudCf/YZvDpnhD2aejiAFCwTxPVdbg458EptiKeSfBeetQb1vn/b4QgiT
QmVABAke6Peu5wr9SFqY1kHotp60rcLINLSKAspea5uitoO2s2pul0UdlOSeIu41qRyjsmMNcOVf
98/MbZESxW4wbyEsxMLpmso4crWQpVFN89hVNzEgTcKbZo9HOKtYpqK3E5VtRcSP+ASqIPe+5VuA
0GwZar4SblhAGBUmVumAxRBrI0hctXzIDLvywcmzzeOz5rmS+jvSjmlNPLRb8A+NatV6bWYe/16I
LwMYA4JsltLIATR973kgqxOP6kW4hyloATZUUj4DHVwxwcoD8Ca9xHzyHDZcnGhBTmQOcVfsimoq
uQPckB31dQ0UTwIJkSrKqDzkwcpdu7CbUYRDJAJ9DSRx2ewElwHjG/JV4laARDj1GrnNvNWYa+Tq
xzPXSCj2FXDq+PHC+KCNr/2nJu2Lh06na4n975rQtSVkIdCvAzASct/IMV3PnlalXi4FceKOybT3
o6M87oVKO3qtU7rlJFt9/lGM244itjA52Xu5v99uE6BI7wDhAi4XiA4KUGa/Np+KnNx6gRe4lTDT
YEU9iUd0fNpdcsyqiKTVhl/rXbndL9cmmcOVjOCKEjojcGcxkVhsSSIJaMD6mCbli0OS6f4I5wEw
84vkroaaF8iCQKnHHKghzQcwVWqhKwV9YgbtVBM+5ynXazG9b+m2qI+5hCwkkH2GBK/BRvZ5WfuD
oEWRm2eHUX30uwm0P+g1E7+Q0VF+gq80yazSFiLSO6p+Mhp7OoKfh7Q1ycRDvFbBvQW44HvAG4kU
OtinZ+HC67XVmiKKRC6J3IY79jO9hEhT7kl59GxuIkW2S086SpIjqc+Sa6jnatj6BdJ8kJXLVqbm
tq40f4qM9AHgojNBOnOeCn5IqxxcWW4lfxbFS1c91txZSiEJFVh+SFQPTf2RqwymhFqxvPcg14fw
UmxFKFNa95dpafvNDgP4S9R+cNlcz0qcl0MvQInDbSUJ4ZDRZptKihrgcvNpG2llYiJIWHu/LBkF
ORM4fbAWuFkYo0pcB0IahLGbBLq+lbua3/Xth9B0B6CQJjzxImPlxbSQAfnmT8DKQ2B85oq4HudY
ehDnGDGrk/xbHnejJkCTAe8NuSbp84BgvA4tobX0NVjw0oFTwNuDFnx+zo4xYZbYt0WER3jkamo3
HQUwnMQpel2aalrxXfO9wp5sDQRUAhIsIPFjm22ktudHTQ9iJDggfySFcF4rl8yScxYvTczLenG1
efDN6PKPYjeoBSLoMWknxO2fEqALr3z2MUoEmlJ17EQDGVZKU0s75tI0EwypvmQgHCpjVy8UDdQs
A0ejRAAkqdDw3NVyHbRTabr592dDwwsfvUsqEI9sBDYFgTDxRh27zRihYfbFk0ozkHwaDQXOY7q2
RW9v2VkcSUbAowAnhJucmd68i4MpxxjRrirYea+LUFEfyv0kTE8QPZ+VHLTY9BGrboW2ADIsQquu
HLSh2XAVqBD0KbNiYOzttlY/tWiUQG3FhYd0Eldb2mcHdbPZUG5CohvtXWDwuf7UBsQYRToJWI70
0CpIu6JVj+jSQw09uGmP1lS+3sRrfD2L+w9TBF51KJgh88F4cD5XRkkeldg10toElTd0z5+5iabZ
C3LdUmW3eKEP+qHmTfT88v5aFDQfVXbQ6KGba6MGSDVYtpmG98RiEovE5fMuPHK5jhZqPUnOkRy4
MWjsT9kEBTdF91I6Fv3Hv96LyF+g7gaEJtTlv2P0i7OnSH5cDEWTuKAmQrftQVLMvrTkDJQsP+5b
um0dxxa8NMW4SjCrQgBKqhNXPKLncveuJXbjWW/te0hBIGAlNpow90VMNUj9pacI+l1b/6SuVqNv
Y1ogfnU4M0hRzoLWzJGHHK80xWGSukhP12YuCmAciyEx/e8vwCszjIMu9TxJoz5O3XSK0KW8B9dU
IB7AHjOs5ToX3lFXI2KDW7H0A77VYUp6FjdTTrQ3/QPiyTpUYGhjIQUW2kNPUPt6XllR8XbnAqsM
ECAisVlJmYk3wOMfdVVYpC7gZhYS7j9Htz5G9ld0qokdmTrAJb1Zn9UDxF/HA+6PteBr4XK6+oD5
Ay9376iGgClmqVvxmUFG1UgsPx4z+/44F7IpmOCLcTJxhS/nQO4XeeoWpuqd294EdZwItV5wYdqc
uK1fxGqvZtsVqwt305VVxhmqel1B8QSD006f1e+UoDYVm/L7QJEJ3lVU2lNr/PV43+jCXQGboMIG
NR0efN+JlosJ5X3RB4dBk7pcjBclqFF/4dKAkkXbxTTsQm7T9uJA5SxfA5QupJ7n5zgwNQCWIafK
6r6jguOjUNQmbgJ2vlPUDIWAq9iXW+oXnAAwllJO+vOce3v1+XhsyJDkleIUed7kNBzj9DXwo+4z
5oy6+8R7rx6Riu5aDpQchl4FaB8pwSRbCXJRmXykatPRVybwiIRVXagoRvTGbw7SwYo9xLmcI6Vo
KJaQDMEvaQj90GyHqIqPEPIeMppnKm4EWWmy3rw//YtHeSYBwy2NCxBFpesNLeadopRFmbjIJDRc
Z+o1EXzQI3iPmkF7R0HBWqdxCDaonqK/F52t9z9AXLiMoNL29wOYIy3LfBZBFAsP5WjbKjwgpG0I
aep4X0ONXaIxGGd/g51ysHXAS1EasYOaKAeuBcNy86fi3oNXzHLSPDU+ZjwkRvpcqkdUW/4Pnwmo
M+hRwTyPDA7jxHs0vo5FNCVgD/sKf/LbyOECGaS8lR22ZtfbakU6neCRREu/pZXyznkPKZDYHTWq
hA4IzuOd51koU8YireJdN+yqEDc+KTXCr+ko3FJ74eaTUT4HxhdoTbzMrle1RYKcmwYhcfNxW6qH
toxJHNjID0roZY6kr7YPrQa5/S4SSBe/j2Cg9/YhFFhitP+ggFnudOnVGKnao5vtbYyeRsAbUrMq
OdKvFd2XPADeUHjI4z0/P92uv5ULqrAfIyNxUdXvTL9VC7NMR48YmHIL5VSVJEmab6uKW2PHWnjS
zEhB8CbNDTlQuLm2DG0lr4xVGbOk8v62HqQaQINxelDSsli5nJdiABQeIT2C6BucZUxIXGilr1RT
CIcuCTL4rNvRioz8FWWePR+Xa+WSxfsDQS1UvIHRxy/mUHGIL8MWPC4un6LNSTDsqCUNaLGaF3W0
UQ8I3+LJHIO1a2t2FkxgKV2aZW5HTw9CLyrb1C1VopZnTTm2/EG3cUC5+FAMm7Faedjcoriw0UHe
i8wyiq4AkDFLOChlLQSQ7HPHDjkIIIuglvVLBFi9Jq34hmKIfg4QDUUWN5pdTTWbx00KUL8BLuvp
jzDuPXnlk5b8GfAyoLnVAJ1Bhfp6U/GlwIUtxyE2CoxuDx5aQEca5VnkauUIEergIOSlT3kuDWkL
xO7K83IpPSDBRRl4eKE0Dq6sa/Ox5gXgNI8zF6JERI3etRHVPXnLaXtJ2mRDs0n8x0qvrXBN6m0x
2oZRUZ51IJB7ZDykLKRAEXWw3CtkKB9rPjMNCIN4kRV3Ka34nNbqW9c46OUnfmorag3XiLdgYaHN
fhJQyAsg0glesYchfNUTk/coWPjuu/GFYwidVoTgSA0iZ8UeQ25slEhIhcyFUjXlpJ1fd+DEOBpr
+JqF+hAQTHhxG3N6UgVI5HoZyrJV9SKWMjdxqmdul5KaQjyLPD0JT78rIq5xOS7lBK/sMbuun7Ku
qQLYy8kxsOU/c9PG09f0cI4dlbwV0DN3a6glrt7eCyf+yi5z0WSZUOtTJGZu9xvvgFg+ZMHPTNso
eQHKDKg4VTrxlCM4uvjhueYOHj6nMJPYGtA61B7ywsqTFSTpwvm7+qJ5C1wElNwkqx6enZmLIvnc
JVCYHZ9i1w9ECL7qYZUsZNEeoGo8+CnR1MmyC41jEmp1AXvjgPbJLZKtZJdvgucBaw5kPeUJLY5z
l4zVlZRue2J+pgevJq/3d/Y3UoLxvXNs8j/fwRy/tEPLcWBgBxxAQ0IMIqEgTEDnin331X5satPJ
AGktyN597n89Pq6lX5dSwVf2mWu8zjqpFMp53gngrOAgrBy8WvJoM+xzD8MP8CgMzUf/1/1xL1U6
Lu2yzEPh2IJlIsS4WzoqBE32eGTTxIO8xcaUdveNLTyQrmyx16rch4keYIy6dujAAhs1Z298Hfyv
VWDMUoroyhRzlaZ6LOejhGFJpxTtNcjEoDO4O9Q9nrakkh+iHz0gikdvLaO97Ln+7iO2sKL4PoKK
ACd6FLZ5Sdqc8kf+lZ/28ReQOVNscqBdya3yWVRX8jWLzvnCMuPDsH36Ppkwu7z0qAqA0kX2AOG5
1eB40WfNqWyQvAI4wbJpVL3KyaoPTKfCHWbMo2KnApodwIC/46A7rM21ndiufopvvNJSXreN6AH5
yRRFQqNaYy+ft8ztsf37MYy7ylohCQYB6xwVxy6wBrxrOArVBbTBJ8DtHFKTW8uLLe/ivybnv7/w
kPOjF+QymGdJcYTIbsCLKr8DVyysUomwhxMVIbD9X+hDMUtaDUNvjFIzOGL1AEiNSvGo7B749IhH
HNdZ3EqfDOuEbuwx11HvCWrfKxCIyq0OTfXRKXeRuzA90hAB3YcB+UzN4Ghs77sF5gr4j1VgQsHf
g2QCe2QqAQC6uqkGZywPoVeBKBi5sPKjKonkfeqJLbfBShzDLOFsUUP3EdjmZwQoQu7rJZzKKk7a
rIfullkeC/Jzv9bzOC/Mxba8McDcJrWkdhwXDoPTS8dcCUjl/fs5uxoBc11ISDrzcosRqPFg9XFE
24KAfSBWJJKIGu6Lwi/M+8vEPPfYMX1v1ot9P4CGJG45mBRKaPEpRzwMIMaxsjKs476xwtwRo594
RiFDNQwoQFt6l+zml6Psx/fG8pCNzN/uj4m99v9jDg8OiHQioc+qWjagPk7lHju+p8EZ0l47yFoS
mSib2lY2shkiS1pvQK7oPEwDJNo49KKmaC7+vP8ZSwcdy/nfn2Gwz44ITV96ATFzJ4523eiTSVJp
iXaFrlVJHJm83xJtohKvroQ98z683ad/7bKznfBV7HcYfrIrXnrL+2id4olf2avsnchMssEzlzEI
VqIpNaCmp9egyDeFloh9OCu4/yjbdynMLR4Iy9z4JccKGZEGQsGrj9dSCMvb9+9QmSeFB6ZeEJ5j
qC9nukYiuLKNkDa6dihenlVgucYP90WZcNAuBhmLqQbHBkONOFojjp8000ufysACzdGU2TW0VEqS
AKkMZe9205V23nk7OS7oNG3QvdAYDzU0N+7vs2W/hywaCkizOBVzWwKf3o2NgSPc8psaMDa0XRuo
LVqeYP3/DDEOtlIjvQJRGk6xDb2r3b7drgk7/S+b6u9YGBfLDdAsiQMcmQaMDRFOrWBrRDCDnx0o
DR9NaH7T+2NaPqTIlaD4Bm084EeuF1kX/Fb2In5wQgEQRagvVE1Fku6rBWBDQzu19xA1dhuuQRaY
uO6f03NhlnH1EygxlDTAXA78s+HnJHnzZY9w/topXTwg/2PnJvURGKrOVzLsSMZPPdkkZ67bjC7a
CecdHHx0/o/aLDqJTI2I30O61hW8EAYgh8kjAEAyCsAvJvUiFoofoU8GXiLk0bPDWX3xBxoc9gRC
ejHsbG5wOW+3sqbzqb9xgBdGGQeYtH0DABSMQqv5UeeAEgzQo5XvgWVQlIMPsj3xVdaSHY/zGmR4
FeUrMRcLj/pneeHekbzS0P/AltAFaFL14iTA9StptpGal1aKrcarfwilLfOd1WrjruxLpFbNANR1
GaRwYuG5Q7OUGOS72Ica0g/NOLaJt0/9leuBTYfdfNy8Zy7u/L6Cohx47uDXVMVWvNRsjLPXbqTB
9Kpjjyl5EsZdAcH7+8syn6SbVZm54OCUEamxj9IszVNv6meznk8nf9NINEn9Y8UZP6dBsXSd+5d5
v38GemGR2QfSGIjV1MKi8sxtX7yzsB/24rk0jV24EnIsO64LU+xtmIZJUA4wVaeWYL94pmoqmwcL
oq+b5MFZY2JY9loX5ph7LyvDLALseXA4wRwnCkVP1eH+cKlZPGZ0LZ3DgpVv5pG5CAPdiEO02w9O
kSm7aWq3fgmErUgURwW5RXCsZQF/9SohnZkhA+BDDBHFnAnXUSX9X+LVuf8RpFkGlLeZJVWhIJYX
vohPaTdid1TEl0Ja2Ta3+1RFJx1EeXS8htHIxrjmvC4Gyc+F0XkHNMKCR1wLLG59IgygUo8cKP6A
euv1+ZvGWgrHAgY0P3vhKlqDhA75jFC2yjKHcvSHWHQrsejimGatM/hgNIexfTIemBibCXUcR3rv
gd+KKGQLzu0M77h/xr/7y64POYZ0YYhZH5FvIJk3whBOt0ibX0gxStvxVTIFEu41a7DCXW1/VRYk
0Eo0IpjGuf/1vKaRtTxadOah0IfL5LsSdOHg0BCgDkqFCRZV6tOKygfOXAM93F7gGCiUIedeYPw8
lrfB8Mo6UxN1dFKdelD80EtLiMx6lXB4cSwXdpizF0Mab6pkZXSiF14lWbXhUlK9VfxjK+YrsRBb
/cc5vx4TczFwQhIWDa+NzmDHRLcaG9w+G4jl7nU6PpAJFFPG/ItWFthRaLwp4N/2GdlXdGa38VYj
8Nvg5fp7mMi2jI08FlId34OnUhLZnlpDoW9l1MtGQDGJgAEkCyx2tBy6RPJ7GFFlu0GZd5ywis2K
21pw2PNQ/lphYmcD0L9C5WBFjt4y7anfZBAWRgyUSD963zK0lEqDsjKy24cBugch9gzKPxwFnINr
PyMH+ggtHtjUYjsyfvfRRmseCoMaaEa+f+wXNinKazOJ8jyNqPBcWxqFVJaKuhwcLybViwdqxoN3
qvbG+b6ZhaUCxZo600LjXQ+t+GszjaCPRlzHk1NEPOasPRWGM4Wldd/KQnyEpBWwH/MdAyPsBdAW
TTP0UzQ5Wn7KnyqnwKjSYiu1BDDAAYTxIDhP8F8rZm+Xa2YWAAEFNqGg3pTDNQSMWpxhdPqRI6ds
19i8lVsTHkGc9dXaUkBH0H6sJbVul+7a6vz3F74SnT9TXyiwWssKFfNDBkzNQBXpxY8i2oTblUHO
gcn1/XBtjtkp8twWojQwN8W2FxzlCvwz1UvX772nONm0GmfJksXNLMsB5Ay7X/8/8+wO8mMV+olN
OjnNb93tgTjKUQW2oRlUbXwbhBIhAvC16sHKurLkqk2J3o88yyYnCwsq8++l+ja+88gF9f2f+8Nb
tgR5V3RcAzuiM/5SrtsEtwWHbdI+R5zLez+C6o/kfeVrDDgLCT0s46xJDnwBNuu3qO/FrtGNrg2L
MZicqNXMMgqtuAwJLlwOicS6s8ucFl6C1mNnFLjH4kfX1CucxsLt/Tt/AWSpRGXGKLOI+CkBWHds
kskJdrnVBGYebIFVqyzvOXgy9h59Bq/xY/AVv92f4tvYbTY797wA8g++BWaKxZRveMPH/h2B5lCB
p9gIE/QQSNMktNT24tN9cwv3xrW9eckvJlpM2yatdPiikT9y03P9M6fIn6KJOdRJMe2QL1m5NJYn
FhMKdnrggG54W0ERkeZakYPD0gZhgXWsTgAdzr92MvHIZ4Tirb9yOy76oAuTjFPQW2mo/b6YHJ4K
BxCh7ZWdRtYyESwsBnsFU/nXCsvGWml+3AUTrLRWdhLpy0QCOm1PT7868uGjOx3vdJpswNhnSnQl
/F7crBemmZtYQy9pE/NwAc1U0lBGDXqqQApyQvfryn65vSKvByky+8VQG0HJYUkGYafom2o6mcpk
x/xLnryDVqkIFFB/b0Tep0Uh7PBSoGO9a9oVRztHpTdu/mLA8zVwsW2rOtPrwcAmMryP0PgVDyvn
YtHTXfz82f7Fz9cndDEFQTmvZVo86d5rIp3E0ozltbfvQiYHnSmAqOMfsBjj3XltKasUr04q7JrB
BqXL67QdSLFttomp2aeMSHuBwhHY4KdBc8zbqvWl6/LSOjOPvd/WHRfBurpXbFQPaEohqXCstpoV
0oHiA6hHK1M+RuAUlQ9IsZOVVBaLovk+NoCSzXEkHq2qwXgg0I8JuV9jqhu7trgTMKeWbytmbRU7
cURuFnDIRiNIOYuJDT3QnK4mO5bcA/jq0FYHkRuUpplJQPlrrLugm5z8tWlp/FS9ZGfxp9aZ2UP/
Jh7Q7QvpMWiTHvrTWp+2urgAF7aZjaYpiZ7JfDs5pVWSERjgaledh533B0yfj0i7yCZwRBuf/vwo
6KuCV1BLP0H2abmbB9fVSUgN+pSQnz792LzUZAeqI8IB92T9dHw6WM5D9SDaCm02z25/UJ/WYsol
v3M5c7O3uDgm7ZRoYp5i5sCq7jSH1IEYx4rDmfc/e9IBFwVeHXyWeEAy8WNRZ8mY1BN8t58clTxI
QXlU61uO5xMgDyfumPbo+ZSyuqO5CoINLS93adVGKA/5kn3/Y5a8Dnrj8AIBugzdJczl3PCdMJah
ODlh+VsLTlmy4l1vvQ4GCdZVgCSAWuXZmCMBwM+TA0V3GpkCRNY6GYjD7w9hoVoP4L8IgkZsd2Sf
2AAjFGs50frIc3S3fOXBfgeIIE3sgfK2uBtNlYCFL7H6t/tmF9wczIL7D3h3QZg52693ihKA+q8W
K8+xi8Ca3tKS7Lpf8gtCKojkbgoy7uQ3wP1BOQMqFe48rLzsFi5n2FcRWeGAw82w9Nlc6kt9C/Iv
52AkVN2Lr9xD/CP7HIi4M34Yx97MX8pzAyLYeqtQ6cw/rLXt3joZMBGAil/WeaCuJRayBgST5xWi
6jl+CkIOaCCMZ4U7I0GGhGYvrjwxv9OU16fm2hpzaoSmEIxc0TxUqHPCncKfHJlpdMRNbyl2+AS2
RzveqOZAkBYkL0+q6ZPzwxtQiw8CTc/9brB4U7S7DQ9QwGRBiMa8vx9uTxK0npE6Q483ELsAbF5v
ByOYYi2Pfc8JspLIaFheE1theyxwrVxbYDYciAkTrxk4w5E3nK2815vcLaza7d4Mt3rIn7ONcA7W
spML0fS1UeYy91I0uYIw3XPqp+YwgZd5sjIak4yuwSoWPAXSIaBkAwEW5ELZS1PviyAddLx/ICsP
1aqH1JLiR1mI4envL9TSwTV46HfCGNZJ/A7nL1y8lzd9AzVwzknBSnQMzt1OOiTP+bHgibzjd942
eBgdxZUP/sl74Jw15kx2oKgozo3laKE1QLuDBuLrjSKkajeUhcQ5HFJ0fviZFR1JoNFZSTXNy5XB
LhlDEIAsHcaKVDZjzONHUc2nyD829S4743bZpv5E9AyNu9MKlQLrDuZxXZpidkozVhWaQWP/KHne
Dqp26NEvObuskajzoWkXIUvA+2tPFPZxyRplAp1h9AtQ82B81ctJj8zwqO5ieFts0V/3d81NUPeP
JXl296hRAqF7vWxIRUoZpJawHyBm6oi0sBMzMqsDUroJghboq1oVye30ZJzXREBvDiFre17lix2r
1q0ctegGcAzoD7X+izpt+n7rH8PdUPzxJ3BKhp/3h7s4rwjfgTpHPQfN19cWx1z0tJrDvArNRlTM
cuAJ/x7lPtG8p3Gnhf82ZP4eIZwmKt7wobhWru3lcS8mU4zNM4XJczLkZtllRKh9pNV2khukz2Lo
+t7czVzmpyh5TLSC1mBsn0m00H9UfIlTSO5PwU1cwXwTSyKTCEMFeQ7MgREQJBhP3r49xu7Yw0vE
Tu6gIeKh3c1Ct2QVgLh0lsA9gXIdAqQ5p3o9HUHTZ20QF6CGA5zyGP0u3ryP4tRuNOpDemWS7Dog
nCO5o83t1jRYWEow3F6wfGGcWXuhL9tRL2C8hBJAag2H5pT+VGlO42PoKAFFcD4eOot/fuDOHTq5
1hr/2RAc9mURSICZZsBAfMyE4LkM99hCyvnoZ5u0PdXB4+CdRWGtbWvNDHOgpawfhbKFmfpPt5/o
ijdkw4HvQYD6Fu35c7P29yvp4sjyihBmCJDgePXuwwurnd/GKwm97/TLZUg025AUMJmihAD2LrY9
K4DOCd7ZXXAEFeWmsPX9ZKb7+qhsj5ylftbHHB2Ne8OcjsUjOGBPHrI02y3KDShSJUcDNf1/f2Cu
voe5AZJMR78KeFyPdfXa6T9QByQ5KPLAWfahl+5Ym9g8FWSDq8/aiVvSgWs1dRXkdu5/x8LhufoM
5k7QjVDjQhHTkoB21wC03ZAeZQ6s+nsp3kTKirWb+i1WQUGBBWo9s0oUnv3XZ7VKA3Tl5UN4DHKI
RMVUeGsyMo4EHL5QD5hSgIYLSz4NFhIOf8YDbwYlydG6Qbf3h31ThPnnQ5DeBQUn0i/fcc/Fluu1
ZJQCtQ+PxvAsKiSTHnof8rnhQIJtfELy86isPQG+u7GYLagghAIT+IyDR87nevDCgA6ywRhDEI85
ml0OaOK3K20fyXb4OGRbybDlEr3nEBH59O2UBLqD91Cur6zBTXJ9HvrlZ8yn8WLoHLTYel+dwqPk
/+yFmhbAi3r1KT17IDsbDm3xIhZmAZ0wtGVzytv9iV+4K9H5OWOowRqOGhvjL4cqABeFr0XHWH3T
QVfrgTxW8Ej8I4fiWgh9vqxYZdG5ieuAS4BrQUuuiAztTbsQlI3KIk7K4ZiSHAkScNbSmqhUtLqz
Sqd3/O8fv84fowkGYTqRt4rEJrRkkD8pgGOYEK18/RdhV7ZcJw5tv4gqMYtXhjPYPp5jO3mhEidB
gAYQQkJ8/V3nPt1O3+pUdXWnyxUfDghp77XX8L+JRHu1VyAUn9ayqB0ao6omKO5vu3oCUAYjKmTy
/Pe9+hNsRatM0apj7glgKoNJ9j8f1D4V47qCAnux02sfdCXynVP2lxfhX1vv9TNQ4V8V+XBx+lNB
yBmzXavsdlnzqXQwbxwhW/3vrxH+KVPMr18E2B4pIBmN8T3+eOirCRwvGPMXX3273Nr6VH3oev+E
ncQJqGdU/djK9778JnAHP5KmfDjIGo784PVWD68P8EUty/O31/MnUlTq92sAzcvTU1zWN3e2+vpb
lDfukJRZ+QhoCA0sr05XUs19eMQfdf3bVt9/r82I2D9euep39pBAkhXjf3/aQ4q/W+nDCy23ipbj
mZf3ANnSB0D0x7v4+O7qr7L8csfLZq3++5786zX44478UcJRTcBE9R3uyHFfXtOgJp+bxNIk8Cg5
F/IveEB8vcH/2Hn++XF/ziUDq9ya5Pi428u3C6nqsXxT5fny89v5+HypLw9n3eCfu+bm5vvx7pc+
fpzq//6+/5s7/F9X8EdvJfptEC7EFWTfTK3vsur87eHw63B4bOoGe3750tjymJXHsjk193fV2+mu
KcvH8qY8fq9p9bcl+f/tCP9nQf6ZWJr5JOnyHVczlnPzkVd/tWb9y/P90+vdsqwfCocPMAi3AF8B
h9zv9Vfwma0NVJgSi/68N8tt8sD7JyhESS0/EGf+3/f83zX5H0/9j41+oRQe4TMuQk2PBORccJ2j
q4CuRI2OHGX2M2hvFfwbIBLtwP3B6HiU0Ab/rbj7283+o0SVtm07meAyDm8SL/Xl40GVpLodywvc
XKrXEi9fhTXwcTg8G5z/d8fm8eZ49/IeV9Xtlye8gT//9vj/fRLDUh1W7hg3AFiGbjz6587aWlv4
qYcxo4jAjzkvy5dFyXr+1st3uKqrZagFuYMhiPQX11ZkAdt+gZi/hBChGP4WRf5nPOp1e0SI5dVP
HcxDmNv+8W7kQT64NNj55SNAqlttzt2trIN7/rDVkpYpwt8QeFCHR32iZ9wgc4SjbYvNsobvdT0f
fg8X80X+jfb//9yjCF0F6jR47oJk/L+Q6v8tE+ZALqFky6WXCiRmKOgvOIzGup1aciyi1jRR2s3H
0G+mgSOd+UxkVJzhSSzux5zzmnvJDpJGfSMLL45uUcGF5FnX7D35m1rk3yclrjWBQ/4VXgVa9cdK
36Jkz1U0LJdJfV1jBCuLl2H7m+D735vo9UPwpK5GthlalX8umjkv2GwLfEh2RW1fIbTfYUpDy+xv
XmEwD7j+rn9ul5gvYE1kMYiv1/Xxz8/aVKTmWAfbK6oaeJ5wUPR2RJMgXT1Zu/B7l9jhc2cbJxVi
fSBJDQLzy3tEyx4hTWqRt+qFvNMOfql1j/CZb1rO4b33Qf9b8TG7Zs+6Aq1xDO0jn1COu0K1Dzug
vjct3QSPLpfClsRqCxal1YHtTjGGKkcXRN12DNddvjIYpqXVkLEN0RMtB9EmRbTi0e9YS2W7qSA8
89Ty99k6ChfsWG8QZLvE/Jy3gb5pNbP4PMF6dq1g3QiD4ijn+xuZl2WBOdgslJ/u0mmBOVEJQzsy
/GZx3nbQ+NEWgVagmC5uP6gklercr4Xwh36kLoLkeV2HH34NUhRzcaxNPaR2RyXRe5jtZJ3ZvS79
GPewjpnGBMY7Gcvmmi/9kN4niipxXgoJQVw49XDJa+MVRlBZyve28vsA9uVol5g09poZVsXzSMUx
2rO1P+FSQL8JOmV+mg6rByzlRPEK011YtnMCShzN8Yvh/pKZd0XbDS91avrsNnEB/MwFLDXOUDlv
zzMfNXT6Kp3uGM+Mre0ULk+bIN37PgjzQyciIpWCqe4lGsbCgMUEy6Q5j4r5OBCigpL7xLg69Dat
UzXC06mblgEG+hMdYT+4Ov1rg9lXWKe50rxGPtSMAyr2w3DwfTy26P1Iep6MiH7NCBwJjjKRAebP
MoCHiaLbfpD59XFv8ZqnJeXCMFifBaY7IgRCvLY5gR4p6tMO1kwD00FtINbfgdiOLqlMIYlorpKO
C1+uztxOj9ODlIy/pIYrXnbQlfcHoafWlLvn+km1fTjc7ogixHeamDn2bmrDSgUk8qd8Lsyt24i/
JsCH3a8xU31wjhXcJs+9NtFyUFCeDKVXJP05KJ0jOMQpXjRREPO41BtkzzqGX0bFbNpupxVxyWup
54WEdZGM7FMJun4WsYUgaQgWA212ukFOoyQ1b8ESWngGZjueV9eZFaHmWaRhf0B3Kxo+wSC3zhJb
AKlORv1lHKOcIKWlgAd+IJY+rnWRdQj4skAI4ZkV+sp7C4+QgRH2O4VMEpYl2qfHaWBhWMVBrvCR
BEQo2uNpHFQIxUO99hRM+XgPV3/jkPYcXHJoY+llCaBba0LZKyAY6Z5EFSYx9vvmdPG6tSR7criN
TysxxZFLcJkrmIFvPy2MEZGb1gMir0KyYxbXKxO/7Uk/fBEB7MS7NGNtGW0FsKzVdvj+qsUSK/Nt
zd6JcDmeKGIPf0EbIdEjaRg6dkOPV9/g9BvL2EBLBPa+WZC/1MLVC64lU8HLfOEKmqHNjW/hOpqx
Alatf2xy285hIHwP85KU3cqcFXMzUdsV1VWrdtpUAZcn3EXlcAV+xAIhIipXOuUfwRxLfQqHlVvg
sEO713srWENmfT3hVRpc/BACfICl6vxlmlKx3lkacdytsQ+uaTqR+MmNm2EZs6640H7POK1MKsIe
nh59hHhaRWDnZJAI9wpmx4yBSAvxAIw2U/RqULSnP1PdOhhSOFbgS2eZABmx1eGXHPJFXwOCyH7o
3KDu2xeF0BJG+vFV9mL7Prl5ZFDnDjnSSdj1ofKix0wyHyaYWjmYjlwXGTaEIjL6JmihQilHmWHD
MhFPZbPnO4lPA3SaP1YEOOUQfrUkbeJw7vo7EGAXGCD5FrMb9IOudCQeQ2QFeDwI6wqXNWE4+BSR
Q4VDn5zsZqoIDBU/stCoBLboq7JloT0pGrl1EZwH+4U+rYNEjTmM3XqWGRvemJjz4JivUrwXMg70
mRaLOu5kW6cjbNpUWOKZBOOBK1HQC2NFPzwh4aWL6mARcLLGIMbdbms3XPEhSLlKzTN+WfZZZcd9
C8xLMY3BPSDhkb84OP3AHIysKgRTMLmGEMUdZHbY9T8wkHa+jMPd/FjWvDANIIL++wZa6otXwxKX
kaXpE9xRzVxRmevX3XBMReJpS9MKquIY+qVcEHukKBr3hhcrEOW+21ZxTpJ2ge8O7SZ5DHqe2XLo
ZvWqRwzeT2G2BtlxSX37sIU4aapstPjSQSLyH9si5/FhT2drKsGhMXghqca0Ionbebpsy0QvU4aY
I+xEuWJ1rHg0Vo7OZq0jl3b+FtFxDPHBJEQk0OJjKRvZmQLD9BZXX4VYn1OVgcGE2zgMHG6GGyKW
UWkgXgu5tel+K9iMNIJEJxQW5ZHppiqMgCJXLNbLVxCh82fVO/YVPZsbcECHsAROi37Td4tr5/U0
imB7GkHSHA5zT1AD8bRQmOrsPmgIWRGPAc8tBxt0RiO84yNNz1FnJkQnRQMp3iAV2YOSdsihqVOp
V1vSwOzfupTgJrS40fBnC1zyPbZTEFcS6n8kIU4iOjAJHLdsQ9Ju53TWSCLBeLDvUaGvvnsBDF+M
tVgX+OZZBi8ibAoq4zedH7v8yfYFVtEkSG4qOxEL47ErO7vGfp6C5ERyJqHWw+Ku2mKZ3miXEXiq
L1sAijTvzHBMzJTIhnS6+72l4zY1YkjzBxCKrshJnLux5i7gplwyN+MF7cEWq1uAoboOnIpWBD3n
AUEwc4xPOa7dDL5DFKCk2bRm5gbPgjwE2eDb2yVcBTshUSLojltb2OxoQ2Ve857KobLttJDDnIlx
vu36PrgN2m76KYeUP/vUIqTHMA5aQdZNa98UnXHwAptVspyLPUnEnQr81R2hk3CFgA0AoE8VRzY8
wG7dPvHE2O5FxeOsH+i0sO41NSb6Ioyi8LjG7Gy5zUzkLU5zD7MnqOxm0r9JsxGguUmLMRMqD2w3
Zpu9Q9INqtTKm92A2GGm9V3BLPz3bvkkYRuTRO4EFmzflSjci/DQmpmj1kMNCiaPiC1Dl6wye1jH
sEe6Daw/G5XPdIL02Lj01EVwRH3eZRGxmk6zRK82wtfjpd3asKuJb2HVTnLl6o60PLnLbb4P9b6s
U3fcmVZggMIEsTijoUETHG6jld+Drsi7lxbvkCiDALSw2q3UEVRYI+onVAs0d/5FjcpG9xJXpWqb
b/G7wer4FrVZOB3aHf9yzHTiSfVoMcsCdN6POAw2VsUQ1DwvQbd/poZQ1iDPTTwJTA5vlKXoVWzP
x5euTQfYfq6CPMcbxRD4euiirOQR/QlAgX3DoMv7Z9GOtDtI0c0oH1adsgNhcp8qtoYM9viT6oaq
l3ZmpULFcEES1/aZcEtp6fplLpDP1bcg22Uaz1DjEItLpPAl+GnUiZ8MiQLzQahV/xZctV/m3IZL
M2Nr5FXcpxSZxRR6PUybdNc3rchjVtpdYMzrpYXHmI7JUvVD3t0PYBuhcCFz9IgzJOPlSL38qjzK
nHIpLJoK3zu8R9u4wzpfdLjLJXU9K9B/cOt/hSYfnsKx3SH2M+KzwK52TUW02BiRhQg7E5QaxXsk
0wxVR5DJFdKC2F+KfmHoXUi8iyYacBpMhhVP65aLt2kL2+MoI0x0giI9jjuh7x3cuO9sIO0TIt7a
tuJJi7Cw2OrwW8EIkBu2zgMeh6EJPEXTZDwhXS3HA1Vrxo55R2bTsHnd5E20ksk2fYqQtnIjOxxI
MOdPknpJjHb3uEWov3uqAatzuLBh2jRPwU2XojFu0m2c39poBQjOKMr8cucIISgDtkFPt5iIbo3Z
xiJvRq0Y2rsZ3lMoRtqkr9NVEVWjmdklSvcdgyIA6lBx8ZxNrAqGvJh/eZfjnsdLx+CTOfRiONqh
WAy2LRw/F7RfSh/1kIpz2ul+PMWBTaI6InpannJwMwVeTJxZ/Jh0gR1q6L3h9JLzmFeSrDB8sQmg
FNJdK40o5qjRyIbExwoB8TktVUgRq4mzM/tYpUzfYzOg4ZgSh8zegA4z+DHGuvtg1YUoXTaOKWYA
oNqB7283XXmF6MFSddPepNipEfSsMXBHkE4qAb87BEWUWRSvt10KxbVIBb5VkTh1F629KFBZhfRm
7tcNTMkMRNtyp8G0lyMpNgwb+/yji3q4di3SryDebh6u/mkii4ctVslU8rnLMJha0zErk0WMCIvk
V8dOTEb8Z9vlnMB9tuBDzUxmFdQek3xS4xj8JHTNgbEVVsAC0WguK3jTwbzYYj2pquh7eJWlOnla
uDO0SRadL+UcdFtXahHll4AVaV/5BIOSEqJtzEdm06MSdaCx/9YY3cAHIrHJ7YyfIezOpvwBGjO0
7SIexS8bufE+HFknGzppvJJDJmlfcVRNXcX7Mc7hA5+n0FAMEteUJtY/EsIGfSARNhrsKHP+ipXH
XqxjFFgdYV1QhwWHtzOXkX7YNtXphu9QJMOWCjcAv0O5R9ElZGi6eezRQlmKZJ09GnlFskm6KnOr
vF8zDBe6cIApKgq3vUMbu1nYhFtHkOEJLcK7ifnwDFv9DDhTj3KYqBFZfuIaFIJ4OjIj3glvA0Lr
khA3S0TT+GsQOkRwdtphG2SWFr4psp19+nXZn03vEl/HLSAO/JVhuMWd1fC4DTN1L1I0rbjrefDi
I558D1WsSEP0kEFnGY5xVkfgHHRliLC8N+zWm6jHbhjNqc2Zz2qKzu4r5W1CkO+WiQfR71vWFAFn
Xz26VcBCa2rScp5QDsHJl9MHCHMlHAm4x64b6aAvnl26xuqY9COD9WKWkrVxa9ojXw9b8Elgkgpm
vVY8LKOEdl/DJLHyBs2EClESrsAtexqgXQWxckeYQctn1eQ+7MKmi7PxNLnB5w3svdjnzK14VMCj
2Smax3g+zWKZp5ep6DgO65UsqnJWgkTCZyE65FZJ3R8o201SUzUKezah0B/wTKY4GZcU5sxCTHt1
PULzMtnJhDYYScCs6kQyhaedb/N4RBawiQ8hQ71Le/jiVgqmMTsOjzhEwnQQhg9ZN2Dn3iRZHnQU
KhTXYxDhvUdaFNzsVBCxO6VDvd6mekXDCIkg5iMgyBao9QHgnyA7Zjt8UsL1ulNGUMlOLIFhMjMi
nsoMSxBQ+za0uF1RMtl6YVtCK92jD6iBDb/h121HiG2AOLEuXd93qtRWmVkrNGMBRpUPIiALEBgD
OKosNqg7buI03HpUVEbTGkEaOTRdWAlRFeqkC5FfAV1CmecDsgw6tM8zdqglkrfZELWkVsTx+7gQ
xVSiOcJutxOZxJWLu2So4rwD331cOpU3rdpHeKwIOYOfieCREFtfHzcuHMb9RTqFWlJeRS2lj9tg
rhaeYYYAhB2De4r25BfZVfB1n1MTHjJU1waH5pjECEqGur2U2WqKh4l1RQuwf8wfJt25AjDhFkpU
lyO+BlKU4EiidBfRE49T8a0I5/0tCiIPxYcNtt+R2Df0MvEawqw8gVs1bX37XMwBVryLRpx/edzh
GF/BKHgPBmrRX6Qj4K8CkNWMN1n6w0SxRaN5X6+73g6d5QH99ARyGE+W7LLC4Ate6J7nCAiJeuyx
KyLfacOHAAkhzOfrUrlhI7QaWvh/VGzLzNd4kbDJY0OnkxLtNdAe5tb9O3Vr/FP6OAN8I9Poxc5+
gTHZgtoIdqcJXmaVMxXDWl6NOEOLWHzaMStklV0rfICDWmADX7r4SsdQq6yMCaEG4AXHPuZ6NE+t
8EGAvsvmUPhEo3ponad7Q8k2dTXCReL4IdzazVQjtoNffBoLUtqEqIvSMgY02KvlPQpTDrtYspsL
pbPqa6+A05Q9g6vrpRjHjJ2y3C7hIfIujg5DYDEPZqOQeMnCNrYHzHocvEjSq/fbGGnS1YEN4+Fk
sbc/FunAgzrqMwBMgJLyvpr3VPUPqQ+G/tbFg+zKJQzhoKId0o0QXUX7pPLzaj5jZsKpTgGt0KaI
QAitplD0FN6aSfSDQuiKZ7OPs4VBu06iZo+7RVdWR+6d2tzeC8TV4hSAtf5aRd2svwVrUKB6XdYU
Lt6SI9BTsgGxTi6csg+XXiHIDUzIsyoC5c6TImyuJh/Gqgnkmp4KoDm+FpAFhKXsRHjKVzQgTVFw
0R+lF4KWGP0U2Eu7gN7PJkAA0sxQVanSbtgaauQLxtCHehzYgQc+s3aaP89i5ICMncry42Dg6lkN
KKxoaT3dNOB+FUOgA+kTMkqGhLZVKDoCcFlgsnooZg1keEZfxhD3CL9CuEsHYw0ypwCmp1lyuyRz
rk9dd20t5nHDK9biiADZHYAm+HK50KYK5y2f61VG27cBq0who5yPKHon2gPXKthUOxsNN8GaiQBk
mSAGCIObCNP2EScgyqxkukUKDKCcDWDpPYzVkWteoGs7aWTGL4io3IgD9i3UnWErwSWkKwgFMJGA
Pc+u+k/KKPbAzpM3gDqjr0OYYaJgkhB9opSZFYIuIbc0iO1D1QakyNDfYV/AhD1QdiHHaMpxtA4e
VP8aJh5EnlCICFWFWKOfFo8LVYFPWH7MPXDhjzXW7XdUZJ5VbNh6pHtO8xQtJ7WFiHLPZyKCmyGU
szvsFv8pMUnCDI7G6xzB3QfY1NXvhgIW8qvPa7D7qT6kcslexjkcb1zHM8iMp2ROkU4JjexbZ7dx
egq47UJSup30UUmHAtkv2wgC9bxt3mNktbYI3QWqUgFfidOScGX3Wo8tLG1zQMQfvt9QISk1uGfE
crcfKdvTz7kddvkxSpSZjwuOkPQ1wqHtz3s7huwRV7khG4wsKY42+NRFtyRto/abU3rHA5PzdBdO
TthKFrxTFd4vC3OzOJ8R1wOnkK8awikshkTS19lRyAVaYgWKE7K18sVPo8O2JgRcdlEa+Y66ihsl
YJ5Alwx2li2hiXpwybaocxcZFcLoSmWzfOE+CPEsJpv1D+MwDEGdoszFk9aqf+Zc9WBhoVuyP7kc
DAVAjmEB2nyQPER2p2OJqKCW7UQc2pYFRYVzz8FdZLVpt96YIcgjbNiSBXWAatXdwB4k/AJ03Fzm
HA3ccUQVgbgybYf04nenf3Scag9BuEzMfcwJXBJi5gUQbHSLaL0LRTGlx28SZzFaO59Mtm28Xpd8
szcW0yps01d/CVRu4XoRi/bT2+Iz3gN5UBnku0DgofxcpuTEt5WIk7EK/OQypZtpjyD2jmEzDy2F
jx/MEhgSanY8rtUG5Ctq3WwoBzoSOH1QkWIeFMb79ZqQwF65icBiRSiHy1tFlt8CsFuWBpVpCiN0
uWZLmYQa7K4gAuRRjcZm07NGj8SbnmIfrZHN084HWGR37RH6kPhLkqNKwW2jfVD3hvtvDImmqCHX
qW1ts4NDhnhZZ/lwNsWSyNstpGtWswFpeXU2GtG/ux1b4nloUd60wPh8yMISx4RJf8UkI2DV7WF2
Nl1isrJQMf0KlW/4IYJl8j970+XtJ5C6LX/C8RqjCfHyykzUAkUSCxEolSiVY3bVc1SxEkgNSnsW
nJYkUQC6NFPwN20BbWEqALKi3wCO6aTYT9ipNKn2Aqkiv7VVu7gNUibcgU25fECY+QxaXLDHqNL0
ssNRkOmIV/08yf15RB3yFgwo8CqfZfwVQ3SMcuDYqnxwU/SFpe8Tj+CENO+oJXYYY/Gz3/F4qokS
MdXdQlR+zIRT6UPhwh5eItO4/Aj7OAMj1zs+lhOCvLITha/xQ+6WISv9YsImG5A13Ea9jJqpRcnX
xErst5siOiu7tgA9MkGy48+IjSS/WDWvBFgUgDAUqdmWVdhwFgYPeKv1c6qiDXMOJQgElsOIYrcb
RQJIeqMCCKehDK1IBFWFlWI/RzMdXtnV5LrhQQb652oRtzGvyj9bVNf9GZQGwAsSZ2NWTpNCR8Ra
Er3hZtJHdBjbZTQu+2YLPKxSJcwe835vaZlnYvm6p4WJS5FylFxszuIOqyCfQdKfegOA1OnsKQSO
KYAXZDlUH/NMtxIggEeqgcuC1xGQe1CCxdliu5cIH4DxYof2uZg88iowxUg0rkZBjZLjjMZbNEe+
ybFbvzo/ye8a8N3jYA3qsIBoVSUIqzz3HNhTM3l0elU4GlxTn3A9Iz/Qkt9ShLEpk2kOPzgL1Pcu
GoO1nOwmnhMUWEm9ounemiXS+snBfQR5XsjLe1+5RKk2UZk2O/MzUhuvBSbmF9n4xrIdTbnIGEY9
WcTat5EjK6CXV6DeoPFuNpAeetSy8+Bqttne1XbkWYH3IdEvBWbQwKhM78EkBJAiq4VNxYdnYFae
OYr/+x0iwpeut5jhteGMdKbWWf/AAw0IOvTMfu/aHOU+6zmIGyGQs5tFDmN2cKEczu3i4A8MgdQO
jwpAmXiOaOSxRoOkOGEElKKgGUT26IEBvOFwiD/B88FkiGIajhlbuyevwYDTHR3TOr3FuJHwghc4
08tAC4QypLKPvmfrQu8XPk+YYITzPFYBNRabWBzpN1OQ9ilM4L9AzV68etqOBKMdCzPqsNcA+vnK
gdhtfaifIGtLhwa7I6oS0XXp+xo51h/nHLbvLEkJ4ngwh7rbnEQAVzB6hOhuhcF0RiWD1VWGCvC8
FYlQMLsszM8uxwykBPgpvmRdKAGEATR8hhWEdA2o/0tRjcoT2NqFbImrlKOIRg9hWzxp5uObHJZv
Qzlvvf1kREJHiUMZQG2YutmdUEPaBCA9RtkV1PICQ7Mp2YbDtLTkcW5nkpduA85VUbXh+a4Jceao
J8T1IIUdmqDNRQKzZMu3L6Nth99uKmZZddLkmCINJnuVgVQxLNpi9YZpPzKpC4ceuJILp+qIbx3d
dyzp93JxfXEcYlQMmEG0ED6Lvn/W8x4t53k0WFQJso4UmkS4vuEl9+o0zQPiohHRMr6wedkFIjaL
TTbpCpOoisSefu5DDOHZKlr3DILA+ChwmQ9rlzqsiOU61UBTbD5UYNQdgIHup7dsQeuIqu27meP9
IsYIEA712Y0Ir9oVa4r0JWYshWJD8uy33PaoaOywZvJlizFqwxr003k1WFaaJNE7eosrZG5zcMxs
J9XtvDK+AHCLFtRDJDoz7tu8WeLUg4mWjex7wTfzhGQ6fFWDbtkfgE9ubbW5ePseJFLKg1/19AGW
BKoe2qV9VqOsDOAdDjzgxkUelprOdfD4l6RHfs4ovJsOA0rel5zF+/wVlNMVCTY6VYs4xgE4tJXI
g/kQbJ2eb9elwKQ5i/11lQ2z3U+Zi1hywrwiYhiXEyHO62SRNLZlG5I8mAn26DTwQrwPeNUSILU6
jX8AizXhF4hqY/0VtWUHdoWDiw/m3zE7RMGgwgobd/gVALzMjmZbetJw5QxuoN6yAG0UPhpgfg5y
2bqGcG4ABdqkjwS8AJSDfTvNN+mOSraOMBH+mkmMxusWexRpJB8TUCYw3geVHN1Hf0Jf1rqKbq4t
Dvtu4MyUjICnjsUQ8hn6Mj8DpMid+kULDKCAvA3mLUdTRrHaM9xIC+LiWOGFMJ+cUiFADt8hZypW
F4Q3M2p7fYjFChC8FMMsv8gOQ5pPih/nt1NPgr7SE1JGGyS20RXjiE7E9Y7wuKAvPUYfea13/MI7
7GlJcTu1y4AgMODn2E/a/DH1WfJ7nT1pG0PDKSw73+ffKOIugEWQlWAajEn8IUuHwJ0GBp0I6NBo
SEFmIrBA9ktikaupjQJkgCzTYGlSt2GT3QLAkwfIk7OlwbIDKoBZdQIe3e4lBPU2wIsqfSAeYzX2
/cOSKmCjGdATMCESsGtuULcmMAjrVQvD1j4Bg6jFkSsqnia9rGIdeVSuM01fSFjsCJ+aPFrJdJlH
zO1FPjs0ewUDlBaTkR9Ag4FK3iegHGHqmUuM6lYafhmj8Drn4PDYOW/etXmpqM1C7NtFairOCjQ/
Kyp6WgY5IFJXYMZbAY6nP/AebyCNTKvBRHIzS1fDpYT6L9GoceJT4UzQgDo1DTe6JwMW5s4wFrOg
UWSNzdC1VthQ8xUqqc7HNXzTe9wgPwhVjyKKt4fOLSEmvBrzub0JomXYm3USnj1uusvgarRgAvWY
xiD+MeynNl8fHdA0V8tU7exGTVaMDzojjBxtwiN3LvT/cHYeS24r25p+IkQkPHJK0FYVy0sl1QQh
t+FdAshM4Onvxzvq1jnRO6Jn2iZEgkiz1u+WAa5vp0o4z0iqbHEuo0bGtJu2uyZTn88U4Y7U1RcA
vFrT6Ayqf/XVWooVxicYync3C2t5SfoY0mVpnDDkFwZm/siLwR1PnduC0ctNmHef9izaFaTs38J3
i6nZ21Wa9SSzPga/qxzc570z2N9oxYDDGCAc6yMyP2bggVb6/bGut2Q6Zitkax+s5qf2nWU5uk7W
9fuuT1abOpti8IYJegR6K98LgoXu7rkt9JKfNQGu3E+dyew9wruZkRIJzGxahBo4QgBBgVy2ppPp
chu+mFJ/GHxIrYdPrp03ENlkVsPwmrcFSD0XrdkObh3imxhLeRMWCROtp3pM5u90OflLbHP4EC8u
Jy+d0DGMIB/Ebx3mutNXBc+/HVtnzHNCFCgsvlU6nnHolUOSHXnJCOG6BvaXuWlDPu8HM/QSVYW3
SaCPLhsfZMXc5R3joUx1KG3PYmpn3yIqU2NvvzVIFZkcp7xJf914yv5lylDmHZaw9YtXvcCef8sT
pw4QoWUEeIdu31Bz26bVTwrbwHVkQNP84XqbHshbikZ2m+byTbOxJDw2dyeibIecbFK5yxgMV761
LQxNmgXYC4CBIXcBtYotu65dH0AXxXFd7OAxou6CVtIGd92EzPYAYF3a47BIvKB6kNY9UqEm0QEQ
p8NiwCvPLmuZqycHEqs/r9hZqrdFAmZ9FclQeHcdV0/xe+niZL53V2zLuyoWoT2vpo4e3D6ei1Oe
2XZLu2J1SSmNEKJcM9vg0UZVSVbVsm2gc4WTbPTbkArlF0fE/sTEhriXj7N0kuV7MPgVqyvIjXe3
UecQ+JoFSqWKh23322wq6EgEIwu5UI3LrVVncfJAulIsT4uFXzw3zSxrsNKIai6dJ/bPCSZ4WnZ+
6wXukRjLaj2MfphJVtkcI8gIp6C46xLDqjSIrOxp7EXU/XFHsZXotXyEbvMgZQsnNvXW+ZIEdRse
qsXJqhMqDVvvnVC7wxOncvM8tC7XYO/Gg3lueDx57pRtsq8d4xr1qyDfna/OdZVda5NR3tpW579c
B1/2g1vHnMwRGLVzD3vImIIGvJeQhqFwq9/GRh5DH6beV4fc9gHsKTh8dqlKgAEUG5uFkeLgts1h
s6ZxmT+WhPO7A6Uz32gb+D7qzQRNIiB1VlwW5mH+AokwnbNDdOOv+06tWbTTcHjNZYEJgE2WrfKO
TicdcwxFSAT76lVJfhc5/eydQqYsv8ddVm5nZ6284qQ1/PduUkH2q45y5DkLrvMGloRru9+BxQDs
Inmh2aA/XrBZxc6w7GHGUeM7eo64PiSXNeI05d2kJFM8n51+cdQ92xwhQ7K1Qf2za+jHdqs3uuHB
SO1F+0AvITCR6w0RsWm2q+6jPtb3cqxoAdfZIZZpDrbAMgqxYtqLYDx7eXTWGsGIH/ZBkHpTiOKX
W5JrVQwrbYHKqKXHGhb21KM9truWokfthE5mZ992HaHXS+YVMNuAPtAYCLRw2Eioz0PVjVH1ve5n
8dkFox7BHBQ6PHQXUu2UiePvMMQBk6uS3n2jPyLjaB2rgKOvmsbyEdKkNSfbQfVcqs6/7eVZWPZ+
1doI2iqyXNMqiMZ0rJViPuUmxEzjhgP8zskdj0WwhYDbXlhX224Ibv2VWjx/RbfSucmlwwCwnp2t
r6Bk25yCzAlC/1ZBTPSi2K9Due8yZBO0gU1CHNGy5YyfHKbpn7Znkl0eVVV0aOFWXrY+Aq2RSyew
AWfx9pWTA6fRSB/64kvI0NOYTfaLcQoM/rLvplcA/eFJJmOZ0QJN61tJoIc5lWOntmNDc7+hJhz9
Px2rKdwB81DZlK6/BlCmWwS5GBkXdZFM5n9CZ1qDcx4tLg9P5kcNOrSW5HbEofMDEmUuUd0N0eu0
wrSli6xUm2bdjKJM5UJfycjQpK9Qobhnd5WSrMJ5XRmZaefiQ5TS+053NjzqFo33bjFS1KlGbeye
FbTbb8cLqgHheNSqVDBdO9/Du054CuNqvBJynGOsKipEPivEwZcYIWB/jlc0Qj8VcPeCNDBm2aIf
b8s7YIpgJPmy1WK32D5BVZaz5g9oxsxMBeix4Go1CtCFKbJ/Yt1sDBZksqtznHONqsIyWn47oSQT
D5rdU+87GRpKWN4FzFPoU7yqqfROBIBKpAFd0nqHzgdb2y9IdrlnAn8tz5noVQ/8UM/dqetLsv/Y
rjir42iugHSSQlw2P3G4N2O/0cQ1JOG9EBKdohoYRMJdwKWFwsAW+TFaqsRLtUfRwQabuuEwCw85
oo0gcGmxbvrByFss1rQe3RKsgnFXJndkLPBMrzQ81EbCnqe20o8FSvEOKI4KgjCsiiQMBbRsDpTG
1dmR0h2uUOjyXcL/N4c4WBx08lMbheniNJt/qZCj2juYA3aDsyGrPrSloRYw/tihY62AhdKozEcG
Bw6x/ZJE9EcpKCezaU3UwOHXk1TlQUVt4KZi0wKWr13GV1UxTnMXxkn33UThgKR21Vl09paE76zs
9OjPdfIn7CvnDUlO/KwzhdZgmFD73fFlwL9s5TVNOkRGozYfE7KcaAPWX3M8ht03qwYx7OJu9aZd
HVV5+AxZ4RcE6bVO60Gz5IHrXRo4OpYd5LKLCh+t8UGJKdy+FAnw7Q4EqiSSevZJOa2DYWmOU7SF
jy5vR6Z9qMrx4aal+QEk3jZpu43llPpdn79mlaKib1lZdxAlrH0/pKc8duU0vRUM6WHqywqZeJrn
3AHtnET2jfN+S46UoFu2b7MBaE5N7PA03rpaXLvYX8/+NuVobde5o9QuZ+Blnrx2vsXxpug86xLT
jDZ+kH3OMEHn2xCJEKEGS3g9haKd0Pir2r45TjCvqU6APD672Vf0K8NIAB85to5L+j4nMVBGvb60
2dqh8YoU8yfiAV/J0Xc9Ze9ajrh3eJjklwpRN16aZFo+RzQUxX4MA3aXh77YnEsVt1ik42nVLz1j
ihgtVaxT8REHpjBHftuOY3D2na96GuPoUOWcw+nYzKG9M32eqRhtR+A/GNwcGjGW8rE4lmEsd6AI
mz7GdSajoy7r/gbL1PIzHtzkZ7d4dkAF3PnvTqumb8HoMN2SIUxrdeiibFnTpdySl2moK+5bThp1
bKLKdTCw52RMIeAYoGe7pPazRwSZ5bSfdUJUGWVHOL7BpkRk7PUUomlsIiLlxTCAaM9rKz6XQBfP
1VT4jM/yV6DGpqFde/TkxljpIS8tahjjjKSLd3Pi7W9OjxEEw6qvnum8MUUfkr0bBmMNCGDLMudK
4CA70Bm39208J1xqQQ4KTV2FAQM4ufnoxDD/pn6u7bWvFZhNbPSSHBzl9cWl5C38mcOhrj8DgR0E
TIqTZ68XA1rhK8UVKgdmD++nMC/mQ1RMef2DF1ggzaZDXfYWCzzpt9zG7T7yg/rHwPX4JIywn2hw
6zBNthD90ujqcEq3SUQ/FuuP4XHm5CxpDKPR+eLWN5cc1DO3dNdncv3p42F4qge0Zj+VqqxzmVBF
iz16vXK8r8gV3N62HCozLaMKVAGWFzz4gImmbS6gydn0mzIoEMc5iax3V1vbDU+OqxTnmt2Mv9O+
gR8JlfJdlA5uVvv38xpO2R6B4BKRjzPr4DUcbECsR8UhcN64Fxi+kZsSLd7g6eKktsnUxyKYxuYc
Tnkb32muaOcCRgwBylRYePjIDWZ3z+1YiGPuhfDjOc0YmEeSz6/lJOnWRRiMX00xROtuiBIYXxfN
1Fsk59Ldcxk2hKZ62NqRVhTQoXObjBzuWzQ8Disj1imnVKCPSLBdvnW2IotnCodFYLf5HBqQ4bo7
jcrpgweWY5wf7Ewfn+YuQPhuxGkRnDgHtyVt8c86ZylcVHwzqjB+3npgdLowzichDuNbo2a1vMip
8YNDb0T2M5pQnJRN2GR702XF79wGmb/LZ78srzZeHQAZLFnFg0ck8k+QDflT9zEtcG1FmLw2dPsC
qQmKtvpUQ5chMYYpXN4y/E9IMYp2ovwMQ8te3OJMHKdyXouLCZH/ck6JwuyF8sf12JgpyR6EyDxu
LpN4wzPjUQrmravppt+ronhKPgOHXoFF2qwfpp9r9+S6CsF7kg3SfdDRBvtju231r1mAAOboxt5G
oeG6no6HQ4fJYlxQ+DQI3EDBOjsUp7BcwwFBQ+8O4AFBGJPuWG0rn+QgMu5aGThX1wWWzdm9bogN
GSJ6eG+hHLtjCyCwpeOUeZwNsq1/l6w39JRwpzHtjzsvh9bpaod77jaEqRKV8X/EtT9hBpK+wb3G
jPeJ/Iqp2MCfqcWM0ernAA/2R65Bh4nQI9jw1bFrlxe7wUkaYIxhVe91NQtJEe54Tn8/i7rmiGry
4UNheoM80qL/vg1WvyuxLv6rtDmjoPph6b55ql2CVLezEbuQMbHRNyYLDChHS9S8O6+wLQtwMyNQ
YkUx5aXGhmty9BOCMPDqxFt/tOtk771A0f4gU9uKJwNS5dIylyA0CynE/a9g2ACO56SfGayOe8Nv
D5NJtq9rIZPnFrOSol72qvgqgCtbhj1nc/6gvaJKDqi4yvoaCNXlL9bvNl9RPsmyRclAebUioOxt
8rIicdZfIMbd75OAITqQ4eE0h2JG68IxXcRctOALZpd3C7khnRsW76TN1fqsXVTW0DzWtk9+5t38
NnjuDA0gszIOWeNwa2RNUf2CWBfAe4gGFvkcKcLi3pqEwMiUlcj9grw6+T5PVftex3A8OGnaFliW
/tU9TrWMWE1ZMXspQtj5AeqX7nXqg/YR/fPNWm0nz+w8dw2/q1hs7TP8J9WTJWg538fu1H6CW/nc
YnCRaH+WsMc54QK866hiKnK4lRGeie4mcBala5IH9AhQbc0ST6ijaMKaNK/LWnIvD3D/Wch//Qf4
N88vEShSfywjpEpUHQjtOcVmd9xj/HTba8bcS/dQUvEigkkajSiyEX5rnnIqxvJi4mpbTkJ06rOC
vSZ6dfNXTd/v6nIXV8X4x4Y2+izEOHBMdG6VVjqpn/vMJN9crCCfsVMphIg5bue9GydTuO+WHnuo
cvv6U5nFce/L0MUngZS91Acvl9OlNnPIvGK0cuGDP5ty+VapcMl2bOGYmR6QqWofRyUK5yVwUP8O
0ieRv+oaHy58tMkHZTUDRCNMCaQ8ZTm+NBT/6CFltlreULxk9ubZWIsdPz31lq7ncEyxf8+CIj1k
/uYwta75vkw+8CBT721+ToIhwDMqb847yCQK+tSBQirwP674yzxE3C+h0v4VtGJewFib+Vdnkxi/
TQgSCtyEjWb7Q71kv1rItuWYDwPl6DGP0c92O3ops/eioiHljf6O5juo7ZImZcb4iWnsO2+fFQqb
RRcU7Vsvo2JAOtJGKp11NRLb72qnR6+RdS/4Nlls0tPijkI9S/bCGYs3JhwEzv3mta7aV3bJ1scp
KlpqXzXIYC8B+XNKsIizik2BuEMpd/5glNYUpUsM45cRVaNh6BL7kZVLYT42uwFGKy8qF6Rdt2Vq
8jr4A1zDe6jwX2ZnwYRTam+2NW/Jbr6XQh6GvMlAM1UkQJm1j8fAIWvD3ACObLuVSmPu49SdJKwm
gvpS3K+lxNrutWXwPubjyPzGxEOIE+X5BJ6WO87CQKJleYf47dDkNHgQwP/LLNvHnjL3jIepgEX5
JZ/ozuunaM6wFIFE9W0a9otZDozOFnq3TDeXdOgIKN0Su2ewg9b07sFGlk9du9rsrK7Wa0vTV3IB
Zpk9dfom2YSFFi9W8KM86hnG4gKtpgdCAqfuF+L5gTY9DLtHfsDKgtKhbYUGKX11dGXdwzPowMVg
hKwRj0S/qefJWYZmnzc9Hb8j+RKHMFDJD99fsBsAhaJCbwNvoRTPCZ9lcueG55vt0I6oE27STuO0
tI8i6QT2XUSCKbCm/IhiGf3sRNXzz6DaH3MjxANtbLmlPazT1zyjZE4Ds/VYB5asfpkwsbm7BNUi
KC/g3A45OfgKlxKa3wGY+Ren75gfUdJjGeSVWP9oy8y6u9BvVvZ7LokCp1pa4mu5ifk5L531ufDc
TuyhqNvxFLXS/tOOOFJ2VTjDHya0qF/gMYYvWJC4phK/qcOzO6HCv1cwl7/aOsO1sNW+Dg9FVNSv
xKpqWv7RXx7DAZr+JgfgGrbT2L4FVjXegZQ0lJP5Zqu7jDltOPI6Qa5LNIQxzb/rZ13HEVwO8soZ
7CD+ykIvQUvgOuXwGaBHIgEHl89U/ShRRCJYZEW0d27gjGavwlBiHMmZt/AiBH34czB2ibrj7NL/
kDoQjA80WktxGtuw+7BMQQvRd1X99F4NQe8cy65JHkvwSe7WUvBieRBEdVoAjRAl4CNFGKoAQo82
dQ7uXTyRI3anxgbm0HYgmV+3NsyfjYXYewDqFK+1SBp1X8kIVHv2B798NPEUqvus82/C7EW6xaGx
VO8YkertFzZi+CP6HAob2kCIZ4ji/HsyUTvxf2ThP34MrsvbLXrGIvIxULszosOz2kwi067xsifC
pcrloK2cXozDFOVLCFvsfstU5r8HczX92ALXjOiUlqHYBc1Ay4pgQc4xAoq2dordUkvmEMZxFq0X
JRqx3eOG6ZMX/NXrm9/VCCJsNWK7vxVm8900xIXlNTbY/HB7wKbZpkqcfTWoEQFlafzs4ImWywIh
VXaGKtBfZq/zP4BeKuYGLXNFsPoUJUmaF7n63JLER+StxSp2mD7KH2qT83dJJccGtAF2FIv49LdH
hQSNOIHjpMijrf4wTr1A5S2cikeYHz94mFxLX4ynaH5oML9ikZM5xxFNfL2Xa2+DXZ60SKY1QETP
nbBBES5+IHBNkI4ZHQNBnf8ijZHyOcY1hMovNvmrA2qon2xkJOEMPq1NB+ruILjF0JkRS+V0iGpa
TKpzKsZe+efAL1Ci1fQU8X6F2JPpGOTTe1eHGv/cgk0I5jfODjrwRXAZp36Asili9X1QzjSddNvg
ZS2Wpdm7qowiTu+sG1HnM0+Qckt8H/Qm4KO7oQdwrfz27IL33mxsqj2ATIQT+8dubaorjz5uCbzi
bBoOizv88Bn69rJ2zDeqnZbYJciu8rFGQDP/oY3rCNFoMsKBdmCkTcy9XqyPAy6Cr8abEc92M7XE
zvc8M76tgQzQ821oSvm6Sdh8pSZdygvZXvp3XWBQ2iFYGjkfhtj/HnbO+liLlUXYl/1QH/W4DF9s
Zdu3uGw2IAkzrp8Ll/VvjUwluhmllueuKJ1hT0b36qHuF6h648SGb2G2oiEMVeJ/NMVwOwrWOGtT
THddw/ug1EMHiLZyV44zSTpzgCxsL/me8W7lLPoakjWB4kqV+dc5K+ryzUfPBf/Pudq8jZ4tvtRt
Yle0ivPyDDqsBpbihplmyUWizxBCAPFhPrfhUbjYdXcDAOSfeKXO3E/+Vj3Oa4ZDF8fZhOIFa9x7
QwZdhkbXI7qFUaMrJpu1bD7nbUgwXBoHuSpX4w/B9lZ7RKTdZwz+TvoUXkS9x8xBjkFnRJxCUZsP
EuLWAC9iVT2R1y8ZvpcIR5xmSswr2ojiAzUSivpw2CriVYnu+MDipdWRiOJ8PGWonnKE4lM9/ti4
x6nBRO2/0WcmRdr6Hdp+UU7qBe2JLe/QLeX868jY7hIRLtM/bE27nMdNKVYJlFLJ2g0ihNAQAx8k
9/MK4mnWj/XWB5/KQ3S6i5l9TIiuMkDdjsTQg6AoQjUFNDy9BzTpv3B6tPOpzZT7D7kdo3ewzH5i
KhAcPVMzdX57G4tXorAn1GxbYPjEFmIWGQYI3nHwej+N62ElPp0HcB5jtfVfAcigfvLMdB8cut2j
pSYQKThtQrU0lcttzH1R/uIEWNwdpjArH1ZSKyCMvUregRf74RkpbFu/BqQCaB6zBw1Uy5xQJsra
XOMAdRZH3kCKaDlSUu3KuuHA0U04RV80uWzFD2wreXHqIl09IJ/yJfgiyUYsWrQZA4ClPQOujON5
KhZiFcIKEWUaeRUztdZAxF66DbHBGxB28vdNYXXVsAjitE2JCSnYx1Xd37DkHyWBFTUShdj/Uoee
BDu3pkieetdM4ytsFR6zNrlFGzhl7arHxu/m+rDEXfhtrvKV0GGqs6cM5olaHuHTt8FdMbVor9sg
zZ1y7RhxvNIiS11rGIA+bzqQo5t2AxSehcBWGLE4Cq2o9+NxdR+7acufSO6pHhY3woe944BT9VuL
bU8+RrHpXKq0ucL5nYpAOK54JISFNuLYV2OYJUh7l3D6ubXM41N70Fvksrs2CWJjj8x71c7yghzf
Hd3nZF3wV53cwitbPD34Adv8Va4kLIz3iY8ymE6RfsvPDxGO+jDGoII7vLwwzS9xmNscuo1DnaqK
8Uc0RJugA0T1tK9LPWBM76I4O5YZ43O6fa88j1jSKqH6JgFKi+6fYcpHlJmw1sZcnV4G8g2N+pYc
vN4YKi9REqPg93Oc7RbfXf/4ZLf0d1tGwQHFEAzduymzdrgrOAnD/cL0iU9JeJN4nuDzb25tDvnk
t6Nbkz978SphbhKvliRU2rJZLrXTxtup8w3zn295IgAvJm/zH9saqfayDqbwzzOYZ36VhvDPO1L/
ODO9aSvavRFVbN9m9jSDiLs4ivBmkIjwdVy8arufkjrMrjiM8Ft5NKi4uOBEEUO47P7Z2yHIw5a1
69hdIXUrFpIDyIdyXgFPsO7YGgL3ziFi0+4EGTDsno2MAnKMGsQ5+SxX/lqodL2j8zY3oG9kHqZp
OyRx0nWfCfGtUdYv1t2wEktoAnQX1ZdQq+iHh4mG+2Iw8tUdto6Bxh6Q5wrBiFmoaSsqG+6djkZc
ZuGujrP1OcjCQD9BUHGHsSODL5OfMIIzZ48/akdrAg943fLOCZX8ZYsx/1nzA2yHAmG4AGgA2Tks
Kpp+tYWhfDRBCRAat7BImW/4O8tsMzjnAm/7Pmy5k529enDUGRLPftVdbI5dFHnTaZ4yqx87q4he
SVAVvGkJ0Id4Aifw2WYDrlPSfwxrJa5JP9WswMet54a9L2IEQIgnOR0IDKqyA3S3Om/tNo+Hfh77
13X93/vOd+2X0YeK2yuvgMvEQNNFacHnxmlhpGtBysMar8m4BPac9XXxQehISdewtPIBOyuJJyZo
+kMTuGG8Q2+BVrUMEaPvAHCX/szxPnBmBZr0n60oXgC7XLWjbQeumwQd2A24cv3DhBPzDSIfgtof
G+dpLQqAW5W3WNczLZd/jIlm2lM20HCoUFXQqoMX94CE+NIecyyiGcEPvbtcLBjKfbLNSKctM9oZ
oEqGj3e/+EOC2DqfUFAICNqRDdXa6lD4w8Sj5dm8PXgxYCjmdJXp1Exg06SLuBsNyUT88HOjfFue
kikpbjatcRQPnsZdAIHggNsNymq7Fy0dV0r/K1BQrBWKrLifMJTkmqAFeLlql0+e3++9Ojd/ENDT
+2XITgnJLOIlOPVTnGMk4b4+9USLbgfSwcLXYiQzYU9yh34RJoHoXrKMxgmVHuusQfX2Zc7GAMpY
TtM+DkCcEdAJ9UIATAmehXFBPcQEjX1de2Ozx56psx+JWNW+9rxFf199iG/Q9FVW1L2w9uxv2Frs
sgSConJUWu4gd0SXEhNKwItbAUUeUJ6gdPWJGEB2QWvm4thU4cdwa3v2WUhOMN84GtqLDLbsixIx
rmfo2/AtHsS6x1qun0atmuOG3DVHTR/NvzHxo+DBHwIKT04fzcYG+CsOdPHiibgZefMrw5buQCBr
HOtYuN2Dg8uJ6A7UyCgJUU5gLh026HavVc1H3Zomu0+axrEovRuxb6uIuADpJvxZDiEpZyY023Wk
af/VYzbAqu6Y6rXYVOhhpcMcs0OHvPiwlSiMj5ULz886k9N9L9zMY/KJVN3rEOTgKJ3opn86Vw8/
e6BhvoHqEpp0EIP1pw5bFR8SOdqnFmjL7Mou8+WfSDgQST4M/Sl3a8n4ptWd3wiRiAac40lLVzQP
XYteYPTvbKBgUqYuLPJLH03JtpcQUcMhWTzm6iRo7+/dW9DQYe0L/cTBqusDdBNaNJfjwDndJrf5
j0O7rOYePwC2CUMCiXsZSxxikqYaNaCYpp9RHEv7gG9ERs/g1zLAHYuxI7aSQCntNGw5vIaFU52j
dsEKVgZx8QPfQIUueJJmfipyG01Xf7E3dZp2y2uAh6J4qpe2Da5CZxbaBENLWR9RMyQsXFNjDHTx
AP8qwYB/SJwXz6iH0HxTUOiYmCCJ45E/e/01xuDgXOhatIc7eO6bwwgX1ZMIgZEGUKJEqbbLqKWc
VDJjrD6qhsaJnVXCDaal8h1vHzVZkt1xypHkGfrOTUpEuB5pNHozyzOyfILMWfhDQqRJvqH7m9Ow
DBb/KZ/gDIodfuLScKkVODRU6nJYt69gQBsOTUaPhUczy7w/y7DGngjltvjHjWzO4H41UG83JNhj
8XL97mlNtyItG3f+bZbRf24Dcq2bVC6gPNeVQYNEUXWRyDgy83Ue75HatME3l0AJqODQccwLEFWh
vqKZLDBUx2gJgn2F6AVNjAdJCDZIrkr3tYx19KvhoEED4sNRxJsOYH1MRPgjwra42RuFGB1NOPTr
sR3qObs0JtLxiaweNZ2koWDhQkTJIVNRqXpA8RxJEjWtqpa7vmvxJBda+Vdrc5FLUOrC9X9uXaAe
vA50/1uMrMt9nhEgilRt65y8VsM8Zg8SqyToxeA45KRvfMxpxHbrfHODSffM8+Vve2ti8P6zHBWU
Ph4YDxEeJvE6aPdelo8vszN33mUBW0iIYPK8t8orc6LghUdxPdYGfY9zM0R2kBHijpo3ry42Z8ee
C97K66xcukypZqIG2jgpPmkw7XQiNnN51l48TofSRItGrDw7+QVncS7SQfcrni6sCK5znwDeE9qV
ySJ7yerB+1UNTj5ehmQcEvTpki4Eg2/0yZEyky80Q9mR5pQnugZsiP0ECm1CGDN+6zcuwAEXXVvU
d0VRifkzEdTbYAP44A99uY7+Y0g6XXHuK/QIBKORHrULAfIYENxUef1BUIvJb0rdULz24zT0T8wA
ZsSE8oNpep7kiOht45WJC26hnJrdc0J/fA+WIYKoXiZAD21IfNu3UxG0z8Dm1t75EeIfR/sRfoA4
6DPMbIsOqBRtaK6ETm+/g0SHJeLcufr5LyG4/xlw7RFhiJYkFB7Xr/dXuGqtWzdB/zRfUQ8v5ZvX
tIcWJR4fiMRJ7DYnf8+35rj07iU5z2nKm/qX9GX3v6WTJh4iI8FwEKaE/PUVxqiLByv5Cky1W4m7
zg8EiexRh1zbCwMr0vz4r9MFbgG2f+eHMi45vEV6+1gW/wpEdXgs3cT5cjXNuB60YgKKQogFK2wY
L4ibAGmF5FSr7bgcnSj+3mFcuwhdeE85RoXsX6KI/2N8hOtJNKXMu48FEap/J5mHC2k6Rd8vV+iP
g17PVftH5t+I6fqXl/2fUcO3zyHsnR+b7J/kr196M+7i4VBarsmLnd/7dLWX+Bo6hzmN3feyu6q9
n59a4hjSnmmOT+2/TWb5L2/6//r8v3KFAUAKj4wFHKg/6KiHmYmm4QFT3/o7vJojAvMzzEnhHgv5
Lz+w+1+fHBBTMh3b49n/fvK4ZBSfmBfmrwzptjxupGbQ7OTiRAKB5KIMB3wF/9B2AjsfhpvweL6s
/j+ecY5DX//Lkv/P3wEATojb675Nmv7fSfD/R3awmrF5apLLrrA7T/l4hEK7VuPr//tt/9cPcRne
wPqOI/fvRQVH69sGG8PVDdoXFH33/vJaBW//Hx9CqwoNQGXm/T16vO5yf46CTF8Js/0qI/cP3vWX
pPD/JST772dhW1CCYAqMJbhimPy1XyNHTiIJB7KUyv8h7bt6G0e6KH8RAbKYXxkkKku25dAvRNtu
M+fMX7+HmsU3Uomr2pnph2lgjPZlpZvvOW+l8ETUs1YwRNA3BCIEHi0mQBOW4TMKFOeakLc6mMVJ
eEA3al7bJYZKFaeMHfRYPN4y+rHTgqirCBdarjV4ZYcwP9XRU+T+EP2zbA6Ppczs2M1yqKcWgLNg
jEshPFTlJwm+Nf0wski6WDtGAT7LfhSjVokdiyWzag4ijNdgow1cKRl6g7UW6vRzrnf9PhDDgxqc
XXnvSt9SxuB5YB3K9AlXLxJQbL2kt9iuzj3K3h6HwodPQ/UPXwt99BS9i9+KGLXiIQVIgmYsACxD
e5eU0387+enYrpYSYFpAQhtoeBAxgBJxfwAiiPFLxvWatvzagP61EjiWosATvBxqJegPyLmcV8LD
hEVmoHC25muM4z5eyeyhaCjGyzCKCnrdbleCQA5dzSBEOfj5QQOibAjIUSH4LrucIejOPEzLITIU
jKgikSKK1GtR21Tg/SGKD0G9RXYjqLZaAzhndBGO+ccgI2uHOhdQMhcjObjqewSAbzHRzB6VGR8d
mDrAwB4vnQZTpz+Ielt9PUoD5+KD/JHYMUDQApmg1OtZJZdjsA5kKm+PBc7t9fUOUG8MFBiuUiEp
dGj1JfmdAl8y0VDXZO70dGb0xbmWQz20US2QNC28+BABxTRB5zLm7dAdBNA3fQlQPR0DmFG/UDEB
8Xh9lxtJC9ZEFVZPFNDsTd/YRosEHtMh8UFPuQPGJ9FXdwTEHuYBAN/HPUdP6icixXabrJVtAtAm
pMFZPCNze6xJ2sRmAGdPUqg9DkVfbgZ08B1yy29snwOXCub75ZS11MmC3C1VFhSCOQMZzD7UHg+C
5qL1sI4PRf2ElK8BzLQYQZrw4RrqSVoAVgsNfbHJ2GCa00MlYG6CO6PwcLAUolAqIUKLV4kE03Ak
gPPgEcdWwIYAQXPYPindi5BtkBgMkbBp1KVGPvsiPk5ngQaYASBhuYOsx0JuE8ZX3dko6qMoZVgH
wdAD+G04Nhi/HPqXAHAIOgDGGmQvhGzxeAvulOIkDL61CHgdnYA741Zf5cAAlRMXO6B6T8j8GGX5
558LUPD7J2oowDDRkRJSlmgxkvPh2KGKJ4oA6uY+Hku4uDk3dwdruBZBrYFre1lDaD4c4Q8Zirb1
pW+seS9FdgfwbpTFVwACaQudcU7/D7mIxFRVhgOmU28DOV8gIKbtcIzSfZt/ABTR4qbhPf3AaQBD
+uwbgE6y2N3uHiQWi21UwRAIohO4sLcHVmGgpUBNfzxygJSuEwxI4E2ic2Un+Yw3OScJ1NgCok1Q
ZIA45FaSVrhu2XkFf5Q8ALADWMoNV0APR6MUg8GaJYjeRz3tI8mL+WMDjIE90H45pCuBn4uHG6/q
QdesxxdmVp5KkJ+/BDMaZaMHJBcQEff8kVSREdfPOvwnYOQXyeqxnDuDSJQpRyARgvSoSgh1VLKH
3iT0vfAYg1cPtRwt6+LFK0oAK0koz5Bjm/HPjyWSe90BkSp8G2QlEHTQCi3BhHsldQN/VDOgq8YS
91m5inZORpR6EqB+bWRJzNYVynZrqRqFb2T7CkdCFtQCYmy1T0KUtEYBU8KG64XJpq/R6w4MN3kN
PBGjqfNfNeZeMKAt104LeAqjRunD5Dpun2hyuAKyp/+BQXOf8dLmNlLELAxgsXDjiUzdRDTTZBhD
IfxR6J7TjzCCHjTH1qrLfc64ijNvGrEtkCKRZ4E6FGgiVpRjuKzKdTwvYIdHubDIFcUOxrWo9WYO
jJ0ekzrdCHSncbAfn9390U1qBJzmGpSkCsfu9rllVURA29GPR1XhFsBAAAYIt2iTtY/+tUr89VjY
hQzxVmfeSqO2FMP+AixfOx7LLzSm1x/jt/DMr/VFuHAtaUVWrQccREP/nWy9l+YlX5eLxx9wobu5
+wCC8BtxqywrF4K5K5df4gDgg2bU8ditvSeUEzYgi+T28pNijcv8dR8cE3C76qvKCXfoyGIIv/M2
CFYviRooxWX8h0wa4kp4BHAkdAir49GrAOGECauNr8iOFCbvQoLaL9CegRBXf4KLYonJMasWx/d/
8wU6Eq2410REkuD2C3oioxse6CPHquLwuMpX5G1Xbm91obzCuPovDEujF1/RIqOBX/tY+NxNg8cD
6m1ZmLBZKb3UBN4YVqj6H8W0etHWlWrqafqcjD9avvxPki638GqffVTdMb6iXO50ZkiYnEc9fp2M
8YrrMOekpa+P5d1r9iltBF8diU4Z5pE611RE25MeefwRK1w3irsAFDSQIfInrWVImlUUSP9i6hfG
GMafEoWksz9KfAKddCiUDIMfX2H1Al64ECNvnJsbRczbRaay9NPsCq/EUvcGCINiEpUQy6nVomyX
QV1igCXfxaH74roEPeW271U7Ly+BFG0B66vhunWgR3aO7HzJoh+fvHL6EcPaIEOpyoBoU6ib1JOs
zYDSyh/TLg6Wetv/gG6oc/oIMAGPT3buziICknldAJGRTN+khKQyulmxbgn1t2gETLODxsm8O8uY
YX4s6pLKpFd1LYvKdo1lnxdSHPHHTm4w9QVmGRPlZ0fi0jOaKvYdETkzlPrtWJQnFLU2ySg9J/G4
DYFpZQJnOrSrBM3QMkD2DVUHZlcqiBjp4g8ewKL9sT55gQAUQ64crQwZRCBcoDDjCt++Ji8J2hvN
gri20nZoyiYVQ/EL9w4/SrXAvtB0niD7qVOLU4swQPtpCaeEyMA1Fut9EzVvvDyGZhKnuYn+yU8A
Iq+yQvqF2uAu0Px1XGYEc8Sig77skWHbZ79HhAVAshQkwjrljMH1RAbcbfhjDV/C6GQSmuitlRhS
Zp6rBgdBBvuNiHAPucpbfZs3Ovi2Ik44ZgZwXdfdMuvs8IB+4LBYAPru8Q26f6S3wqhgtsQkPyeK
HjlqJeYncrJN1P0IijV0bvPOY1HzCwNxgIK6kMgTnVIIIqAgxRwDPUfMhXTKIrTUX/4ecFwYmD/3
/2phsqgTwsN51nlqYWiIHoMGGWm8DMSjwFT0gZ+KRgOM4jxe1r1iwQ7ChYUm11Hxoj0+QAvFozJA
0NhUQG0hxbiswW619DLRY3jps6IUHoVzHbApCpmczysbxQlDkjcIgI4l6t8/GBkLTC/o0i8lUL4e
L+peh2FRUziAVj+i8xp9VICllnUPklI0ZKBlw4zbNdopEiBpZTGjNCBMDtytEoMwHVjNuqIJCEQo
1RzFUlSBtoSgaSIHJDC67tQzyKUcSX2p1V8JmgiC4BVTkABcdSLMeYo+g579/mGjbK4gCoG61lAi
pO5K6mOCsOhAFKINaGWHi5Og2p4o/+KiIIpTJbgyAno3KSmAOBNQmu7IEU49j84YCf2EJDXJ0+Oj
m3vR12Ioay+VGMgHdTM5ZjGU4JoLTkB1RS/YYynCvV+KPZtcGKwI956u8ebVmHMuIOmOofhnQG8k
F73UAFRNEyeK/6BhyZASsKujx/v0WPDcG7iWS+3ikCP/LqoDOXoo4EqJtFE7R8jrxWMpApm5k9di
qF0UlVzsxkQgxzQDsoHmilYGLjK7KpH9n7pCwehRtytEQeUeYN7BGgCUyS5So2A7AKKA8TWTMOqB
gLJelyTYHpgFhXqNUp1i7L/z1OOAzh3kGhD5AmXH8EpVtAFB3NiPFz+9N0qcriI212F+cLK0OBdl
FCWSAALYhr9EoIojV2Z6/YnkuLE1Jnu8ZuMXFeMN3gvVeQzcy5KmIL2HMAMfdaXbMErTYowtUo9B
IThcaozPsXjsBmEbhU+astYVhryZEwZihaTDFRQRyIK29Vag6IY9eio7/UiExi6AAFIFpyJaAcgd
kHSlUbRoO2nOkiiYKmZ+oTwYuzwT16JJWcNI5qT54JdOV/BqxTpGaLRQGvxT0vyW9QNGVg0pXApo
iYt6s0F7Tw8URmw5WA645IT+xXHYqZiaAiBUAfCwRklATPmty4X1+PjndkbVEJXoIohEEfNSdz/D
5DRaeQT3GGHkBq1UfAX/cY3G9BaN8T6YVZEYwrDxu7IIWHTNd90qkyEAKLgwRdrwp2iy9nYUa3Te
et6pa8hrXq7yyKybBRKMQMHfqU1v6wBoLTmAUOnjMkt2cnAUOMcLKsaTmzFKaOCAE4/gDC4LgvDb
08H0DYakhMg7YWbSEuVXfkRWpXzOvgh6N3Zo4OUzzwTWjtXlH6rHML/3WaRb4ZShz1O5boGd4Z2i
VFsUA2DOAbqgS78A+m7m6PoTXBbr73Tbb988Nhtg+yLsEw/Eceo1BCAzwTiZ6J0A4YTBwwBdbYCT
1B2AprDqNDMvfXIu8OzQWSipdJ0G/F3joA6qd1J2AJeUglXa79VON2IlsrPig9MYD40lj1qaFIJL
BVRt3ilvpmIU0GXSbQOiPkzzW4ASffx47tOaIhpP0GuEZA3ibXi5t/cGvXxEAQ5KeBqHvefE0mrw
dlL40+IAo/ClkVBlBy5+vhgUbx93SCGbQv8VWsBm4kzCLXVuUwEU2QWOapFzZtEtMSnoA9E8DgNW
oHF35refKlLxDCgVgc8fNeEpe/U/cODasfhTnHu7WcVrdKOdXbSqM7bnztOiRFJavgN5LNgLu/BU
dR8iKL2bP4+3/85SUr+f0qkAl1MrxcXvl1qAjmiFiUHhIvjdNh//XI5GFGR5FdhHkXZZtbas02Ec
wlPdvUlltddyqKREGU6B13GMc7rzxbEmTcJ7geMIu8xTx5QWcldzkYs1qUm65PssBgRpgRh4zDOn
Gpp2hblPhpd1H6uJaAeCtwF1AG2MFP3tNeYHBKYAkBt3jQkuE7tb4nauMPsQMNvW7p4nJCG5Kk4B
NRI0tFucyBhUDFqP3yFjbfUrbh+Y2oJ3AoZVu78Zt2Ioozboqp+EHNium3VvRQ6aVwkrvr2/3JMI
HUUNdFVM/tPtnumBmvCcFPC7eoXstIXhJaOyvryjuQbk1Pb7n97AG2F0ZQj5SvDmjdi2yPEt3SRb
YfVYwP21uxVAPdV48o8G/nIune2b2hbtA4wzIfca6FYG9VwLXgdEUufzO/UZcyEJhlowf/PUb7F9
b+4hMF2srLOCI5Le++5LP7lGt8IMykLdNoxHdmdxL7fwf2enibdnV4P6t0i6kN9Vto66gm7q68BS
Geu9D5ooKdMNunL5OkzXVAAaxQ2xOhuodQvNkr4MYiCXxVjP/Kv6ez2U0QPwWdK0IdaD+bNNaHGm
eiIOZ7HEzOqJqzuvUc8KEMaYNk5xgpWNbh4LCUHoifR3u2RdR4F1QpRGAi4GsIRbSHJPutPY0yPG
fMkpOucbfU9WolksyBu4v3RLZBgt1kugvDEQ2ANHjUAyMX0z34i2x95H1uoo3TEWbVRgnovfjQt9
kfSO+An320w3kiGYgCs1lb1+BGCr3lgec33z1xIZTThkaGaF13J7LYs0lALZj6dr2djuOrbIqrDQ
R7IA9xNDq9wHF9MTuJJFqRVCXBARgrBhNx3iYEeO6rhW6viOaGdWbD/WYbP65UoYpV9SWRPHaXBq
t3pyWBZy+rc3HjO1EEpjlEhaFSJaAXYtbmJgJ7j3ndXbJuJyK3h7vI75Z6YoKrpHkARAJez2hICH
k3BcWvDoIY8cILbY+SY65jvXDBl6gymJUlESB0R6X4Sk6YFVhmsB/2udrl2T9aqYkigVJQDsmC+m
NXV2u6qMwIY/aEnbcpkxGlxndeHV5lE6Kgc3TewN+aSjeksyJ3Opruv/vnW0hkqbIdNkLAjoiKt+
FVq1IfyYAPR6+o+3gVJIwAPRhVDEgsoFcByMytD3kSmYYJdi3AbWzlFaqQHpfepGWFEDqxhjaAQ+
oFmfeMaCZpXf3wdEF1bcnGtERcd6emsyvmSFIr7J0jwzWhxdgXDYBSg51LKp00GrPsqjGHCGEN8M
IWTYJv/imd7IoA5mDCUQkGmXKw2cIcuoDSNbcSuW1Z3Zrxsx1LHkOgiwMGgyHQuYe00exg+cFIyz
vy+/odHuasMUyip4wEAIxgAM3oWB8X2z3oJn1AqhqwPAj2OYJDY1lkjxXqfeiKSMA0i6JMBNYWHi
QTlNepUzUyDJG43FW+sfll6Ys3soB+uIbpDzQNcYtY8CsAHDrFUnu9ev8o980+MVqb8DC6x9jKXd
Z/um3fxbFt1t3YF7VM3ri6xk3wK5+amDNqqQjgCX2JY8uwfBzL6JEa/5jfvEVLaT2qas1Y14amdB
0VdiNvIiflLrsYX20ctrLhbgZjB9xHkMJTX9xjuJaHZEpyb2F63B+PmVr0sERYgB0YfNDQzMl29y
WzJ6E5TvJjCOGRp+9q4iWkVfKBKIsiRThr6ukH6vq0jYJQmGrH2U9ZWTjBDsfexOsreukhNBh5L4
Aopco8PIt8oprPXOBJhTwPy/T5ju9tV6Bb8IImDNCjBnxIwtfZ9+YsC6+3Ad1FVNbc9tXTP75HmG
3MsIIb3P13Ipgz32MgdIDMitbO4AZPHSCizNHLfdHnZ1S14DMwGENsjrLPdQ/wYmlVWxCngzZgKF
M11B3ItS6F02BNgv2Hv0eiK2lsHta/kvwVPwNGlZMC4tki2428A85j+l+9KILJaimn1aV+Jp88FV
MRJuoB7d+Vv5UFu7ciut623gLBbCfgly3t9gdfsZcfXSJeOOz70qWVckjHhiuAF/U2cudxnhhwpn
fmps2al2Pmy+60xqhBhkw44TLjm5u9O+kkipLF5pB08MamEHbD3wFNudqT53y8mlSZ3KHGwElkjY
ALVq06+65RTIus5o6gB0/wKzYmwUC3Z8RGZcYbS6/G8bZMpShFyA4eIR26A78kE7obp/atbjAiww
cLZAU59+Vl+gol/mJngtENAXCCwYJzHj6d98AqXfOjcIgY2GT+it2AI3gZXt3CNZjWbopDsQU5vc
C8uhmAtlbmRSSgfhWqVw4MfGMeS5ETniJdDGzLyFdpXuWXcYa5y28cHZ050GainKnaiVwu6XuPHh
l/e4ZLmpW0xBrPOkVEoNrvgk5rEwEc8p21cmZwIT1gQ4SmeBS3vFWBfjFclUIFACjMUdp3V19hTX
u3AyknWL5SVHF/rC+1dB6M3JUREB4iy1TMLp5PBYpjC031am+pQ6g4XedJYXzbwolOs58cNInIvL
6W9bK9mD0Ohyep0FLKJ1zjIIrO2klFJfT6jxKlREA0PUrjCmBjY2q7aAVWWTleu4UALcSYaLnZsq
Lg84wpHrYp7qrFG4UgqUptI8wBiUCk4VjLyXvBBQpsz2MCkryQL0tVkdJz2gWxwzmSdOtvbBS6Fd
VwXMheB+wvlqJ3dd7KEKbTBt7r232kKbNHb9gDTfAS1vjg5eWaNdx69KaY0muOpbQ103VryP9yBw
/Zc5wOu7p1CaCjTpmi63uAyZ/VrZFXKcx6V84g2WWZz1btE1rAsK5j3gVlOXHFP2UdhEnbBTduOX
etEYYCu2wRHiMBO5c87etSzqhpdc0ykV0E8uaUDhuV90y3YFNl3o/9TxjrWhLuP9ZBZDPGhAxhiP
Vch0pe/P+++lUlce2OENmA4gvlkDB9NE4hhGL2Q1tLIWSd3oUBHdAFDv0FMmPHczPQSnSS2CxuDw
ryKhqw2lTSp0vQC8echC1R151fbFtdrJeuL4iCH9u2APbZYYWUCLLJrLqFsZizESTIPw12sNt9oO
sPHQFzi8VYv3oC18+/GRzXptcBkV4DFIwLRUqDNLOtVLUhA77kCe+NNb5FWsVy+FJSyLLTfYgFty
8l228HcZAk1uKbN81rnDhHYCNIRKAMxHb3AzAAYpAZ/aTsfL0HBD0fdqAivLgpfOik7mDPe1LGpz
i0bj4xrYU7thiYh9p5v9U22k6/+POGh6Z/RDuJZEuSQABewrKcSq1APA4n+3L6oTwqBq2/qn/J3u
i4WEIoBrDk+PD/O+bWMayrvaTSr4gZ4BaG6LFYIc9JTtW/ik8sa1yh917ZniH96ogTTCkDl7guij
m7qiQOtJK3nXdYWolBsCO8cZ7SFbezZOcYk5aX7zbxSMfiWLOkEBEDJBMda4Lc5UDA3+VCs0tDOc
2DmLeS2EOrxWlkshAiDh5c1PqhNu/VKGg/d441hiqLOSy6qbGGGmfYuQe2/XQIM30MXNeOCz9ud6
OZOfchUQl0NOULBuCQq77aE6iRvPzpCpapfSW8CYl2ctifIga9IRdQSJ96WGDGrtygJfMm4764SY
a6JsagAbp6EcT2BTJ3/fsye13JuuIeyKt8fHNJcfx4zV3/ebsqkRuDIzwcOiSgvDNvvA9lFe8B04
b//xQlCaOEtHIC1Nlxtw/dspJzXpfSyKpQanU7hTTlcLouxnlgmVMjFKwkpPNi1ypN/DfgpSAaZo
AVnfGrOl/v3fdlGlYlOxdYW68iF0KrnySMwk5rgGgp/pMvTRZQyMWh6gWngRqWoNtAB0z7SaAAE5
lgaCMmG3jxw0M2xF66tGF0BnYTb89xkPzS6enz3rdGJt7YwDdCObOsIKwJoJBiPIbvOeH4kdbUYD
mNxma0KwbAK91k4W8ZK1t5OmeLRi6kBrtRBz0mPF4xZlX+DlInkPGpxtcuz3CpxM8YVxmDM5tutl
0pmeCsB2RI6xTNXYCZa3yReH1dHO99Xx7Hwz9nRGp9zIolR+OKL/WQqxuMYGZywCtmgbGo0jMx7f
nB90I4fS+nrfB8DjxZreAR7+wZsc2gLG1eoPGn2Njw+yANomyP1wXVmtatLM6QmXJh9FRac/3eZZ
BVFN9L7AZkrNPinKcxRHS8aBzdhoIqB7ScK0AqbdpOkbrmxAgL4fQRyq6cn/VXaJdvmm3k9VemZz
xfx6/pZFGQEgfIuAWZ5kmZcUrG8A+nry7KbUE2qyls4xg6y5C4le1alRWke/H0+trwmGsmmEkuxC
pcIIpM3xH2ryo6hM0Ik5QYRHayy6JsUJVu12I5ukiRIhlMhOWraI5FHFRHJt9YTuWJsskGu0eJhw
xuHNKZVrmdTi5EgCA0wMmcLBPSVPzWu64m3RegFhklna6Wu8T17qvWh3zmPBcwd5LZc6SIQiGQem
IbIDyigIGxaV/OexgDl3FXNBf+8mZcbBGOOpUgQJHLAYJzxk1XLzDe+CmiWz03Zftcsy/2xSbpXL
b1phlaAAZvWfz+mX62+gzDsANIW0xoTBjjfddbT5jGzP5neTfQJ4J9RoZ6GMAdpNdJuwXv5cL83N
+ilz0ZIGpHKtSHYgjLWjfbsStwJGmlujNWIDGMKDpSxEuzSh7l4YW8+6VJTNkIScYIhgslSfu08A
0xovT8vlEYWBfvncGawq1Fx15HqlF+17pYCSDBcJ3DIIvUxlOVqfhXH4FVsrYKLAOCqwzOUUT286
4/u/bvLl065E+zWQqYUBmwwyJ9RpOWNcHV6WxykL8hv8SUjenlhpA8aduiTqr0RKJVF7lE8nddtB
ZLgAsCiy7awI4h7QCTikQNuYMAAwaiTSSIdqyQXgiZKn+wMmiXDbLg6LQ2D8+VPapQ2qpt+e+cO4
N5MZpH2Na5GUmRRr4KAHHnYTtVq0V2TrAmmeel0+KU5uMitasyroaoGUugUhWt34BRbo+8hIL3Yv
3uVpkHf+S15zVm49Xh1L3PTzq3MjEqcGSQBxcpQZI7+XspAh4WLNH+0fpVT1NgTrhPt/b6NkSnZg
ZybOa3oBsVOaP+AhYsicfeqYYtVBtyZhuIDScBxSLMANUMgufffAS9ha+RvabgvRBoXw4/2jJGE0
Cg3SskymMj6mMGVKnxECUFg9Jel5AVD8swCNegBznPNYCO2p/SVlQplBSRuDb3RCtePjXIhyKT2/
ou0mPPiooQOhDIQI5hq4mgYIPJzOeTY7Q0hZsQXlR92JprZS51TPi1UxPW+sRfPHt0a0S6WL0dDa
VQqUadP8iXfZZ5fb3iKqTMY50gAYd9Kp7VWarovSGgsvvyo7DzBKmxjNiym+oitDb+xyceqM01So
cViSpdtX/5dkdL2hwI0BcFGhXn0gcj5oooPkHItfYKvqgT2vFL4RjgH6hDXttfKBJhkD3HgFQOty
4ghnQfFdhmqvHs7lE6DjgCykEJR46TSTKsUdwMTL5NyDz0tbViCrBmiBTewBGOnm8CeJFgM4ZKLl
KK30ZbQrD2WBSrO0UEDyvhX+jIlNnKrehIGTysfHV5LyCv/6NkxgapoMvBldoq5FF3otyBP55KwL
YArnMo1gWiiF6DA3QTXIqulMOuJuKzCaDj8ec/k8DdkzlIJUKLqcnJN+AB1DnBpSCeYcTVg+XtYF
PJUWBJWBJw1ZGC+l/DNxiDKpVer0rKBE9QmGu4w7YnQHWDr8K3DWCoP/U+XAxO9At7SOVqW/4MrF
CHvw1fdLjPWooRW79pgAWH/tBWCMWkdvZCs9YcQXhPQuCqc/XmKPkeV3p8efTs+NXY7k+tOpIwHb
SgTT0aRnTbG6PsEED1gzjbjb8XCnNly4Sgsjc7oDK8l8AYK52zN1GscVMbBxh1ITRGCF8lToQFcx
VXAEGC8Rmjdb6wgQPBO4W8OyBnW9UXwHy+o8Me6AA7NGcuALsNjVNpBWjcw4Rrov4K+9uPokyuag
48/32x6fVC+swZbs4c9ipRyXKWzpV/4jObDcyQLjTUtMnD09PgdxTnNgou1/20FdIV+oVb8QxvQc
rpRT9Ptd+jkET+pGWSXbwCw3Xris7R8kCs118hws5NUeM64H9Ijg/y+IxUpQ0onDy1ZAf+mYpccY
7x3AFs9lQz0USXaWAIRZrED3BcB+0EMm720r8K91ALpOSwREOiJ9EqTPzZjwr8CZT94zUY89hj2Z
0xtIUskiZt0Rg9B+4uDjZ2BgyM5N7Y8LvspSENMnX1XNy89tybOGxac7T11N4DEDxUcSkc7EmD1+
fuXe6L0K2vNKzc6YKJdWWiCQRc4XgqVy4G4SC3A8xmUsMW4fHeRMWw7UdUTL6PiUAMNOJXDIIERC
3tTZmcSWIhtlaONJlpkjPpVo0lkKw5NkFbtS2YiCo6J/o0RxhOWQ057yXx+B+pYEGFdVBI7R7dLF
wR+InDfZmXMUYUfATiwZxbYAGONgYNfR2LiqJDsFhVKzABxo/qWuHj+EuZsHJYppJOBGoqJIg3VJ
vkdUXy6y8ydCzMJMfmUvNWYlgk+GnJk7BTkTkKwEot8745CnRBx5Hyt10SeChVbjS+GDmR63qYjA
hQvSDJDTCTKAXjmjKT1zHG35NQLoTCH/09HGy7ajE00AmMMEe3S3aFB1xp6U4uzLRZ2tz+tnzlpL
W9+Ak/L9ysgUzul8TAgDpIYXeQVofZMuurrfZesHvScP2Tky4JjABdiUID1JTXkPCtnGUNNFzhks
14gqKv61RKgTwH4Dghzj0rdCwb/ACQ2YQM8dn3cWVwyqQRpBcnLwBRpclg6G2oIGLPa1l0733OXY
8qwSHJl52HhcOGy4Hhp/h6zfCkXo4uXjG1yXf+sDj/tOe1EXrRTUi8BJKDNgzcOB6l7AM4mSrp5p
lbp3I1kHT6nbRpEVYTQX1Hh97IHufGiacIvBtiqy+CEib2kuSm+gSsU8PO9XHebj1UCAzVAzYet1
Ma8bOun8Vzcn8muZVi16DVVOOottmrOGiOdsGeY8wY8JLEaMSdOtfjGIUEtXn+hi0deo2OBzU1uA
IkUGGG5MrvgkH/gcbk1EIzt2BUiOBFP57N6LheKammACLM1Q+JoR99B9r9MlAFgCvgcD6nADaYB4
AuLLsvEF7zxx8Kjo+4sImh4VddmDQ2ztYSKlAxlb3NujuH/83i/R261Sx7ymDGx6NH0C1vmi+a4u
fdF4khaBX/psvf8a7HSFjoF6xRm/MuMXNsI4VBgFK8wMZUxtBXtvGOaz9XM6mWsM8VnbLdQgSmex
8WGazgl/nMF4fk7N59wEqTo6k9brtfnMiifudRQejIieGPSo4ttpuwdUyKQQddd9EYoPcMcZVb2K
/KPfM0zP/bO4FUNlD3w3k7UGANMvSLPZXryvACECACFM7G5EULk/Pgh6iBJ34FYapX28rIDhiSDN
66zBzFeqgcabn3y72+0WYKFY/fkadKNf96axHX+iI6uTYuZl3MqnFJHQ1mUHvCr3xVKW6PXeLT4r
E8RDxko6Ht/4RW4ocKjAdmQC85/hx9wHJLeiKSdPI5GmRpNo0BZK+Y8QHSKQqT7e33tH8lbGdNhX
9xyUNl4CteK++PG5aAojqBkviU7N/HWAsjjB6SBVAnSVWwkcWM26Ucy4l8Rxj3+W/bpd7wFo+Y1q
9ka2BsZ9uc+VYD0yPGOImzgZqD3jC8VrxbLhXgCdZfT1aqJeG0AiWnzWylsnMyrzsycE3TSZKRU0
GOR2bS4ppZEbWkiTMXVQLRP1VUQ7+OMjmvFxdB4QX1CCeNw83NpbKcOI+r+WctxLZkd2stS2mrH+
8dD1y0rqzikQ7IuEPndAWCDQuhWkoHlPrXqXe+m9ZNHn67ASjaraFfU/d5mxoitB1L6JlZSBGhaC
9LRD7IYWCokHj6xqBPxXHI+sDZzTWNfiKI1VVY1UuaXOvWzAIYnJFHJCt6iB+PpLMO3UNtfKhhEo
zz0ruKQA3oG/BIAxaidLsRDjUcICY721FZDlyYjbH1+LmbsHB1CYcoOocALX+/aw8riqwaKbeOdY
Kd/KoNyCtbYx/CCxH8uZeVGoo4I8BctByHFp/73SEJoadmE7Vt45rbI1gHMOrhy962nwKRaDUSTt
QiA841nNZKX0G5nUgfVS7/uilnnn3eIArH2ADeCvHhn4lbFcGTC25tpx9zFi2meGt3uZVKIM/41o
Sl0JpaxUdQfR7++8+arYr50JvkdHNqzFYqXb+IRPpMs9A/mGEvxvG8lSMMBl1ktkCStnk1vWDyMz
O3N7b75oughXB6Byoh7KdeGdg0B3lBFc4zK/LXrBSsrarCrC2PxZcVAyU1QFUimFulehkGsuSTzv
HIFUmdhBIwOTy4nqTZ4ljIc5Z1xRXxYkEaPKSH9ejP/V0kgbVXUvad65WReaWXnYUNFINQPjpYf6
mFqya1auUWNk2/AwC+oakvsC+NrfXVEa2YdbMb6HbmWfbNXN91DWA2y9gNfmiHfGpLjwvgvRGrEA
bd5PiK4h02VYRqqcdSeMMr1g2JWjFrT252pcFk/tlhc2v2UkkuTd8E+Bp/6SBbBRzHChhoCs4+0d
4vqaT4oo9s+bxNiNhiDYw/f35jVGbuq7c0QWPOWc14ZCwt/yqJx66Ppyy6NP/dyFq7beAPIw2vjt
QgXjMm8EroP8QDACyz62Yl+0RGnTBgeBf0/0Fak36GTijZxbq6kNhmyrT7eRqzL8nksASb/z6y+k
sjaDH48u34b+GTPT4DhcoOgBpFgD7uW3tzb3wi8yTTjX9p+Xw2HxtOXQ4W0+n6z33cZ5lj6DQ2Cl
puPa36rVGZ3hsPrj5p/G3ztId/CmopqPkh/5ZyJvQmLUbxUIYDFHrpihugY2dbYeAHJMyhWx4tOg
7IqXSjD63/UTl5qDesp9RjJ+JuGEt3H1QZReQG4kCLoKRyqD7sD9EDjBlnVHdHOrq/WznC0yoMaK
yD3xJTC711VugV9X/1NqOzDVG7HLqorNRIf4IMAUgDAEWQnA7d/eaYD49AWALP0zb2prya6W4xs5
Bib/3lmJ5boYxOQZL3bOFF5LpMzSkBI9qf3MP6uloxTmUGFqPB1+ITXvs3KY89uNQoQIQosJrJB6
QQ0yvK08YLsLaSECfiGxpOdy72PeUbe7fWykluofKh7FgOUI2mgjxhzcy2PLP68OZWXigQP5HVzC
2x1uJuZxcIDiyOvlqJTo/xHXofe788yCIL+bhqtEi5bEVcEWX5kyqyQ55/iiSg0gQ0C2iTBFlNaS
WwUU1SnkD0vZKH5AUB8aYI4WTDNaMOw+3TRz0ZDY7P9D2nUtt44syS9CBLx5bTiSoBFJQZT0gpCF
9x5fvwnF7g4JYom4szE25pxRoV11dVVWJnI9EBsAOeBkezcDhHHzpPds9NoabvkCxfDY8bSGPrK+
FYij3rXqQ8+Tfcsz4lIaLamC9LIw4XMx3fVHTLb0kCkjUd3g2bV0rmVVkVcMuhU6Iqdafwy9Y9+X
GpP6IHYz+jWLJ75YsAt34B9wY+oYge+EZAXcN+jcJt8QZgMTDRW+AaVQI440piJvaC7dJ3vbtmMj
1NC2QH7h8o7/ZvBjJhn8yZDznPaQd6UgVy4twuOpsS6BYopCo4vZ6PqHoH6nn8JC6nj2jkKQ87/2
JivulxKfdwLs1RuAWYvn5CnUq620Snei5n0UK24/bChzD9UHqGZtPFJ/opdMXVrycTqn0w0AAdhp
8F4VQI57e8YKt6jZOCp9aLieoXvtH6VCh7gb624kZR+HW/eb2nBLSlqzUe611cnt53sCeAMbWPU4
1Xh933lftVmqJTHGe/AVL/Nk3asSkD2irz+JRCS9j2La3t5D14sUxD73F6te2Hlz3lVGfzv0ILDx
7rgFFQgbK7HkeLafmV71XNRWwr5JaAbtUrI066Onns766FSQ25MYCE9MYmpIT2ZDxNFI77W6T9xN
v/OJDIXaPUsk6MT9m7sTjmXUi0U/B5hgbxdZKQBA5ULKt9Pa1QX+y5UIx+pZB24TxajFJzpVfTS4
p78VOAq3caBBwFsVeTUuzEhZenyPxiZjx+xCGY+XUT+8I3JDGSzPfZcNbKUyxWjF0MfWMQNhIcCa
eUagaRyZGBgYiUYnO6zjAo6DXnZgN9WG4tSK00K9957k4fux2xh/zmQ0gKtIPDYNIgHEt7dTy/K1
LFcCFdlhnWlAG4NllvD12t8V3MpnXQKU88LDe2b+OBQVebSSgQACT7Nbiz7TiF7YKRH81KHa9MZi
u9HM5rwxMPHARRn0TlLDQLofrERjfzIL2A/Ee8AVK8/tJ2U8nsL5ASHTjUgKUJApqWeeIASoeNjj
e9KUF0HaJ8MmSD4eW5kppyAxLXIifDt4FO5Uupg4LtgyD2IbjaFpQSpNIsFztW22IGPd4k09kFND
Mv0pAatMkujVC4M0+Xn1+CvG5/t0u1x/xOTgewA4uU2Nj4BivM6jmyp1Px9bmJlN1AiBHqQRm3Lw
MLfbo2VriWnLHECtDhf3sPbBiNrmR3dhF84MBJcGj1gFNKwQbBk/4+rpXCROlPUpBlI08YtEV7LB
FEWmPx7LXAR2Y2UyGDAx8R4PzXM7Ug5Ns+G2jh+pUOeJmF2fvnKDWXZQYFyKxe6Lf6j8XI1tcifW
BaSUh8yLEdmH0lkYfsvhGOT7xH1mSryH1kG7EAvMOBFEuDycCCguAS6ZZFiL1FeaJAxjuxVIXYUk
CE9991ZURscCOOgdl97jd3sEDhGGQEqMpDFeLpPFayQWuoJimth+H4AhN8pQNjYhk+SrUcgubJQ7
RzyxNVlCXi7ijgnCxGZKSQsgzOfRRgwIuA+Ro5r+erxh7nYljCGIHtOSoKHC4G53ZZpIfSn5wAdB
K0lxm8+mKL8fW7h/9o0mRuAD+gSQ65+WKrORd4dhGuAUAazwUBNqXl8ZUMUJhvvEWha1tBnvYnL0
PeB4AWIBOTqoyU7Wissg1AIRhwzlbzgstH1ToCRzyY+Iru8BdB8Ihh+P8P7pP7E4WTHU4cUupLjM
trLO+oQ+hNkADfwTGA2B2Jl6rMn3Sg2/tHTptM+s3pj0w6UGVkEaiMDJ6vmOHwaun9t43WjvigUq
IccgLqt9VKYSaIsg8rtjh4ECTAGGeFykAh4bt/ZcPxVlp2tzmzdTFLt1z4AWxxCS7KdbSGrexZYT
S+OVe+Utg1hBmlGCpdr/jkTtXNPk3PcLJ21pOOP0XhkRAopNmtFITPheTfiVqBBbdrSFh9KSmekV
JlIhWzhMbuf6CDwOkIhW9NAjzJvw7PvG4814j/4YZw5c8SgyyHBYf7f61aAQJwoQvxVzbH/xXX43
4nel3NdrcKCeWxI1S1vwLvaBOR71fhpNzzwUDCaDEyuvrDLgLm3gXiVi+R95apS8dhETgtZCMV7s
cbpPtIwWR9lmlkUgCcdyu2q0w2cleK0LG9W1ngx47UGzB4I6BwlZKzQZ8M9oMUw1yVGb6FxRp+hn
WIoo7xMtk2+Y7JzGhxJbCQUxG90U9UgcrmUxqTwVHB2bTScs7NNxDm9ioIm1yRxnktQ4udIVdmGA
w91aoiWd89A3MzrxmHTpyVwqloWd+2uca6LtDDkndPnWhdqKe5KeFzUMx5D70YgmHhPNcSGbunVh
J8pOEM3mlWKxe4L4mDsbpQRsliylAhe3zSRGCaRMCCsO24ZLdwylDTHgpxdez2Ij+MrQdIOWfZDw
xyzQ0gAGEoYKVe4NUBlh8cjcRUtYzrFDb1RQRCZUmNy5VRsCgUjFpc24pxgEUXJCJGYzOGoF2sT2
OOhLNfZ7xDxuQag1/+kn4ez/5dKufAJi+L72Q6e0u+I1BBzOji4CUpLxCFMP9jKRdokF0bRhIxsc
EkWPPdJMPAORKPgjyM/x4KefnBWabrggUpTSzurXoFYbTWzOcUZkfsHOzJUBKbQRSiAhokGTx8Qv
eHUsM2lc2UFwGriVZLvFDhupJV63wNbBjQdisn0hC8OgLqOgOgPN01tTyInkUAfkKpvWa+RgPoEz
kgx349vPu6BAh/XHhkX2BewyIBsz3UOiqvrpXPxY6KlF99xSg+Jc/IHPQS4KSnCgTJliKIa8VwSn
FSs7qlUP6p9GnOvJ1rek7hcruwJhpTkoVlithWHFeqRFvp3S+L38G70W4cKFcJ+OxF67/pjJ0XYH
P2jaQq5wqTbfaCQE7R9grgRE0gjDUPEgJAQuzdMl0oKRzlpK3Yy7abo0Aos9gEATKjj0ZGmYMhMb
KutruxCh+uQo3KDGGQStH+9pdubaE4F0xKt4RBoiwLvdAUUbc04NtjW7GAoChSD2JSrWo5AjKWM9
AG3nygN1k0TcQedbMweYuoT+e0CaD7m9eLIV8FZdq6n39vi7/rLet8NnAGhGv//4xMQ/J1cFHvNB
LcVsZxcMEU8O9KDNptC5L9AcraDWN7imx5M+U9t8O7Bam+oMd4gCEtMrKdHa0AIYvDZ7RsvKb0eD
nDSvQJdTd4bvkB3Ux986M4e33zqZwzgK05Bx6c4uyQ67EgmGd1QNRuTASBfg68+Jle0F9RypiCS+
F4zfB2W3xifbFFlGX07zocOT9T1Sd72OnGUIyYfPMXn6vFPI+8Unbx+Cyai2ur98LNi/R2KPsmuj
MgMeR+Pza5KUohS+S+Rc6BCmQWUg1IdVDPhhWGgJBAVcTSAteuwddcHsveO6tTo5HTGnVDIvKJ1d
dfteQHwWlVDSXMXMEjKJuz+Ht5YmURoLJUreLzE+IybGQXvv1c6o9QGtYhXgF7q6RZb6E5SMJDbR
vo2O8YKotKXCW5OlPPV9L8pkrsdvvbr+lCTuxJxxOjt+SbbchQeN+LA6RTDlwR/laoUN534rAdGO
KBuAFWPhZppyp4BB7XYyJqdyYAA7Ymp8gJt/M5WVeKTit2HNEzZ5C4NsBH6CEpwsbPF7HwWrDPIy
o/A3aIUnSRLKd0EHylAYNmG+DO/89L6mvqp1YIgk+/jgJKBhnYOz50hk0i4ZWSkXPuD+RsYHQCgV
6Uhc+/BIt/MuuL7CDrLb2zDfR2SHntzncOOS0w//bZ7W0dlEryA6jz/5/ffqF1S8S0X5+86tceIB
TYLaMHpLAL26/QKKigLeiePefrFeDzvf+oT+zv6AUpVPTpllmuZeP/dks/ko13t7E+keAej3uHp5
PBHj8k6d8vVXTJafiSo2ddgI8wAGxOIilSEBQ9zCcs8dOCwnVnzktgAu/HaogB5kUlFmve0PulNK
esQo+uNhzC3ntYXJkS5KJxW9Iu/tMgblnBARjsPBDU2XkTQhxHOzX1RJvo8dx/L9P4OarB/TBx04
ltPezrSX3Q7FgpRY/fH1dffuqYfnfPeMK15LGPXUkfVA1s7aJc+ctY5VkxBdt1OG2B4oLQFffVqd
A7LRkz2aY+3fRP3WHk/OnGflRnU2tGSiPXSaIeSpsUAb47C18SjGewyG9wxdzbG8sMyzdgCxxtsB
cFnoo90uc+AMQxCPZypDLnxMfcoIrmgRAIrq9/GI5nbtWFhHCw2AXhB8vLWUOVzW9ErY2/hNLREE
NAyKbEsaZED/X4buaHRazF00HlIlfnNYq6Jtjnl9bGJ21v4Zy512c5uXkKoNeshQg/nZ3cZ4GDDh
xc2WanULkzYFGDe14Cq4TXu75js8sBKcwwRypHnorR+PaO64X62OMjmMQpX2VC/BkNPiTaWgzp9W
/2JdoH+JEBeuc+wout0AtczyKR0Vvd2EtcZEAI+6eyFYSNdOKaT/7sZrK5NLopWgQZsnsIJU0TYe
HyevuwOtH4ynbNWQU2edTuCNavS3D54lHzTR0J/xeCr/6mVT/3z9CRPXCexE4/AFNmCmvVopkRS4
mZ1hHE64qsxh/8QdE7L9gCDMeQUcRaQuuI65pfxrnOHQFwh8w+RI9yw6B//2f90BJJ4mRA7fH49w
bldeWxg9+1UAVGaB6AYdBliGwCx4mui+ZMwSQu//WEl0s/z3OKYOQ4hZqYxgxQ9WMXnZpSM64bA+
CciI26f26YsnLWKPBiQPIFhRx7lED8aCf1wY6l8odjVUqQ0g7CrjI6rRPyo/gh25xn8+myji4e2H
BkrQSUzOBdN0eS25Pc4FurfLRDCcXF7nyhJefOYljWIhMD1gq0JaA41Ct6sWhQHP1WwzAO8C3mvs
yW6N5nNtHe6IDvkzVy020kemrpaay2aymzeGp9U1iLklIiQ/B5sjhWeKH35ole/0U94QB41y/Ep5
Sj8fT+lcaIEgEYq7uD5R05tsUJopgopLy8GOAWLqE50HKCCoT3gnv4fBQvZmnLbpaYcd9PKjBZXG
I/l2WpMeKj9lyw623Cekjs41k2kZR+hXKjgqXLaJ86WendnH3rXJyUoGVZKmcckNeOxZPTi+ARdS
3dU7yKsM1yZxrSbAPSxhhmZfHci6gcsWEqpoqx6PytVRaNkkDORGHuwhNJTIyDuadGGqxdzFp0hL
b+taR7fq+vFKztQfGIQM/1gdr+Irq26tdImSO4PdQORBJEmjA0Qs8WpT/zKqEj9BIRcUAPGrw64e
W55d1yvDEzdaRE1OsxkMs8qTv2GgXRK+0embx5nFJl5iQJsLTK9HOdlEqeQIkpKMxtxjC0l44SdL
zag7LmFLptzhf9fjiOyj4QUkxJCTez5EY60bc8Jg73alahnIIq2a59ymdBNdjKpv0JrNqF+9oX8c
Y7iIepWZv4FeW8eFS2p2wOAm5tHDjIP699K6WlYmdzi/VZTBRqaek41qxXkqNKCXKiuzi3hlZjqv
ZVrzSg8zSbZrDn1OWjiCBAxvsvJSQcDk8ZaZTUGJoH0GMggBNdgAbjdrWTOQNc482mbIek3pJ1d/
Pny+C2gaPXyu16c1yFUMl1rEJd/f+BLAbCiZIUeHMupUPy2v66SuK6qx6YG1KSFTBW7Jy3H3F+Fo
A22lYFVAoEhPNk5auF5e1EFrI6LBTSyqyidj4SYmyWH9k6y+LhA1B35uU1bkvLId4q0+NisQ50ia
e1mY5fvo+/ZTJrMMhEEmRW7Y2i8c4Q4g/yCMgQccIESxOQrV0Wvz8oYeuX15OB/zJZzqPY4JR/F6
JiZ+UKbA+9uHMC/br/0vev/VA0OM0TjiO3H7deEP4Lbc7yu1J977L6r1j8c/v9r/rMTEIw4hX4ph
hZXI+ktcHXJpoVY+s4tvBzjxfFXbRpLLY4CZBn5249Xg1WHsvqpc8qQnKPNsN+pq9S3ri9Ic4ya6
vUtvLU+Oq1zTrVSkUYvAsgT1FI0Xqaa4WqyEagQiF6lcKZHpMYdCeIoSK84Wu42XPmBysw6VTA9t
iLnlyGu4f0cxxtOeudV6TXjN1Gljk23O8IhLUeZMbHYz8GkMKHlDFzKjXatBaAaer8h4/jkFFxDi
b1RPX1FPKzTLPt5HM8n9W6OTp1JMSUHMpjDaqkJNQDz3vvtszs/h8TndrNemoF8iJK8TQhtvCA5J
zYwl+JYs8sPNXEq3HzJ5MPVCm6T+n2/J9fE4t/r7e/WskGZM0OxE9TnQTmZikXi7fUsFfQ8fTs5j
2w1Ifxdu/aXT/RePXF1MrFLnaZpg81Orl1fwXeSIrUTVWIPHGVT6px9J3+oSuvxZwtibo6IdF073
4geMx//qA+qu6ePYw6qMZIBgIkN0h/sDk+ATEDua2eqJktSLrm8wA9Hu6JkLL+j7m/l2MSbure9l
IW4o2PfQXui0lpzZDKhNnEQN8oV35D3n3K0r/esdvxprICt1p4yuNNdjlPR2vH5YQ8XlSWc2e5XF
RaItbfrF6Z04N67MsrrOYBKoBMFgtLV3dkkzxgV4V54Ad9puYw2Oe4OO/sv3kfsWT0t9/TNp5Nsp
nrg5KXQoSO6Opx2kBtYIVABagd4UWyz0SG7dWaEqqU+XC6QpQCGhcz3RoROYEOeQEUDUsfSr1cKy
Twm+ERneftTE9YVJnLtFM34UlIoOyDXibkf682R+ETg+/wk+H9ze39z6sRf6ezY88Pl/e+RqDwyK
R8XhaDck/C4mWrXdGRJ6bR3tdOpOW0IdsRWAssO7dOGoLez0P6d8ZdkBs44T0rDM5fka+Sqjz1LL
r1w1CAcjbVj98UhnYBM3MzyFuxVFmXpxBnuF9pp/7Lgt4kFitgZKdE8Y4tk1tIVFnXmz3ZqcRm2K
x1JhBJOZ5uwcUzD8jbPiD47VL/nNhfjwb3tdTWYU/88NNvZq7XbNdkjJ4ZCA8NclztZ8QsotEQn4
lM/YRosKFktLOXFaldKVqTKeKDE2q9J00HEfQ4pxWFPhYh5lPJ2PNuwk/gplJ8sKBbZ6Uwt88oor
KicGyk8Y6Pr0JKlf8vkthR/T7N8j6A2shW3LzX6ABEIiCNmM6p6TRZX7qAyCBFESD0L8GqnNXDVO
4e4kP/utCgGqdXhce0ZlcSdULVIcHd9Qk+N4Wa3kYcTsLQI5ZyAj2GdXnzS5tHLXl4sqwCf1Rz4E
EcoOrpyspQH4Ucf4Inuk6M4q3gILUzG77FdmJ8uO1sA4jzksBeipNFHN5LfYz1QnN2NGfXx4/1BU
d6t+ZWqy6qkkKFGj4N4A3/Gx+RofxzSCf1b9TNAFiqXHX4z1XGAXrHGq93tWQ/E3RQUQXbpG8bK9
cIDx0iALashPUZETu77UxluwFzY6SIK0I9oEwNi9FfulSRrn/tGXT248NvLYjufj1q4ddl+HtE0x
3FJ9fqYmPm4AoHkBYaLHGult1JI7Se4r8hg2ISMljRELslEOTr+kD3sg0tDVoaOHZZWgeGa5n6t8
sX3sfi/INEsrosQhhzo2rN5+wZCzZSNVKFjWdKQFVbWuHapQaSfes7JEElqKtMdbghnHdDuxNxan
haY8aZg28JLe1iiWhD9BADVs3jpSGjbjgql773prajK9PXiqwsHD4FqVNoWDZcmqtQMXFmIWT8sX
TtX9+xrGUCSFhxnzX1OEHdOkVdF0GJfjqX5O0O+qLZymGfTkaEJEHQirBRrDSc7bL9Ht1w8oxIJe
Y2y6f393V6AlGMilP8g12avHITEez+GMjwJyHiRiYMZHfyHaLW83iIKaXRdU7oA5hLIoAGOfh9Ow
ErXSAM43XRPVDvSW/AaL6sgztzDQ9DwaI0AThLaFaR+zE+JFQdVCbwf1pm/1TBJBTbQvK0C6wPsq
VV8gbCBJtpRUvL8nbs2Ov351JTcs67F+DrPInOr46RSCzG3gqtRCCHfPpSDcGpocvSAvpMZDt7r9
giRboh2QDwmtZ/DkoedPsUr1szQPPsQAGWQbR23mw3qrsxbkB23QDZt2aoirxtxsGhOiRudKxZ+b
1DjThCY9em+XgCxz2xsUR0iXjV3GIB+5nRaxCoYoE7zBZvpzYuW5rfhG2HoLW3zmoYFJuTIzuuWr
2Wf4MleKFtuN3dTHnEcXx1dETF3fj4Wq33Okq6vKWJ1XH6EWmY+3+pwrRD4QrpiXUe6RJzudzbM4
i7lksF3HVSvl4HDAowUWxcVoh5QXjM08HEaBYIUFRzNK4pIweb0rToAqZIq6QLKlrAwkedgCFB4P
J0n9RI3uImMVIUq5Q/akMJewUOPWmvrga+OTxWSdsijqCAleN1qJL5mIYEdClpf9LeG2ihwBSLVI
PDHn969tTla2UTylcWMMmNl2aOHNVpKk+hT4jwuO9KiGXnLp+HhB5zwIGpBEyPkBpYGnyCTQYdok
ariIaWzpApcPSuPUyHmNV3aN7cRr3OmP7c3M6o25SbBTF1Dncju6sflNoKEnDpybTKxS5ZPrmU61
wKoxs1tvjI2/fnVQ+GgQqqjE2HhVoow+0fLiNT9U7kKdbnYOERmMSF6UbNGYfGtHaSoRKgFVa3d0
FD2JQriT2zQnntMLep0X1LoNYobwYLCOa08xBb5fkiJjxp0x2a04KODxB7/aiKidXONAqEJmmlMa
2+80OjCFbGSypDbxhT2ln/kn15L48/FKijORw43JyahjX2SyxoFJnjaz4q3+pJhP3lcz36ITwuSa
HxKfWXvdG41l7jQh2+XJMQOPbWJ2yi5yXuL+UAFOKYDz9idUoHWabGTIgva71Dnx+L+VSBcRlWDx
hGP/DuoCsTO8QYtTtYSIhWxGiVlDKf48bDhUJavvAKy5m4RW8+riRV+i8JW0J7FWuXYtlKUaO1sx
0ztp7W/yoAHHSaWC2FXsl/RpZi4BTAucFZqa0NsnTPxG09WokRQomfCZNZxLRqWMmj+E/dhSlXqb
ugORs87J4GZ/StCCfemWsGgzl/PNB0ycCBIPfcQlPtIercb3JP7tvV+UqOPGrMWFnT/TXwBeBYiB
js0hCLr+9sjVCePorGIrXEY2mxsCySDTnEG8zQgOjVEYiRmtLdlTPWOwYtsxhghpRU51jBhP2LP0
/qeMDR4MauHemIsBb75q4mSirKOgIIOvAr3lq+CQHWCzI3yW0l8pEPWVvlV7pprZC750xt2AU4eW
RdCVC9C7mAQrsZiJoBOOOjsZRGxRWk0gcJ4gpZyjbS94fXz8Zg48x0johkVRbiQLmIRgKMDKUdrm
nS1VlP/S4HVKeLFzFnbzTPlA5hgZHH0gvASLyLRXRVBSj3VkwPQlCNZAx8CIHE3pPA1UTVlDCske
UF5Fld5BhBtrPgdQRKtGraTy/VksNmUJ7rqCWmWeznDG4xm45/8Et5sEHVyg/nCBAeRy63YD2WX6
cJA6O0AXVGcU8ZYXMnLMvR8WXBgoVoJRGG/pUnMoNc9NlyaPP2DmaXr7AdOjHgc+HDKg4/ELGL6M
91Z/1dzPkBx/V6isrMDrmrsq+9bQJO4t/JelHNzMSQcLwAiYHqV40fN9OwFs3uCxVeA5VQC7jmyR
02qQ1zQOA6EP4qHd+k/lOtisFkY9c4XfWJ3svKodwOfEArhkVUYExAQJ9znhoGT0fIrNn4psW2P7
JamAtbbrTbez1YUPmHsd33zA5JxhLhCe8uPrGPcAY4DSp9G6D9YFROusPR7s3Ayj8M2DNADt9CDF
vJ3hPqUp0e1pRKDoPxNQqOhekuF5iFe9spbkpcM2c6Ny6LUDkBhKGNjTE88tIlRIyo4ZbC9Wudf6
IwSMAsm3JyJqX5fLvtHRHgvqxJ9zEWKkS9O6ZH389StfLnlULrcSrFf5Dhyc8JscGn+I4gyk59Qc
oQyIXcKV5Knss5fvl4StZ/A4YGYChhqSNRIoYqcQhygMxTCrekCrJCPfeQyR3V8AASwPL9nI2brC
YWhWLmQJaf0/XuQbw9OBF60EvqYO76lgxTIbVySsvJX4hqSs6qULr7eZ8ACdNNAaASgVnenK5G5S
8qym5ALPiorbNp+88lt0z4q0MCJh5iri2TEtIEsCKEOm77QcL0SmUnA7cOSlh6yj8Bp8i7/dljHA
dq8KRk7eB6PRaHXYymb7wUCpywS0YVCzD9zS+bbRt29oc9jo5narf/RrRuch27S+DOr2bbP5XdJh
nTlmPC+BjJ8FuQNc2cSRSklDt0HK9naUHUFXqeSaEqLTpoLgDILmx6s9UxaClMiVsckpK9DUSks+
jFm7g/gRaaBbt4l0qlZfpqmjKxoEkhQ419lLu+iwZ1znjenJTmsUrgYEk+lt1swRFvnk07C+X3Yl
usiiF8XcfFBrYcGDzXnLG5uTDdeWWeJUAmzGJH+RyGuw3jH77CVYcB9zj3UeCGxJBPUIUgTTjR3x
VUkNDaY1RQIs0VJVxJsDlNL0Gg/YEvGXY1S6/Bpr+YFaS0/fwjNoL56X5HxmSmFY3avPmNyJjRM4
vdfiM0AYz4DHd19hctnN8KrzB8puPtFr2aF5D5yv6zODfkJhYXuNu2fyEAMEHX+IaLEA3cBkiXmn
TDELOHl9+lMG+1I+Pd6+f2DaewN4XLDozr5HoA7BgGJqV3Y24BzvUKDUhi3/Im+A3RcBJ4igWu+a
hR6u80KTTPuM0oii/Y4iASBXo54aNDBWUA+CViVZOsXzQ//nyyb3Mp7AOR13VWf7El1aoSvIe0GO
zo/HP87fg+H/YbuvbqmqVSqOyQoYcdg3lnXrlzxBdImupWT32NLscNDuBqg7aNjvcqtuj8aFOsdE
e4F3zmX02nNLF/6SidEvXg2GE0qhCZy6s1/qXo0hAIElPWTGHyZoG6/Rfihy6tvmjBr147HNnlbh
anDTtWI7amD+LL+ym50xCoqm5sk3Ebhruaa/sdgfq19lHaGqspRZm13Cf2xP0+ViwslNXjed3YjC
qqVfaOWTFgf98Qjn7tmrAUqTyI2uqA78RNiMbvpTOZrUXRjfCLxY+xdm0HIyUougg3BKf9yVIPBp
uK6zs8xV5erT5YwmO5d4ej+2M/fYQbzwj6HJVomHEDwqbN/ZMlPqcYJubcEpCHZQShI0bnsADoc+
kmkB+8sFkpqBea9pUJ5yBN7IpW7tsvyL0sULO3i0encar75qso04AWB4hcZSDihiPrOlHBpeVAAo
WQF/4nl5eOwb/rOgZG4BSjgX4AgCqh7oIUTfpjCerKuTE0MaxBEodEWXWXVsWV/P82M/vAgJa9HK
UsZ9BhaP6g5aDVi8gNEeOk1EdwmFV3+OvKxTAizja2JBEgWIcVJCRG/45iu09m2iSwUmF9B1dL9i
rA4cmA8X8pmzdznSLegF+FNUnJ4cQWgUCNcABZz/xu6rw/BaxOlpswu4D4k3gg4iOlDVGZTXhc03
pvWnyzySmI1FNZlH/e52tj2PbSDy7NIAe9BqijTxjtpnJH5yLt5CDmUulwoaS+TNREgcAIMwCVeS
vmvchI0HW2MuDEhNPs0axe6ElJd6wQfOBGO4QSHEgyKhgDh5YokLxaFwEtQygnVVq51WAgEHDefo
tPSyAXH0/fwBPY2OVwEsDDwS7bfzV4clX4UZgn4FiiU7pRscUS8rJIMN0BszMonyivXUfHD4zohY
ifrMO9557dOuoUxaTjqRuOPDkIQejoSacp4AGtlGpNKfjvOq8LlOIGyIHgmZdwntAvyuQgY8TE6S
6JYAHRU58hB+lGbRVq4kX9TFjFdSPY2Rvf2Ger1DG1CTo2QkWOXUV2VeoHut4Bs6OXReLIySY+hY
1seW0sRIaiBZCQthYUpXIArBETfse1/rWjcQ1+3QKkcubiLukEppF1l8n7LurvD8gtJEj3I4Au3u
jDaHFHUUC8QKbHCIk0ooXqVUatKnJvALZd1VQEuaRRlxGa520QdGdGgj3lC6iGOsNOv7YsPGojPW
EFhH3LEMnaM5pXU4xkii0n2GD/S6c9z7UbnzBMGT1AKc31CzE3IQzqaFH+CVp/AgPVdE3q+ewrjN
AmMAYqw241SRC40fsh6tGX0M9TvfoUIw8bARXeuCw3LeiinkzgetU06HdspHTfIlCDGQ7MQbkCX7
jNmMhZZZ6KSUt0d9gM+OYtwq/ErqQMx/lPLaQ09ZX3AUYSs2T/WolKIeU190/qDKbZzG7wkYq0Td
R8Kg/Kpk1i2++LKOXbBXDSWVrOqUV9qNS1FC8AJGGy/QPXTBRs9pGLBhTooSnXRQNIgDcd80kuDb
kF9w0caGGhCa6JWwy1DvKRoFSXnXrSXoepdiwpzctK0HLcK/5xXJhRp/z5QksUMFGr56m7mNa5UF
EiO/kcv4Ubspm0jw9lRdi8IbfkwGeEQstc17xVVVBfm6RHmOhqjvSQcxQ1bP6zhKNScHIbPOYqbx
RUogdfuqoKAZXfcBK5puGvnBtmYVDzphLO+EwhYJGsq3nMKhkx0VISFmwoHI+KHoMLe4ga8pEjdN
2um9nyYQhE+dMo/VskiFUJVz9AOD/qpM+uLZhbohF0A5RWmTc5Zl0rBNpByCIxHbRZTKU2iPWnFJ
yEJuWcIkMSRDsqLV8C2Vu66gr5qArTtJGL2mCi628pROMHleWwlQS0VUw6D1rQrljqBZUqFIU7Zx
vo7jlsmfwEAQSYD39nnfrxyfKumzIHeAzAyKWMjvbitJweeQFplguj0llih8iH6jN06k9CrL+o1n
MKIbclgqruP3gwiWJJyNOt8wXi+CtCKDQL0ZlUWUgLElZ5QvKokhiEC7tStoA/TefhSkeDwDKpau
d/CKzKP2TJEwoR7Fbl7plOx3qcH4LJ0VpKGpaNBcNKPIv22SUDroWoZLB2ofF6pHbfezcMnMXOmg
S0bFF1xp6AWZcj/xQxPiFk4H26+gsR0oVhPYNL2WfBs1SqIIuy55b+T/Iu27dlxHlmW/iAA9i69F
I9ei1Gq1Wy9Eu0XvPb/+BnvunS2VeEWcfWZhDKaBTpbLysqMjDgX0SfwOLTwg799n5u6+xMk4HnV
/y58zsyd9w/zlQQGNxS8meuhTMYUQJOp1O3ZXE0hWieskE4mVFBMUqzuW5t+GXPBoqqO5B9qRhg9
2ySd6oLLgXeVf05VktgSR14UEtgp34RmyA+Jfd/azLMDVx5krBC1gNFDYWJjqZwC8BZNjEOoFGZa
B54F3Mz7fSNzJUnQaaF8AEAMqFp+wYYXIZpUNyTkfbQvxhwazPEcb3JHaDB9NZLzylkZ0YhRUzy8
aiv2QKmhl2ZGiKku9qcyFz3SSWDgu9BTZ0LnqMk6XSqgpy4JNBkNVcEbORBN/qv5DpaQMcxC3thi
AmJeLctSTIm4RywePpy6HMjq+/PKhNysBTYGrCpvlNUAo8kRtOCZBnDzN9HB1kjzJezdwsSxbygl
8GJF8zVxr+6DBEHfCPGUgUqeMayRbb8/LDbw+2dcU9EUGUBkLFkGFAlKkVWmhNI+CV279R+k0gR1
ru2OGXzvtx44hK9NCSx4C3an3OLF0buxO8VuF9tUrbpUTwjsopgwPqio0UOEIkBrCsEfYV8dutcl
oC/bt/yPTcDTUFQDCdpNjVjhuzgXIl/ad4OVrDuVQt1WN6ovXFngDhD2+vuSydmllCE+gacS+OBY
Kr8KSCq5CSNpj9wqiSkvm6lCg+/hHD734dJSTv7jZkrxKgTbK4Je8YarN6hI3ECEdN/8BXHgul1z
juT0L9E5sgFHu79+swP71xZ41K6Xr2ubUen0FFOpUEAEhLOKgPTsfWcm+bxvibmf/lm0C0uM1+Q8
KMVoHSwRYiitDfLHv3mBsGFpQzKPhRs74vWIIrlUxWiyw1F+H/wh4SROAtbO1oiOw7p8rj61TadR
9fn+8JYmksnBVyXvklFKpH2bGGGQWoX0k0CaFIQB/gMXIs55/d/ZY17wPsAsuRtjmGBsRyaDz22t
pNExPJVb7vi/M8UccT7Q46IPsR+5p+gEXifLBRP8eeDpEs/x0hxOt8OFL3G5lhe8OvsdE3kRXkFz
HAToMxE8Q5AWNv7tPQBtAlBh/6o+IFpiNr7fjVEMsmV939cEfSU8jePcEvNDDGAtB7V6r1jamLee
EjS9SAKAjWB6mf9mJy5GFxVhTgDhdfeKD+nhsrYKl2xSAfyIQ2OmOHcA8ERlS7kwgoTxsYGWzcDJ
S/RRt8fj+iuY45FzYeNlY+LuNfFniFZZij7VhWhsyQRzFDgR5DvcELv7RhbtMN7gndXJS71as0aQ
vwLxN2IxMBFc7xVB1wfEl627r7yKtvmxLh4afQEhcLsfAUbDX2C6lJGAYJ2jrAwcJHdG3yHRVnkT
Drlk8eF3pR9idMxU5UIykAkr4biurTEOcsggcgeYkO94kqcbTZIKlKvk0rh/mFl0D8wQ1MdVCBSA
UB+psJuN7ydhrgWhU4/pJsmeAhnlYSOLKZ5VZpi/4BlOoaNh6SMtx00nAYin5RRM64ewza1QbS13
WGKQmxbr+sa7/iZm6IWYc3WEBIgTyvq2SJ+kTt948WObLu1+tkr+O3oojoLcAKzZQP4w2yZuJvI4
NBI7JKjNQnvNU0hFI8j0fFN/5KnviAHtf3RlwYWynDmTXQjRApoAij4g62/eDGMAeZesiZ0GTJ0o
VlgomaZmaHsrzxJMzqpMYgLQRctVgsotwLIrFYpOtf0sfJOFNCiLOrv5FsYFjHpYgy+kjZ1YpK1/
RD9YUKOhWGpp2uxa4VOIUiP9lpRVSDSDQJFgqCkXrwECFLm3Gkrzf4LEJM2O46yuoEr4GqdPiW8K
YUi9Q1mYYXEYFBr/kcpNhPQB/6ovKsfenhVoDCAChBwmhNFv2hTCMRrEolRjp4izb7ABIzDqn+4f
lFsHc22C2ZN+DrKVOtZixwMeM2s3vWoia3bfxtx2vBoHsxSy1nqg5oQRNI9A6WmsKR9afbqW9qOl
K0ZTUzG3hqWgb2lojIOW2kAZxAFWIeIY8bsqsERx4ZnF5tqnTQYZp4mnGGABJG0ZN8N3nqe4VZU5
XFnYlXYUyic5aowOwNR0MGNlo4NBuauild8smL4NNK8tMwvndn0jjVmdOQl5+iNlpUViY9q+3ZIi
28yb69oSs3qVLqpp7jWZk0e2JpgesYoQ6AfakVW9H2jnL4QQsyOD9ishaNGZXMn1nZdLSRLqdYaR
ye9cjRSThvxn/o4cIQ3EpQBpxieDTOM/xhhPyfdyEghJjsE1rRGGB6n50LJVCd62hTMwzRLj/GEI
iF8IN6F0wbpkLSzGMmqwXn5XGJWwUf0tgnYN7QFcuBfcp149ArDlT4dwwRPOLyBBkkWEuizQM0xq
Qx/TRsi4InPccVP6nAk5HZ6WGTpVnzX+WLoPfbhwEbC1sOlcANkATmlUVyE0w+bFwAmad8RXcyf4
GO30+MkZ3VGGfKFF4PfFndGs42dtWUHkNty9NjttrYvgk68CguSwljtD8yH/JC2gWW6M+MKqODQE
r9XOcr/EcCWTfXcYIv25JUbfv2vQyFY96/6Cs8XzmylgZr3uPST0VSl3uDVvSHZoR88iOLX7HdQy
YqMOoakyGiCqsUrQSXR0QFEGSqJW9iov6grfRnjX0zL9/GJaxiEHPDHHaoSbEYyxQIEgx2WkazSE
vun74iFc/0VnJHcklrC5PwuzC4Li68TgjX52npmEUCwIr6Vp7mR5ZgwKXqeDZ0S9HYpIDkHIEtQC
/4VBdVLVA6EAuoEYg91Qez7SxrlTKW8g1jf4bh+6non6RpUBarSE7p1xH+C8xlsHKuhIS7M9/IU2
cu7QiLmTDL4TuemKcwua4W3c6EsR7XSVMA5EkeEQJ5kF5GhuGkwlPhGCMigmWhjXjFZIztBn7yAu
AFrmYrhLO2zk7KmSL4wh7LR2fK7PI1j+BRoeOKswW8iNcxaCuT2qA6Zr98bHQL0n3yLrBEB+KFQ+
6ZsldY2ZIAjfo0MZVZGIBvzC9ebl1TSE80oKp8xDI8tCo6sWpnbOAh4+EB6Ci5RulOHEvAl7RUoL
pwoSYddrxLdCDWXX+zuTbQD9dQjAck6abJOSE6sto2d5K5RFXTj5RjQmMHS05i3ZUnY9ffAMdT1a
8Sk3nrsJkRUbS7m9+UH+xzpz0WU6h6q/2MA6qUpgQ3LhKPrBsOD1fusv7C69HCSzWrLSJWVTYpDi
Nj1zb8EazzuehiaI5+UHYgdQ0H1feL/OjkwUMb8adgiQ/tcbpExbCJiiyOpEIxijkh2qlgtOha1S
/LN0FyaYkETxlILUUV84+lrchl8gcnPfVbO0qgfBcncqlFmXGqdmb1BwOv47Kma9xkqQg6zCqPyN
8iW9YUJfQrP8THfBBrVpfRueiO1bkyLj/W06Fy0g/QsIB/K/6pR9vp7OwAuDytdx/pU0o1JlIFnk
mjwUuFaptxfwSiBhsXAA/z82wTOtoGOVCGzIp6TQ7ImQfnZqyKGLln2MQam6XaK5mp9TFVE6xqfr
qKBdDy3u0ZMvDV0Bknh1Fa1jm7MQCfmuUT1IkDdpdtL3xNj/N1wSpJ97ASlw2//P8u8EXNzAJSjb
EmGEZeXQmyWIlJQTUA+H0fjQzWanLazhtB2vDqEMVkOoGEOXBxEY8n/X41TyrMkrEOo46A3KjFLz
m7UKMW+rxEvMvL9dWLY2KNhe22IuXN8V9DD1osJJ+nMSfv8Mf3xoc5tcvRt0jxL5UKFUkj+6oGKp
qVIfwj/49/BZ9tv22dtUgx174tJ2Who/s85d2XhCQfBNqvQGEmJB2/jCE+e/F6Nv8D6NNm20CsEM
iJ7SYTV2hiYs+Prbd+HVrCB5d70Cki71mijhC+rur7t23b8JFNmKwyh1ZjXaUO7OxhehWKK0n9b1
at2nrAvKougwRSgClDxjNefroFWbxgE2xMrVx1bYilpqxFAwrr3v+wt/M8dQR9NwLYtwEtBjYEkf
A01qikJVS6dI4rc88uw0h/5F07zcNzO5OWZIKKuD3ANavngMsvX+tFc6JYb4u1MNnpVJTwGaVrsM
JbGllou58VwaYvxtVGFqkwaGgBU6h1lukETfj3K2MG0z40FDx5Qcm7gtIMl8vUSaXOWAAAUYT+7k
EC8l/rOW25m+VGKe2QrYCIgzEOQifcx6cSGQwbfcDaUzvMgxlY3yWMhWo9v3V2dm0q6sMIc/V7uW
ZPJYOhqfGlV4DKwROeP7Nm7PkoI9DTpTpBN5CMKzGkjg9cmBTggrR1A5tP22hQSuT6FsTbxrzCxU
VCOq3MjI26gwdNEraF9xkdXW0VIVeG5OVRww9MtM/1AZt8InbdnlilQ4vNbSWJFXfPAVyanhagF6
4ZeSuLeeFePGlQFeIzQ7AYDIbJUwDTsxJl7pjPn76H1lhYgatymJKLShBi112ZrLj3HmP/e5rf/p
am9VgzpOcHx+rYitgVqEqjXAeoJy6aD3oCW4vy4sex5yGdP3IT0J5mAUmditHJVRm/IdKZym1Nd1
mhrqly9NMhp/hG1YGdE516gvrTl+G0eBTaRN3u8rX1sR1xrkfQkl2Pjl/ifJt84CHRVIlYL4AuRU
RLw+XE0zRnVPNMS4Q/Fa6IFRR/JCsDmz4zURoCzUSiQdymjMHkA3ld+nXVE7uTCaYrDt0QgWqQtO
YmajoVeagDwDYkrTGb4eR9BUWjFGVe1k0VYY/xa6boahboj+SDUpXsjOznikK2PMGY4zT1BTtawd
pSSG2Bz8/KvNfwL1z/21mX4N48ixJriWJBn1HdxQ12NChaVvSz9rHLX+5IBmIzpabzwIy4l7kX9W
UIq5b+/2uYXHADhIkEaUUJHAhrg2KHVeLslq1zg+WUl1iPqDl5hK9VbXIpV0p9oALxZo1vCVnfld
tMnOICnQoy12qqPuKnl9/3Nu942M5BsCT6icCMDGTlv3IgCMk3jgYjlonCQ91uoPSR5CLVs4kXM2
kF6EDhd6B1HLY7a/L2cxB96VximB6Qwg1Jchz9T+T/POGMKU78AiTt38bANmnvJqFTZ544x2jfcB
yAPB1Qg+0qXn8u1+ubYzDfZiwtBurgAPDTtkQPaMt0i4CpNVO0IhZuFI33qNyRLONN7mgKH8bqQL
S77UyTmKRY3TSKpv1EJ/EMEHu7A2M8NBKlvgES6DoQwM3dfDqQrPG9E40DqpaUcGUs1UXkjzTvv5
+oBBbOPCArP6jVroIUDMrQOICyj5IDm3IfbjUr6cbWeH14dG88QmwIuTUCDrAANNz8pGClsnlpN9
d1Y7RPD1Ri/Rqhg8J/7j2ORvfJ9shsrdxhD/BO9jL9uVKhtQvPfOPuDB6P+P91lqSMVTFmQP6hjb
6Gni3NP9IzezrvhSDQGqCM2fm/ZWMjQCHidF67ik4jZ13AZWWw0/942wLTf/dz7+Y4VZ2Lws+zIf
qtZJxn3jQXbZiH3cz/KHf5ST3lAOXofuVD079nz6kv9VfTscLU+MF/zLzGB/FZQg4QGUgPBLtnyx
idtMdXOSVoMDaDTV2wYU/vcHypI8TAOFBfhURJSgE2PxWm0qdXyetAMSEuhzl96iU3huXvqH+gja
lJVqxqARDY7EN/3RqjYi/Vat+18wnXhmgys8gmbAfhEGos3p+ghxftRFXCUOTgV9CTXxDSHbxVVt
3rdyex1imGjLlNExhKv3Nyq7mEg1zpJs7N3BEdJ+rYI0QgFPRZq+iksJuVuIAiZUxFgmWAfEn+Vp
SS8sdXWq8nVVjs5gjGa/kXb5kwf24d7ozNQadugwPnrG33A1Pt0f4dw8Xtqdfn5hN0iCJuW5YnTe
zOPSy3va7ewaXf7uaXYvfrcshrWITpLR0am8+mx3NbjtFOMxspdQpzPR8fXsMTHSUGoc6BhgaTA+
k1VoZnuykTfpelxVb5X5Ua2HFWerDrLS0J4sTdfKFk7czIFAWI4GW1Qb0PYFB3M91pGMWlp0mej0
QxcZwPdTl3sN+YDKPwpvQQYFxUtDc0GTfcrEl7Kys9K3o7Q7BC645JGkzNVx3WYP42CJS7pqt9cN
MFiTTiCqE3hm/r6pLtah9EG8JHoC4P+A5xvZiCawUVT9ddznIGSRE9XmVL5BGV5SV/d317xlxMhg
LwAdG5uD0EiGDC2Sl04JjEkH7EVKEsr3K2+TVW8BFKjvm7v1ewC4SBCoA9YHsT/rlYjGh9wYhrIT
lOpe4XIbRDcLEc9MJAmWDR7pNATkRFEkZqsJg5agpqjLTu1b+TF0UbXdjISSVfITO8lD7ogcjUTa
PZSJKcl2DfFA4SjYgSkY7WIm8dY/XX8Ms+tCF/qfkUtkZ3jkQUqg7gRQXyEKC4yg31TNmkAu+Ty+
QK5tqNeirTeb+xN+m0SFiBNgVahC8VNvAJtuz0jRDeCUkJ1C5gD4NCThET03WvqchyJVm23s78Vm
G5GtIlBtJAaJ7VD5BLdU93n/S24rVb9fgqsXOi5IV7NZY04ptEId0UCpfZEYqG8q16fIO3BGcFSC
QwIuEm6VFPtiJ279reyEj+qh3Man8UdwLZGKr4K2BvRKX0vEAA3QuHCR3MZjYFxSCIrgOi5lUH9e
u4eorMQsD/F1Q/3VgP6y1h8T6e9fGfrRBYdn+ev92bitUWA2Lu0x7x0OzHGdmsBe3660bffg6JAJ
eP5wnr4XBiZNF+21k4cl8AlhzgHBv0F5eUk8iTFFiiMdIPZL0KFx7EfbO6HVTbHR9RqvOkK7/gR8
X5lRb1e86IIt7tv38Y/W7jl7lC2xtkftUVHXKdcbOWSlC5tbBfKSoMbtVXf9pUzIUEdl3WpqogAk
01K1gCb8uFXkJbDD7aUHK8iGANoNN4HW1+uVFn2h97SqUxx3MKJypLqMV8QpQDdZ75dU9qkso4Ul
iuyliOi2RWBac8S44PcSppZjxrKOxu4h4VrFCYovZcdN4qFmWpktiDaHdR0cBoDCG/40BgtDnp3X
C7tM6KIMrtAoVa3A872UwTnFiuf/1dqRqSdHI1PQySQMyrrjhigbFacJamfUonVL6pWk9Auvv8l5
32zmCzNM/I5ioa/qfa84SqyslC5WDW3Iv0okZWO9TawgbvKFK2vmhpwuKuTMsXYiEtvX20VIChdq
trzixPl7VILx364i5YRWddpxwdrvOeu+Z5gbIdSZ0LI5cbJCvvjaXqZGmjR6quJ0fUpl71URu1Xo
PqVom+zLZGFwc/fxBLhFCg7BM0Rir40lAXpTQdeqOOCZVCk3grUoS1NtwQXNRH8Atf6SfaNciNcd
cyX7DaegnVmUHRXkYikBi3N0SuIXWUFPjmyp2Ci9pUMgzurA+6+Bm+ozSu1Cn3q40TKnS+8hwFY1
OCebxFpMKMwGDCoRwDeHRzK6aZhJUJpgbMRIlZ00jLd1QShEm00O64sGDV8VKbqODQV8c67rZsb4
AfEC9J1OpPGSdPb0da686lD1foKEd9s8xMFSauy2SA+3gcbXiap86u9jkQjlMNZSR3CFg/+QKpIh
QuO3rNauCabMD9cENLpRTsERSrbmwD9XS11csxvywjwzPb2MhB22O4LTHk2ZtQ9O6iAsCrPy0ECG
2QQ2Qh+khVMwtzGBPIfonAbwDHDR1xsTHJRapw24tFyxqlZIcIXgvYSO4MJZm76ddSfQxsK9j1ck
YPWMO9FyCQ3BnYRY8YwI37JketKNh5NH7T86tb9WAd3zBnSdbc3hTMOyHrav1g/9ePh4fmp24Jr+
9sFS/wRGrff1+nG9fjv/fXwCb6C5Mz3nbbd1jd3jEmRqbjkuP5m5JHPStXU1YLfWY2304bM27Dqt
sFvhIACucX9+ZqOUS2PMjeUm3liRQZYdCRD7vNwC8Chqz3JqC59cYcuylTxLW/IQ5jsXROz3jc/d
Wpe2mVtr0ruuwhRrI8XvMpKXXWmii/2+jV9tz3sbgPHunsvned1rsrMD12JvT4w9IFADDZMIolNt
0nOyIqunxITCjoe+/m31gOcxJMfNpSfyXABKNHCYAYyPjDB7yiO5kaQ4wj3jDX+yft1O97RH6/EQ
VDtescs0WZjfuSOGmgh4reD9ERAxe7+oScFNnAlO4fJUQQuVv1BD+H1bsJOLJC18l4AXBt4g14cY
iIIUMK5YdWzoGxqb80h/VFOmX5qlGT+u+XMMjMJUqRUCxfG01jbx20tCoZhx+l5qhJs755dfwvgw
MvSyOLbTWJXd4LhShxfYHwAhFrbT7yLdGzFz0YGfwR9SDSNO6LAFf+ebDt2Az4rqtHx4+7TPG2L+
/GrcmLpx/OreINJEc4oEM1jx7I+JxiuyH3cZJDRfGmOJNm7uQIHwUoD4CMikkWi9Xo6x8Eka5A24
I8DY0QzbVlpnSbuwq2Zn+sIIMwOcUpeQEapUp4evIEBYggqlAaNo9nH/5M7u3gs7zAVRacgW1zUG
03g9xLe0Co0iRTQsxEfzU4Ze9+kiQsfA9BUXiRm+JKk+tr3qgEcID4WHdlgL4Pe4P5S5CFPHkgB3
rSEvIovXRkAM0np+mqrOQACZfEFPQv6s9egURXIi+7xva3Z5LmwxDl3kwR1VhonqePpu/OJDMy9K
Q6iWguY5ZwbC1t+SM27vXw2Ii3kT2qYrVb9QnRxk3qG0qSreGPzC7PtHBFM9iom6fro/spl7EeuE
5y2ucR34A2Z3E7Aye3ksqY6uDMOOCH5h1YGwGnN1XyFLBCaeYMHizBaEWCz0sWVQIkx44ut10wcZ
ghwcnIpUgtcoRIanrc73BzWzXFcmmCyBFmQiCCPgT4RIphJgvTLSJqOdJEuaMTMbXUO/AR4B/PS3
zmz0eAy8OhJgqCi+gQzx0S0/9Au9hEs2pp9fbIqx5jVPK2Gjjv5gLI22FvoFOPTsfCGZKStIdCgI
3q5N6OrQxvWA7d3Hagp+j+Gsqnjiyxw4viK0cdxfnbkth2YvAPcU8GHg6XBtTfTSBLLhnepwYuZb
rZ+Bs3okEXUrH61TSeCvmsxfOMC/+ufMFYM0saaBNg69kliua6NN7vqNkPAYIgii9xq4ml/C1Utp
dpB+LCCkURgHj0J4cnU6Ht+PxDzRAZpxDwI044yOimAA7OhS7DI7ERffxExEwgFUCK4H7B69PtdB
T4yINJBmQCEGgsq0VXKZ3p/6ub10OQvi9SyEJVhQ0A2nQi3qSSpPobiJg4UK7awJuBNQAeFcYI2v
TXRpn4BRSFAdeTx03tOINqqOLJzvORcCgNm/NhinpXsgUg9qGX5y7L56of7issq6P1PqNBU3G+bC
BnMmaokvG2Ty0VKxHbYvlYU3tVFj7+A1jT8RLd+gD9Vs3yRa2giCzz+ZwU0bC1SuFM0LmXH62Zxw
fDYqGoICA9o0kJt0fdrjPydSUlBVIYZ5bQ1II/F0rZiP/832UiUkREA/ATAKe6rbSh76IdOw2Ion
26IXg04qyd7yQd2IjZgcVPRMmQuzNjNpyJlC/AnAP5CgMZOGOD0SOi3WHEV7HuINXkAZFLvELPqf
Bxho99cmdXX09YPk/HqTJUMzdKUQaAhj0MLAp1Jmxi2q711FuoUjM3dI/2MKxdJrU3GqlIWicNjP
VfkUyu2L3IuvWiDUFHToiuFDS9a+P4msqhGK0FMLCJA0QHj95jyvTXoxgc0g0Zy3GoLBJR5UL0jn
mLER4p2Fbi8jPlQUfFp2bRKrM95EC9rYarlGMeD+l8ydZQRX0FlH1ve2sSlVlKKP5VJzdG7LqY88
/6Mj9rlvY3Z+AUtR0cKNSI6ViuC0SBlaL9Ocwh9DAzWwI/TkkZpRkFOWjmO4um9udkhQ+UHNe9Km
Yvm1AVwaxcCtNQd0cFRBP1pGPurx+b4Rce5CRdUUeXI0wgBAyHh2bfBlLhgazSmh6uN3uw6sWbi3
h799feRj2hJbJ2iO5I+FigydvAJjX+zu0rGi6TrgTn0bUdQ5aM95dHC7veeDPAmiXs2RX4Ie33Yl
TJsNhwiwUwD+0DV2vdm6vi6rsh40x/UTQMUl2693HR563kasTUUwVLRnGJWo/xfroGER5KnXC/VG
xoWXnUTA2iFpjtBBgVrT6kcODG0rF8nGhcrmb2WC9eSXpqYdeBFAlR36BLgQphqjtXv8UVAsH8Dn
j3QFWpSAIjulmx4y0DoigQPCgJ5Ghgfi9xG9izE9eqsfz6IPAWaB+rrhbx8fG0P/L6I8DbAPIDqB
PeLZaxMJ9FSJwSDiBKN6RhB0VkutMNxe5BfO2294dTMdCPYhywL0KCQCr6fDhzAbqBx1+GjcVPEm
oq0p2INV0QPKWGvBPAT0p6VfMX3INjlI3kASgaqvYMHXUQz8/kn5fV/c+xrmZSVMlNW5h6+J1YHK
jamD6/Ob61ZKvXLTnZo4oV8ZkoqcnY7+HAgrAX4P+ZVqM2SW3Ilgme1tkCxBZQmwbG6nSxvgls1c
3Q3VWgp3JMRzOjLqOgJB8Jvgb5M+oE10qBq74kANjNevoRLKOwFUzeSkMjsVYg/eRskHQ22XBouZ
vTfWKay52IhcCEbwsdfgFVo0G4KoF62b96dzzu+gVIx69fSmQ3722kIVRTnOuEccrT/WIzg7gzOR
wIDYLFxRcxkbNG2B1H0CDwGAwZwpFC28wE+xbCXOTUbfwMlkaoiNUJOjuJVAi6Gj9081sJlOEKyw
fr4I/fqSqfqrqFBbBv81hT8DJdZjZCITQc3QWCqgzGQIoAUDFY1JrUeVVOal2RZirUl+SBzJ++CH
j7SvwGj2UaQfulJYMkkWbstbMg640kt7TFQSFn0h1TnsaeST9/auZBcQzKs6R/Nxa+cF5Qsj6agc
m/ouCDtD72033fgICtXhsRYj8ND0RixY0iBhA0IUHqh7ZE2Tp6owY+F9EIwRWoMJR/PiFLcvpH2K
XKqM0TriljorZq+Fad6mJg5gQlgoZ990mVcoCXHiDenfXXDq+Sg2beR1C/F02ekXaq1zKXPt0h7r
lbRI1f0C9lpQpY5Z8qror3zjG+pByQxPf8wJPDXIEcbAUqNH0Be6yrgQ6bGCCb9x1+U3sL7IB1HB
1I3g9O6B9w03fQLNOA2gMyOYur5C94coPyKCMSTNHhMQnfaWxn/wQXkqfeg6uVRY7NqdtgzrMlC3
BTUSykUAIjPXZM37fBlE2FId1t+RCmSAsq88N1R1G3vrIlzwHzNtKFOdHSVURO+QQRSZLVxAIoPL
vJw4UIOQKks5KsCeOV7/Xhh1UtER/B/Z5r7PmiskXtpka+DIsueu6mWYdiCgQeFj+0a/5iyQ99Aj
oa8p/ATo0EwIXDpoxDaThdr4bdsiju3FmNl8xKAWlV9N9pXerit11+Y9kJct1PJMtVr5Q2XU1QFE
uUm6k0WzypYaQydfebvG/875LxLl4lpoei+slQ72Cz3fStwbkQyN3/AS+id9f2GPz+4nRL6QCEN9
ENWF6wsilH1lIG6JYz0IFOxRhl6ZMSLSUNtx6lGUCiNaKhbNu5ILm8y1B+Jq0KwCuOtIkiWvOg16
1ZhcFIKBfKBq/Zo/C+7f+3tqLspH7R3PQzAKoS+CGSZRwgLMsR1xAoU36/SNBxoni873jcyuG3K1
4CoGeyVADtdzOZSNIGcl0ZwwTIxAXLtdbGquVcuVwS0Ja/6+nG82CfYIGNORocOr99qYyrXAq1dw
BOj+NsNNuOEhi44DST0qo0rk0bOOe9gHCxSqcKPJ0U9UwdbqwzF76Mz3CSPl0mTz8NzR79hIEcqB
HAVVFNF+/r4/K7M7DG85JB4wMTfvZZ9TxSrt4MgVP3WIix08RLuoMfEKsaOh/xOVBSjc3+4bnbvp
IUsClDHgoEBkMOEIL2QN6uEwSiqJphGikYdk1eigXssQkwgLz7vZ3XVhjVmLoi6jsFCwoVW4xFz8
lMXvAa+1+0OafUMinkB7I9RMsY+ZPTzoSZSKnA/Xz70kTUVj9bOtNk139ry3uF7HNW0A7OMD3Eb7
MHUSYd0rGsg/MmBBPkN9P0xEAQ1oqIbcKqX8tfbqVRmscrLKu/X9b505CYgQwPoDtnFwoPwmXy88
WCRLo9+BHt7xqgHM+e+ye0LnII26YxkuEV7N9CIAjgc4OcB5KC3p7Esp0rUh0+PJhSHQR1xSrH1/
NWrroZRpCKnXVKNjHZkRknQt7Uf8TxGUwGelWzj+s35twgaCs0xAko3VC/aEsS5yriWO4Fm+YmXZ
Kjk1paEgseADGi2cqqXreW6bX1pkogEtkb0w9Ce3FuCt7o3cu5dGVubW6PH6KqPurUNIcn9pl0wy
J6txsyaMB5gcosgaZcT19bmPDxm6lL24s2ROWejUWzI4/fxiLyUY3li1/WRw626TKniI3O/CO0Gs
wUyDdn1/eHPeapJIhGPFnXhTqVQaUapKZHCcBEIlXLkTyLrjqAoUIwh0yVvDLQRYs7k9dGBPLGpT
095vHHwxvK7sUqAngFMTAZEh2x6vJm+dHyUbzIH0j2wVVN1ONQmBniOQJ7X0XBmjhqevlcYLSzvt
FuZKIUhR6Rg2+ltB2HI904LXDhAcR34YG9nSvE8xr9a1RmjWLXEzzfmHS0vMmsZcHoNrA5Zi90/N
l3R6CwmkMeMI2TFuYUlnhyVDpxXde7j82Rn2Wt+DqrGvOSg+IYIKbVmETIuaGQK/lBv+BTrdTOFv
iwbwJyhpTjfFxWpGeTt6RRFoE/okCDdoBBi1jZp9jWbLvUe9Ffm5GT1DkaH+HISHoBoM8EAADtNs
pP48qCsxWqpIznkl6CkC+oZcEpwyi80qIr1MuQTJ46SD1u74XAonmVi++ifnko2WHSUve5Gk1/vH
aHaBL4wyr7cItQW1T2G0hc/l+h8gF806+2nQJ4L65cLNOMVVN5OOCxEFV9z4yBxfTzrPSWoaQFnD
4YNENOIYCEIuLpY4P2a30YUV5nQ0YxDz7ZgjISdshwSVOFSDWnTBd9DyHpYAE3PvLvDC4F6b5DeB
9GQu+04CGSCubqTB3mre/Byh4u2CdCd8ICfvJV5AGM0ODVOHM4IXPjQBridwFIowTsMKaf3wndRw
4vJnVb2K3BKoZW6hVERkAM5MvdA3AbIWxFKbDJrTk3MwOqReCDXndt2EsP2Nh6E4z4yj1Fq3RneE
5oCLmSrFew8SCD19KSD90ykf93f45KLYTYc+m2m60Ipz0xJfSF0YhmhzQ0eoNYolzcSneEQN5rFC
+nrJM8+l1wAd/deayhSdUA+JReCntf9D2nftyI4ry34RAVFerzJlu1Tt3QuxrLyn7NefUJ97965i
65YwczFmYaaBTtElk5mREX7emHulOEkFmKXij5rsaf4jBKkWc2oNni1Mj3EaumVNwfEzHYa09iDI
bk/J29BAL77Zm+GrMWQ2s86sfwgLCKg4BGz3A5Lc0TGBWoq0n9uAp+YA3ok9uM7NDgf3ES3CYAex
c4LOkfwOJNbtaJPs0QgiWx7d2zO7cAVfjVXIWYL6mUUgvzD8Rg4fe741deIAEo9OqiNafvo9p2sl
p6V9CWlO9HkidQk/Isxuj+gRkldYy8yInTiXTiYp97cHtXTEINyAhjmcaiRS5kFfXAwWa9sRNJWG
nxSqanepbDmGAiIAKUNGqQwCY+XSU2YH8W1/Wii8QmkARJ8iGsqQwiRrOTP807tmu8C6AIr5Omf4
3z9PP2P3J1S57Xf8O7BRknbmvL6Kv7Z66nQvt4e+0PKJAB09U3iMofAMXu/rsYdhj25zGZ+iDp7S
2pnhZvoxCXd6u5emfTckTu/zBkzfBwlgtynEu2WD2B0siXyNvmMJBH71WBC+xTIjJaBmZfqk2uk8
2pHK0/E4GR8LsLtaW+Q78vgvU5wa76s/IBMZ1yrVS9mlqy8Q7pGKDhDqGvFcCdPPwtg0TbvvIvDF
aRtDs7v+Ye79mP6UaWJnxX5YQ2MsvSLRiW+iPxLpQ2xIIUIx27QjRcdNkGGjn7mWN202PanA3fD0
KVbOMjtBIT6If/Hsr6Y8x/1+/DWBhV1DtTH+kKLRGUqbKo1dy5CKRWBI5d/8I3sa1nSal551qH2h
5I3SlKQDbHm9a1qVQE+rakyfWe94xwYZczu0Gpp5fdLGzDHVxLbiY8ad8F6xcqdku3Fy0T/j0rU5
W3APFjgGDNSIET6hcHD9JV1As6jsKR7eE6hI8kO6pvewdNvDAn4zyBAsMAALuzIMlKLUG4jCcnPb
QpV2R/gD1U4zn0z1UOqqXTXHaI0BYl5pwUNcGRU2Yt9GTcVy1fSt/Fmzfs6FLq5sVs7+ghuy5mQY
iKygpgRU5vXcYZd0pVkQZAKkGCDlDMzzaqZWQCcULznck9OFQ7wZADpGzXeId6BprE9S3JoPukF0
m5bWv8iuwhkBvosFNcCBIbw9GrnKM8qxmpycaLVl90Q7pkjhZ4+3h74QICAPCEijgWwA6IyE6W14
FatVgulNkBSSEPfLybFtdihZBIjmwrXsw9JqXpoThjXSYmQN1KtAfn/i8o8yOmmg4/7/G5JwJC2S
lO00Ykhxi+w/BL/KDa0VW6484y7+F/E2GsyxTFSZeZYkYeeYMk+TVi0sP0M7cUKflRYFQvLeymsb
Yqmf8MqS4BJV0FsVSZ6DHUcu31L0AI1QMq3VbcM2Rt8cC8s2qh9Ni6ecy9dAy4tuDspDBtwxMjnA
yF0fEFoojdVGleXLW3XaJsl9CvEA1jqKfE6ohcreXmsfuXUolWcCRt/4RUGj9Zre5+xfRFcwOzjk
rWUJZKLCwqqjqkSN1lh+h55+DkKPSUOZvA6cxlzJ5iyE6AAaAOypIWoGo69gKS/kiMcTsdCQlLta
cDdmrc3jPY0ezP719m5dOhH/NfWNjTCHEsJgdQHzM+nQMBAUoGUcwIDbRhaCG/g1GVlH9GuiN1wE
1RUsikcSY/NE6VOluXnqaO07bfAgiE5Bv0+BRIj2ffZpEEB2Ks8CL2K7Bf6Nk52xAhn5vopIcVBE
WfgDF4mY6EgBtOOdjhOTltJHQat3gFygRmP0m1Rp1h7dC3kFdHij/xfJzlln+CuxdRHRShUF4rKn
WEmqOWCXKus56aohRDej0hnTjWSrpXd7tr8vKWyi1QYvSOgby18YzQubfYJc/8Bj5nNEhgHftJCG
7VfgQcsDuzAiXPcNl0cpMkPmN+nfOH60NnlugzBTh5zxL6JIbj6tvYu/XxXQUoCqDZgjULQwxalE
I/0oMZRQ/FABBJd9FJHu14G67cLfaX4HXMo/n8V51UD/BDjhNwqWTi1DkD7Eli+hT3OcDtVequK1
Iur8Zrp2KRjThRHBqTYKWBBqJbR8VWs9qtwVUGkwLLR+yds8fhisN539Hkm5cuYXIimYxX2hQyEZ
yUyxSJLjPm6SCWegz/1Cjg8Mom7QxLDrfTvDhIxNH3bbOojcVQzywtPi2rRwYVlZwS2T1JZfo4w5
JC8PA/TqdoMLRSgWb3PX/G1xEAd0G6PwiPZ8e03/HwNHGhnAAIxb9EOGChGANJznm+atnfd/YiCa
Toq8yyfcZhOSnY4SBC/NpK7spgViBGSpKCChKpgBcVMLWRddK3kd5bg8IB/z+AyCImCdfxmODtUb
4gyoSELkzgvsz8nGfyKFva0f3fFoucBaQS0REPfN7alYOk2X3yOc37jKFOhk43v0F60H/WfgyLrX
IflJ5Q91lQ9nHp24z1UwVoOjHoAMxLnX93cQAX6mmxyHyYTOQoQHUaRtK+m9Z9amrkPIFm+YCmdF
TadmqEdBl1c5GcOE553WOBCHltrfUr0xUuSOQHfZbI012oJ5333/QlAioy8XohTSfG1cOE2TKkmg
h5PlQwn7PiQhpI3r4PH2nH+/1rEHFHhfcPUDGiwqVBY05U0/4jKwQC3dgOkjHh6bAlK0eNuuEh0v
LjAqi3ONBt2QhhAyoeG/MKFAg4PWKE5C93gRBgDUmmZhN3Jux+jnVshZSrYRGWwiD46pb4tyQstU
4jWmYavmcwDR5dszsHD5outMsUCLhGZQwFivZ1lN61A1IobrEDA37ciQWKNQvmj4ynFbsyM8K1q5
bqZKQgBFWvXURPkObYIHFU+3eKVvY82Q8KCI6hD0szUMjYOnWTbPtmHorGFtFvfmxawJ4WBEi6y0
Gty1epf8MMMEGB/os9xemcUL/WJpNCG9p+LJApJ8jGRiDgPKTt0G2Dcvv4zYDdr70djctrdA04DD
YKIJAX8gJBTxQ5oRSykdM+YnNnmSAHwMnwd3Bmc8gwKdI8tmbHUwhN0ZB78DUc1t60snEYx1c1eT
CnaUL3DVxWlP1UGdcXrMN7TQzhH7oWtUyd+kBljlbqVNbCkcu7QleFr0z1PSZTnCsX5rqJ9V9lBp
KyaWzvrMf2cg3gOeQATORw1LGSohzIdkvQEq4Jja7XBkyp4qB31t5ebdJnpKNKvAEiovEOsWdqNe
5WiGmhrAyjLpDsGJg84Vl4Tkj45EeG3Kd3L/q+5XXkQrRkWKWA5J71IfS+a3Yw7UMtKi1rGW8PID
OzafUnRAG8CYy+Fa0LloF8KHyA+Dzhz9QNcOi+FIFEldMwCI1AMvccDtaXQYdZuDtva+XNwoF7aE
S7JV8zKLJUxskP8tk2dT/V2RfxNwor77n/EIDjhjTUDUGOPRdMB6D/K+9qC9NIyfcXIC+WQRaCse
fyFvgGffhUXBFSsKBy2oDIs6G84dP6nAtkhmgGrKKSgeS+SUQbGr07uhzza1HO5uH/SFRPJsHgxg
4AGf4SbCbi0yvZzGDOZNVKJsqntj9rOkP5TgwSqfaLazuGJLip0mh2RU3Pxf3PgX1r+c7oWfmaYZ
BVJyBjQStSuAjLTB2Bm9m0EDWF+585ZuCbDt42+QVSDOErZqXKt5QgM8+1DagoJBuL09k4snAT3w
6CCExDwwS9cnYYQj0FoNbixCNOcYvHGHSDOcomPbrvOGd144kHlaMbqQ+MHyzb8aLR6YEjFgaPrK
MsuMYvdE3CnAJQp8FNkNk5tCNEqt3rm5KUMnCj4jdJZt4sKpqreWrkqGLs7txWcIm1hCjTnRe3xG
0irQcLJb/WkqvcAbN9p2cMF0x4A9AdVfhVkhK3toybkb6GxDskI150jueuIbMwqGIoJzH+MdTz6g
bQWMsV2mtd1Qp9DWmDoWT8yXCpExx8LI+V3bi0MD7PISFhrQDWfQs5dO3VeWozLdKfI7ziNHAktv
LSVeiVqMBGLN9l9cZ3OTu4z2S5Aui9DmvBxjiUxw9miadGi8scotWlNY5crynVmu3CxLXvfSmBAn
m3LX9hqdjU0vcwdXfYJM2L9xgpdG5Os5NdNpDDIC145wg9W1m8ifqQIybvoWscyhfbDL0GBst/20
KXM3H9K1czQvmnhpY/NgPiXIsoB78/oDWKs0aZgZzI+Ru0xVBwAcFz0QQC0h4ZYdebdp059mecoj
yBhFG4O8/nPvcWFfvL/BJYpOyVRnEMP00gaPzSF9rJxR2pRa9yTh8R+t9mIsnVnAG3B0gNUCZltY
2FGKY9LJFs5Nr2+zxNfkX1P9VrOjVKRbpvZwXYYLuT3Kf1ZB7IGa86Rbq5nr2Yo48YhxETqAmgIZ
AOHClbnES3BeE7hNdIKMT2G7NyuQjoF0MOCglhw62wBfQKXEflHQp9uzvtCbMdcEQIgDsUUQ/ejC
nSCbfdXApxM/vpvVFocNuLSRbsECQA/DT7bmPvJI5sn9Jneq3dq7ZelNYSLUQAIb7Qh49wpLELZ9
UyeySuZtr6eJG0abTH3svORsoYHOY/L9yngX8mkwCHJZdANaEN4TfOXAjCxNUpn4jSE5vCIeIC7t
CEX6xjbZ1ij/SlbvKKuna2GRr8wKr0CaUbXE6hG/SJ8Gei+3IDU2TCAjbbBcbEBjibi1cetwjTl+
eYIBXAN+mIKHRExm0zAKlalsceeDUZdGNvqkssnjJtDjNj+2KlhX11j85g0rbGhICEF0BfCkWXpE
cGURjtpg1jA5EnCXQxsrhK5HoB3BPrG/vZoLF5+JmA1kCCCT18HWfu2zeNH2ekxw6XaFuTeRpTCj
Y5aZO1OPHKq8GWASvW1w8bjM1DjgJkHDgCJWPct4aKpRleGmCcogKCyBfg4NSoO+j8wMbWQP0Ft3
INbg0QI8eAYonIFrU5HBQVTtxvJ7HjzJwYuyFgEsxdAg8ZwJdYFsnwnkrmciDLRIVvKY+F0KpSri
aTn+uYsVOC68+WhuN2O7DZqtnPVeVazBQeZDI674pXVhHTQaBG3ThsQ32JTZTQN4kebrpV11GojS
1qCYi6sOBgkV9RKg1cUqf5TWMoRjSliDFGgYY1tn7W5UIoQZ6FBIS+gi0dU8/MJdgRY2EAegsjAn
zISnV85b0mI9CfAeUNCT5dbNzxbfFOycs9JGmwSobJE3C8GgWhzl6pxnx2JYuSIXB67P5Jg6GkCg
aHW9yErSpy2JcuIP+tas+MaoItdAyRinuVZ+Q6xrZbcvBD4g4oCsJag4IdKjCiFBo4P/e0DGB9rN
uuRaJQo4EaG52xnFGoHKop+imFyIleMcI810PTY+SCxIgga2kKtwsJd3JJSGfQf4lWumxSmw0LOf
pIV26ItwdEKqr13Ei7OLWgeeLijgokB2/QVkDNOxDSXiM+xcK0XWIETJ6tiCMSbmH2H6tuJKlm4i
WKNQGkJ3K8qe1/Ymqx8HlmE1m+zI4sRt/qq6o3HtDMUHQ0tsPL+ltWrj0kG9tCmsaAL6qFahsJnV
tj6Vdum16OVIfzLn9uCW5hJS0TOBNQrGqji2vu46TjSL+LXOPvKq2JQpKDNBfZR+onlD5cFKyXbJ
HorhqLzj7YnLTnh6FgmV2yzB2rWGE/NoS87NlrayI1XPQ7a7PbYlT3BpS9gnSRRJrJj3ST9MdtQC
cb/mTpcu0EsLwjmvcm7kvByJ/xpy2dOdJiIeAVj09jjmtRadNsASuC2Q4ESmTjhxeq1zmlkIvfRK
Pw3mLhieTbYvK/DP0woXiBc+3Da4OCyg0Gb+dxTYvqCWF6kOTS3iZgYt+PkESSpiOZxBCEaRttKa
/M+S40JBHa0XSHMoUEC7PlpVS0s5zxDkldprr9/lxnu41gm5eONe2hCOUpViN9ZI3PoM/NXMa14n
c2ckDqYwtw03Uv5Yf8y1ktzKuAxhmw8mT9nUwaYl/03bv6Z1LruP24u06IgvxiW6QV0hSKTo2N4K
fJCUHikIkBVfYjvki+s/wdtUrzGrLh0otMwCOAw8GXpKhZDcqnoetaYUnI20l9xJ0UZ7yvM1Royl
ujLiX2DaNSQMoBUr3OBZxOSgLkuAc9zKDh1UGEFPZnil9/FSgudS2q1ZXNrvlwbnn1/s96phJaMK
IC1VboGf2eusn11Nwe5urRysxaGB7wW4YGTdgQkSZtAsQ26akY5SrdW6CbqsoulHdUDXQ94DRF8e
kvoUWpsJl8xIkYFnd3r8kU2PKztn6XK5/Arh1GlFaE0kNADByv60oGk48PfaesHzA5j3wQYdugTd
EHco/CFymHyHLyHt3ZSsIV6Xpn0mQYTKjy4DoCgczFQCr3gvD8wHi5BdJoCBxqdqsuwu4SsedCkR
hiTUf0yJ144eTGaWmhMgLtAXNUFFBlzCIdfjHdpYz73VIR31mORgEjfpSVMf63YFY7N0ciAQMXP9
zLpN4mO2ictGy3O8fxrpNJIQVBIr3mBhSXEwZ5TZjDHDBXu9hTvdKAxzyoNzY4FuLArgEHDnJZ9h
hSddsxoELiydhWccml3BAY/AXjCXlrQJWiUNz9lf9YBm6zNIMg6Zl5yGRzRTsKcAhLUxOoM3t3fu
vCOubkJInM46GwAOSaDKEisAwZjGStUZ4Rl08IPizqgDtYEeiK1Fd6WxqfqVaGXF3pcLvnQM45T3
vIA9GuWQsvwM5dQm49lqXqGA6Nb5oY7vb4/w2zrOIq5I7mF8lga4unA0W8qDomdqcO6a1KtydVf3
2zR5qCz1hRH3tq1vizjbAm4IqKiZDUzsTsqq8v/YAgoLUJltBdoxbpDtKmZkzZDg0M0ha4M4MYNz
y+6rXgHPJZSKM9mu1ggJFg3huYUNOeOQReJoExmqGi+G4Dx0ihujR8hU7+PJ2hfyz9tT992hzHOH
I6DifoLMnzYf+IudkcYSqHf7MDyDoKnuITsZjy6SHK6aFYdBiY5pCmwbuAjQyoM9IhWfq2Nd2puX
XyBM6swCULRDEp6BvxhYsifdodEhBqhmbtJAezDNXBr8uT3spfmdVScpnpioXoiFI0Mpm1SxsvAs
4XEJVgm1B3kU26/WNpftGCDXB2APZ2H++cXsdg2arrWhDM9qupOCPzPxCsgrwn9M/YtFxPP8P2YE
LxZXaJXVOcx0weiVEdT0EjCjJY3TVOBhWduc3wO22dwMNwZUAals8byVFTSh8QqDOT46FD7sI456
m4V+YHae9jKS9ySmK2f8O0xuNgoVPbwd8IT9hiDNx7Hi6QhPDbawLdn1D/FduA8bX9nqa6W12TeJ
3tnUTaToZ2EQZMivV60qeTeEtA/BNowmlbsAB+HEohcib8O1jWjNb55vtua9AY6TGZIrLF1ANLMb
eReej++fht145zO1z5b9e7M57zfo/Tpvzvaj9wgJBvvxMXY3f55BdOggnHSf/3j3z5/3/tsfUBLa
d2DUOfjOh+/dT44fer//Prxa+4fj6OwMu7UP4L/92D09/AbL/IPz9OB4h5UFWnL4cx7l/w5EcPhp
gcY/Yx5I4Kv33K53qj2tJUzmib81WbMruThOiTJFSlcMsBHEiH30VkegF6wFBV9B1HczuJoRtwMg
LrbwgiJRrxPQkZ6pFtt68aNTIztMgL4bf0EdelIjR86GbVd6yMtV/Y5PtQMGUUdKnmv9MYcAT08K
NIQpLjBf29uOa3aGtz5N2JpogQHeitRwXAdIJ/1YgWIszi+4O/FcVuEZxXSfToY0iukUnhMQ9iUp
uvtXIvYlA2hbhajsHODhxr5ewLZP1K4vLJysVINrr+CqwrGu3NuTtOB1Z8lPRAIQ3UGMKjxa9SIB
vJ2ZCOoe7XvNkVeC8KX9cfX7xXwMi5DP4/PvR9fpFGag+aeewc8oGNjG7k9pPJvU1aNXkqWg+rYH
1S1HOyn3Ev0bpimihn8BFUXF7HLI8vXEdrzVKnPExHZdpp7NUqN7hfUr3eZLjh81CFQiMD5wBFiC
lbDLuwhFLlzVSYjmIVAE7iAeGysPEMhObLy61rrpv0OU53FdWBRSRr2hGCllsDj9AhzZfjbd55/n
+8RJnMZ5J+iBxTPP5oe3uw9vcLzfpnOwf+yUYeXUfe+9FD5DOHYgMuFJqLDwrCR3kgmtCrRgTkhk
zvWmKtWBDT+pY+ymRmsbrXmkSrgdIGVBj8T8zWnhaOPPUv4Ig+d+QKPmtovdVgNVVxg58BLwQCvB
98IFdjVrwjGLs77vAp1gg1bgHpTcGFDCFmwdVvpWpBV6yAvv9olbcP5XBoU4J8mCRspUzA9KfPeh
xdxGOlosdEmxsgUXgkUYgh45Kk5gxhBZ7ZS+kaOwTSAVJ31UHSCZuatQ8Mk1bqZACk370Kb320P7
qlcKLneOONCZgycvWp8Eb6LqdR7XRRqdlfqdmvDslEMPO5S3MgFROLP2oCfzLDLs9ehFJcRp+f0k
AxjUr3EzLThPtHlRNHrNRSEAj67PeBPVUlMEGPtg0BA0kiMoI7PyHzO8zFv9woqwd3gujTmHtNW5
iz/Vbaxt2/CV5x4os2/P69JKgkoC1tDHAtoaIV6IWrxJeDvGZz6hy8svggPrchBndj/zLLQt9Js6
ePfctrl0Li5tCvED01lEMgKbFuJHNL16qhe0pyLUHIgy/HNTQNiiNw+CgGiFnk/MRaiiV2OEF2IR
nyl3ullz3ANSs1LvGT+R1bTQopvUZOQxwKKFqqwuDKzrOgqiAg5rmeQRSDh28Vwb7J9JuWUBPUUd
tFehpKs/kHBTAWNRozPKip6HGFPe937V/emJ8iv7qd41jVMPP6DwW0VvLQqNA4KfuNmH+s4A7w3f
x/JnrK7R7yz5D4AEMV+IuvF0EPxHpE/tROIqPkcT36IQBiCbnt1lFFyVaxX8pVMESh2KLYc+eiCP
rheG8ShJiZXGZzn6jQRzvJamX9rXOkq2QAh+pcmE399U0ahZCZbCQmBKumkfT6cqvYP2kA1MYs8h
QcH/sfYkThHSSWi2R30aAY9wL8dGA3YvyDudcx0tQ0pnx/EBidGV07M4cxdWhLtYxYsINaEeM6fH
lp1x8zcy9Wtif4vTd2FEcHKYtFynVhufpeLvkJ00y6X5q2TuQj2xzeIjXuu+XooVQX38BecA7P/r
fXZxTmmvjAjnMHU0cMPkLpVi21DBfJSvcdIubfFLQ8LA+KA1EJqEIdl4krTGowbu/3NkNJtcdW/7
nkVTKEMhbppTqCJWEV3CQ0SmBqeJ167cPVotCr3EserXmPy5bWrpWQ4+MID3lFlTHOnv6+MkgcQP
ip14K8mBdp+N+c6sJXvWAmLJ6CVschUNxMaOSV6iaA3HvbB2sG3gjYaYYKYIvbatpmqfEhm2O+Wx
LHc5hAbg0tcUwhdm88qK4Jv0YCAWMvnhuTVpYZdAnurxnQLB6mHSHxN1vzKh80cL4QaIbIDqRy0b
zWmiSNkoR2qKzHp0bmNZOrIkrVwpNUByX+atF0hp6ml9P20HWoFMtzTY0Wii+BTqBtugtSpHmbMo
XsceL09utNHKzlo4nRBJQvIfPnp+XwmOBvJulCEURvhlBdsGRBdIq//mamYPGVrBFebShn9CTv3H
7UlZmpMvqiZc3jOMXFwCAj1zdcBl2g/lc5JkTzkI4RRlLYpdet+ACH1mnJuhXYqYJtfkJuCxkaRn
kPOMW1DrV3Y7xdAcDXwCEIHMAwR8hQ3VoxaRZ7mmfLswTMge4gz9L9WWeAt2iqxkVdal5xpc98ng
6B8TBKtvT+X3KrI+ayv+14hwPyWTYRButem5H+1qBM27SmxwjlZ2/KNwwR22Cb3bFhfODwyiwxa9
lqBnFLMpsZRHjKEf5lzXZuJhs0inxqQWIHN5+G7QproP1GyNW1Q0ivQk0Icz1TbAJ7gcBbcU6hLL
ItBenHu5A453awS+BhBapRvbWFnJmnzLoc/G0L4CwiY008/Q0ms/pJBQn7gCY4H0UbbgvqbElkso
2oPdxjxbhtvRjxYCVZlkM4M6ib5SlBP3zWxfg/KHDlIgVUby5tr+oDNryGuWnhWW2shmD4CJJNq/
MTKzr2AZQSYvgjcyFD+sBIjxc601tq69DTW3yarg6uJQLqwIt2QwQc5CSqLsPKJ+02P+ipm7A8Td
t/fkt0fdPGX4B9Dz+fGB5ROmTO2buOc0PScJ3TQmxAbD/AUNTirb0YNBt5KW72lmblTCoRTSgPEO
UtRrR1F8jnx9BFgPgSucGURFNDilNelaE1MKBKPpcuaCZcvhDtDvNjk8/f79Nzv3QHbcHvrSyZiV
FBCezpQTYgUZZdUgM1NsloKHj2CaQ6IT+5NtaOoV0hriZ/FozOo5eDcjeY/r7HqejUQOJaWehzhB
qaN0O4RXSPrNRfIUSYkmGfaRNdgV3iQTJBbK8G8GnuN/MWIZz+aZuQRQLeEbIMbCqhqaOGcJd4hj
9rhWA4RH3mig95iVDbPTYoh2t41+6xLC4kJNAw8/ZPXRWSwWScAEMbHehFUNbCyEfRbTTh6Kj1R2
rB7cHmD9710weirWT0nLXHvkUM1AiVvRVjIm39Z7LqMD/DRLQpp4Y80/vwhwpbZgaQis6oOpEMmT
mOToUAx1pnEKkKDSQIRZZM329uDnU3oZw4DMGSEZ0Ku4rZGq+eqzvbBJtJAMiWJFDwUfQ7cJZQpc
vTytXCzfN9dsBtx7uC8V0H6IMB61ngm5VJgBcQvv//CycpSRbnIebfQSNAX9W8WPYdSBHdOPKp+n
fMUnfssEfw304gtEzwtEm9ZzM3rQUzDVpC4Zj11yp6nlB6phbUdtlBfTIYPe0K8BTQ3o6z20JcjO
dJvLJ8J2aK9R1r5pfoZdTf5X2gE3LeIzA+hsYbuXEwjmsxYL3me02EdF3G+TlNKDwtCgXQW1Yk9x
QwFqpRy83pp+SsqCu7yJ5I0EZdR7NTTnXl3O+8PE6WRbCUsdUkIUU8Ll7ZYZfw019SdpoQ5fWVHs
hSGSYbc3kBjZzwQ1+H7UF+E0NFlcWYjBVumop/zUUtZ6uSrpbocbaBsPMWQjoCG7v23v22n9MghA
GNwwWpGwb65PiTaFISG84qcQ5as8ezT5o4zoqKsfu3qwje6z7ume5P2WvTX7Pjy22k+4ryk0Vi6m
r7zQ5erNHwIeEJBxUNTS4DuuPySwutzsi4afIO2xD+iB92+Q/YHydxU6QRB5agVKP3a0OmhzE+ir
dPdB6LH7tP0ZaN2mDE65qu+K+gO9hyH+R4A+nq45j686odt+jfDzW8P819dC+xMfg5cKuISuv3aI
kLPj6cBPSOkchsK2WhXUyYY9phBZ5M9B0kJb94+OphOkhw9KPnkN11xob2T6vi8PWT2TrPthozk5
WGU160kbh5nTdAX+8vXiFWcVvQpfAC0E9qIGjlTXHIyvaXtKjayc7LrXyoeczqK88hS2wFAFUqS6
aa2nlt0GRniUxzRidjVA1F2KUOk20TIL2kK1lqPnqgSM2tZb1TzEFRtyr81q6sdJix7PisU5UFHE
zH5NcQD4ehm08a+q0voAPNl1eRrwoPgMk1pC8lau48FVc25Om1xJFCAEpmyNjE2MMeYVUpHvwm2P
nhz0UF6vkKpGoJ3SkHVswF5assjVur85/eThCDKRO3OtU0K8bb7MgUtFRY8m+nK/XPaF56fT2OqB
AXOAa7EKO9Xd2Fjr26f125jAcY6LEO15QPXCUQhBok4HUFGHBTkFETtlKcPuqw+GNh0TclITjrcT
o2+3TX5zSDCJiiJF9AlaCAhlXU9jOAVKjYouOenxAbXefc9PA56Ikfpy2454c+KuVrAg88gMIB1E
MT3aBl2XYOf4iWObK77l+xiQD0JPGOIxOFW84K/H0A5WZegjXkJkqu3UrHd1dYAulNeV40rwI0bx
87V8aUkokGZln9dNqgf+ZE6OTCbJJj3/Tbi5Uuf6ttsEO4L7SZuqC1Apgh21vUOg6ZZ5cNSCDK3A
8a+0XisfzDfnlReBg0MQOZP9IboDW9X1BI6lmhhBiQks7xDMnAbmgltFe8HboKOb2/vg+xa/NjX/
/OIcdUqhtGELU2HKDv2jUnmsPSXZJyI8RA8rm3vNmBAxEFoYKsqWmMY8OpgQGwEXvl1mGpqqgQVr
JhskpreHt7BwlzMpZij1oJ1AxgaLavYUJaiQmMydQH+A5tsw+Hvb1sK2v7IlbMZOb4malFbgSwBm
RL2jdnc5XhqjvvKwWtj0V3aEzThEjdGpKexMxQfQAWC+lje0XNkX39I3OFpXVgRHhFh6AKcCrPTk
LdLNt45lrzmTj/Jz+lCpLgmiRzlHD5w2tVBAXOlL/+6dro0LjncqSkupKcOuNF6s/s+Y/cO3ytfg
ZuAvWvsQuX5RNl7ser1grM8mEvipBeqGgWrRU6vLvRPQutx0VVn4VTusZZGX1g2kAkA1AG4J3lLB
LXYZmcY+4qHfp1Jvx0C2HzJjzHElS2umlhwI0idzcIcMCqpd16da1+sIj4Im9LlaxcQDNwWi2aLJ
gPvFY+o+bbKgBr9kVQzbaqpaj0lBt8YhuHAc5tcSBJzR+Kai9f76G7IUriUYo8QP+j56VyILeP2W
9R4dOHHGsm5WCqHfkqpYVMjzWoDvoesHtQdh0IWRWtNg8cQfOsjuyQzcj0htQh8xqHsvmZJtzJjT
6pEvg3Tt9tFftg1QHbo8ECkAdXQ92KoZVW3SaOKD3zh9ja1C2o5KBfU3S0mcAehvcEVQ4lUWeee0
792qKoKVu3DBuSKMRzYSWXMomYi1OW6UsUwGJfELq6uyzTBN2lPT1cABmVZYVJtQV6XUUfIqj1wW
JeFaB8+SfVyT0BDBZ6CzUlhvbrCc6PkU+9KoQLMtrtKt1jbdiyQHaELB+/wohYRvDT2T19psFrYa
ml9Q050jbhBqCSermqSRJm2bgSOeBucCDG5bi9fMzQtz09WVur292kvm8OrF4QK3AQjIhY02xq3c
GHWV+8GUg40Mz9kia50Krhj9RWv6rN8yiNjW6KGEFinWZ26nnOf9wlflnWTWfTgVvsxN1whau0/1
PYuiXSKfsmByQCvUE9Nuqe5klJxV1JqbTDm2xtqVsLDAkM5Ad9EscYI3kjDLSRPyUNWr0q+QYSoN
kAqExdZKzENZD60Tx+2jTCLv9lR/K/th9F8sFmB/mSnexSxiPGcGGrmt/Lowd13wg1QPVfZmsLMF
WV8gBrSY76LxKZDXWPgXvDXw8Aby3TJWGiyo19NujgXazmle+VTN/3Ij8GKtR2dpnK5ctEt2gKSY
KxZgagLg5tpOn7CkY6ZV+kkCD6mmmW7rryzV9BU78+8RYkpkG2ZOEBwRBa2513ZiFJyhNVtU/thE
Xlajkxx5Oa2PNmr6rGgr8fLC/W0iw4FeZ2gKAzAwn6CLPRtELSPop0YqLMiKB0ryfPs/nJ3ZjtvI
0q2fiADn4ZakpBoslct22W3fEG7bzXlMzk9/PtYPHJRYhAhvoLG7Nww4lMnMyBhWrBXCgLkTCG0t
ifKfs9x8JiLXOUwJyj2wnLi5VJoHA/OdPSmnOgnPvXgZ5D2E4MY95AQuMts8p8szvloTB1VyBgfZ
PHTYO+FKjMU/TB05YPtknPKDWf0I5g8F0q+59SNx9o7j+7WSDUKCQItpuQrr8QlZHsrJ1JLqkvXM
UIc/ZC2kBnnPY+A7sebevnXvP9+1sdVr1qWlNKVVWl2KFuWXBoj/HvHQu7k+BpIWLlReTEh4+YIr
E1ITt7nV2+kFebhj+aA8wrP0x7gTXgnkEuR576K8Xe9165ZvdH0JFqv0I3Qm6Mh9V547tc0BQQus
KnJ2GKGQShn6SkTwIbeq59t7+P5eX5taxc8dopaLEmEKeZ5IYt+2PqXZHpppz8YqTJaaRGqgFM0Y
hiyYqe+rOIPTP7d9s2zbr7fXs3EAr7Zu9cFo5Qx5JTvpJQ9rdy7v64wDaD/KWunN9g4H1p6t1VWj
3G4UscVnkp9L82iMX9t/Edv1snxvoHIjy7n+SssveeOoDKAVVZJjicnGcvZG+FycjPripEWfo6jx
K+lznnwYaGKHQNQGZS9o2lwpryoQU8CWmrb6gk4bdBHNBw7kUHhF2HxLxHCUp8jNQpL+8uX2N3yf
FlDO4jXj3FFeYEj0erWtNc3mKKfZJavR/zx31UlP/da4k9JzIJ51+fdtc5u7+9beKt+3MrWccgN7
0Jy68qHwnz79qtz5kMO4tGNqSa7XN/uNKX0VnKizyJwmZYisDQ9y+ZhH/40tcq6TB8k1s9GMdLau
Q3m4Gvsd01ufkCIhuLjlAzLddr2paTPZ2qyBwG9GyY/dUL/YNjXP4le6N/u/6TTfmlrdiyitLb0p
MTXO32YmAhTUeNX+GJRow9+V6XTSLD+cBxiNK5h5ai8OjqYYXYFa8+3tfqdiuLjvt79kdW+iQJ87
wyzxPPf1ZTj0PhSPrT8cuk/FExCt7+F5+Nge4BVHzi+tXK8YPVD8t3/E5ml+s/Gr04y8Tx2i4Jtd
9PAf3o/5HxjeoJvqvuS/5GKnILFna3WSg4zobLCr7GKFpyKqGCYBznKsazf/Dces0e+xmbzvEy0b
vIwFgfRgNmzNHrZQqwSK1WWXWTrOR8H8gfRvDlYwn++U+ZPU/dYe+vkcm+j85v7cHKbuaO6VITey
WjwSuSRgKGMpSq8qWgIh+Skx2eG8hrfmND7m/zCEmtOv+D2PbrhX09+2h3tCeQovxW26vkqNJKW5
1WY58hSNprgk+2PoFgkyEl6Y9MpSaLLqli5ZV/6X0/VAgUuWQfHWjVX/D88dkyeEjUtK/W6gUiTj
2Mo1B9zQxVHO71Tu9JQ95uXTmI07B3nrGX9ra3WZajmhlYG3u9AsCsVLJn2UnJ3G1HIX1u6RWgPo
gCXq4JNe72yqmVXXCTyxkw4+2uOUH/zIhioNZrbxu53sFaC27EGWyv5BwQeN5SrQMltZn4u+zi7B
fA4X2c0/pnkf9o+T+WNw7m77gc1nBrkPC2p1DWj6OjGNo9guJ1nCmPg6JW6Oljf0ZUk/QmutuDKw
s9D0pNo4qPOvaa9UubVSSBY1en7weVMWv97ZUmuKOOrT/CLJkJ/n0VkKj7mFnGSXepJ9QEn79mq3
7C3JIpAHwgZjjeVpQk2LR2VkiDqWHwzpEWyPFwSfQt23CnhnOlh7bhvccn2wDy33gK1Ff+R6gXrW
y3WX6zmPeGUmbhs8/5ki/vtrKL6E2h6GZmt59iLMwdkhf1yPxI5WN8OX4uT4vcANIewxQ2g+Cs+I
qXQUn8so2ElV30Er+HbUP9Geh6OSUcz1EJ+VheCjhFRc5hl4BQXKrtQuU/2idY+t9qV3hufMDs6D
5laGdmBmxVM/hDTDQRdWc8/gs+HP8S8pfui+3d73V8jS6s4yz8H8EQjYhcNhdWedsJqDMMjKi10k
93FvPDZt/a/mVL8NwM+QSg4cOINZdl3Ip1pSvYZENHLDiPBV0ctj0Jie3MwfpeREjXvnt20EPboF
1opCEBxYXPTrQ6GZzaCZo1ReLPPPGExPs5q4NvoU5eyH0qcCOpbm2ZxTv+sjdwzudLvzJKrPUn8/
Bwh+UP++/YMWe+u9QlmJrqkBEpP9uv49Sd7ogTSE+SWwA8/QGY3VreIcD4nqV+Hn27Y21/7G1spd
N30hm8GsL7GAL3UnGqFezcaLzM+tPV7rvXWtLl8explNOZOnQYsOGoPA6mdJbo/FsJOtbj29HH8G
3oAHUkRdD/Yk1Izs0sGNNQPyO6leAaQo0buEVyeVvS6V/SjTjjOjdla+N+e/8f5hGwVQAJK0C9ad
AtgTpiTv4/wSdo1XxtZ9OjUvzi4r2DsY13LTbZmuNPUbBw6tlatW0l6yRCDyiwaQvRHjQY6HD134
ubP+zULHb013NnV/COK7UAw/df0l25UWXO7s+pzCHCcv2G/Gkq1VslB3jTbPQYF7M/XMU+0SxUPH
/HP7gG49iDSOFwZpsD0mcJTr2wBQJo2MhoXGxX92Ft7nUX4wRvP3VIwPBlhXK7Y8Iyw+GINxtmVf
dKN/+xdsHVseRB5F4ID6OypateoNvc7qnGk7rLVgdRBYCpkZEuG047+3Dg9nFrqGZViYVtP1WtVC
42MN7QLukRXX7hwJjmVHPSjBtFeK3zT1+kqgH035aB0OM51iMhS6mCoOY4j67CTEh5iiwY573Ta0
fEEkhWGZXa2JTLZuY2vg+2k6TMkv8QA2Od3pl20ZYWgHwCYD+FBhrjJmjem9vHQIJCQ4Rw+9pf4e
mlJ2zdbcQ29tHXq6ySplbjDQoNevP1GQl5VcBUQQjTRQLHou43FnwzZiFGO51Qziy2ihraWMjb63
nbEui0sz92XwkI8tfZiA5s2pkqY2uI8kjVxZCiYn8SU6iCceKjk/3D70GxtKJZp2BUJXSxNwdetg
sZ6aqO0LEFqfdJuqZuc6SBXfNrIVFUAESdtaAbvnUDq63sy8zCLbpH14iXP/m3Po3T+QaHsfLy/f
Dsz+u187FyqJndd1q/b91ui6uuJUdq4nOUZT0fjw4aNBMqKPNJXi0CT3reONPVxkh0C/q9KvTfwg
QVh8e90bcSGULCpZKPBiVV5vbl9mTDJpaXEB0WYerTgKDg2jOpA+M4lla9WxMZFum7Vqr/C+9WoA
kGKIcxkIAma9uox5PJZqxP9ceLmqn7XcDvdmOeoeugjDfdzay4lSklM1xSNj0rXpDQ5IglhJ8mcm
DCUv0wpx/PvNoM9qccrwfPyw6zMwotqYVSiLXGoptR+b0lEOgrjoQa1q+SGsnfDQDNXkG3okf7pt
eeuMMzSkLcpF9JnV5c/f1EvlaOphoS6qi2TMx6Dq74rEm2r5dNvKRoRF12jBXLHhZI8r1yQ70Ty2
c1leuuBQ1z/V/u7bYPy3Ww7dMsOkAChCHC1FltWXpWs7ilJu2MYq5StmCaHjKN8Ps/ZU9rPhU4TY
G3rfcFT0kIhylvQGV7G6vXMejXmRlhV6SNqDUjBGDbFXZp1LTfGN7K4/yWj63N7Mrcv71uYamVlU
WgvREH3bdvhsh+dY/tHbn7pMvs+pymXak46ItFA/zgBT8+JLE5anaq/OvvECLK2zZW4I/nSegOtj
4yiB1DA3XJFXzZ40/hDlXvyq8jesAitEQiAUoEFNvLF+Y2QgNWlRDzSn0zslOcig8iuSxkPffx2y
r8rUuWH2JUsPe1qgG5EO0HFiAapW+P71FGU/mWMQaGSPXaaKQ663PzVkUrzUimU3r+zKv/0xt84P
rDbLyBmVZqKe642UpbTs8mkqCay6uXbNWK7cEM7eZ6Wn/9M793VqomvUJzWCyJK8E2ttOGGCVuI6
cPAwha/nz0oK21YSSzQhHcDhIvLQTUqzY6PdDVKxuOKdEYONY8MkM3EQEyXoja5xHVowpb1WNfQh
u29K17rJnrLWxoKorirLlD7DHQDBrrczyQCj9KDNLommN3fhBMF6aYzTR6Fl6cUpVVBTkhrCSB5a
Oy2uDUe6VKoQQrTpRL6bAxi0cRB2M1cXqPKoVznth76b7pL5f2jl4muYwgSvAuZsPeAAmr5Thiml
7T+PXhSabqgdbh/JrWwDmARwVVpKS3d69RpBppGXqgNEIyykBxsn08+tV1u+HTRu2JefIkvA2mP1
/lDbbtBmxzbfE6rfOigq2R1K4ArIo/Xc7mTqIRLZgDWCNKaN9kV0f24vcs/AKufvhT0zg5XVF1E8
jvK3sQz2vPRy1FYODMD3AvFhHwlyVsmpUUmRlgd8qCI7FgjQ3kNuo/uluFOPjG0ptWvv9U82nj+L
UIpwigIYyKmVxSKq8ySewvqSL2TVkXy2YGvXD6UGke1OwLK1fYxNLUNaHBSyjut7ls+VbFelqC+l
1SiHUsyyF2bxTo9maz3EJgqgAp30fn0ITDlVS1Hp9UWvGq+bVV9GqMIUiQtB1TMZ8U7OseH5SeGB
n+uqBdxtjXKHw3K0p75sEIGm+RWOD1annzQ8tBvtLGzLV7B3JE5LmfldG4aiskxWkzaXNLHrg+7U
T0PalXdFvHPItzZwURtbUDvLaNDyxr4J7mZEAkbR6Q3BXXYcpOiiVCdmF2nzV592icw3jgSqR6Qw
IKwAFiirG2VWTZQmZiaQxiu/zs7oFUm90/TYMkGUBWQHTiVq5atgK82HaaBHCHZM9NCVWEFy6Lts
r9WxcQ5swhpWQWGJyGPl/pwA/5cpAKvUxn7srcSVZiiazNzv49NtJ7RhiWAVtAzjdq/NjuvvI9Fv
zTRm6C5Qovh6/Lstv8rQE+6Sib7fN7BoixIIUDHKVGuomCrlVaH3gKDNWbafRsMefoQ15c3bq3kf
ymCF9iZ4HIpy+IXr1cixmgxKSChTRP0HfSgKGETQltTC1rkPEhgQxtGuUAkW0sFuJ+dw2/r7vcTV
EpMCUMZhAMq+ts5QeVXyYpYXMVRIyGSJ8awHVuYH5UiNbLSindVuABkX3055FaQHFc11oDiqkKNH
elVdtCEEDjxLrfJByIntZopkfRhFkTzNglDAbnJgyqYIzH/MvkLCqWCG7Hh78e8vOh8Xj88v4iDx
Ga4XH5v5EJkBWVysTF/hT/ygyd/RaupE7VnWnlveSKCxBlMRBMN0MQiTr621Io0GdG0WhKNa5r4Q
Vf0dD2MMrt5n6vNYltS2paKGgqeQYv0faK509cPA/HTkDWkDw6XWSzVqYbNV7by6W6dgmVgG1ooL
p/x8/dOE0+dWXMvVBdKfKXxuk+cm9pphJ9bb2m7Ez4Cdgc8mm11td9KERtLnAbGeEObdFJbByQhi
5ZClieFLQfwZRip1x+bmyqiHcoWB3tvrpK+f5CLRE8KJtomOsiTli1rig1UnlVeb4uft8/Q+jF6K
r3Tsib8I1LXVF1by1igLFWOinNylH+JA0IhU7BSkbpc6ByreO4/vlvMgXIc9hcwLx7v6cCXhMzEA
Tlekn1X5R6UcIutBC2FoFPrvxNzz8e9fYBb4xtzqCw6dcGSYr4C6JO1HpJLuRvM7qKI9SbOtgwLp
1EJtazM1sa5l60lY1VZBvsMfn4YsPIpxOo89+YGaAatPdk7/pjne+4XqmOnGdU2tG6W4qyZOv50q
pzgCSz473Z9Zs/+Vp18RvCK3T8mmCyTdwguAbKFWvgo4F8LBRteV6tJ8SNP/Ol89Nraf/hIdqlae
8vJy29zWN6Opu7RZaOoCsL6+22naSaIXegXWk8FqAToeYg1n2iPx3bpoELBBqcUrxqdbnf0oDGrH
6iZSD5QlCyFX/mSE38dZ/yzp5tfbS9pABTFczMA6Iw6M1TDac70mRVhBJKUqxqjDoop1Fw3lcVQ9
Bh9jzZsNUrzqqE5fLeeznOpIlRG8DU+ydZ7i4+2fsnV28CqMZC8Ck++K3UU7llpW2/Wlng6qeRHx
o2i+WOGdIe8Y2nw+3lpanZrUyIIyiKyayq9rWl53KN3slxG7jD/fl7CBI58p/HmPRW2jIcpWQ2dB
rZO8DBWF662O2zmtCB/qy4wSrELRF0bH+6wZ7uXAcDNHoRc6viRV9jJXe1WJDZzfwj1OMLk08Kh+
rNxNk8NNlyVzfekB+JFcMLHT1Oe2+Z5bulsm50z5ZKg/ZQbM2+AxLSF5zaWPKHzt5B0b33iZViM+
o/BNsLD6GWqc1fSI2PmcGUblmHvqwE3V/J3QaOOi4sRBEiyMggsG43qn0eGYsyiQ6kunWpcWwGCs
PqLX+uX2gV2+13V+jZN7Y2XlDqayntWYsbdLkmUPpunBGOpSezm0xc6B3VwOZQg2jJY2Ac/1coaw
jA0jrpuL3XcH2c4g4lDvW238fXs9m2YsUzYZu4ejdZ12SF1Yj8HMejJJcxjVVQGz11l7iqgt7Dju
jcd2yQP+v6nlnLzJCyUZnVroYJtL1HMA0rORhF6USJ/jFpLa2knctIY/Kdhr6m2vkO6kBRUUNbLV
Rsa9FTSakTQXhyA1u4t/BXuA2s0zAd6QDgpkoAAfrhdmBCVhdx0tCW/iMmFxKIl+9cQ5pOXOVdqy
RB8XzTgyeJzmstY3W9jVQkxT0jSXEGRFnJm+lj4wBH2s2z+3j8WW30K0gPyCwRhkStYhrSOQ4h7D
obkopdI9p+XUHJVqmv8tDLU9NVWJyIyiP/axNR9nWX1o43JPQWHLbSzwzVeAA/CgZS/erDWBY7Vh
xrG5QHDnmzk6y+OXUDrGkn6su//hsr21tTqappQHXd72XLZTb/6xn6z+39v7ufXh6HchvUeWynzh
6nmXSpgPg3RuLkX6EmYovfwAmxkoL7etLM5n7ZxeHxnGNgmg10NgYWZUg9CU5gIrbVmdNO377b9/
I0BnNhbElgrlDMzSK09uOkIy25QgBQq5/Clind9zqXyQE/5fbcf2IWsz2UU99e9n1WlR0h4BX8Ac
HWu7PgthL6TRHBgEy7pD5Xw3omdb7DQltrzTWxOrq9X0WVdEhkx8kNH1KOC2kunGFtMn3WkPsvwx
kw9qfbq9n1tHfCnFkctZFPHXxatOUHHnz+oLN6g3er/Xf9SOO/edpzfhDoXB5o2Gh5sglnQHOMjq
Psl9GCu9bTaXplJ/SrGsHHvLDr1GN2qfiSblqGgwG5R5WPgiBPDWZYPz8+/Xi+YxAA7yZBrPq5/g
5H0IIRKVwVY8VLHzgQTmcxjHJyVUnlpzp2y3fLD1ZWDyknonOkEcndWVS2iWNH0ct4j7ZghkGbBZ
ZYGy86Zt3eu3RlauPxQFwFk1ai8t4utDcpqdj9LgVvP/4PcRnqf1SXcJhMrKjMRkZxR0FQG7M8pn
Vcm9fLIeROLoflRqiX/7M20tygE5ay4aPQjdr7xh0BZMfSDjfOEY1FCTwFvfKs3gZ0Z9F5htu2Nu
40PR9Vz6cq94l3VVX04setlZIC5N23L2TLv2aAWlIOiiPeWtrSyAJr3DDDSHAuXtdeajBakTNV17
saKqYvDivyIB2B2HuuZP4+xcWiabjvYs6XdZJ2tHoebF0xBZxTHKIxscbNXvfNmNxdNogOBm4c8B
Fb1yO3VsT8IaE8ErB+wstF2t73xT23E0W5efBg3T30tlhUxkVehw1LHuoibqLubJqR8C+xDXj60l
aKzdl2V5VK2Ym3//18cIm3BUk6eTea0ZOIVlJQwKZ90F4jGbHvMlK3/+/dGhriiTxiLqSJq1cihF
kI+4GdG/hpSd8alSNDfpZO/vF/LWyuo+iCystWZu+sswu9X0tWv9Uvk40Cm/bWbjKBjEjwu0lKyc
r3T9yKljEmRtEQ8Xs/w9RA+R4mntr9smNm72K50u1Psg9uy1T4QLpZTpLQyXfD4n8UsFrDpI1YMD
VfNtQ68XaeV9KYeDvqE0vyRkq6hbTPII/boYLl0C/H6Kqg9N/Y3COPyK2pAzHcnQDWVqzbkrc+VT
Y0Fx8b0PvU5FkOjfwfwxm09lkbg1H7TRqVN8zIons38xY9OLB1BibXpnJvXz7V+9tT3A/mgjIQKI
eMbqR8c5jBhzoAwXK078wvGRqHGF8RKb8c653TbEoYW5eankrgKpacqqzLS64SKq/AQbTl9rn8K4
/DiFWbpjajk17z4E6TC0k1RwYeq+PlXjLI9jmmrDZTqFyf1gGieqqIk5uM3uvPf78BBNPu6hATsJ
Dc11OBP32TjKCRwEZg9OhveifUz8OPpVK/9V0n+3P5X+blkQSCC+sHwqOs/rUFdDYX2m90Mebozu
iA8f98gH3l9HdHDBV9mUNimjrg9DM9dmKPKlGp01qk8RzR105EsV/W/FLjlrTOghLwWTI/CK9XOb
iNkk+Euoj2Rm68qRAH5sn+QYXsQ09+ZMvgxPfZrtxIMbG0hVyFiaFswGEhden4tgtDIxTyStil6f
YRL8oTjFjhPYqNQC51jkUbVlF99xuYyysM00JuTsoJHxs1mxvNLKn8w2ynynhkEWpbLGTxs6VWpk
C3+ccy+AMmPnCmwt9RVQyxgMT6CzutZdlVV2KVNKQQX9kErFQQ/+vX0al7/h+pLRt2UmjiI4Zx8U
4PVm0jgJ+khQ4qqqys1jLadf0VPoaoJzpSutH9r6f4EKplOud96m99ebUJ7G2LIwihtrkR2pNwzq
fFZzicPszqCwYkbncAGvpeEHTf98e5nv3RbYOzhb4Byl3UlB5XqZqg4imlHZ/jIBbryvNJQgVDtK
/Khtp3tLK+WdD7exOLYTiCMYR0IXYxWtIZVQKnlfYq9s78CMfasCSH8klIVcfeof9FQ/3l7gew/G
At8YXJ2UJp3ysFLr/lI41p3KzFZU+xboqpkTmgbqiWmy022Lqy3lsQcDR0JLQg2FxbssRdFDbRht
UZ7rRIGH1ByLe2PIbE9Xkvkxa429hvXKq73aoxLMfIzC889cx/UnRCbSNgK5rM4WE346zdOYAn9t
/bi9qjWY69UM7J3Mbi4lX7B+12YsXdgZjUPMJMymIMNoPMCMC9t7UlXebA3ar3bK0k/9ADelMk3W
Y6Doo68Ww/AwxUG+kwquztHyawALgapEbIioZ10adir6lbGqirOkT+KozPFLYSVfTAPyFSfM9Xsp
gNrr9g5s7DPPLagAOmLs87piUeQiRPxRE2eNE8zwsRRBjRsNhDlztHOE1lj+1+XxAlIlRkCAd2S1
2XqZa7A0qyg1RUpqHdHzCcDedgywOmksEeTHZgq3qWiab1GZ9vZBUhDncEtNCn8FSK/+04leek67
qbHdvJsbyGKRtNZgPs/K5tDA/cWUdlHIkcuEcbVTd1k3o15/PdpZ2qIGy3v7LiYdeDes2hbnRsmq
wU3DpL4LrTn3y9JCjVD0g0R/IiyOojPLUyqN8k8gj63qRl0tHaU6gfpOlrqHJEYeWg+gq+6roNn5
nOsE6vVXLn2UhRWNis36e6bpHE1RYYmzBa8HxBdJ8yykEHDYmM1eaGf1URJd5hlm5NDmMZH6Q2Rx
50O/3po3zww/YkmSqWe8TtGSWl3fqnIKYPOkGHaegxTJxlwNjNBXx3kZEA6skTyrjMVX7nfQHSPA
ht2xARvausU0hv8OfaABMBvamshM6esnO58MrzGM5AFSliKkX2JPFTnoCA2wHUVm8W88jX3rFRDS
kyf0ofYFHl1CLVkL5vmQjV0g4Asb5S9/e3UUcENw8GlUMBd48vUqm3iezHSY2nOpKuWhaITCWDKp
Q284u2XuJdBe7yjvCvExHpjux2pHu3pJUmUZW7CQ+0GYqSgaiAQlQCew/TIMgpfRKoFQStF012gd
F0Gdv6PFnOwcsMXQ+ofgLSBwWQjEoaG6XnRYNnElGZyv0hodJHPiL4GZpXfFEFPqSdCOTcTfPa6v
h4mCNLOuizQyusjXFi2hG02qz+3ZnCuYsC3CrnbWYfWHEfnAORtOQOHa+9vfdhUo/Z9RcI4kByZM
EOs6RNyHqH4mSntGmbN5pm0YQ2tUlL5Vd9OBaFCcOiXST9E0RV4wm8X/Yp5wm3u8zKeukREyFEp5
1/G5zQoVZt3Ih++ILShIZui/01zk96YuCS/tG9WjNruHNlk3ZJfV004hVuNFXNDoq7TPkGl324HU
n01ZxJ8zUyCJpMvw1dqjeYphVDxoYzwdxq7svJDo/SjaWvIIcz5pAH+8tlZrvyyG8JvVt3vduVXo
8/rbyNRBoQLZU6nPXh8HuRsZzVKG6hyGVB7slimOXrc8shPFrSncPds00j5WmaPtRLDvX0reSArC
jNUy9/aOuY5eUtXTGmzOPeJ+o9uEgmFPRzI7+RToXPydI/A+4GIeCGJJCmEUtfkU1+ucrS4aEuZI
ziUAiOdMZ+ZLN8Xk2UbFdEdaGfG320d++QtXN5sxCzzjq7wGhKLXBuMwiZI5dpqzpCbzUVoOHrXv
vW7Z5rKW4hG1Fuq26+FnmjYDMLRQnLsxMHOvVXqtST3KVpX0MQ6ymUhPCrRh3skiN8zSDIeufSGe
gk1mtZtmPIMBXBanTj8UAxga4O9cgscnbHdSrI3zSRhlLKcTuOE7kWSrUpyGbFKca0Ti2szwLLM9
mIjYduC1Kqs8iWKPDWAjiiUoocJAE4YhNYon15+uGpoi7buuP+OZnG+hkX0bzaw8VFlu+JGBYJwz
apnXE7a6KTpmHvUwGqOxbiBD2Qd71IsbBwk9FIaUSaXx1+vpyTEpq0BAQ31mnFf/FI3hfMx6sVeN
3/DQlAbh5kQxGYTkeui7osFQx7Han1M9f+qc4Jhasj9JsBPN92UDpZilfRn0aCdC3zhHVI2YVAbh
yW6vHfOozEVhDU1/bsKudyMAOUqb/5BFdFfrd7fv40a4zGjEwluGLhRv7ZoDMS/JwkVg9GdZaePP
WiB15l0uJb3jJW2QPJlJV3xKA7ty3EjDT/tyJcCNtk2d/9ZCPT0Ocmm5Kc/YU1jF40eK39/rVCh3
xLjivkkl5WOvIdF6+1dvbRAanZRUEedZxhOuj2IIPqwbq3A4t0zFDIbTgzrpf2pjXXlVk51uG9u4
a1Q6F30MYvKlnHdtrDIHLW+K5Z0am96bmtlysyz73Ybqj6hvfVEBytTbvbhvyyoUUYyjMkdikPFf
W006s7O6Kh7OjWl8FvmHuf7VZ6c0IA5pDwaiFrcXuXHQ8VlLye114m+dFNpDUkljWw5n0Zt3Y2hB
Lfq1gJe1Sg+OVpyK3wGKc7dNrttPyyNLo+L1vaMJS9nveon2xMRPKmfD2ZptuG/yyb7vMxPZE8hy
T60u9yfIaMu7MJ5SPzfsf4gz24NCrdPNnehkTPbeHPjGsVoeQdzc8s879LyC9kWY5GI4I/2UPMKP
2p4mKtMnFcdwL2Xz3gTPlj0IXQF1cP94E5cz8AbUMXejInU882dFn/0SlLzLzfsZauU/xKLt398Z
0I1EM5TkFuDZ6kDlrdOayCGO5y5MvteUcJz5v8qYXkKz3oFJvxJRrR55am9gUmlCkfGvCRgTHqFE
duLuPJnq9AU+zZdOJN/luq98OZnnx1DNHD9qNOsLcyqllw2ieULUKz1YchwjHx0bSe5OVfHH7Myp
ZmbBqT4LFnYMqOC6URKoblKm4wn2FPU4UHXYufHrfg0nkzeOJt0yWUAWso4fRClZdiPS4ZzoVgLj
gNRl96QO9ucw1I5p3yd3Yd42z1lsh3eRBUGzooI6H8yCTDfOrWMVaSN0l6bmt3RNTk2dOMfOMdq7
si8m9NOUFm06M3DlzP4U5YnkR05HnsMkm5fjhfy0yh7ivgd92rd7PBgbXwcNcnotNtEXeIs1hndk
nstp8nY41ymabgCL4s9JL8IvMT23wzD0Te5GQnthtHjy2lkbjoU1jQd1ahK/74b50E3AQ0fRtw9Q
aAcPNg7Ka2hwnRwjNE/FZARuIccI0mm1fEi6Ut85yO9ffn7/Qty9kGzgs5YQ+s2taWQ17QLDGM7B
XAWMr0oVLE1Iit72Tu/vJlYIIHn0cYuw4F9bsZkpl9MCX6C3UusXqTJ/CNVyOGaW3PvW2Kk7q3rv
7ynHA3BZaoSEM+v5IMUUmpjnaDybea96qW0NHyCwml090vqDlZaR37Z2icyBsUfDuGUZtimqKMDI
wZet4rq0hyM5qPBCYqyCU6yGL8kMZevQGzBAy+r0oW21UyXGvXr2+yeHhou2DAhTu1EZ+L7eYTPv
TMkemvnctyciMB+GoPHZMMWDIp2myhN7LGhL0eDaKy324Cd5LUQa9vLnb86NRVNpKpJ4Pg/VcFLj
2NUUJPvC51rRvbnYo/fYXB0dEGSUCFF45a6tTd2y4UY3n2F36PzGqcFxOJLGTTccV5msiwSA0p/q
pepkmvPOado4vRTSGURasmvKiKu1jtRmACOyt4N6nMb7JDr3zQ/7fzJClsWoNwRTaxhfW2lZWUww
ZjZK+0MouR9nPwbzT4S62e27uPHlWI0DBRkE+eAaVoECg2uWMshiPjPuEzVPcnIxuhc5nTwYwm5b
2khyFpwni2H3F3yuev3ZojGQTDlzpnPYkLto4I0PceQnqScoQuhe+61tM7dRAUYa/o7p5Z6tzuci
+w0knFOzzAlemw6Csm/VcJ7PdFp7jzJdO3i8QfaR02I8OmNUu5IRU5wzotyfLAiSorqPd1KPdZdy
efrgR6IUZrIHxNYrv5fpXTMKi19RqL72LfhC5cM3XdW3XQ+E8u0lb33Xt7ZWkXUousiudWx18ezr
mTtT1VEejCzyeGN2vuyGlyNNpkxEbZP7sKZ4nJVRHcdSl8/UXT7QALAH4jqDf2uQ/rX/qFWzE1G/
r+RQV8G3LRBvtnQNrqL2PpZpPSnn2MjuJbKGLwhPx25VSHtgzffbiCUkZhBpBa7Bp7s+OGYVVUIM
gXIWUNmqz3b9uzcf5JZu1hTu7OLWonDW1AyJ6mjlrCJWtdEay8li9YzOYftYNHaE+I2kHbuqlb7f
Phzvn3nUZv7vKaTN8E6Xua2VxgqNSTsnfVEd6PZ03jjbewt67yjBmVFbJ+BbLv16KmS0iiKXB1k9
d73+WUV7Q24cN0bzvsn2FE6Wz3B9vzGFS2FOiywLOPD1ZyKzMM0pttQzLGofNdlX5A+IrBzDST5B
tHBqqNow7b5Tknr/wRbIIqkdRUVQtfbqGYL3aUidttegsA+gNKWZISFP0cODuXMyNrI5LC1suDwE
hMJraE3RzGGW5CyvMlvlbPTtj75lmK8rzOqYl+FHRUfVtZYgb+otlJNSpZ5d3E/kznP9VMftXxKk
4choYgC/ocdJZEMl8Hq7KfX1gxbI2rlKC7fJ/2jB19sHdKOA/domWWJotvidjIpthI09C0VDnVFO
ElfpNAGrSQBruD7hv2Sh/j/OznPHbS1p11dEgDn8JSlKHaRu2+34h3BoM+fMqz8P+8PBtChBhPfM
YG8DA7i0FleoVfWG+ktURUPu8s7gXaNodQqSGARd6zSR0I27oWtHwQllrQidVAzRfbK6NtvYSFe6
dUjb8p5ZfKug66x5ElY1hmU86srRKBvVTpPU2HdJ3T8UgVW5E0QOR5tZ9YriY/hZmb86oZs2luGV
bYbIGEuQ9tLS0lkdUYOWGN1Qd+oxNn8q3SKndcitzMt8eePUvbLJ0EPC05RNjXjAupw1+dhjxV2j
osM/AW3pcVBNDUG36zIt9ppYxruyGlNPSNtw34/Kprr35anFa4GyLDo0S961VtkKhDKupX5UjxCW
HtQismMxfp7a5jCK0UOQIGCg3KnRz0iK6COgwK1JePI+9/i93V6cV/Y9sDPSMtIZqD5rcIrha2NH
5UE9clzDEJEyG1OXB4jkL7fjXPuwiw/Z8nhY8JqrfMkSk7aO5VI7WghgW828nzABGfoAjfqNSFdH
9C7S6viUo9osArPQjkldA6b7GmXRfSP+vD2cy6uU9ySEazow9GDIbM8PjbosaSK3o3ZEoRy31WEc
HJxCPyO0g6ZAB8Ntkrr6P3wqJFyAPWuAgy+QrmruN9wjpnYcB8q7w2QA/TBT1SvbassX6crXovdC
p5GHLSTMdcstDRW94R/qMSjLZ90CTxeKj1r9p0Jb+/ZEXqZb6pIjIBBCeX4hDJ9P5FRGoVXgnHvE
dOleMO5LJXJDEVV56ZdSv+aydzvclaIG8Sg6oQFJn5TQ5/GA3PVl107aMdNmsXN7MgeZJS9Ne6mb
x9oZq9B6CBDj/WZmOULmLU3JvSHkUPcntUIRaJAm7VRJViTavY6Lq5NqymLoBB0QFS6tDf+ochaC
wzfSobCFYBYfJ8ModVuJjejX7dFceYUwGjJwhkQOTvF5NRpf0vEAl7UjjktyFdmGP9mpkOxLSNCm
6MQSJiriUwdIfhpGm5FvfL0rr4DlrKZeSHT+sC4WqgrZ11LYORpB7KiF/3FI4bg1X5UwPrVfDfE+
6wa7bb00lLcwfNeuKyqifEdyZk7wdfN/rBIAdyhDHeXxZzRrDrjBH0nzjDAvrUJY50rs6PJYQj/f
3572K3cHryoKwADOyafXaLAsWbgHWqUf/R6ojT8G/S7MWuGQ9xYGEbJY7MzalLBdKUf00+l27W7H
v3LC6ZRMSQ0XwDXQlvOvXqFiTH7Vk4uiaOwGY5G6GgBip4qUZuPl9TaWVTLK3YAcJBITkMnWBQI/
nDVlCsnW4jneIVvrxtb3KvKfEiCbvuJMYQNfE1u8oPf0+iVQF5nxw5QfSu1UBq/ptLfCyJaQHW8o
oqCeSjHFM1o0KpS725NybTksVQzqlMCoUWxajux3ZRvfoHqk6KlyVKXvfhW5VWP9oRPpmvLjUnPo
yt6rR+XQJFuCoFewWEuH8Y1wjCUAU7WKPBeCGZM4kdEGB1kJ9r5/4Kt9M8vR8VNgYY9ilR7URNsb
Suv63SGM2oOfj16thYc01D/enonLu2n5OWSa3Or8qLd09N1ERLBTszCddLgKu8F0hdNJnr4WW1YI
V6Owl6h/0Oy6rK4ayayFyMEecWYunHJGhD+Ja3XH45W3CqhfKiHmP1/ti2IyIMzFco4zfPVImZTY
LH0/QrGzmYe93/ilG8tyZmf9FB9uT+LlHl90q8jVRWTTeMKusohaLHW9blWdLMJyylRBm6Zxhqw4
zaPimUHHu08nu2ifb4e9vHgJq0AIWLJfdvhqa5ehFoJk0/WjkL9M9XM4/k4D6q1bt+7V0b0Ls7o3
ZCFPJzEw9aMSFx51/lcJvIqSd0/xAG2ETBSxQncQNlhbW4Nb7VA2bp51pABH7tXkMBpH497caolf
WZZMIGr25KzQHNYtpT7s6srQEXWt6qVwE+rBQziW1V2a5plrCmW7M0u0M29/tcsDeflq/wu6+mpt
OOtGmCBT2cNGdGkTUY7vi29B5be725GunHKEgrrBu5ka4EW5OG/9SRsS1mVu/YywHjGsAyeTI6fi
IZcfkvq+Dw9hubVerg7wXVT5/ISryl4DxE5UDnNAw+S6vR1soWKWY/L8qlmGtvCV+XKc4atZLCVd
CINM0+lsuNJ82LSsuj6I//39q0WvlyqIpZ6/nyeenbYvgfRF97dkfbaCrNa4nNZNLnTLzholtzZ0
24+1x1L956cAUwUejx6tBAR+XckLrFhHkM7i8LWCYNdQPXS6LP9D9a/3bi+4qx+FbIMEk2XHk/X8
ywd9OVayEBrHWANYqUtx5ZSANf5DFLQVl24jxQdI+OdRzEqsk0VJ6DjkUnFnDhINYJP87fZYLt8a
SNnSsCfzX2CMymqBJfoM0NhvzWMuZminZ5XopFZq4u5lNfdI7cz2UFS/UuRuNtLka4GBjNJFXS5k
a13VwJlkmgRxNI/+MONdpme6B6cww1A4mndjbKQHqZWbvZbkxe72kNdecVS3FnYZUmSkBKRGa9Ei
RRlAoAuDedTKl1n8gouwl0XDYc7QZIx+jCByE+mgasKu1+77pa5DgxS6ux2rk201xQGC0b2JIFYk
RvdGs4AaN/vMy6292vd42LylbNRWUcY7//hBlsalEQns+zaNX5FwKV86QfRJ3PzqSRXUwjErJXEp
o6j7Up8phmIUghhn6CBZKLhmqHReJQ3aE31Q0alj1fwcW4MOFlSv3E4Sfo3ZnHyMRGHYWLVXblE4
Iehn8vjhGbQ2/S67UjXTiVPRmCUnnjRXzN2i/xqKd3Pxu62eJe377a95ZTOSkZAC0ayDnLHGAU/R
ZJWTn6MopQndTkqNH34LqO52kCugBt7ibPXFa5p9spYUNqq+QC3W14/pVB0La5cZDxTyW3xM7GS2
Ayv05umX7r/mcWhn4VMA0chvHwL9pNB2k/LBi8zhoeE5VNvJsKvNl848VPJj0UAO3SUhDdVerzfy
pjcjrNUiYlJAkQA9hBW4FjkXVFobPqfiUZylgrWd1v4nSa+tl6jV28wZE0Xcy53RZxiwqWxwVQ6t
AGxwPv3t1AjmZUWfb/aQK4uANYRV8d2vrSiwDdkXkfo20hyU84AcVGgkcuvKGZJJoZa1v8dZmzE5
G5JIcaVkVn/HADhCV1aiXHQa8vAGLVK/h7BXtF26EzSUUd0yjLsMnGm8WPvkk/VDqxrDtDUhq46L
H3UCoNdHRUBONbQ72lKeUxrCU3NPzuh/xApR+qaGiU8JopGpXxRaInWcZb5g2F0qJbGDLKq1T81B
/RrMSj3Y1qjVn9swE2O77pv8a4ovTGsHTRHwaNGsDiHMoExcsJsAOnxZCBzBirgcm2xqOnca0MO7
13uD92VdU6TdaV2hR3sUnfTyrmmb7ofYC5K8E1C0Ufe6NlU/Cmrh3/Wgz3KPKfIDx+jyeThgJWso
djrLWrlDTzX/JHa0ijbO2zfO7PvVAGGXqhxtYFD6tDPWKDW6aIogcLBgCxrPra0nQZ3afgNa2ZHl
WBrtpKOSqiChNNqCQItWDa302RBwJ7bD2Zoeigq+rzibsqf0QN5sqZeGP1adBl+yrGg2eqnrnBXi
BiYwKCxwoy8cwVViEjWG1c6NQGEvEst9IaHBKpVj7FpF7z9Eg9zu/FD810T5/4ICjKV4hAO0sXrg
iLUUiUUf6ccpOXRfzEJ152InNV4b/Wu5YomEpDGXO1cRPKDV8GoxhFGnlLxpLMX2Q/2LVXV31IX+
8XVBN5yjkXcT3NmFT73KIbKoVEsxEykHCWxYzZV9dMaGvaJsUUAuil5LJI4YrhPeojCBV9lwmpf+
3PetdpziP2PTPClxtR/6xyjP7LbXnkZT2Yv5hzaxfibDlkrl+s4hNpAzQKbLWmGkq9haZc3C7JP5
+dMiNxZ7dFrtPNfujbi2JSieEkJ93UbitHyh8+10HnS1VhTwWkkKUfCohD/D9LOA9V30r2+oZWCs
fqYV7VD+sIqRWnqTAAbUj10V22EbuzWckgCTmY3bbZ1tEAeZJ+CklEGoIayBG10X+pJcS+ZRKnJz
nzYmRHHQ4w60NMmTu1Z2g1QPHKQ/GuAw5vyt0ZvSM3vrW2LI3cOUDdJx8smU0hpp4ElrlaOgY80o
tEl8p/ao6/tarnu+FG6pGK/NEmFhooNFRxh1O3QWWHvniVI0Y46oNrF/jNLAVpI5t0Mh+9wHoif6
j765r9QHqzYccVEo8YXHYap3eTkBsuucMnM14ZMxBLs6kOwaTEhsbv2+i2o05V/KhOgy8tPALMmr
39fWSSBST/ePkvQa8hHjypOaD8lOrQI3F2d8cSiGKdxtUvNY1Ftfdp0cLdEB+2EEtBRutDUEX24x
/FGa1D9mUN7sIhJEO/T1jQzs6hgR3aR3sOzBC6cAQQqNEklh8oyh+qsYAA5i+eC/Cr6jCMfIb160
YPC0QPIQHcY3dwvtvX5eMkjsRxSsyahMIUa+esKEhUzzh1T2aKq5HYiZJ0Ikb+Cs3N4lW2FWR7ai
+2Fg9pNwlKPJbrW9UP6RsK27HeSilrEMZuEu4ILAa5ak83w9NynOEYlvCcfaTPby0NuI7eoD8APt
e90jDJ42vmOWrZNO6caNe8FmWEIvTko8BKEFwLk+D53FrQABJQ5OvoQun+EKqnEguqY/+1KLdHJt
z4r2K1X6T0LXPuPA+ntA37hVSdHGeznXKWA/R6ljTh9vz8lF8v32w4B1UcBncugRn/+wkBJ5oldZ
cOqbHfIjuHc4CiJAVeGl2p0B1x2aUJB/zDAZxyegRf9RLj4uJkK4sLlSdpBA5Xbx57jYWdbHrvbk
ON+V4yGOe+rQtROV92ajbpjZXd5JPBd4ZHIrMpcXCibA0WLFl0t+s+BN4LmJROuri5B0jA3HFJm6
0oRIBVH69mxd3ktL4EUuh7SC9vV6ssJY1WBwBycrkk+DMdgTYhKYMu6SLLz711BvfV5E2GRK/ABv
z79LKhmBlGI1fKp803RbI/YaVZp3Qf4Doof3z7EYERBfCJdLJXjVo0ypXEiZOqdYYwFLoL93CHL/
nl7fwr3cWHCX3w4VlXexViV1Q07LClITVudTujDY/cEtpsm1kCLw8tD8Fgvq7IViEt0FYtwc/sNA
LZI18MS0Z9aJb+WznKhcpCchfhQDTy8e0zpyrW6ri3UlYwPRuxTLJEgboPpW5xnV7Dqzsjg78TZz
ugAd3/pzqf6l8LCb6fSmvT2E+yoXXK0wNtLSy2tJwzPijS6zvKnXOt+KOaa+1WKOyy9rPyHqKz1k
WqJ8uD2T6woTDx5U9HnzwJRBNHjNAqqQ2jCNEQdZrfej+5EOnQO8tgRQNMoRgxOVzxl1RJzs69rf
WK7XYi96yew//H/oSK62BupY+ShgeOojFjhg/6VWiRMK6NQgWZXIyodSKb/9+3ABE1PWYu0sBlLn
ISupkwWrUzCtxV05mlmzyt6IvzHPXtK0UJG/3I53+UIDs0LHFQIP+x+R/fN4pjwVuTJq2SnvIb5T
9hjCQHDLYhzy53osYnlvJeZcH0AbJeaf27GvLaBF7gorWVYvFcTz2O1UpFXTzLjWZvAI56mle6qo
ufvvURYQKhQjDgQoE+dRZLzNwCSJGI23ecbZJkpPVilNG+XIK+kT2BWAtXAVAZ1zV5yHCbJBzJLW
z050Fm1DC512gDrVH0Q4BGE4eoIW7FrdDjPzk+B3x9TcymyuJNFwfwD3kqQuusPr1SoatBgsbcLe
FZqGLepx61VGdhKN7Kesdb6H6FJoJ4XBcTS2vpOr80+jag9xLU6ej4XEPm/TF8TBMifhMWYvGEUn
aOVuZyiZ6kW0Xv/95gEdQwmehzpo7zWHsZrxuE+Q2Dm1luAhDPU0csM39XO9qch87S5A4J5tDKUN
aOZqDVSilViVukxN7enSfbMPdtFwH8Pq2+FNe3u9LSfu+ZNSg2FhLvxg9GXAMZwvBLhUcieKfXaS
Oz/5gnOw7+IyOj4PqaWy8jR5Y+Vd28G8ltnDSAfJqCuexzM6xcr1jF0kpq+WldhgfzIu8+E+D7ac
it8cQC/GBnyX5xpv2Qu9BB3lS9DqAvOIXd+HpEfARg4k8aAFVvYYwtd3+xY6m5gJ9c7KBE5pVHRd
8GbxPtbrwlOUzHok048dAMeKYwxR76ZBLXzIggCyvdSYh8lqDbdpQu0h0KpkT/v2KahKYafGebkf
YiW4F5UBOH5b9a+qGU48T4vUwW+zQmZVqe8mueGhWximR1XPhzqZtBt3+7VbgRIc7HbOE1LZ1Qfu
U/CslBTxZhTmV5L/l1D0bUlKPPaQozaBM4lgev/DoqL1u/BoUOxc18czwfTleqzzE0oBD7U0YfTz
qIb50Wi/3w50uZo4wTiPeWtCTmX9nq+mpG0jAWsgLLZJmrCEz6TUbTk8ktl4yvr55Xa0y33JpY7U
KxwhSj6o/pxH82felJZe5idF/90bh4UhlNV2PfxVg/QBrPpH3NJvR3zDmJ8vYUKiHwb4AYwsNjbn
IYOxjQZRwgxFC3E/A7I8tYWdCJH1p0UMabYL6LU81BSrLhxqDnAIBpzYnpRwLL6KSaF9lhEnmmyj
L+fONgpd6exSTJS7uc3l70Xnl5+sUKt+BqBIelfMsgAapFZqPxocPT0VAOfGgK59MKgBoG7e8Crr
660P8gpc3JCfhBYOVyna1MPBqU0viTk4WhdvqZJe+2S84uj1MYX8Z3XcjGHQJDy9CsAU+t0EN/sY
5JOX4i8b+uLBUhJonltes5c7jkMTXChSbHhGsOfOv9nU63iJT0F+0pEMKy0v139UZnEPLKEJw53F
Y/r2IrmSVRNwYZ3DXVnAm6us2szkyAChjSW7KLT0ItAH+JYB0L8PhtL/DN/F7J1MScxPIWhznRwt
pRw69gXycKE2gnm+/Xuujh8xDzYI1C/oBefjn+fUos5f5VwpSeKoMV3CMO8xVOyTnBaiVXwIVNS9
sMO1NiIvZ9l6t1CT5bWCpeOSB59H7uiSiGLCBjVH1e11wUmSvRKK//zMZppJ9GlEMXXcK+dRfGnE
IdCf8tMgHVBTsNP4Y0+rZyhmxxAHeCHJjrLGBiD/MvtcgqKcgdwRUKh1wUm2kj4Vp5mzZ0CnRH3i
dbyReV6bPKQKF/4jzHZqm+fDqvLA8gNrsY9HJKIg90uO6Wbr/9r+Vxa0NgADoIHrJ3Vo+JJCzpaf
AjyQEzgWlfBx9D/5IJGC+ePtdXiZ2iwKCWgWLSQKnvCrHLcNxkqZRoUpU9Ld3KskuJ2j5PNO7pst
xcDlm69XHngwVLh4Pi77cDV50VS34WJInwjFgx98EsvPomqrAT4upDY/J/NHY22pul1bEqDTWIRw
ALHVWMWEdtyAhsQgnE6m7zWGNrsx4iDe7Vm8Uh2kMIgYIlsK2QNy9vOhTT30QkVuipMUlrir0DV+
DvPK8aeX/IAZvFuamp1sZRDXFiO8TrYw5BOu29WR1ittYswy/GnVeCizl1S7r8WtasS1c+p9jNXd
QB0n78MeA/kmnhCuvZtLyPBoiiMfp0Bo3FiN11b++2jLr3mHBkUmtzaUOsDWTEt3XSI7uVHaSvkl
btqDpmxZrVxbG8BrAAuhEs/dsNrM4tDFsdDzvtM0wCJxS56HPPtWB+7KDoMfh3iwRZICnG41pnSU
qnbOk/IU6Hm+a2ZDqYC+d/J+GrPokCNPtTGJV4bFmHgdQzCEu7Km5M1WnJZ52pUnLElCL6DvbaP2
84920fR36EcBH17eDSYohtXGGk0ziicTPxV1lP2nvkOqySwFw93YWFdWxMKlh8SPMg6RVmEEQO0J
TgWLqwpV2eGlHMPHRHxR64EHbvmc0nlulelu+TcaXDsFdZMQ+xocKOwi6z1K+a4fqhtlsjcg2dlJ
RpWRag71Pn4UVPjVN+Xd2WsNYz71Rjd+T6ckip0yhunsDpNaHNpKiUSnoy0Qu0qUCG4fa/peVaDQ
uVKXVZqNFbzxMwEb8bOdfJxBgqqVbVZh3ThTPKkfkBOr4SjUVrjzsRsydmobDqNT1bCYST6rFoIE
osF/hE5WA0+ATK47ND6H17gzx9FLdX/oPha53g6HuqwTxa7QL2psY7DkaBcY/VK5zP2EPwaTDp6i
RHR348stR97FHFFio9zNor8w65ITqxysMtTJYivlTs/KO1/MqHo3g3iXg2p0jLk1JjsKw0a2mxoN
kt4SF2PBIXo0MRXY0G+5TAC5tRc2EpAbgHWUTc7PFtybeIuCujnxmVq7SJW7ImtdxdpLqYJ8bXCP
eLU3Q/YKkvjDPPgbCdHFYf0WnmIXz0sQsWuh4yhPJbMzUv00NIGXV7rEOyVyQr+INjLdixN7CUTV
YPHzpPO21hWoqriL+7nUT4WZA4ZBcyateUFkdt1Cum8fB39jj24ENFZb1KosBZhXoZ9getgdep4W
msBN6UqaahvJq2B92VhZS06yWllc6CCwgZxz2a7bTpFphO0gsvsAhvc7TqriQYnUv3MHrwMyAeaN
UTGrL00FY6HPlcIrh0HfC4vzz+1fcu2bgtrmo3IWEme1pLDbVnt8swCT1ZLbWXtV2lGs2/ie14MA
feGjktSuUwsStExHVFI/tQAbGzqc9MQ59ze261aU1asgsyjZBH5OlOa+pahp5HtV20gALxcKS59C
OI1C6h388XwHIvCKtkOhKicfyihcQFk6+Mkd2maOkn6RInNjXb51ZM7XCTsNegldlGU3rAsfoYhj
T63F6okUKnPAAc8oU0+auMuiD3LyPKnfRfmLSIlaVHOnpW5V95OHk/UxUKEPpVs35rXhv/s56ydR
qwejEjT8HEV5VH1kPvXH1vrSyt4YPwz5Ro/lMiMFpkTSAYxgsbtgts8nm7WfxIYmGFiAi/rjmOSG
HZTAIX2yOQ+0aX2Ss4C7gCvlQ6+Vk1Pheu7d3h8XmQi/AQ8mNE7oAiJotyrMyEqYgAw1jFPK/Uin
y02yb/8egQ4AdzBYNCTAljl/lzCai5SVNTfmqRQF1UnY7K6YllvuMFe+HCUK4KXUY9BoWh+pTdF0
BWa3HKnd4AnKKwDgRyE6qncYX7o80//5WKEiQgcF4AZQN2Wt6dNHGLf2QsK0meK9JlNCz/FrVQt9
y5H2ctPT5ePhwj9BzoKhPZ89jJhLScbUAMfg/iFv2oj+fPRB8q2NnXiRAoP9fx9nvfHlhkaFSJxk
mG0TJZQk+gIYeVdu+WdfueSXSEBOaD7wp7eWzrv1ELHEzX4RIso5FDyzaxRbDILU7sAiu37qC3d9
O/sHRIlRNvNHweu6XOP4yc3d7YV5oaPAc1rFRo/3haYsSfjqVhQRmhSMwMfwdhLsAdu1LPsSyrs8
U1986KbV3pjdqhyfYi3/VI7jC/3BBfCaJtXGL7mo7i3MMC7LJfXgEFyTIvSgAhHbyNaJNwr9ZClv
7qrUGA6Tkic7Eu8e8qkveVUbGHf+JEt3tyfiWniI4Cj/8kUUygznayzUqzK2csILg4WkatC4pUEa
mMcGXvLW3YzYuJ7jXattDPvi4fCGq+IIpLC5INBW519TF6IWo1py6n5WiQ0CxX8YVTvbqDhdHR1z
+v+jrK7NiM0fBUsU8YPo9M/d5z526JO8Vlt9mmUrru4yYGL/C7Qcte8WNkI/rZrNBFIKm1Lhl/T1
9me6nC6aAzyDKWAAsUXa5/zvj7mYoXto3Umdnvzom0ZRMppfzfzO1zYeT5dTplKfQ9oG6BtiTGvg
nT8JCQpi9XiaLeR0hQ4fldER/K+UWKtBpfYpOGhnb6Q3lycQQRfkFn53mMCvSS3ToISDFsjjSdI+
ghcj+0Dl/znXp41k7co08hZeYuFZhEbj8v+/+0xNJ2KLFRrjqYJ9idqP3Zk5NH2g+dInKao2Eqq3
Q+R8VajUtih0UvCkP71utyOf5Se0KqZT73KafjcrezQ5w51KtTvVTnQHXRp7//3zp+5rvRfu0x+g
8Nt95IWjXb6Or+WH8j53tl5+l0uVH8VCQhaFOt9FWaUMxK7xh3g6QVB6HEB0lALGVPmW1Pq1qaZ2
CZ9HpVNy8Z4bzbgWaE1Op6aBvT48hyHY/dxu0d7+d+mA5b3/PtjqButMCBgYt0wnYw5Zno5Y1K4l
Bkclzf7m6s+6eeyF8rEoD5GwsaKuzSZJx6KhscD/1jRiURDV3k/a6RTqd5Eh3OWJrYNA+ufdD5bi
f0FWu3/OCzjEYjWdqN7uDTWy02F66B6DcDcLW9/tylYEfc3/qIctvO9VyjbCa7SMpJ5PSgzoNfqu
NLIjir8MZSPpuJIBo5tBFoDnCGgtYCLne7E22He53s0noYYeYezNb2ILn80tyPGRF9/l6UbedgkY
QVD7fcTVXZcMcoJGCBGNbvZMtfjYPc+IsTnUo/BOHovH0SwP+WjL/Ubkt0fg6iBY1PXB+iO9e/lI
hIvTRaI8zKdv346R7R0/PBT2j6fIfrLszK7syD6OLim+HTqVE+zukl2y/MEOvV+/KruxJRuu1O75
49fHl+KbY9r97rtvfw7tyZbtes8Deh/uqGvbkSvbHw5sN9dwP+3sj/vHx/u/Hx5C+++fv7dX5Bu/
8daIVjdrbZmj0QyMSLML+8l7eOg9eTftABA7loc9ygMwlydr5z/qrvWjeURtU3Oip/aDcxjse6Dv
9kGxNy7769/33SyvLuE4qUddD5bf9OTn2a4u9xmlLI/avp78rD8Ay2vmj1spxvKXriYCZyN1IbWi
I3CRv6E6P0yVhEVcHFMTj4RdUiYbV/LbnlvHQI0CHjOwPGgiq4FBMxUTXyvEk2QXzi9Mhfgvvn5O
an/9/DO0Rfukftz4vleOAZiB/wu5nHvvbsosUvt5sAipKt91JzmkruC0dua8fFsW7A90OOzGy74p
TPHJ+WuelDvwera+65BtFD30OfTC5m6Rve/DlqbqlQzl7KetDntpipPIkPhpYqrsNKHk2Yfre1S3
DXlKtGum6KQ06Kao4sYxfHVOgCXj9KRA+1ijpyS6/tKk1OLJ6Lvnvjjk2V1j/krU7vvtyb8c4JuJ
I1zQ5XjEB+B87oFd1lMdB9IJ1d+mfbTK3s5KHL/dSe6dXFJ2RvPndsQrhzFcZkXBEoYzEnrVajtn
s5q2UqJLJ9TZ1Dmz40Zy5PjvkKLhlT/o3X3SD3fITD9vxF2Gcr6yFw41HB2q0ItE5mplK1pn8m7W
pFP+KJiHWZUoyGO/Mv1GXR8GbJt/qvR8Jxm723Evk5MlLPkPgDGac+vWXJx2nNWdKZ3ihpdH8pAI
P1o8lqOnSNiogFzWJs4jrTLOvpRbKR4NvmUb291PMXiRxS95lbjhvY8y5+1hXf+MYOHIhkAtwWA7
Xzlib7TomDOuZtrNTxaZApoxvobVaCyhAuojhfUn4Jq9HfbaGJkvGtS0jlWe1edRIwvtNU3N5ZNp
wOm0vLB9NrDO9Z0u+imIGxN6bYwsUXrviyMIGjmrk6kWo2SOzUI+ZTAwh8GNGluFVFmZu4ybtDoK
fWKn2GjdHuPl3l/4/otqEYVRhSv8fIxlG+rTHKfyqRKP4Ey7pNnl00vQDRv55JW5JM4yPDIiusar
w63yUyWq9Fo+jWXjmMXPEE/COCpB33HgW9o9tiu3B3ZhaUYF5Czi6uul+djPmtHw9YrETlKsPwo7
778BrBEUpxqrfS+4amPhD2rYVPpsIbTgirgFf2zH341WPfjWvs3socK3iWXWRMY+D/R9KhuOpkBy
Cb3bv/jqCgDlyXGxCEuy6s6/RRFncqd3lXwqBS/2qR7EtZt7ANKlCmXTyvYNaP5bWr5XaleowJCq
UiPhqAQadR41nKQSVEvPugu1P/iUOaMV7UTFLXkji394vOIhUNudgUR9Zh1uD3n5u1fHJFcCq532
GASHNR9V0uph7upOJik3NSSEmsKb/TTZmNgr9w6WbySoaKChd2Ot7p2hrmYzC31WQpx/8sf5VM2K
U0SdK+g50ggin1OhGt5sHMbXZnZRoKYkBwSSz7n6nnpYD7VApfxU9L+RJh2IMAl43dsKWbFpR7mt
vDaC7N6e06thF72pt20GYkhefdC+ksumFug/wNGeaq8RJnfUM9sc73TpW5mUn3XBk6NH5CY3MtVr
n/N95NVtW0ChSIwk0E7FWNXw/wcylxYXstsDvPY5uQZQCsHlDW/c1bQqaaTksR9qp9inA59A3G//
TtWdgDlC0Pe74UMVG/vbIa9tTeAui3qgRY4Gqud8TsVZo0vMlj0FjS3u2umTjO5sFe+H4rOYGt4w
J7a0kUNcTiaPR5K5pRy/6M2uJnNCBUHAy2U+pXKs7Lou0u8awajvbo/sWhSwKKRGi9jjxQ6cQnVW
irCcT/JMfj9FWMMhGv+vBlPkI1yjlExoLsDvWGd+tY/9Q1JV80kX5swzI8S6zFGJNk6Ty7vsPMpq
4ReZpQN24Z3U4xf+aOCPtsPylexeNoU7y1eHjbm7Eo97k5ITKBG4kmvA7GjNcuoniXTyY0X/UWjW
5Em9SXqg+WFtgyqKN7b2kgKcH5fksW/Kpv+X0a4OssUCtOZZRtIFTAaShd+GEC7RcRSKqu03ttmy
jc6DodhvYjkNpZpttm4HhfkIUhTvylOdibYx8WofeZfHH7XgdTYflHhji11O5nm41a4eK2HILLDh
QBxjR0snhw3nNNrn+t8BGeeBluPl3QtQpvOktoFoAF8rfqdl+hhG8Wx3si0boS0YD4KgLdLR3ZPq
fx8wYbu935as42JWl34IUhY8tdZCPoZZ6lZCnnvK4M//mYI7/XuZviaIRt6Oc7mvqawt5C/o13Cx
1mszbaKwEvByPc118CuDH8NF52cbN9zleiQIVE+wELzeqUCfT6WEo+hoFpl5stIscgD2MiZ6zVCD
2uG/jOddqFU2p2e5qZcIUdE+NnPbUMt8F41oUf+HWXsXZbUIh2CO+2JiQKafeW07Y3u7JRN3bQG8
n7PV8kPmv8n7gA+TGW4ulLmTgQTojBdTT9Flij/fHtC1XfUu2roduMgBFbrPtEla2nhW53duMLef
Jit4TOpp3lgPVxoDLAh61uhUUBa8kJtV56aOeqUyT9OUuzL6iH7bHBtL2omx6c79vdV2ezxQ71S5
c8T7ZErtqJP2UtH9sGL/W/kx6Y1XK/FtZd4rEo8fWoVhIj1lim5PvmsgecYq2E+QcQrV7pOelPTj
7Qm7/DzLOpYpR5FYcCOu7pC5jtCbB02HhuU4g53lbpfddnRV/y5Xza0z9kppzzS4E+lRkpfyYF8t
a3VMS0uD9EHy/TW2DjDQswJ7LsEOa8Rxo25y/LH9qwjPYSbbXSb8syAErOJFHJikhlSDhs75Dm7+
H2nntRu3FmzbLyLAHF7JjkpsWZLTC2HZ28w58+vPoA5wj5rdaMK43g8GLGwVV6pVq2rWnMIMORcK
5amDbXZDjVyx1Uhcw4ZdCZ/ouDCxRewws+cvYhm/FAR69EL9qVQKO6sRPd7y5jO+okNbvfZuFlQr
bvZy31MHg03OhMUEOvWP9rNPTt7K6fjyvQqIVIc0hGCW34qUpJMY/xBKq1sJey+plIDl87SAdYLK
O7O4cBtqG0OoFepgDmN5W2YTlX052wP84n1rye+AJyMkz01IlrrkmHqci6aJ9xq1MC88KnKhQJSS
VHeq1I13Y6W9397SVwBJdA0ghkPkBXqWePJ8kc1WoqnOC4wn35Tue0F/qBrvBQYFO7e+yjyD0GTf
6HV78OpkB09xqj5oyl0tmVupc+U19PhH3Hp+A85fMzcKg4CfUULnX9MLQ295HjAT+etAYGFChfDD
gjzdodVUa9/D31LvWCejPdyehYuDDXUisCzmm9sVipiF3231WK7hErOepi7bjsF3pO0dIT8Z0yv0
17dNXW73c1tLr1sC46Qcgy0Fcr2v3t/KHfJNvQnkfWnaay1G8+Y6m8/ZGG1blPtBnoD6OJ9PmijU
NIsajCn6ts5fUMGwBUTXE2or+fe1BPrFwVpYW1z5itT5Bd7besr0v81Y23R4wojwY1YBvj2JF7EF
hhA4paV37ttn354PS6r0UUiswHtK9NEuuYbl4KfVrrGgXRvOnPXCAjOHmXMreu9HaE+E3pMhb2Jr
AxQ/De7NYiV4ubohQMeCqvrgwF5C/iuG1ycGZibQBs/ToalsP3UiSlpd4vgv/z5zZPQAWIEQB1Wx
2Oli1KpRIUQez5IKep2NlL0r6YpPmWd/seloUmc8YKznlq7Fe1im/0MXC1940vS03vRaLthKL6fH
2yP54Ci4MDODQ2TIksDxLJaniRI1boNEePLeqpP0qkoUvZz2v8m3x3F3p3/Rui0NwfDar9idP39h
F4QvWb8PNDMEI4ttYWiVkCmi8CRWDxEV/lHT7Dr+ifx112S26m3kAgCetLLlL10Ub0gTR80Dm0aK
JTs7unZCqBWK79LlbnfTH6up7a59N6TvSJWt2Lr0GtRfyPniMJhc9sr5CMuoi2IhmwK3z/4bQunV
bB/FuN2AxoPOUd30a9rIH8DP8ynFFtkw/m+A8HQAnhtsq6CuJkS7XBX/lNa/WicWXTTXaMKCWGV6
aLTfPaSUbfuFbilEaekeEZp7uMb24Vwm+o7sklFAY25xYCqqKGsEPVcmH9gjCZ45GuO9u9hq0zjp
nhX2oWt6D3HhkyDTdkL9X+F9R7B0xR9cMM4ScZHhZV/R2c/xWba/dRolZg8ZDzfrXqLsh9e/TePD
CGG0p9fbXmJH/ykFO+T9QUN69jurXBk6TvVbVyhQTU2irSBC08z9Ff4aIvvyZBMNsu9nKl5uDHWx
McSGjqsxVSJXCoFL1xmZ82TwrJUTdqGZwAywxZG5odIBxHyZ655Gj0QvJCiuJnOYm2aTiPFxfkUW
kPP5wqnJy2NbiBvjmzfkNpkUOQCBAs429SndJd/oh3YE3hdjsR2jXfMB5h7gU9I2abh2LmeHudi6
IMdn6Q6YEeCcWsRPoDY9IxjF2G0Dp85e1LzalbOeg/7eyv3BS5F7WnF8VzYj+FseohSeqMcuexuC
TJaSyTBjt7LugupVak+hf9fUD4DyV/zA5QuEus/8B7AiIrYEEufnEjbxEpJnL3ODvNsBm7bDeLQr
RtrLml34lUsSgW3obeLxq+Rlj+XQ/fNgmVvIDyhBgdqmi+T8C9owNoreK7UnQbCccARsUUNnRtVD
TvbmCmLlcmKh7Z3rXfRRze+CxVL6+hhXshlyb2VaswtTAbDJoMkPXi7RyaXWqqu2qwIh143CukkE
AJLiQpo6CaY0NGPhKSwk5EDUoDedzPKl7ZSA/BfHunYa2pm+3r7ELj08IDhyrUArOM4XJ0zK9U4q
5EEgA2RWk5MVoaY7PN/NCg+f155dj55F9TQUa3EL3itdU+G9srUgM6XniSQiKGAEhc4XlvxUqkr9
xBd4fpDbQwIDDMDf4CGjNOB0GQe1S9JsI0Dna2dpDG+sXh0IZeW91sCGdns+LgNKEwAm0gngFSlD
Lh9pfRBmmWGKiRuIg7TNBHlwsAkkoGjX4ocrpkia0h4L6ICc97LnK+vJcFeBFbv1oCibeMaWDhWt
buUwrhEEXnL1MCZYrQBaoweAU50336eXbi4AMg3bKHUL9CMbesrMsoZBtnK6e51YBb8hD2+c4wec
SDdusso4NEm6L+qdoeV2VQ27MS3fa7qG5ZWzdvnSmzVxiC1gvSP0vZhxSemSIGjS1BU9CzFsrnpp
343pxivog/kpVa1jaDsF5cJm3xj3SSr884rDemfO7agoQOFfFocd76o2cm6krifeqZnKmUs26Vpp
6OJw02ACWSocNuascv4R+n+af19tOQOIXxHXqHeBKjtt/WxBS9NqLhXo3e09fPmQWFhbDElThbb1
Rz93J7M7mmVvi96xGDZvEXynENhoT7KyFileBuGzTQih5gcSi2gsbBKO1Z01VLlbw1ZjB1KXbyM5
e6bP9FeljvWOyyq8j7oQhvk2HTfKWEd3EEDAyCxa+abwIuFXkAlrdetr804WHRYu+O+gLVncW36n
jM3YjblL5YxdFBo0iTedQc9D9DPok3I7qeuUmDKH6SwSYCp4jkCiSsKMIH1htDIjve5rPXezHoEm
rVblo6/SK172qU8qq/YPpu9zewmCsNHj1LtHxf5HLhnlsS8b8+/KZphD0ouvIY0yg7agdF0+XkWz
72l4lHNXezEOyn1UkFayO3v4q8DlbofHvLHpvVwD0l7Wl+dJYPA66TxKkx/ZsE87vhAhijdKNXeH
KT+Ukm77z9VYbOquti2kGGP9rrUQM9sgWHd7wFeXfH4fwRcjori1uE+scITYZPILV2ybt7odo61X
woIha5O6jzLRgBh1yt5v27xw5QwW9kVOOIlQ86J/VhPAzAnTlLshmWGasCIkRotWcCo6wLa3TV1E
3rMpCszA8Ij9eISce3J9GmtiLalwDe+nIr/p1tvt338RECx+/+IcS0Kg6VmkFq5sbLyvUYOOhV2V
Tpbs2Si3Tc3nYLEz6Y6bG4B4ZVJuW6xUglp65CVG4cZ/i2NximPb3JSt074G6v+npXn9Pm3GXkIf
LLGUwtUs1zCPebdpYmeov4wvgraRmhX/e2UHno1rPpGfrIXypPfJPC41edHCraQ9B7/89HU1AXFl
qebGPyIkbvT573M7JUJysWaOLBWy9nDu9n9LIibRf4GK1ImHcnN7ua7svDNz87A/Dcu0hJEgEHMT
irLRa7sGZbi2HUDtAaOBtoAgTDn//ZZgmllI6t9N5MoW6ld9vIu9v155lEpHRx+6g4vl9oguYw/S
GjzneWGS3oMyfWESpsau8WM2O63LU/EYIskDr9IDyeY/3itUIrl5jGAgWGv4uTaTqCfBuEmqDz7M
hVmZpCUNh2wQM7sPBH+rImZ3e2RrFuaff1qrOhAhjDOxQEehsE1jH86xkST+bSvXNuD/EgGB2iB6
W/gKoiVgLQpW4JqUXhP1qNT0CB6icd+2K2dq3stLX0EpXIewnfiJlNT5gPQoGa04zEvX13cBlPPJ
s5xm9mCsgJyvzdtnM4uV6WC9y+t6NsNGaLK7QD7cnrJrBmi9orMEDiV0rOcp/bQwQ6OPBQ+e0jXN
2pHSx2w91p+nYjFVnCDQGCavSNBGC7eQILaqkaeqXKO9QwqFXiv92G9iQnzF2InhSZIP3egM2+Fg
1W9hoG5lO4rt3qnajSbtKKuka01XVxbv7IuWniOLyrQeDAocQnMQY3Hei3YW/O3Ef64HkCeDdoHh
wy1BX+di3/tCTqAnGbU77CLzLekfirWa4RXnfmZhcZVEadsgY4IFpR8dsfurm/ch8awU+UjXPN/e
LPPvWqwkzak8yylRwo24lJwaRD0pi7Ro3BaBFYdcY8C7IUoOSQSG4t9NsSnp4oRsiHLoIqzo9Y7I
Magbd+olR5UfpYjEw7i/beTKPoCKYo7EqfpziBebH7ujORlN46aQY8cpbDhx/MvIx7uyL1aiwMu0
wpwxtWYZI7JV5FEXvinqa1wsKhQuQl33Ur0fDTa/+qIYLwath6ka7WJowD1BPdSCvg+SNS7ny7HC
L0B2niZAQJ1wXJ4fdBVqasREytrlQ8Dj/pfIr56wGRCsvz2nl3uEdzPI3A9KVrb8Yj+iwhFGKD7X
riQgRZHlEHLLeyFfywBeunqQeQyI7N+stL4k+21QapCzbmrcTI3sXnrNo6M+OaOCPsSY0dJ5vD2q
K+bIgNE2Cp6eP8s67NAoStPHSkNArX8V2h0gva52xPa1cqZSXCvFXp5pePn+z9pFJXYA7htEUuOW
f/1nSP2NYPfWJclatDEv+flxPjez2JISBNRohoyNq2e/x4iuWOO+Kn9IiF16mzAk1PBUu4n+3J7J
K/tQQWaDXBZ/cSbmsX+6cPq8HiwhVRtX3cMk9KV9WAMPXYZtjOqTgcWhhrHTauMIA5CGOboj2fpG
2eebcHd7HFf2+ZmZ+TM+jcOLkyqtUEV2Q0Ry1e5+zkV5xcphurIRZgw2L2UIWegCX4xFStKiGHOv
cZMC+gzIZnoSoF4Guv/ZM4oV735lZWaRFTQnwaCQ/lkYazryvGbYt+4YZX8m+JYiQHHVJG20fu1N
fCXQhQztA1YLgmjOTpzPXjOKeq/6cusGR/+pOHa/xTs0pvfNXfzQ/PW+dyvzeCUDdW5v4ZXE1BOG
SJRat9k1RyKPV/VYbOlXO8Jv+8/74mxk8yx/2hdSL0ZFo4hYUt8sv3yfrPjn4P87HoXsETgvcuQk
uMjVLsy0mp7khDGt20ePXuRqiv9SaVtBuNOrv3oPdY9PydGSDtGUQiqff8n8w+1xfnT2LLwHqduZ
Apr7Ez22xRdMogcHdpu3rmUmEAHbvajYgX8v5ztPO03TZkoypzLsMYAE+9SQgyushzVc6rwlb33D
wpnIcu6N09C13AKkapuHVkkezKY+1FVJd8z0YxLX9GWuHHuYGHSSaaByuAgWPjNv5boHrd268ngI
xv+yIrCLfLcytVcc85mRxeOiy+DPN+OhdZP+vjNAWErOoEEGI35Rhn3iHyv9W/hy2+a8WhczCeiW
PQUg7CJIz+Uo1VN4aNm2oaOgzom4X/bN09bKK1ftQC4MjyTZSKC+58dj0q0gTXSldcPI+tUjoWgG
wnsafRvVNQapqz4G0Yz/Z2rhY9rJSHpQ061b7AgLmk1j2kW1y/Nd29tBsqE9qGo2w4816ZMrkR5H
U1fmlh2Aqii6LIbYRdIkFgzRivKHMH5s2mxbQthBKWcDnmbbT5TD+Qap8yBbG97ErHZvL+Y8sovF
/PQFi/0j1EOlh4inuklXnSK5edOCtXW8eg4+mVisYxuZVp8BqXLRWtjWUmBb3YOqr4zjIwC/NZDF
EqZtOcIIiRXlEP6sYbj/8x5IdriVIZov7RQg0n13SEgfk0X9Tkm+PhT/5e/Z4Oj0T6BxSQ14cKL/
VnEoaxO8uE4ULwhzv2VrjXK26aSt0a/N7/XdC20mLW4AetFtON9FEvyABqJwCLfLthrTYj4Em+r4
Wx52bWdHv+Kj/OX2prl6Mj8ZnH/+6eIKFdiOQn0e011yHHai0ysrb7rLqt98aX0ysXDXbR+KaCJb
85WhviblY+hD+eIgOFg0d6Tuj1qi32Who9IXRa/UU2xqD77u29pQH8WCur7a2aow2hrCj2a/kmm5
Ejaefdsi+klK4rneZPjltmhK0hPP+rMUv9E/aQ/6aazklRfFVTcB2peUiwFgRRIXezuo47ZWBL9z
2+aLOAKMscJHL5wRWvLjNHzJSNxP5ABTsd5XmngYgmKN9OPaihM/AGulr4OgZfEk1OF+G3V56l2h
r2zF39dybyvVb3VNmeWar5ilWpGHoeFIW+IIsxoKoNiSeqIU0iyk1t+nclwJu65FAog5wvwCU9LM
43e+exV0VCrZiAa3nMptJD4Y8nZoTsPgbYphuyakfG2v0BZM2ymPNEpqC/+aWq3gyXo6uELcOX0Q
7TX6c/HoZZPdd5Fhl7DEi+Pm9vm89hb4bHThcSuBMnySxgOvtf+CeGcYYKq+6/mRh9ttQx91joXX
JahEpGxGEwL9XOzMvoNRP9exZOS+U4W1k5nVoRWbV9rnN178rmY/ssYuw9oNaX1FlXuvSz+K8Fcu
dD/10NxPkLjpVbYdpMQpFG9XIrDbvjQlwjpiuhbZX9nEYMRJBoDEMYyLl4SkBQGaPqxFKh7afKN/
RyLSH7bWmDhp8t5s098hPfD/wVk3eL+D0u5WEjvzZCwn67P9hZ+GA3uoAZ2xFyL5WBrCiznka6H2
vHkvbMA3IuI+KVAtM6hGFUqJVpaDO3EJoFD601SedK15THM3mEy7pt8rb/8Cl98ak7Y2wfNmXhqH
FH4uWAPXJht3frKSVmtVxetHN2mt3pHN8SCioEonueK9CmH3LiqQV/mNsA9LudwGInrYrRFthknq
V+bhyhnXIHUCLk7WnTz/4obqBF49TRrxJar4o8z/E632hDKx0wt0vv0UrbUGiSt+C7QjVXpqI6R9
lq9vCJA1tW+6kdJj4Uj+cFCLbWf0zhAk9hRAjOrfAe0bi1+p+q0qLbf61freXRKtMZddtkIwZODe
yBvMVckLzREzq83Er6fRbTI3gguuDWxZuTe6vWlsx2bXGda+gIMKBvLj3NMrhjsRblrpv0zzV3b7
tVuL5lFwI9TQUa4SF66vM2XDb8VxdOv8vi2IrYqN1dkTwMsnudsaj5P53fDXGHeubUHqNlQPiOeB
DCzOmCdMI6SQ6eQWyLIOKAcHLVo5KD1NlAoAV5okGGU79ie7QAzeM6y1hNyVFaABY+ZpQ6SVFVjm
8fUwHypDUya3jL7Ba/pQ/2KK7svIKp2yhynKKxxBdIrRpl2mEg5+C02U/6fLsj9B/H7bPV86HFgH
yR/Deso60DJ7fh5NZUThXBYntx2A0+rldIRZZK0ieOlVz40sIjUpzrQA+YfJTZq7HOamggrXdpUM
+5oVsOoQR8A1w6W9uNKCrteUqqlEV4t8JzdkG4Kbv0n3+u8TRqsz6wZGmPt6diufAlszQj9UE0rR
1cfxvpeN0FZS8/m2jSsJJtreuTV5b9K3ZS3PhVABoaQnUnSD9s4bDoishcJjEz0lXk0lV9kolu8E
6lpb8LW9gJ4eFWqAdHM+/HxochEh1ONhFRnM0YaTMt4aAMVX4vZrywRJLGQXdIvNfI3nVoLY0BI8
k+jm/P4q9vbA914Q9P5VBOH29jxeHdAnU4sBTVaWiE2iia6kTttufETOYGUwaxbmn3/eDegfK2Wp
YkEcgRaWuW0pyUpsf3lxkEP5AMpTuWLPLQLrIAplo9JSccbExIj5ieVjLk0rA7mCaJqt/G8bM92Q
y6ggzLu0LQxOT9ZBVWfxJmpt5U7eZHfNY/azWDF3OW+kpFRSGnBSgfhZ4nyMoO4kBiW7ProMTbVP
UCW+vfaXs8avJs4gownaAhjq+cpYtSDUUZ0orjiB1UuqbU+HXwo+67aZy91MJMWDay54c4MtCxBD
RYo2bybVHQsYdsRjQ3fTpN2F8Rqe9oohfAH9RjN/BM+ShQ81hFTu+lhS3awpd5EengrP/KvU9JI0
6bfbY7qyODziEISDIpZGlWW1lPdbliKbYrjclHYg/ixwpLctXNltANjARFM+pPaLmMD56jSjqmVT
k5uuAU4vfWjK8bn2JLx2b9l11GY0gQi/tLAHcTE8WugHrXzA5WyCTsED0e4y+6JlBS6kDXKY1NBy
g/qxbUXUPR71ihReuIL/XbGzrL0NY+fXQRdYrhBEjhdGdgfWV7aOXfJ+e0Yvo9l5QGh/MpuU05fR
5TCKcjV2seUW1uMo35EosD0Id9vsl+RLRxrSv9y2d9nvO2+P+QFOkwY9YsZiBXNdy2IIdgRXCxr4
buVDLd2JeX+qTJEm7c6BCAe+MHrGH63peUoCuxb+FL1CIAN7DBDa8N/DuvMPmpfikyu2zEY2EtEU
XPm5TGzhu9bYR69x/NfsrnusHoXd7Qm4MuGguWDgoQqPJMZywhX4xefieHAycmEzCb/iVjlUQrkN
PYRVeiB4q1Dui72EIToaCQkIHdFfnfMInwZoar3vyX45i328WCMCKoJPyrkzhL89yum3R3fd1uzT
eBqxoeRzW03VVmlg9vpTa2rjXVjXb2aNWmBVVsYu0pRkZTJn53X2KpwpXWgSACtPXMxr4NxcVaCJ
21QabPjdpmiRFND3XdW9qLr3Ve/iNWsXCZe5V3juCaE0CZxVXLhSvyjUpoal5qk1vuvGt67077XK
bowSanRSV6rpqO3ahF6OEJvEVpxQ6mus4/kIk8rLScdAeVF1Ezy4ZXMittxXnUfiORk1R7NoMru9
hpdHdB4nh2JuMKO2tPTjfZxJRRs35lNZQQGNzUNu6PU+90XpALbjXmm96CGIhWYf59mPnJSDAw1d
YWvBpL/kVoksZH0CjeS5nj4lm7JbpQe7uKRVSn3cZfO6w2u4hMwYvWCFsO+YT5HQ0A0MJZnfptAU
pC8rU6FcbDAMwUJOZIu7gk7ifPpTQeoQQfVh4n9kvF+nZg9fdYeibvNGS4wdvih/xyM5RbVZy3hc
XKYMceZd44FLpzCMDOeW68pSg64tIOGPkn4nVTQu0vVnrsSIlw0KmOEpTXjIu4HpXIQ7muUXXpWo
1pMhVvrP0W+5a6RAtb4b8lS/l02Kkx573/o+wVBR2q0Xxr4t4GuK3TD2MJO0YWAkh2DKu31amf2a
jse1aUBABzlvtEJIB84//+y8/FpM21naqZr86QHtq9wO5LHfr6zzFTM6NyB9CYCGKXQspkHP4aGo
ZY8mc6Mp7ieCf8uWqhhcDVqytj7p+T42RnOrxr32JClApTO98J2mT9utYEbGtmjlBLHleI378cLn
AOycibDn7OLM17bwcHU5FLEYxambynLyrIaBtPe9pHn2fKl2gpBeRzqD4PA0y5G+LJgxbk/MxUH7
MI/a6awzCfx4Of0BHNVtEdCGZKTWJuvEcBtPXkhSs/xnOKSOtzGJHDWKvzLSMOcrPZZhAhWYGZwQ
h+n/JCkBfhdK1WGsE5H2maD9dXtol49lDM6TO7cNzM/WxYs81jOtTUI/POn1b3V47dFYhmBzF74V
MoJtQbnzBEdQ13jILm5IJI9xWWwyujHwsIud5gcIuZWxGZ4yRa0Ocin7u2pq1G2s14UdjtmaCsVF
vLGwt7iRexTlCp7tjNK4L/sv6JLGNIFo5GidFFG123P68dQ/u5CxRlQD6JneDtgNll6raYKkJhN9
6h3E4Q7WNtl0Gwh8N+Ym2cATCom54Ox6iqI/5N/pqZUcLXP6NVj0bGXxFTM1pkg4S1cuIvDnW0mQ
EJ9saZA+pRpJuQx53qiDJkXV3uFSfY8D31yJQ64sKiGdMXf2zI2Ey2Mit6oqlG2SnJTwQZqQ7J5O
b2O9Rjh0bceemVk4A6msVZSG0gThBH9PV5iR+feSH+7zeJv7npNQ/W4V81BI5sqz+8ILEc59Ht8i
CkEZLBmMWIhPIuLy2nAfJW45wKR3ogZlQ8qvR8X29k66toSfLS42Ui/EjcrhTE7V+CRY1QYxUf9R
KHYVWvO3LV1ZOzLaKMmT0jd4vC4m1RBQgZRDOT2pFQn1Ltyn4Vcl7Z8mud7ctnRl/bhkoBadiYSI
sZYkFWYVWc0kx/lpzA24yzSHeQwHB4mvKI1QOHIyuom0iKa4FcPzhj8/EKCYwWlRs6DZDfdzfiD6
Kg/l3pig7Kmbn+XgjJNdk7a3dnKwbdKjlJR2Je6lMDnoq2x6l/N7bnuxklbSwAYmStgeXgJoApPs
kLa+M35bGeMFXImOHx6w80bVqBguea6zKG/MKC7zkyCdag2S2trfD95DZN2TMSYnClPCSRN+37b6
8RC/nNn/szqfnE/xyTiGg5HleX7qcHDxW/WivcfPkdvdqxtYap18D6r6Id+J97TuuuND8RRtk/10
Er/IX8Z9s9OOa0f10t+fTcPHHvz0QemcOmjaOj9JjbAR4OXRBtVJq6MkIrQyVQ4qoz9uz8Glczi3
uLjRqmCIfHFi4rv62Rdx89NjVu/KcBP2T+gT0mqxv23wIighSgOLwiGaE/bQgJzPeZMWWUfEkp/g
BnI6Sdj4pnxIsxWlnmtWuDz4jzuNTOD8NPg0kVZdmlaZT8VJ8WyiLOHnKn7nMps1h5vsV0QiSWcB
YTw34flDxnM9KE+CB3sSRYhu0yOoaitKrWybkn+rh1jc5APSq4kypN/o90md2jeK4+0ZvXJGqWhC
YkGv98ej6vxDstELiVq04hSqPe+1We30jl4SKOLXCCuuzCrZAerHEGdTJzcXa5cXFGpJyxWnvB3t
TBxOFTi0iMaR2wOaZ25xLHk7gRTmPiblsewRsdQ01qYuLU9mlnS7MhAhqm6nNQ3xKzufhlOKsvDW
kRNcWqmDqYyrcCxPlK13mtffQVXxHN0L4fhDEsxfYzLtS3/ltF3WPgkyPhudP+rTvgx6f2xzsy5P
o5Af4+hrWZEVq+5SobOzarANrQUIfhwKJxOEN78KT7dn9toC0mTLlqWmAMZ9cSw62RiCtJPKk9do
u3ZonK5rt42Qr9yVV83MORZS4xStljeWN5HTsgq1PAUCBd0SnJ3QmLux0P/cHs4Vdwly+f/sLG4n
Mwi1HrxDedKMo1xWNMO/ShmU7Q954tKXvwLvmn/bcluaM9Xc3JxKv9ti7fy2TeNAq6rTUGfNs5pH
+tc2jy2HqiFyVLlcbCMpWiO5u+ZmAE3w4Jg7BS/po4yEVGupptVJi4KD2HC4S1uTfpNbjZUvsHPx
vmqnbC8ka9yVVyYXvm/KqgCUqHxqi8mVgCiYBaxIp0nL0VE0X7vSzDdDFj9rNLSGjWk4lkAl9PaS
Xp79uTggY5R3CDmUeWt9OiAxIIQ0Eer6NBoViAkpCb7Wuh4937ZyJZibZVIJ6DSyE6RyF54sK1NR
CFOVwaVjfKiDUb/TSivcKILmQ8Uj1l/ysh++RkJL/7beCruY9+9h5SPmu/V8Q/ER5IcQrkMDgMrY
+Vj12GziRLLqk1KVso32OTm3yvolQSd8nEaQjUY384d4WurkSZtvE7+yyMZG/9zAOaeQyE7ymqY2
A2Tr/DvyGqp6kib1qSUTsQU80hymKC1XLv5rK/vZyiLS6MyKolVIchEK2n7LmwXStbFutrcn9fKQ
zmPh4p01zyBqWFjx6Oauw5Q5ldryXmm8CCon/XckB3vf9zUn0NsViM+lr8MghBiYBLHNeTmfPLkM
U0WwMKiJI9rmgfRblryclvXKWPGql/c8D2KdN4AMcGlGI5xbIsNp0MJYNae6+tMNXxWENtO3ylvx
qVcm8MzK/Br5dAAzMr+DUubNidQdCiUwFNoBUsWwHELEm6kxbSGZsUZYs9wbhCMUhSktcR/DKL/M
4I0VHX9Wq1UncDO9UxRlRYI8UFcewhe+dGlmMTa5KbJpKE0A7WYNFxRkSOhi9/95iIjK9bMR/DeO
9ZFOl/wf98jS7uLanfpiSEgVVydL/9pH+2Z8G6Kvt/f97Cs++5IPE/McEolSalg6NF+lMpzUfn0y
4p9yjfg8cFK02Le0s8DlTXeNqtnoNq946w9F6aVZPAdglZnjgJT3+W4pp7QqCm/EXau7yA3f5B/6
a/jY3XkP2V/D8e9yMkao0jv1MfHvomHFpSz3qkxjBm6LCjnJormsc259RG3Q8zzKKmFia7+zPjhG
pr4pJW2jq9ZK6HSBPF8aW3jrIgnkIPWl5mQlJJF2IkwBSPllI21nHWJb9iTE490w4J0OajYY+laQ
szpwmraCI1QzNC/ce5LVzd3rhZwcvLI2TCeJQ7rj9BDB7k3R1eJ0kPUEnI9S6HXilFM3/b29T5ZO
hFEAAGWlQDVSFVmyZvGu9PUmmbqTMnbRXqD8s4/H4J4mpOjgjVW2dsddWaL5YHPVkswDwbA4cmGR
90qaJP2JzkD5MUwb4a0eU+Ooh32w9YSuxr0UE4lFse4cJS6ETVEo8PjqUefwvJOdfJIPUVGQaxQE
+RhhjNArXe24WSYgmJeZkFGny54oC1d+vpV8YVQHqIv7U9R6lq3L+b1mVfWPZJKqh0SJFHsgTbgt
9Tw80rQj3VUIlKwAIy+P8Iz+msvrwL+4ZRf+PeszpchzuT+FvdrfkfZ5EqBS+K5WRbMNhSF329B7
M3zlSSq6NT72j1Lk+UGeS0h4frLpvGqX4PdEHhPq6Mpwiny5dKvEG3aarIyUj4LJIUYRd7FCS2Ar
Cd2DNSG2q6ddcADmXWxTv+h/RUmUPcWNIjtRL0DPmWg9CQwU35ShNuy4R74xCUr8bFEZd4jklbA2
dfET9Ie901iqZ/MggmQ29zRHF8cvejhZu07s/IPQ6S9VXnYODZ9bgfjQ7tMGFaosy1eenVeuB6qx
0PdC3TzH+EsAXubHVRKI4XAKrPc2lzf+iBhr8BUZrYMZy6fBA40l7wgEX/jC28fyyjE5M724ISgS
o0czoqqbydqTFnsvlS59H6z4qe7uYoGU+21zF/HvvN0pvc9971TE4aY/3+51AffdICbDSYoiVMnU
TQSpLwhZJ5EVOxcaR2nyo1AAW/HV3Yrty8v+3PZin6tZ1xqVkQ2nzhhRFytpzJnkTZfsW+FX6hmO
bHmbMYO/Q63jfR/uDNF0gEwryRr08dqkf7xuYKOls2QZulmROHXlULHeUWvThSoSB3T09I31XxAX
K8HHtVFzRfGxZAAoSi9m3BitWqm7iQMWCdQePU06aJVV/fs+guZxztEovJ/olTlfV1MJUsuMzOGk
p9pzF6C8q9Ig+Ee1oH55W1nHK9NHEU4F1Im/wnfOP/8UKeaG31BE0sdT2JSHMNDsyvxajkeVxpyx
F2zJmu602nIzNAQD6s6MdbQCOzcOtfE7A/idVcn+9ictY3F8Nw9Vkg4UsUjMLed4HCpPK8pwOvme
yuu0HWpYc4EfhyMX8W1Tl8s54yXpp2DwXN7L17GFnKeSTel0Qse1t0OC/62XK9nmtpUrQQdXEe4I
7huA8iQBFnPcaZngh5V0iv2u2SZJ2BwLUc3twlT7fT8K8vNI4R5SaN/f+aVibOiJNzaw65obrZu6
vZR4xkNs5dnOD9LysckTaW+IveEEVYt6ZCC1yrMFke9KwHslLiRRgmvRSPXSZbHk1uiKZDQ7M1JO
o59uyFio22DTWn/V1taLnQb92uhENhqD0GCEGwgWs+/TfO4qu1hLJl5xdeefMq/kp21KXdwQtJRP
0e90J9sFm1P1P5yd147kSJKun4gAtbglQ6aqZFZmqRuiugS11nz687FwdjuDwQ2iGtPADKaBtHCn
C3OzX3zHXfZQbqU6cypzeYXi9UEeDShj9rxfyqMoVh/3kpIpz1x/drov76RddPih3Hn3mRN/vL0w
VlY6sXjxcZQidbukM0xtLvq6RKyG/D4rPmGoWllb8KXrXPGPeckMqWX5AQ66nDkkUrugjlLluYrf
0O87RGO9T3oMJYOtqZuPpaupI53T8A6fmwKLSKGilGaj58pz8lUXTsa+PI7RMasO1NSEuyl3+pMm
2emW2PTKHqYOKkNIAhM2l0Mvxxf1IYs0nLTnStPvxnJUHU2Lrf1ffynO4dn9c0bpmEvFc0XuQ3WI
K/O5kbpqZ8RNYo9V9TA14Zap/MqaYN39cbRB8ohM9nI4qtwl8uDL5nOkCeFOM8Jmp7ZqurNyZG1u
D2pl5mCcigD2kXqDTra4zESlbtIgMsxnoVR1rExkE7fOYcsZbXVA81mOBCUIumUUQ6iVphgE8zmt
lerckYWG3CJt9LnB0sS9PaKrWOS9szcLeAPKKLQ3LifPEPwiKcLEeq5lMXdjz8+VgyDjiW5XkPM2
pUSvwwGWoaerIF88L4pFDhRCfzMLwxDI9RPbwi7H8r4ZSo+177FvU1uJp+exPKjwtPWqtP3KO/J/
7TuBtqS/gVa++pasf/Yd9yWMIFDEi28p9ZYW1l3iu2OO7AVGVr/jyd8yGVgJguo4osS8AOEbLMty
ZomrumCZgfthv3F2bP3lxaoXBUvi2ucvk3E4W9fY1Qk4w2De/ez53Hp3dxhNm6fwGgN3DD9zkpw1
9YPwJUY/u0ZTLpkOinrW4tcieMr80ZGrR18W7wfdqUxrI2le+yFQDVguvExAHy+WpyildR1xGLuN
Gp2CMIFEUzUF1Fgjs+Nwi2W/Eo06HP/wEKQdvyRVCZ4kJCgzRG7ZTTYbE1BhtxMDZNv3t3fdaiCs
WsjCuUDAqF3OL2duEbeVF7mmKdxPU3+y0umfyIwdw99UQ5in6OKOUf6Y3dBXUEBR8NK9jKWliWpC
so3cMAqeh+JrOh3F7mObHLvhH41EUdTtSML2CSrHRM0MtCgtArvCFT76pQvJ8+2RX4kzcNpQgOFb
covTDLcWQ8/SVhprsYvdkeTvGNZRptiW1Rd20Qd3VmRlL8OAy7hsUbWOpBzusRYH577T+numMnB8
rd4kQl9dw1wbEnjlmZ44a//Op9b75W4VmCIPaux6ffKKreeH2Gz3o9jZ8mteKY6SHzPaymSPnSkG
aK1PdrL1TLpO12YVPQpUIj0nWr/SIuPFlCAJGlzB3Fy/5wn7FMVuGR8D9Zwb51pmGQrgXMTYvv05
Vs5j3oBUqOAnU8v807d9N3KUuHyTqkrskj/b4ewUUPxugy1c1MpZxQ1NukEfhGRgObYu8MVKAyrp
hpI5OGUm8uzsTGF3eyxXEHCWljFLliNti/sz0OfLz1hEhuppZp+4npzi8n2oNMr3QXPOtKMiZIgN
jU7SoZiRD7bUhLvKvO+Sn6AtdxWAMFV4TL14Y59f9b3//CQ078jt5qqjuviqeqAVmtcAgk2C5KPl
mecur35o/UHLrB9l0Tmj59nCeBqVXxh2NvF4uD0laxNPGjsLWc8t6SXzTBD6TO/yIHWzARywNGCi
pPlo8N6OsnKaoU8xw8NwNaSIuNjSUaRmvZQ2qZtibqWU4XmcXqc0+iik/2k8YE8gsQOApXJ3+YU7
epddoOpMZ5Zjc31u/GFjEa1tCGqQyG3QTGMsi2s1lKZekcMwdSuYA07d6z+8oUV3XMi2OHtrOx7w
JRw3Jo+bYJm3xgnwo7YsMnc8igi59PohHk+D7nrhSys/C+NrKf79bkcODxALwwONtBQrBvw6pSnw
eDfuZA2zyU6wLUE5i/Lb7QVxVdFll2OZzZWNDYkkLxdEYeX+mKtR5qrKa4OSsCNSULTeGhQLq5dK
LjeGtXLDXYRbJJVeFRlTMmaZK2o56h6j0u3aovkVjojiJ51V3SmmL/z9micmRRB6MHjhqouYeldL
njQRM5J+TW1y0NTC0SY3/Gso9Jyd44zHviJZwEJqeah5XiqoSZ25fug0kXWQxv3wBt0so4og8gi+
/eX+aCMtsgXC8Q/ONbznzcXb0MvMCLuaNHejZPIflFAN914Td89ynQ07cTLrY++Lw67x6SJWhawe
ykqWHUPQcRrx4+GgUrx2cg27tEpQ6gPWVQpEe9VyhqjQz+UwiLNLRLCTe12zoyDK78W0lk6W1yN5
5+P3lelNe6g4rw6hNYz7ohjjcxUV0UNdhprdwR54S6TJcDwmBfxnzyHuB9lLXErJsUrxGe9amo1C
2ex8QQ7uKG0XdzLl7Q/1VGHIYrTt8faUzUf4csYUmu4Yv4iUC6z5DH53hVYytw3/MndHNU2Piidl
B3L+wdEMSsxDmkiHrjKqNytpt9b9deGetaGKtLRIkMmnltlxMFlKnaq821pkG1TJ6ST5aE7nPnQH
7RhX0a4U5+uuOEB3Pt8e9cqZz40CuQXZS55yV3etYE5m2US525sm9KlPXVi4xnwmb+yztaPkfZzF
BSprrZzjrp67XnlQ4rfsg6gKtuF9MWfJ8O6fZks1fO0seR9vsf4b+O0+4JvcrcJvZvfSI1Rv3cUJ
lUdWz+0pXLlqKP0AppxNE2bI5uXCyY3YB01kZW4ph+q5M0M6LyZOyn3S/LodaXUSUYylxoSU9pX7
nNeleZKlDErtHvJBc0wa5XoUIK/3gzL3Z1Bj9VYlVF4bHeV4GFDkfMikLz6cYHUknp3AARnspOLs
h4FtVt9D9bWXW1tLor2fnkwtPpi5k3vBrifhjmztxKvUjoU7v3XIsuVw11gPo5jc6R1ebxrwEvP1
9tRcaXHO5ytlFtJ/vgWdwMVB3gSmFUQWB16xm8m6DgDSvHJItP29eK6/wG/B+S2obIi+H2+HXvsq
7yPLl9/faCcz9LQ4d7PGdIpJP9RFvJvo/Qhmfyi8ci+WwSdocBs7am2FQ0mblWNpYsB3vQxrlqkU
KFGRuya0iLpLnSD7HVo/9OQ1sl5uj3DtaHwXapl+tkWeVZXM3GqVUnE1oE8nJf2jqQP0VCa52qOO
gUd4km4pyW6McVl2Geg5ZUKdcyYP2cdJb+1ReijKYjeEX5L45+1Brn5GhYN/frXN5l+X8xkrWTvp
XZW7gRfaRfkhhwEefxDNaC9b4VOfPIrVVnlmLaTOtwPBB8AZ78rLkLy05EJv48Kd0MdHOq08ZVqa
2pJSqk4SDOO91Wm+TadeOAbDNJyaIMgPpYULRq9MqJPq4c+pt9pdXarNyZS65JR5RXeSueI9KUh3
tydo7apAgok2DiAF7knl8td2luhRUOSW8garg4SXpmczgRfs54KPNGO1BXBeO3nm5xYaPxAwocEu
4plTkUxCWrjD4Tw4f8u8n8+L9399sWunJBmU0OOvK2Z9kPqPcfo10c6ehxAPepPHNv/emf6uMGGq
uLfn8Q8ha5lpYHCCnR3Ie6y0F++stsiskU1UuM1U7L34HrGmj41iOWpo7ku5/djGP5HL0Ye7oXop
k9a2nqfkftQSh6cy2X5/H4hHIcYNrr9DEh3J7Ts/slNhS/PmatfTUQaONRf9QYRccRDEKdLzIBIK
VzdG5PpLZ/Aeze6hFsVTmUevFNezjZt07ZnNGCi300ehmbLUJwjUobYscWBmOr87BtXAoz+BmoRt
2eRElZzcBdx79iAP5anRtPFJjsb0GCqttaMdKG+tkXmFXX0oDgM4U3N1fQmqUdtSamOhKFy18Pel
dKpL2/PPmXGXCc70ohgjDohP8Y+N5TF//quo0DJkOpAImiiLlUmFbGwmMytcMZQOAOtzRCr8n0lQ
2Kav/aqKIXXKwfwWZ4c4G2zB9B/7vnf6YuL2F774yLKppX8qhN+1gn3TpnjM2qEFGR3MBa9dRNkW
P6/AWUsXh7Zw+6L/RqZqOUKNfIRqps1ZLpBCUWITeFgnqHuhzeuNSsiffGM5O3wJejcIf83a35en
QmO2mWBmZYEy6YRkaDmk1Bwj02+/Wrx3HvpS92Y2y4Q7Jfvp1HUlYmlWp9TnJorkwh4Nv7gX1dr/
XGQtbX4WVPcwyGrRz90z9MNTJf56+4uu5vd/QOgcntA1ljoKeiT6ZaGKrCN5vMu14ayXnh1lpL29
v08/Kvp94DlTpTrIV21kCWvVCR4XqHKRASI3v5T+klDNy+NBZr6+xPeJbfIfhd71Vkni/xjjv3EW
12cTD7ERWcTR09+G9xiYs5PHS1J8nSrTAb+wt3RbMusnayvTv74m2CWzDPssjcP0Lk7TMqnLzEjZ
LiFwRDR3jOBnusli2AqyuIvMIbGoX3NbyK4/5Xb3WnuPfm/aXVXsouiUJm/KV0N7iMk3AZLtcpJQ
YSNbmJOBy4XP6xCYD/gY+C9XH7LUSk9txp7rUE0OStq9duKWaNfKYuEliO8BNUAwAGzuy82FkLjY
DVVautIYODG8lyRXbagk5zB9CHwE/ozRKcVPubcxtus87zLu/O/fvb3FIO7BVxJX1++n6m6Qjqp1
jAxH2QKOrX1HqoIziFSBkLqEyKW5YgqZn5VurVm8nYLWcwRNKeHD+pto7etznEFxzXMcUvLBTu9y
UNUgtEjkVqWbYeIaNupjgS28MbP5fK6rsjgVkXAve8jXWtnzxokz52LLxYJkJyJH6CPOKKbL2KU3
jeUAOcy1gMuiLECiYYiBDvYwsi04mUM55rtaR6g3qutknw1h5ZhjX5/zukKdGBPvjav9KpngLsPt
Vldpj4CqWZY4PE47bezF0lUy+SPo2Be9y5h/40eujedMzU7GsHXyzRfRcg7mih5B0fFl81zOgSZ3
aFX0eel2dbQ3Akwg9OI89i5ldLkcdz2pNY0YJ0bRNxuxAvWmjTGvLTYoZHOZduasqYsfoLTwReg+
sdj0lswy0dHc18kcMAbcGut1bo6MxLtQ8095t4GiJs2nWMITpcunb8MQkSr89vvkt19Id5NROZXS
P4S65YjqaA9xel93quMHBvmLeBy101BsIb/Wxk6jSKIXRuflSpaxjUurjI2kdJFOscVEtOnEdsVW
wrg2bDRh5+otLt28SS6HHasJFhHUelzd6451Idu1aP0q1OKEWsF+Y0utbGdqdEDY5g+qQsq9jKWW
ohIOrVW5pifsS7FwxM50k6ayh5Tq3NQJr3kuIBRdxo96cLgdfOXsB3tuiWwfODogpi5j03XIDYQh
K7Bur7n+YzQ2MpSVeaTGA5FLBgzIFTr/+3fLp5DFbBCntnJhUAsyiI7pUU4e/S3A0sqiuAizOBED
tW0LTSJM9UXZqc/t6+1ZWv3zYOBBMlCKoz99OYqqHpV2aqfKTSDhiMl+RJocg6//EITUk2o+HWZ0
DS+D1KIRJgWoW3dSK6cMsAiiBd//LaVtJsEAr/nfKIvFVra+KY0tUaqdam8cS6sf+9+/vezqiGHX
4HHAV4jS7mAkgiMqv0v5uxn8l0X1Ls4yZ/LFsEx64kzN2fQQbvIr24qORbx1zq5gEebZAuWHfQFn
/bJ0L2Rt1Ee5zNZMQD8gnqN09A9SOxSAINkWSs3o6mZHss/grevM4+0VsT6f/0ZfLLskzOK+xCDV
xYfHURRKjDoiyB3KAAhR3w41f/bFlQbFgnsdyhAlo+XjJxvU0MvrpGbx6eJBKYXkKMgdqtzATZJe
KtCClMXZtz591AG07W9HX9tfClpMIFC4TjHlulz64L1yKYcU5I7VC1ybQ9JF9jTmG1FWigAzzRJI
1x9bJRCBl2EEKatbWS9qtwwl6I9ld8gV+YBv170mtwfLFx6K9IRE0tnS2100KQdNE063R/rnZX81
0Wh94vAIUZr+2eVvkA3krCSzql30w78W5qMGrl8UxP1oJTb2ki0FlyITdlov27JRZ3YplQ/CpJyC
yj902qsUbBVjVueeBw4pK0JhAG8uf1Dg6WY+oKntQhWbtNDuIFAH00bBYx7V1ajfBVnMvJ+PcEGl
rnYFYTqOemmb45NSfTf9F0lEp2XjQ28Nac5h3106ZhDJQgJmzxWaAnpmG9uj7qZyvrVp1vbn/Db8
n6lbpmGJKETk4rXbeLaavVrmZDfyl2zzGJpvr+vZg9qKNRYqsct8vxMLNWihXru8knA3kvd+cEby
ya4ldT9qG5O3Pqh/gy0WaJjmWqr5BMv035b11Tff6ForFI9vb4S1A2duVqPPAVZWXy67ocxJGoax
cUveR2L2o9O+dEAF++Eoxq+yfx/nX24HvN79M8CSdyZYGwrN5vI5HyrdJGuYxpK1l07YZ7taK+0S
4gUAe0s8xQ9RWx61OLQ1kDZ/S4ZGOXgGpMxsP9Bj8pKibI6+H8Y5ta3EeiOhi6rGrjv5b+eUuirC
9dDsSCcRulx8Or8ZNXHSdQoW7ctw9s+tfjC8oyTcK0m3C7aQq1e7bBFtkUkksdDGo6gV4PRcyWud
Xg3tUt4CVF+33+YwvEBmzgRfz1qcT0ZmeZFnmYVbCtRhjF4vncQo7wZfFGzeYOpzr0SQKHhonlIz
y4+yIAt7M2mVQzU299yWpU2Jp98Fc7f99pJanQHQZPOrHzzeMmOzEASNg84r3MBR45/V9KpvKc9d
7fx58O8iLOZ4TCJc3iIi1CHvySI7KJyXiWbjM/uo+BvDua60XUZb5m9tqflVWxMtKaCgIt+tRo2D
GZkT5+ajmHd2RXWxiQKb06E0pNPt2bx6iiyiLz600PRT0kxG4WqChxymPnlOaBRbcIF5D1ycpUQB
ukXzh6NHQ1hrcTeQ5JidxxjN9DgVp0g7dQLMyXNK68/Y2I+rE8o1jwGUTtpxRQJXijFqrSEuXQ0Z
DYjnP43qY9lL+yLG/3NXGdK+Hvtm7rntEa9wb8/ndc1tHio2Q9waKN8Cw7gcajYiLJZWTGig4mmS
/4bzsMvV5jXQcneIhMfOUO/Q3XnRpy15z6s75E/kmecEZ5jC4iKfm/I8lbTYL92mFI8NslnC96q2
jgjSnW+PcW0HAqqRcNjCyg3J18shRkGFGlFFIURMcDT3S1NxArMCJkE3cWN3XC9P9hZkGJTuZrOS
ZXeia8dONXOpdJMpmZzBKHWyimbLC3kryiJ1yTNB65pQL91B3nmCXZa72xO2siQpT/6RIOQJSJ9y
sf6FJNG534zSDV7rNrLzwbT75Ij0+xgoju4dhvJgpk+J8Ol23Cu3QXpO2F+Sc8+qYGh1LE6yoVGN
SKpD3jKVDFYmIO3VBhKmUCyEI2IvMt1oPYL2H/e7HvkSuLa4IUGMIDvokjeAu0gy+lXxoqjBsK8y
8XVCnvo04pLq9GKfHlKhPJSeSFakii+56geP8WgoiCwlPUoxancIKxOpTkOoNhbG/MsvT5R5ZGxw
Gq5oqi15TNNUdqaSBJRQlGofVcEecsshR4r8mfpfi7O1Lbfd/vZ0Xp9i72PqS5IlllF4cE1+5Qqf
07f4m/WptVPeDBvn19pipCFv6Qi60jhdvlU0SA6xmRaUPfBLdDoRNYJmEsuNt8GVuuq8NFBxh2EE
3oR30fwz3qXrQlblCBvllStr936QfB7G2gGNPUvjUzw6NkW00wULObV+J+IH7fvTUzBBksSaygx/
KHrKWoEElzsF1d44+VD0KBHQyC7KL7dn/fpYm38o9FYcJ8jFl/djrKQFrf20ctP44zTc+28evDxp
g2x/feUThIxkVppFTHNJQAeuMEyWSUVO9p7LZnqIws5pA/WOivPOCjaUFa7PT4LNKoBI50g6xh2X
U595FrovcUV5zgDYFJcnMfJIrbb8JVbD0CaEfj03f5bNkaBhg8q1WLkNMke7KTdDGj6KeEJbYUva
eXX6eMfSWwdrScHuckSVglDUoEqVW8t3oSUiy3UKYJIl/me/2Zi8tY1PxwfVEMjrNGIWR2kYlqUf
ocbltqHwM519HHg597ZYAe2QqJSLxWex3AKTrgal+QMJCeQ0jLHL8eVT7kNxoCZktEfPQ7O2C23E
3XJHIYdJjWPc/ry96K8Zy2xPbtb/H1FfvpvEScxlIdNZkEfpnAi7z4qjHsZDvOtsb5c7g4NZwL46
Kh9Nx9s45tY+5vvQi+Xp9XpTpJPAxxQ84aNmld8DqdkVVZnaRtpnCGwo5kaDazUkNhZUiTiKSBUv
57cySj+L5vpMGZ/VfcIR3khwMo5+ukl1vKr7M7FojCLpjPTNvFgvQ+G3ItE2pCgyDt9Ckm0nUg9y
rO8k7RyY2qEUX6xqyzfnShl/PmzxXZi1TTlfSGkugxZ+TcUzDGpXk3b5t/Itfxvfog/eWXCMPQq6
X2RhZ2ypY67dI4Anef2SeOPJsohpBnKjSHlZu6AuANs0O+lvxVr/jIojE4UaSucQpC5HlVZ+nqnS
UJPqvkTZt6E+JXAjrGAPE3wf+JmjBltFprUrGAlHUExEJbOZF9K7W8sU4kgdK4W6ma/dGV+ivD1K
LwmazgjRfOLJuJFlbIWb//27cLWftIbnqbUr1qPt4RzTlUgtxdn3SnmU5PuCOsbtfb8akNYq7T9I
GleIqcTPDaEtpJqulDYdfDPG4Rvj9GOcZenJ6odmnzf0xTycATfO1bXbggxxLtTQW+VxfTlUs1Ii
lA11ZrZu54Q0qA++EaW73G+S3e1Brq3MmXQ1y47Qyl2q4XZBOYyVFzZuMublvunlzDZ8bo3bUdby
hvdR5l/x7tsp0iTFohU1rp54dhhpezV48f03taw2vtlqIC7ZGduFDO2y26Y3nWY1Xtu4lVg6shDs
lO4tlD431laglXnDwtaaCWNg4VEYuxxRWFhV3BhB58ppNO3FuM2eDM+PN8AbKwuBJIvXOkahMxp5
cUB2idcHfoctBOf8Gxggdwpw39SC4+3PsxKGotxMgkP8Bz794s2VJplVKYXRuF2Y2bTVbWZNkbaE
pFYuFjDAUFsxYWMxLCmknah6oxWmrRvoGMYLbRY5RV//7oBXHlJIiA9Fr9cbh8bqyCickb3N5akl
dz+OUlkqhYCY4T9N8EFJn4Rw42G3suS4ROjtIiuJmom5OAaRrq0HE8CbW4s0wpJek3dCAX60xdhw
VwNJ21jiKytPAeTBc59uLBK3izUBfMga5UBr3ay2ysPY6BMqSciw3l4Sax+LPYT8Mf1S+taLJaF5
k+Hpcd9SJULky6se8klzlBepLA5mkr3cDrb2JockxpHGRqI0vLxK6qITAz/UetdKpeEpaFJtZwmV
7MLG1E4C71knKC2UQUtBPiRiKN91st4dqhglrtu/ZG3Y9KRgOJP8zNpPl9u6VCP63EbUu1KjZ0dV
ABdfScNOb7JXWY8/jCzvjRW6UpUHYkctDqo3nDJEdS9DWnVR15YqdK4+hdydIFR3lRSGB6uIG3qd
Rf7UNpm4I7cQnrhvivvUtyhZiJBGREPYclNfya4vfs3i6hEoJg1dr3fu0IjFTsm9Zt/pluAgHpXt
hlgJ79pCgcfX1u2d1PlbyKKVOxdUEckEWOVZ8HMR3iqbME/TtHczLlqjMr8Z9WOT6s7U/J7K6RR4
4pZN/eqA30VcHOQQMS1MtomYBFhhdV/Lt9irTjOTCmE/42EMPt9eYSvHBWVX2NdUBen0Li/cHMZB
5un54E7I+WZubw22N1L72TJ0Xzn5VGp00Joh7V9z7hSj0zR8KQY3Qh69xQGPrtxdJn25PZqVKLRy
VbhLGrQjtD4vF68J7q5K5H50K814UAS4xr6a7IWm3tLKWTn1uG2x1wVDCSF4WVAV+8afUIeb3KjT
hTt8NupdWcjlRuJ1HWUGOlisPm5d/nuxF0u9H0vEZjtXCHMAmpWtbsHJrieMCOBpebxCTaGWcTlh
ZeALvu+x3Oqx3FslzAjDiBz8g7eOlflleFmUmwORAwErILcTF4Fi0tJOGpreFcdHQQkeyhxhxil6
mRt9sl1MX7Pgl9f/aPstme7rBU6Xan6HmPiOcSEu3jpqmMiql9SDO/wIrX0H6qndScrGJbg2jTOb
SKf0zQfTFrtW8btAglY7uNVY4tDdQGLOncb8fXt1rywHgPg0SbB0Qr95aV1VdwJ+5Fiju6L/oSgi
u53+uR3g+rhjKcBU4a9jUcMz43I1SF0XVXrmi25l5P2+iESVGoo+PIPu22XpbH6IEdh+6LV048Zd
C2xS1eT1BuqOi+cysFFrUhJPoQjU37Sr8aAPmKEJziA6YQc2IdnS3l75XvR/+VLwYal0LhlgoenF
vdoFk1sOrS32Jz3u7GE83p7NeXculjxsJmqGHBQz12yxe2NKVJwJ6eTm4ymt/wkU1Ynx5eYFpeUb
oVYW+ew/RdqH9jqC5Iu6zFhkQ69Y1QRTwzwMSfcy9fquxyzQEKbz7VGtLEIVI0zKz0wgWtiLlIR6
cGWGYie6XZpYjtGKwa6qyi0D5pUPRH8OmjR7lkf9sobvGQnGLNYgun7aO1niTn7pGFuqXfNyXnwg
EPAo/rLmESFbOlfHYSU0nqCIbpnux+mDEJsOVlA4lx8VBRXX1NvL4vfbs7fyoRAaRL8eUTL0ipYf
Ciy4F8eaILrtoGHHVKfoCUf9ZMd6eW5iS9z4WCtLkJYqem5ok+GHshSs8KRSVUu9lNz0qcIBrTSM
gyfdm+CZhmxL6WMtFmI8ssYRSK1gCYrJW9kqak+XXCrxYTjs6iF0wjj4UMj3/cfbs3itG4PgB2IH
mBGoFs3cpR6eMkptVCW17BaCevSGx0Dw0furbB2hzkL8Z6xtNPQRiJEOapY/Jp23F4NsP/XFuQ2k
p8LvDqJnfb79o1bOsPe/aSnp2WqQZ/OhkN24CPdTuBu8g6DfNeoxNd9atdm6UK+LlXN5jeoaRUO+
7pKjOQTmRFs3Fl1BPyV+anvKa1glO7TYjPQpFt5o8sLUPNwe48rm53rAVGx2br32xQ7zSu0bI5Pc
Jh0Duze6Acqsp2ycZisr6SLKvInelWeMVO2MqY4kdx5XrsHckhpMZybHl0dbiTZU5daiUVBnHmVe
PnBFL6OllLyCuOwkt5YQoy8c2XuEFjw0u7TeWCErm39+Vynzs2oWdZkPvXfjkrW4ED1fldywMvZa
1MX4FUQdKutAWLNkq5y9sh4pncicNtYM9l62kkqtz3pt9CTX6uudp/tP6HVE2qvUfZMEPO569/bS
WHk4kj/CKUKWkJ4rGdfl6PrKiJMsATUhU1Aru9cp/61kjZNJ41nT9kMuHEwPser4wYqth87bUthf
aYvM+SuFXC5bMubllREZTaKbfsn+S3+Okf95ROoR85Sz0Oh3haHYIzCkuFKOZE6HSBK/18Po+Hp3
LnMXecO38BA8FC8wzm9Py7UuLscuczKraeElxPe/nJY2wR6qNCge5E21UxJiqs+V6Ur9ITG/RlGw
p/Rv0qiKf7WW7UOdqIBpJ28dita1+AuB9YcIjplnbf2wFTTK/MMA+QIttBBoWnyvBGSDD2SM+eLx
MuLuFPnjLgoL2zDavd+a9qgi8JKMx3rTWW3lGDFIVajz0qQHlLJIV6SyT9TG7GW3bTHA7YSuBJku
bHU51rYbhCxEoRB7mUmklzPf95qUAV+SXbX8NPTRTqsnShnKwcu21NJWjpD57wMMBxt2fRbXUagE
ppLKbjYpuzj1d6BdkPrx7RDxncLc315S69HIkk2ZlJnH7uW4Un9Q0Dvhw6WRaRxKjWeNDxX2MCBA
ag+ULH4LfZD9fSaBmyxCXjSq/iDvL4OGuh4HhjHKgCo+aZmxAx69b4XHvmmPerZV9VnBGHK78CQl
fZ7fO0spErUK2gYHe9mVhGmfYyPZoiGj+8p+EscdQgqOpxcnPXzyw+9WEd21/c9COvUKEiRjv7GB
11YRhRGkCXh/Qz5dzPag91I5yZPsmuPZqj/33WtkfBy33CdWo6iULAxI+Nw4i1NC6kbLGBpEssUo
eZa64VGp0vyomc0/nqVvgVWuMe+cSTOzCck9+hJXlK1Rj9I85sRy05rKd3W04gOI8INWx3eDWH/0
w5es+1FY+6ZV7ckS93LS7JLU4H8bO6PcYmqujJ0diho1xGVKA0t7uynrhyzKEtXN06M19IgEpbY2
vKJjdXvfXJNHwIm9D7SYZN/TlCwZYgKp90IPQsWPd2OLtbs1PChZ/HE0X9A1qaRzJmNmNSWf0lrY
cGZbeddA0SbR4F7mdbN8eEZGNxXIKajulHn+Pmzy7uRFlejkKnSC28NdOWTfh1qCY7AVD8UyGlQ3
zcUHYUheY1QUb4dY+3IzNwW8H/BN3p2LQwEB/SINVdUVs0Z7qWVavGmfC+cBz/aDut0FWIvHJ6SS
xKsQfukiXobfmtaze9xuzPaV1ux0463Q1J3fbDS61ubufaD5h7zL1KRWjCPOA+auRCEmC+3edG9P
3dpCYKuDleSEg0Qw/4J3Ecy2SrpBrjWXZlCJGbkBbHoDuLS2zWkA/BtjMV1YRBWGmFYaAYb9WDhB
fbaE+F7y6sMongsZLPFUPFnJrh2eLa27a6sPRfvWi4cK0svt4a59ufc/ZTGh4ixfnoKe4IZM9rlc
O/OkhliyWFu3/urEckmRyOOuAE7ucmJHrR55MzKxSYIWWIYQ1JscbdRl13JdCtlkdXSqZ22KRRBL
L0sEAAzN9dImSexYqskzC43SplF1u9xT/AdZ6l46NTUS0O7hWfGgpOStUTyYarBFM1idXC5mmLEo
FF8J9GpWpuRZ52nu0B6z9r6rH7S3zQW7FWRxD6Jc540lcoduLmOTNd17wXPiRc5/+37vBrMoBYYt
GDuxszS3igs7jb6pKCZ2wkY2s7pI3gVZFLGopKVhjAUHEhZHecAS5AWHn9srfu0IoQX7vx9lscHz
1s/8oGIczFWt/ujNv2ZEc5vxxXEzsxAakZZXiWcBsRGtSncD60clTcBBv05Ky6v19+2BrHx4Gil/
jneEM68kTTzEsrpQzYgTIF1V42a0x/+x2udxWD5CHdsa11pxZ66W0ouC6gmSb7ECjKJuqkgMdbcX
v8o15jrGk9HfZ3X2lAS+oyOGG4/6c6gfI91ONeNkNufuTY3RS9pnWyLPq4OnvjRnJ7jvLkuErZpP
UYbmm+vxekvzF6Hydkb1ZI1bXI+V5YJ777+BFturrVqzAODBctF9m84rct5/n3qwUCjagCGi0r5s
occ08MXJm7+jPNhFRFkdzJn38h8Wy7sgi1WvzXjSwC//H2nftRw5kgT5RTCDFq+ZECVJFougeoGR
7Ca01vj6c/Bud6qSsILt3MxL27RNBVJFRkZ4uKunSjyM2kFL96BO6f/n7nKQCQNTg4wtquJApDBW
wJDc6F7RqvPxRZme4PyCu3zlylpAAcDK/ArhUXEBpHt+h11c0V3RBMqIXMepTKLx0Cuey4G/zOxK
gL20JOPBoW+AZhCvpWIrdLruxFMMsnFgsmL79qwuuCu8K0XAVXDVzEDT6y+RgNYd8y7RToLhagqE
u1W7XC2ULRqZ5e9AOwPAHhtcjWE/9KXWaEi5b8H3JIl7r364PY6l04SGg/+aYMfR+kUs5DBhSMiw
BcJHW7y2CXpfhBUI+5ohZukCIRjQTFNqJ6l6iwPdnDrXb09du1YGXrPDxgGcp/J628JOvZ165Zz6
410Rhn87fiUgXVsc5umiZHrSVV6uYcejtXUgdaBD3Ob79vKsGGFfDGHfJ56QF9op4lFqRvtxF+5S
z7xtZJ6S66ILcp8oAOMBhBIOtvP1XtbaxlOT0UBaEvqqFvyeSNV4lKwqnwwaomsjCP1gE+jNWj70
p9J7aRmxICoGeGCiHockIVu5SqB/mw+NN7nK/dQSz7N0CPaQ5Jwcus30ypVO/axvgfbdpzpVj/Ux
kp1hMDUFTHAgFNg1oFgrrOfATkGDfGo3/9u0/HwckAQzxFlDppDZSX4+8FoSdrzrlWpF+w4VtVyI
VVIUAUfEwStIPLU8CQeutG5b/sWzNpsGXhfVNnQCIX/K3LcG1OXBBt/zbhAR8TTpjwNIFD7GT21X
xY4h2CFIhL4HJLKoBJHQu/ApCFdiJXbj/XwBEDZICIKRBF0713tChiJ6HIca7yZK0uOwpiMRS0Gj
hdcFK5HfL7z1bAuOFIlHoBjhUpm7g1fKNhjqnHfNnLyX5P21td7r14LsCuf2vP7qsGItMTu9btEY
LPEp76akMxUSk5zMf2otoFI2qmMQdFLRkkimHXZkl5EHxWlD0j6N5sq5XlzhyzEz8xsmGji6FXzJ
a/7zEUeBbJ0HMtHaPOwimq2q0czuiD1qlwYZ/1s0ftlk0v812JgaMbuOmCWdx9dZPqUUPWVr1/XS
Jrq0yZygqPZFyYfamLs/2p+fxp2z803Kk/NmxRX/SiOx68r44rDX2nZul3f3nW1O+8KWtzQ1u6O5
kiJY3KooKQKCOPc2KSz5vxKlhd6h1urmBFTy70FlVS/TY5wT1SN0JEFr/on+3t60rHeexzbzlcIN
oEaNdOT1SUwiD+Qq9cC7tsJR4ZGb6O4krrG4rBlhVkoVO5zCBEaSrUGGA+jZOjAOEGPlpvn1kGAH
wyxUAlmuAc9w3i1lO39J3uSt/gzQcnAPmgHNSvZ5TrSQgti60a1AI/K/2SgqlO9ACjb3r7BXXZ8D
xpyOveCaKcHzP5ZJKZMxsfXXO5fGa0Hx7LjYMweuQA1lTIBxURi4XjqkJHQdfZWjy+UCyN32Qsrb
tzfHL4bweUIvTTAerdSg1Tlx0uhOZy8mz/HHuy0Qe1vtOzI9AvREjCNYeDJyZ202ACmRPyv255vo
1hAZP5bHHDpo0eXhggOjslJivj+FVu7oZujE/U6FZTiXDQff4lnKnzX297UJZs4GLwx9mujK6BbJ
cKer+abl6jU1h3kEt0bIHA0Qm6kiKqmjK/p2UDcWz2/1orRrr3y6PZeLhn76GQGCAjaEORtKFSjy
JEWTKwQuNKON5jufbHmte/qHwZYdDyoNYL+YGxqhgH69KaEWPqS57o3us0RwDwivI32tXs3Xe4E8
DSSlgk8e+7eQWlZBaEDG/dmtH+iay166Gi6/glk50NOlURVxozv33itHTt33a9QTS/N5aYJZuCQU
0jLNsHAQdyAxyDOlfiRVe5jENcmzX+/S+RTOrLxQ/JDVme/wek6bUBLzIQsnN9oqr+lG2IO7JPpM
t2lBEkhCfd7eKIth84U5lpFOKXs9iGNMXteSlu6PQ2AOpp2Z25w6Gj1YvWm5b979yxcCNsv6OJ/A
w7WyWX/Vqpkhs+zwfRr6qTwFkyuOx1LrIMR+4nXQkU+kbwWi1B/I/XBxuIaxWVhU0DXg+oU7NeZu
ueuZBsWvH8eCPrnpnfoMBJpgtzut2ud2NG0hSXsXEQ7qeocYgrD+SjjzizocQ4bCGRR5QI4FIkAW
t6olIAaIypZ3O/9jEM958gJiUZxTIk8fadg4U/8QoF4XxPK5CbttxHlOiRyj9toqpE4bdGJvSs9M
m48yyE3F/1amifDvt/fGz9OAOd4IE1CwQv5x7iNktuI0qYkYoz/alY/HVwEB9R73wvA12HivJIhV
8srM7nwqEnr2zdPzbetLu+LS+s/fXyRoRh9cLHU2Tu5Q79rHXiOp9sJz9iChUc3E6eNW1uRX2n9e
E1yuKHTx8yuSzcNkud51naBOrjeAXRpaMb5heaEH+sE7kN90cgChBHXHP6WiJUprBE2/iuI/1gVU
4BERQhGKJWWLVD5sg4ab3HZXW6+Dbeajk3AWKJ7p2ex6skbPtri60oVBxm1OI3rRdVBPuUOpkAJw
hqaneZeDGMIcPluwaukJrTLwo3Vfvg9czR0n3HMznb3pq04vO1VoGS2yFQYISFeO5mya3XhIfENK
AZTt6GFnIhEVvBwNlzb4NIG862Bq+6jjlXzpoglgd+c115B5ZUxUjRcZVYcDmBKQHUwbwx2eE/f2
Fl56I6q4fP9rhLkfY+A4GlWEEWiSmyLNKTIuDhyrSk17sotDtlUOdq8C+WZiQzUOXEB5Dnb8PjuG
9loOYnl/ox0O6XeACtGxeO3vJKHoRF8reNfX5K+oDS2x3lZ9bHHJt+w9qb0dcX9byNwLPckU8/ZU
LD2rkGoFizyiEgBp2H48Lc+GSJpK3u0Hjgzta0j4lqfQuoyTXTtA3TPpSZAJdg6ZGa54TqKV5OTS
cwFNEDPpIQC6wCcx271NJvBVBVgLLzq36mtRnFSnfdZ9GgS2/CSfpQHc9zUPinOnBkkZ1P/ae/SY
rDiZ2WWyOxu97rNCGdzqL2oGOIFCDROVdyFrI/EP5XNlmOG2Dky5MqtxJU+6EBgBhox8E/jG0dfL
dvZqej3JfeILrqCjfoJzJMmkrVfeQUu36KUR5pIYy1Icog5GjNoZ1OeoImDGTrvXlf3DAmJn93hh
hr0w466sRZnjsH9GjWrGW9M9p9E+CE66ckwGq+tzImxv21ycPoARQEuPEFpiiYLzQYP87BQIriRa
xl3nr/z8L2m3nyH98/vskBrAUoeWz0VX8n0wjda8HJ6ACC5E2+fVJIPC8gSFGIBnpg+hr1KwbSP/
SfwOtOdmhKfiQGSjw80k+2Fo2P1YJFakeENCegPvbytrgcQcpLzGDQYuINBHNC1eNJCogdYgr5fQ
eS28BioTac/FfyCM1r4HqHgCoVNNuBGQUgLjM5rV9I9mHCcNdEBjDL36uhcyR1C6vqEAZyDFOnF4
CNOsSJV7vkNsYqVSIj/nQqbL5gjgeo0yHqAwTjFOwMSrk5JAXbrkXqu+Ggb79pItBg0zgOT/rZnE
+Li6y1MjBQrcNRvAIYi2SZ0UWamJAtCcObeNLT2YkWT8x5h47VD5XhpLrosEtzoIpl3Tzky2kx1u
9L+2SJv76VEkzd140G3eDPbtU0SSFaTCL/gpu4WYSncLGnBVKectyj/onMWBnru+V6RDmVjF9ODz
1lBsdChlJpXNl6/oETQ7NTNl7zQGdtx0VqY/GMkaT+f8GPrl4y6mZX5pXwRuAdQGy1yFR0hqC46H
n2jivYik3Nye/qUb/HL2mRt8rKG6MxYw448kkg5aYHWGIyHTlNYrJ3UxWkefGbjCEQ6DkoiZZgN6
UpCvwUIrROloiKzuPnzutq2TwqFGpDzwB3kD0rdNsotO/WdBk3LOOK8mQefd+3tm//kOZmbjIshy
3ksFN+3M5qGBftZeP2QTsahevdye3cV4dAYezH3fAjjLGVt8kAztmGeCy4+W6vjJRoCOpGAaJ/91
533V98VE0/PKki6GKJdGmTX1pjIdRzUX3GCLqAyEVOo8xUAv16Z+37lVYUNx/PZAF+8vIMrRZjE3
0hhMjCb6ATSKm0JA1kvc5aAirS3xfyX3+DmmFzaY2MP3izotBNjgJMqf1MziMzc3c4Cwx5WwdvHO
AlYPtxXea2gOuj57WLNMqdHO7+qJ4yWfirrn85WoYr7Qf21C0Ibx6ElDSyQ7YU0ORd4Bz0U3zy10
+qKsFPmHQiX8AwRxQmXl7K1ZY6ZuDPw2kXJYqzxn0Ih4781pkLih57WmtEV/cjGu2a1duC1+amJf
7GBJT8wGIXDwUEZW130CS3F7xy35RzSkzcQ5IFpFg/G1IbEa/aBB2OSG37FPbLUJiRC95TxUsNV/
cx9e2mIGlSMz1mdtJbrTPY9gwggJJ3xJUE43IPN4X+2KtazK0ga8NDiv58Usqm2oaKMBg7HcQRpp
Iymvyd/b87e0JS5MsCkrfRK6HLxjottSObWmw3u3z551wQxW8h+L3ujSEBNMFP3QjeBoFV2lnLac
r0MC89kTgSH+mLBmpX83yOf2XAYtGUJ1Zd8vRjKXxpngQh9ycLHkmegGxm7yoGwCcBY2CMlOGQ2L
lTO9OlTmhvOMoQZBMoZagw6+oXmy9YsHrt4VhzB/nPiBJo0dtpt6rbdi8ZpBFQWq1HPbFLpOr/eL
XMtlKqLXz02hvTFnd0xdQ1v/piruhyfIOGfbofEtvTBBcqLa0xr+f6kKh25o4IwkMDlDkZU5IGKd
cx7OKBJxDa2ac1bQ0YRWsCXlOyFyePVQy9tBNo0HI1x5OC1lz69MM0eFE8eqafBgdZUvO94o9rTF
8awOHJnMxLY56qGlEyzE1NtqJ3mTByTZiXuRJyL+5RzOkQ8TqAqRNrh9vJYuxH9mBGih6xWJlDrt
kZzmXdQNCNKvJ20lF7B0fmegGnTW0akAWMC1AZ8ri8HrK8FFS+foFNCaLQAXov4Tkq4rAfJi2gGy
SeiHQBYGDWTM8o650iS+PCAWNYVPz7xr6A4VpJNH15TFlgaFywPVOVCrQE+POUDgtUpivxcEF8iT
Pgbu38hNIMCtvovnDmoSNg9JsUrnMk8VexcDXQ4iICApoRLOBC+Fp/HdWOh4fG9SCGYAuWjVD8qz
R9IHKz7v8/1abL9UnoBmGegeETEZqPgwFjv0Tk9jbAhuTPbV4dg7iUZKm/qm/Hh7Gy56BpQjFajl
YHDoPLzeJpBmiYOg9AQ3HN977i+nbXv/j1pvM6twqoiKYKThraqi4VvU70th5ZJeXM8L68w4Obke
DS+frav7Nnfkj9J/ifVt5d8ryAqvqe4tvTC0uYEQoRse8eBXvh7sENb4qzEU3RE4QyoCzm+QcnqV
Mgtc76SOkSeyqmMWb9KvurTOoD3JkTDLi42yFdDu7X9nPoAe09vtNVjYXoDszEBkFEPAA8VcgPUE
8bVcF0YXuuZkKkETBBXT2yaWTuiVDeaea8e0U0W0kbpgXrJ7LrVlTj6otdu3m6E6Rv5x4MwA0oNF
3tt5eS9U/99fwBzdrBrFdopR985HK6w7pwLbbVLL1oDoDGz+jefvu1IiYCcidT/YspFuy3oFI7U4
04KITDQABXiLMNsNTdn10A786I5S9z6ArZmLopXF/EX8i1eIjgzsf20wcaeuAfxXTpjp0Rmd6BBs
g21tvd/7BP86DRkekVzayvcqedudIQlu3l7opXoDzENHDOCFn3N9vcWjVhGGZECB/fX4/umTnHI0
dZpNTB0U9l3cu6Qn9SZwTmsC2/PcMU7y0jBb5xsb4DSgNTS67eTU6p3WfvTZa6KuvLzWrDBnRQdV
bN9V2EUQi4NEXdk+1Km+mSKk3PiWs//VZBrIaINFD46YOTVF8J/JbGljHo/3mV074CUgjwSz+aaT
dlva59OftbbipW2Khx9QSQau719a5dHAKyP0/4ArUHex/yiqa+0BP46OXawLC2xwL0gDGuZkWEhJ
P1L9qDrouCH3T9icCYmejaNxHGhDvlI6YN+GJDNFa9gG9Alllb8vhNs1jkIFiuw65STSr+Xvf5K+
t76PWWYuaRQ/C/F9ANshv4isX2JHdu7kR+/B26bUse7cyIrtykltKJeRjPaEszOKoOP2Fli6ifF6
/O9asOwfqd4bgD1Mkwu8oUwBuX6HXulxuhujf7PZLi0xDlLVKqEuDdSBUwy5nicdQ9a3ASiJAcp5
81GjPCNKRBeHk9Dbo/wJBm/N97wjL96TMbxJaqg/tt+fwF9PSsAsgy0YifEnLPpAHr5au7A60mz+
Hl6gnEXOSPVSqN6Z9X4VJbR4XaGAA3QzCvfozWG+R5ZrSfKCacRcVE95vMlPutlXd7J0TgXBDO0M
rfXxSLXt7XlYeg6C9ewfu0w0lKlKqzcJ7IoOhOVf67+eQWhqb1a89Kqd2c1dzHcX9lLvQ5EZ8V1j
8zsT/QjU7cmfleEseUuQOIAKD3VIvLuY4XSeFIogQONhRvm6v38qnS3kJSNzes4z3AMb727ltbV4
XC4tMgObfNQMhB4Wy+IhUxqA9WifIJ24VczuEBwN5Q79biujXChagaoCSWoUPeemVubG5XhZhWo1
oJDHzkTq7z2MHR9qZ6SN6RptwOLCXdpiXjoh8sK6GI94trXk+Nrr4ArXpqNpKWv95T81FPZIzsRX
oLxASIho5XqL6MHoGWUvAGPN67R1Su0AWsEHYZduHfKI9iZi1zb9zo66TxLntJeenuW7Z8PMa7jC
tVWdj9vvb0EeEhIBICVh7/aonqZMkDHqY/TqnzQq7GjjgLuGfOPwr2zaH0qvW8YY399rYMj1q3k5
95P9+W6/t07v6DsbW/fx0aAdSfYPT3+tF+ujpC+VM7gJ3SSWYfrn9ffmL0KUOZpDApZHEyxapRUW
I9EPepwYHGoBTSdn+zFOzcpIoNgE1I5VA1m/g8heYBrTkN/znI/Lyhu1fZyp+XOoZvxWQWnOifhJ
u+vyMMH/VvSONMnafY1/0GznGysebDH+m8U28TaGcjM++3rbcFMYFBN0apFXMD1H44ncU483o42J
u9HYnvLPb87c7JVtS3S6hnaZTxq7dGBEB3/aHP/+AluXWaEHfY4MfD1Zk/ApCU8jZwcETb0rZ37N
0LxhL/ynHoFc2EOy3+00911uC1DcnQpMaCGsGFoM5y+HxMxnpEo5hoQ0ipYR83WPeKRF6deq3tA8
pFjIqSjoSnjQ91D75sifzfOKb1s6eXPn6FwzgQo3u5xp1Rl+ksJ8UfmQCDsq0l85ikkbhlTmvj3o
vvAclbsSFUdSFzvBt2J5err9EYt7CvkBNM+hag3wLOPUm6zwEj1uBDfznXg/EePjpbadxicPjmX5
b3e73Ul7g9eBouZty8LCBWbMZw8FbNBMY08x65xykjZVAA+2u5gckXbprWnEfFdIMJ2kh5ashHtL
y20g6YK0yzzpv9i5h1hPZIihCO5eCqAjRF6q7ww9HgW5IyiFZNQwy31Gpe3zZnN7qPNImKMzM2jj
oQF4G9ggGHdfDvA/UiXybtbbRvZe+l9Nf4AQdAt8vRSZnbhWH5k37i2DzBFSxEzRByTa3OhLyI+a
UJmqvgb2WzimeGijKRZKcrIKh3S9fKnIc2pewkbaHcfOmmg4mVmzRtGwZoXZnrKa10UQwspUU393
H57iDW9JRPgSDfDXmeoGd+Im7Z/5wlrZLkt57TmTgBQduIvQSsvcVaEaQPCig7fVQcXg62dDOOSp
lcYWgCXl0JoVhPqGvxpUtTia1G7+eXvTLMCt4ByEH8qkOWplqWfDQhbSbmpEYEfFk/Y1QzFiyxG0
O/4V/GsboBBqy7Omh9tmFwAR12aZdZ3kgMv0HGah6KOOvilmANUdDVvvN1VHdHQ9FpptmPiENPhQ
HnnkORRTPnTPRmyW1Up08ttH4GPEmUICVIZIeTAnp/P7OsZbVkT4tw1JsF8r2sz///VBuf595qAg
hS71STthsGC5UbWtHAYUqUWqTPusOsuQqOfroxGZ5bjNp2PTre2x3wf12j4z2UhCgMxnHh+I+/KX
4aFWnrzY9NLH2PuYPmL1Xuup9icnIwF+9fZCL4S717aZo1VoYyeVCsaeJBQ1q64uCJc/DC9lvamA
k7bkeq2UMAfQv2YbdDgg9keDKZRVrl1GKzZjrJTItUtxkwCtyXfgTNLaBA2UWq/K59gT+XNbh50J
IS/w1/dZoEgkqWJVJRCdB7SwSxVphMKGHu6nNC4KMgb98BlP/fiR8+n0J9d8cJXenqjfLgjzdPHV
zLNgGsGQbKhACFVQJeRrdSMBtx0He2WooTW5ptKysCPQtDDjdmes5y+5G0FoCj1Hs5QbKi9yudWj
p7S1bw/o93WEpvxZuwxYTlARsLiUNtF7KRu7GQOTAs2Y0LGst1wQm1rxLCVmn6Q0z9dSIL+DHaS7
AF4FD4fyI9t8vfaa0RptC2Zyd4qryAnS5GPogjWtzIWYAlYgbTdzNENOhKUUzno59b0wEF21Brw/
2dUVCeVjC0aZOPHsrgM3V11Npt7aYfoKLtQ2PaVZSZToaw1btVB8wadI4APBFQLdEZYr2q/jFqzJ
qeh6x+KppKWpWNtwV+xr09LJZGUykVZiuYUSNExi5+A+hnIvyg7Xc8wF+tjyCkp14yknNXLDKZVN
4W6gd7Gp/Iv4DVloNGSjAomGdSzstTU8mjQt7BOACBLcRIAxFn/4D5GmNKS6QLyAtK8q/uNj/7LG
S7zwckM1EjMLxJGIvkF2bsNRhbwWgg83yAnqWCMJN9622Wt3DZK3+8ba/S23gN27eDquvMEWXNil
5Z/b8+JxgrbMNPHFQnKFDszEhcP3YPQCdNOaEtMLVjzP2jhFJgThxAlsYRzGyX8XZnknmVt/l1J0
g3r3lSWjPcxDArFx4oCUa/W0xaN0Mcc/D4eLkTb6JKdeDNvFw9AQECeZ/l5Czx3lA4tCgbbdY35p
+vIvUj5Xi8tGyw0ieGixwLBWmPGHTJN7ZTgolH9CgJFEKwHG0i2IvBKYC5EaRLMYKwyUNUiu6cYA
hMqwHzraGeSPr9iFYQIb3QcfU70GiVly8BcGWcYccRKMKeg6XLsA8I9kEImIOPaAFndl1x8+vJdd
gjfI2ut9zSqzk5DoHppygNUhPfAZrVunVf/VyEAbAUoPOPlfBLdcL7ZNHEnA24jPDSdvISNlNkJE
FNEtJaJz25TX34Xsu/bsRLTFaMN5m35NQWjhclPAHQyoKW5RcAjOf3+xbZMgzgs+zCS3p8M2+Wy3
vo35XIudRPwKE8lcWmEXsciHBP2HsCIfUyK/Dya01N7L13yLMv5aAn/h3Yr7Hg/Xuc0dLJvsE31s
cM0k6s+QzHQjNwjJ6fCoP331X/qXKxJDIOpePE73aPgNbKkg8mO29tpb8HtX38CEbkM9KXGu4Bti
tN+AhyR8kHYQve4/gzXZ4oV31/VwmXslTPhIa+fh3k9E/eP4Dnkh0u47t4xNvVaMWjgW6CABaGqe
2jkde71buGr0omG2dVSsP6u7ZPnX8YaDKCqAij+QhYu92IqqnxtSLrmVDT0iaqebx9CpTd628jds
E/N2WCcsPGYwmH/MzZ9zYa6KNSjf6fMakcquv3sHwGpch/x9ezi3m26NsnAp3IDTnPHcwM+AYm0+
JBf2FF0oizhrJddLI9LvOskS9WP0GZ5A4ULkh6565KdDneVr41zciway1XA0gFbIzF5sIyTT+rgX
XfNV3E14qkT0LiCD25+RODqt4XUWQGZzjgq3AEh5QPwkz5HtxTAbPW7HoCkALEmtgjdjg3ptaCZ8
gh7G2PIT3cy8BHNwKArwYBZQgpdOgoYALOitbnSFZB9MuyQXaZ1vGoBAikMsmlpw7gUqV1R9lwI8
L02++5OgjpI4K5tiabJmJiEwWCOJAUr8668PCqCme6UV3WdzEkm32ca02/Bwjnjhleg+fRT3Zq0h
XwxCndumF3r3MHEXppmDHPWlAq5n3DnjCUy66N9rTO/UmQZRQiK98JVlvSH3RuWQvL05d91xk602
ti/uUTwEQKY0a7vjaXA9/MFHU5ch4nqXSIQsTk49gTQU/aCnVX73pdN+aYqZadULgROeYOrZNF/l
XemTmCPCkUeAttnIK2iXH9Jf9gYCMwFk2EA9iLYTxhqyb5pfxbhaldf6g3/W9oPZPUl3sfWkUecg
gEIGTGunyj2fJdetCLFess2BIJ97Pvn2yolcyNKA+Pqfb2EWWhtGKZM4HXBsNJqCkslWZCy3vJax
WNrKUGJHZz+wc/wvpdtOKbV41CfJbZTHyCBp5vjWgNAws8LYvb13lyJv5dIWczGM3CB6Y87DdZto
jjHOMp0+Q5ezRvuQfehkt9sU9JuuWF3KvV1ZZTxqh2pHHfWi5M4lgJEIB2+n7ronopoP1uFQEdH+
mCYabBRa/7k94KXNCz4bZAVUULEAzXt9TkKvyaY2VvHS0GnX+aQ/R/3bbRNLu0T6aV0VAX1Rfh7M
F360mkIhFGsMLhkByoXCp9QeonQXrET0Cz1l87MFZBqzDgeyTMxuFBtf11IOQ+nRTjY++y9oHX6o
QcjQbQhJD1/YoHgSf3XkL2d9SjUJRkdYmU11aTovv4GJQmtFDnwh1CU3V3IObU1xnShOJk3Gi1EG
pdvE+fjkQ3Pjrwr68tbMWw/d4jIXaMfBn9ALaJRdk0LedcwEdIiUo0SUGCEGUYuY/xRTGcCcvENR
iZQlV0Po0ecCHPfIy9B3K0QJ8lS+kn0lqpwmtuqlmlVx7eeElpO7MWiLjvTV1L4Bj99uJ2FoIcll
cIqribX6lBdZ8iDmFSQHykYsSpqN4HKiUqZKvlUD0eTjz8H4FuVahVypUBQbTk4RmDWaAcB5EOnH
WJGSTZFo0P8rVP+PqKDmS1tZyWmSNZlAprRrdnomctukyLSQJEKhdbQQkxZ6ClnC91ZWoQ2TgEoA
0OksqD54aNfwRO371qNo1I0/U0xVTWbRzTXV08Ub45+l+6Ue3ocdGjtB9e9GTyUEwqlyNkbQreWE
2wZ7zzJ82w9WEnKLIe+lTdbb6Go9Zii5usFBpcH5PjL9k+AI4IVIrMRRVg7iQs0PJwQVZDRQ47T/
6hjQewjIRpmH3WkFB7Ozj8d4UwKYlJNX5R4MaB95QeXSVBNKudwxV26L5dGqyG2ipjLTdzCHQ5FD
b1SHVHblzuy405Sf4mcZjUIV4bfYU5oEwqL62A534xo2bv5l9tKEMNx/LLP9wn4upsWkhLJrvIoF
jYlUOWJ+yDun7h5Ot73dogdAbAHucvhUiHlcO1T0hELje8hkPLhfjfHYdgANrFQvlj3dhQ352kZa
jGKo8LBR2cc9yEXAGRSYj3892z90lFi7zfl7o22f9dX37+LgAJmUBWCq8Xaa//7ClXPSxI2CP8nu
PoSZ2xM3By6/1ujit5mIrVXRYyjNvz261s4NAAC8/fvLB/zCABM5acoQqUYBA3q08ZwAwMLXvENJ
T0Y5TyvIJJ3yViVGfuiblaDtJ9q8NTbmaiq1FBuwhOncOh7f722gtUhfAu8DtsHDodze3e1EYp61
iPjm2rW4FD3NMNf/rBlz6gY/KiI/4OW57eA4fr/jPUJkCw1C28dk7xTfL2/p093OBYLktEEO4V8d
+n/Ms6hUTih4qY8w9O5VONzPDwDPfNToeH9ugH50opVdtOhk8GBD3I/nKUD2zFQPU14LQgiXGgPt
eBwpJIoba3zagWfnj7fG57g0t5fGmLmFKEfkT6OCNIJsxTuNJo8b4W1l2853ALt3sHbwKDM5NdgO
r89c1sU+lNITGakKu9jzNt2c/mzatTfbUg4BT3rkKyAdB5p3NgLFudAVDR4yrKj3bX+WJAMvP/k0
9vfbt84KHvXKvKNSTNzOjc3z7TEuRYiztD0kiSARii+4HmKitalUdqLsRupnOX6M+VPKfYxrUtkL
gFi8IS7MMGPkJKicqLUE7/U6e82Adg8REFMl+XzySYDzIBNy4E7g5T7QBuS7IK8M7ZFwpmGCu6tF
xeH2sBd3D7AhQKcKs4IOs3uKQCx5cdRkl3/n7pPeUdsthLLRQaGu1PaXDc36wgaejVje6/nVxFIw
cj1Q3MbUVVv65L1NllldvCmM79tDkhb3EepeoGSfdRxZVCFEc7kiTWEqt2pLI9x5sieJJtv3ow3B
kDOadv/6c3IK6g+n5NvKSPwEKs30AV3JoQlqP/f29yxVM1BvBg/SrDMGJM78vRc3lpdyhuAH2Frm
sadHyKMTlPVp9ZLs04OyC1Ta0rUTKy7dZJc2metZV7yAa6CuCxckIfsB+q2ZUHc429hmxPkiB6sp
qbWZKVhP5vPKgJcWAE1HgK8A7QT4LOMu6kaemQ7gb7lzkRi2lLzqwaMEmqAhs8B7Fg0F1UsH4ReH
3b2WhF+8Yy+tM3esHHZTLuvjPPSjWT0YLxok4cGHFdFvsN9tVsb6GyQMd4F04IwTRn6czdBNujcI
XKjKbop2mGZbOn5Fs0Az46hDX7huDpHZBF+3jS7e5ZdGmRioDcesLhDeImZ/fvWOgHKR431Ntn/7
h4eHl/xwkOgd3Wzo85q7WNhW4AwAPgDxO3jWVOYUx2XkRWqdKq74DZKSHmleE1w1A+fcHuBCjHdl
hjkxuewncTMUcBbKVDhTpGNOuTCio4cKxG1TS9kWQLsRyYJGEOS67JPdV+NCmbpScZGLJDNj6qPz
4NCKBOQMPOvK0ZiP3dVFissN1nAuZpJ1ZCivXUE88ZDXU/zeBWe8bwYtBtb2QWutjOmXs53NQKQD
EnTzdcr2o/XIxCuVr3fucB/fCaa0SY9Ii/8FXZcTUuX40liyWZtGd1oZ3g8L/a/xXRhmzp4SKv+H
vC9bbtzYsv0Vh9/hTsxAR58TcTGSIqkRkkp6QUglFYDEjEyMX38XeOw+Iqgm2vf1hh8cZbmUyHnn
3mugBRRt+sdIuw6bnfDAt3K+TWIPqNaOv+nSRz7asa3tQbopvTT23s23THFzPM9N+IkwC86e97WT
HOrHsd2myTP0KTLJzvax34QW68DOYA5D2OxGQXlTZna3Nx9F+mzkduzkkdVkN0Plq7XNEsiBbaoH
rb5tYFAK69BRsOimeKuhgcJML5LwzlU2FWi+VwlAoHSfi04vObmdokZpFUD4qYbby4CjSNxKr4eZ
vX+o1dwCMQjFdi48Q80EeQHFjQ/KO2Wr1PZ5K10aynmOv9waZpigGG3o3aMKQv8Tq22ZQw55L0LM
Dx+j36mCy2LXuL+8dL5fOahJiSiEw6pzeW+k8djp8wSKXnyjI1cVRtaalN1aG4vTqytR3G8qtLFT
fLDfqp20tqfPDuXj+v93LxYX0DBUo1FH2GYQq3eKGw6owlOKJWLVu/Dt8oCdY20WbS2WfD/WhdqJ
c1sWyIJquZEzV727Dq3KEu3a63ei/WDmK3TFb4cQEBi8gRG8QTP/dHHko1YzTlI0ylnrtSF8rkYx
Hdyy3zY5EEcDH56KmKwpVp3jQufOopgxW9HP7iuLgc1LmutFh6mj9JVM4KtJYMNcF4k444kZsWQo
Tg6+9pFI++qT3DSGA1sBS2lXgsk5Kj3bG18+YzHmwE2OBSloP1f7C09AGbxBl0M3QT2nvsl12bs8
ycdq6aUGF5uRquWkDBzjrdQejy3VhGNAQreN4vCfpQrLLRgIlJB8s7VbI3Hzbapvyp/iZ9c7MZ7Y
LvkQgSIsny9/1epsLIJ3FidtqSfZvPTKbJO296pox+9RFZh2XlrKtv3RJ/sUQ1JYTHNSYZeMK8fF
eZ1tvl6gzoBQD8YdKK6eLsRCylmbV2r/yLRdoiFHfFvcmrLNSxy5L2pYWMNGLaxsW6vwVgBlhFrm
vZg8D7I3GjjZ3QHkFxW53B7e0b7cHzRlq67ibL47Sud7cBawRBC+zP6PqI4pUqHhI+FCfkUHTKB2
VyhbjfvR4GfJVaq+MvNWlR9WJui76x4SCLNShqwTvHxOR0fGq5IJGh/g3rEXk3s2DfYEZ2O5Tm6p
/DpoBJI+V43kiSF1BfhKaeZr064gX5dPAZAc4U9ggKsn4vGF5+1i7aZCqDO1Bcnqh+L/wAoxqGW8
4GHplz4cmlobSLVxA5NRkC7DeyCrHO1QAEqiHv+5PCDz8fBlG519ymI8BEDKgOafyCMBrF1Oeysl
1wBzh/lKn5dvgGVD4uJ8lCHB0KUCGmqgcJiIH0N4a9QV/MolV21Uj+d2vpNbDrGc17EtVk6Lxel0
1vgiyIuSqVNKRsgjL4PyLcwfJnKVdJtEdETuacJKcm1xFZy1Ni/+L3GCSASDCyOmN0UxRwtgFATb
HFjNNTd5usbtWB3XxXYPM5MMpQoaZrElbsS8mmyK1h4guENB65aLDczEV+U1jrO1XDbAW0BYQdSg
lXJ88H/tYtKMOmx+IX0LLLrhw57Fo5DThlsE0Jfi+5rCzbe9nCWNcFTAeAcwz9MhbSmBKCqg+I9U
cdXMVvmGbk15U4+3CCLj7Bcz/QY3rhj+vLw9ll4wx7nE9UqQNoQaDfC7pw1Paa3TcAT9TG7j8Elr
x94fJFTUyiKSLDmPx9cx6fInwZDpViT6uMmFETS8rHzJp+ZXKua9z3SlvMuAhbuZSgm4JaK+VSMt
N5e/9LuNjEI4mEyypCkwXz790CEncZmF+NCEebNNeCz6pSMbq7ZQiwP0OCBzpAEEiTZjpRbhaNeF
rEc5A4KgjYM6kU1vodJ5m99pLv3ofQ6Ze8FV3b3uJVvV7518S7wapTKIm96ljrmFaQHi9cQT1gLM
eQsvV+TX71qukFKUQlnGd+nSp5Znm87jLHEHpHWi6FXv8YyRC1v9V6v/8XP4z+izvP3X72f//C/8
+WdZjQ28tPjij//8Py0MFt+y5K34zWqbz7f2t/LXbw/8jSeMJz/Zf82/7L//8j9P/4jf9Wdbzht/
O/mDW/CEj3ftZzPef7I248evwFfN/+f/9oe/fR5/SzBWn//4/e0jTwpkb3iT/OS///mj7cc/fpeO
y/o/vjbw50+v33L8xS89tN+qhL9lvwWfTQON2WY8/z2fb4z/43coJf6hg8mIkh74OliOmI/+8/gT
xfgDZaIZhSPBz1eeV1BRNjz+x++CrP4hguYAs9jZFh4Va/yMle1fPwOKHUnoGTqHBy0cGf/64pOJ
+vfE/Va0+W2ZFJz943flmCH/smAM5Ew0ZD0JZJxl1OSWWjx52pS8bOs2GFXulQIHpjirBotXY25J
8uj2bHpvs/61N+FSaIjadVMlb1mk33R41yqRU+HWxgnpKtmHpqjdvVqPEii43Ncj5vS9jEerokAj
GMTRUhj8qNC2mUQli5jxZiJpYdO0eerCmzY5TGJ8lZe7lk0IRvC8jhDSJoUltNpzTaYfxlzTp5LL
B/G505R9HuINngyDJURDMBZ9YWkloO9S/WpCOk/m8Q2hxm1tlu9cLDd5jfoVA0MZ0sY3OLNdmjTX
hQhjPKNO78ao3pBK9IVxOAiTdmfUamLrYgmtMjku0KS0NUsANAbVVqPaaTMNORKPjhArHXXQKJRr
yKncMmEmMBSK27US7tapdEjWxZZZ6alVcbiWxC2DXrLepZZY5G96AS4GTz7MHlU2o26tJn8dyvpF
lJA+KEkEQLnwoA75LekjF7RQ3Y7U6Q3QtQfoO8s3vJ32GW7wnIqDC52AnSwL0MoEO3fE5xVCaNzB
FLLdQLj4VSsYxAF63axdkxnKDjKSqlN2tPA7Nm0nU7trxfAjpWB5iSQMLaqbfs4Kw2Y8PQyNeN3U
/FcR1/i9pcx8lcqZaSVqbKhWK9aCQwoJSmidHm8rJsV2SbFYRpbca1OxqUFvsiexV304qPWuHspu
kfQmdFjg4gTQ8LugwC+7yRvq6T2nfg/9fDyaTPJU6mPuQEcJEnV9aEkZFHJx0R/kPn8ROsi8GyJ1
IQA/2FBPw+DGoK+aGt+MFXkgarbtJaxRLk2PSWg6UiTYnSoHo84/J5bsZCX0hAy+eKqRS5aopMwG
z/01nF2sdUF08X7Y531iiyryOyFQOjg4WW7JZtlaQMjeRxq9i3n+syupo4byL7Plld1psWoNyvDK
IxiY6fqBEgA+CnHydVieI0tifvZD9SzH9bZqpFc29W4sSdRqu+yFJkVmlZp2W9eQl2nMsYRwIdT5
xFD4kCcNCq+1bGlF/6C3tas18uTFSTdYtE+uyrTwcj7c0wgLtq/FH5pAiS2QqQWmvSRup0Ic20hU
w0GFB/mm2M0qtlMlhGGQQrsjdfzaGuZ9VMtPakl+JIS6SdvU9iBEN3Ux4kavYH2YSA96lXmdlG/C
KHf0hv1Ip+yFSQ2ydjW9ZYNPI/5CJf7YiT5LK47bN3ErAEEdeciuBzmWf8Zmk1gm07gs2Gqt8h2H
+zD8Ax5rXpU+fhd1+yF9wEPfIeV0F0OarJaKq8wYsfFaOw3JvtXoIZxEq9aKN73urgoSb2CFYsl6
NPftbaIgofDeq6fbSQdDtk/yp5GDHqII71IshnZai3ujJ+8iXDgsVBcPqsl6AGtAOBSxeMU+33fA
R0LaPt8lebovYok7gpI+N1r0LEWI3DuT41vhc9bhHHdyQ/+I5VKzBaV9MGhxJ2SV4VJJAHFblytP
Sm86fRCvDDkJuJnC0KhX7YglwMlqNwBBefrkt2Fix9EHUyD4TGtmkQwqC0UxQRuMFPfiOOHZ2gYx
singl3I8m9lDF8bGrpb1O2HkN2Ga2roRb0odb1aaCFYaQRbQzLhvVt3WHMN7TcjuYOwSlrGNRO8P
g6c4WqX2VezGq6R/TWpxMzIquqyDD0llgII4vktaXltCTDRblJsttmSMw6XLNpFZqddUzB1Dma5Z
HT/LEtuLpfJDmhqsqXHMHEiC9VcGw+LOZGlvkA56VUD5JhJ/6iv9RRukwiJF/WZI4Q8wTncVhQdK
SXFsKDWkmWLIeyNx0jhCP3ae0cnQdSgVS2y767Gf20W6VdaNa0mcGhsw5ZdaVKlbaQj6Q8T+MtMo
SjmpneY9wdBBJwWwW7dsJOhpxOJ9AvlfSxyAD4Nc+Yc5YpKydFdjaRflcJ8V0g47F2JPmuIUgOOF
hHwIGs2wWmrMykMF8C7svGQIMiaF7teS6IXAIKrhhxqnLgq2V/pIuD0hlQDv5C4YB36okwJCZGN2
rUkZqENaJd+UiurUPYOMerNFGGC4MNjFmwUPmC6xSnlyw4xnFjPxMhdpcSsp3AvL+lbsO9wNYrmS
MERQ8TV0RCQwP8dBJ0ZAMEOQ5tD6y2MGKggmovOBBKRKBSDPAFfN0rFwLgfo52nJuRmQR1F2nDO5
+vwZX5opcVO1aTiSoGhaGtk5VZC8GprBK5O0+EkmVXlgcUwMS+56pGloXIY9VqzCD6kOYf+ODuZr
Ajhf5ACKqn7QsgGsfOUbz9K0c6wmISuBtAz+bSyGIlM4PE3qjgRU/RW9Ca2Nx50+ednwMX7wkNn6
KsFj8Vg2Zlntry0u3i3FoIy042hxZ6ou88OfyD6UN//Cf/x/F6eLs67C/xyoX3/2vz3M4fJvz2/Z
JzuNzY9/96/g3PwDww4rICx5TPT83P4rOCd/HL27IO6K/BRa+ys0l4w/gEAF8UiDzxYsb2Ze0n+H
5vofYHzgP6OWDvWO2Uzxb4Tm84x/DcxRQ4GGN1ILBGE+6KSLl5w+VFOY6IwFRK0sHJ+gBIQOAg2g
R51Iuv8yQH++C76+A5bLD43hRQEdGzBHUDBe0guFRBgVUehY0KXVg1BLd8lQelHFW6si0KieKsUq
SE/8y62enQXHZvHKAU4ehGBk2E7PgqgW+imXBxawafQM3vlVtm/Su37yBDZ5fAQbeV+RIOJuJ3Z+
P9tl+4q6Vmk9pmkWQ43XGbTtj3rR0Ek9/YyU0bgfDZMFUwJB80K2B+BvO19H0KMCDjb6keDqxb79
VUbWWCGd7OWi295VlRurV3wEcwReDcg0JDKKDnswwHAztsMOhjWtcMMe1sg336wMeCfAcVUDeVyV
l0r5eTvVkVkQHiAoHbTSbqVnXUWjpWBhU6ydhXNqZzE4cC8DSQSWDRBWW6aKazb2IeeYI9pVG71o
giJ9MZsK/FoYS0XRvkxFZxLVGEjkXxxOT8Zzn4lrlwZ24vlHoKoEHAO+wVhaxtGQS51QaSxITdhF
aLgua3oX3amlQxXJHrlTwlKpNjs3rOHoBlT4j5WV+s0GgZocwEiw7CHkzJU1TIqEQPKEBwp9Dntu
9eUnjSTUkAur1YmlVzdVGm+HJ9Zs++pQZdGmibnNZJjo/UjEdL5O11Rglvc1Ng+OLHwPBDNn56lF
KhnMUrWtc5kHMhOtRt6XjS1E/gAePR7PUEtwhvZXgpoXva3hAWDklZvK0kqO97tvUAAakEQFJwic
B093jtYXTREatA2ishYtagKTb/TSYK+M/iKrNdeTgQRHEWcGKMzxyWkzXROPQDV2baDENkPMkLqp
8ZTI13rtZX0Q4p1dOm37sdLq+aLDAa8iBABY2cC9sYgCOpO2KaGx+mBMmyn3xutxsJUBlGR1Z44W
POMtzRqGzdSN7uWWzzY4tKeQkMFpNItvg4J92t1CAslgSDrzIS4DQzrUAiRKm5ekOmSga11u6mwC
kf+ZXY2QA4KAmq4tSgJIuUxyC9ukBx3uJDUMQdnKGX/eF2xaHWgriOghTb48rNR6kMWm6ZJA5pUl
q8wyKg98XhsnHHxc16Ca37Umz2BoEBNxPS8JYIoQgSpkSGjNiK1Qhhzwi/SssB2SWZfH7duG5tWI
+AArfwnOyZSxKwuOB50EiOQEBaSggrVovamTlW2+qNlAfRCAB9hzQSAE+E9EA6droR1KwPcAMQr0
hww0sniW6IZidA15JdR1CQqV9cpu+65rUMpA8R7WMvNZd9qiRnMx0kiGFlG6v5F1W6GwTt2lzcPl
ITw7UtEz0LchATbTgKH2dtoOg8eUVqScBio8aOGhB3EOJEotXbzrt3/bPGoexnmhQ+JFV1Ssj9PG
hp5jnScKDbrWtKixQfLM4XjyQmm4gpNxTu4vd27eoie3JtqbTViAppr5JEuDgLgxK1koqjQo2wlv
mFsQN7oEadWVeuJaM4vIRTJSMxe6Gs0wbVtMmV2GW03Q98JasfYIALvQIXWxDpu2xsU8oCXIM8ge
UrN164X6Lqt9xREQF/0g5fbyEJ7BU4EgUYDRJJg0xMKokp/OGVIvhQj3bhpIutO0uzwLot5BOBoD
aS3jhdwqkjVOu07Y9H76AE2F6pOt2cGfD/AssWrqM2gUR7K6GGAy9ZDEFpI00MZNo9+EyS6sD5L4
frmr51sOxy8W5hwP40WiSKc9zbKoz1JpSINY8MKDcs3SzQh8Uy2ucC3mePp0EiEDhKcEIn2IQZjL
LVcJyEOpil4EJLyWOqTl6l2CzNnlzpyfWF8aMXGAnHamqrqkSUo0IkA+bDLu5OygjjdKa5vNo4yn
PHUut3d+hc25BCj8gHc/+4otpijRolHWGxIHrHkn4nO1Fn18M2i6DKki8IlR9jvzVO4Ks+wUSYwD
Vf8Y+K1Q+Am8Ey734YyZMaOlgIAwIB4k40Rcyk8hmEPCvippIEb30NEAKPhWzA5k9Ev1w5C8MlCi
nbJX38wO8kVrmp/LEZw3F5bEbEMHfRBpCYFHGjphWhmVQYQycqpeGwizLvdvOYb/agG+Q+geWjEX
CzwtB5izoNoblJAEGvg+Q+Yt7J7+fiM4c0UR5zuYEvJiIdRmirWgkTLQwaVXwo9a29LU/9tt6JKq
YpciQQa31cXijgohraE+1AREPFDUQEiOwmr090drDi1QG0QGgGhHMOuXFFkqZ7nYVTELEnFLARJN
Y9/AY/RyT84nHTfTHPchrIY22LKCrWZmU1d1gfyCXiF0zyDrV7bZmnLbWivzwvjSFVgUFH1J0IoS
PwgSaJSww73cj7MkAoYJHTFntycC3a3l1lFLI6EsRBOteDUpb0QwPU2yNW2yottqtEaPo5pmm9EV
+MF1sS2KFcjjt12cdeNU1cC5qsinXRRTDdzeKGfB0HEQ8PU6t9tmXDOOOTshjt3EVYS1jZeotCTE
qHEbjmOEFE0jOkS1UBApJ7vobAnqGV4p/SDpaze9tsyJO0dccwQ6379QwcWCBJJuhlUsr2Iod0gj
7XUWcBjC5IpoddWtura3lnft3MOvjSwOiUnIgeQLkYYBBGGjkudQo+4oPTH6/7L0JRxzkIVBWA3H
vNMZi6dSzXOx4gHTk/heRGLcmaaYbS4vzLO00rE/oPOC7jKTt45GvV/W/tTnQ09kgQeweCv5u/4M
x/lQ/8FjT3+mii2immMwD0U4JvqFMPk5N10ZpdSPUa6RYNi3KdQ3y32SChA5By+ntDUBpHT81+m+
jfxy+IRrhtVLdltuTOJd/vrvVjXMtPC+0XA+IDl4OkZVK5KmFkgbkPatU1Cw7hPncgvfTTcSKiBD
IYOALOziaEhoougDTVHVYjS7Kiu530YwwbFJa0LWtUelZaW9+Wz+Gv3M84FIUkYeCzpUAFGddkka
UPqXwrIN+twfU39Chp28I50AYoy5EYC+V69MSB/2N3U1WXK/y6ptQt4rML5hRoWYM89tWfgxGXZ6
0BvH1JzRvO8yD1bnyoSy1VUveZC9E/pfFfzPUeGHy4/fpDdl6g6Gbaau2F7HUFkIbymDJA6zQfi2
8D9mzOo+oSDV7g0o5oGCtk1+0ijZQeceAKZoCFcOzDPtnuU4zBPzZV2SBrpVZpu3iGmt1NhRHRmz
exJ7JkJ7wRIUd7rLHydfq4JJ9dofBSDEeCRZve7UmxGW4szljzLdib+4uGXSO2rrEJPYh6MTr4V2
Z68OfCoEuLE2wMoHomvJvGybJs8HfcTZqm8zQn4mWntQnumbLmw00ysaHhjtE6XNyuL/ZmkC6QYP
CSTeoe6+1AeSIV0PoRPKg17tJotN9atCzR8ErlFmMpGVdXk8PBfrEsZ4MqiloMXjnbHYajJtkgIM
bxZIMph3Y8BU5lREcSBzm2k/qHyTdxar14K+M2WseWwR0yKknYONs+R7ryeVApvpNpCAArVMA+Jz
kcMfRzhPWoOMt7+L+OZGqVYiqO/bnYGEiGwM9SzaFOLakKYh5EEt+hW6GBdWJ8V+F3mpcFXZZQU2
af/e+VH/dPkA+OZIwxPr3w0vDpx8pLnSkKgNBPVQSjD/ldayQnPFaHnEoAkEn8jIgmC4tLEjsLFL
ciVug0p29cwOfZZd55uU7CAGFkpWeENql/Qfl/t1xhQ7ziSQ7pDJUVBMWZYrDYGEhcywocWfw1bT
kHOG/B5xFdlLIkhbheRWhF04WLoweAtaBtIufMTTv/m2XH7EYhX3TM1IrGE5GVkLWIuI1dsncglM
TPV8ub/fziMYtDJyhLO55iJOMKPBlMpKRf1j+pTKA2n4Svx9lBBd7Mg51sHqxMMSzcxf8OWEBFWM
14WEq4nXB9zHsdYA8vTYQFOinjYcbJYyqKANkiENB7FKslEUaLTIFqrCbXnV5KFdpMWmLDzosF/u
+neb5+TLFmu47RtZDMcMmXC6keqdioR/dxtLL0XqAIoRCl79wg9QVqPvKw2fvern1AQswSC5jucP
LtLTIRFKJRWMZD6k/NatXWa3bmQJNnUUuAWE1s/PEeTsX5GzEkQdw9qvU3FMiXxpd/Goi/VaZmkd
Iijc6u/5Z+J2cC+FPe8mdPiO3DaufAWlkk3jca/ftPvGzR/6HXfgS3w9bqi7MgpziHDyNTBnkMBZ
QCIWQQRKA4tRoIMq6bVkPDjCxtu+J27qcgu6Ytpupd9nwSPSTSctLS7pTFK5KjZoCVam+2ZbOIP1
WVgGtDEUW4E522h7Inj5fNNB+qpzE8jDaHCYFd3EAYrSI7vIm27/BPqe4Hy/lonPVAKWX7XY5KWK
YgEkDo2H1h7twaEfxhVeVPvOq8FQlXfiBtZHcAj6tMBsdIH/xD/E0TzBlzzdR7YOzj2pV/nZmrDF
vPouzctidYqsNKHOjdHqQUkkMLkU4eAGRvnP57fGAj9zH1pkzWzqbEcsZmixMqdMJgwAgblNcXZF
Al8fYvHOGuj/TP/sOObI2kmIlIETOZ7+Xw4jkwh9rsK7AmoBUCgEZ1bdTBsAE6/o9ejAnsem9o1g
dc4VxnXlrv6miyfVocVJ28sANDa0Eh6S0QL8dSBWpFkS+IO5peYOqZzL20taXp9HOD2AExApU0BC
XgoSGCl0amka0YB7o9se3pWr0f4FeuxNbmcwk4RKo/tCHO5X+CeGA9JK8/PuPV1FqE99qXwsZhRP
DjjfxTnU5a3QVy3VGl2g2ez3yZK2jRv5ihVfw+LCgdAl1INeYC45s5Euf8RZNHgcg39/xPKpbSic
8EFG+UV7BGzWCb1qA9+rduUOlZYh7rKZRUEkgwWXzhL0tfoRbRD1W5LdWRBds2czPMUZ3NsJUtq9
U1mVb1jYRaCb3BA44F3u7rFusBzzr1WgxZjXbZuUfchowN5gImJ3ngmf6hA+ZpIt2bqXu/gq+PCJ
1uBMzvs93+BhAq3vxC8hf93YzAFC8gXWZ1vA/Hzi43ayfzUgVAsOtVPLdAYIbArbNe9P+bvh0/E8
RnFHRWV4mUmPKe2aVJrrSZ7sdLstkk0b3WrvJg/oSRfeFDa54k4F2QXqRXf3rdd7mlWCBSJnOI/e
AGu+AnIdsh7Cbbyyab+tm6hkFn6Avw6YAovoZZAGICRImgaDZ97IL7Wb/6puqSNtU1eHM2rjAopZ
WvXt5ZlcbXZxN/Z43UTliGb5vvWVu/KOOa1nutNV6xGvutKhqWbeSCtxyRnPE7nkWZHhmMOEpsCS
50kSvKqqiGQBVHXvfugW3Bvh3+lSD6IeFhQT9vtn//P28xMo05v0RqisVcnf+c47XcGodyAvBs1R
pHpQSj+NCfLcpHhn1UUQvoLy+ya68BVYOxTOD2K0Ad8EMD9m6SZ1cb+BeVWHXTMUwXilPLWv8U30
Cq1cX90I90Akuv1D+IwldUgJvJsdulJkPAs65zH+WjZa9JCYCRUqUyuCyiFu5Wl27ccevMAcySm9
8LpYWcBHkvjZiH4pU80j/uXGE8e0y1J1bm+bb/K7QYR/Atma180O5BHQrWSnflSvmcdd0+d+8lA8
mkHokk37DJEw41p4yR5XZ+A88jsdg8U51fQyz+tYnsdg2CNFsov8Z1BWYVQ6m4KOK+HfknCHsv9p
PWhx86pDmUsSUhCB8hrVdv+UfqretMveeyc6WPJmpK6yTapt9QhOwN/VUlm2PQ/Fl+Ef1Nwc4DFF
gxvZUdx7yWIrmIbzw3OuA0moDaJsh38tVrNSFHIrNzXuWbjx4obdNHcaty4fR/Pv+LqG8FtBdkLq
RlXFubC2uN+6rA3LjEptAKC31OdXVU8OMTUhgcPv6LjN0zXv5PlUPW8Q0FBAoWbJlsWi1YDFoLwx
kF2QtIei04NOYSvHwLdNABKKwAjvMNQkTydGIVNWpGbSBRlY9BoAO8ba+3IZAR1HDbXu2fgRadll
LUMz4XOVJ02HpzWidvO2RtozAuHp8tyclWzmZiASAfNfaG/DbHBxoIiTwSaAMbvAlOxkA5A9QDRQ
ghLcVNzFZEP2Urlt38sdc1fhjN/0cL62kShBhHkO5GsBbDEaMx0CTWd24o6HkoCudN3ep8qDijJV
u+2kgybdQkCZXjdA6l/u+vKyQM9nrDegBKD3AU8wT/GXvdWaVVzTsh6CBKZatcDt1ngc4iumbJn+
crmpsyfkv9qSkSRByvvc+cboFaGPohZtAaEIFpNJ75TuoFSWKYROOUHUsfL0LneoBIVq3Ufeyu74
R8hcTW6ssXmO2VVaPfVsl0EcXd6loNIWbgiYBfTfxCtppz6I/EorXTGVwLVQVspqZ7nf5ecvFgl4
V73Q6Bgqrm/hZqOLlp5b0X1q/gI6yIQFlmlnr5eH7LuFiemZ5bRxj0PUb7HDklgJ0zjuhiA1HM42
zJWhO7DrriTFrZ5L8WHM7Nbcdum1+tKyNd+F71tHeU9Tgc3A4lwUl2kzcJ1MfAja5l4ZWrthO5ji
WiBUo1j+3Msi3l6bwmisvNoK1BVLu+yfRGNYWaPL4xnrU8TeR80H8PZzVHZdgrk0wCI2gAemBfTG
OHo9UohryZSzE/rYDLRagLuGY9JSC6rTO6LDCoIE6j4aDknvVslLJ0LUWaysZJrclan9tlfQuwA+
X8H0Ls/nsdWGrJ7QnFgh87zR6w0r3Bw6SipYpEy3+VRtYmWyWV4daNu+JTV7Q3XApqNfr700v/0W
QNGQJZ4jx+UFKE9pUYrzt4BaiQpPBiWxQyPcpqD8rPT67LjDIOMtcMR34l4ii000qbUiFyQRA5W5
ynhXBEphG8J9fi9VXrOPgRRuRidqbwYB7lQ4FtJ0TfLiu2lGxRqOzsCXzEnV0xNPM8JK76tMDLL+
12T6szUWh20SnCKQjFbrtbrld0OLYUWG7ggeW+bCc5nBBDOeF+9w3bKnZlejvsCnlRD1LCSe98iM
aoVwC+pS4hJPWPRTOw4pEwOduewxH8CV0hp7RmJTWKdJuWxJuETvuukFukRX5tpb67tpRUl5vkbB
bT3ThsvHLoKtRSMGMtIg2T1vGuDNM0fp78zudehzi7LHQVJdrqbWkDpyH9S5B4rg5dW1fJUcBwEv
YDxIcF6g9HA6tXpatmmsDGIgaV6ZuTXEuZS36klKva5/hB7ESthwVric20M9HfvmWFtZ1qSbVjVY
lYpioJXXqbgZKJLfo113uyl2eL+RricVIlfOEHpm6LDqkT4hRLS01B+0QM4tLdprqj1A4YVC+aiz
I2jNNO8w6sy25XCYWGHNZiZr1j1nQRs4/JAxBcNlptgDP3Y6SOAjNPIsb4xzp6vsOXK0UcdZNZ5b
FrcxNuYspINoFyU9iIScNtMwmiCs0qegYrDuG58pfxipXyuq/zxkiU3ExlKKtQUAGBd+7UnUi+AC
Ckugo8izkKixeBZFcsjxWmiEIB2SPPbbqWzJVZsRbABayLXsltChpI4ZR4Jyk7FcrR4Kciz3VSK7
k0qxiJ1GgW8urrJGPUg0NblVdJPxUEP1t/aJ1DTKDrFi3ltFjlPjZRBRfnNUvWwyB7BRmBdGEeHS
RyxUXbmbeDwA1xEpE9uzVuCRD2R1HoQ6SSsb9jSlvpvw+mDbZNKS3MUWJ4de4IrpVRy2XHs5VqrJ
mUaFDa/gNhibMAf30C4FiNHizjD5LuZQSNx0hlbAh16NqeIkTak+gK1YCtD5Cvt9AbtwRK5D1Jqb
tmmB3GpqRkTHVNL4p1HXRHWowHhtNU0LPaoEIts1iDxTg/Am4uC1R5oElvRgTF0OpnYMqLKmdCaz
UYNpHts4HulOyFkiw5pdizp47dWD5OogZAvO0HBIClY0FkWAFfTySWAE7HqQvynKUWJegpmUoO5l
yZPYjld90rTCIWrpCFwPNC1BpkGSpXsb+sYMIJij3fV9Fd5Npsoqt6Dd8H+Z+67l2LHk2l+Z6OeL
EbyJ0EyENnx5g6J7QZA8JLz3+HotsGemq8ASIWkkxY3TD81mn8raLnfuzFxr/Wo9oIQJG6BxF1QB
44jLM6u5h2aU4svYeNnFE0QfYP1eaQFHaj2kWzI3AuMBBxhdo3WMVHzg/+B8MxjZyNPRUCcD+qxk
YkvQJIiaGrROlfrCUMkAbZpE8Nep5IO3IJdbTwEcXxStPlP6inioU2FN8xjmGIkP3uGQ3caCuk0E
FQQ3dEcNUOHoU3ZbzEAsROlOqgqQmoctVV3yXEiaTSuzMUpHUTD1hils8quiwyZQqYLOoURdguUO
s5Iw+C95wHoqn9FAfrTdWF5GUc5BdAHFRdSrGwHwoyQMlFyVihD8Yp5YMWpdRNU+7XxAyUsRZCyk
c6GzLXFBNmh5Gfev3TAA3ztWWQT9EhpNxnUe1p9yg/oKFEn6Sm/yUMqtxJ8WKYx70DvUaHQjqKAP
wEIzNRAiHp2dRoWtyxXlQr+CRCnkMEjNxnjAgMRCqA6lMBap2vS5Asphz6XBhDT6TbuBW+gOcSgJ
qV0LogfmABrEMSrPD1iEWApzSR8bREBaXg9AFUlNJwJo4ybck8jUGSqeXJOBSrbMqVTNUAfZQpkW
wlMpFgACo0ElH7GC1XtAD/w5bttmBNWH19ip6IcPflJIlCk1afKoQCWntFuZ61oVWuT4MnxW91oi
FBkuU3ekIgOCZEOyLoBtN3wfyagjTwseq1FVwjYkG8Nu3TdemBJWcaHByA1+ukXPRiaaY0/V54zP
EUSDab2qt3JYiuymU1jvDb1NGXJ1iI9MNGd4SHAPwfCEHF+HBndmrN+qRlJqQLKV4LXPxu4cyFnL
4rC5+alpJLAUi4NbH5rWPY11HIWEy3sBkPuc5xKtlhK6NeW2VUZ0UTTjVInvm8QeslJG/9wAgGEv
e3lqUkGMjR96ReaUEc3RFiM2lGhWwuDueybicegzUXAQzrJ2EMn8W1+lRbRHXNfWahLDOZ9poeR6
wnNukW/7Kpe3uZiHkBoqpMzX4pphn5FjjzedXNSNxnaCN6xBj+D7mg9IFThRoFOU6qlXK4wauxiK
ymCz56pY+6BRycIwdoFecCUHeYmOITG8x7hO/GLoSTNQA7rUR8pTYyjM5CrDdryn4ghlz1B6pc9Z
0PnPYdJ1ocrUDBegoSnoy03VuUVjRQnVH6O2CUKjCOgArHsCvADpx4HSaRqqiUY+WdRKX2ZrRDGy
YLNejY4Rjg1p5WH0ILhAZI9tUYQBlhwy3FQ9vngCjdlwMfUSQeWMf+XanOLUFAmprd/mCWv4qQ/g
AHgoOnj0BG/JOo8EQLz7AgJDdNUM3jnPPehqJg3UykAXgHZMIiGnHq+8IfKkYxsgB0PyhJbQWZrT
LVwR8ANgVPYywVVLWkLE6Qlego73AbqONPsioy0Z0hpVT40GE3sgOQHCnE91ETSFqlhUzLEXoh4A
vVh6HvhYslFzgOpCx0kd5D07CmmIOmu5Vu9xLrm1kJT42gH63EA81UD+kynoGJLrHQfChLLvJbhF
r/MD1U1o15Zq3OEqboAalDa04nrg3ip4HB84rdeg5sREr8qQ4knTg+VLK93B3whu0sUkSmQkHyOx
D2NdltvwNWl5tI+0rBh1Ju0OfKtLYNDpCK5RJIrKJBwkMnoUjlvsgdvCk5nsWemDWlbjThgojWN9
qSQ1LddW08h4zFIdQ4m4XYWIN5WSL3Y1ToJicmGaHZQkaA5SHeAG6SWlT4kPV4rSDtYP6Yk+kCnC
y3Etqdkgg4oMpC0NqrxhHYxmXbHj3oWnYEnIhYysZeip79SobocX0K9mNpqf/Oe4733wHja8+NpJ
Hl6dJZJS1lAkSksCl8WuqXqB23RxnXAq6FlK2UwY33fVusGFnw9ZBzRiJSlwbEMnWpHrNqHGiZSy
blthdO28hgEVskF1QpALVQ4+02WMBgr4YSej6fpTTpHhxYZn2zOoIJFPCNM+eC2aunLNesB+H2NQ
VBjM2DMjacs6GqAtpNQ0oV1KsPomEn6NQleCF4iuqog0ckKdXS71EOomnvha+ELaHQpZDkGVW+UC
KLGhRGSynpuiNalIGrA8UCmQw7yn+LwWD3n8K5Fq9C15nh+bhVtTkSp2XPUhuwrVEK9VOg/d+3VA
abUi5w8+dBVpVfTimrNROo18dZQzptCZuGrB9BkN/QrAFpcnZZ1x3DoR8+5N4CgOfB4uIEM+BVwC
iCyKzpHpAJEExbQg5PEjCCaZQVuiVMYNkqSNpSAjB8642aM0BGAnwtUrP3R8TD9noSz+6pUui0BW
FUcd6Ea93BbHXkk19E/wisbUePmjjy4fD4hQ3UQb4zHC66Bi+wdUttt8zPSiFZm0948U53uRH+/i
NE8QQyQsV42k7sX6sekhzCRL/JCqQ8lyvkrFdFOoA02FMik9HFO1dUcFVwnXu1vBEyBUJgtZJqs8
Jaelyo/0dJslSmK3adFGIDiRpVWZ+fBHSi+KD+lQCe9SU4srVq7pWC2Bu+9Vv+VwOwyl0qR4nQOK
baR8JxxjhUPwEHT52ziKwjalyyghUdnIYKykMtaSuaw/tgo/bGqQkz2J/ZCfcO7z5zobyg++9FID
c5oLoNYKxVNY44mH/tU6FC1ZDmrg1WIBfr1lfDTJdeCxOQQIfHO158IMxYAmYgIyQBctIpGC649w
Xp1JuPdH4BLdVuyP7DgWv0BexWFrZWNW6qxbuMw0Q9C9ZPw8eMplzgUkaMqDgveCRkTjjpBudiUJ
WgC1UuBRDW2PI+UKFU06n/Fe4izrwD0moa0/KP3+kqW5+5wBDlOrLNz1g9LgXBEfdFZYMmWstlGK
/j4VuefxqcM5ilS/7/mNK0hFgd7GTv7k+yi1y1QZk3U20lSs1S1S3XpejeyBqRrulS5FakMjG38p
ctl9T9MqcqLGZT7kkGpKjRmUZCXSffvAhej0Vrk2GY4l5/UgCYgj+qGjMuWJwVUcEpCP0ZGaBkVy
BPmJjIemSFFP4CNPnVoWABSPumz4FfqRhHX2KmZX4DZHk0c9glvJk0XpyQ8E6rFAuAr0IlVzNImR
7eFIH1eV5YojOnl7t6J3HV/GCHClAFwFVZAFBLdu+yYMec8DoO52aDgG9VMA6q5OAdkC6gxEkRLP
4Xk630dJhQ2bU3IPrATWPlQhzdPRWuG7rEvqIIpVKuLCRnfRuoEWVWEUXqIxi/eVD+oSlYmkxmqk
FlxKjR/FaIlm3Abc1nzq+Wo3ttSF8Wr5NYzHnD30QslzG1kYsleBp6C5WQdu8gKptvgJVRTvI5VH
QSJZ2Re20Gboea8jpnqcEg4FCag8PTTNWEZqA6Yly20RZxrwZ6A2zBi/7DU3o5PjgHRfTlLkgtbj
kCGWySfuCzX0EnrP00N9ARWSC1UvV8k1OfUqZCHZEpInccNvKTwXMQyaHlpd4KECiidJSm0qLgLg
n1bQE0MUxBwHJYK2qV5VYXkY0oQ+elzhx2oQjhUa40IF3McynVQqBazoqoOPfvcbZagNSOOIPOk7
VzbbqALJkwt+JVbvmBwPMAkhmkFz4wDJeB8aOiQclODEeQwI7ISIKV9LkN1VasHjIYqQdwBh2YDb
S9J8PnMvAQL6AHCDUbhItSsGBNdlG6hNjcoD8b0Bsm21r0Txyq0CTDuK6/6DWMWSr7eFpJS6JPcA
HdFsw6yHqIsYknc5CID9CCxEelm3jB3ltJCruBsK0YoTFnpkXF+wpZr1aJUngP9JxSqEKA/49Es+
VTaJ3MmUAeB8AH08xA+4UrK+I6NSgAmucPMQdzDyCBDCcDOWJb7QpiwuD8QOJIlzDnWhIu9GxKaD
gv4B1Nk2XeWX8PgZn4kKGaTWA2m/iIc1kbhBwNvKZdmHduzBIRS6tIKSMNd3kYX5E33QmGR+T7yo
FFsgSsO2JQrbQ7whlnEhQxi1FTdexQPSVQW0FwD3ECqgIxHFUKbHtxAiihy7K0rZR3br//1BnsgO
bVCZLBWBGQp8ROiVEkA9FmtpU+LUBFOL94qFF/1MUH3A2NMuforYUvoIAp5/Stoshx5BHoexFeYD
WFe4Es9a1eOkusL14koltCyidgzBq+q5b0LCgaJNaSR/h0BH9B9TsLO+S6OSOlUoQEgyGZUMncAd
Xv1qxzJhuJOTUu60gPHTUhNyxLR4NzEKpfZsOyibqMzFQfcCvwrUvnD7bCFf+T1RiBLUxGAF2JzC
M/OOXR8PSIZiIaQ4Mmg9zrbKuWzNAu0ojVFzTz8nJb/1YCtTvUukIWA/6fnQc+h1rzRFFtA1VBsT
Mm5a5dKNxBUPvbd1H6VADU/+OhoeFozeyYMhBwq0N2qmYNCaY0u8mvOz0QsVR/H1ThV8aDvCW2hR
cxZxrNUl3o35IJHiAzUF5nNK+U3c2bN03/8M3/Est/7N6CyV+b/Gkj3vYOL+R1myZwWLb6Occu9X
JVrmn+Gtnh2Mb7ZmTQP/JCP3vLfwyxyANBKIOL74qmfVZ+Z/m696Vn36v+Ornh2P/3/5qmcz9N/l
q54X079W/poXejYhSHX953mh/8N28TvAlFtg+axAlDauVHsJgOXppvuk3tHw81A8sK/QNz4H6C0V
VpFLxk9AZA6dQ1sLLnka0nVpYo45n3mrtuzKTJ4w56nDrfNHHxqy4ibWqQMA/D5ZbJKb3wCTuWv0
+ewoF12dTDKWmcMRd1C9dXaJ18wq38nWUnPYzEGhqHFrafr9lYMKkVQsGh44d8StolFcICADCbNh
3S2QO83dxdzQHOwujnQOqBYMUWt3m9vx3jO9jX8CpedSh+G9tQL2DfBiwN/gnWYbhREpLnIZJnO6
FXSLfNK+5Y/KJbTii3RAfT5ZGtn0ebO9AXolDphxDtJ3QDTfTmGJ/rt8auhzuD2aX7pTdZT3YN9Y
c5/B/r/aToflurY1Z07xRblH/0NcOL4dHziL3rOb/8aOuDExm756pBrPp2AiWgcrvCaswmgel6j1
72w7VpHQsoeUNzrQ+Nm9GLhtxEZ5UTjje/fK7fw3dAmxj0uyRXewVzRAV4AaobiNRpj50rBCFIPa
ISuc+MlX+/XJNIx+TdBnCeWiR/VogS15wVPMe7KwQLCI2BTEFBOj3uxWTJQuapBBK5wEFMiE3dcm
tt1CN9M35AzgcTfg9tkSUQKTiX4mVg5yyeTNqLb9G165eAzZqQVyRcBTAi03LakjvVFqR5asfNIQ
aJ0AhuABcXCeRDZ/9pDf4BZf3+kKoD67FKRxGH0ZWXPgHeQVs05OmkGrqcGsJTSKQ3kytsQ1EDus
pir2wgn8kqq4PYGYjyvbM+8ct0juN+hOc5ARN2Qz3wto3abN3HZjgq5/A2zhlqR2BhAIJ3bT78AB
vQAaYueV+fnwZ+vegOAV0okYPmTMH7dAM6m5Vtriqt1XBrr0jcx+zYxEe6A12Yj186+fZ/+Od0VH
scxOHB+gIIWlWx8kIAcAnSSQ2qFwEuSbytMhwUJZ1WO6VTZLe3weAMCXszfg99laV0MkxVQMjGiO
LbUNz8LWguqv9fnzoL7BSuZmZnNaJlUNIQLgE9loXbVbLletAbBAI1UVTe1It8ZPAyQMQz3US1Nl
T9oxZoyfv8QXXdJ8b10D/WeeCqVoKaVCjHUwww27Es7CO7M2jC2jiYfScjem8EJMQk4tOdmKHr7q
lH08Ign5AiXbgZwhyUc+tZ+/0xcL0ew7SSzY/IDOBRvYtwdbpVStP4pN5Ty97N+A16IINDlJeqDI
W0AqYG4m3A0QC5SO7IQeatOfTMW/4z9SgJZBBVtf0WT1GlsXTqcJVBfI2dd94P0GtKD//qezoEBo
H3/+6vfOyQ0+fRZvFFxBl+wE/VT2DwrJD1AriM/RyruIWgdYH6fjfUsom9YYxHSUXa1Ts7D8hRDh
GwwOO+sGvT1zoJ0Ean6ZAmy80pEt1KDVqDIAwkUbAUBUdPcgc0oyI53kVcBcxy6gm7+hW+bmZ/6K
5b10ROsFgLdbftWec5T4dG/lY5WAQWWfUHPvzcJA/evnyb9H+3Iz7NmBUhLXazN02SAGyzfUTtop
p/5R2knb3mzeUFLaLsVGdy7g24mePUlQPGaVxIdnBo+MUUJOqcIW/GjJ+ztgVlhjRkX5DXeSgj9L
1Lb/gfE/APSzo1uinCt6fdg4bk+Sh+iUn31jtBQ1e/ex4j5JAkI9c8650ml0XGjuTtYXJvx7HI/h
X6HLp99fRdfgk08lrmNqJ/rk3qmn6EO5yBv+XOzTpc6w7wHVraXZjla4vJFCia6dfoNigIVWPXE9
XsSlnTt59rnnuR7QbOeOQ5qPAYcBoTuEfRkxh1vkFgtARtf0pt9C4a5+XpjD6SPnJoUpnkKTPQBy
cxwnX9EU0GAK2HJxoZcb6GI9Ketiy4Bf5BOyR4dowbt+ExycTue1wdkpQdc0kxQJTkkOJZFncCA+
JytBWHVa/4DOjGotOcmjB4GYaul4znfL1IIJyjS07aGPGTy1szUc+4wf87honSy0nwAC1Os3d19k
pNtk558n9dvVOpkS0fyIcaJrGK2QtxuzERumHSdsRqmJZrmRTXklr7oHeeVZjJZqoKjWA7vAH0ZV
zMzOd43tWyyu3KXu5W+HdOrDhAgYyIGmBnHuC7x0dUTQme9GAX7t9HvlnJWkWvU2ChIq77gbVOVL
1A5XyWbz3NnD2l8FS8wl3zB/k/3rHt/ZU7vJhjRCRwqNuFUBN83D+gmK9fu97dgtIe+bx0Yb1Ry3
I+mIdXz4eRm+Hr3Xe/vLON6qHBi/kF3+UjW8GnwTJkFXSynjbGH1CQqf5hNrQtODGJlqmjUxAVM+
2bbDkEgfibl5xnWNf14RX8BtflpLLvMbWu73L4S9gT5g9Fkrs8iuRatbXIgu7WitXaiZ6rxsX56e
tpE6qoCdmoUW70pzbZ3Pu93xaEWPP8/HtwtqMg8gC3YnerxB5DRzL5C2yCS5xHwAl+A/jevA7He8
xeijev48HhcO+vypBmOSJHyVEkCyL375gavJVxrwfrdDxTsvAAppg7YEi56ul9ni3nz+LNRJJAhB
FRQ+n9FcTdkyC45x7vHnX38W8oejxIHQqOaxcdeQi3m15NOvn5djupx/GMBXFHU9QRzEVXIFA3C3
YKcQtuHx589fmKAv13D1+XngCtwwfT776YPHeTHOmmbgp+8/28yj6BUpF2CG/F9ySCCdt7XbtSyY
1s/D+PYcmq0EO9u1NZjTaLHFOKBQiwc5HPYOYZ1N0DSVLSz6tyzo3NbschpdP+1oCbbQ1aA3OkiV
GET7uCzIe0we9cHod9bnkltYWqjp91cLBbr4KKYEGOWewNbgkvRjYQaXDMzCxGCI0PY6rVSEDAXa
viCpRID43uCRghcennpkwfPeOftwMROqE1BokafnhycIeolPB95JnyNkKKCozK7lpWBpHrlgra6N
fD3ar6YtosQq6oWed7b0Nj0zarYC/8AhXKXqYnp1YTxfW/TKlNICGelzGA8NVXh1opZY8AX3NrmM
KiGiMEGeapOzPcBnQplXEcM7TtJrJxKpvMHpaIk4LW22RUuzzRABTcZTwIk43g7cU6+2Z3NmdAD1
yk7Uf95302GZOYibMU2zejVrqLC7JWS9sUAQg1uI5u6uyNV8zbw/QGdCFoX47KQiJq11myX06R3v
fPPl51u4YTMxdDFNwakx4wcw5y35tW/x6LR//xjCV7BwNT1+jPcEBXIPnEpIIaoeWFNyshrIwta6
46ZvzMxiUTFNmXL0YWbtnYy3SOVABqD+vNB37sobE7ObwBOCvggpmnfE1dZbu1qrd/ZSjejueiBu
ArcOAidE1bebSRqytO2BFHY0ARjHRs2cn8ew9PmzW2askzzjE3x+9RkeMnMEdsD85yxMx+VqvSWI
kECcDBY4wmieWS58/L3obuLp+8cMzVyI7DJs7cLBONp0ScKLnJALWCnm2YoX1vsb5cGX6wV3Hg+Q
Jo2azOzhrYhB7aJ3GYfDsrfSSb2cO7JeP+20zeXz50m7766uTM22Ly0VkCltYCrDA4JVDSPZCivV
X4pW510aE9J7AtP/Y0iz/eWFAdq7Uhezl5CH40NqCwZjMUiSGT8P6O5ZubIz22fZmJddECmIyo6x
wdsbqJuSJVr3O/f9zVhmO61Oh6KNO8yZr+W6slAeuetPrgYw22bdyHW4rfDhUzCRkL3o5Kb28xx9
yxHMF2M6rFdHBV+fzoIQi/HwgJ4yMrGE7Y1ErT3Cbo7H49J83b1MroY0/f7KHO9HaE6uMaTQRnp3
s/pciMQXN/HstoqjxG8bBgbWT1ugyMhHpbFkcQtPR+HbfXs1jNmVNQBTRNUFZm279nap7TinGk29
ZGEw99df4RB7gRAUZZHbyRrRE1vWgsA77VOKNO4HxC8v2dla2AH3xgJaMXBbgEQbmkUzK27WoRGN
phBxQVDnUBHumNninll5WmUtVUvvjeja1mze2gy5PTnzBWdQZXPQgf7bekiTlwshy70b5srM/L0X
opdcEnsMiTWZjWsB2bBQqJvmZL7+1wamOb3axm7lSYDVwEC3Gj6LC/v0Hq6GhaO5NIiZm+zyZoA7
hg3ZDCyAd03vv0g4Mx19qALwYLNGXRkyMLeDAJl607h9IDgj2MVAb2aHI0KWhd11b8VRzBOQFgJA
GWyst0ZqsYWUNcTX8aR8AjTzMV0DbKyiAHZ8gHNZr5ulB9G3Guo0LDQAouEQiSh02sz285AB5AgA
Auc8PGkCSkLntCbo6qe1z2NgfH5+grgafypL1r8qyYvZ+nsv25svMNvkI+0NdYaGDgdU2lvirbLe
7FftTrXohBwF7RdlNGq/Xzpa3zOht+OWZ5ECzdZ+K2UYN2Z6NHC1PjzUGki5dXI4nE7M7vw5FcY+
rV8LKzztw/lZYJHiUiBMA06heXDdNj5Ti1WI5MqxteRf6co6HkEIsnCk7+6jKyuzE9eDlpn2Slih
RW2PAB7VF7ynmCVJDv7eBXU9mtmpi+qopoQYdvjtlAQB3ouz3INyejNeXl46HTp3GoI9/LGmKiS6
pcUDMCwo507lau0TInhopfqgNJC+nj9Xl9cLspsL18K3DoWvHX41F7ODm7Zul9A5viPY18lTmKjJ
RQyJlZsDWe1UFB571XVCsLGgWZ8svWq/nOdP6z0LeYSWDcKahfWHB1hfG9DxQ2nB9szn1cUnE092
oKXm0vrf45aAm/pjm80ciVTVDRW3MFutNPCZkm13arZCrOU9Of5acL3CNIPfxgjRX0D3wZkhzNVz
amBChEjufo+8np5iW0IyRyKySasSln7af45t84eBIcqFhp6yjkIgYGEaAfDJykF/C4ViLdQhXqyu
rF+fU+JnKvd/5ubn569Fn/edI2c6+yiCgD5pYiKWZzsi7BOgpWMkaLh9vOHes118TrbRRdkWGqN7
hr8uDpT987m/72evbM72Acd6cTYksFnp7DHf9E+S4WSgwPMfS9uoTOA/bfc9NTl1FeyhKK4B5KQL
C1/i3j3MTWTXE3UVKmozX9+CCLvixpx3yk2AFoFeFUm4Wtx69yKkayszh553cgap7oJ3lKdKTe3R
7njAz0At2+kLR/vuc+/K1Py5xwIeJiZSxjtPgz7awmNqQ3q9MJWXz4nED6GSi0SibHjaUkGU+77l
QdmCWgViAprn0PR1e1GXQxQnkcQLzhplIwptR3tRfXt749W3w+bx8fH5+Xm3e11d6KlcA3kGdeEa
uXN9wb6A6oWIlBxKJ7PtlPui2CnMKDj+Bjy6RDR7QzAqNdl6ZmDWa850De6UmKMl2oye7UWdNjEl
8Sq8NNbPO/tbD9KEleAgOwYSIqgMgojpdioCBeCyWIlFdKXlGTHqQgc8ONWp58paStzdtQWGTHbS
F5Ylfk56xPiApYENQ3Tolf+soKqPYGUHDLRVqgujmr71rU8DAgRIfTSSgnUF03w7qoHmQm5oFCBA
yH7A/dypT7hIP3hSaIfNMxrrFnPTdy7TCeGCJCswJ2CFYGdrKjXgOMqR3XO09bY8OHvjxdiCJRiA
3QDdfvYekDviGCR99U/VwbIs1Vrpugme2lLVjuuFmP2Ok7z9NrMbBJuLUXog1p1GlR/Ul+GtiHXu
kduMO5CWtA81koNn77ww69OHfpv1qymYva/9sUspOstFdN8EetZq1QXCkYETWqpabPpVvPXyVbiQ
n/piz/nJ6OyVTQPiXQR+gXnXttrLdm/s96lm7AHQJS/F1FrlILmjyoA72eVOw7yfQ6K+stBWt47C
oSHWw8+zcCdmmKb+D6jTLHor0xh6dD2gTu62OW3BsRUHxuYRKF/dHJEjZT4QMUafw0paZAC6M/+g
NmOhQwUlKjxyZzfjSEcNF3uU5PRai7gBrM4gTI0uzGliacVYrXTrLpy07yHkxOP4h8n5ru9Dqgt6
T3ZyTLKgX3JzKda/t5VvTMy2choA+d+5oJ+gTX6lfDH7BjqltuTxEXwsFm8tdTfcHRMCC1S0oWkM
Esxb5yEmZRJQUik5Wg7m5ku2X0p0fgkbzfYsr1xZmM2ayBQDIooKQ0IKql37qqIX6hv4ODSIuoJD
PjHQx0ZOhVmsCrPadtvcmAacmB6hjVOsBVYINYCDYIIMQQ+PaKZE6DsteYN/y02wk0OY4RG0bmq3
Fux4S9m16hmu6tuF3pEzZSyyYd/ZehByAuBYZqe9/5VFvkoSSEzK1EkrSU6t8Sq3dg/UKTdCAwOC
UEP04muj5a0qk3msjJLI6wxhmk8gHw4xAOHgnkAladNmY7m7bvnamWZzNttf6WQgWSFtCcHs2/X0
3MrnSy6QHRENM7Wd7aY2yxbyBI+F3ZrtztV/9gB3wnd0hyB//XeDMw8Qym2QyqBJQUoeJPb6S2lL
xrhhdeI5IOJyH382d6cZ59bc7BkHc0k8pqHsNHq7qUxfNSQ9X49E0V8zLTBCEOUP2BdLsgR37tgp
BgeNvASVFBRPbqd1LAMZsl297LgmSC+seo2FNWirWIhQlszMwl5OLpg89WAGUZLV295RMUMLLEvP
P8/ineQwXj9Xw5m+x9UOjmX0mhRdJztPKZqIfCM6urZy8rbiZjQbLQWymGQ14Z6XOkLulAhgGCp0
KGkjrwCGxlvDolQEGegWZLCmFyvxVVzFWqlD+8kcztG7cPh5mNNszc/CNUp15nno0C2YrvUVhytA
VUbgQEAijL64sVvIYdw3BP04TOoExZ2dAfBMMIObpIojbimLMaiTt6ENfmFvfE8b4gkIceC/G5nt
/AqERPU4GUk34Vk8s9q4MF33QlYB1Ado9UK3G470bBii5ylSKxYKUiT0a7Fif5Wf4SnV2dNSe/Gd
S2e6sxVIjsl4ksy18MKGkl2WaQAf3tf78Mz/Yj4aemFN7tTypubBP4zMArQ6EttAcGGk9glDE7Yg
2dE7MttyLe1AT1G+cCB2A3Xkx8+b7t4RvjY78xRKlktMELWgaAcBE+leoS+7Lz8zo17oEL+7WteG
Zr6iSVwevFyd4pRQNziF7xKQUIYAeJdPxldpaW/c231AYH+llCeV6llgwgQuEoRJ6joaqGLiQ3ex
2cOgqYJabRgdiYD48vM03km2YvnA+w0iVUB4Ub649RRpXXsgcoHBUsuIdySS7hvcW2WK9uOOhRCM
Atp7MD4uvCXupOBuzc5OWUy3KSXXMEuvoK6ArMdoCesGt5pveDbyrASqh/ZgcGqyz9Vm3b0tFTe/
OiqvvNYXdvUa6z7btxHlSpXQDPTlCb2WAkj3kR94BnenmZmJGTTqJdYHKzJAQrZ1T+Br1sRt+qXM
AvSU9vMizGFc33C0s+iwbd2qU+KIuUAGJrJAv3VotfiQHEU9/NWZCC9UShf0jWQENprXtASKH4Xt
r2s1n4AJ9tQCigZog/r9e/3LDdS2+uu/4uf3DPKngefXsx//+m9NVZevcfCa/gnUhB+vzZ+yzz+d
69c6qOrgvfrX6cP+8Zf/evsjPutvtrTX+vXmBz2tg3o4Nh/lcPqomrj++hbeRzb9n//ZX/7p4+tT
nCH/+Mtvr7+SINXwrcrgvf7tb7+yf/3lN6A/J1Thv1xb+Nuvd68J/uYOXFn+R5n+yfkoy6DOyuHO
X/94req//IbH/59xoUIvA6E2Dul08XYfX79hlT+DW1tA0USQcK1PBy2dPvgvv1EM/WdwJKObFSTc
EjR9RdyQ4KX8+h0r4ANlbERUd8DyP/29v3/Rw+/b9fcVwdT87edrKa2ZV5RoNHHjfYGGXcCBJsqI
29M8ei4fScgwb0B0QgIa5BsrsKeMILDZlcWa4oUF7z9zV1/2cFsi26UAxYlY/dZezvOhQBUDs0Fr
txbGL2zyXjIIDrOluvfk965O6++GFKS1cNcwUO6cDSyRyqAHPTG7SSvZLkAkKMu+Gi1JRd2xAlF2
SFdKoNAG/8XMJ8QtIJ1ZkvEg7Wk7px7cid01kLQorriFMANLPh8QTCHQBS/79MiZmZL6Mky9uOQ3
RcfKKpC8o9bzvrtwe91ZH4mfFN8YDllJyK3crk+bsTle9hy/Sbsi0LhWcBpQ+OljLufbAY2qC9th
ntOelglM8woeRFNvHrb6zJ7sUdDhlPkNGnEaVoX2cnLJQE8HPjq86APMJgd6oUAoW7DHdi29iiKv
fG3KBHTSUFurgLrqBFD/UfxYQrZJyqXXJuxyz2CEmsKFC4UkJ+vrEeQ3dPjpF2hQ0YKUbZ+9QGKb
Qzt0CrhuokjQox6/XBjevDnia3giqM8RtkmgeftKK1zF803V0bwHar8NF9C+XjPFjo/+nbPz2pEb
Wbr1ExGgN7dkmTZFeX9DSDMaep9J9/T/x745KladJrSBhgaQMJ1MFxlmxVppfEgU13xQFyeYIuVt
acofTSRQS+yV3ofUx9hBtWw9kvUrPGorjk3Hvr32eF4vst1ErS0GFlk3FJhv0E8zPRFmLsy2/Zyd
FNRArQa+Y099TDoI8P6wjXdMzL1FIBjnipDYhTJ7K1Jl1o4aCWOxLmYOrbURQ05UaR969H+PphDF
JYW8GABTi5Zx9pgrnfHWciZ7p832zlfQYI3Ix9qaQNv49qQJV89KkUrromt5+82WVfSAvf4+UC5/
SHV9PM6FmodyXuRZaQVSX1GqPfRTsVfG2d5jlPPW7CxXGLPPCJt7rJpFas1Wal8ax8xPXjN/z+wp
P72+5ncH0XUIiAiJgZlszGyddiVkazGDmL2EOq2tS9LN8BWm/8tAeJ8wi1o64IbN/YVGrqkrq7Uv
ngHhk15BDOXHSyX+fX0+WzvLoq2Cst6qhkHxaVvyVpfOzNJiti9u35e0AhIPtQ/DnBW1L6tWyz78
/XAEwjyKKvQMlCWuL4wUUdfXSeJcCqeTPhIRH83EfbCtHZ2PO7tE4xLM/RaFfCpB67//YR0W2Y4i
EqlzSZT2so5i9N0OkvzOwqEgvaYUQF/q7vbqe0Vp14USO5dBpJ/xKGCtXJx/28Iddm759uFghxgI
OSUDi8wTsYl6zMwp5sjNnUuq/uhz5VNd/ehL85Rq3t8leyHl8KhVoeNgo3BEdlS/XrREtB7Uziya
EYVa3b1pq6dG6d9ocCYo2U7UcW9Sf461OQejA3WA5D2/DLDi6uKH4TaHUVp+5c47s9obaXMUulGq
UUNp6mLXXhBT7uzizm/V1t89dPdHwiggGrGWH9d//+PQjcjGakvLSHqG9k8V68mpa9J3eDHVc+X2
Oxd3k1HgXddR3UA9nSa9tVFvs4IQ60ZZnEdo8ZUx4j/mhz63D/AXBvjgH426P75+cW8mx3B0AtIW
h6F3YCe+npxVI1sDHba85KriF5w9r4IB9mTGe/t1c3XRHuZZVfHQTYL97dWNpl63M02XFyGHL7E7
lyfPg6n39dmgncD3/unFsnwQZfFk06Jr4Jdt5iNhIKtj2S8Xja7zLDDlHHVBUQ3mryIqGtrPbYjf
Q0jkxXDJskx+8IzE9c75YBdOCJelheISaFOLB99K5KE3J/tfQzRWA3mmk/5wrUz7VEeqhor05EG5
OvXSfGOMMJEcWhhxP5RdBdOlaGrvSz0lxn/1XLf/WAJaY/Sr8k8gWZ2T0+nzKUr19mvefIbWXU8M
OfumYzQfITy03pizjN5Ioy7qQ7PI8UM2y/LtWGbwTepycEOhQc4UDMbY/qNXdf6rhIT4UxYlMIha
VVO/1wuYUYLFHtU3tgm993GoimgM2i5NviW5zh2JBhqbfEN2xsMCy/F0hpS0sE6GgIM+wKBk8tGs
q6T2jcKbw87sFPOUpLryNHF4f9lRpgpEs6EzDbU2Ld4b8TCgtUDh3j1UqaKVwaLOsTjCDmvCeFqO
yqcYmvxvizPUP0andyCqbOdvXIMcSctM0qFdaCpctMtSaMmxL+tBOyjowKXHYpDyY6XPs3GMIq99
mlx4oSGZR/I1EKKCKbUg4i79Vur2534xJgkDbVajLKB53s98FsYbV4/657HVYLOW04yUXCQX5f2g
Zm3py7QV9cHrAYhBKZ950FoN1vg9reJ6eeTspFB3DqMhHucpLvf6Ya3V8m4OK0GQSqs1fCJIom98
gVTPkl4fp/GCOHyFBvQ81D0gXXtMTurijcUhos38g+zqjObvwks/ilo4KetjVJDuWrmsfXVaJjUw
Zq38GTXF5PlOnukXvc3YBEurOnSCloQkeNvK+I3e2O5wjBLFehwstfunQUqDDtjcgWA/d8D+pTPp
qyAycBYCYAdqSN2oPHbN0v4jo6XD4YRg/7fSxMiWV4ObxoQYUDWtSmLJ89h40cdkLJbx2KbV8k6T
0JaccKTcRzEr4h1t0rnlC6+T88EoCojBcYCdDxMuv3pQZisujnCSz+Z/UTYPsOa0BqyPVde5884T
f8fm4UWCV15L/vgrm5CN394klT2Pl9GGD3U820ZyGtrfSlEddszRaqw3G0yHOxBPjXAGgsnNSK5C
m4pU4+kClbf2YVHsyfe83j7NWaMeK/hR/VROIvPbygW2pWBwYF5TTrUzt75qefFxNNtsT8rujiVG
6ZvkCq33jk2cw0f/8Z5NxpTbwiynCw7ozLOiADa17f9en/rtM2aYFJgRadFhZoJ8ajOIlKRnUnO5
2I4FbXgdJI54kr0NYnH+7UV7oMh7wyG8BiuPbSOpsM2SQKc9wFgdqxf4ZK23MjKzk9NwlMtuHnip
CRyNdFL/+u3kKVuB71QYDHS+N29N4fbOuEoDXNIm846WlOVD39Xyie7N+lCTZtnxGNc1uz5N63hs
GZ4c3q+zbuwfGzf0U82mJuolyVK442OzCRFrGeiBGpSd4G89AzdDodkE0Am+B2Kv66GcEZhjh1zD
RbWi+RFJ15+6cMfzlHq8qdECHgUtEYy20p5ePzfbKuxLXgMUhkMgAU4Q3NH1yKpSpXGtG8tlmtrA
a/Wj6g4Po/Tey6wOZhM55OnTIHjejMe07icU57zEb6K9fukt2Gv9DggbSIaZxAEkJDe22UN2xBtE
pV3QKVaDoVYN3XdGWN2zqYLrnjwjKi+dHWA4p2BeyJd52dCf0D7I+V8mSE7G4XebOmYgNVE9l1JV
QhXdnc9i7MeTnpRwOOte8Vh1k/dQtQn6SnMr/Lmao1NVZu0bRJnFx9cX9/bmMyc8IzYP38izNwdW
RQun6XWpXoxpftPgf4jG2EtQ3TmkECXROkU6lgu5Lb01M1gxHKPpssRChLo+0Y9v2ukvkkfeToLv
dihKfLB4IHlOkgY1t+ujUhpDWidGo19q1GB8zxLzQ18uZWBOYtq5D7duJfNZIfMe2D949DY2E+KZ
hDl7xqVT0/ZZF/18VAfL/lChW/fMK45ambRFYE12HHjLPOw1oG7LzRzH9QPwz9cfSpqbC9l5RWcZ
NClcNECHOVI3kZcdxvyXYpoHbz72bnNGOgu1nPE0xHVQzY+vH537H+CRRV8xA/xszo5buoZXkm+4
oPp1kFN8zOVEsrF9cszli6Z+brX2EQKeS6a4b9URsZF0L1S5s90rMQ2HdyVWAvJ8vd2tZPx50LBJ
dTl87jSzfiKGds0giSJtrz/nzoYTqrLhGCGwRFvCitFwMpGZQr2UqkFZMnOQJ3AH0zw5eT9+GZU0
Ovb6kJ9g8C4DA9ru4+vrfeujkHwAlLdWfTl0W3i3m0xoKEy2ehl6zXu25nQ4ouzc44faxY+qUvZY
am4NPuNZuPYksXlGt0mCSFPUpfUs9ZJWyEkADKqe4sgtTqtOz7sij8o3SjSab93aad+/PtObZCtH
e63Tk81GCI967OZk6UUE0fzAVAs9CaLaez9n85daASQlYeTOvPdJnaz86MECgdnrY9+ZNUO7VIEB
I/C2blIjaWwmk6sw61at1hc7iAakSS4mEhnQcQRQw78+3v9nrv9vwE10byBPo5uSAb2WFHz7PXfz
U2+Ub90GUZysf0qT9Klq28ofHW1n7DvXB1ytzf7iKOG7b6zlkhcGwW+rX+zSLQ9IuGk0BQwwSA5W
vjPUFky5WivycyA8qIdworag97RBtNWYC/gf65pgGI0R+eRWdrhExb9q2r8RM7xHefvYtOmHcUmO
+q9xHL5mqO/FqnKMcjh3VJg2sv/0Fnr70d7BANy5XCa+L5lt/rBR57q2JO5sO6gXCP1ioQgz2HWQ
tj+yCp2hbs+M7I20WXTCfVttrZFqYT4c1CEUtjhF1iOSbjuhxt2BKJdgH0mKICZ5PSW7ab1+irq1
eue9GbsfmWhO7ggJqfa3GT62FuESKjTIRoLW3vhnVjZNYNNd/YLowaGy0eGwHwxjPCq5s5PMufVW
GAm8OUafFDZYnuspeYjKDJYZGxcrE9VDTJ2LV3jY8SHuvGuWbjEfQEcq09k6ERrMIVoMMOBi9BHA
S1eOj32hxYvf2Toyaqm1HG176h+gHm4e50bK44yHFY6wpH2GlXbYWd7bSSOAu9pBGnsg6LI3yysS
xRwSFOUuCB2hHdUvqFOsukOv26FbW7CWEHU2kuWl0LY5LXnu8PawkZdyyB4XOwqFkI/xXgXp1rri
m/GUQNVMucO21jP7R7wi5lLJ1WTRLrneH0VZn9rGMny5PM/q9DNq9ffGtGN4bm8B2pE66wbQBq9y
RQH8OWJpeqM3mBpOe1Ut77WmHw55FdlPri2XizLa018fUQIEHJ+1+ksrxtYpUkhluPXS4RQJvXpe
aYIvA2zBe1bk9lCAxYMLhjSQhgu6jUUylEnMVEUFqS5N6yDMvD+Pdfz3941+Epxc2vXpKOHaXS9e
oXT5kPSMkpildcgnkhW1LPcwx7dHj1E8xkBriKDZ2ryAiwP0ahLUy90pai9ERdov7r73vu37vc7e
9YOvg1iOMaOpID8Aam6D2L7UljQrMuuiNCj3WU3JW6JW6kNZ6MYZ+ar5S6LIvbfv3vzWNgLMJHlo
zsX1KkJvB36yFtYl7Uy0ZhKZZbOvkm81fbOv4z14yO3RWBXYwctwBg1yAxsjWVezbJaxtS5L2VqB
OyzyBNxoD8p1b1Lk8TyiLEJhY1sC8Ro0bND1tS4OoNN6eevlcBdm+o5VurdfBKZrHwb1D/Kz10tX
mo2wdFHal9RN+4CUcvFoF8b4gL5Q8uCJMgtatGSPf2sK0V3GGdDAcJjWTSdVbdrT4EnTuuR2Mxzc
JJmeia8aRLAQEX19qDve3zqWpxG+4NwTs15PEJGjvDMjz7q0rlOc63JWnosqtx9srZMX6XTxY1Uk
8mFWbCMwRz17LqdZ2+0VvM06O2R0QJBQ5jQ1190YyXQaYnWIKirQaoVPPT0JMz6a1Xe7uNiV5tea
8GOb3D3kvB+dXZf7zlFaoRVQbtov1fbN/Wg6T42jRbUuiKYh6N0n08FMZoCtttbsrPfdoVZ2IJr2
6JLdQt3jSXEUKV1q4HaCmJhl9NP4LpvTAhVRZZj2UCO3V9ElHQEMC8yGvfLRX+9uWRRJa/aGfVHq
CLBn4fS/G6SYd56420mto+AdWJTT8Fk2VrpfbAXrqtoXvXO7n/rgGafCoPjjp3kvdy7k3Rnh59Fj
CNKd3t3rGdUOfeaQjzsXTyRj55MSG+vTWEOpGrx+M+4OBCCMGib4PDBb1wNprWtVPdLcFx7r6ksR
OeWDqqjNDlTrxZe7fhDW121NeRPTcwU3fn+fUdmo7TS6WLFXf/Oa0vPdrFfeojgyPMnRUp/jadGe
qkmZj5ntGKc8U8tzX5byQ6sVjyaauoGaR8XRydro7CqD+UOlG/8r2l/NWycZ7cOA2Oe/IOn28j93
dt1wcYdhrDXBJHmbs+WMHc9b2kcXRP+ioI7JFNol/OjFvLPld2wUl5PTxduFf08t/3orpDNVOaWT
6CJ4vjTw5knyDSUMJk3WIf0Hdeb2k5nAwY9i6pBUJxcJxC9Dbml7U365L5vdwkHFHeZErLjO1b38
w32sC+D2apa4l8jNskOTqdOnTkk8cXDj/EQ9PnoYNCU65CVuXTcq3RE04Zu09Lq3YzLmYZG7X8wO
1d0Cw78TQN7ZDtwX/DHaPziw7iZvoGpy8ISM3Ysr7fmTHVMprcu4eb+Qqti5GrePItEccQAYDpwl
1dm8GUKuOaKqycPRQ3K4/McQwAIkjaCN50fNXxsXBA2J2EFm4rdzIa+XfDbiXlq1U4a1+8ZGsxf5
WtvZwfDcrt0K7yW3RoIYO7VNpTIVCkcokoRLZQEGn7R/TfiRUaMl4/O6VbmJBmjrpfQGbwz3RmO0
69kYORLlSVyDLucxfVvk6Zq4TBwUCa3siasznF4fb7VSVweWKJVi0Bp+U/gynM0lTVSnrCX15BBF
SfPjTALkMNDZAKZy/I3GqhWMpljQUTW8D7o6VTuj30RbjI7jTpoY+0DifXNdJLK/BjqPdTjksRlm
1bIcG32azn0ifudKkr6tE7ULkJDUPr4+7ZsTug5M7yAN6UTR4C42yyxLI15Krw6nFoUj3wCvaFK9
j2LNn3VKIadyEd3vrJnmv72FDLxCo1lxk/bFLaQkVbJ+qJClDeVSgcRAsePIcQL2Woxi52LcmsV1
LAtgKrVF8Odb2F5mVZleGGUTWu0YHaqu8S4IDBuBVmvauyVRk//Q2TafIoHmtu/Eqf6OTu7q4fWV
3nIvOHAfEDPh5r9IwfGYXS/16MYJNfumCRetsz+aCiAO1ZrWMj0l/kmXS5iNc3VS1Vp+LC1pjX5a
5PP7uRZA1L3cfoI5xjmJyPulgzk8LR4ctnanBFEump+vf+vNNX/5VPL1lC1Itm2td5MOlocAaRPm
UWYeC919U+Fln5vKNX69PtKN88BI2GEKdWTyKCdvLCRFkxwdKqsOF09LD609FD4JhnLHDt8ak/V2
rURnLkRnFLevl56uyahN7daguBeJ/NAidkrutLPL96JXszGwK2FNj6/P7HYNgW9CebE6sGtaYzMz
YvG54Fbbl9Zc4uVj1aKw7VcgbNq3zVRn8/Fvh4P1HyQYx2ztoN5i8y1pjIuQhXvJRwn2yKEg6Yaq
B5CVRock7v8aiLACtLhR/AYI0EnCXS9pY3Z9q8yuc4n13EACW3Wz4VTZXhLv4LlvT8iKFWUM3GUd
92+zjiTVUFQfeK4laBKfIKf27Slzdwzw7W5dj7JxCmCuQ9m4St3LBNYuAGOcpD7wrPzjGCVI+76+
V7fWntANmBspIYAlN2kUF7TtUg4K6NF20M/G0iE3zika/NRMMn8cHZwFS0D41xl2voOfuTX4uKFk
Nihj4CyQM7retx58TjdaiXdZ3OnQDNFzOqUUvvtPy6CdW+XT6zO9s3k02yAboANfxf/ZnJJYzPWY
4SFeZFsg0zJbaqEEwrVz7y/dBSJiuvOIrYh01t7ozbSSqmIAuxChRP/6WGHYDkPpTudsyuJDadrm
zu3WtiblZUDqJNRUV3DQlhLJWpJEgaNRhEn8xqzKD674QL3DH7oPQzf5zvCjG7VHpRrP0df+cUye
pfVLojeEB/P6Cr84Qn86LuuH0E1C889ai7thoIi9oXLHuqdcb6uPsfYkxq9IcncH2aJlHKdHs+19
K3qG+dpvFREsw7s4OUbvCvkrtoZTE4eVaT/U3fcUVCB/EfcFmeu38xdb0c7jXoTygiW/+VqsBR8D
hoH2nuvjNyFoV4liEqGl2k8TTLDSfCx0TkYBa4r4FOcy0PrfNu6kWppPRrUce2EdTFot7cexeSq7
LrDKN0lvBdXyhkjxozUDI5n2jM5LFWn7nWstldwj6awbgQW16wRJ1kKGhVM21BNGq6GNo+/VQF8S
WfgumEjzUHQQ+fgydpJnfS7SyG8nV/oqBvetO4/IE3kmIk6f2maegKJL030i9pyqoyw77U2WS60L
2iir0AhX3PKfJYurym9imf3TUneKfc3lCZ7kkv1I8k6NfEvvMjIulXCXU2XkyBriuw2H1w/U1jit
54kbSxSBdaDVa+OKmmYKvIdnMuxNE2xOerCG/yrth0hmv0MApd4ZbnOPeD3weWl54gqtGddt1l+j
RjROWMQQ1CPHwJ7g6x0LNzC1bHkuhOX93Tv5Mh621Fmnh6DLttkh0UbXimDMCR3Z+ubqZOVQFO3F
SdvK1MswUDzha75AELbOnmP2Lix/GcNkdXugmmM9YZgKX2RNEyxAtP4Rc5F/GMZ4ftTm2XmONHM6
6NUI42calTtv6Mbor1+zKlcDGoJ9i3h0ff3+iMa9ps2AD+l9qJhzfyKz/hnowyfbUjzfi0vzUYm6
8e/XeSWwJjVLnAg+dnPRq7KPEUAy+tDQysGvMiXBMiXjs+ktyfn1E3vTpL1OD9eaJCHQ9BVDeD09
sy4NEum6CJUEPOxptrzo3DiyRKkmT+kyi1MbXLfVd93XpM4H96jAb0F90FDifyIrt77JflDe53LG
wSjl0nFX3aUyfCct6u7YdeBdIWyoVEhf7LjZCYS2L8nL5uBmrzh+euYodVx/fTeutanW7cNOK5rR
z+OspWC6lIe6diCN6ocR2boork69tOtzrkzqz96lZuWTyFFOSptVp0pV5FOGWtwXM2qWwwBd/852
bmOol6/ELhCJs9Ck3zZHKM8XEr2V04dOMcH/12bd+16J9YM6FUsQu0V7UuhjDiw78QIIOxU/dqs9
FMQW18dHaOoKgfDouyHHsT3HNR2nThwPPVgEOngPpR5Z8UGfFsU9zpEz8b7Waf+F+x3JUzL0rjx1
3dLQ6wcC/Nc4RIbmx6Nox0OhDe1bt5ytoLPIJxB0wtGV6u7cYNknrDC1BLv6lc7TIIKqqEjRRkNs
fLJQiFfIpYKiPBaTjHpfapO64zStS/nH2/MyS+rZOPOAemjp3Xi8XbrMNigxEda6Vh+rrtc+xKZD
PsLyxO+dq7P+rpuxIOml4gppiLUtWcvWcTIyMYylDM4hiqmuBaLPIBHyIvdQx1H0eXLq6GAqyfzQ
GZKLoC/fC8PLdg7YrYlapcuwyTQvrzHa5tmJ6y5tiG/7sHYm8Lhj+imyi/yhGtOgnKE0s7N+5+W5
N6JBoQq/EQQRD8L1vXN60+pycxGhvUDD56FLcBCLmQWOtOMj52w841+IHb9xk2Z62VvKmjSNEV2v
YMTrQVMCmdnLNBFWQ9q9p2KcHvqsIl5r5XwcTEBLUkvMczLPwKkWu/pfhqc3n3tsUJjdNiipfZaW
UrLddmN3gWmV4/cKeho/8cx/87IvH21T6YN86PSgt+1qx1fdZoXX2ZPRI9AnMF5bpTazt1Qx1W6k
DKGt9unHwu4bvzMBC7XuZJ/TtkqPxpTOx0nWMogJoE69aJXAzM0PxlBGgWj19lBXY/zVGcReMXbj
97x8GxEZXX2A6FaKyOudUeVkZqU2NmEcJ9BdCPNQDqYTZP2i+S3J/fcuol/vmsLb63u6c93xuHid
ecNw4bfQyK6pm0FtrC4cMhTWaIXrY4RbFVuq58jk4u8cgVuHi4YGuA9eQkC6V9bP+cMXWByZjDBY
d2Gd6+37wjSak2n3EKZbzQydb2OlX1+3MSa/cGNiqHlgGYl0yRdsQcVpnCXZknpdqOjZclLWg9ek
nrZzm+9OC+lqer7JsEEJeT0tWMhGMN9xH8opshEY0Aajo+8O86+8S6NiwdNTInIkO5CfO8OiCoi3
zLsNNmV7aux0KcdknZw+/wB2dVCc8rkE1q/EYidTdud84kaRQCRVRnzrbM6n02heR+Dch61AirWw
AscWR3vODtKIATzW577abehff+dm6+hZoAWVx5ZekO2iNiMNcfRwDSGWyfsaW8VXEKz1sSnAmCRW
Ph+9yYCHALfVzzOlDoj0a2y1aTX+NET26a8PEiYDcBMFJez1iwLxHyd3yuom6qtlCFMyfB+SKV5O
xdCLnYO0HpTtnEkSw6+4AtjIjV8fpMab1DZN9SHMzfKt9KITzVWHWXFO1vIIN0riO8an0Ux2PPQ7
5wj4H00DlMpY7S3cZdKWqqJQOIRdLKFCq0cfcr8fap88tHsMXnfcZaCGVKC5j9BRYIavZ1jWo9r2
kTWEqibSj0akSPuhVLLBCzIRZW9tevo+5JFLjSoxsNMHtemVNnChCfjHMfLsZA294+c8Y2/jJp3e
Ue7+3ua99oCP2z92uaK9G4zE2nk77i0Q4Pm1vAWb7Q3UI46jVk5NPIZiEcFoeYPvacNPY2qboOmK
8+sn7c5dsyCRgLgAn5xi/foxf5y0xh4NekHXd2rqhgA5DscviuJfEes/kkEc+maZA/Dln/5+VPAB
kJGBZSE3t7HMmbSlI5t0DDvb+tiXFxr3huKcU6y2xNEip/D6cHcO+opMw5MmPuNZXu32H5N0x6xR
0JEcw36wH6bYOcfulyorTk1+9IzqXP1LP5//+pDbBqH1kaXWvaY9KSpQWNjEOu481QCEizF0FheY
djm7j0Nhk3Xi5TgLUx3OvZnWDzFCd/SJut/wM8VRQ3fAL73kDGNf8vD6F905VqCqbWKv9Yd2oOtF
0GInirOyH8GEJtmz7triPBe2cwZ+qT8qxVKf/n48ujAAMnD/qEltFmCRk6ZInvlQM5dDHdWTz837
GRv1N3xR8fd3xiE7SV0RCAiVr80Ol8IT9pJ1Uyjj7HsbRXS3/NdY8+fYbvfQGXdeipWqD6QOXUM0
vm/WMeMRylQvleFs6/OnTOk+yz77rrZDc1CzZXmO6Ws+JJ3hfLKjmo7hse/exsqSHx01BXDhpVZW
+hCt/aYVB2qNafKajz0TA3DtuX6Cfpuf1fl0TgpDP4Gv3w0tb688bxzQU5B46P3SU3B9EPpaQVC1
z8cwM51MgjGSxSOhg/sxjoGSwJvyEJeiew/FaPyQOEp61PTMOox2RaRLI+6pSYzJn0HHHUTrzueO
fuSTpK3poR4q1BtyTZwQ64t8tXA/JGWmHBJPEuegdhuUWKFD3hRP6TAYJGjFHvntDZ0cATNugwOM
ikzmWk+8ntxU943XlWIM21zC1LbI9CP9bvGnVJ+yI+j9rvST3vhcL8McCGSh6IyZp6M+d9lhkONy
pJla0i0/iKduTKInKmcEzuo0nj0rts/VbCF1qabFsTZa9ZjJ+i8hRpgNvh9EMG4dATY26/r7O3rN
ZWRZYxgtTeRno9IEnXD2uBpvbQGj4ECuUB3TAOl3PQptO6WaV9gCUyjiUOXaQnGrHk/I+w0HZ4Kw
6XVbcO/I2S8AN+wB4KnNK6PZvdEvSzKFdjnoQe4644UC2OKbiTEcnbxODkK49ZuxsKqdjrh7I7sE
G0T2GgjUbcdtPoD8jhqsUD810TnV48/ZksDZOFhGwHsxX4Qwzk0/qYfXZ3z75KyEFSu+Djq0Nbd+
vcJ2KW3FHbslHMQZDwxS5Xh6b9n9k6ac5ybYLVLehvjreCBWXhKR9L9dj+cMWTtXWbqEYzOe9TT1
DQ3Blfh9q5nBUtk7r9vd2dGHBC/QSri/LXbNcl1wizp+Qgv8ofPaNsihyeCmW56vzc4bBXDugb5t
Lo9tLzun6c7pfZE2IBjBANMmej1X0RgFgOJhIY0ofvRaeUiLH6P9G9GenWneWVQGWvlvVv1pc1v5
jTLhaKPaL2HUvEm6typKMPKzms+BtYsiu31ViMjZPXIVa610WxxIIAyz1ZXFAmkeP4UNYjimySHL
g578gBmIrxBq+Z1+Huw9zsk7+U7cohWXQFpqbYLahAFRVA8CnMUS2nE/UBA2xRjwPLgnNtJ69iYg
tgpKvGFtJeVhdpIiSNoh3YkK7i011nrt9qUPA5jE9Z4C6Epc4ANLKNPlYAIDIQeigX5KAizyzrbe
sQnQWZBUIRNIPGuse/GHO7hoE4Cj2lRDshQX0uWQQ5x1i/8acGmJb3rT7fift3mPlYGRKvg6KGZw
nfwfA5Kpnuj9nbUwtYpHBR/7Ewis1G8qpd9Jsd8uIyNB1wV0FNSCsWUjt5uk6fsx0sJ+8Uv9vdv+
O9hPqqD2M8c7q3hvUpg2MmwroOsGtqZ3Rud4RaqHFGXFc9W5iW+5inGSjVC+v25M1+foOlAFivDy
cKx8GESr1+snWq1zYms2wmyoEId0LGS/FndvQrdmBYQC558XeL2H5mr0/tilyakAxI2qHsrB/Kgn
9VntEASwlqArzPPrE7q1nwzFLYf2mZjkhr0LP9y259TRQy2a3xnqgW7hdlFP8ayeY0+eaaQ5O9Lc
SeDcbhiDQk1HKZ+QDx/pen6QXY+5JwYjtNIoiCJS/6grnAYv3pWKWA3w9X4xkkfic8XZgaHcnPeq
W+IiK5leYwsttAbxYxBNCqObjZBDHb/TzMY7wEOE7ICjxYdcawFwGty+ZWnfttDF7jzGt+eHlD9g
YSqCL1jLjXEhMQY5TqQaYZNXflf+NqIvr+/nnXTvS1Fh9ThZYh707drGnbv0mkEpWc0yX5NGf3Yp
eD/U5oz9Unu9+5K26Vgd8MqJAgyrK/SD7ItYBH2qyOk4SjEpQaJbQHMLNamywJOi3LlId2w9/T54
/1CegNOiZfH6O712SmgptY3QaXrTL/LCOcu8G57r2GsPMy01gbVw6g0jAp3Qur+kIuedY3jnmtHD
zRGES24tgGwu82jljhw7CfbT/WnIp7iFV8IrT2Wk71jdO5cMlAjpQy41rTrbbPMcGfGcyd4MZTNX
R3MA7lE4iu13TVGfLWTfjk07FSelEMmZNos98ZIbPnQ8+NWgmCQTYfq9oQiJlSbrNPSfQ7ozn00o
oDI1ezeL/mFS0+c4Lw+D8WimP1OgoC0BcWxph6Z8R2vUzum/c++h1cNTwsMAML3F+zqRNcmVnyLE
XJ9aqZW+46XPEDN+ev0S3NtYYhYwE2QY4ALYni01F12mN1bowTXg9ct5VovjOKAqku6MdHdGf4y0
sS962rl17NZWSCf0oRBf0zJ96tWfr0/n9iklOUUfI/UKKhY3RqxrGkquYrJCyyQzaMF/FUxkFHJn
cP1C2nZAz1P3P2yVxdUAuYuspbkFnZtV1GNoXSucRpKh4+wAlHAL89SItji9Pr07u0WlAuYIwkAQ
qdtAs0gMu+cPE9mk5p0NaB908MXq/m2dvXf11t0iBQZxHxAR6nDkwq5tztykiVcD8wkLy35SnKfG
SA+JWvmt9svoflf6zsTupADWlBvkzehjQ1i55aRAz3RopJitsLQWVR4GPAc4cTxtPmtymbpgahPv
Oa69/JtbVprnC0p4Z0epsgbinvb/SLvS3rhxLfuLBEikJEpfJdXipcpLnMX5QjidtChx0ULtv36O
8gYzsWy4kJkHNF4DDZhFiuS9vPcslT2O3hycGy8u3GQIB7mkKqCtSCK+gFaog0789IkWMhuZGqvE
yRf3dmasDhMKC7IfH3+md+A1mA2yYkwJeTEKG69Xj3Iv7GlBgpM7p/CiShifE+XIQ50/T1DjKr02
q927XgLFPsJ4pr7Iw1tD1yaY465GdQ2j41+24hM+Rfa1lkFOLIeoUsUfRwUbIPuVivLcfWXute7H
pOv2SpDmwkPvvXCF+iG+I2AYuMG3XdSpgY8eW1hwItNLsQQpafl3ae+Bs0djDdhDWqYhmeqEXVLA
eCd24KGDcilDJghx980TU0vLpjJowhOHiFPCp3zYCd05RwPqwBElhWoXtZEnEwdivIlCb2j38Wd/
54YD5QQwMZT/QafZwrgbuizIrwbkon1Ls3yqVAaJkTptCmovLPJvqdjNB0ZsAF0bShgQONlC4LlY
AjoLZGvlUu6oA/n2+Lkp+J2s64TTdBZ2Jyu43OXDPmyfch/GrMNxNsc6ONf5LzUfYiCIPT4lFiUH
JSKUHvasg84Uvfp4Ud7bDni3oW+NeIb7cQvh4Ay1Fgqu7cn3ngFzzxob/0TfLoPMw1oG6Oth3070
aKW9cKe8g1xa+3EQhlyBVwiNmzuML5UDdtcUIqPNj4TmBw6VaT/4FtVwiFUAUd26jTpCOPDAaJfx
/iiK7sjNtG8DcVQifPx4Jd7GJvyclU2y6iaD/LZe7n88VVoml0C0bnhyA6go1YtTXMuy9Xd4VuIV
AQkblA2ivw66KBGgGemhNbDi/dcj88eYMy2jmvOCnSq7AOtreZ2VBOQCDbnm48fTe3v6VkWGAO+w
EMQZVPVfD9W6dRi2nR8ivsdprehDC6L1qKvzMlFI/fR4kYWI+92Fx/O7w66tijUvxdnbXLXEMWp2
8yg80bLao5D8Cz6HCTX9XTn6Z47kTeRhNl7SsHsbiDHZ/x1169BUiwCaXSh1nRzzNLf3YvpH5ahW
XorCb2+UdRiwgpDpAfi6hY13YgmZkDlDgzt0MwiYo/o6VN9y8LEu3F3vbM5XI22ys0H0bcNWnVro
7qOwIsL8Rkx1c6WU0VkEkYNdVNtL/MN37gbMb1XERkN7Xc3NqKbjczBK7BkTvxScP7L4iPOcEuUe
DbmR7fUgjqL+P60qMkSgeSH3habQ650a1j4AJUOAewGK5Qqobu8LZGf/utKyTu1/BtnqahDVWuOA
IH6ik5e1LEw4xCJAXvv40L27QQCXQgsNbHu8EF9PJY/L0IFINe6UOM93FuWqtNfmJ8pNlwiIPv7S
64CD+SC8IaPBF8MbbTPSUE8NcQQ7lQFwb6FXNmmNXvqFO/u9UaCTszaD8NqFkeTrUaLGbSUAWtDA
AZHmKho99Oegynsher5NbgPcwED446Wwosw2iYIMF+BAeRedjKvtrtWNm8LwNkomJ7bXMEtZkrFq
fijB/lITDI0inOMYVRYggBCWtjVFzcJ5dtwpOvFxgSpzqMO9xyudgdS37CYozh29jthDIM0lzbct
P30dGu1cOOAgJK6xeNPZhYwSAMLOGJ2C+mlxv4hOgFYzHhetElN8nwCYlN7RD5zdEFwPayEB/aso
hFCaPyexrY4isteQ1jwUbnHN7Io5u9gGfJu0AkwKeDTQQyjmQQ799cfPtSprVjjhKexU+WvMq/qp
d1yOTIE3d77jVwB5UJmtDj2HOlxQfQuR90QgkgzQmIO+BoUksDcGd2hTuWlb+tHnMh5DQPXCJus9
58ekF/lYuM54Yde+E4PQTgFbG9n22ivb/PC6r/1IzbjG2OKl5Rxkq+Lb8FW4V0v1T9fce8Hzx8f+
nWOCQIvIvoZ0dB83QW8uZlhVcMNOc+D0O0+x77wD5unjQX7/lc2RB0MeRx3oBpyTaHM7s2aoKtvw
8KTm5lTFO81uUDnutNCJXJI8hu3XDMHuX2aVkBZ3+XCG2vtNHp4pWi+eGfdFNN5Y5N9tIsddGz31
0REacZXNTLyTAv2uIWwvpAO/EW2bH41FQZMf0YSAJ7LJshwftXSOW/HkLl6Fva1a/skL2/ipgD6a
TidJ3QPpGeRzSu3jgPtExDmgm2aGIFw9gh7j9GV+MHXL20SIpnrmbQwxakb4agDAlAEIdXSASWWS
dBnRTnMWge7+mZZgcRIzyoJmnlz8f8ZezB4eWQvwmoQWxk2tULPNBpCMYBRWgQ65cwKpxwxeAz2U
HttSupkwc/w9aCyLksDRzYlHUMgB6pKTJiEqUP2uq8mi0LWb7TUSIv4Y1cr75gsJb/TBEjybK5BW
e9xo3GFJrzxZpkbq+KCi0f+aLxTGOvEUtJ9RaSyPtPaim3aw5qtiHV4JOXSEkC8HcQ/F/ryWGUB2
6Lxz4uRp6PT2Bk388mXgNdru8ziq/DocGJ43LShIchf0kMA46LwN66ulHKrbWMdkgkSR45Gd0xWV
fwiDufleoSD7HOaDNnssG7TRWG+W8ZhX4CYnaiGQxFe0Np/cHv2KC4F5m+l4K7MLCC3UuoDzAaT7
9S1TWAYJWeugXFO48Cb2uvjKq6cyi6uVbTiSDiLm7iX83PuDAhyIkgAcCth6oP/Iw93WK9xqKMLT
LI/9l6jys6XaeXbfFX/7CF2nB7o6Iijue3AhNnG6dcXKKqqRmcY04SL8Ejf9FV77F1r02wQYJQXc
P8i5vVU0BLW21xPSRe3XrnbxyHdWW4yMcMgVjwdKL8Hgt1ZBYARBzQEfDDIVYHsB9/B6JGVqvgzA
U5/m8udk7R0tm8M4QEtUJ90Q3E0RPbjmoZNQ5B+LC3tle7FjbMBuALRb9wpmuhk7aOLFWTjSKz53
B0HKPfpnIEkH16yEgEWBf1rw5i5kJ9ucbh30N8ftt2gpEtTNhOPQQhsGg/ZNmYiuzFpg3nN/ujC3
NxkBxlktU4AGgPRWCO7M63H6XnCPtF4E4xYTHZSN3PMIdGsK2oy3J31Hshy+5SmZGnsFqZTlmw0t
hB+H+JuE4PLNrEfvNHOkCpAPrsFq6ujJCcMycTpZXvmDbm94YMI994S4FJnWZOXPS3796aueHI0B
iUPGsNl9xdJX1IfkzqlQeULlYsBQ1J+hPbV3OSRdDo1/E7csdRnIVdy5Hed2Z+oZIKA+rXUWOJ/Y
mO9aiEi0aIyX0aXf96b+h448CjMQwsKWBaZiS6PoWpm7qGDCE8f7Bcq0KJu9Zx/kzm/yzLjLrh1R
fqC41j17W4GP+3Hg3mYH6+gAIzG0MfAgxxPk9YclHQTUqVX8pEHJgcykA8lTHl5IQd6dI9RPUK1d
zwf6dK9HcTzB6jYPEGjH5l/K0OItyZH/cnhKnVPB7VOQj/sg9/bloFOg754+nuTbUwJRboBn0JlH
bwwQldfD05CLPBpm50SKOemCg1P/9KBc//8aZIsHFRVBTR8J4ynyTZK7eu+KMrMA7n88zJt3ML7Y
b2w13Mh9FL+3XS+rQh++PLFzaiN5IOOQQDs3HNHwDZ7boTaJsjyNaojiz+oChOMN2nodGiIXoDqj
34a+12Ydddk5AMiX+Zl7h7ZmmeOzI0YPwnsOFX443CQLDX4oOnxy+u6+18hrciQ1PrKT6ZqYECXD
+0Kl0fz48Zq8yT5//zBgW1AyxeL422qqQFFSho3Oz4Pd0fHMLOgSYXFuqr0Krhi4uKAx5OZRkzoJ
1L6L4VNcPULnGOJ+UebpowfUYF9+LqtdHD/27Z6UZldPx7IcUPlr06K+jqx/Qb1gXazX9xLyZbyy
ELGwloB0vN6UwOSUlJMav9nZz8CbYiQ0G/qi2lUlSyMXS1dHIHqAyPnxar0Nx+vA/1FyWt39NodR
iNIPwDDNz3FBziMbk5k1Z+KHO6nF1d8O9buzBlEeqIbgftvMUXks95QY5LnhsOTpWLm3vrfscvMd
QPQLD6vfmLTXC7oOBigXkgDgH7bBH7Ab6jh4GJ7babUoCuE3qRJuQQZKCSm9KZE9Wq+0c4BUdhzk
Ib6I1T1zCODbAhI0N1XDTeouEdnTAYjyxBu88WfcqvyL1pW9cJjefgVIqkMkFtkC5MPeyCTBHjPw
tL+oc1Ojb40G0DE3/BrNoJXKduF8vN1qr8fanFtGVN2AI6LOC3RcsM/4mFXzDD8EG+2NiL6VMOHc
C1cWV7lb2uNf7wH4NiLvAzwT9fvtPm84dj8qDerslLduvg+rW9UWWdxfanO8k/wBILkWtzxg4AH7
2mw21G5bHetSn4FVTvvcT6r2c+3/i0LBbkErUME7XBwa42RQFruQ4b6NonD8XbM/5Mt4A2+5iDSa
FI9hhnXGL+s+qcb3bmCLRB8+XsltKQqiOKvxAeIoFCdgQLk5uM3CecQmqc/BwIvrCS2cFJDIGoiT
iRSYnEs/6yjy8mRqW37hdL03NvJqvLUoUGeY7OvbSvHKhRyh1We++lGWO9dvZCqcMh1GvPAJfahp
/e3vpwtUBcpQ2Dv4l/UE/fEOaryeOHFP9TnvoIy+YM/SAyu/YZ330nZgdn75eLy37y6AGtCSAx9i
VSTd8t8iMleGTpDkMAN4xChTjCJ3srqaRnPfQuaIHGIZLe0RcBQZ/fx47Pc2UAhcGsD62L24vF7P
FdoyqrF20edFg5a1zB3aa9S/5AP13igrShGMDVwI2EOvRyGOrABacfVZdkbjKna9u7j2Lsk3vZPt
AdwA5CX47asj9zZNyPXoatnBqgENroQFIoW31ayGIyy1U+ja7p0g33VhInT0yeGQJYku5Uhb3X+8
A0GlAPoTOTVa629o5y7LNY7SrM8FUO+JG5bdvmH67DL9QoKe7/tpEYmsGK6jqeOp8ZcX1nTHsnVh
iGcteACdeppw1FKJdx18RL08zTvS7xj9bY35fwmUgE+gZL4SiVaQ4usv0yytKaTED+5iZx/K4m5C
QmLb+5aLCwd5PTWbKLnKHq52WJDQQI/x9Uigi8B4xx30mfRcfonACswqFUz3o4p97IaA7D7e2e+d
Koic4lxBHYWAifZ6PNbT2IRwwzm76lccywSADY18YLw2MH74eKjfLa43cwPmEi++1St4u4qhYAYQ
YwefvXDqB6iIjzck99wjZFY1zKrQSB46MHZcDZHOWDu4OVVvMoCEykMZttWeUh3fIo8vU6BEacrG
YshU3joPOs/BJ/ZsdJzjjmXWiuAmDxp5QAPxLm9qZ+eXpj6MJc2vXTqGCema4ZcfQWjG6SqVVm7b
JDXKaVczsXgrVyzaoxbGwQ6T3d/F27Ucjp4xcJCobKJ3s1UfAP0yd5GCk9uO3YGNDlJaxqdLHatN
OHgzyOa+yjX0PGIBPwl2B5gpVH+KKR2/VTWoJhf2zyZ3wXUFWVQG/7ZgFafCa/X1/vGFFTAza7tb
pfZBc/w+ywM/WpqO/g5PiY830Joh/LF/MBbyYjT6VmwWin7bvodrYG0zwbzxNg52ITDy/IDg9vEQ
myt4HeKVI8l6XP4IajMYYj1tDLndL0l94edvjtp//vYfdiKbGN0vueZmhJ0IE7vayUqWOPdC3Xz+
eAbbUX6LKsFzAwIvELIDWPv1DLxlhqgEg6hSg+waUjQ82ydQtPp4kO0thT4FLiJED6BBVmzl+qX+
WKYJ6hwFW8CuGcl+nlBSOg3t90sWAG8yxnWUPzkJm7tJ+X07WTgqnQzJ6Ff+BJ2EDGc3i5K0zP/u
46w9tbUtAmV8HB5kYfT1jAoU1jRK+uGpLHZjlDnnM5m/Vpekxt+u2woCQDX3vxEOm3OJXp7RPWhS
J8De5HFiJ3YdXapPb07J78bkn4349W7449s09RDoaQVvABUEOSOAJgc4h18AEW/OyX8P8r8t8U2q
UkNJUyCIo7+nM285wiL17zbYWjj9s1q7+fsUZD+poDJ1ouJFqM+OSAOYKn88xubq+k8WsvKX0NsH
5HPbE2vcWMaNv2Yh7T70ru0h3xXjdQk+8q66RPjbXMi/x8LjF7INyOxQA9ls5UEBeo4WjDn3zvIL
RaMnAZE1z4Ork8WL0ubp7AJ+//H8tpttzbKQQPgrQQyq4NvKpXYiTtqpNWdIYNy03pwszq0vzIl1
zx8PtLlyMDnkksiMUaQE6xrUhtc7TnZdAflBZOYVnq9ut9eeyjqkcXJhd3pYnj4e7e1nw/MKLrgg
v6GOj8Lx69H4gmJkHNbmTMN/BnZcqW+6TdrxXz9XN5QGj75/4UrdSgn+nqAHuxigoQBnxxRfD5lP
XTG6XlufAzGsnsH93FWJdIr4ZweVrwVeCEgW4Icbt1WKYjXoPqNVzh0VU/XVlVXwmUB1a4ZUI3ya
E0jL0z6pXUmvls6Q56rn9adYBM1LDlgZ7J+0zsHvDerguw0nvveBtb4wofc+GPwHAJD7DWDbMpCH
HBKWjhzNeVVpNLWboIcISOn8JCNYqfWlvbAT3/tkKP8BJYElXP/3ev0miMJK1OwqgLjCKxhFh6fc
zHsVo9bP3WNMJfjL5sKYb08cIhQg3ADngd+D+tbrMechJGM05+YcQguvjiEY+72JqmsAsKwQuxhV
2I+35ZtotZ4CaOqgaLSCrXHDvx4w0qRgIFNAMtJ1OvRvIXzxTYNLc52PNf8Malo0pJrK6BNMQUmI
17JCj2saKtFA4GQCPeHj3/Pu/KFSA703H0/XrYgLLLLhvtI2Bg8JKVO/BL5CmIFm0yANwBdx9ZD7
kK3zOJT5Ph55negfadrv04JGGzJcH17xoBu/Xoje6tl1JQ5oNPnZEDqplAcq3L+uz2KZccWBrrla
bm67ltyb+sny2ZxH7zi6AH+VjwPa42O1pMwdQeGSO9TD/zLsrd8YBRbQ7sCqwlbeTI3EclDuvODu
GSHA499h22V/v3jwMFuJvaAfvFEDbUwec7hOmHMrYaGBVzgcCi6Cpt47/yDYQVsYweitFLZg3IO7
szbnvFlSCTpU4zxO/BNHVpIvjx9P6G0UWqU/oPqx8p1QJSKvd0OXTw2dJ4olo2q3DD5KDX26qq2S
wV6wDHin9wLJD9TrIe2G1gtIw6/Haoq57UTTVGfpVDc8/+TWn1c/pbxIENjNyxx9t/ElucL1k293
O+Cq686AeBG6dK/HBJ/eArhcYUw98r1lwZKVUL3Zf7yK708NEAAcKeh5oMb4eph5QCZMia3OELJP
JXgIw70wTcrnJ3Nkbp3VUZDISxnEe/sEvCkUFcETQ7jdhFqYyLSMtnl9jgO16yVJDasTWn8pbXcM
aHWhSvvejfXnaJvDhdq6GcQQV2e7WmGJq6WG3kOSD1BIpGAhX9iX791Sf462ua4H2km2EIge+Oym
1k8quG7dSzXv9/YGgImAWYJmt8aG1x/NHeHq5QyotAUBYHZlhzwvyqNLsIp3ThiorAzYYmACARze
ZCdq8ppuMbI+56ExO7sw2oCl0pPDPOniaKC7dmHp3pkW5oQ6JbjA4FpuFWeXuFS1UX19dqpa7HNg
hBLIWNHk4y3/zigIXMCPoloUYah1u/zxjpmiqCjnaGjP/kT43dBDgwz2p5cMMd9pS/0WiYA6BSSf
3lZDHfBPZNVM7dlItPPGp3oSt9J98tsRpcb6XgFO1NH5av1/iMvtKGR7BOkOud8m8BfeowecceFf
Ogq/0fx/XisrywJfE9JjaJfiob05740giyGowZ072rai55/xptSCQpqVdHi3lMeFOQ0eGp+jqKyi
Q6tFMN6WQySKtI1lYK/45BtypQ3tgl+QSXTnG6DowqsO/JEwiSsaPU9k8L7xtqXqqaIjKxMXnuVj
OpLR/G7Q8HHnSgasG/HNqA4D/iIIWrNx4ffXarQXhNdcFy2bnKyT87KksSkA0WTF2F5b36/azGlF
deuVQNwkcpDwCJsnXCAthHmPFrRXN11iU83/tkO16JtIUc/s88qjd5YC1nXSzkKRDjd1p3GH9/iP
tWiJSvNphr0havBG7GVOoi9OSYY+ncNQPQFJWAEtgvt/dq7jIh6ir7Uiy0E1CxD9C1ngz1QBlEzg
qlv4LMutW7FDqMcquItHoA4yiJXYH15BoSs7zqOCdBS2aHiMetXd+aWM4XU0E74PSx+yFKQwZFdz
6OTtaKWXmwmVxBA4lbgMEt+05U8tJYHTV49EdLfMtJ72ccWdh0kCgX9N6dC2jwEqmipB17N097xw
5mIHbqr/w/ZTpFMTdeD1Nw5Bkj4YvVyRJiqfmjLn/s6Pe/RR+0F1j01fzY/DoqbiCjd5D/eHyhVh
UtcVOk/IsckXUbPo3lHzdJLdGH4fYh+Wu5UvhgMrFh4lLNT2eYEKKQXDThXNXjQh1P5iGDmTtK6L
bkgAHwwfPNB1dUJtyOAt3kBNEwCCAQ8GSF37n2FTrCBSVE08T0rDyyYZZQ4hVyBcGTwOoWMOHCav
PJkG09Cvb0VhD6wDwGSEINNL243BfTl05NPguHhKQY4iuCrUSCCSOuvISz3Z4TcpRwsgFvuuuueN
FkPio336TQmneoFDhIO31TDpRx8Sbn7Ww1hh2oH93T7AGInypAVM/DNU3POshnbCsAN6fQe94WZK
q8oFwauFD8IXES7KpDoUDk1CIvgXqWxwKoz0bdrNfr2bTGXQ0iNNOWZiGooxG6QKYxwPv/0U8xgc
TtkVc5hamBUbgEXr+FtgO2huzkYEUcrq+d9lqZufC9pAn/JiADiLew206Pk4zHfw2CwG7DMxvOQg
Xc2JKJSZEo/M5tqaUob70TPlFbfjLPGelMsEPNTM8VWjGg85z/HjY1nboE8aKB3cj03Hfwyq778W
nq7XbwW/iQTKwv6TU3KIOQReX3+hvkJD3tWkBa2u1c6cBaYgL2Fvo7NVTR0kCDToKjpRN7DUUjDq
u9jlD54vltuoW+KnOYLi2qGUgPKsiDpkr6pXAMdPhdc+cF4H5S6SqO4nqNcHX3sCOctDwyZxWAk4
BT5NK2/RzVtk4sMT5poFCDO4zVjXvVR+ObRpOBh1NcW+rpIF0M+fOaMocVIclM9h7pkuWSTAK7NY
zLiD+K+NU1mhsJIJD5pTaaB8vBPiEKaGKTTm6TVTOi8hpF8M/4AP2/mpKYDvyGaQMGDOQ3QP8p1H
B4jvj6VxUtcsepUt9adyX1vu3je8gbPOOE34xFE14aP3vgtPIeisDkHSFZ0FWtMyaIOzMn6UAy//
Heu4MWluOoBjSdmFT8YxFb21mlZfkK0D/RaPQN+lxqqoOkxxR8658AsUo11Ie5AeVrnJWt3dW10U
j1PJYfMGowqgRBrZYb/5kLODgl1TqPUOmKsj9NgVBO5mLj+JBh1M+ErBcAjoXhPCpI7O0T+DhLb1
LlRzcMDCeiTpNR+BxXHlvR7UdNfn4PXgxNO+SjtNu28Veia3YznnP2cYwTapJTV76UCZPGlJxnsN
3+xr7ZVVnoDgyb/OXh5dB00QnQBDRffbTAuJdwM0CM2nkcUVwYaNvFOLbuVXUsDoLRsHRmSCKkV1
M5q6s8lUts5XUrnkCiVaznaWBrPas1CKlxgODw+ynjBr/GL3iRKI/KU2h6BPOo10enHg8Wv2c9/W
37oiBGUUIaBBw9of3atJeXbY67a31yOZPdipg2TZpBAYa5orqeGrsC8hLv+pYnALulkENyITYu4d
GBQEldUH6hQAU5eejs+hlrW47m3cyTSk87oZy2ZYjhGt3WHPIfV9WLoO1vVuNOI/usXEVBJ4cvwK
2iTMmOCjSymEEaVY0jIEBNc1iAKlivXXEgfWT5YxcJodWQYtb3KnmAn46T5Q3S0kjfpdiB3sHNFN
y39NHmwOElvp8iEWnd+mxCkrL0WM8J59NZjw0E22cHeqGlHGqqqiDtOi9dj10OAH791giX91hkNk
ru+9pU16OO08l8pOU8JhKTdkgvTlIxVOfJotwPdeB4BA0oyEHSBeAY+DYKn9JiN9XT6HZs7brDRo
3qcI7/ZslIS6UB4s8JwB4AfPs6GJWj/RBWAvqQMtbAi6ViHzEtmG9i6YJvGYk1wViQW8/xdOkyGp
8kNUaGsxQLEjDoYZdjYFMSfLxupXFOcwRxFD2X1BOQborN4P8U0HERYyLRCeXxrQcM/FpOGQN7Gi
Rt7jD0bsUERp7kpExO/NDAu0PWy1xvpmcurKJtCxADxOl435jOrA2KSznbv2Lor7Ea8HoAqRddUA
5u3Cwo8gGNW1IBHkRP8L5drwF1frJtZo3j6WuYY41ziizW6gWnEamhYahF7XOySxZD0zhesrlGWK
EM1JQWfIsi/AtD85fFr+9aUqT6rn7D5mDofFghLf/TIgtx7a47j411uzAYWyBvbfp3szKHMUENPb
ja0Qzx7E5tKRW7LD9YDYYLqGwCbCyqVIYjG7/0A0xH4qBS/gfCJidOZbZSFWPxLOvgrUPg6QFbkS
YozA+1A1S2eDBkEC/DScUpW18WPbVdjU6L56z0MJ0dQEqg2IXoh5DvY6UE4/WmPJYbTQqchweiG2
2ZcGVIVumQ3L+sHBBWhmR9+XU1t4cIzIqyEpJzY+zXM/fbZBFVRp2ARdmTDoLCPszaa9423n3PcV
JIQTJxr0D0Cl6xtVVKBED4U/I6giD9LpmDsETHlqS/AzyAz9wSYKPgGDvwyp0eiyJ0QP9zzmcCDv
aHQFFeCwPCrNmpVlofPrca5sCvT/ij3TCjoAmi0uciTR6R+Q1QkfZ19Z+Mo5zEhgySPvcz63imbS
rfs8qViML4G7en6c5pGzpIqG0EPAhXRjqqDRiHsOecKvmtH6yWGoZ42xUxepnzvRj6BdFGwF/P7Y
g9ksEh96VmWCPo/Ns8X3x4eym0cfn5TO1304BywjskVaF+mxc3ZQHq3L6xa/HAKXMJ9EulJj8N0Q
At2WIkSyfk+nATSxIZfufa/YetSleu7nUlewziR0utNw0as/m3JpWpBQShanfcXtcz75cKB3iMXj
iJWB+1APJudfOjv27X1ATVyJxGFjQ7LA9lrsgNoJxqxf11+WwwjVyho32l0busI9TEvj50i8Jg+6
5O1I+xtmw8K9gVlJ/zjAvPGhgDdEt5ORkwdp2dfOC5Ds3qPLJwt4NBvsQ9Myb9zpfK4AGlddf9ax
8sKkgDYm2HARspOMuHVbPY4Qp1huA6pxJ8sRLsMHCYCcOEQFa9yMqQoMnlCBVp7UcI4RIH4i1Qbq
qKuzXjlBACqMNPflEqF2PpM5vukK6xYQl6GNysq+sY9w/YyODJ2ex3hxxycKoj8Kel47m2RSwiqw
AWIBck63II3AtmMAu5aOwheBrMFPCR4XjHhAK4fkZW/gfBaLpnAOVT7Qah97QMInI3oOn/WohZPw
WTY3UDsafwzU6ft9PdVCJpI35NFUUMNNHbiNCPTlq2BJZniRgMXNCb+nsDj+soDc00APx42rpPTc
dkkb8CVAgBv5cM4pmsj+AtEQ2vv3wgv1J9SccVWJYCgB3xFg4CSOHg12BIWaBHaHj9K2QkHcTXS3
DHAaAhVqLXMvhOEw5vxnroWBuJew5qEoi0ggtQ8EbKOKOLZp6HfVP/2EFASVrqh7rkKRP7Apt3lC
WGFhGNAp2aBpMfY1HmlwCEk6aSBoDdTssoceEMwcJj3bZOjYsod2RzWnTTkdmmnskXySKv4VBrb9
pxzWVo1f1BHfd3DeeFnKpX8xqgKcH9E878CYqqv41nHJEu9dmOs1WTdKlIniUhTIUiMKqF0B7BnM
XDo65SnIAt4/wHe0+jDUnnh06hY44QZZ6YtiDEJ+dPRBhi2RohfZAoeX6sHyGIbzfaCpeBz62jff
8siRPjY3B9Y4APEtPPZwTGsPXPPJTVoYc4FVWSPpxtQHH6+CBdK3lQgbXHcDMs8U0gx0ynLPyi6F
c15uwP5ggX/ldqEh13yuy+KTLXh7LZQ3P3PfGVVqW9tD3mIRCz+1gXtEHXKadyBIoqho8FLoEq/q
NM8gIjr518YGDnDCvarjFNlyfa57bJdkgKS5t+e0Gq69luKwtxO+C2rYcuFXc5G3dw4qjRBdZhr6
7rNX0lu8gpBUOwVw3JnfgNmSLo4QbB+Tpb83yMrEz2D2iymTU4WntQdqJkEKOVZOGqlwFFBdkeGt
B7yLOIxj5z8hSCORM+DruYfAkOrZFKBrHzTE1sMjFNiWAVHfjjtGpsC57hfc4Bk8sZYlIRAi99K2
nfuXBZo5egffTGpvPS1hG+pA1AIHE3yYH2NLhNiPOvbro1/TEkfLz0dyXdsKNYawrqN/8BiGfViL
hQUhGKXVg9/Fqk2BCQLHxvSDuBlkRPmuKqLgtoV2B97tVLP40E9x6xyVQo1nSoQB/wZ+HW7UZAak
3y9wNVAzEqGl/akLMfwXZ2e2FDmWrelXKct71dE8tJ0qs5Z8ZnDAHQK4kRFAaJ5nPX1/iqyuBOGN
d52rtDAStva89lr/IBPM11qzLHg+PdRiCz3FrGtD4IFXqf4OXUA2ZjbmPVjbvho6dkzZZIxegixo
m7bDRsFPmxVUiGPgjK4CzJ4Oxp0dInq0Ib/SPsBlyJ6ituaRh+gmmQnJEP4lN/Ffr/3/8t6zmz/T
WtU//5t/v2b5UAaeX8/++c//3VR1+RIHL+nf7KZ8f2n+lv3626F+4dCsg9fqv6c/9u9f/ufnf/K3
/tXW4qV++fSPZcoza7ht3svh7h1XoPr3V/BV0//5//vDv73//ivHIX//xx8vDG264KvK4LX+418/
2r794w8A4RMv678+tvCvH1+/JPzmA7+At8zLiV96f6nqf/xBSfbvICIpalPOAo1HSrp7//MH4t8B
oFDLo4AKvnfK/qeAqvx//IGQ69+pLwCGosbC6QqM5Y+/VVnz58+sv6MERkV+UkD/4/9+2KcJ+WuC
/pY2yU0WpHX1jz/muVjw7xNDgJAXHi7OAbNCgN9DzOq8qDuYgh/um7CrFnKBWcGH4fhXqx9bmZcb
0AgA2iWD8JraIpv9OePri7VQdH6qHiZtNm2pvVb5BUmeUb39vp156v93OwAIwGJNug5zA1OVx2Mc
Co16MKJLqUYXUXAC8z/ERPzZBglsqE0M2hwy0GmjFA6xpB6KB473jFdGqF52sbwSz6nyfCH/zZua
JcpTEugsnlE91Ks+elafOXGl5mgpr4l7E0VbLe8RGrzocPqEdyzdyjLO4A9VubU0glS7Arm3/H58
v6wW9BiohVMTQ5QRvNOsDKdGda/0oaof4FXbUv7DO8d0mleKEFcFtzM5LIM4hOs0a6AMMi0JFMk7
VlwYxzIjoCo7rt/Uh8JilhgpgMJR71rLP1eUmNdafrfMXjAmrCzh4Kyi4yuB145J7x0NJC2ajVhc
WTdd8/b9+H0p9v3ZCo8naismOKjZdsMTG5XIkP5phb9SgmVpBrzTHDNcq9W41Y1oEa+l2lt/3+yp
UQWZxFkhIdfBafJ5+yk1uRYoet4x0VCj06/QrnPyNLQzfy2Fr0o8ninwfNmGKHdMuocgq8GraXMk
rCBzcle1Gh5T7bJCmVF7I4Y908bXPqnTiYm3hgomklrK5z7FFOCKUC7jYwuLaMivEzN12mFJFk1p
7xTSH98P4deV/7m5qcsfalagjz0liKv4SN7D7pXWBnrxfQtzb2+TEjAwRcrbYDrQZ5rTqEKY/k2l
qdGxUm77xqkFuyAS6+4ELKdTaYnEue0m4jaj/ldqpK+gyqrNIitv+/xS9zM7P+czcWoa2RHUpPku
4PGzIS7Jk3YyrufYLeQNySD0o5M4jpZYe3EV/vu6PHE/fPH0mPrOBQfeFAD1VBz7PLw4sw2eV9TJ
Mcou+nS4RBaB96wKLSpYyPFbBtdZ1VJ7IE5X7gFfEW6fuTq+CJHNP2E2w3kU1nkdFMlxJLMtO0Pm
5e8Ic8mCowdp+oamA+nqzFj4Rj1ein1eP6aa3OsOOpzJIVbNgFM4QWSjwwJaWZaVEL9Wmt4UZ/by
qYVocTBSFZ70f+cgOdLpQpeMcXLMTW1n9TA+iQj/88UOoAvg3yQogtbwdFZ+WOx5kpAa5jV4NMU8
Xw+h7DkIL1jnkA8n1hfxgEH2GxAJkMZZM5aLMPRQ5unRrZpubwml/GjhFZ8Q2VZJ6khiq5somOQ8
/ap25ASBYhCrtqu37aLUdS9c8xS3kPIMnSqPa9lxfas6R9v4eglDzkZUScFTB4NkkKmfB6N2jcHL
TaM9ijk1fspcZdDxnLotvPc6BMmzkq27rt2GcnAQfMsuGn8xVEev8Z2hXXvuQhGW1gQLLC7L/sxa
0Cb85cdaMsKfPMjRRsZhmAH8/fMPEyWOJDHwOe6OQrEpYHHn7s+GSkge3nl+h/cfYoJIDCLAjrlI
IARbFy+gXLLTBOH5zEkee+uxFi41XhHxStcQYtzE/i/00ztzbzbqkv+7KTEzIcdCjmLMbb93dEq+
oKcFg0cUsWL+KKgrSmikmxai+5qi3+hfB+9Juy6jnzqksY5XzTkM8dezn8Uy2VVD3yWknpfQm0Co
w1bSumNSdLwIdRJeYhOLKzUMflVq0S9b2XxrG+EcJeK3+t9svGE1EaZPt+gE/fi8FqTA1YOaNP9R
63+4Wr/txVXmbbP0bsjuxOBGMezAfbD6h0DAAdMnbSst873yU9/Kwi65FA+hgRSS6YTX/eDkHtW5
vV+RIt2qF6q50vQFWg0UqqX+1hiW+TK4ka2VEdY2pb/+KtPXbeAUyr31LluL78/fLwQeFhLxOec8
yLRJjGC2yPtS7aPBd7tjG6S2tOqKVVTcRBblltrJrWQ96JeDt1ADO7vUt7r/0j7gZloKNxrOM/Uj
JG8jc1xzw9RfDf5yJEmZ4AlOwnQhUR5wN1FcME/OgPLQovZvvv/6L6yz+ddPz48P2yDVqs5weZMf
xWiSmWoAIuwtdQMA28AGE+eDIrf1YGHcao5+oXkHfVLQQ+Q0XJvXsCr9SDhzgH5h4sG2Jf4Rp5cd
EHRwLp+/KKK+ZiiY4BxzyixurKys8aHiFU/VQsWZMW/LQ9svKhXxgHv/nE7vlyhz3vr8KquLpi/g
UB/xnBnTcEHSe+WCQ83VbU4xVDc2ZSRfjOeE074gbn63C8MNGUtwJ7wRPve6i4fGHKiXHmswwC2K
xBVmuqi6QgRWo2sfPIi1Cr1wI/YX4KYWhWXcpWq6hmXqtm/1OXXuL7jd358DfwkWHKhVyN6fP0cs
WnhkctEfRxTY0wsDJV8rW+JIKmi3nnQzUKfNFuAcvl+NX+K4ebOzx24wyV5JnEJHQQTYJKFd19ht
f1kYll2Gm2F4FOoHQdmaWfeTknS47yTDrgV8h8Exqld1en/me2S6+fHQmn/P9PMPu0P1PNmIrLI/
Gq+VejuWt8W4yYTn9hfl1Gg88IhsNv1/uiX/bBQmIJoAqBzNNQINThNhaJr+6JUPkXsg6U46E27t
a5SvBP1oJIE9LBTF1rKrPNmVhSNT9aruQum2jA+YtoremWf7FzHe2RfNV8OIonQhtV1/FHfEM4Z6
Z1T92pO1dZU/h+aTYqwKPbkOKQoIB4sccM+XVdto3CrtFQaVSXFD+dWu/aMyrHV1bwbnNJnn4dD8
A2frpvW57yosZI9hpzzmluCvg8a/EFL5rGDDdJrPVwScPgTYEKKClDQ7L7VgzE3Fk/ojwNa0pFiE
XUSpYBYMoRefeQGLtN6NF9ZgjqtUK95rXur7MuwGx2vSK8Iv1676MSNT5KPHG5dnjODmIe40ENiE
AzBn5bB2ZgMRWkKfYpnbH+MoZbgpkW9NT4/P3Hm/9Q++jsJfzcz2hR6SyBYqRiESLoXkyUzeR/dZ
f5bTy0Ch0DtltzfhddYf5OEa0bhzyn3zIGbey9lhmUZ+HCgxzWuPYQcG76KTMAW/i9QXoXv8/gj4
7bvzpauTqxTQfTJGX2ghKs+7itcKAf1TbO5rRPKytEXvBEVnRAUukLy0wcghdl4vyuxJr18G4rgx
3QKVBwBzEfnvWbHUk5XaX/BKIkC/G9N1VGnXpgApFG5JLtxUdbGtoVt1auecs7aYVuSXDgABR63J
QIFhrsmZD5YWaSzMIxgh+A55VoA48igf2F2O+BYxOrf8OJxzDfiieP97kj60Owv4+sKrdTXS+2NF
0dxtFwGCiVquOKp7Y8ROpALlF35I+dprrxpr23mJbVL8ktEFwtxWf0wAr1AUdQIOt/QiO7eCp43w
ZVQAkkI7hj2LUgw//3CyY2dAxaA1+mOphgQ4bzE8pniBRqocAie0jU6wy50bnzuovjyJfo+KBddZ
NCYrjrnOQCyonRZ6zAasqVVIXoLU04VO2Tw304VrAe324gWkAMG9KHNblK7y/Ij1ukRsiW2gnYzK
BQoAqX4zZDsKcecu4BPDAqBBxUCN/+BWMNtZrd6lZCzM5lj215RQ7Ty4oxLcqwHSFamjDEdgFN1w
qW2/32U4n3ydD1PlmQgvB8kO9CQ+z0efyVmhlIwLbkG+ig2DmF6PKgpsVPzkW7XxpBdPbcNX6Eqq
bPeIMSIXrbZXriDU78Ng6iT/kmJ8F5p8o9RDcFF2TMEiKBPpuUwL6XrU1PIVIIts2X1jeBcIdQjm
QhPqn2amGPcdENT92NXGQ5l2KDJHtCBjkeMFu3KIRTj5+lht0gQ+GFl6eQArxbMU74b0CDk6pO6u
UxCwC3fCC2pi1KwHMOe8uPtMkLax1sY/iKmY41gpex8PRbV+I3MTHFvNX6RCP8jbukaAEthLG4QL
2YjHhxFVSn8ZJxI0MdsokmzIL8NSV3XwYl7e7HyFX1kMg6yWy5x8wJsQK67+C3CXMF5BohqKyz6s
unGVkQDKtkFDUXUVopflXsdKLVQrv2nCnyC3tMihsF7Wi1BrR81GfhUOnFwJSr6D48j5MEQKYoBt
DtbTlnQfuVkwHaF2rWZmlmwrK9UUctoBQp4pi75bxI2Su84whj3V9rZSxGULP0V0FKq+yZrgdjDW
JeZcAKXE3LQKTr2qDRA6awaxDp4sBY/03km8oCnq6zAqGh382ejfAiJMAtDCsYlreunmoUPh3/ec
vgEbtM4aX3jouYh/dUWjvDe9UTylcdiScWwF0uGhVxuMAmA1CsnYTdoyjikYSid9IeGpNZCeZELz
A0qjqG2VYiqZTKgsP6B9EeR2nQvdgbO/RFRV79S7EkAe7sdqplu2KnhZiTGpKboXqHiJl61bK5KT
qc1aR8p3XKZor+LZEec8dN2gkDIabEFtgXCQqd2KgTvaU4d6p0UTPbSZXw7AQhe7joSdQKIbdHDw
1HlkOp0ml7LGzpDGBv5ZmIK4QOYUB8DUCIufbl/U/RKkA3hNtS9kcEtVRO+9VtOahRtF/qsoGOpk
99hK2yCyKGkXXc786uDdyXBEfpTYfVJWyhJcnLSt+wherlz6xY1RxfD0qXP4D03ayGQ1tDC9seQ2
FRci+GCQpG7v7vNkKJ/b2sp9fJuLJnDMmtc/QMJEuzcztwwdNpZyH6GzKC98V1YSnp21iaSU3rRA
HSKpfFE9qdEByfTBHaINITtSMnsShZ3m8cZuFdkRJBBLyy6qAHzXbmyts4IkTuXlQr1BSDN69VxT
3VkJgttOF/hhh4YXHmCQOxPx1gSNd5NHKAAvieOam0rTmOIICmBqZ6Hmupe6ire1C02rXYZ4XQB3
ivGHUrOQN4mRetXlIErkVFGWtl5UI67vhdgY9xmOjZozDBkYlsQ3xQuKYUNOykhMbgE/lHjnRAGC
vKJbreQKqPeqjXNz0zaABB3yUOmNaDKLgMSC+oeVK2Tou04rtgjkqmgjmLr33ohIQzWBmzzrqlCU
C0RjspdBK1XlMorHXL7xEZd8cQHu3FsRBH4HIx3kd1ufnyIL01adLWN3tan9tm4dPJbjfaGN2rMA
/a4CFaGEzbIJohj6dSq7oKXkTlx4uJSGACfM3tvFSZWZDGmRI/kyesciRsfQDrXOWgOBA+xltRl6
IvpAkX3vd0n3k4uNN3Q1BO0vr7VistFuJV7LkqABhAMlt8lHkH+wh2tFtN269RbY9+EtGQSa8INj
QNwFtQCAqB7LelmCbx43gldJ1y3869SuTGV4a0zNrx2Jgs1x1AXhkZVvMpVkpW/TohFB14MMCZFA
z6xHkO3iQ6V4IBNKQe9v1TDpSUz2yDOBWUp2ooZdAIeYK72XVPaPJWCYV1HLrPsojrwruWqUFynO
5JumJfW+zHyVkL9KLQgbWWMm21HqzF9u0nBSBCBDLjOqAZGD4Of4GDWilDiVBZXDitRhtM2GnDH8
sdx7SK02qR2U9KynsPT7e8VK9BHJn6y7bn3JezbauBLtOm2j26G2imqZugYKzzFwDdUOh7AVba0p
SCHogbCX/Tx4HPUuyxaMlys5WjZm5dLrBYVwzArKN1loyJbJiVCTWCE9b4tZ3CG1BiMmsmvMe5hI
s0lxfi6sOne6GsBRJ/lUSlsvx7kRbko92qBgQn0jKJEIx6MN9TsQ3cDiYcilKwgY5TuFu/ypKNz8
rqGE8zj2wXjpqhxLQLGrtRv58iYuG4p5+GdgQo2M3SRd3OU/tSLvX8o41m4FoahIi3DRRcyoAWsc
SRog+iUCrJkDNl7fjZWlvvplrT8oAcLVsGJMY9elRYueOgD/La5LmYSmo5mWoGMz1q9lMP62qvTu
VedibLOuPINZ0uUc5JKXiE3hjKXM0y5yvQEsuynXW1FNiuey4EhnvAPSUKk/GtFWbUYjSCGNQngQ
dz36hEAbJWvQYtkx6sGXfgGhLRLFAdRnRg8ThF9F1VFOpQSofSC0OsKTBA7kBQdYz6qtZI2SPost
xfolQOZMWHK4DvmF2WRpuFcyEMCLqsqNgaPWNeu1JDB39tgRLMaA54EnK0N5NGCWDk7ToRe1hIpS
8XIZcA8qvSLgZIvl2FygvCO627bwhb0/MeMXgNPLam1hLNbtoctlqVMkRdFsB558e4C9luvE1J/V
dQAtYFiniW5VdtyXYbPLUhzP9z7P4SujrCxjpXFD+andSCW3SCf1/Qs2nCYqsWIj7NOgB1aP0Qfe
PrJVY/jhD3HggqMOi2qXWmKsY4rVpVtJNouVmrAq7RBFksBJmhgUIvA9b6Mng7qSstHnBgAwHxEa
NBnXM7DPfovTXnsvyikQardNwqs25gg7tNCarnWl7vqFUUdC5CR+of3SytRKl+JQSr/AeSripk5q
jtbeGsLYkVFJDx3gR+PPnsgWAoUvafEmGRr/JpOjULj260hN0Ij2itvWGKJXbiI9Wop64m0ArXKG
p1KQYZFVYaa5HEUZ8m0BvPKWsMFrF5Yw2pLnFpTmwt6DQhRpwRKCUrM0DXzdt2j/BeZyNMfmEQdn
V8fdRo32fQUi0SprdVgkhuk/G0HcV+sgzZobhM0JDL2yFu80JRx+chUrS7/2TRjhRLcY5mIejkRo
q5fSwmtrMtBAp/piyYJFZiEEx9jYYeRrD2WJ8oHt62220aA9LbogLd8kn4qBbRVqCt7QN/0fZkFh
1ulFz924US6/4mfAgQjIc1Qd2Rp8UsiKlZeO5Cr6s2eIXul0nVIgFkq9ryDDB8RwKYyZ+xLiL5Us
ULbXtZWqVsYNq1HrQHBloQtBKK2khebJ9a3UoHR3KQVRP654EUjqUuo8NI/7sSmuKrFUtX0Q5Fa2
8GGC3RoAukCplkRcMFBwSduZBOAAo4W6eI2GyH3Oayl76kOZgNFs2zdFarLaToEe7o0x6G+INaOX
cCy1p8JQG9Rjq9o1FwroX8TfAdWWtlpil+YEVRDfc4CD2PZSIdoLvmhdaz13tePnYv9DCAzxLUw0
VA/SMLOuNL/wNYJexXoOxUj4URHe546R9cKuRPFeBLucxOMqzjNVWAZagOOQWRZ1BndFF3J2loi9
WRgqjK3RqfJ9X0ejSPTRijDyFLgkcq5l1zW23+Gy16QWOC/23/EdEMZmuCqGonxUk7AHs19VqS2L
nQJ+eoyj26DJQlZtGrML61HHewHCRuNtStXorn3d6tq1omf1fZfDE3HceuhvekvIfsIflLaFFtXq
VvDMlBjIbZVNXQJLveqqdHxLITkECz03w5/fPyFPpDkoQwNnoAIDbMKcP+iNIo3NSmgn849Kytaj
vq6yYtWnCeq6Z/AGE5RmljygLfLiE44H3MvslWxZidl5qtke1X6fU0Juu4cICTz5sjUveDmod993
7VRRAqE9EnroUSMwNee5t6rAsEG6Og5Rkx16SBTLnHZXhqU6YsncKrFR3AbkAw6y1xm7OOVa/P4b
TqTcJi6wTtEZlVqugs/v81yNY7mEOnq8M33YUI1KtLDOhLd4LJ04XH/fmHIijclzcJK/RlSCs2HW
WjxajcDV0h0jHTGLUdWEO+wbBC7LyAM2AEZl1zckTVj4w8KrKaiJPWXvJPM1eHqjWbwL0I2cVhbe
UA1Qd1Ge5avGCE2nocBz0QTmfST7Cglb6GHc4PoGxweuOouEmAGJbqmU5gvi5flaaHxpBWQ1WKoD
otANYcBKFQfqwgSB5Kw0pTgnI3VqJZM3A/SrI/8OOOPzUPe+WHhBElFQjNMfGoedKvw0utu2uK6U
++8H+lSxDfFQRNRxzCYTbU5pmU9psJqoGO7DUXWXlroNM3drUXZMObLz7lcbZ4sqSX4MVeckQGiH
MbbPfMCJfPpkn82aosO4VczyPjmHykTa7o6FunJ7c90A7pLJseaErd14UY7bNNglgm/r6qvYHLIm
XZmFbvfDI5reZyovp9Y4QE5I5pPFqjyv5GrpqLWqlgMJcJ+L5nWwcBu0wVcb2TWvwjMdn0Z2foYQ
LFDvw6pJ+iK/65W9DAGnhQHhCq+KuQ7ddZaTE/V2WVythXFYQO5ZBUhAu+m4kEFkfv8Bp86wj+1P
W/DDzA+Gxg2aNt1RrsOfIwylyABJPgZ7BKSE3Ik9pznnfXyqbEB/GWLWNU6588ke8xpPGKkGfEDV
PtwWzaUWX0XNXrySaigDTpZDr8ovJMyq1XGRXo3nkIqn6pqfvmCalQ+9FrqU91/IFwxCtZGiAiY9
SU59GwjQpgzFkaYXWeuvoKon2plTbdq3X2f8r97PRpyUsB6GOiMeDtJ1L1XbAuVOrdHPaACdXMUf
Bnl2fJRNgn7btKMgIxLQkcrR0pV7oxbumlf9tZGqj9+vpNMNgqri+sURVZ/1a1J7F1pgSFQmnwoi
5+iQkqkY7jA0Pwe2+DJ/c5TydHZ+mL8kGdWi6Hr18Bi9QEIK7vxV/CN9YM2+RD++79bptjiXUIqb
Ju332fmhrTgbYSiFCsjrB+UoO6oTLKVb4wpDiIW+PNPW/Bj83a8Pbc0iCgPhJtSHQUbLtwkRHVmx
mwHv0NHBmGlZgV1OFspOfx2HJXWb79v+UqiZtz2bPwX9tUqMNPVw0TmPiB1tntUl8m2Ovwic3nmq
ji8vvwb70Nhnd+N8R8xbni1VQ1X9QPJpuS03Yua0e+MOKYO1Xe+CS7IJN+217i6QG/i+w/P1Om91
Fil6hZ5GNSbTB4IA3TYX4Yu39Tfft/HlYp03MluoopqOBlI6NHKVH/LtT3cbra2dsLXWkKNW3zd2
bvFMHf6wUK28iKUQWP9hUdxu2wfhjOr/ifGCgAnQkFIUu2DOQMCY2ovgTaoHzYYIvWw31hrDs8X3
ffgKY6W6+rGV2cncFr0yqNCHDqW/9C7cmxt7XAvP2nr8RUXZt6tzJplfsCbM0KcGZ1uu8oNR5T0G
4eFQHlcKGYQL8Um9SS+qRYOaquKU90jikbq9Odv2NPkfb4J507Mdh9R5mbq8/A7mOrMv++W502Re
xZv//dm+yhUB4D+aGofyUrCNC/cSz689K29dXQzrM/M2b4tDC/3CCbE0nf9wbT4vvsD3EPIXwVF2
6XsXXKFnTdIciDyK2ZdxZWfu6ldW/zrT6LQYPg7gn40qlE+5cUDJzxptszoV65bgqRmcweyWykpT
13Fuo3gjIH2uoUxTb5t6479/3/DvYvk3DaszXFReWGacaR0RzLiFyhi4/f0oki3FlbokWPR5vZOq
QMjgIRO8C7z0uu6KnNfGoora1aEzBvk2VI+UUgrxIAO36+U18gs9rOxGpk6lbsxzFgHz02E2VnNI
SFV0dd9kjJWOMPiWJJLtdRuqf2ceiKeGxppQBmhfMSu8Xj4vBB/6YTMqFRgc8horf5miaFfldvLg
amsqlrGPLDmhVnIb/6zurfIooMuljK6dWe6NLFwBFtGzK8S8diXqlDf9uO6UTQ+U5PsZnB9mjAaK
dPDCoONAdpo78qJ27Eu5MI3GOhl3vXurKVuY/4tBpQhy1qZ+vtH/bE3Bi3Xic0hz3WmIkBMHVyXI
Dg+uWC1lPOFjciMphSMqXouq3pN9N+qtyXxAZJ1sRxPbKPeYM+6gglyRnPofDcBfnzSbppD6aD4W
IvBKONWFqC+H9MXbeahUYMPUnXPVPT3cf7U2Lc4PV5MbjH0kJBqxIWDjdOMpnS2J2Ny8iklHfu2c
8e2XmO3PAQeOC+ePMvwcRqClrQz8ngFPVXU7OWWnWTheSjE3j42GEh5FqAM9AYB+17LOOJLDkV6Q
fTkHqz0572DE+IZJmdCcHfCtCvXXV+h2Xtz68p2IwgRlOM9zVHn7/Xr+Emj87vGHpubzWfSZhT4T
I1wY+yLd1I9F2yyGoLoUhV3wWmqL8MqlDO+m527s6S/PzsIp+QVGdHq6AFX8PLdVn+Zo0QF8FoeN
GQyrtrrInB7AdfPkNeuy2TcX5khtwAbbuijTF+lM16dB/K792SWgRC46bRLQZaPJUKmzkHqw+rA+
d66dbEZVwaVANJW+GLAX1N/GJACZq+3bzH6kR9JdlWxq42qU1kmOAyt9vDNwlSEdJHeXWPBK5aoe
nSpqFnWxGrVFtKd856Rn4aknl9mHT5uNgOcOSTMYUX+U4+sevYwK/QXcGyhdlo9huOa5CYPgrnis
q9pWRkgN11ZzVzuN+/T9Ijy5EgAeksCZMHJzT9qKZ61lBgHgHczbA6t4A6zuJy/fN3KyszD/Jgwb
DLn5WWqC6sH0gs6mvSSAwQNV4EJxIpRaZm59aQGd+L7BkxNPaENdllQFjMPP6zulHNwlTdgfqUKF
O6Uao5cBQ44zqoYnx+5DK7MwtLcUNzYkqrZK1KiXbqd6F7kClT7TauvwfYdOn44G4ZKI6xTZ1Vmy
TVF7RdVznyta9qkFol1GJs298vAdAYRiFhvXu6uv/ifpa3h5fzU7G0i3CJVAr1keQn4ViM+Ze2jB
cKd7Lbbb5CaX1uf27Mkx/dDgNLMfbp0sMqXIN2Ng220w7LK+L5dZ05Zb3Qy0M9fpyVVpkPXVse+C
0TzrWyv0MPKUlC0odO5F6CqBg46KellWFHb8jOdsFLXnLH5PH/ofWp11MMnSykwBkxzlLlv2G406
vNDvyw2UqjK9QpcW3EbbLYXk3J74fyyhv/o7Df2HoUUiHf+ZGu0l0wKCCM/FdFrQGeCDjDfvCcko
25AOQntmK56e0L9anYURUkPUgoIGAHSt3svEkWBsTaE7c8Kcyk8CfITxgH2LqJCU/tw5qRTaNFJY
N4m7hCJXNbd1eDTVxdBtk6XROBSYs4UWXYAesxFJQd7m+w16cjH9u32u1M/to52PFQqil8c89cg2
JdllZGCHTXEPj8zvmzoFRP3QV4otn9tKXBkTbY+JDMSNl1jgFFRqo2u5CBYcq1utH50a0ymRmzz1
FgDhF6p0U6VPVvVSGFvhxRN+yf2FiuSIrp6Nm0+8Wfg4zFrUKbb48r7rkf1ppQnPj/vXKgwuI+u6
KMKn3LpB5BXs48UoPinjXSLuwnrjNs0iFKqdYF4W1jk60pkvmT/4AkEtTLmt+2PLC06FI5W6K03I
bhtCqv/RjPy70/OHmqsDTxPV6QElrFT1h0VhUTUPdbKvNHFZhAuNS1wGUGQuYjaYxpyZKgpaRB2J
QfpsjyqbHQcXUtQ6Mjph33/duXGYnXOCkratWnJNueqjPGz05klHvsxff9/KqecCoGOObgXtcCzu
Py/KqrbUEDgG1JfrSr9RRCRyQTsGqyDbJciyfd/YqS59bGy2AxBYqntUkDhUjKJ/UYN2WkJqvwA5
KV22SYJ+3/cNntref1LbcDuRMPv+3DtzqBW5R4DtmLx42c/K34odSnyFse5+/ucNGVCQacZC+1qd
PuTDIe0KWmfKeTcc+6JYjDkbW2juUV3ajFmwN9Vzx+Y0K/NAHCqygmiIRQlAmw3kEPGkpcw/HEdk
g6PmvuuTVYJ+nNnsFOsCt76dEvyyoNN+38tTl8LHZmdL0pNqJUIfazgCEDeqXVA8RtHq+yZOrceP
TcyCs1HrhywV9OHYVo9duy+Bb0r+KoBJbUbHMjp3u55aIKSzsNaG/0hRcDZvQuAWipAJwxFcqIN2
qdMbt3KzMTuoQhS6v+/b1/B28gIhEsTEZbLCmF12dRtrMfz0/gg9Ag6Z6oo7BKLFMyP4dZN9akWZ
72gT6aTAEznJrV1tPI/GY545w933Xfk6bp8bmS1Azyz70PdpRB02Q7lq5RflGQlVIzpzP39dDr8V
XGRKlxTNKWJ+3lcJfJSqQzT7WBpb39zCDl9G3g9c0h0RnepUP5N4/2IRDd5iUoz5d3vT4H7Yx6B3
BxFfT56eveT05k+inl5GW3c5Coh0A3Rot9mjHLwJw0OiXRjDG4KQi9zHLRaaRqGGG79+9YN3FS7J
gPJVvpHVrZwtPG6SrgHwem4ezo3PbP1mHXhdo2N8kuxmGG/rTYXViZ0ha+mdKXJ+KVr9HhpUwsiw
UJrAMvDz0NCK4Ee9RVNRfKW0/qbKl2V7QGMH0dXmkIrr1Fx1wGURN7Oh1YSq6HheBMl8XYvbpnWk
9CVMX3wSUom2lf399yvy67LnjUXkgkQUVhHS/C4fTHgno6G5R0McV668LUppN/4S6u4/3l4kmBSM
VwyTLYxJ6udhKHUcWJu8Eo7IdO/QBnotRs/YJGnSLnO5P6dF9fuN/fGknxcWZs0leTYkRS+oh84J
t+lNceUVtrsoKZmAbb1H6ffHOSfmLw+OeZOzNRVaWVLoSMcdEMK8DBf26w06bcvs8hzt9subiiSt
xEOffU1KDX2q2UkVWHFCWKIYh/xR/GWsyJ2g04DK7YrnRr+MFv65gG9+aiFoBMlq4gOgaUSacDaY
taL4pTLI/nHYiUtSsFtp2Z05sE50ijY4RMQJtsXDZvZQLGQwmZGr+UdhY66Nlbdz39AQ20lLceNf
CWcW48kOfWhsdjx2ian4car7x+B6L/1IX7LV/yHvzJrcVo4s/IswgX15JUGQ7AXdrdZypReErhbs
+45fPx/62mMSjSBCfp0Jz7UdCitZhaysrMyT5+Sn28dqcz2LPYvFKGx7SPc+9nfBc3iCnfxZevka
ueXZdITzhrH5L7vy9vkDXaxn4XqeUlJcUzFWOcJJOEUP5l35WJ3ifXHwTtJLeJbuIJDdkil9h/Z7
84sLs3OUvYj6qTCEVtipwcfgrN4ND8O9fq4fVCc6jFu7uUzclpYWKUAWtJMgQCT6MXY/EhvV12mP
ncfytPXd5r/o/U5KsNdBUGYxBXW9pEyxEi0WleAjlfCDfuefhpNy9J5gBN74ZMsbaF4REFBLRlYJ
cPyyHMPQZa7HehV+hCHakfeTndjafXev2/F52it7eLvs0Ol37enzhuH3W6maKJyBCUVUEHqhxVa2
EH4aXiEzK4Kv+B+0U3hMfhtH9X6zxbFhaSksqA5S5Scdlhq7O087zykOX5QDtfeN9Pp9sOf2uljS
klQr6HOG0uYlMdzju9+65x8OA5OPowP5+FemKDaynRW/v7a3yOeLMZqEosHeiNcLe+PQOq19lzpb
fYOZMnLhjRiiZS2qBsOSQIavvTEPgbtR6Y8+lofqIXHKfWJ/g/F+l55CimkM1Y7P8pP5VJ61vXgy
zuOH4cfPMtttieNt/o5FDhOlvOHKht/R3yVnaLr2zYP5AgQOBPcB0ZeDfwzPvdP+FZ+Tz5FrHSHG
2ceOcd780qsudbEhi1siTFIVKQIF0rmHdtoFtuSaT9IBiZXXzVrw+5h6vfeLOyIwS5MkgjUXNu3P
3VTvhQ/Nlx9fmbd8rI6h4x28Q7RBivA++sCpBxPpXPamDr0MCnA+hyZCCrNjCbtp97due6+p8+e3
37WVxddMk4zr18KK/129k+5lyYbbduOh844mBtj51VIWXwrScbiMYZb72Dl6tVMegv10P3l70xaf
yofm+90+eikeS8bqNwLrO7XPN8MUL/7NS7i4CwtPAuk/wksoHtU77yjeIQp79u9qJzzXTnv0jvWx
OpHjHhAOokiaO/1pi9PzfSr4xnSHCC5i8Bb/ebH4fjLNXGd85WP7u3al+3T/4J/LH9Kn6FF63gjn
8191fWHBtzpTaCBUBkXSUmcLKgVIiqY0+1jZ8ADZEheWedZt1UaL5M770J62UJvv8U/sLaK7FKQY
zKA6tHAfRsFUQZay7GO9K6n9+gdr/3z4XhxPxvPWFbK6uAvyuMW31IwO+Sgvzz7G++dNJOP8Oy93
juQZSoz/8GUsMjSOGqInGSU8u5LBE9u8RHZWtdPO0SPTdqazcfGuPASv7S0Wk+mZEfKTePuDrHhF
aLCDJ8gpjr+RLN5nx/40/s3/n0KH0sBJOCfHbfDm8j75Z8kEa5XcBkzJYsleo+ttG8AlQYlY3Hsc
Bu9YneGN4t8hT6gcQD7Bnb3hovMttdjoKyjzwmG8QTb6UW37j03iPOo6SakV7M2/DtOn1/q0YWzp
MayQ18N/YBwLW6VQ9Go9Aqu413ZbvZ3ljbD8uxcfUJdw/bzl74bj6cE7Omho3d6plTIKv/4CqLBI
qJtCQo1Do+2JTpLTfWypAuziQ3tEt+r5SXMU5xvXgv0YifAquV1you5GS5KRg/z0cvunvPFnLD7a
VSt0sZFmK2ZViOTVDMbqnMYZ7+SjfBSP3ifBCY7FXwAHnOGHHZ3Fu/owjk/50X/4Ep9Hx/rWOv65
ICeSjr2T/Q6+a+hNtWf+2R1eQyfZb0WJt3GH97/1P023xW+tZIbP/JAmY37o7xpHPvLWsoUf+uv8
S7Lf0Nk52fFf7/3/Z7TnsNDOUsf/x+M6E6tf0Z5Dvv4Luarv2c9L4vN//c/+RXyuKf+Dsik6mSr1
HXTSOZT/Yj5XjP9hhEJHQRbgAN18jtS/mc8hN1cpXvCn1J2AnRkcp38zn8v8IeK2FAMs0FEzUuNP
6M8XTy3qCdBMK5puckPCyyYuMjldGqZGDHLh0YeiB+WXR02skCeb7mPhEbbrDJkN6cvFHj3/43uX
XOiLUPFmUmV5FuxWigQK5DpxDyZfqbpeER716E73x3PfPA7aeAzVT7ftzCHnwvPnCTe41udsUYRE
CynMaztJXXa+Kmo+k2ftQ4BWGv1YyA8hXquiH0m19RBY3B/vzC3iU1r0WVUn1EgZ8UWXahJ3Qt/8
FBpzI6t5v33Xy1q+UQerhK3K8F1UT3aJWZ2q8k5LzUNXbFYWFpfTvCT2Dg5HppsoXysL56gDGaXN
2PJdOJ5C3fyC3uvnzJPv5Y/JS6nagg+vUKblqGK1dq9vQGoWt9U74/M+XBRQprywFPQjfDeAAaP/
Nabf/tg9rha3cA/dh/Vn6kzfVdPXkC5NZyIB4r9YNE8C//dtW+9P2fVGLnxDQMRDNVpsTczBmVNh
dxMoWrQq8Mq8raddWW/UDDcsLjve6OgobQBDkhsk3l3/QSkPXvsYp98ovUAd/Mcn+mp5yzp5p7eC
Ghf4CQzBPeTAaveQJadi1O3b27hyxC4/mTr764VLDGFtdGqCnSn/KjUmEoiyIxXObSMrYWOu46qz
Pi/Y9OX8oJ57HvzSgu8mFrycg6SFr60u93tfqgqHnDt3S4AsG9nN2spkGWwx7yJI3d/x0yEIO8IV
E7h9IqJRUgTNXWognZfR+tswtXhHv50rKK2ZQeZ5YgLFvt5EphbCtpPqwG3UMhIOYPR8O0Xxr9lR
4daekxrR4z1yFTmqQlPZHjzR74T97T1eiWEwa8sG8tuiqr5dfZcfMk1wT39kjs3v+/AvhUopepqI
8koDOm5jUdUbjaZlVWpeNI1t2uhgxnmhLatgaLdZ02A1sTtAgCYjctvKMDlXw96v+kM8xQxuevtW
D10IkjbWum6bro4pQscmcZlfbzikJzxCkUN0SQUoAVm5eByVMrvnd8b7ISkkVPok4QDq5a9G6nsb
lXf/dHu/V6IB2kk858BEMU6+fJY2RhHBHajEbm51ZeoMqM++1h2sLLD1BczXB7SyE6TrywzcUAjq
buNMrdmfR49Ei58BomH2h4uD2xge/fdsilxxhHSkj8rkqLX1zOvhI/kOt8q9GAjNEaVeeQuFtOJq
2qxfA48/J/odGqycxFGK2zZ1m1ryn/LaNI5WU3k2ymEOJGDq8fZOr5lD13tuGJJavVOaQE1Rro2q
zFwfJP7QwOMKbdC+JFhBnC1tudbKHYlWB8O4fB9O0xLqlnWiWfXBlLtyY9oGdB99op+9MDzF8mPq
T/uueewF0CkSCo+S8KS2wz16rPetsRU0Vz6wyYA//wey16Sde/2B4xpeEhXJPRdOJzRTd6YX5Ecr
Nu+KCiWHKGo/yEJ4uL3Vy0rSfKjRZQCtYsK2zLT3/KMuvCqaGmmq5bZ0qxzuLf+7UL6U6ReDISlp
XzNhqQErC8dXX95SqliJ1rRqKRKAH5g7tovVmtBgoSmUla6kZr8bwz/AmgXxWpRsHJs1OxAbGKoK
Sy1AhcUC+9hDWde0CjeOiZCIZ0LH9dlLNH3DzsqVxwMRJSSa8FSupMV6ogR59FLJS3eswStWwc6c
4GbvQ0dNYJ/dyF9XfNZE44KSPZpI+tvT5vKrwQboIS0rlW7jpzmi21mGNGyzNWO8tiQYLqz55OtU
DRZBF0G32jPgx3LhKqV3cDJH6Yi2+GNXf+rF8c/PIR5IhkzzWZ6v8cWHwlEZXLCizLXMM2KXTK+Z
d2PL46l5Qp/toBffvOkhg5wvNb5F1pY7vt9RnlEAxeh8z0dh2QmBYlAY4yIu3KzRdmGlQQm7kYu/
381rC8r1SRPFnmq/EhVu0sGq6n8TFX+vjGeuG9sKtyZ734dQcIOQiAGgmt+l1rzci2Mdm3qvVLIZ
u5KYHIZa2s+Md1HtPaRGsVHJeX/Ark3Nf35hqhV0WeUBHruFXUehbRofYiTiboeplb27Ws683Asb
qZn0aSFasZsCs5jycwkpg2Lei0q+n8yNHsmWrYXXV1TBM5jVYld8yXVHGz43f/uQpCH0eri9qGUL
n9h7vXMLjwdYrBdRiiV0ZPNpPwQJzIrI0oxK8BoElQ2HeBqhCvbU+x5ks9JWRrH15RYhS6giARaj
MHEzuG6RwyzC5FELU9OGz6j5fHuxq7vK9QbH8Myepiy8H1qzNqBojEP2FKP96gt0rI44QouJukmT
f7ptbeVawwT3ylz5mUWHFjg4eaoTC4XahAB5EPP7NPg9NMfWmulOHR86YYU5ILRidsWwVcSdN+26
YnJtefG+aiCR1gcxTtykfIyyx7Y4qrHdaCchfvTqF1X8eXulq+bIzWaCHFa8xOqYalz6ipkmrur/
Jd2r01+G5wrDvv2Y/hC3BnSWUwFvDju3D/9tbLGrQQznV5VjbJi+TIzwSgw7yKiX5/chHhyPR8Ww
/alH7rdAgpjmjefo9bCrxS3A8taqF5vsJVzmvVkkruEfZ4YexLBVwSmRqPmpw7YH/ePtXV7z3suF
L7w3rkYTIQ4WXg2CHe581TWhXqyyH/GWUtCy1vzPHs89BokaKBXMhSnuRdmTjDaBLd5BsgjElfB3
isJoigTG9EFofyp33fQY6p9hMrWn6jC2jr5Vhlt5bsHrz+mB5YpDhFbNdbytBCFOjSZJ3aSoFMgi
RQuC0CySwmbvI5ozV6qQFN8ZXZv/TiM/g/hQFCEzRV253Agca0EKZnLyi/ntxVP3+qeUYqT7BifQ
1YoXv/6UCM/CFt5i7etemph/wsXtUkfD0IjlbEKtHTE9yTOtZnKfMkjAzOZtT5pj+jI88CiVZZjW
ydusxeeNFb1o25rwYMW9HaV73ql2YJq7sbar4asJ286f24Pnmf2jsQ/wbQY8XKxNb9Alzroycb3p
0TdcMfyl62e/ux/1b711um1r9ULjdWgogN9NWN0X8SGk5QluWsBY/XmEPy/ddRJ0uFADKpm0EwXI
uvW9UGoHefoxbtU613ZW50qdhxRhh1tmcLlSZYjexqkriME+TQH1+U5qoE/fxnvBPIzF4fZq1+zN
rwr6DlxrVAaud7byFQXiziF1K0h5NeGemam9533wVdtA6rpp2y1lnLWgh/zrfA5EOg5Lwnw16cSy
TdXUjSEPQNPae/k1AsUsPvsohcHa8efLg8KIRziqZehoLA7FYLSTKfpWShzyEPbdSTNzAcxw6H7s
u+w1D7yNN81SgGmOfBTKkO6E/n6GHCyCjpH4koTiHSx3U/iiU8lqc8Udy0/IvDfKx87qXxIThlpl
V2gKBKXUoB787hl+2seCEYu61Owp/CGEQG9v78Tb021xZmGfm1HMqCSAYV5sheUXk+d7Se6aWXQO
O+2+asq/ofH8qWUnuJZ3PQ7HUJ6j1uKxFOR9xYsFMeRZYVBSc8erdLgJp2chmkWKNn7bSuyiFKXM
chzomDEpce2Fil71ig6Vs2vovwZvfJpkVJ6FXZdPti98yKLYrl70KbYRlWbA9aSa8IJQphQAzMG0
ge78htusPDzAklFQAfGtyPzr+vdEKXr0AhIWrmd6e01FNFw1ssewh8ip8F9vL3517Re2FrEUjWpR
R3t8zgJsoT3SxtqXbHydQAOrb2z01roW1xDtXzg1TYM7QgkOSnEY5VeUmZys33hNrV29uD+YGtBN
VNv0OexcBOyI4oKZW4SxqqfPHMOOLKZQ5FuxPcbivoXvN0AJbPIC20jjj7c3dHaWpaNT1KZMwvFD
OGeOQBe2FUMao7QLU9dvqz300ud4rD5Z0J/eNrNE+LyddFPkMuKhDzXFsifGXB7CB16dukoYPVb1
cBDD/qH1X1vj78S37EbfTeiz9F548uv+u6p+Sqwt+ZH5ey2XCrKRkTCJ6heEi9dLLdtKmSYvI7zp
KrzGZl7aIFp/bSx09vZ3VlgjPWiEVcQlXWmTDFAHVyw0zH6biX9OkY3XBv3nmA13mpXtjdDYa372
oMH0bYp23Q727V+w5rZciFyK8K7A3LDwJrnoNLVMytTNEYxjsPWcIMKIDBIsUuNG/F5zHnx2Hhhm
uVxS1zsqZwofq29SN6hhbzFbSzgktSUfJG/cqtmumnq7JSC4pbyxuHprZhP0MKAeHdTZYfAV0rW6
fgh5QG+c+nVDzCHPApHQ+cx/fnEgeEOWTWj0fD8ETPzmU9gbNg2Q299ozQiATBUVHAtqjXdcBIIa
pLlFIiHIPS1oQ/7ZVznUMI3+h4Nub+eOdjTkHTO6jvbc9XK8NC/EwiODQOaQwslLDtPk7bWs5Cgg
3gBIyRwthpYXGaDWdaY1lHnmVlOXe3fp0FCw96jyHwthbLxzICg8GgVvtCJboNV05KIS08PtH7Gy
oZQsqWsD7Zi7RcuzDdF3FTRdhl7KB7Q/HRRCrGmT124lggCkpb8poSHK4Vos1SrMFLWEMnfjurJL
a18Gp2HEE3O0+qJzY+0H+Myjg6eeivhzFd4JEGveXudKBsrYF0JBMphUFPIW6+zyBPSLEmduXIm6
Y4SBd6gKddilvX6gyFk4lV4ZzqQUW8XStQCONJJC/YriHsqUi3ORhqgUBfzD5RIpvpdi05/1fICC
Wcz7c9iY88eVomMxhsNOY2pp31t0f0MpQoJClwSI87Pa+fPNoDc2S5MThEhZr317ECIlKQyLzrIQ
m/dVjmpqTYpyJxeleOeXln+o+mK0NTUQP9y2vOZuaFUqNKvQfdeWjTkxGBmRNrPCFTQm3IrulEX7
sRSPt62sJDtU+mc4DhvOvy/OrmgF09BMee623qEsv8vd6Uuv/d6snK2ZMYAV8d7m+JFsXG8jnbah
zsWKbUTL2hYSyOa1QTz3k/KUo4hkUw+oN9x4JWZQ9yfhmF8aQKgWJqc0gLE6zgu36ZU7KXsCBLlr
EuMxV6C4T07dUbS2OB+WEx1zJLyyufCWrFCaogGIgM1X05+5WDrzA1z+5zQb8M4nNar3tfw8hao9
Q5/9/FhslX9X4sfc7tBhamdK5h1ZrCV5QpVPXcETZ9oLw7c630ol5xt3kX2An4YliKbi/IKb//zi
9hKBQcRZ2dNQjJFPPYiW3Re83w5d97lPPksj/HcJ8oiH/s9GPt82d9b/JTDOYXjZrO9GffA8hYdc
m8j1IVWb7zD6KPvYCMVdWpiFfftkrPmPQe9WsoiG1Kpml75cJswYbYrOEDlOixwtmlPFzvfy4EXq
KGp31rmMdflcdWgJxciDbKQ9K0GY/JEUi0F1kdRnkWHlFAKNKBRo6yD/odWIpDxGceJUyqkXsjkU
b2zuitsYIkxM5FncbmBdrlereGPcKUVFo6r9IrUN+mkbfaqVBVF4hLqKTj/Cw8tneJQAIOhAjrkQ
/lYnf0S6CpWV8blWkti1chmkiyD7R7P0jY3Oy0og5c0hQiwGxz//WKR1vTL0tVlNhQtQmtKR1Tx0
7XiKNrmv17aQ9TGcRiY0DxlcbyGg0FaC/I5W7TTsAx9+XeVw2yXXKmG0toH90XyYO4oLr4A8J81l
i7Y64hd3JkGmm5p9adimV6ENlH8IDDQzY6Oz+9JE5ilxmrTaQK+trRL+SeRZWSLi0fOfXxyLrjYZ
u9YSuPKz+0H8At3GRtzeMrBIAkZd9a02pIPvxSEtnY91++v2Lq7cRehSkhnPLGdATxauniEUFIWj
X7pIZ7hJID4a6b2nHnLFHvKN7GFtLdDuKzoPb67ZJYNfOhUi01h16aJgIh3yGu0QPwk3TtbaekgU
cDjI4RiBWgQqXYzlvC7U0lUhMmon2RZzf6fX0U7x+hdeihu5+Mrbj6ct8F1o/MELLcN/hXCgOXZ5
5daJIO384c5o1aMiCvEu2FjY2sFl7yDqmMuvPDWvXY1iq0i2H1duHJnlQbXKpx55jlMW/hcOwWXG
nD8ldFVeDnwi/NQOdatWZFoJmqmBKxXH0ehpBRcfxK1OzIpLoJk2S1giCCG9xzAWVRBHelLDvJ1/
nqwBnZpyY9BzzQQpD5gHdX5E6IuAF6f92NO/A3xTdwms+1506NpkqwWw4gcmOQaroOBCGrA4p5ZH
MEokkClyZd53KCoK03DW9dRGBOf2gV2xROYocw8bnCX0La/9QNDzJFGKvHFToFRq+LPJP4sREqbC
H4c2wDxcttTAJco3b7OBF6FNFlJkwzpQpPokmk+DZvbf/JKy3+3VvM8rsEIbbuYn4m2uzau9sCKG
ctRLPnlFFnQPap9lttx5kq34jXX2ogatzcEsdtFQCwezGa3Dbevv95KUhgQRhCcBAw6oa+tD1SCK
YUq5W/dQntVJpL2onpHYHiR+d9pgBBurXWmZz/g3yo506Kn0LXFwg9xIVqAWhav0PnjKSWikh1pE
AS6RBONhqJFbm2ruZQg9wHnqtaf/pXeF1O2yXtuCwr2PlHxcIj6/CEdSl/RvoY4ih+7xpAql8TN0
gw8KktO609bl3jC2wvLKaxZrOsePkXwW/rYzFx+6qeOgr2Ty5JgAndp1XZRfiTCobakopb0MeU7N
V8hKzUKfNlT/Mrls5Yfe7Gcq67jKd53SCeU+HyZja9p0bSOYbQHIQ4OJgukiQkSVr0Vd6pES1bV+
Gv3cO2peKB2SONJswQtfhaiUN9KwNc+bK3gcLi5Cc1m07BC7jFSkZt2mChxRENJ9rqV3RhkV+1Kv
v9928/fZ5lwunKmeoK6hKLEIGVLaaHkmY6yGhXOu4FvRuJ/gMvfiXRtbB2q0G9fi2rGeIekmm0qd
aplA52SZ3M6Ewzp+lcVvBePdxh3slM1drf6M9K3o+/5uZIEX5hav276tLbH1MNdHzbNRCadB/woC
ZUu7Ys1RGHSCex7ibkVcrkqN/KI0Mp4F/PGxT3ynHkaUj0mjYcQVacbe/myr5riJeYUQgcUlZ2I7
CGFbjGLhmrF0hPl+2iNU9WtSzL/F8UdQbOE91jaRvuBcqYe4gqna62AYx61Qd7VaAGcbdkYNEhe+
P2tUN1a15vlQ94L+I+DPe3ltJkB50DLakYw2gU+lFgt71Pyvw6S+Cqr++fYOrgA9VFZEjJ9LH0S5
eYsvoo5UG14gxDLGqB/KRnaCZoL52D1DT6Gyh3ANoTxHHj8b1qsYq7seBXilfxKNx3FLNWPtY87k
km99cwCfi0pm1gy5kpRm6ZbjQdbdOryvkcz0T9oWBdpKc4s1m8Rz5MzIe8TFBofNhCiiaJXuJOro
e1MrFNJzUvVn0dN2iSXR1xo+RUXyaSq2nrUr4CVKwSiqG3Mzhufz4jVRpWqmJ9FUuh2oJRJiYPpV
+dhUX1NDRej4ETJrTf4uFhOd9fs4j+w2FZ4RtvzjXJkTMwO8YYdmYGkp6GbkxpQEnlC6rWy4jRju
Qvk+CdKPt71rxZOvrMx/fuFcY15OcsgQihslyR0j0dCW73hVH5rMuW1o5WS+PTC5qukbGkvUbu/n
IXrRZeWaXXsQzeSuLdBvV4af/4UZQxfJ9XhM80q7Xo/Q+uXgTawnERSL4SsZRGuZNMeA0vhGEFi5
H+ak8v9MLWKNIBZa58egnoMOuc34UYv8fRAJryF8tLsSUcO4zPZwV25cS6tfDMgVJXXUWN7VrzUv
J8Mqg/ltg2oGZMZInd6pkXWI8w0PXLME/uhNHJK3zZIprYUobUTEtnJ9msthottKfMdMnVM2v25/
tLXjDvuQxHgt+TMjFovAYtUSEzN+X7lSLrUvMRrIjJqN098ZWn5HFOyjXSGp911oTA5SsHdNmEv2
7Z+wEtrmsRXtrcc7I6Cu/SbSp7ZiHqhyjTix9RTRZBhVBQcyW6dsN47C2r7SBpgpJCnoMrxwbUvI
C8Pz4qlys/iTnxzV/BtINU/6dHtFKwkTY1hgPiAhIFdfZoSIDAt6E3NHKUKQPgX8jq+pkN+JEf+t
NFHHTRokacu83BocXDsXPCNJnCid00NcpKJVl6AOoYmlGydUUjN08kQ6PNn4QUUlUhSfE/Egl8fb
i12LLpc2F1vqdzWs4j1zDkl7KKyvWvBi1s+3Tax5yFy0eCOG49DPX/UiUrY1hUL+rHRxwE6Di0D9
Vlq7Cf0ctfI33q2rB0LDOwyKnMbM2XhtTOz8UOpMvXKrQv4uhKLkdIbp7ytVK20w+5IjKUzR5qmf
2bUPZKZNeuv7n68XplNawDz16JctIqmVdv4Q+dRQmvquCK0HEspXPwyPki89NVu8nWvfjyEfKkOA
AWe4xfV6IyZmqi4MGzeQkgOhNAXv7W2RCa+du0sjSyepM6B3ctC4TZjt+ug4Wc9Cvyum/yJsziR4
rEYlbXujX7lwFIEhosBrC/I1axAfZbTr09G4qyNLtWG3jzYC19qi4G4DD0AfHR7oRQHZazIA1AMF
SdygZNi+Q5VLqno70dAm0Jtmw9zKh6JZQzuBBgZp0rLaIEYGLbjEq92qafA93Sz3VLBjMDhwqN52
wLXnNr1FJINFnEKnVnTtFJLixVZQtY1rBEUBaPt3FgENDX1VscdhslxUlgfHnAT1lLSi4tRymj31
gZE5QRqYIOmKbuPLriyekiwEByAG5q1eHIkyNMfaGKKaSwLgio/iGboxurIRy9YOP6VsBg3nly70
OIu7yJKHsg2qoHX1o1XeeeYhLO8bo6YfcM7z3JGNkJN/vr3ZK25EeQSCNxIajbbK4gDWiV8q1VR1
bj/tivFz29i59NzTF7ttZmUHr8wsjmDmpQOhpu7ecqZW+1BIyi5qxY0Uac0KudGMHOPFBFjm2nHk
IfKSJgt7V89/9sFdIO2V5sfthazsF9Uvug2zK8w5+rUJuBJykRJp76bTYxR+KkBNerF8sLL2cNvQ
koqHJinvECYp3ggaeQosTkE9C88HQt27bQS6FmX4h6r8Qn1vDJD7TRkEAlNPtU2xTnkqfagMRp2/
drMU7Yes/bvXv036U54hA81OVypvyOcke9K7T3qo78Me5EkTn/SofLn9q9e2Z0b1zOVBkFdLRoQw
ZTJ68qTeNcLIziy7BClfa59CPdwIEuuGcFqDSEHZa3FWxjEpEt1oe7cu0iNsGV2pfPBDuJT9ZEtv
cSUBoNVJsWuWqDIoxl9/8mEShyGOld4dj3507nXtSMkp0vtdtTmV9z530zSRcwiRikpfZplrhF0y
DGLELKrezdpzdtLcR3YY/Cil34Xw+/anmoPWdfN/JmsDksKnooG2rF4rnQGyKpR5AWrDbiDADltD
qO+Po/amg25SB6LmpCyuqGoqdb9O59JdUsk2PAm7Xg0TIM/9RpvkfeaJIVkHeg0uVX7XF47qSScz
i+gDJnqzE4MadKF5FEOdmaN0PyWi2z91cbKRrK1sIIUCzWJojVEcRjWu/cIbjKSeRh5kklo+JpX+
TbKyjSCwUnOnRczTiBECdpFZm2sbg1ibehySD7bQCdjJJBn73Eif9CZIbKtEJbFTw8pGctTby4FZ
28OU7j1GpzdO29pS3/ByoNy5n6zFz2iLpDBzkUd8HkuHWMgOqvf3bW9c+YQ07cCKUe+CrGI5hU2V
2euC2ijdAn3INFRSirtdupcr77FQpcb2TfW3J4MTE7eAvu+PN3k29f15YYAK9NmLL9O2TtMo/RiV
G/rJSeNJrwdwdQOIif0HRX29vcz3YQs8D7P7bwLu1LjmP78wJqsAHpnG69wRwNS5UDLVls0gsoOm
Gc+Gkm/RkK8sju0ENgVuirxiWRaR2yCX0i7HXt6cwKF8KTzIH4SaKWl17O7UWHVuL/B9BGOBFwYX
u1nFY+oXctm5mWWcZEYygtI2QGxMeGjsyUeGRY63Lb7hKC8CGTAiovM8TUCIJpgt08WShWh1hzi4
KHrx5zaY4nJfkA/LNqR/+akplVDci35V27HcIrSXhur3qNV825vGmjlEoU6cpC0MR1VydbQlVME1
RiE843vMBOH3ZvR4+PllI+/01NMqunqW8DGawiriBWgFcLf0uXFQm6Af9mVVG9Nu1MpmQFtVVn8K
raz6jkA7UAfIrfe/EEQaBidhfKX9kGd605+qooqVXVnGdb0zwEHCaGl0VWhbmRfzH/1Rp8NWbHJ2
LCEo/+wbzViKH3RxYDtb+GJsFb1VBLorsEVnPS3O3iw1Oda9eM6KJN8bE8OquzAIanlXM87kdJY4
1/H78AE4fLLRVVrGuvn3MIs7q93LDKqATL3+PdS2pNr0It3l0zW7PFHOedrYinWUEsU2ZP+O8OdM
9XT04+hl6r0/Q1n/yzywAWbvZv7GRTgPs0QyWyPR3b72nazUpZ3UhvvAy8ONLHVxRP4xBFx8bp9R
OlgGHKtExy4zcp0xJgvWkBzl5EejLmxOLzocvwTr8+0DsmVvEXNQg2qjbip0Nzcz9LlSRhcrLvt0
VzWONDYPvbdxW6x+SfKkeZwAeNO7Nn+IcmzTi5zILBm7A4/K/F4J1d9T68MdHSS0ZsJ8Uj8ykRWc
ukzJnaLv9aMw145uL32RgbxtNekoHxX2auwsUjdwJ2pHVVF3lUqyW+uoSgdtTDe+57oRk7k0uvG8
PhZ+m1p+Jfheps8Fk4bRFCM7qtq3/2Yh/7GxCKv+UKY6XRhsGMewHneNj3tutiLfewquz6MD7L85
H4OFFdVIgrLLVQXAVmonqiNLJy8+FxWsRcBBQ3PLT2bPu47cnDQkywDBzadh5oG8vA0DkYJMpUWq
yyBsuhc43UWxH5HwSsMXOX4e1a+i/Flsmj0a8fsm7OyqGx0gHY++Gh2UZIsTY235lz9ncVAa3R8Y
UeHnKMqD6pV2rj801mfohYbovs82XkrL1z6+OUMXeEGCvgOSLi/cBt+PI0MTDLAwov4wxJmx8wsr
cLygsxwfBjFXZqjs4HOlvHRaMYIO9CLntlvNNhYfgCIxVwD5D/iBdzgZJYjhjzYMNwmjvY5wXZz+
9ecWeJ9xL9PLIq9bRFUzUo3ImmrTLURB3cccdltMiq2H/8qX4wlDJZLmCNW35RRTnddtTm+ZENf2
jqD8MkLhQQgfkfBBr1pN0z8OK0xnM63FN9Tmd83CUbqQtmwnxGybyWSvPKQ7WJz3aq7/Yb959hHG
cGg3qzMxBjKL1wdElRn4msTacON+2pkJ2OHws5mMh6LfuHzfx7ArQ8s6LACLQpLJv0ECdPdZ3YQ7
OQ9fJM/aOvJzfWThcawI9QcgRJhcQmlCXBwh6dFwM4KCY7a1shN9P9m1FrMXXuIJ566ZkAyRQo3a
4iA4bZtphJ/MPNx2zGW7921v6ZKA5oG6jLi32FsxajzB8D3a2aOA9FHDSPjnQD5kqfrRi9ymPBqT
XRbDU6Rlr8WA6GzqpmK0S+Jy45fMhhZbQo2TRw+pB0FQWfwQ3S/Hvq9ly9UZuti3UlZDX2PAxK1k
8YHOQ7czFE+i++YbZ2+UtzQe1swDap1J41AL5h107WMBhGKRlWFe6C3NDvzaLoxZcTwyAFVZ54nK
gJ7RENc2lr14mrD/DLRRR5sBvBR5l3o7ETdNP41a66rjkxf+pcXxPpx+mdnZ0zbKt+9XCEidMKZB
88Loz3L+xhuFWGunanAnK99LQsvTctgL3pc83JW9ujdLhDnFrYrn+7sNoxplHOrzM4hoDlkXL72x
V4Je8+XBlbQPOsO4ifpoJM+ZvkWLtbKNqFnNtijjgFhaxKK6FakUwqjulmmO10q71sz2Q+nP4rJS
WP5xHgK2ZsYLczrJR5cYicIX29rro9Ht8/Khl8MdU3tHP9uCYK0timEJE6AcZED45vXmDWaEvmyT
j24NCl7onxF5HqD6a6r9/3J2XjuOM9cWfiICzOGWVOgoaqYn3xDdE5hz5tOfj2PguEUKIsa+sH/Y
cG9Vsap2Wnutomg3StNXolVaz++MLRxxawaWrw/ZeDImlOdJFfNqZ4n+s5KkfzL1taqfOqF4you7
cIuh8+oycatzhMqjuLz5E0zVYiGW44naxNGATC/px8f2yQ9Qrdva0vULzyr/a2tZmRUFUe08WCBP
gX4fGsI9gkK6EG0U4q4cehNZH0qyxBLMui3ekkGvR8uIq+mkRKIdhN+VWmbk781QttzInJtevpnM
ZeJAZsoSiQrZ4nbFvRyPRdhOJ1goDqaaf2zPTPaYTnP0gQgMaJ4h4ZcNttxtuP4rYdul5cVrXRnc
rUzHslBljmgczW9iY6s6Mh76tGuSfZZsWby6VnBtM/scbG1LUHsUV4Ou+/100lzm0ZngPKbk5wdw
LXr8Wn3og2ONvu+/FTfn13keOTbnZj7Q12XtNo6EfiwlKqdRlOzbUNjDfffvzzI9PnAmM6EA9dPF
N4RKIA4NKRdPYqLsNQak8hZkS1g1CN144b4ew5NSI16tiv9+SpmjxtURvAFTWEIhpURALVKpxJPR
teeOMYT0vjbfYrX9fjvEWPudv8V8lM7nk4oHunzFtM6rxirypZPY7ermySo6ptuAZexGuXMySdkb
9a/bFq+cTtgR5+l2GHgZ518yzaeQXTRSrEsnq9ypUwqjn+TI0Z8+SUlLH/X2Ie76ez9Mzxt212Ed
dulUwQEJUpoX7XKpitaiNwN5yyl7Esy7SQUFH477YfzZ2ZaY7ZrspdSzvbQ1IrmO+2ezuKK5PzYH
UZdmuwJMejQY7HAT2e2r6H+SxS9ZiQLhg9f+I4KWK3FpbH5h33n0KGm5o60pnSKqhl4Mef+Phq57
6IbCt43tnN/Jy+dtNmXNqlsQ3hAnXZqiw9iEWoSpetxProVn8BLbA29eRZJdZB5dvV8+785ts9d2
kyWAyIKEDwKAxYUMrb7zNTWTT6ZRO5V1CMAj00KFszl8FcT/YY0cUcqOYIRhEPs7gftuOysxjKfI
zOVTqkFo3u/C2gZuJpXmPi3tsHwWuthOxi28/NpD8aixpzOrLA/bMqMqmkAfpyiRT6X43PTHNq73
2fjJR+L19l7+DSoXnxBD8/roTiIzsTiaSTYwDW3UbGbOIB/633luZ903yuGC4pRDeeyEnVpbtG0M
m/TZFgLrAEFrzj82w89aKx8969ikdl/WTsxXr0PjCDvWMZFhBFFsTdgaZ7ry9S9+8OJ4l16ihKVe
yaehqB0zfw0kw47CwpYbWpCW9pBoG1t07bHCfYMLQEqU26vP4dG7E5BHEFHrbSmfCuEQAeeXo2qX
HSSfQ3DwR+RSjdwxt4YSr4R7yEcRNQDE46kk8rq0GoxSAdi149wF2i/PT5zBCvezcAWJgfiLiN2G
0dZujeahSrcI0OaPvjgUuAROO0VuqJSXrlzSqh68YSsTH5maUyR1DqA52ZLivuJ3Zs4xlQFWWkyY
uVxhX5WTmQYeRy/KXrxhgi9aga2n3UEPvjMDkfOjUNPaEhm/trNgIijjy4xezY/IpV09qPpKoN51
yrufg+D0WBgFAEm2MuxG0wZ8pfyuBXl3+6ZdNcsELZ1DkhImDBdmg66Ui7oSqCKOjzOCtBbG3aAz
h8QQm/QNyt7PunCQwycxbv45SGIW9J3l5QFG7yQ2Yl875UMJRD/tiVwacdp4lq99zv9MTkKaQ490
YUVJQiWLvEA7Rd54n8S9bTV/xvJeyFXH77p9/6GMjOPGnl5xQAwcgPcHf0LDUp9j0ndXU5w0ej1c
2ZNf2+K+GV9kn/Hk6Njnn8XEOPQTfG8bMcT6bpAvEMzNfhZE7tIfjIIWC5MZT6dEjpR924ZouQpG
dX97ZdesQJFJaGRS+SHBvFzYGKiTkgfFdJInAtoxlGTSB32L63vtZQCYAxEig51ZOpf+O08t3dcz
QvYORMeTEfoo0oZeY6eyKdxbntr/L6v6r72/L+27z1V5YpzFZTmddGFKD2Y4+Jx+Jby7vXdXVoXf
JPunUs/03bKbMliTnHhxLJ28SNF/5Jo1HgCrEh5oXlDZgDC2MI7rnJU4lvSfGuvfiHY+pe+WpemB
BRHRSHjH4MYxa7wmsJsGyhghL5tu45qtV0fC+lfqiVAdv7AwNpRCn1rxZJyqOHK0ZHS4AQ7YpWqj
1Lr2s5d25lD63aKCbIhpGHXYSUXbGH07GEZc30fN/z2Zj0q0dZXXofmlvcVVlinrqo0vGifVyH+C
mnoKwmiyW9mWjcAWjEeBeQLHaltX9b73yhZB1nyfLj0e1ueqJohOUq1lHmmYhW7FxLkQczvyr9G/
178Xye9YUDe8wPpeU91g0MQAWzHzs8+7/m5XkzoMSsGLzdNU+W/pVM2OztvijbpqBPw+k1+kqwy0
Xxrp/SnqkHU3T6aXHppmgmnc3ziFWyYW75OeZqZeWIlJ88fMbEMtsn04CPqGlWtfhWmL/1/IYrey
yqwzZljMU2owsQppZ0qTrTU+mXriVFH0+V/fDb7NO2uLeASCG1ojHmuStKQ+WK3XQgLdvIyW/wRx
8rS/bW39aFxYWxa6UIFi7DrnI6FSHzrmoHLwaOvZcd70G4fub218ebopYZA0wbjE0MXizVCnugo7
pTRP48jwt49ablM/1zBLMRa9m7oHq2mPcVfdq3LriA/xmNhhKx2lvP1hRd634mPcGb+t2LOV6agg
RCtR8A9iyU0V3R69nSEVO07DcfTu/Fy1u7gjJP14e7fWJwGJDd492nP8G1xAl0d6qkJ1HMHJnKZh
mOw4wLfLu2bYqd59pppbb+wVzAmaHnCqUBKZ2XiWc5oqSjyABWOF4PtrZN1FVETyl5oWQ1BJaE22
o+MNzR9FOAepbDNft8WItr5es/wGX4uwjeqItnh8a0EigBQK5dRZkbKjo6bYaiRuITyuZDaAHlD7
AyoOthqvcrmrfikIJVurn0qlsLN6pwp7Mijji3yoq0+9mwXVRi61dl4U/62ZmlOkj0tv7dKglWtl
7MMje1I6SaQEU34tUopOYvxdKK1uI+z92xa+PPazHAzlHjwzYeAyiVbbeJLyUAc5BPS5zJCLT+Ts
CHyDbNGS34BARbYRmo2td8l96nEvmiY+agUEtOG9IqMWklRJ9aBK3fgwVtrb7SP9t+Wx/HnzbZwj
L77z30P4zheYrQQtsRcYJ9+UHntBf6oa7yXWSzu3vsikQbo57fS6vfMAfkH9l6pPmvJQS+Ze6lw5
2Hhql9MMhLPQNtJlxw2iEU/l4fLT9MLQW4x9GSf5y4DDN0Nb/245tBpkNP3at/Cn1DvW2Wg3grXV
xSaCBlzBfuNdDQR0Ls22eizXVRRbp6nL9mPwLU8VR8jPxvRp2KqprCKa2RQBE/1pOrokj5emBlCM
aRY1FrgJfV/nL80g2EIGG/Rk+/k3dePFWh31hbXF3VKkzi94T61Tpv9pxtpGkszWze8T1bHb52jl
SDDEbBnz8BL6lrRgLpclVfooJIz0nBJ9ZF7Ot+Xgh9Ua/4MV6lE0+S1GUYEPXVoRo1aNCiHyCKor
uPN3UvampG+3V7J69WaZUyYimI0nNFKXkn7yhHyPWPjCSdPTetdruWArvbw1SrJ+9RhHgp7LgBSH
LJyU9XIpMMtUAlp6wkmsniJadqOm2XX8Q0+RyMps1dvJBWCMremu9UGnsg5/DWgzCGyA8F5araxS
CLVC8V3kSe1u+mU1kLq1b4b0TQv/uUI66w5ROZzJNmSahosAsIy6CPTzFLh99nsIpU9m+yzG7Q7A
hE0LYNerG5d4JdmNq6J0SDNtlgOgk7ww2FZBXU15G7oqdyqtX1snFt0Sit6wRwBiemq0n30OeqL9
WBuanVqVHQrNY9vIx3BuNnzrlGejSPkfEkT4qMWrG82pK5sPBIYywezTyZoWmz+hZeJZYR+6pvcU
Fz5lFu0g1L8L75vQbtHtyKtMBpQGH1HjhNG9wbNefmlQvn3vFUroZt1LlH33+s/T+DRqne3p9b6X
jpP2q2ROjLA8cfLsZ1a5TMap6teuUOxGgzZBkVK7mbG2/tZM+PqGEVNw7nHBwJBWzF1iU0fjmCqR
K4VA52pG5exk8KwNL/8XE3bh2f4S53KZqZcDN9QXx2EaPcqFahm7muzbI0N+iRjfz2FuIUEbJ5yb
vLxvC3FnfPXglicfl+H/18FcpT4NoOSrmAKzI0pF62CMDs1fYN9gt2Bt0nDrXq7KVjOKVtV4PM2Z
/3CJrwHB4xnBKMZuGzh19qLm1aHE2/b6Wyv3d15q2cpGFeTKYURVgkSD9oUIq97iMAaZLCUTwkxu
ZT0E1SepPYf+Q1M/AZ7ceLTXcSzdg/lfaOqYLG45Nhf4aZmWope5Qd4dgNDZYYzcCyvtZc0u/Mol
FeUYert4/CJ52XM5dP+8WPYWiCaNDBB8lMwuL0MbxkbRe6V2EgTLCcdxDyFpQjVBkpOj+c+3fB49
mTtR3HGiy8XF8/UxRissxH9kWnMIUyGwx0GTn7xcYnRBrVVED5V647Cvv+Zs1KShCAMBwfrCKCQY
UxqasXAKGRZ0RjXoTSezfGk/JaBARQi9nQZo+5fbrnI+I5c3DFQL9Ja0pLnOjBRdbquU651UyINA
HQGmSScrQk13SDjNihc+rz27Hj2LHlwo1uIeUEUqbyz7ytFiBgz8O6UoEGGreRSqHKkq9RO/wPOD
3B4SGd4MqQueMgrMKGtwUbskzSB3Mi07S+MvaapXd4Rf8lFrCnPjpK+DIEgwCYFgaGDUDtDj5X70
QZhlzKsnbiAO0j4TUHTFJo3lot3qB10xBVspMoK0rqmcLvH/WU/dsgqs2K0HRWHaHVjWUDH2UA6j
sbHJSykRcgIUWSCaYcwWZj15WclBy69XwjZK3cKkpMh8gVnWNlVMp3vUiVV4N+ThM/f4iUekG3dZ
ZdyhdnQs6oOBFHdVDYcxLd/qrHTkjbu2zhdm8mZiC6jl6KMD67rccUnpkiBo0tQVPWuPcq8dSsdu
THdeASb6h1S1jqEdlAn692NjPCap8M9fnJHTmW+Lxw226uXDwuuqNvI8ZOaJD2oGzZE1y2Ucb1+z
daw4o42pOPAdgGBANnC5Sk0V2taHrsydzO7eLHtb9O6LYfc5eg6T0Ra0k6xsBW+rB2VhcpGI+Wo7
jykKGbGU+hCostPWH6whonzt0qw9bCxwFRHM1hgOBFzKhA0u8HKBhGN1Zw1V7tY9qVAgdfk+krMP
bVe8VupYH3BW4WPUhS08I+m4U8Y6egAk0zBOZOW7wouE1yBDWef2z7q2B9Ri6UiIc6q2ZHLyO2Vs
xm7MXZS0OEWhEdxPTWeAf41+BH1S7id1TDbgNusXja2ga6AwzAw2G62Jy62ozEiv+1rP3aw3Gker
VfneV2HCK/sUGrKq9u9M38d7CYKw0+PUe9Qz4XsuGeV9Xzbmn9s7sG4Xzr+GXwHBBlLb9DIuf00h
DrFilCraXVN+V0qQ+36oRqQpuxoCpNCO9YfWOiTBrtQ2Cv9X935OVHjTIfhYCrdZ4cgxmfzCFdvm
c92OUP+XSuTI2qQeo0w0bL2fsrfbq129qSzW4uWevTfFoeWQryYAgRKmKXdDCn0g4yMB0rBWgFDE
iPa3TV078DQLKbzMpXGGRC/3VWeYjqBHKlzD+6HIn3Xr8+2/f2X7aDmBFTHIwWgqyJd/P5QnvU8S
o3DV5AWOckn7ELz66adpyw3Nv/MiAiC1e29HubTTS5UWJJZSuJrlGuZ93iHo4Qz1x/FF0HZSs/FO
XNm1eXABr44XmjOHS2umJYxEEmPBO/iqRJ/ara7qKp5hNe///uLRK6MpijWTvy/rO2QI7P5PSRQh
+i9ygij4UO5uf6RrmwdeiRoQo5gEDosSgCWYZhZS9HQTuWLM9JM+PsTeH6+8l0pH1xAG87dQWdc2
ENIhkegUbWzYHy43sA7EIs5MjgVzA8I+jf3cjkeKfLfXtWVFv7QiUwpiDAMrZvYYCP5eVbYIVq5Z
oEM2K2fiD1fQ2c6Tq7yu89L1oX5ssodAvru9hPknLs/1ewOLT4Nw9mjF4WxAPwTms5R8gDfFHoyN
1/7aOmYYOi2/OTlagu2HRh8LItjSNc3akdLnbDN4u7IQThc9Wuit6CGsrgwsaGk9GJU7CM2dGIvz
97az4E+3qVW2Lr8AuHhvanG4kowmBiWOyjXaBwOJd9XW7/tdTHSoGAcxPEvyXTc6w364s+rPYaDu
ZRsxrN6p2p0mHajrplto9SuvIGHZHDuhNAcwfvHKRmnb9FFh1K7Sj47Y/dHNx5DwQYqQ3+w/3D4x
8+oWJ4a5ELIg+goSrYxF7D+IelIWadG4rdIIDqWdgJApSu6SiJ7av5viyMA4Zc51rmXpsNc7SvlB
3bhTLzmq/CxF5Hnj8baRKweH0bA58GHWhSs27+27vgB2Ryjvm8ZNPT5iCjlgHL8a+fiABMaGr78W
86jcZUJAKuPzt7q0FfU174XcNm7QBI9SDQs5B0Z9UYwXI57ZSaNDLOmOB4cRdG3HIPEO/7pWxgtB
1jHXABKLHtSlfTXV4izTytrlhwCi+53InzxhNyj1xp6uzwhpCnA6KERImTktl3baFjRBoum1KwmJ
E2W5nVfyUci3Ci5rNzaz9BGzkRIjAbFEUzbQHMtZNzVupkZ2L33Ko3t9ckbFsnN0Hkv1/vbuXUlP
EC8iPyRDJOgmDbtcltSMeeUzHO3q2c8x6naj8ViV3yXjufN2YWjeR55qN9Gv21avLPLC6Py0vjuf
MEMoTR8rDcGa/kVAhxq299oR20+VM5Volty2duXLoUg0z/3zH5RTF3GOFydVWvkq1vzcUbvHOZn1
io3jMX/+yyeEKa+5v0zMTXFUWxwPKUmLYsy9xk0KZjGZj+6poHiwsJUfvE2h+fX9xhi9LtqS87DX
En/YQDaumGHfumOU/ZoY3o9o+1cTIkGo5/3z5oEgm8Fd9LEJsRfOVOrFqGgUsXUb9bPll2+TFf8Y
/H/vHQKLBk5JJYo0kuu12L5W0xM4nMrW7aNnL3I1xX+ptL0gPOjVH71nWNqnsG9JSKCkjqXkHzN/
I2hYT0nOv4AiBAob6JixqZdnchI9pGvavHUtM7GNHClTxQ78RxnVUu0MJc2UZE5lQE+FEtO5IdMt
rKctDNGVe3HxGxZvqSznHkIsXcvlpyDSPLVK8mQ29V1dlUCnp++TuJWyXrkbjArqpKx0UA3GIi9X
nbdy3YPfa115vAvG3xkSN8WWosi1N+bCyOK6d5mhBWY8tG7So7oA8EZyBo0xX/GjMhzRgqz0r+HL
7WN77YbQu5rPFM37NeJajlI9lTDZqKGjlK6aHYbsq6dtFTGv2tEBPvzN+YkGL/dv0q0AKialdcPI
eu2RrjYDRMqjr6O6NbN/xdFyQPVZj4BuLaPFi5s4dZE0iQWmrCh/CuPnps32JZOdFC53fWLs4dmx
m7a3pc6DZmL4LGb1vwkuzQpBF79g4SuEeqgQm+QXJF11juTmsxZs7efV8/hukYuj0kam1Wc0vV1f
zve1FNgWghP/KBy1Wsf8I965H8ULQgSyVJ5POdt10t7ot5axLrvOWwVXD+h7sEb886WJtg/FITKs
+TVRPyXlc+gzruqEgVM0kFAr91qiP2ShowJvBvJ8ik3tyUdWWhvqe1iX7ULtoOsZbU3hRP0jidh/
lv/uty32OCnxh73J8st90cC26n/QP0jxZ+Yu7EE/j5W8FWPM52LpGwHtUP8ESQin5mK/gzpua0Xw
O7dtPoojnUkrfPbCuUUuP0/Dx4yCzTQVz6lYHytNvBuCYmuM8to1xbWATgGeiT9bnFwdIoZRl6fe
FfrKVvxjLfe2Uv1Ut+Qgrx3fWfRtpmdTKCkvVprVjC/HltTjwMjUivvibSrHjXDmmpNAXZZZWqa8
qaYsnIQSI0UsG9HgllO5j8QnQ94PzXkYvF0x7LXd7Xf0WljDcA8oYWJE6uQLr1gJtCSSNB4ID38H
8cEw6C9/0/N7IsXbhuZfvTwj7w0tVpVarQDrWTq4Qtw5fRAdNQaIeM3KJnvsIsMu4/gojhtG123m
GcXDUBZtVHqXNIAur2nflVae6yzPyOEeDmsnM6u7Vmw+MW+38+I3NfueNXYZ1m7IBEukmkdd+l6E
r7nQ/dBD8zjBqKBXKO9KiVMo3qHsf1ntS1OmoBfS4+0dmq/lYodAepEd0AklGFueYdhYh5qmOzsU
yfelIbyYQ35328QaUMZ+vLexCAckLQhiOiKDm4p3bb7Tv2kWcll7a0ycNHlr9unPkGm533BUDN7P
oLS7jWjzSs2aH8CgLHqbkBit/LZRhRK8vuXgTkOw87z2h6mcdK15TnM3mEy7Bradt39Ave2NSdvY
4GseVtNoZZAigPFaVXSSVmtVBMhGN2mt3pHN8U4c6JZpguJ9EsLuTVSgA/Ab4RiWcrkPRPgIWyOC
ilDqNz7ElTuOSNXcuKBKptEkvDyXnUBA3KQRv0QVv5f5b9Fqz8hZOb0AgP2HaG3hHK+8W/NE0UxH
CMXcKnuBjUxT+6YbXdkoHMkf7tQC+eXeQUfangJYivwHsBVj8ZqqX6vScqvX1vceYD/fYF24egCB
hkFCTOF7Xvrlws2sRhy8nka3ydwIHos2sGXl0eiOprEfGzjCrWMBdQBibwixxrYYHkSooqTfmeZv
HcUrXosZEPp29E4gglx2kDqQhn4rjqNb549t4US/i53V2RPIl5Pc7Y3nyfxm+BuT4leP4F/FMLqS
tE6WsiCeMKGD1qSTWxjFfkDBOGjvytIW0cizI9AtJiUH2Y59OIwV8egZ1layfOULgKOcmS8U3hoK
m4snUQ/zoTI0ZXLL6CskQ0/1K1v0WEbozpd9aQde4QiiUyBR1Nho+PhtbUv+ry7LfgXx2+3naP3i
wZgCfhoKIr7DKm4wlbGdWlmc3HYAz6SX0z0Dwv9MXzLP99CHnpvQs9bTwmUjbaEpVVOJ7qxukRuy
zQT5n6T79O9LYZaIHQUfhCdd5Ldm1Bu9JpSiq4/jYw/Bta2k5kYV80qexVwZ/ox8hNl03tDLyyNU
0Bsw3yC6QfvgDXe69BAKz010gs3cnoipFAv9DnVrzOfaV4LBmUbITOWNfsClVbmI5NDwsOrr1WjD
dBPv0XHbAjJctQJWgKM3C0YuAWGmF/hKWaqiK4kjQIUyty0l2QhUt2wsPtJkZYnYJBo21Gnfjc9x
vkXBuo5DgXC+W8XieQtiQ0t4+UQ3Z5eq2DuCz3jh//FaBOH+9olbP+mzDPDcgKXKLFMouvwsQRTK
RqWl4tyljD3ky8rnXJqc20bWO0Zir5KQwsJAcchYnDgjqDsJK7LrwyfaVMek26LOWy+DP41Lpi5E
l41i1+Uy0PgQ6qhGh1qcwBUk1b4H057Swr69kPWHIeggN5l7OTz26iKPHyoKXXkzqe5YMMQu3jdT
aE/aQxhvNV2vGOJyglGeJyaJ4BeGDAFJ4T6WVDdrykOkh+fCM/8oNbjXJv16e01XPg75jkILAI0b
ecVyQKqTpVMWGy5OxQ7Qd+Nlu23hSrhGjx/8FrV3GicADS6/TjOqWjY1uekaijOkT005fqg9iWe0
t+w6ajMAq8KrFvYwuA/PVkpN9PYPWO8m3VCeBKC587VaNjpCgP9okoWWG9TPLSz7ZfWsVxV85RtY
pS07i3s7jJ1fB11guUIQOV4Y2R24JNm675K32wtaB37zgqDcZzfpRS1hDMMoytXYxZZbWM+j/EBO
bXvwarXZK6ok94xgfbxtbz3hMh+POVcFUAqefallk+taFjNSLrha0Kh2LN/V0oOY9+fKFBlL6pyc
KfrKYkrq2Zo+AFW0a+FX0Sv4fOalgftsSVBe2QC66qjn0lLScPmLE6XAUzd3eoKzkQu7SXiNW+Wu
Esp96EHQC5t/swkDW31bDDGVgM8k6pmlEC/PsKn1vif75cxS+2KNEPEKftXsOkP40/dbQ4/Xbc1v
DKEtH3iRXzVVW6Hc0eun1tTGh7CuP5t1m9hVWRmHSFOSw+2vO2/WRco4DxUDMARnR0hn/UXgvSt0
VYWC5HylQXbY7YoWakr92FXdi6p7X3Ro4jesrVL4eTZmxpPibGaBjYXH8YtCbWrmpE+t8U03vnal
/6hVdmMgkRRRdVFNR223NnS9QmwSfHBj6BoQ+1x+vKTycqoKzHdW3QQ1VdmceduPVeeVdpqMmqNZ
ANRvb+r6yszr5NbM4HQgOkslrT7OpKKNG/NUVvDBYfMuN/T6mPuidEej8lFpvegpiIXmGOfZ95x0
3YFWpLC1YNJfcqv8USLdROPbcz19SnZlt0lQsXKaKg0MpqHm7w6zzvJZNHrBChENMU+R0Nh+CimG
36YMyqUbVfY1hHM2NCtfUh9iOGK5Fakgdaqf+DA6PrPeL1NzhLyuK3Za8xk4rR2+KH/Ge8pharOV
rK+cG5Zn5g9yM6Z9OAKXH76uLDXo2gIyxyjpD1LF0AMTA+ZGRPgXnXl5g2bgOcSxHGi6h8sbpFl+
4VWJap0MEd2D0W95+6VAtb4Z8lS/lU3Kozn2vvVtYkaytFsvjH1b4K0pDsPYMxvbhoGR3AVT3h3T
yuy3+GCvbYNmkrFBCQUgbRl8m34tpu1MEV5N/vQEh3puB/LYHzeO/BUz6A3OYTfgLWZnF1dbz5mE
rGXPO4EqKB4ngmTLlqqYdm3rFbY+6fkxNkZzr8a9dpIUoGSZXvhO06ftXjAjY1+0crK30niLfWj1
5oAhAkIEgRs4TjrzC3dRl0MRi1GcuqksJx/UMJCOPtI4Hzxfqp0gZE4CVDEsUiaCnpnAbObtjVld
tL/m0WVBLY1tWW1/0IZiW6A3JxopksidGO7jyQsplpVbeJiV60AKkelGUnJaWjIEmJcHfizDBDIK
MzhDMtz/SlIC7i6UqruxTkSgt0H7entp62wSg/PmzkhH8rrlLESsZ1qbhH541uuf6vCpl5IdhEkH
pIBkiP+D8uAJjqBuMWGs/D+KljxZHDIApFS/Fh+0RymgIM/EqvFY9h9L4WMMjlSj3OekkOXfXuOV
Pb0wtgjr/AD1gTI2w3OmqNWdXMr+oZoadR/rNXqQYyZtpEvzj794TXD7c6CBwA402Lwol99QkKK6
aZlqOqcahZwsRl2nY0JW1d4gpXqLA9/ccMnXPiLBlDHDgOkso1V4aVEqaxUS5zSBWNQ/ArI2Mv9R
8sNjHu9z33MS2mutYt4Vkvk/LPW94cWL0Qtxo3J6knM1ngSr2jV3VOiE4lAFW/2Q1RPApr6ztDyn
0LsngxEL8VnM4p02PEaJWw4QqZxpKdiQVOpRsf/nY3NhcXEV5VZVhbJNkrMSPkmTZ4vT+fNYb03w
XzmcVEHRoKMMbJDFLXbQEJD2kEM5PasVRdguPKbhFyXtT5Nc726v58op4XWHVWqeISe4WUJLzSqy
mkmOEZXKDRgyNIc9DAcHjvYoje4kycnyxtYikOy3Da+XCBQO1MffoV3ildntvItPraSBi0GUGNYe
XgJIWpLsLm19Z/x628y6qgrq+L2dRZTYV3ko98aEnbr5UQ7OONk1FWXrIAf7Jr2XEnQFxaMUJnf6
Jl/L+njOtmkFUo2hySQu1lgFaEyKU5mfu/qDLyY7aXrO6kMZ7sL+hJgCUMsNn3T1a763OO/6u13N
orwxEa3Pz4J0rjUI0Wr/OHhPkfWIAAblQeYpz5rw8/Yer9/ty2Uu3u10TpGbts7PUiPshNjiJqpO
Wt1LImzGU+WgAvP9tsWV7yUYobPOkZ0Lt/A0Xy6zSYuswzHn5woF7U4SUE6S79JsqyMxX+bLN5uY
h4+H4gU1DiDml2Y8f8jA6QXlWfBq36FU3O161GFsRamVfVPy39VDLO7yAR2ZRBnSr8CPU6f2jeL+
9nqvXBY6QrM6FgE9oejys45eiOvUinOo9iQNs3TLA3jMWRFzw9KVnSVFpf8GfyCNxqVaRV7Q6KJW
U5zzdrQzcThXQEsioLi3F7QKKmenRMWdmhvB8ZrKQ01jberS8mxmSXcoAxG+vnYqD7etXLv8TGrQ
1YK/g0qRsriAQe+PbW7W5XkU8vs4+lJWlC2qh1To7KwabEND37a7HwonE4TPfhWeb9u/cv8vzC+O
aR1MZVyFY3mm7XjQvP6BWc8P0aMQjt8lwXwdk+lY+v9+NebhlFmkhfYVXPuXZ7aTjSFIO6k8e412
aIfG6ZAkR7R7d3tpV+48YL25wkzEhmSLfGnGDEKtp49bnjXjXi4rpqw+SRmMkk954jLwtYG3v3Yq
31tbXsSJMo5VqOU5EGi/lWppC415GAv91+1VrYM0ygkzv8c8qQKia/GS+W2bxoFWVeehzpoPah7p
X9o8thx6OxCk53Kxj6TI2wiX1pVULgMdG24bkxFr/gMjof5Wqml11qLgTmy43KWtST8puMXKR+gl
CPLbKTsKyRaFz5WPONMe6rAVUcIHCnH5ESVavGbBWP950nJEIcxPXWnmuyGLP2hMt4SNaTiWQL/q
9iav7/5cMUYenOVSv12OpcY0cdNEqOvzaFR0nKUk+FLrevThtpUrrnDWfCG40UiRqScu7n5WpqIQ
piqLS8f4rg5G/UErrXCnCJrPLLlYf8zLfvgSCa25K/VWOMQkYXcbP2LtQfgRFCnI2aBCXVFH6LHZ
xIlk1WelKmUbcTcKP5X1KkHYdT+NIMOMbh6A9bTUyZM23yd+ZVESjLbmYq7tOSUr3CYgdjKCxXXN
axg7ydzrc0s6vKf53txNUbolVL5lZXFNO7OikxFS4YKJq98Tu8MaMtbN/vamri8pe8r4ujWz8NN3
WFjxmCSrw5Q9ldryUWm8CC4C/WckB0ff9zUn0NsNiMT69cEgVxSTgDDBJlxeE7kMU0WwMKiJI0Jt
gfRTRiF3VtszdreXtvbzJIcofDIBONNqLQcNKLMZDIVUzbmufnXDF6V9LdPPlffrtpUrG3hhZX4W
3geJlB8HpcybM/UjaI/hrrYDdJegy4GPLFNjENeZsTVxvXrliEdoFc4dd9Q1mDha7mJTZNNQmqBH
TSQAZebskd/qf3sd06H1ByP4PY71PfDufOPrzX/3fRC3tLtwwmPF8IbVatUZwEPvFEVZUR4O1I1H
fHlGllYWT+nUF0NCvbI6W/oX1Neb8fMQfbn92ZbRxF8T8xYSiVLvXga9vkq7MKn9+mzEP+QaZTtQ
cgjL7UGKw9EIcF3VbESoNl7rv3pol/tHIxGQHKEEh5Kx+cvTUiSBHKS+1JythCLDQcxUsbTrbBQf
qg4ifnsSYgjORFSp7UDoc0jjQ4lZi2ww9L0gZ3XgNG0FGRN8Mv/H2ZX1SIpzy19kiX15BZLMrK2L
6qpe5gX19MJmwDZgll9/wyV9upUkStQjjTSjaalP2tjHZ4kTYf/xO1CFhWNWQ884b8m/g8UMekp5
56JDgKeXApOr6XPEZKctJ8OhgC2YzOkAHG+G5Xfd7IS766uAqsjF4la+ZIbIRZqmaB1Astf+2Yz5
ufSciOt25Fj+TjS4vtywBWCbEi5AcUvBYS83EslR5vR0kc/mLMsjQW/gWM35PXD35SmdRbP39mys
Td03PIEoOCnA6KW9grWjWVM6PmNixHgs6p68dXPtnp1ihJ4nkRC8BEdwBUhPJ0OzYiRizASpmVPK
EN0yI2wX41Qypoc2Ica5hDGERHW39ztVG391wBTTj4NpP0Q/6CJd/s6MzNYElZPxuRxSP3CM9t72
RfcdQpjigZqlGUwouhy40xZn4OP1OwH+5B3A1/XVUtgZ1QsFeAav3+qMN2NjsrY1xuditMY71Aye
CEY6v1mC9YeCTO2noUjf3Mx80pnco4t8/+5X6we/DqDvKttco66oMVMKVZTpucwM/knQdIptw5zR
W8iXELGDFlcmpmAGncgHf4EAklNLSEpynx0gQzv+KGnZPFW9aYTlSMD7RO0RWTgEKcypc4NqhJwK
JA/hZZlw76Dhwe9LJqsn8OqMYe9baYDkCOxlbWqHjja/OMXix1KT2YlI57NouQz7WTsQxG3BWPdg
5W+adicd3Hgc0KoDPxt47FTsva6UNFklaK4V03Pu/zu0RpTN0AbKv0BW4ORVxvOUAstixAjQPuMX
3narG9fkwvTqfUAHEXTZM/SXGsN+sqv0s3D0b5NfPXXyriJjueNPr+JSuAHVl1UTfmiXoh18edw7
BlKVSaPTs16WkCCwohJscUD+hdQwg5b0odm3Z8KAMcj2dIuvWlpr22ovPrz8ViMHV7jN9CzdGWoL
HAMHixFJehzIjzp1Q8NPo7nBdK/VVcexiF3NCwEFNekecGxr09+zDtCcATG/7lL6pbZIPgl873II
MHilIQqQUCSYuz9ox++8zdcRAAiW4HExLKcA32tH6M5+Z3ZywQUrCRpTqa2fbOGLvz9H4A9StROo
bLsI+S/31jPz2vdKb3p2ajuROZSSLMzi/LJ8TLq/3T6yV21ofEd0aEAXhdIJ+iVrxrzWzXo0bZz5
uej5qcjtQHhf+Hy2MHAwjyTQ/eXO7vxPDSROcjQlsdbZz4PWPXXuzwaA1kbQ4+2fdB3/gHEWIAoQ
IkCpCnpHl6ufJ5HajBfLc5ZayBqHqQMdG+3vihkBwG1T158TpmBELd7GW7q6QD7UhsxmqZfnSonF
FAjKD2lrNtFtK1djPHiNIC6rhtA1DAegSnW5olbaDckKoT9XmewPlBb9mWlWGzDPGo/jTIxkRlcX
bINZFmfcdCNntNwItG1eZMtFQtA5dR8qv23iLK/5Y99S/ehqoxvmYoC4Ta4PZuKDIW4n3NWv3zIU
MOBabBRIQWm1nkORjM6e9Erzec7qCJUE65BDFfiPNQQOi203EHNYBtBcwehtEYG5p/m2qHsnArZX
5Ns4E2ixIWeBwwPb2JpIchlaLXP0xnzuEaE27AuUkYS/hwK5jqreWYgVUhAf6ootECxVMu/K2nwW
1RuYW+Jy7g50RCya78UpKha8fKeVJaWEoWAnKI5eHojCBAd277TmM/3ukJN74Me5PDYiRlWI3C1t
OJ5sPaj3+P42TjsqeWAZVDhOYDpWF6scC3zOYrGfhe3czXy2Qtuu/MPtw77xpeCxlIqPAjuANeBy
aaYxFtZUCe+516WI3KqnwSzEw9IXe+J5m5ZwtdBuAg0CqveXlixDUmPKDO+5tEkR2W7RR9Zg1ZHf
YtT99qI2dg5BNuhEMYqHf71flA+PnWZ2fZ2XrvdMuAXBahSlILsz7UkPbC5IeT2QDwGItLbiks7s
2US857ozxVkiXivgb4fyaw9u4uT2iq5sIUJUJMseSruAxq9FYFySMcoK6j93htYmVZq1ZkwMb8Kl
xnzQnpji1Vi0OnQYBEDZXA2HICy7/FYFBmA85roEUTENfPBe++k/rjlCo+s4DnVgVsvzzGNrkJiD
4kEm0iP+10ESqOBkOyDMq2+Jn6KUTXFE8SGRJVz+FB2qrUUnaZbMLWail078qZZsj+f1av4BCwbz
I4jhgKmxAWVbAY7dfmhrzAjlyVx8xZ0829Yn8g0yqk0HlhO6xKZ1tqtXlj812Rwa4jEztPvJCYXn
x7c/9JVTww8BFhkbj2gYcMjVE6fpddeVcGtJb5WnvKAAjIueYczMbYKqMHcuyoY15N74B8kH+pTr
LglJdUIxeFsmXC4BEEdAOclIgz4nPfz1siw8BqreDFcMztTLrwjvxapBpGXieeR+WcaTXy//ll4V
utneFO51iGR6gI4rjI4JfhCQbF7asmtqeZiYK5OizJ8n9r1ejpr8PNCjnP61EZxoTlDqYEIH1ntB
/QTwNZSLAwGhxPK3Q+hO7n+FlsPRQtKPb6mgciDNXx3gph70udNklcwIOKBuXzZm4PsjC9iY3/nQ
Jn6ZlMSf4aOCWeothuzsKj+P0h7vsZV5mNnd3lDh1m9ydAAo1aiP4k9bnTIMEEEnbLKqJB3pK5Ru
PlXecJg1GRivrTBDsz02aDEiYpGeloM4cgnoXmh+nQ0pjhoURTT0H9Tc3erKgWGV5j2I8pPWuUfa
9FRWCa+OuXVu3XNn4BgSNOa1aicJu3akAPuqqghm/YBhfP9VH54GsIJkHjL5KkHMFhSK9pT9GfI9
rMiG01Lamyi5A00Fn71am8wzTdjAbiWF7k0hbzSkOtIj0e1LtXXSoZkNz4g+A3rEa4lRVrpWansj
TVKjhtJeLGyUcvP+3NhHkzTgdJhDKjF93k6B3heR8O4l/QX4VyQAkrHIY51WO/f8qu+K045JNrzy
ylnjx61W7uQ2s9MeqDya089+6p1lK37aY2w3/k/OZDinaUBmiH//hoZNX83x7S3Z2ngEhIoMULUn
17xEhIyNI9u8TpoJwER9mufYzkDOdtvKhtvErLeCzUDoA0/S6nksS6sZ9bqvk1rS0OTFeV5el7r8
TOr/tB7gEFAtACIP0fSlL5PoY8nccrCdTQvlt3OfTTuHaOtCoO6F0XU0VrAWFft+uBCFvoymURR1
IgBlDrvR+ZlOA7gbSbM31LN144FJwxAMNg8vwfqRrSgAMQNnTTIfNZAijE5czafJSdLiZTCeyfzK
tb+/7RjhBKABywNuZM2e4ZreUtfA6yaVBHF1MUgS+MQ8a8bb7QNxlXnhlmugLUNuqqgOvVWozvw2
m1urbBLLfO3P4IrWUMTy3/rhoRQvwuA7y7qqoazMrc5fKkp3oXPTJJrdYjx/NmU0sP53MU/QFJW+
uDO9bE/Me+PMq64t/AywBaCMWj1jjuz0VF9gs9R/LwONbYuF9pIUu3BJ9TxfJFtYHPD1uFcIFsCH
v3q+WZrWxKJdk2RF2Jd+rENo9w3zKA0yVw3p5O0vZ22cf5jDP6DhBp/2OtlPG68E93bdJiVdsgez
sIpD2lfy2eiaKdIWrzuOmTZFfYa+lWCGFXNhGKFLHNAmZ9UUWyiYhq0N7QdBzC4GD7+JoVXLD6eS
OWc+TZqivM0jY3TsoMzL9l6rO/3kpyOYhTKIFzROP8QC/iou/Gk+MDZXZ1Gy8qHjhR1IwJnfqL64
YYpNAWBthBPP8ualgnz1UdSQwpMDGk+E91FGjPwO5VR2Z6Ck+qlbBNil3WHYKfhsfSATDVgMqAPV
CsqyS48hDLw2+MM2mS00c8xUb2Kieju2i7LmVFM9lsIVbz4d9s79dbEYZ8MCZgicHmiRYpru0nS+
+GZXW8iABoxAW3oodePoLeexSCb7WIky4pp67lgs6+F8+6Bs3TnMVuBFg10kRatV9xhDzQBYaBNR
/OPJlxFMn/5dRVEVwi7fNrXlTT6aWjl9wx6MFpqDbZLy2Kzemk+aRQI3/eYpQkv5b7/Habl1tT/a
U1fkwxPAiLd4vC/bZPQ8jKp8kQVLXPXc7DybW1cNpX70CtHkVeWUSzsttESBLPGbhBuFdZZegWq/
B3Gxkfa//8MOgvUN+RNoJKEUe2kplXVLmxo7aMmHdrJDD01Tp8zBnvQTpdWvQCp1e9W3624pzibi
SYxkIObDQNlqdcSXCDwlgYPMI51BhTwPPPGjsF5HYwhsWh6y+uTZVey1YZvm0YiAuwzsE7LSoCJ3
2RAiyjaKqPcfZo3eORLCFTagBt7r328N6hWI/vEpzKuUzx0Wr0jtqk2a3gvZ4sQdq6IFRX/ijTFL
+UHj+Rd45Z1vv+U0wBUJnjwETuAhX32RgbWNEAbcrC1MAacJFiSdjo+eAwieuRjigBlpCMrRety5
TFv39qPh1b2d0AFoSNfCW03N58UZgll/YJxFU/GNVr9u7+2erdXF9Xit52bJ2sQDKL2TdZg3fwr/
p0NfS//ltqktH4HhaGgsm5jBxQTe5QmvTDTFHSnaJE+LgPFPLeY0q0+aVx4Mv3ga6aMm/rq8jAMO
sVy0shXiFIHApUlFAsCcoWLJorsdKHr4qbHrOtBNboUUKp/3vrQhzFot5JhPy3Tq87yNud+AHsBc
wMTmFL+W0R+ijlv9ydMlPTUpkycD72yq53V0e4O2nBo4RVC/R3caj9Vqg6BumqI+hqcinXyJ0Zy6
PnsU04JZS7JgysVfI06R+eDaqyo/yEJRVFllPgulkKRNa5aYXhfr4+eq/k7tc5qCYuITGv5D+0N6
WcQ8QNB3ioNXhEbvptUokkIrQ4Xt6nI1/owrxZJ+YYe0ukd+/7k3/dAqvAM3hs9D9QtEEM50N4kX
TofAf17o/WzTEON9iIrH+1w7kgoSEOOdpBQ0mXdZGdRkj81hKznE34hyK+roKKavhxtya+p8X5vw
O2Umj7mYkKpSDBpAOWAJS2HQuxzeOpiMiZ96256fjHKuj4U5+BEaJ8Ye7Yo6AutI08XtwQSEqq6u
y/rWwPWhIowlFssOXD910GTPzo1715BweTHdGSIkT9XP2+fyurukzgmA5QZ6NZjTN9cH0x7nfvEa
lmiFHgOO3GL2OvtFcxZ4mf1bsKkO+eT9UzVx1UAK2Msex3EMR7bgzSLfMhDzWDw7MfKnM6vA2+VE
2HIsIE2D/BRyNIyir34eA6e+o00DS0Y2/oP4yg9Jhylsy6v7s8Ew4W9WHnA7klgHMrRdfHt33vd8
/U2A7UdJCtQvSqLm0sn03tAQr+EM3HQLSOP4VKNSVnrZ8N1HlP4wcidVePwFAjE43ScpOehyfGl2
574sDRbMbsbuNavLvrJmQEMUB0o+TIbFRtU9AblobVbfd37z1jl6h9HC2wBvvm5pO6WWcWZpOEfG
fNfa0GXnaVA2iNTG7FB/Np37PA0XYYWgSdl5VjcjYjyp0GnXNDC2rtnC+2qq3NI3WOLUf9z0MfcU
6/ILZd8X4YXowB58J9C97snfCxqvgzmcXsVbqpgYsOyVz+G0441b4xgXXkhB8eDmv+pdfPSekdWT
403URzUUPtVIsqUN5GuXPmajF0jBorI81fTN/O7aDxXKhIDCRC1DDrTz7Kk3+/JAIkYCUAFFayDr
Ub64PJDc5qnVzyNLJovGZi1fpbbHQLNRGEFeAfJZVJQgWIHTf2kDRKOanETNE33OwwoYdwo9XIDU
z0X9kGegXnLnkGtf2nRnbVvbi9KPQqeZCFjXvFN1a3oQsmx40tk+AuR8SENimxzDYNkeSnJ7jXij
4D2Q1+PHX65RTGQA1Z/gSQPZoaK3HhmEDF1M6pIM3p2zEyvJvZGCZNBvnncuqDom62+IBp0iM0bi
AZnIS9s8XWY+YRoj8YHDwzwrXklXyx2AmsrAx8TSxOc26hwQDpZdRw/NVIjQm8fu3HYCdI6QndsJ
Sq+jYXxwdVtRA0e7fl0lTeEc7HnUeGI2xmfA7l4c2WD/3Z+tPUOYuDm5056jUPdxvQfIXKENA+CR
Uqy73APbkJiQHlueyK48uDkIlR12nscEtVKDz1DNzAJU28MKFIjNDPGadNlZ89ZhA7JZ1eLUkMq6
s2UOAIijxYDD5gwIi6gT5NTBQwvZjr21Xsd+GF7+YGr1vcu+bpdKBwm3bJd/pqnEy/onG+mfjOl3
iytCYY4PheOHmjUHU1Xfd9IKs9zFc68dZ/s0sT1Iydba0Q2AtibCdRCRrh7VoeI+r1zKEwzsBxrV
IOQJwoRmZ4e3lg0SPVWiA+zpipensijollGoSJxUHjtmBJ3m/2YWO2Eg+LBzpZRLWh0nFGIwuKI+
KCRXV5UYi2tmMQ2+SLyUHLjGQk16Ce1FMNUowSySvLYtAbMmrx6dPL5tfMMlA9QKyVqUkQHaXFcI
UVpuXdB2CYBoXlvn5+zuPOgb+4hEHpMbEBjGANm65cwMrZm0ZRAJBjeJgQb48mjQx2wP37FxKIDU
AU7nvSCCc3F5I0U3m8MyLCKhQKdr9DCDAxUiBrf3anMtCKVQU0Wf7wo4oBWyd6wBaylrGbuUhJr5
hxs/vPy/7NkHO6sr52VawekIO0t/9lKwYWQi8Msjq/6DGwEXwv8vaHXwOs0tKAOAMFksEfIcLPjo
7I57UzPb2wZgEfic4S/XYSgtmmrkEPlJwMwemqYIALlDsI1xU/BP3v5CG81YPAHoxP7P1mrrSDOU
Y9nClkfRkgbFgilR1K0hdQuEReCDihL0hM0RQVz+JqV3vG3+Ot5Hj1I9joD5I69fD540k1WkbUc7
7KejxSYn9EgMCS5QNObpqDPQahmakiusHx2AaHb8yNYdAKk5pIZBXagaspd3ABiTVm8xKpDM4gVI
+JjKMljmdsfKRuKpRqAAI3nn+QfH5aUZojfdYDisS3ihY2iIy7g1jRhqC/e2McR+Rh5YfQK7xdl3
hqhczNi2yen2Pm9ATNRvQFfynTUesNTL32C4YCLRPdElYC39zrxHG6hbKGweZp8GkLkZkHKzhkDM
wQgMt2sCrvMHspinXGSxtF/1fC8d39x7BO/g8oETxZNx+YO8vDQIBagmIT3DBNBQBbOT1Ea7d8C3
7pJKEv5nR/35h/KySTVSIvrrkj4NrObV95agN741u55hI6h6T0b+Z2flGbIWCsWgJsJ6yHKcHR54
85MpfnjZi65h2n/nTKlbuXoAYQ09d8goYF5rXe6VGrPyAbOECYJzMPAbhyw/g88j6HTrMNs7xra3
8P+NrbawqFu7tjMYgyi873/PvDe03kwU326f0S1fgI4b2rOIIlDjXXmiibd4FKe5Tzjif635Ke1v
EnincTpq1auR3Vftt9sGry+mglshvQFgQPX8/NWlKEy5GHZGWkSlPCzGJupsHnAgloFM9bVT9VAO
/GhXRWADLvC3033gR1RddTUmg6l3VGQuD6Y3Z1lRtSh1UP8NAUsp+qCTxt/uKXhswWSL+RSESxj1
WL3yWT/b2uI4yJOHl+mcnQcndtOjTu5NKiEuvIOWu7rTK2srR0crMlSzZjOAjRI9HcLRKgJu7OEr
r/GByowaUwTYGF9vjWlyGz8tU99jCcTp1ZyAw0Pq8rsp00iAHMN6Hs0S6GMkUqfaa9qjQQxy8Ohg
xmLu7/GO8gCVhTHKVctw50hdVWPUbwMmRqW1Cm61+qoDtzMxdJCTpQzDTmD1tMo+hMJEWLXeo9bK
QKA605d5gOvEXX3HzV+5hZV1Fbt+cHYzLXXdLGG9K5BMsSY24XyoHYyd9mhmO2u9CoRXxlYenPTj
QvvFZYlNUlCAOUsaFi7ba9td+VVYAToElW04BiSrqyV5iA48mWJJXn1c2Km0T5JgIOhco4fi7tyW
TVsAUCieRB38Pitb2lI6bV4SlLPcGbpiPJzSR08+dJp24m35CsTvXtJ0XUFTy0NmpnqFqqux8q0m
m8vBnyqe2JgTx2TlL1d85qN+YBUEliLh6oduHnvVwzhgOjvZOa1XeZSyDh0CvCLgF7xC4jUzaGRq
gU+YWyA9b/8AEh21Vv+a220yleRRuhDzHbMXZ9kjUbt6U94tq4EBDN8pLpXLk7q0ba3bVcaTnmvH
Huw05Ifo/CPYh86317jlk4AU0CHBAQ65K3mMMheguxBI/DUK4cCMe2aYewK9X3Rn/vpC4DoBK49y
pGIzXztbOczS8lqdJ3ShSzi53EFM0+/Kp127GJTL3tmnkFeh6bM6MoRSB++Ry5P8tRvKoJ28YKRH
ENLOuRk6aTzx2KufKPlyeyPfk+qLmAP8FBgBRr6ouBswXXH5yaYesrZ6VyArEQaABzkiSHtCOFVo
jBzBNmCg++aUIa2qMRrxvGOoDHIGvoeZZ03SN6AFwY2VCfZiWvl0EI32uoCk8zRDASsctbGOa8Jj
nmqIYiztpbWy/LGaXRO8G3QEVYEl40J4ekBcInY+3FXk8b4yXEB0rxxI1K/igGXh0jNpjpTeFIdS
5Adg0+MWhKzPqEcNkI0LjEHuBFXX3hO7ibTDAaUnOlLrgNwG5rnyaob8e/GBdNUwENsvGt/pMr2L
aa0/GlhmAd1H5xvBv3n50UgjWnBetCIx7Pssp1+nuQsBzlRUuigzHHtWRg7xwbQzRhqk6rJsecoX
zOlA9cErfppOja+I6ZI2ZKgLVvQTGzEMi34d499uH69rh2ACiYsJKzBUI6q9binXDB3MWiR19XmZ
7rO3FAMv+s685/X7CCN421Hn9hTn2OpDo286Lb6H2o2RPvN+eSgLGQ65dYfaZOTnO8O9154HxjAw
AUCqrTuOtQoFmtQH8UAlUMhxtdCo+Amz6ghS9vioN82g/4IJQFTvr8roeY+rY3SaSHowYERL6xWo
2JvaCeO9e9STm9uHZA1NS0CvMAx8eZiECQ6RydJF0hl3ha+BseUEXfOAZl+zfmfztq4kegMYXAdS
EyX7lZMrCs6zEkQtyVCQX7Xifc6DHEL2Ah1sHTVVjX3V+B62bGt9mOtDkAHwLsoCaqs/hE/p6PSs
XgjWR1Ly2fb5j1zvIyZ4Hbj12GDs2fSebx/7zXV+MLl6B9ulzYBjRvnFHY5pCiZBWQSgNGpDEyFO
7R6r4ddtg5trBNU1yhFwBwDhX65RuDxrSlUI4NXZOlA4uF4HTPqY1btzPNfRBSIbXemjgjcFB2Z1
XMCRrqPJg5R4nv4pEAmHpRUblRPp9jn37JhrL77Y47rfcqvAFiGtQswIvo/VDfdyozf1lncJurto
6veRvscBt/XFMN2IwV5V0tTeI7oPhwSynm1j6VOHmOmlbP6ZuhMFctjPD5g4PORZE1r5XrZ/HZdi
I8HQ8j5OfM0H12V0cNPU6hKtm4MUTOiSgxCjan4I81E37hky1tuHZM/gKhD2SFVaszC7pMjsO/db
2Q5H/YWCUhNcBF+Q++y8v5vm0JNC3wQQZkCZL88kzVqXDEzvUM63lzjzKg/hhVcdobJbn/xx6g9t
j4ZCCg2aHTez5TwRyqgKABqtQM5cWvaEWYIDysFCu0FFTnkXZ25ZR23W0+j2nm49cBBQwzwZyObx
d65OpqkveqX5ZZ84NA2K0j5Y+UuWvVnghbltaOsKfDC0BrrLnE+zSIs+oXPLD/1oNIGbwVvftrK5
HLw5wJBgNA5w6cudc3pp+3069InQeGiQPDLlW6F/7f3/sBwwhPmukltWJO+rokLBfFH1bi6hqF4u
B60amic3zaq/bUZjVEsN5diQpFIwwdV7I2k65pkEizN8/BswDcmSQ+fJzo+3d23jvKHao0ZEMEqP
uc3VYmra+MJkbp/IognQjwywa6a+R+2x4eMBzsPgFzRMcBLWeazUrHT2i3pIcgdqmWRoypCN3R8J
UFVcY0TngY1Ot3OHN1eGigyCGfTlQJF1eR6qsjZ0TnLYLP7t809m/USKL7c3b+PIIcFCUwx/uyKK
XpkA7V43eQDWJJ2GjgQdbSMiDKixARI3UQfoy99fJBNlQTVBDvqGK+pkwCH82cjtIWk6n8dz7yzg
rQBh3e1VbX0s3CHwRIJeCQ2/1YNsp4ubOtU4oMAB2pVUPLSLHZovOmexR5uX28Y26g1qhALu5x0F
diU91TGp5Vlhj4kPqdqnvK/tyCfCSDCrZJ8IEq8w5z441DgxYqoVxp00HBmLCtwot3/J1rLBpqbY
adWwxXtt9sMzyq0S/Ue3HBO9d5qjRYCNFfoUOX3zajjVpxnHe+eEbjzcGGtFFxIj4EgC1g6YoAww
ydGRydRrLDIhnH2Qjk9C8Gc00VSZxd3ATIyVDN1wp8vs7zEQyMA+2F/7Zb9jXedbRCbOUuAlBRAv
EnpRxD6renT3WPs09I0WIbQhT3ju2H2d+UjtNSC6NZfsyYZuvLmAYyCYACZSMaOtLpPP+6Kt63pM
Gjy0rvD+cbvHvnbCpf+z8OWUp9qeIOrm/n+wqE7Ehy+OMSUfepKwSHMoV8jv/K1KxUkNGYBqyX2Y
86+3T9iGu0DFELOJKC+hu7cGfbeAAjep007JAuLDJhn9KUhnFCn2FD03PJ8FkD+eJkTTqEarP/+w
LtOVtg026ykpQSQ7cFBOVMtdo3+7vZoNK2jfQVwa0FUUma5oXgBYEtQY5wTaKg9Qtp2izKIH0nd7
nAwb4QNeW+AagAlTkojq4HxYjjb22QK+niUppUPuwM7dRZwZfCfwuraiOs4Qx4UHMPHv1aZxZ5w5
2PFkQooWgDMRWHs4nOsNgwU0yZDLATN+dcB5npEsS3HcupkffA48tOuWIfTwdtzKhktVhhADoZWM
2G7twCuEpVKf+jHR5kdi5g+8BVXWUr6oDpIRsOV7k/9Ox5/QZ955n7ZWqBD4Dsqb2Mtr3SKZ65gH
mxIxc8g09pi+a8Pe+3P74G18KWBxUXoHNQBIKNfXqJMEopTQx0y07BNjZTAs/942cO2J8JUAHcff
Ds550N5cHjhdylI4TaYlwm3HAys1C9m+Mz0DsRQ1tZIRgqTGYRrteucx3DIMPiOg0dS8LnhBLg27
na3Taik0oH29QMyxM0FWhISTFhYS/Vu6RyC68b3Q88OXwiAXanLrBmfhpdVoyXxJ+DQE2nhyKhlM
8/H2bl6/qyibAOIGLAXSYJyOy0VVKKbgutZL0s6nuvs3Ny3oAn9SZWG73TF17WAxGY/EHtU0QKWv
2Otm1kyj6YsFYG0vnqh8WUYnGiG745LlfHtVG4fQgqQUCqXYQPB5rtwFKpfCKzSpJbKmfugOWh4J
wdnOVd74QKifYb4P1AbIt53VgUhdCu53f9KSrB7DhiZLxkN3j7jl+hlUYFvQI+LMg3twXUavCkH6
lJhawuvDvEB7GhrtGYVI5tE0QXlXpwdD+3F79zY+FLBeYN8FLw1KImuaQeBb06qyiZYMkw19ha4G
+WI5LkHl8HNf+drOx9o4ggpVir4Ous7wjOtt1LllcYfrSf0k7Cbkrhun+r0HeMnU7I2ob9kCi4Rh
qwY+/ODqYLSD4bMudfQENeOimKJuKsKiyj8x4378fHsXrwkPMKmOKV3F6Qz9WbzFl1fLnPWhFLQz
EkasYzo95iQD5ZMIHLCaMe3fuQtABAxmAz22mvaRyvSg5c1hGdl5yPUnlslYS/2vt3/Uhg+7+E3G
5W8abMy2tRMzkooVh6WIpjQmzl1vHWvvbbD6nQtyjaPGFqiYHQ4GtRrUgC/NTbm3oHVXaQlxTjSr
g9R8LQSNQMfj1k8VeUMjD9NN8e01bnxjPA9QCVEaaNfIUre2pLt0pZ4oi62NsQq9B4/+EmbGHJjl
Dohhw9VcWFs50KIV1ti7jZ709ZwHoysnDLWl5vHv16QkJOEIkBVc5bI1qlF5xaWedJAZBh25kT5i
lG7qo7rbOSEbl1/lPICdoSaKAGV1Gw27YlqaWXpSCPdgl7IC6XIpoQECmF9D94q+G+dRTWTA20CY
18RTdHlAuD02oz2neuKPXZQ62RMGzUvgx+Q/OoEYz5jc3sYNCA9CO4wvgJkKQxJXEzujcCvaUHTG
DVTUuHxd2j9m04eNPp9t+zC1JPZSMHtWD37lP8h02vmM16x38G+qTwFpJRXMrjtKpdtTx8s47l/9
ay6zrzPYvsAAfya9c8dcM5gBPamEeUTkFJe69qOb5jBz5Jm3CRiu3oo4f2AvGAi9vS3XY17qZ2EW
CKENJAoQA19+hoFC44K7yOvbXkQmhU3rWXiJPsbU+16W+SFHsRUtler34AcZ4OAC2Fz6JkH/2Wm/
wUb7UGKcJfX3ftiWA1HUiShno4oDZhH1On7ILmgDFnzAhLBfyCtmyGKU2RyVBQtcdzhkgxfMFpgJ
6HzsdkVqNi42VOYxNoSYz0OpZWVa5yO1em80kmGAlJwkkgOOTPaETLauG4ZMwGYClgIXlByXCxxH
W28AijESi3+ZxjKyuwVpvhmnzR7Nj/qGl61dOEM8e0BwY7BEWxdGu7Iwc4hvG0mzmFFVZxEQDeCo
yIICrBHMO9w+UtvWECV7BkJma91YqbPJBAEBPlxdem7M7cI/ZJiGiydw0AUTqgl/yJj/NU02jjG4
U9EUAA8m/nuVGhSOU+WuOxtozH+xGzcCWvUwkMexH45Os1cR2cCVwRqyRcRkKt9ZAysskQ89tGCN
RCfLoYVg0wDmAyczD4sGZnBnCFOHnZziKSt++Ky8G8ZfTD+NJmbn53HnAm+dItQsMM2LngiS/tUp
mpxR54uxGIk3n/3u6yhfS/fzvEfVvWkFn1IxZcJ9rQeBdDn77tSDUVQr6bMup0dT1O3R9vp/U9/Z
AzxcQ5DxAdW0Brii0DK4GkOZnbJuK3ispO5QlBZHv4qBmo3trrqbtO5zVrw08ifzD/1gBYuvHQza
R7R28d9u5PI9PuSNteOGWiqb0JC1r8nnlmacmrKhVtLWR38aQW1RB/b0CgKW2/fmGmAPLNBHQ6uQ
KUtts6FTBUPWPRmBpciqaB4gkupPD2ZTfZ69F9AOCP3cGFDkWOiXuiN/KWPzDkdCednCu4wnah21
la5cGMBrVrI0aXYo+lae0lJoYWsB3X17uRtOFgOh/29KbfsH/w6BzkLj5WQldas9kIm+VqD/um1i
68shDUPEr0CBzrpyWYBtmNWFZSVa09svnYHuaz225DxB/TS29gv0W/bwCVHkQVaImbnVW9pANMYe
Ea8l/0faee7GjTXd+ooIMIe/ZAd1S5bU9Mhj+w8hJ+acefXnoQ/wjpoimrA/YDAzgAFX783aFVet
6sZsX2nNTjdeCk3d+c1GD2rt7t4KWkSeUivGEfaAuythVchCuzc3wqW1o/DUwcNh4QCOL44izpSu
KU13XEayz+XamaWEELpbW25w1uqFc6JC/5+kxVnMtkq6Qa61Cx2hkgWiBqDcDTDPmkG5krEwkuzt
KAwx5TQleLKxcIL6ZAnxveTVh1E8FTLA26l4tJJdOzxbWnduq6eifenFQ8W0w22dXD0uTorpeqio
rWUYOGr1SM7IcZMEcp6MZV8vcrRRMl2LdakxE9XRRP49nn79tiy9LJk1NrSLlzZJYsdSTZxZaFQd
jarb5Z7iP8hS53ZqaiQgnMOT4jH0kLdG8WCqwRa0fFWXcMyYE6g16QBf/xrYkLyxJCK+5LJqG9O9
FzwnXuT8nSa9kbPIusMWoJbYWdqligs7jb6qsHB1wun291t7enQV/3eYRdqSt37mBxVCOEitfu/N
LaDv2m1xU6ydghyUgvfitjwL1IhoVfolsL5X0gTg78uktGR7v24fZEWOxUQNZlGDKQ2u9uuv4kHM
0oVqhpwAmpSalQl7lj9V+zwOyw+MpWyda60oQpURjBYRE1ZlOcVtFHVTRWKoX3rxi1zD4G88Gv19
VmePSeA7OuyH8ag/h/ox0u1UM+7M5tS9qDHEH/tsi9Vz9fBgimevzua9JbFoq+ZTlMEvdPHIetLc
FSpvZ1SP1vjn0Hc4Xt8IWtjRtmrNAswC6qL7Nt08+Fv/3GWjKBQ7CMuYUVnmSTE9aXHy5u8oD3YR
UY6uL5rn3laWFauFkpAjUs8BArPEu0FW2Zhe0erQNxzpCdth4EIju2Ea1/ojdJyJq0V6CDp56bVK
dkUTaCPZ+6VMovGh17wXARKbXVf2im0kmQidsRVAhapqxUnqTPMYTzG8rwCA4sOfn5cyCNgIiYgX
ivjrX6KAlBzzLjEukvViaOzT1A/l33RlAHcw1gNnA+SySyDrGPZDXxqNQRH5BImJIt979fNfnOON
iIW10jIz6SovN/huDLUNdh2Y8M5vWJI15Xh7jkXdKOz7xJPywrhEIt059hR14Tn1drdPsvZi3wpZ
mCtL8HTRbFvjAoXK1GsfU398LMLwZyduxFZbghZKqLR+EUs5X8VSKLMF0mtbfG4ThhykDcT1lqD5
z98EwIEUDExNlJyo+hIH5m7qXvz20rVbbdr3hTaqeXO3kVkAth0swTBG23h6MloU2kBB7rFIsqPH
o7Kv8slyQrDsQegHd4HZbFX43uvFPOMPfxCsLwSjS3a7SWmSlu0SyoWle04QPRk0OdlneFsv1k6n
Qp4KWg5JoCyvb1GJBsXw1Eq5mP2rARirp7YePsTeqen3Xb6FZZvf/XWwSvKD72ICmfYjUq+liXVV
doY8KBe6gYyQReFebpN6r4bGroAIe2q6jRrzeyVBIB6Ef+bscNlTtYahogEjKZd+2EftpQJmnyVn
39patPk+rJnl0B6hBU41Sl08L8WHNDKn03WpQNs4pICmrfjSFmx6/TT/SVm8rSLsNYD0sgKbR2dr
9XEuzw8+PDLjxttaUz36mnShIa+aR6qvv1NSp2UUQQx0UQXRSfPWDnPN9vT/o5TFCxYC8tucWe4L
SmG3mRuUn0zj6239Xr+y/06y8ET+UJZa2iCDfsuhjx8rhWUGUmWX+kbSsKYBbI6cXyqdU8CA11c2
jVOoNQoPiY3R6n2Uht3TzNSx0Rdae66EnAyYkybP+LxrKbnV9ok8NeqltT6a/pPGoKNrQWdSyN1H
X1BKO5SHYSNkX7tCmMzm3ANbxEjStUzTG+okKgSuUP5QhF/U4hSw8lvbuL810/BWysILKmXRRh28
1RcIJPdm9RN6qymFfLUbd2zTPNzWijVhcPXPGSREOe8q1ELXNBPr5tSL3EeftGE/WWxPe5D04K6h
jfDnsuYCPE1aGhhsH76+PiUpwxYbpDJFFnZf9Ty1feVH2nT7qNg41YoKonrgBIgzRcjiF1coq/6o
mkOkX3xvqk59wtqQKImrPz/PbOUYGAG1hKlbSKkYDataPybsylpAXp126aTKyXUIIAUv+qaF/ufb
F7iifwCfIWiZu8FU++c/f+PotUmNdVCvxqXg9cHUkmqOUWr3Ca12RxvFu7+QBojtN70rdbyF6Wvi
HhbRGmljo0Gf1Pn0Q3csMRhaZ5An85sOJGJrP8fKq56pJFmkBGESm78WOWvbhsqoTngpoWR6WHGm
1BayU5SZj7kXPVX+Vp93PsPCDctYESC+jGgxF7qQV7Kb3UprTbl4Ur/T89c0GJxp+HOgMjiIN1IW
oUUkDrEWgf24SOrUHlIpf9X7hP6TV24tDFvVkDeSFhYqU5qpLHNshzzdKZ1kZ63PfHoHxciGx1pJ
wjkTnwoqAWw8vaBrXSyVPsjbyFeh1R2O6nQRxvC59Lv7jFpJ0jxaiiOPuV3G2V1ldnBvPimsavQd
dlVNaeJoZalsJH2z9Xj3KRlXYaIP9lPCxesflMlpJXqFp4C9/NBY3q8xkZ3wMdCPk3cpaurdce//
xQsBHjA3ixgheYeugj6C2aK0oASnyLYhZocu/piOPwPITG4/xRU1hXpKZb82oQbFloWasoLWEBuB
Us4oPJrChY5Bp29k/yuacyViqaPTWES10pD9T1N4NDP9ROGv23kRs/xYm3zjRCsWekauzlgdCMYp
5lx/Lb/rYWMxPfxOHvr3FuV1W8m8LR6ctXvDcMmQTllcn7lQUpOdL2HTxdrFbyKi+YimM/QQm5z6
K06U/gNRNegDmqNLlE6tE8SPXUblWd1HzM8nGXweQk4z70UcquNtXVjRc4QRX0OiROSz9KIpQNlE
TShBe1Z3ZGjI6btdU33Lxpc6CQ4iq9fjT38hccbB4OKA5y7BVYXV+52aI3H05RclCOJzmyovddUY
DtMR+KAkDE7dKAiMgsIhe1v4ml7CWkLVnQumKLV41iXBiycKDW+Mha+p/HVoAzvxaie2LrcFrX5E
Zn5MiXkSMHkLd6cz9KWrE5U8oUn2jfizUV6Nym3a/tD3Gxe6AknQecdU7lEZkJlLKoLGNKJEiim1
md14iPryxddrVqn9zLPUoXbl1MJwrH3vmX77xrt7vxeVLUh0d+nzsp6cLu98329iiIY9j8zAQ3yk
wz0ZspdEF8V9qiXFg9FJ1ncJQOVdqIT6sxV35y6dig9C3cZfR3adHQLJnFrbI5z0nTqWt4Bla5/6
7U+bv9Cbn9aC7fRza4KTSc/Y782eSbn3HK2xnkwp/HX7a6/K4qnK9IeBlC7tTxT0Uj+YCbtYyvz7
2HyV/RamgPRr6m12Y2fLuXBMc81ipgGFhB7duj5W5JXl/7es+chWg2knSDsvM+6aBi5IyQ6y0oZW
+GczpAdZer19yjX7h/UTQbvrAPjfkeWaUz2CuTEuZv7oB9CAy+fNvHLNkkMoBESPViUl8IWNTbSk
oaJKZdBL73PAiO3WXPbqa4HK1ORDzTjZ5WzZKGWpOXTszREF/wjW+JRY7CwxBSeG/L30nWoQT2HV
OxFsl7fvb/7ty09HbknMDTUan26hkVbSCXEHkdpFDyAv6BxJexAkChoC/HisMraUPy/SsGrmP3mL
u6T8SUY7v4Dc2zPfsZNqw27UM1QQG1Z1TTFmPATNIZTSUhbeXmompY8mC29fGeZTWkv93dAP3+Hw
2fBWW4IW5rtVqtGUCgQVhWaLVs6orWfH1VaFcE0JIfE2yRuw4JjW6zcmwBhTUiU0Lo3h22kTOX2V
HG7rwprFYCEQ2HNS5Zl09FrEOCnMuE4+b0kAO9nXDlCZVIa3IhM2bPSKJNSN7gX7M/g4S5c3FkMg
EO7pF0P81BMYTdW9J9lTtrUKaOXbXMlZnMjqW3byzN9GZNW5PNwJJlu61bvb17biVq+EzF/ujVH3
mmFq04hrS6qTYbomPFStke4M+TIarXNb1urF4b/NeWZznrC4ljWNAVsQIu+3oYBVSMlgUg+mypEq
gNKVbGyxGq9oHVAmielG+p8zu8e1PKuRTM+UyZDL5nsu6UBAP94+0OoXeiNgYX8if5pEj946a/W+
xMljrQQ4qT8vanEI+vvUFfAQy5GUGO7ruhgz46I1J0n7VUwP7FWoY2vD4qyErVdiFnqgdookVC1H
SfTQ22tVHh+tlOJtlkuhU9fja5u32qnUc+tjkBQbdnWlIQiMhtlDCoackgL49ZdSrDbwpmwwL1pU
O3I33mWdrU4vpAa2qVR3QfBRTl9bDSDD1m6jFQjFtej5Yt48ALkUyik0EK0gU1Kac1VNRymId4yG
9d8zNXF8b9j7inqXWazp8ZKNcuL62Vn3RWcQDhrmEq9/QB9Holx2sQm6PD+0g38ek+BMtrpvaI2q
3r2sB/fRPGYVmbmbx59vq/DaG8HJEPtQMyVJXniaMlFjNiKO5kXuWBecJHLshKK4FWTN32/hqOnZ
WIxCosKklIvvy4RAkqclcOOZ6WCovkR5cughy4jgeQoPffvr9qHWomgqwJApElsxI7AcedIiPRYG
TwTeDAZ2+BibuzxnheAduPc72FV3jV7tJvMfoRteitKuWIfWWVsV8DXLCq4D6A9JGXycC9caa6yD
9UeKnEKv73uru/OJ5Ft/X+j6yd+anV4zrWApScCQOGOpr5XIaEs9rns66slQ9Aczo6OT1Ip2SuVC
P8hm+je+iXwPiAfldiqQC9M6joIvsP6XXMAC6yBqhWJTFWXxXCT/eV8EewCQnwog+NflNZpdwj7Y
jpONXXPX1AZY8D6X7NJ/CEL97rberIDkUc83whZvUWsANtWEmpdBCrXI7sdEvyu03IxtgCP5bhKn
DqYVtd4pfpjvpSHda3KU20rDnlovF+1sAr7aK1As9J4hPZt1Ue6HpFTOhPnZnTBGERv96o0oeO0J
z1dDE0qEPWyZRQS0vMQq1UFT5OOLqMgnbmvDQK+LIOKxQHURkS7KQXFQZiNJmn4JE/1nIZVfR3Hc
YvVYey9zHxmY9cyUaS48kOzH9dA0Gnev9Q5AgyMogPvB9Bxfqo6NHPxx+x+SYRoDRPO0ICDKun4x
UGGlYQ4JzGVKe+mDpiS0O0arP6pyMH5LhqG73NattRdKHgZSnuoF89pzLPHGz1jtWOudRdQYKLqt
jdMhrHO7zj/UVna4LWntY/FeEMHBiLUWhicVoHoC/Up82hnhAZxN5+h6ucV7vnoeom1lBouzh2Th
OIpaG3O9mGOfrD/Gcn5qOtmZCvKwxNoIgVYP9EbU4kCmFobSoNPIgWC024UQ2dhmqm9RpKwFc0SJ
cChroOVoH15/IHluWPtBCB7Eg1lI0JvaDoypO5iWt5WrbIlaxI3gaDr6UnNkn+vHPtVNuw1ZJ5MM
00aAupabM7fPMCRdAMYTrcWj8opmiHU1IivKnqPul2CAVU6OyXAIjdhmWeveCp/9P4fw8LSogNKx
JG4FTHZ9k6NklZEVIVQr8nPaznNG+bMaqPeaXrt/oeu4+Zled16Hs4jegtLrxy4BWyOqyaMS0L0R
8w2nsGaXSFtZEAJWjWHPxcNNejMuJ3MwLrFanzX9Z6j8K7flwWIaJEq/3T7O2qN6K2uhg03i65WV
Iqsrm1NvVYfI8z8VgfjA/ru/EDUza1ksQaRFsgSCMKwrFVKKlZDb9CEMz7LPaNpQOgKIkD8+FKXw
eaSE8G+O/67VwWebJ4T3RNhFMWUOGcRniclUs4Eu3LTKrSRz5XMRdVGJoiQ1r4FaKB+wWmVUqsC6
DHV4zCYLrw0HrDMKuTPE7c9U8ZINBVkxT2x0nsmoZjptdem4MjBEZTvk1kXTk59lmIZOOgiWc/sS
V0wGI434Rtb0zAudF5eYSjhHM2ytiwSC3RYj2bdrPfynULXjbUFr90ehZuZ/mftmS+/hWUE5BUpl
zXuV6+xsVcJBR1iSs2RY+fe2rNVDWRS8EQYQZQkYJ7IsRqsarYvfusBqMulD3G5ELisvas4D/idi
4abiKAgZ7e+4N0t1KP8e2FUMmUS2C/stiry1myOmn8Nw6nbv2o3yEKZlX3KazvjWRco5f6mSyp6K
V9oMf/GkyNVoNEkUxxkrvH5SPdu9IWEVrYsRPlT1vVw+DP/q4o/bX2f1PGziII6wwFEs+WU6rddM
X54s4Ays0dSTvSh9jqdnpni6st54QyvlB3jW/pO1UG8SGqE2GZi49P3XOvwkqS+ptetr1o34T7Ia
Q8a0oRdrqgdlGAEggLv3ZFN5J0qj5mnWRVcvdf9Plz/35dZs/JruEYah2fMyE9Lf66806VDrpvDI
XTq5d+Ab0nI2i6q/ZPn19odaOwuj1UA+sbLQyy60IQuTupFqybp4QRPvgF4V0GiK6YdMzo63Ja2e
iBF1wkoIWlCK6xP5DaXhSfXQO+WTqEp2HrqpRUS78XFWZqhBhdMRoeYlAyH7PUH3JlhO04ZtvKLo
wVGsRQeOXp9MqamdSoW4rimD7EFKon8h1Kv2VBsmpzd64ZzlRnZsU0l4ikap26lTMB3TQBH3ShcD
M1Ag45HZ8Wk3mqTvb9/LWpz1u/057/ma+Rzl64sRBf5iSfO8S6DJPyxPMuyZM7Ii16NxaoexRLDl
wbMR25W6lcnMHm1RXLmSvchkStUYh4aRjgtTMR+8yn/OhIfM+5h03VGjoD9aX24fdk3dADnMICcK
R+/UzZySeIyBj13C/hVGJ1tovpnFVja4pmlwFc5gZsJITOr1hRp9YiphE3mXdDSSmeA/Pkqx8qVh
V69N7b3YMKgrto75kJm5EnZhmLvmP3+jcFIPoUMT8FQ1zZXDX2XLHtTQ1QP4hqINXVkxdXjVuamp
0dwBcHctyiomkGdFIlwYet+peXQM0tGRuoexY2gkctSY3Zz5lsNY+WaErhyRJh0M+8seXVkJkPeP
qnCJevnYAS72MvlgxRtHex8JgV+lksgwOJf5jhiqUD3JojntXfSsdzw13wVbI8Pvz3EtYaHrvlRq
w1CgFrJVs+FGtRWrs2X1j2tOsxS6STCxU1JTF5/IE2dYSp95LJBjmvszRKA7ofmQds9/+pCuxCxr
r20vpp4S5uh4JlT3oaVOZ8nL7vKM8ebbkt6rN6Vl+i7kgUDL4fe71rk0rHF2nWzN4PnUMx1RPBiA
BKI6smNlw5WvFLSJSJjahn2cUpG6RENVytCkUlGgBc0hbZ/EsXM09WHsU0dIDnr8nMj/+L1wSKx8
oxC24jZmyTOT5W+qi+UEBKFkURca3y2vv0nRS6XYmTHZRXoo9KOsuFNwqEuAHKH55D1n1UEU9oLB
0PWTGMSfVc/8p0q35gjeP3Z+EZcBXoWuJFPX1xcfeJ2mhNQOgdt/zbrBDnWny8+4iOFFbgPH3/jO
Kw+QLs7MQj1TafDar8VRtKgaojnv4ieYkqqDhBfWjq3dqSuPcA4JSUKYOILxZxFv9ILoT31fc81s
RPbiPeEHi5E/3VbZlZsDIIxFJo7QZoTE9VFyI4x7QcBMTuVwsGon6T4F4KfwN8W4G8fvqfHjtsAV
H87SJepmwKhmlqplUC0pvdpkTSVcjLweqn0pSPM2WEDMrLWemuGb3lWRbIPETf8RKHi3TgmwihVN
dWP9eedyVmCgFHNJn61Gi8NrdVeydVoTLlKq0Y0ry9eBferOxoHnv+U6cEDKbKqpagOSXk4UUjkZ
rDFXOLCZ2LKcnlQj2zGwaiuj6VjNIcn2dfPBVOInwKSHVgDj3m94jDVVgvwMcC3YeBgTF6pUVGOs
eZYhXITic20+K2MGPeLx9jnfhxKkl0yI6LRGoHF+13buW6mfpNR3Ix/+cH0XFx+sKXLa+MttOStG
9krOwmuEU1n7mh4jJ5qoH55nTgVNtzMW5XVbZ1q7tzdnWqYWBjtr60ZPfDeIwLuM5bmchxGKLVO+
piHGzIJN7ZDy2hJUUQ4MO7Ct23en/Eui7BN1F0nmHVvtnjX1FBTJLqqetaS0hwukC6d2KLeAI2vf
DuZRgk1qHnTwF/rRC5qce5Pqu3P6LigwqymPRhIcN6diVl8/67kAYgGXRtYitckmrVIrsQncTNdZ
h/uzFKJ9Ngv0WB8rPuQS65BCt0iieiP0XDN0bwUvIl0rzUwjCKvAbZ7H8FyHP4fqvinYPue/Qk/g
ieFGw3ntSucRGdbakPnKy9wqb1IMllEHrtVKdj1eptizWfM6bqEo36cl9HnfyFn4orlBYLQTFxpX
xSE2Nfzuvz39jlGl+PzBZE/R7ee3AnmHyYSl88psvqHJWby/ku0kQ531gSvHd9r4b1HfB/r33szt
yngATEDMk/sf5Hoe4JKmr0P2sRYg5uqOYblhcNYe5/9+CP+zyPuNMBBBq8qBW3X3if+1lj8Fw8ZH
XBfBxixyZCzncu9KYkXDFMhK4BboZePJjhjndtP9eemWK4XIjM16wFGZPLt2wmUq0eStjcANw3hX
jD8l2OHUWiID2+I8X9PKt5IWD52VUFXcN2ZAkGYSTKj3sfTMCLhcb1GurqnlW0GLUHhoZSWydKiF
mmAn5V+HovwkpXeR2xjNa2z+c1snZx1/62ENPtA8FQAVNGkXFa7r+4sYsyN+CrxLH8vnNGkOlFb3
t0UszcdSxPLi0iKvC5CJl4lt6RBPP2TK9EkU8jOznQ5rQp6V0ts35daWmq2TLa5xDA1fH2PEUvr6
ZQWxY4n1p9snW+r43AgBLEaJB4QOg1WLZ5SEqSd3DX5baUHR+yAnclibpY0+8Pv7u5aysPs0skI2
0SNFHODpZgNcplhOKn1MkvgUkEY01geKuR//b0db2Pyq8IOiNULftfz0MBkWRK/SXVj9e1vK8k39
vsCZdxFECNe3nCkeY3UqBo2jqVltKxXMtXXv9O05ibY6tKufCh5ymNko1tA4uNbzXsvaoS4y39Ug
nsss5mTL3abNe+eiOQ/5OHWMucoJo8JCSikUoqkOiu/2gwEozRfs2mDGInmuD1kc/B7tiCU92TEa
d7l9k++1Hcl8AyIDUksArNfngxRTrbPW4iYDOcWBQMA/RKpxuC1l5RYJ+fHMMjoPF8XiTemZ6kNc
6+GZ5ezETJrdSP4p1jdIkla04krKbCDflLp8IZDjgDaPK5kmK1FfCv0cNMVBKDcmlt7RnM2fixoX
wSN5HDnc4jiDUkSKmmJpFe81btODCfeBll2K4VdZPab111aU7FE79QOgxu5Yp386//lbPhUW4BZc
6rvcAigaaBU/C11Ks7tAC3fZ8DJ+BN+2FXmsfbcZP/cb2UYDaI6i39yo7KdmbQVEh5E3HbPO+CB2
wp2hblSL1r4bGHuTrJ5mI62faykDDX4zCYbQlbSQAVYDgtinWgSkVGyUUVYFwbQAr9QMxlkCIVi+
URmtOYauZh7rRD8N4j4QC8cYPOe2vq+9KtZVUpKC1YHmxfJEfunHWSeGrqcEXz0/jW1JhArvtpB3
5SjqXTOzOqrI7WmAb67vjVmsTMiyInbT9iUdL3Bf7SapOSXqwYzzg1n5zgSVIGHiFqT2HQpxlkxk
TwFbpCVIxfdastyOoukrSuTOK7k1OMAm8yjqDBI9DcJ0Vxrh0SicNrxXjfogNuWuSj5Xkbp1/vef
E8j1nEHRSpk1Z+FrMrUvhMjwE9dPwQSerPwUe+7Qtg9hF99BqhjTkw8fjbg4msHRyoYnK7jLYSvF
KGx87/fvZN6yosxJAd/hfWFQDRnz7cbUHZPvSvHD6vZlv2F0ZptyHXARL2CjYTbGHVFRuL7yIEi0
XK7y1PU0zRbK+8KW2I+mfYioG93Wq7XDQKhF/5UImW7Y/OdvHv0YeU3a9mXq9u1w6r07PYffSt1i
IVv5ePNJSPVpuWHGFo6nmpoK2lspdQOWAauU2+Tkm+iVz+n44/ZxVpwrNK5o6Zw/EeovAQZGWIj+
6MmpC5+5E7KzpP3cZExkxue8rR1pjBxdJUDytrrm7zj7eCVXgucreHORk6+boxAhWC/coC/tLn8J
1XMxqMckLZy4E3YF/4kdWHMVTHc7/iIs0+tjY7m3r2CZGfz+IcxRziw6My3w4qEwvQ5WadJTt+xa
24982+//yfuTzuNVDZjStrbbr8r7HdsC1QOFs4g8jSAxDVI3noM0vqhFo1Z2UmSVk5aDfuoVKWL+
LEsOUa52d7dPuvZKqHNaM1kBTnqJmkryThgYuYXIRG3PekKUa+xMcRea6r+DMGwIWzODkAZYuJI5
MacOd/2By0SryooNMryUFHdP7/BJjYpw1xbeLhL6wkmbsDloqcr2IysQjrlpJA9e2VcnKU+DOzbW
xztzyJKNJvPa9dMrmKlncaoQolz/rB7gfTaWReZWVvagetpLqicnJfFOY+E9ltlTFQlb/bFVXYeY
idoEwHQmlRZXoUl1MLShnrmG9Dh8Dvpjp2B9h/JIH6L0j10Z2Hn3rBtnWartudMZf0rOxRapyHyy
pZFkooQeAeBXGtYLRc+hvTZ9L8vdyge3PSmluZe6aPwLa88OENYaMp3Ho1qYYkVjKfQkIiXAxYby
D7acqBuf8PcyxsVJQDzPSzBn5BU9lutvWPeN3INuy9xJtGwqk6rwmWUZ/Xf1aI4sBCh2qncnB6LN
ptZKPyfJK1QH/b0HS1X6a8w/Z49MCU7Dvm+OPRmFJh9a0f7T1itmhQtgRQRwKuY7lnrWCG2UDRKz
G3o0Hsem/lGo0PoE1Z/Wan7L+c3Cxf/B+7CIplgtPPVZQHFLZO7bfJz6R0E6x+HrbdPxbl5mKWbx
bKZUa6VM7TKycpUluIW5CyPRATW2b7Wz+K0IPxU0bArNib2dsNlPW/G64FiJ5llQD1h3OQ0Q6lY8
Au7g0XoCgXxsN2W8i4KtiP63TVooFuUukkwi4N9jK9eKJWaWJwgBD9Wf7uoisAX/qaN+WFtwT8f7
PvpQFcdo6snQcscy3Sw81P4rbAZsdU7t0DxHL2H45A+HZnCkorUTazhm5gO7/M5CvxGur7xmIn/6
7QwRE14tqZzDpjdiuEAyN8kZTddMgPltEQ+72999JRAhsaEICCcqQeSyI1VYwzR0upq5Zf/qsyY8
hHgtn6Bk/HVbzvxilxc/c65T6mdF8Luij8j+JTNuktwtjY8WYJ+w/sWSJGek229965NL7+kbgdyK
M8Tb/ydx4YajoUmigPKpa0ILUWa7Msp2RfxLLtNdJ2wt6Fp9PthCYGcgwsCazF7pTbQjBUqqTGqf
u+PoRHnPp/qUG89WXbO9qHH8UP8Ut6eqU8nJ1UsZbuT+a8nQ7O9FAJFUyIFpX4ufEuAZlBmItPLC
hvDcFsPgg2d2h9IQnvti/Jrl7Ktpu3/Soba9qZ42nMKasvKqmJqF54AAZCE/GEOvC8akcDPREw51
U2b/jrUgbqTKK1JmYilITEk25vrr9SktPUiipIwLdyhrY9+b03BKo0raCGxWVJWsn9AGnKpJCLdw
cLWgl5bRqYXbqp8T/zHMhKMnSndSKLHA0XCMns5ct4FMWTsZg3rznMK8vGXZD6vKXK9aKS/dNG5M
uHRzxek6dYumaOVJIACkNnPUFKOW5bxkCjJfEOrSZXz2HzHZh353Z/i9E+o/03LDfK1Y9LeylmiR
Qo3MMif7dbWRFsak3gf1eNasfkPz338slJ4SKB1vmEooBlyrhMbauLAus8oV1UPbDsqdKpfqoRqi
cxQVj3JYfW0aUT4YZrA1P/A+zkSyCVkWgRCYxiVZfMJDGCHhr9wxPecRCYz1SKVDiOKdYrmitzXQ
+v4+Z3E0MeepD+zn4qBVJwNTMPTKTfVd3d0L+SNt6Q2TuXKZ/GKQDmTzLI5dAkAqZEtWkjWu1Jf3
oCWezPprHN6HEfUU3fyah3tlM7x5r/nW73VFnIh8kXGW6w/YV71cGnXUcGWFdhj7aF5jDJrntvtZ
uT0JKC0ejkIRhYSFfer0KkukRG/dyvguQIqv5RCMf74tY+32wARD2j7TqMFYcH0Sq4/L0Ci01o0U
aSeG7H2gen3u6sQ5s4bqV1ywQ0ytj7eFrlRj54r5vGpjRrgwq3ctNe8zvY7jpnG1VHnKGwtoi3Ky
Ot+mo1IG2sMUhnYcR5/bONjpXrjroscoqTcM80qVYf4V837ZGdX7rmqS4oAir80bF4LTnT7scZR2
m+zr8YuqPEqCaOd555TALjdOv/Jdr+QuTs9KvbLv2Unjtr96c2eqdiy4BSPd0057DD4Z+zHYD/RF
FNvKHGMrTVnxutenXuhu6k8aThfpYii+Vt2Pvj/6vmoPUr3Hio/1HbQOTEjvVJzu7YO/t+SEsMxA
UwFkeIQ5veuvro4xkyN+17hy0J3YccTekWOivaay+TCq4dbXXTF1V9JmzX8T3EADFMekIOjYPLN/
LLynRv2U9UzTwWYLxdtYCnbx7YvSP2W1T8XhIbW+09ur+v2w8VM2zr3kDxpAkxhRV3Hj2Q9NO8n9
KS5otLX2VNf721e8kivMd0ypF7M0T+Ysvi5cqgYUOGnjFnoi/zCVXjxTzbFGe8rF6lc7tX3lhKPX
TPuYCcPWNr1IlE5xVWX5Qe36dj95UVo8lw0tGD/V1G91FhWJHQ6J8TFPM7lgOjDutf2ky+FFjSq5
3sE0GQtHSUyK9BjkWiuehlqPlHtTyIKnUOmzLeLHVfNBoYRKHYTIDJUuHlAIqpPNjVPjNp/ZW6ba
/kXep/H9MHyfxLuobG3jVJW7WNqIF+e/9jodmIurgFTm4UWAnbNXeKtRRR/FbTDybsM2cQrd8+xW
ztK7wfC6f43U893bH3PVQL0VuHCfapzllcWouRsNpZ2G5Z0M6MmQT7GR7xpKcunwKVUnR9gCoK+4
N8rzVKH4N+XH5UPlkSRmIcmNG6ay4sR+3NtaN23t4lm1RMAbMcBQIkLIsygSZHI/+W0ft8SP58Bv
P1Q1i8Kqn0HMGNG+uTeV5r7q23+aeGssb6X0Rdj/RvLiSxqeb4g+ROGurn0WO7dMzl217/d5+dAz
mVffg1qoX3S7vZfrD1X56ofJ8fanXXMBb3/A4ssKWlM1osEPKNP7JvziyT/lrf0zax+RKhTqOg+c
Wb8RSm+0tQhq2RKqsnWFyRQ/5hHRAyhO7+X2QValkNFTpmaMAObE6zfBnLLPPt+qdTUtF0+JXJUn
jQmjDYTR737i8unBn8EIL5ws1BcWYUqgdE1bhHLr9iHjN1o4xHBeDe1XtdeD3VRE7UNRCdMT0wuG
EyhSdq/oHnURyWT7WWiwenTymx05vvjInFVExzI1T8mQsfI0mPpDLTCTo8pe+amMreQxF6f2rvfD
Lfz1+/cM6HPGLlLrphP8bhh+JBVQ69Ds3FQogh9KmQRO1lfSc9770v/j7Ep7G+d57S8y4H35Ki/Z
2qRJ2pl2vhjTZbzJ++5ff4/64r2TKL4x5mKABw9QILQoiqLIw8OHqcYYXBARUfTpgYIUXdHF1Gwl
UGJ93N+yG9vDV+DZgTQlgMwYQ8IZf6sYXT3GtD+pibKJ0PhahcGmaZZa2G8sg4mBXSBnhYEyKLJd
W4YQjsCVyG2PM6bR18Bs9MEu8h641//HcsD9gaoqm0hicCkTOTa1LMCFftKtzLctnQruRMGNWOEp
790XdXMBfC/pryj5ekmKkCVBP1b9qQT1qkOV9E/WgapFpSN43qPcuS9tdp8MFEVYY5OOjO21tCwp
q8Ev6/6EBDkpZX9L084xommhSjm/T/8rhn8BlAB5xArIDE6hqT2jzc3fyp0VLrx4Z9eCTj14eXTi
YL749VqMZCo0QcNaTHQTGUiHx3VL9GZp6NOSGO5GicS2L6Kwgy3E1SqTBlcvq21vSu79nZm1g4vV
8CfIUhOzQ1POqZG/mm7bW6PdxedSHhbk3ISwcBE4Q0jPAc3BmC2utVZYiRwl/tCfxLgM33LDB/9T
WPkd6UXMP1SBu3T8SB4dMOYvvapnNAkOA9Si0DMKuAr/wqUFmEaNlA6nVqhtk+JhpFcuZuQuPAnm
Vgi6KXgKkTUQ8ysMpQhGIOUDkjtuoZ7keiQRHSS7CrG01gT6Mv1XFDcQ1YCoArTCmkUQRHLHyqww
xzzW++HU971nGVNNGvQQksJPB0fzzYWba8ZULqUpnBeUixo0MvI0APCgpKSs2pwYYvwVhTnQ3EMz
ru9b5uy2sQ5fwA7Q8CRy5yyrWqPsZWU4JfQnqHBdKcGAK2tcOM2zi7qQwh0ztZV78HjIw0mnP9W6
d2rhMVF/+/6/Ej9/b9WFHO6cNY1cZUooDqeMpmtV7FYoXS0gLucUhs5HtOog765KPF9R0YZDn+XC
cBrq0Q7LxG4rZDH9H/++LZdS2FdcxGJWG5tG3Rgwc3AwK82nVL/40+m+jJtXJuwa7ILfsBok1flk
fiYUQMBW4XjC4048hw0olhGSxeuykFJXqCJ5r/tjv5ACnju/aOFEWhYlMHQ3cztUWk3boqdnQF1V
1XsHhaoUZzYsx9GbIrX60IxI/ckmwHt9KPj15v6S5wIqhlWAZDAPIwDl9FoK0ySkAnavR97UnNaC
8qBR5G26TddNpJfjU6utrd6+L3ZO0yiXwHV859p5p6Vr6DuP+3g8qe1JFTDyFx2Z7a9e3/bh831J
cwcN6Xw8NZGrBVqKO2hRgqpJaIXDybAQK5p+5fl5ohMjT0Vb8dWl6vDcbhpobIEZgWIBhbxrMzXS
ZOwzQRlPY6DUJ6vuh4hocaV3nhWOE0ZsVaYykDEYwUPs63mwVJCZUyxuHLgt0EkwyN+1fJVOiZR1
8nSaiuqhLyPHTK01Gji/qDC8wW0v+ZcbeXjIqxo4YFVAIDBYman/4lh2ooqWCwBsTiGm2I2YMAcu
JLvq3oXwI8sWatU3W8lkIdUI6CkqGUh/XcuSlAlYJsHEkzPqvQwwinDA+Igu2MjygnnengqIQrMr
MmwSCqR4/V2LypO+M2ql6k663rp6/whzXan+4LX+JzUKErRI4oTRc6svkdGyq/PqlaYiDc9yBsCx
IJ/M07UYKS7XpDcRsRaBPUTvZrhF+4lNcYe/db62av85EEPXEO4HdEoB3AEEC2cwFNROU55F4qmS
HgpwLvthcZSH2Mtpt5DDm9k+SFKAJmdzFdDXeq1TE01RVZLHIhryf4KRqxxXcSCTYjEgmlEhmODQ
9Y/JfIDE8J2mgRQNA2aXimhUMvaF3Lh6GiMRR0qjIg0Y+4ohfs/Tfw1SoMVLoZzBSAEAyWitE09B
DSh7uBGDT5z/UXn/R2/GxABgh+AEhQa0Bl/rMM6asAUljXgKP0WxJXL8Q5dLe1QWboUbLwYHBpAP
Zj1hbCQLoK/FFOCo7aWklk5FGL7Jo0qa3ElVaa+G3UMi2224SLjBnpjXdg/6Efb+REqHxRHc2Q46
KRCVQVVPOI3e1Iy2kmsrk1p2JlMSCzKYAwdbbItzKSJLGX3cV+ttNgvkz2xKIbTKCP14gm7MWhRy
TZ/MU1O3qybcZ+DLzSqgQ1I3F89W9KcY3uLpmK1KZR1Hiavrv4Qn81/nZ6COg7qiCf+GLiB8C6d2
a8wwlIPq/okKFaiH9UzY9chDQBfSUmrr1m+zJlroG220iHhkTlRkjqwuJofnVATpwoMlHFB7G4PC
9pOXBd2yG/Z6a6FVWBIMFhfwzSO8R4dCaoxtdFZqqm2DoHzt+0jaJyMoK7RMSH9aVJacUVSoXVNx
2pSSfqgxDWmbZA2SUMISAylb2tX3ABSLbADwGngTAi7JXVlaoaBcJ+F7OvNQd8991rsYWu8trJqd
RF4KihKABSJ5wzSNv19cjIUs+XhEdNF5ANtoOz0b6RmDssH55Sbyn7yoXFnuCKY53hfL3MyNVMxy
+u46we3F+QdVE5JcaJvoDH4Q4iufUbg07HVJAndfiHJg5DKF9pIycLVRtRstc+4v4sY2v1HLuOQR
IaIezT/4Igzx1BMZi4jhuRneygkN0HmWjXkCY/6vVA4W8jc3NxMnkMt/URoCnhZgTZgRTVIr2Mby
e6W/6kW3IGjO9HCvA4KGPBu73q+Noo4qmsjaEJ0jSY2dTvcFQhFh2L0p/jNc83tNf0Vx+wQ0siyk
OUSN9DwKJoYB+ATRKbm/Vbd1JCYGoSYwsMxlff/9wsypr1QyyIqis2rYE7Uj0yk8qbUr/70UHkuM
aUo2QUcGjSAUXRB9c2VwopmlXojW0yAZJtnHORa/glxa6WFzrFPlMULllxYb5XePHnYwTuwTY6kM
O2MwYGNDQxXDCaF8xik3qLRIlzocbtFA+0U5nix1sAjNpCN6G5fAizNGA2AGYLGgfMGDgo9FAQMU
kj7CTlYKDWy8Lk6CRrNVZyoLGp05d0iuMyQDUpmMXuZaoVlvUnwIFCodtPZcqi7G4USVm04LcmYX
BMAAuiBQtoILvpZDNSNUskiIzojg1oL1Aqr92JQWEiw3USCCWZCwIyYDagZz2bnFtEFbhW1F4zMm
kU/xQ4R54YJ0iiXA0RMyFI2jLPV2MHvjfC8kMo4P5OuBauWWpdKuFNOqiM/gZcpcWnSTG+VltuDh
b0t+3wv7K4Z7YXZaFbc0TuNz4ANuqD6XIhnQzK2AZFkZ3MT/CnqvwtNTW+rFmdfoX8HcjZZVo9DE
aAI8x6HlFj5C98BEF5ljCOfUQtufibhwaQz7gky+AlLHWgnKPyy2a7fWz4IeAf6O0LNeurK2Ej4X
PAo7tnd2kCdwojpVxGGEzUgfGLa36YBAF17KYDzHzUM3BHDYhm12oW3F+7buNgvSZyIGhL5wK2gI
RFGJZzuq0gKjy+MsPoMNT9WJbKxovolkzP52K8wsnnb9gvOeVe6FQM6SirDR0kSAwMp/ZKBD7dwj
1JfwqAbpQv4cx9FCUDR78EHHA3paJI/RlnR98EsliMcgr+OzX8qp1076eyhXEsAUqM3fV+acgwai
7X8lcUsTpC6nggq76Yv90HtS9of+qvKF5XxziNzYC8sSMy5mMBZz17lRy1qmFE18NoeDT79qfac0
dl2i4ycgo7irZacqP/Tn9nfc2mr9I1BD4n/QYiR1edSsn6rpxcXS7MK5Gxlm9PejuLspQxtMXcJJ
nBtUaSVjO3r+Rnlo6xdN3wbxR1mtx+cqwfiJQbTvK33WAV5IZn+/uJA1ZGc1Pc/hILQKrcBjFTm1
ijLifSmLWmdWdiEGuRkwvRtMTB16ldrDv9MOkPz3QOuemiaCT0ITlF0U2+FPGEub3lwPkhcnawwD
LXJA+ie4kKOibFoaOve/bd7s/uqe/f3i09IUpKMYoADfHAu+o5UJCKxRl3QESz0L0xLZ0vfU8hv7
A7cNyxeBEZxH0whhKzRBg7qZnrqitfdHusq751ypyCh7pfVCN3H1gtFJu+LTrHdj61FhA7YP6e3+
qmeP9cVncBtClRHQY1NG+c4PJm+szYGopV/ZjdEvTc/5pnu+t2TOhcTdVChUx5K7LnzDjLysXo/h
mpYHBJ01zY9qW9qTXmyrYp1YH3L8hpk3kXRCsmlUQADUqiT018XoZaVDtQhoi8cgBaV0ZeyUnlBz
dFPMh7+vnnmDvdAP54zQ4zK0ogq3l+nrfLI1r80wwvWR6iPO5yHV93rsNEVNZM3BxAQy5Bh21QWu
ajwk9VHw163wG82K6un+Z82dViB4WHUS3guYkGtb1YvKihv8O1cYv6GKERmWFn7D3wdwNtziXxGc
f6RphcqkARGZEpA4T+0oDTYACymWU4jrJpyQ0XlWJk9v7MnsiJ8+jwFr8FVTu8Y9bzQkDRZsde6E
Xn4S5x1VNUbPXlvG51Qe13SUNym4jyeQYYtGuICEv00ic8vnQlCAbTShaCBLNYVVPb2pAjQQR04u
TJ7SfCTUJEX3C3m8hXtp9gq4XCTniHtFntSygcGFwS7PzkoeEyU6GCXmmRzyyEOG3t/2hVMYD9ES
BwA7f/z5vBTN+YKiLxUjniC6EIWf2HUhDh7SAnMXX015kQqAbdaNMPB4gKMXoHVAf65NOER3bZaH
zN3mO32yU/FREtGKl4KNigjDQ9dHdlAdAGIXF470bQ8s29oLydyRFnTUImoUwc9yl5KxwNTMdSXb
1TNmZ47bPIgIHhoATpX50RB+1OnSBs+Fin/Fo3B3vfBpMpqq7Pr4XIMNmYIDxumMYle4vlyRpF0L
0+uoL818mosWL2Vyh1kajGFKRig7NNaD8qdEDG7ZA0kafxUZn8bzfe80d6dcSuPOaTbU1JDrgYWK
Zr4K8Cp1rEHFDYZpPAsBBdur/9uKbkjxEsHSqgKR9znK9hXmdMVtbwfKL78r7DCYENItBAnzigRe
Hm95uF6+Xt4NgiygCRpecaOVG2DnOtUu+lXaOOZZqZZSFfKsn8dTG7lXtAeDGPLaVoKwiwTaSvBC
IjKq2+Cly4hmvrRowk5XZeGpybpJTkn/YB7zn2CNsIRtREGgAYaATo5XqRGRWn6KyrfePMXpuLq/
z0tfx1kVQNNtWvlmfEanuEWUPprIpOHFc1/Kd8HiZo8vlMCbE23b0reghFRc0djr2n3YrNrmfUo8
kCJUpoep5ULy0IjdRhQmJ8ZcKLNcAj/fVhmY17j4Cu5CGAqLTlqMQKnHDOCVspMkImIIsV3UP6tP
5alw9GRPpWez2NZChprLEkPBohrYblzEp3KUodYT4QNieggVIk2eUR7adgt/RtSB9NqX6nuK4OoZ
yceQKJgRsTT4fDZ/Ad4l9IPCJkHMwI7HxTdQGdNWxECOztYuiZExlEdXjT5T4yFrfsVViw5KyalM
V+v+Hze/AkAW2FcBykZ561pu0YxhWmY1EqJajL7tg5i+gN/TBqnRwuUw508uBXEm7XelZjQ1BCUa
JpcCeT31Dwk99PF7mXla988gURjVpTjOtCM6NcAylciWDz0pot7WzB/3T8/sgkCkgaFQeLQjFXmt
uVSKVEHrx+jcSKUNhgXHTyhJ69HxDS22c/CZOEpcLdxxOn6UP7EqGpQhF8QK6IO+FipFadbrPZKR
MfVtvdthPHUTHHXr+f7a5uIVzBMEkJfVgkB2di3Gqk1FSNs4PhuSo1YNCdtNl40kM3eCumAXs/Hg
pSxuSSiCqd2oICmhJ62IQEwYnEiO8pcqqh5ksDQdwZ47krQsrQdFos2Tmmjx5v5y59wtEAaoxgGq
gauOcwCt2AyZWOLtHJiluU2LSiN4IgvOv0sxEJVh31DENHlMQT5KgDzWCAKDQNRXeo4RhplIl4CP
s8/fSzGcOzXqLodDQ3xtjOcu2PblDxwuZfpTfmUAbqhHqU1I9DlpXvzui05vrf3C7Q/m+/3Ffps/
b6mMI09k0xrBa8t9RjMNvVFZ7BU+HDJMXvIbYdvm6SYFJ7i47UTdLpIYLRFvcvERddQeJS/BeAAB
ufVNV7+PGnrz1pq0qXOwqbdO4P8WiniTSPFajVI7SIVNDKx+1C3cvLet63Acl9/N2cLU6p1fxwix
aOgqhmAPnexqAjpMn3y84DXTLs1HzIZpPgdxMX5mTulWZwigga4BUTSvM12nWdWMiIH61A2a91x8
nCZtLYCYxyfTjzDZRB14tQrPWHBlc2ElmnEAIrJU8NfwnLLNZFm1iLDmXIdqTQpqocdKCcvVKCj6
ggObO2p/RYGW+9qz6LRHWqqf4vMAhJ8L9q1pXUjS833jY673Vo//XQ9wfNdCOgxENqxGxDukkNZo
AapGWw8SEgb+2Q9++73pGoG5FEyxH70nlLtxOuDdZTHF5pngMwx8zdZA7GAoCM7byAkUjIkAekGf
HtD9KMbjgm+Z20FTRcs84igUAPnomeqAt/U9AkZ1GFpXzrXME5JQcJJYzxac5dzdgAgFZEIKAEuY
pnutXAF469xqLPaMTkHG226jzgFjpSt2uhtkx/s7qc4dCTAPoIAEghkQ7HBbKbaJ4MuxTs9iUYGb
G9PVTR0szrGm2lXUTeWjYFqAgZKqBaN14wga0hh2gv8+9iCAaIkqdCpgWzmGFjgFWguVtRL7ibTJ
wUY9bis2HFBQJzz701hM20eFxrlAtBZDJR1tGpLcDYaxE2xqhn659s0aPTRijTo26TBP/GlEzw/m
W6I40INNO6c7bUzFwDV7GRwqgT7U5boSi7qyZbNLNSeYaPvRN5r5ldV1+Am6OrQhqxheaOuxAACk
FRTjizAN4lJOYNY8LrTI2SaSeaU+xmFyVvywJigJj3bU1yCnyoBSv79jS6I4v69mI+qwaZqcy4bq
qwRvRTdJgsgTU3NcEDV31SEWAsIfoC/ApHjeuHJKKA5yQ8+V+Snp1Rac6a6vgrxtSMSzkH/VmCcd
Csis0emhHbPHPnLV5DnrfUyv/RqEs699WlH9eV8BM3EhgEOsoQdESJhYy8WFmdXTZiiC9KwyZmc0
e2di5ul0dK3CwyQIUvRv9wXOaByFMcSEgH9iEhEfwuchBprLXZSeG5AJ26FpfIVF+FuT0qWTP6vv
S0ncYdR630dICknjtk/Wbb5CPtIfX5Q8dzB2OhceM1fAu0VzfdAD/TDFn1q/jjsnLl7ur3jGBbFS
IPpHwLWGiQ6cC6qMcopLIU/P6Ecm1uhI5Q7li2mwgyVai/9jyX9F8dGpmRVGkZbpeageB9lNBpuK
g2thnveL/FqdytLNjpizF6ONVhwJjU6ZTMIBI6lO95c8ly5naDHW4ocGO2z3tdttqIpeRb2B7v2n
aqOb+6K1B0fEoJeWVG9VZ0v9R/MjGLYZuvwUN2+fSkx6XxmVN/3KlrBIc09mfM03WzCbQ2lxlpBm
U0flEl/Tbgda2JP/1gm71EQCdSzWjbBDXSnU3lT9MLQYj9PVhArRVgsXmNHmUrpomgPtOEDljBCT
O2vNlAyCpHTpGbP0fk8ZGlHNihidSzUQWjgyRlNIZ1V4Qw9JrxgL3mcmksF5M3Dh4soBkoJ7I4lh
V2WFOqXnwkxQ26t3KdjZ7m/6XDCK+xztRCJ7zqI4fL3pGh1rTIgRsenTVi9ssLnWyN8+hLqt/ahe
LJDiG26l2fel3jowwENwwzO4C1LIfIgm16URq+pYnSlIOxQxIVboIWfdws7SiPjIQtyXN/MCBEcS
stUKo1kB2pTbRa1XzRTw0eZsRpsQRY4W1NAPfa8SYygcIdmg737UFoAwzEVcR2uQCX4m9pBmtOHy
tWZrcIKUeZ43ZzXWdlIMOLsVflad4nVy8ef++m4NBWRU4KLCYxrxNfC016KyMdFbLSqb89CoJ1z5
nuIvgVCWRHB2IhZ6nEstRBjgRdMCjcTBz/uLuHW514tgX3CRnzLjPiv0kUlAAzGtCyRm12UJMk0J
ZcKFY720GnbhXcjyh1SNTK1ozkEtPoBTFAFLtLq/nFsbx+YjTkZrIP4LovVrEWHt52WnUYgoRp/I
UuvU4O2e0Gqr0dyNy/6PJVYLYPgFmTyAEzU/FU2waXNO/dhW9HIzov02S58a4P3bDvU+dX1/kXN7
hk4idPmAMBG1Zu6alPpKBxkBbFyrVVeYzprVwVOf085ul4ZlzR2nS1Fs7Rdb1icFKr0TtsysPwqQ
x9fUexEWqZXnDONSCrdrsRIbmZrBCLVp1N3RiDWCJb7e19r8UgwgBzDPAmeWu9oktQzrKMJSpkFw
0mIVSYpXKfF70/4zlyXrvUVv238lcY7BssJ4yOWmOeeZlRFfDk4RCAZQi/0hlPm/tiN+9/kCXohW
RAxr45NPWoNXRqyNzXksAycLgUWQ3idcIPd1N3NhsXZi7DVoGxgCg5nkpR302lRIE8SE1WOAuXuS
XLmClW0KMyJG6MpGsA99xc4D5VUrJncIhrf7X3AbDOMDWFcbYPVoVuRTKFGQoh0rE5szTd5yC8uk
D0G4BGhZEsI5Q70FP10aSlilJXhhH+6o0D+lwtIMoxmkAAj+cPej4wQIVEwJudamH1hCa6g+DCT9
8vGWAebYRmFTBBy7ikGbmxI6fcl9jvxeCoSaG3ep2+bIquXxQUtyW45Gu4yeiylc8Czf0eb19Xn9
ZdxJRIGqjNrKgP9EyOkIleOfKqC5/viTm+6NdS8BV+MYL8Ze6zz90zybfk009dwuWPWth8NnoHSB
iBisX8BcXyuobdTM9IcOsNzEskP5aZClHU23YBDX9KX07Yxts5wHYm/AilhunLNtQRC0sVaLlgFW
poiM6aZKfueWq/0Kyt+IiAnwDEL6hb7RhVXeuj1URdE9+T0LGwRB3CrNYkA7mAHwcWj80vRdlbzf
PzPc7+PAYDgButaB3EZ3wQ21k9QGXZdMcbBPbGIuBJPMEC4MBb8NX4C0DcpLJnhV+dfwWKiJERQ4
9sWDPLmPg+806Up7MRvSSd79ZfCPEsjC8BK00rF4HC20fCckWpGb1OjMZD/alpdvpZ26Kb+0dW3n
dmIHaN4lUrgtl94BvF18i1XQfQa6RawUrVrXRmhQGRMiNcC1wXdIRDdzDqePguAgeEsMA/wj8D+i
4Ax0GDv4m/iu6NBXpxZgQrrPNuW+dzuAt0nj9G57yg7hQX4LHvunBiwlIDwlSUHsbLDLxXIpe2le
bynqhAaotTHuk/Vlci/RWqyiET0odJ+Wtqyshl36msok9Un5OQ0kWGIr4b0gWzSg4yqmq+BChm/n
rsk0p6Gpl2W+j1Lnp+V25Ksjhv20f/npjiQhP1oSkyW6XL4ey4QiuYBpEgAHoLWQ7xjWCgEctn5S
7sFNn3WramP5jurk9RrdWSkSDsRc0isXd0CiKqL9E+gH+HvAZrlTjhcJQAWlWOz1BC1nxyY+VhFI
4xaC0JmFYRA8GlvBnYnkFGp719YKXkixAvKt2FcPSfKndWSvMp3kA6wppmRLLy8LZ5IZ/7WxoF0J
vEp41WHzkK25Fpdo1M/90Cj3CWgpDLt1c0I/MNoFLMQbEAODGDQC0du0EIdw9wLTpYSZLnhUIq8L
vXImI0e0VNFeV+7TUXckL7XlHstTHOf+6rg44D9icBLwekWXJB7L14uLOsOvFPSx763xh0bX0Ycf
Lvi0OQlwLUj8YK9MJDmvJehC6rdp01V7E/Osv8yD0f2z7wfKEduCGi/41E2NExBQrehrRar2U7PK
i5WiLMRjM1aNGSh4ajMiJcYeeL2A2jBiJS9pu48wF4ZgBAvNf//bLjB2YiQD2XFFmQH8U+wTLmJO
aZAbNZ00a6/kRHXCH/Tr/i5zxnTz+9y9X1e5qMU4TPv2d5kQEBX6u0El6cIlz12UN1K4jYjUNI0C
JkU8inb31L50GG3sWl+LeJvvd+bFkYQk4EskMAQjRIYT56t91hD6SSEm475zRrd4MzHY1CRybpcq
GmdIotuC3ZHV28u5/VmthC395YukWUXgFSDF1/BVHIttZi8R+iqcpbOvAle3IuKjFBU5L279lWUO
Rt33014jOTl4u13nye7oxk6Ny7x+nHbNOj5Yrv+gO9av+qFZaZodHZqjve7Jtt2NZK2QhS35Nk5O
U1ffxEW5GjAQkQgywf3r62NEvMfjLie/DhE5WASNlyQij4ODCJuEdmkH7iZxE/Y/JPTe30tSE0xd
IIH7dPr58Jy/2ibp3DefvIRkJDKpVrlXrEIXQ19I5MjkuEb04BjO2SWn1cPD9s9xF5I/n3/um/JN
OhtaBrMHqgQWXkdoSuBW5DemmPhgb9lLJLffU2LhX+xENiU/X36HRCT7JUC1wnkAtrGXIk3uBkgj
tZt6CyJV5U23kzV1BBsQZvv5lenwVwQ11V76qqzSzd7+Y+6VTUh6orvo43dED8Op9RwzaYnsvfXN
wjVxk3lEEz+Dfch4LSLfCfrqa9dRToDStFMC11E67Q//D2ZW5U7thPKqNMkSCPhGERD2nc1lrfSs
n/5amN4HMQjtIn9vyE5iOXVgp+HOLBa84eyakNNCshhZRxO542sxFVx9Tw2IwRulPE7rpiJBasew
L6AsgvOCQbFw4eqIABrHYjIESkC0Q5fX0pqYqqAuRTup/1I9Sc+q5OGN2n5NaPUZva1+0jpXilfT
Uo76BjQIaD7QcozwDe2fBmbBX8sVzb436kLOD9rZWCu7uHDQI4CW2j+KPeBEbXKMlUGD08JrhtnD
1WohFeUmBKRAjSJdzdmLJISansVqcZANx/8RN7ZkEEyczNBhsmSbN/cBc4UAgYDVjuGFvp8CF7ca
naop9sGqckj+FJviKcF4dqds7fY5XERgcTEaAh/w4oArFc9aEB6BSeNal0kO6uQgwapAkjYVj1Fp
F+h7eIiI/uk/A/aVm5tYJ3SpUjyjTGBc8HTHHjJmB84XqZkqUgCZioMWuNIzVTcKykTJGvNj2iXs
/83lgqlieJohuMWoWoS93L4FQg42U8moD4MXmy+0B6nngmXcBAkYmwmfim4jNtLyplJTDj5GFcdS
cyj/BMda3Ruh99JRuuCwbo2CoXO+dcbuSj43Cc5Nq01itTnIK0BabInojrLKnaWOxBtPxRZzIYYz
iD6vB0vApKqDulIc49Q+xC8LbuPW5PC2MpEnxBA7C2eKuxSaUdSBz5DbQ7hBamDTfYjb6jlYNVug
jf/4r4uoLvZ71wf3Wh63IjH1Qf0gSu2h8ZpNsJWf1U3hKq62afqFLbqpScKQkGNF7QxEU4xdk/OI
7WTQPqzV9lB4ioXXeYN+lgoIFK/tSUidqCJV4wxv9fq+Sm96wP4jF1MmwbGl4KJhKr9wGCkYcKJE
gEqVdfSrLknx+R5KJHJlHY3BBBwH3a5bUzhJg+ivckDqdfGVvyNDoOM2jkltEhTQQSC45MhmjAmM
USKmCKKJF8EAp/pIwSSlSIc+xi3dDJ5o9/9M2/299AsR3NKlabKMXIGIWCZobLfIEDrV5kMGM1VH
4t/JRj7dV/btmpDUQmoAcFEGkhXZrXihaynJtNDQpulAmy1eTWnxKFG395euclZquLZaMOliPpOq
IFIDRp675KK8S9vCqMRD1iHGtGoHHTzKVnaybfOY/VoaXMknsnAPsNlHDLyCUjqaZTmHbJmNbFDR
FA7yEZMRhVetIRtMEQues233WD0K3n0l3nAvg4hNRecF+DEwhxD8y0zLF1oEgWVI61qKnnobdde1
5VKnc4CadkyHOhIREE4LttfDNt/kj/SplQCpQ1fPwmfcvod0pCfZewi6BncUH5eNYzQYGWrBTx3E
Ji/VWXtPjvGh26mOSSI7X+l2+pB74i51/MP4UOxjl66mJ/Ekn8YVRvptlnKmN7cVquAYR49/UBDe
zlwFyqpL0yrzqXhSfIL4V/i1eCb5nBp4FdF8CnoSXPxs4DMPLCgnUDIU/lg/jaoXH6IX+U1/jh67
rf+Q/THsYJtD86i/2/WGgvdlWN3f+ZsYlWXrcV2yaYkMt8XHqCjHG4KWxsqTvtXtzAudp+p3TCKv
XHCKNybNBGFkMNTIRl2KPBJUwRiSXlIy5UnBWyN1y63kxN6HsvV3mZ2c76+KD4VBP4Z+UQsBKaQh
SuSCDFGwpAFNO+FRIJK98BRd+m3uaJolRkgKFn774C6piLc2fDYg6fBlYBoD/RNvCk1oog5ppfmx
cAJAU21ZJ3llA/YRuOKmfq0LkrcY5Ie3YbugsDnJjIUEPhTsKhjtdn3+O3MqKGg2i+PgbQb7X/tM
2bpMcB3oABkj1OBpwyQa1HkyyMVRek12lJj4p9iooS3c93zgh4oQsGgsk8K8GBiHrxchhklfSEpa
HnV9N1XbQVqp1io2bOVfCW8gCM4S71Q8stiLhzMvDDFtC01q0Q/xqjjqU/v8r9aLn8dVZqJMA0Id
PitUtoEpje2An3dUsqCj240GUgwbrIFXjVH5c/dY6OtmPgRtfYwo+tgiPERDEk4LG34jBJcxHvIs
c469uCE4tEqzTsLOL46hrSaf1fSMuOYfVcRqsChoARgFNAXIxK63Os8ErWsivTwOMvCOBPCX+7/P
dvDyukeHMHKZKPOhssI6d7n7ELAga6RTUB2Fn+lL8stCZSN1QB56X8qt74cYjU2nxgAOnZEBXS9D
nMRcFjK9OsoraUMF56diq97oJQ56zR1MqbBBCOlWK+Vs2r67IPvGj0E2mw+KC1f5nu52LbsIalhh
FNZHTXLyX+VL/jK+xAd/I9iGO9jjq4wc2BKFDFvPtVpBRsXQSyitgM2TZzFUIyqrPq2H4/ARoXyE
/FPrSEvtbTNCkFFDvwtS6N/lzuuFaVam5BmoSI9Du8raXVc/aC+9ebyvvlsTR170QgjT7kXAhIRu
GiUVhOjpSh7WUXjqkgXs1cw6kJlChwbzanhicg8zrYnMOgxK/VjJD6PxYKQ7DPjr/5VJk1EBI/JA
qwCQm3DQ3EIAiQt8zFHDQlRP838rSAmKmIzRbuPGu6+yG/cMSfDQuArQEA/KQbbeC5VZNWCViZ7q
R4kkj8hK4bljLRzbW5XpDJ+BrDoD9yGzdy0Ccz8ESae+fgxY0muV2HRa0Zf7y7g9N1cybhgMo2zU
iwgy+sRd0SXKlLkVYNosgkJQMiI9zCkJTEOBIZWlcaxCV+vsMUBPzmPULpjWrfXi1w0JNRo2cxYF
oWs9jTooputxgGnp/0Pal+1GjgNb/tAI0L68asnNW9lZtqvqRaiVkiiKWkmRXz9HhTvdaTlhoe88
daPdyBC3YDDixDn7ArHeefN8XFlshJW4adA9hWaYdSTfDpNwp5FFj3dk3OXmQfRJaKR1/d8XfKmb
4LGAutPyCHw7EG2ZskKBPni0wPaln9o5lTkUSHYfL/mVRXljZTVd9dyKXI9h8CjRhGLeTCyJAGw2
9h9bWTbnW+e49AsBrbX06aG6vjrvA+s9JuUYPQK+A07Z/ogB5UOmkT/4xtst97/ckGtrf1EsyJEg
gRotW+TiNCoa9kT1ZvRo1Qk76R8W4PtP5dLWlkGGHP11/31wl+ZWcUfdcz8SwooeRQneFLDwZ/fV
CdATeSZb9asrmxvJNzzXkY5GonGd0GrdkUtARvPHPk8pMuCoEG2RP1zZ3eALwslZmD0WFNLbycur
gnDBjfxRogFhyHJ4Asgxk60CwpWRICrAo/xvLIVQYWWmCWtI1wb546hV7KBrDlTUWzbeDwUwHZSD
wU6C4gtO0lsb5Ty4qLs0+WMA1gXUW1JvH+3n+T+f00UHFbEU3M6iEroaidcEPsEDwXiU9qnqX/Np
Hw6Jt/WYfR+1wQoymcBOORCcXEdtIJvqrZ5Q8kSmJ8h57QP5XPFUnbm/EeC+q3lAlM6Dxg36kxet
J6QY386azwqCAGokTy+lH7dd7MRQRmCP000ZxAVF0h47HByjyS2o1jZsX1mw5QH9VzIDMcjfpOfF
we2g21bkQhBIO6HjJ6uG/WgmmNB5i/ni/e7DGFGCgFfFnKLv7+0YtWFbIXgXyFPdP7RtFk77Yqtf
au1YIY9rIhHpR3isAfm/vodyEEoboFkmT+hIxiGazWzme+rtP/Y96xsbcArkO5frCBHBorHwdiB9
meetUeb0iT9Cx33jbljPEn58KZ2AnRuRtGev91xpa0tETs2e+i/d9GDduVtf/36O4Gmwl6HmC8Zz
f/3YHC2X2ZgnyIXvq2R6qYPU3IgG1lg2lHyWyo/3j9bi6nQOEwjAbCCSnzyA5vh+RnnfOQSH/GRm
7RFt4HYsp71/c+Y/fBJ7xzTYYB1+lxtaPuBC+s1dxW15L6q8pc70pBJr534PkecDZPbYvjjJeN9s
VtnWfgJeAhBLvN0BmVvaWVf3ObVAFV/8JfwmKfsTPIj0B8b8p0zkV15lcwuAQJ0FaVTF86d8CxD1
LuP21zqq3P9Dgb0OUo2ybmxhgj16yqTMKiPxUzTVJ2h8CKp0s6Nnfc+vrK1fyqD4boQqFjLxL1D6
sJMqjcD6Gos/bdw+by7ku9OwzOyS7vkrSYgT8faoOXnEJiLBO4ze9SO9IY945Z2mCngLM+3v5MH4
PKbelpTlVbKrSyrdlTemTmFDr6SozvyPBCcSj780afj1t/3LChLwlEaxfxi2MILv9yyy1Jdsusu5
vfDDVqNBlV+ALEM7CfvD79k3N5N7fVzYFI5o7Ag38o7r8BALierzv+yrKy/GEAMPkbmQcyT6UBUA
jfgxbWL1+utjb3l9YBeGVodxMN25UiNIZrmKyZOaY+dO7sydTLvP4z44bkQGf6/+y0B0Na51uNag
T0GLGebmtHCTb/bvT+4DCoJFMu9vo09p9dvbsPje3b2dyXXHJHiWXISPmMnyRf1pz8FN+Jt9n0gs
s/rBYvHPGpWdr7c2xOHnpHlaoJj/qxkGyuV/aFlX/oe7URG2ErSDUfRsBxm9FWBFc5BhCl+rU/H7
Y2vX982/xlb7ZnD7sEcHV3U22Y2NHP/MjqCueCaftkkzlu9+t5SIFf4f3efqSMgaInUNtFnO7jP/
Vp/pY3fH9nMmP7uvxSM9G1uZnjWCFnHeW5a71VYlpa9a28TYhiYDaWpmfA+Sdt8m852422xxv+JJ
AW/8lxZtdUsSh0KyMwSNSlTfIh4id9ZTkHgqBvVl5Kagbdqq/V+5pi7ZuMzV6HQ+Q63Z9sHXvY+K
lNWJeDzXWyDkxTeu1+yC7WqdztCSAs65cCfl9GUq/rDP94Yfn8wxJuqXUcXTj8ePt+O16w+x2L+8
SatNQudWm7oDIf8EPvC4fyDfnCcTndHmq2FsPDrfhenL/ri0tdr7IA4KWsOCLdT+fxpnvqj/pZ/Q
OisO0I7+5WSJLZKD/rQxxHcBp4eEGkJzpLqWtta1YG6kWF12tkMxxC77oeMu/T0kZfyTIJ9bJVuM
EtdOAaK3v+JIC5vpmmUSLFTtoIyFdWA3WnGTgiQj/u1818/TmW22lV05BW8oDlZ3bQWGAzyvYQzc
QGe2n7pYvNSnhD1Up27jxnuXHsfyvSEXWJ24gJRKNTk6/tE8BTls6H1W9HNVx+qm+d394EUsfmvw
RCfmqzo0z+G9BAcC2dhD19YSj8p/CA5WW8hvG18CM8nOza585Ftk2Nfuojet66vTMHd514fhDP6E
JwjNZUf3qH90+xIIzOBRZM/RfkzMHxFCfn4YbrZ6tt7V25cJRo3jn6b21WJ6UBDre3NpnEe5X6Jf
pqRxvQPYKMlVPMdTSj8ZJyf7ehwfvNv58755EvfzfXHw/uBZDcLf8sfHJ+dKM9vbD1pW4yKoGnmH
FlyBD6oRq4LD7bH0k/o8JkZqv2bWk5dNh/zefJ2OY3L42LS7bKaVI3wzF6vNVqBcNoQcpr3YPg3f
292PIhmS6tcd8m9HkU6Zd44OMsl/d4dHfgNgS9zfGE8/hzTIyD56DlGzKY/jgdzV8Vew4+zRmNLq
ONhPn6u4Tj7+2Pd3OlSBsG4opy8hxLpC2Dq0EV2PxtjwGbMkjj/xROtfWLp1wb6fEzRWXLQtr5aD
RT04bfMG/fK74nPxsgUdfX/Bvf351ZSXY8PRLICfV4mCKOz36NuoYi95+XiyrgS0b82sjrAkvVt3
FmYLSPBnHRcpvUUGKtanxCvTecv5Lwmzt/sILYKLlhSk5AI08a0G1U8u2IfcSpzHQQo/jlpqWneC
gnTxlk1hVO7x79EPywgn1I5ZqIEBo11wsA08GNOPR/5++VBBRgL0L3UE3rmrAMKkmtAwL+azLKVV
plBMM4Hp9M02ReF2Sxts8VSrcQN6jCzCsiehELga92Qwi9hdM5+Nuj66TA1Ja6Hrd65muJJmi8nh
6tBw1eEZjQseuKy3jgIQTz6FQzufQc9pnlDQ8O9n9K0dkXCqNlb0qinEfUAw4HpFS/XKVOmbtHEF
BqYgMwpdmPpge9y5cXJoi3y8YFfnEDlS9LktENl122QflqIrcns+V7wcYmIfCtp6qGTN2eQpnX1s
7MqzGVkxOI8FwI33wbogh7yIBFdFq87mbESfIuIPIuYegQopKsaRTkigWvoJnbh1QgnpdwEbg/5U
dkH9o50EXE7A83qOm8ASn0fJarZxcJc1fLuj8H0LJAUSPMjmrlPT/TRx3UB05JyDEv2GBW6zqIDY
G9Pwfs7Rgu+i6AKcKLKda42CQJPA6BxDnTtIctxAAUudfMMojiMfys+mK7utZNfiblbDwvKiGAq2
UqSh1s3LC9hqoo6rwCh8W4839bC3Xiv/29zvZzwlQvdphqbzGJvHtioScK3FckY18Ffnlhu77Urg
iKFffMlqZ0Ndj+RGiS+xi4R+ozfF+RgNMaQ32mdWL//8eMO9P0hvza3cEchz7BxlAHX2H50f9Oi/
fvzzV7bL5WhWpB4f/9aVV8qbb10jFSLbNTRge+o8RV/aLu3pYdA7lu/AH/hKftb7DXPvX85vza0C
Md36HmlnmKtI5kw3/ne/vbPBNdR9r3Zdk5iNF9f7aHr4/rHda3sftdmFeRttvcjnv3VtDgpyNhsa
fS6pDSZGXiqQ0+cPUdnlsbCBPfvY3NUN56Bt/m8ia1GYe2uvHMZa4XrU58mxU7/8TdEX8zk/ftXW
YRJhUmdluPvY5PsQA3qcS0oSuICFHHi5rS8Cyq6OinyWQp/Dnie9lS+dldMdMoZoHQyjauM1fW0L
XlpbHk8X1lRkDaUjTQ0aEX/YVWbV7lQwbkVlV61YQKAt1fv3BU5h9VLCYepzZKIzsQMpwZ51PDx8
PHPX3BSQSf9YWY2lHuumstoIVkLC7k0psQXHoDtaxuDsB5efRVXx48c2r48MJJPgZ0JPUbB4kIv5
88GWMQZjCcZA2x3v6lB/keB/3RjYtU0PZAUgNbjNAYFbbcKZAhU3maAltMeZ3BEr2Nm58wQ2yyZV
peduDOma04OLRU1/AaTgmn07JLBpGTxvmXnWuOJiGU7jT0x6c+81U7dxk111Wj6IrVBox62Ou+Wt
LSJc7Q55qM/IrzjHeW5q0C8OPHGjUCUNNcmLGE0VB7Ll911fq1MgI38jWro6u+BbRPcDkG3O+hsW
1QkrkKA40qDxOlUUNX70HaiU4imRFDr89b/YMQDpLWAsFH3XcaCmNpuDHBK4gZiHnWaWGYd9a2w4
rmv7EugSiBsC7Ym4aLVlumgygrLGvqQMNA8lerQSEf33TAOohi+MrDa/xwy782RhnnkgHxtKu3iK
pqePp+td1yno7KFpuLAogDki8tadXgENmtBhM0aCB+QJBBbDTRCq6JjPKP9NJh5ENByirCcB5CLd
HgTgRPmxlROVoUWTZl5pRDs5yD62OqXTyfDLz6R166SoVblR6b52dICLBPUd+hlBiLJ4qAtvALbH
romYbYILPAeUA9fTWYwQW52qegswft1UBKwSat0INVcLbFR2QwYamefBmBTQN4V45kPoxp4Ce+jH
S3B1L4XA+4PeBSxB6/Lf7HllWQ8OltmcyL2uKp259mhuLPSGlXVad+yZE5S4Jc52OLm7Ymr50a8n
dyNuuTptCwoCvK8gtFprWIZ2PQvqE+uMagrU0gV4pFttV/cglfI3juCVOhF27oWt1RK1LohbKyM0
zwzNk2iICPtG3Fqz4vJAHG1Ot0KVjoqNQYs+daKOqYNTRmDltAI9gKKz9iaQXNWuD0YWbyDx2HvQ
t+JuhVz3xyt8fVbQLLp0jaKzY+XyJ5MDiWLlJqRhaHuyxsD7okw5POYTjzZK90vIvH5LoMkBmHe8
X0ACs3jjiyMCXt+gHSNqgenafp6196Pv7KfCOxOguko8LBb60y0c57XhAVq13DFAcwJq89ZmX7i6
mwfYlH1bxIaHVlhQtBQ7kKWSjejtWgwSAuiNU+IDOLS+TBTCAWHx1joXVROXN6Ofznkmhl0vN2KC
a8fl0tAq/s7znNpVyJeN3HxiBbrwyRarxJWLEahXELWipwtNRX9lcC6WSrrLU3vZFWQgp2Yc9hXk
JmNPMqS2nz/egNfibCQI4TKh1QkkVLgs4YUtJfoimgWGY07FnNhEpP5YuLty7uf70O3R9V9yeTuC
fSbJvfDOn0L1ygyn3ZjVK7sTbCOg1Vuw+igyLX+/+Iy255Eh7WV3Fonvlju75jc5bE5KxlSquFO3
rko3xn51nv81uq4ntzV0xchcWSCC9UGBVN/NLvTz7Jc+rGOUfZPuBIDgsSR2KltkFZR/P9RTNtXi
gXF+NBryX6GPuHIXglMLsQNwvYAlvp2FGQ+iaOwH0N/2Rb6rwZYYzedJls+96JFqKB/bOb/toi16
oStb+o3Z1eSHc+uaRQmzCN9Tt/pkNlssCtcSSBcm4IDejkyjAaut+9E6q+aXT1+NexIhg6TV58p0
97wqYz6mrSqTyOkyaw7uKY/L6NvH6311uUNAl9CDDUpmb7XVfRk2VmnARQRQZjDCn4jeEjf4oeut
ZOr1Q3VhafmSi93c9V1FAuh4n61zncdVFRv3SN5WL91n+eD+2CrbX8laY9NcmFtFP41u8FZYBgZ2
aQflmNaQCQ28pJEWiMsbhqRqfqp8oKut2Y+byrl1Ziv7eHKXrbm6Xt58w2rrBgNuykjhfu8lnb6b
hol3cyPE9DoLRIDazedbSYWdatYMu49NL+v23jSQGKifOgiWVsPv87IsRNVbZ3+8dZ2zMexctZGJ
u3K7YHT/mliNTgi7rpXs4Cn8n1hRKHzb7DuRIa6z48eDueoILyytzqKFx4nFPFgKra9FmZp5G7v6
JNEcbjw01oNTbMSY1w/FPyNbZ05HJj0JDQbrzHSCatrBA0Ua9/lDvYW4vfaeuJzDtSI1YlzVEhNe
ZkI+uKPHnu38wU0c97cNkiKjkKllJQbaSzVluznctwKHpUx7V+2U8F9d5vz2SvPXx9N97SGMkg8y
rGDnQ37r798vjmozVWWFvAjiBhH3OKsOJBC/+7/AjReiUNY+DZvk9EuA8G67XlhcPb0Z16aal3kY
ijxruy4OdLRv6WOpyN41vnN6Kyd733ITGhXixRv/e+LpzYBX8cvEOlX4+YQ7xoj6fRFa6NQmXbXh
Dq7F4DADYL0NxK6JF/dbFxjwGSi0Bmb8MLGfjy6830Ivc2vHyNYAcZNsPWOuHtELgyufOxqyRKUM
GxnMRbGC4scU2plhfWVtkY76y8fb5uopvTC2cjkyUIFUM9ZQe2PGvEcaZr1zGPzbSCVtqxOkiLYe
Nde3zb8TunJBtlGoSi43qPk4fG/Sbv+U/+oPP6v7jib508fDu+pRL4a3ckJkGttSowvr3PL22zDV
TRJWlhWzuqYbw7rqfv61FKzigohJVskAlgLR7MP8oMSXgUEpSmzcEcvsvD90/8zeujvf7W2r9v7u
jp7FxVlWe3N0Y+KSmJZdarH/2lnyN5K7GNfqlDGLl7kqsVq2jDIQd9NIx7n5/P+1TO8w8bNb0dHD
5M3+cQj62M2bWJsb0JorKwS6Xsde8mZ4ua8fI0xGzpSHpnXmfe/dRhATecq5Z/4o5r5KiYy8/54V
XFiKAbb+yxS17mx3Kycciw72RLBX3s0MRWfDbnbKCA4fz9411//G0hIWX7h+dP7wHulHC5K7mV8f
uwiIqOauSt3u61A/gKYcufP4Y5tX/AYykNgcaNpf3sMrJ4U2a2vmjsLBarQ8mn1bP0GQotmBT8TP
xsnUTyCmrCGc57rzgczuVgvn1cVceCTQdI1U8xr/VdES1Qbu4UFeT7vRJ7scYrQAYu5GobZugOVx
vzpyC3XkP7ZWDkuISoYgEIDDYn9Y8EX09WmywFdjcaDKEQHUxqHAGUR1YschUIiUauLT/9y8tsz1
5VesXJlNimpEfg3xzUv1qxvi+bN3L7+wT+Yt2gW23m9X/OaFMSSA3+6o2eBVFEgYG60ylq7+Egz3
2oVY9ce7aMvMKoIwRD36HIM6D2ULAZM+q0cKWMy4sYJXN+s/C4j++bej8QY0rqFQYJ3B9hCX0juF
c3/vVv6NN4oUuZxjXffZ6GxtnC2zy766OJascCxSSOybgejPxD1ZXN+VtIPWoHNT1m4yNGZmVMPG
YK8FLG/WbuUNGMiIWodjtIDipF5BHqYuTEmoT51zakcroaDZ9JhnxND7e2hldAwpPYFIYk+RH7DU
JvnVsojvjw8QF2DDBS5njcjpKuF3OMLYS0V4aAF6aksIBKFbYG7bBIufaM1j5gXJ7JjJEG0hiq89
KjEf/9hf1cj/D+moi0qGAVf1dR5joAxErJOT2DePLQXV45ak7dVVB007sEcAIeEt93bV+9kaZ6vC
qjv1TppVMrixlQZoWoslKBFnunHLXF/uC3vLGbvYZVFEvbEToXVuwPAVqOpOQiTadMS9HnxUbOQe
KBpkn/ybQd+6Az2ryo11efANHU/Of5a1gY8CMAmriSZoYIHffotJjK4efEy1mr92TiL1znLjZtoI
/P9K1rzbURdmVq5wsMKhkQG3z009QGCKgZlbtP1YxK5ZCQNixT5i9UpCBA96p3nCvLmNh7GVmRNy
MF+Gmp4gY57vi8mYM2Grr2UwdzdBNOQnNjE307Ye44BynZaDK+4Jg/Tnx45v2QTrESBBCKgcGHsW
Foy3EyWRNPJdMNCdad49jD1HR3C4hQS/5lzRrbPAqv7C8lbupwyrSQRWhVnylTqUDgmO4WDxBKXD
cMOPv2OdWy4n4PYjkB0sTM7O6hnBpXLBpNXa54A636D6CMW5vbTvbdDQeNGZlnZam9+LDjlmOmTe
zEnSQLrg4zldqvTraf2rhAVaEchxodC0jkp04Jckzx15rjtIZSdB31r5sWItcA80EFVKlfQPJv6j
TlDelEUCEJZ3zksAJhKnmIdw76qmcYA9qdxbgNIM0Hl2DAk+AUjCwa201cZqcv3vBenLOfH0BFUW
5OvVN1d1DDxibWWHKcqQYIKbBltDz9qu9L7pB5HHrQpBPOOFQBQkei6x3rRowGxUyiLqYxVEcxMb
XAvIvLNy+oToiX9CnqBFa7Jd9vdEVczd59IyQAhmN257aHs6HarJRMBMpacM9BJFYwgJPot/BXjN
f3AGSyNBSDwFwKUJcH7soO4pY51D9DjrZcXkvgZnwYDKkqi+V/5c1VnFQtIldQsa17jLVXGbeyys
UpDSILYpRsdnWdBMxffQ7FwAWswoB1MTlVOZiBxdoYnBzPwI7uKyTLp5DtoEBSkodJidWftxOdXV
DdbGhgV0egN5rUTt3ESuCgLIBViiPnggA21SQ3J7quM2MExQwDlF4+wn0qkRkobguZj7vhhPbu+a
D4Zfqfxm6BxB8X9bonuccxyuPS+Zb6WQl4dXRG2gCmKQ8wzmrvMZ7W5IWUJUNyftr6by6iflCTWn
4IOraOxDt7PMIjLKcOd23B2OkXZdULAZWL+dS5ogQniH3tGYOzZUJAi++rF2R0HO3KFd/xC2oDD5
DMkb+5mNPIQTItoabvzRVnjQAw9bsENTQ+EsdktZi0PruQ7PCkoc6Ha7NWsQcOWYN3eUURCPc6dk
irkH7EWNGjSzJurBr1xa5h+o4LVNokA/Jg8Qfi4hMmFXkbXLxw7CzgjMR5Fw5ggkMAvui91ErfI0
emYTZTxArigem1F6B2LbHXnSTWQXaYj6c5k2dLLqcz7nFklNlVfPo4kOiJSYee3eBiLQVaqHqSV7
XfTcO6KJt4kAo4NY6o01U9F8N0gUkHNe55rFhkE9J5VTKFF1bOhQDWiBCZF2OHPKhX3f4Kt4KoLZ
eR1Bm/UNgDmr3eU4aztZjIQ98lJEKo7M0fziWMZcJM5k86fBIPqnN5phkVl5yB4BtAtOXITzkIgS
xXIkbeB9IOrggOunIYAWmLZhHJw5tLEKRlG2iVHb4a+yiopvU0GVeoLiQkh2DSOdiDvoCBU7vCId
dFdOFspjXstJlZRAoaMR0RjMu4iY80+3FiEoasqhi1I6liCvMPw+cBLQTCgnlkbv4q82Yb+KHJtz
x/jU/2E1z5+7QFhD1jVBXydOiSc9Dictgz2belJCwjJA3hl5THFrq0awndc7JhpqKmiZVKU9WIlj
dvYnPbY+UIuhar5ypZSIoeMgyEGVcm6zmWpwKDAIIS0FYarMzOPF8FJqrc0DrYX6jTpt9WjRXB+F
HtnPqC3bPOsGUUFAs4IQVSxR4Hy1Gw890NLwGwjaArB3B9XSwoZPdDTL7Mp19u1YRI/THLCXdgbe
DO+w+i4yIm9PtRm+EoOyW2E04tHsIUEGHcHccjNH9Na3qDDrBvruXfXkzGPopiakdekB8s8BlplP
frEPiNmNWdFNc3OyJ7MVWQklUBORVOPvPH8qu4NVRFaXjQq1Pei7OH4LKaIpnxPMHiWJikwdy24s
STJyMrrHqGuNE8GrwMBVRLuX3J4CKLWGFeQ8dQ2aRuRwZzkjZLDDOYNyVYR+xZ4XIAbvmLCT0cuR
zvUmJDbTlrq6SemkRRd7Vm5AEymA/inSv0HU/VYywJo4AymmpK9KVu1FFQ1gAHFYHd4JcBD1+77y
2NHDfUIPDtSC7RQKGe3wWFcKUtsdNUqVmhFh4MgvARmJm3kA37NLDFxnrprFbghqiDI15lQ9cOGK
+s4kLfyG7dRRl5kz3vC4B4HRirkVohtaRNr/MjWN9+qMVQfYqyvtDkWkCuICzSjkvTH1EYulT6mX
Na0prBhvgrlPFCeoJnIC3SyP4OWd2L3C69cvvMZMqOwAL0DBarohXlAfmccwzMiV/NaeShbFGkHb
CaJNMypj/iJjrEMDrSLUjOa7MSyDLwTDQ564AQlc3M6KgW3TbaKHGS+ZNq474he4PDzqx+7AKE3C
urTnGLyu6mdOQBsaOyKqq7QYfcGTkOa/G/iIU59z6xV30KMZTgHkryFyolIx9sgDTn7YRNjDdQOy
ScP3UmbOfDd7vfs41HIMM3fogyHuDDITKE/awZ1RRF6ZKLcluEsKw8rjmtHwtQVJ6q0ciPzT+7pE
h7kr3JsOf9eJCY2/B4fIFopZDmW/hS3pvQVR4iYL2x6HGvLYIWIiSL2RpC7RlZgSJBp40lYNPs5z
hULHalH1O+DRbfiRqQs+Y28WZyGLkMf4GzFSK6rRFoYGe9DHI7LCI1oX3ZzOHDOC3+DQBiMIjDM8
hEqIaIqwOjnaphDyQqOXTHw5NfeTX00xwbNF4kdDTRIuZ+HFhZAmQhY2ja8jtKmfus5lv9F4bj2j
VEU/m5yafM+ALoLqbGt2UBbAmYFIp2th0pjd0t8V6y1z50IUstgVIoygQ+zr4iceRtGuVHaVjqVE
PdzJW+zNEgBGeDBbpZjrnsQgc0OPuQdkCdYhMM7Krt3vFne4mZl95UOcwaKOj3gr8khsCaJfcBPM
LKUE6cRDHhSQXwldEX0N69w1MwnZoIfOp/1LiHmC9oBRF1+VLuChIZE5enHXmtMY10UdPmg1NLgw
rdJzEiG7NnqS3uTwvVtSsCgD1miCyWDyoOhsw68fGFgs9A5OorZicKuSrwB7iuaEyI6DUZZPkhwR
8AVT3CAqtGP0EHQ8C5RFrAywIXpoZaUCUCPUxc+uFuwTjyQpDnZHne7QsaFrz21EakQDkwlsI+Qj
g1d8B0QzVNkaD/3QWQduNX25Cws9gjiWUyaOo8X6LxARRyHMGLzohTCGjP5yWQcoxZlQdJvNlhYJ
YS6E6nU9d3TPc290dhbUa36E5QxEDRInk8bVBKaeZDAs68EnFW6DuTGHB+Siuc5q0D7DSTDc5nHO
DbvAaXAZ2IKjsIKYeT8NdQJgzWDGbuFF1a0VcHp0u1yoZOitafG2tpjStnAbkhTw323sY5MyuLoq
x+zZbiugjzm7ITTXhylI/dB/wc/Ne0L1QJOCeNPr1NGxSBDHYHUgjGuPx7wLPAA8zEHgxDP09UN5
RLcnYKbncldZPOyTNrKGA7jIgzkusU/sxOpdAj0IwAHnGNIxA0eg0vjRqZ50NEEl3c7NlJuyvnci
FrUx6wK4Sm02rpOAcgrSd1LzCl5tIDzIcg5ph3hkTYc27VxNFvwmMh+2KjXUwcrQ+eSGs3gIyTzB
WznzECsnN7pkqH0DtVKiXAOMy9r5bWpufNWdN1o7v5/EmPmtdsc41MZLjmPB42icRJf4fedOu7Yg
UY4nMA0e2h5ZbTB+zxAiEDnFyLhTlFHMe2KHh9rx2Dfcm/pFhNwFuEwOfOcLY/5jMz2D2z0Yyb3l
jC2+xZ3DJMxV/hR1Bs4J8C24gE2Aimnccxk8G1Uo2sTyQEwdRxWNoEnSNmrXhnD+ceRPiwvVuux2
3ESMkfi1O/h3k+WJfD+pOgDJMDST8MaY7ZDuDAdCd3GhgmlIUFAN4JKGyT9VuW/OSTH741dnaGZE
zBWa3GJfFX0DNbcKG1ZOzq9GQds0dmoevky+o/u4GBCrJVDuhDPgQcFRF/U5Xhg0cthPIPmiJvFZ
5QUpcgkM98JAHJkZPZ+aZBwhiCnrqMYnyJK0Sc6UYSSWIQJILtiUP+RShToLTSiup9qCszv4Fa6s
2AIh/5hQ+JPfBW8lYgORoxOviMpb6faglAmQsg1LPrzallc7+8bU410YdrxMFc9NPJSKwWzuIkr9
4uAHYrB2tpKOvasMZDqSgrIGp9TKHbGzWCd5AgTWON9SuzdJagjLqQ4CF8enyKtAsWmXPjicHSMI
ymT2RgX6U6uwoBeDUOVT3nZ46SFnKJC61oM6S6dqwM9uAWKSMSiR+jEuLKITr54UEmZ4fYACoDVZ
mEU2H2Uy1l1tZr1r1H/ATgk+F0iadCIpEY7ZmXbI0Ceit+VrKAIBRSwOHRDTbjkI30jXfzMmAxC6
Zpi8KRVN7SEKKaq6xMq3rz4ejo/Sc2iezt0QHAGt4vKIgjKIpoArw6vJaCbvgHbNSoErQMH5NoRZ
h2AaQasURTUr941iiJ2Ao4ngsIkR3nejAc1yVjHtHijOqLoTM7xOCroj51ZTxZPKUHJIJ9LXTx2j
qBRSyf8vZ+e5JDd2ZetX6ej/0MCbGyNFTALpyiaKRfsHQbJIeO/x9PdDSTOqROVN3J6QohVUNevg
uH22WWtt3dj3lKg8qAeRqW+6kRTyRopzBZaopOX5RolU07Ol1Bcbh/lP5pYAsmx5U2oxcBLfqh7j
UhNipzbSFO4nkMLbWi2N6uD7c5QUhYn/UHlZ/+DxIHnOVAQktKZBrycaBPdRt22RmfgWcTBzm9YO
Md46bU3xFrtQ2LD55a7v5OhGaPUU+SJVUFC8YFnjmzrmDcb7U4vbvItjyR4ClfQ3NK8KUXd/OlSo
ZdaOaoUS7dDSprqXYgzyhvZzyXaMFWIIVZP732mnyV8mfxQ/+XIV0/Y+HxX8uCzpJzyrMo821igJ
8JZHRWk3vRGaL1Jo6RVJja4W9zJS8v4mGgOxcyinq9CvBtNnKeU+zW2fwHBWyfNNuplZ3rEa1cDY
G6MSBV9apfK+4zOS0dHzSNVu4mgSv+qSoMp3Bun7/dT4Du1si46bzOds8kEKw4NRiqlwE0lZ2e+m
jv/ZZNijemMqbSnvZqkva9t4tQlcYmxHw1EIUaudltX6h7iU4pveT/TBJoRv6k2FXinBe9tgLv1u
iAtXSDof4H0/iYBAzMiKPSKSlpZvU50rR7XCT97TyVdB8WFsvVtSR51u90GgoDeV5N0Evcqjv7gR
dCBlQwzfJs+j/snXU++LFkzaTysf4nAnDJMh3sQZnvOpzsEiPMv4GONx8mIpOPH19BqYxFrjAfas
Qr7VBcXX7nSdJL/d59V0WxBJBYdp7FEjKYcPMRir0M6sxM9tLm+Xb6nylbHjD4r/taLpDYeLrqbP
ZW9KaK2JXao7ESeMOKxJetXWfEmP9nAke6xsmtYDsfDQYXXoIW0W6m3S5Gm8p64ak+vy0jbe6mpT
5k6pSWaz7dWhzo++3OQIy5OSKLMPyShIxh6DGqQ3SZniIoWThg+v4etzrqo8fEqSPFQfhyDxAdnU
1agw+24y90NitQQHtTb5iRPkVQLQhHxUqt9pQ8fx53nvf6SEsPdeMIkpJcJAsGze9r7M+VzNb2/i
qpEJRStAAY6A997fdM0kfdTlqrkvDQLhfYznFGx91Lq0+3Hqqx+QmuPnhLrY5ybM1OaBFF3Ub1Dk
9Hxn7DtShkowpu1WIh4n0WHlJjr2/Ob0mMZdVx4afRgSZ+JU+bf4es3gJIKUhPiyUnsfjlPY7kQz
VdJdPeooAohNrgdOrsaV6hh1oR6SoRXTQ5UbWf1Zz8kH3mrm0Hh7KDKxtC0jz5Q2MHrT4KaIJ85F
mfklDU81HqHIjMXKpt291jtyjkI+uUGR49AXGFo75SW36zbVjVuDPEG9xYHXOodmH366MZJk0A+W
OWUUkJpOL54q4suZvFZIcPB98tg7LZJ8by/rnvJRNXDXnMBAbJlTMnT09UjGbwH+PQ52W3het50s
RUcxoO+S6NhYtZrdDpLZ6k4QGVHkoKuo+bal4uDf5m1AGzpcX13cVD4xiTPO9FVZ/ljJAMGt6DDo
VlUq2Y7wJB+9bKcPllQMgdvFwVBO+bbSqvRz5tWtvJVb3+BW40KdhpKJ2EMvaZYztq2XOSowkaNc
aXHPdQooD6lDZbyoGuYGV9z8RCrVgyUoeflngTFK24jp2x4appJsElENo30UDERgEfp72aZKdPPk
C8if2kbn5cTHiqAAhi36H50B8/qW+qenbjxDH27EpO4s268nYsBxSLPI1nEelKNvZlTFCqEoP1kI
GgmoRxMaOIZHb2aA1Er9q/AaIbZ7QYv3idEYia3Xjf5Sg1OXyWjqWr4p6in1bDUihLPjIDL3aZLp
rTPikf02c6EST/ha+ndL4fHcNGYqfBCmuqYNqNZXhk2Mor5MnqAdTMlqxI0h8NLaIi7ijE4aAMHX
o6kdi7apvb2ghuH3wQtnrkFbdh+MDDz7RvQ08XfOs/fgSz0BkVYV1knKq+ZfAmX/8XP4P/6v/PTP
Ckr9j//kzz/zYqxCP2gWf/zHf7V1U31Pwu/ZH5u2+vW9/SP//ceH5nsD0zL8Wf/n/Mv+5y//4/yP
/K5/jeV8b76f/WGbNWEzuu2vanz6BVKoef0Kvmr+N/9/f/jHr9ff8jwWv/7+5/eXNERdhK8NfzZ/
/utHx5e//6kQclA5+4+3I/zrxw/fU/7mh7xtgj/+Z6IX/u6v73Xz9z9huv9NBLdGbl/UoBPNpdH+
1+tPZIufIIasMxjKDTOJImPBg7//Kcja32YcIRBHbe5fAYfvzz/qeUR+pph/E/VX7Udlhn9Qwvrz
v7/ybHf+vVt/ZC3hagi4n+9Z1EpnXVRUWGnBIcp0FYaWfV4Gg6enwmjJxpM8ZAexsez63pNVp4i6
J71/lvLbmu668PhaY2/KP4YyOSWPVuZtUhTawuKghfFO69IVJNcCf/fuoxYF1SZEkHquH51a0irj
8Bz6Kt5FsWkF25LWZJYXFat/Dob2gYK3YZGLXhTpCtK/WuqxAgYKrmG4qapfb07Gv9b87RpfGoDt
Rdp/bgwmLaU5ctmsZF0rxlNPz1uFRu3EktdHWMKPXufwdogFFkjoBs0MMxas6JAdNO8C9QUuzYMa
b/u82ESBcRT1Q1daK/v0/xgXiVAkR2gnYC3WzgxyUlcoPZ7i7KErvpLNcgQP+SnrUTBxGn8MLenD
NcjKAnj0OlmW0aCIhwYHcrjnR7ZWlbGUqnA6CYV536QofghUglrzXg1WiqqXRoIhD4UbPS2JJsbn
I5lWNsSqn4in1s/yB2oxwnbMqW5wn5JjM1qmc30f18ZbbKNZel7V+6V4oi69advK9qJjT0uWcK1+
f3EgA9oh4vfc/ncMJ5SZfTUZxJPMI5M0HyzvpNXRpkxXiuwz2uBNkZ2tohG7piOLD5GKDVtsleYr
HikkJkT987HhfWzKZ0JOPEBazRryqYNCe30JX3Us3g2Jvi9dNGhICQbifM9SrYlqtR/FE/E0mTFV
+FHTfeRjOkXVISVQup1rfTd1ZAw3aj1JL3I3jDu9sUxqVlH9MEel4MrgKiPqFaW3Q4MghVTo2g36
+EQfxbemq8cbeH3NoZuAeDdmbdr05nlITS06ko4NvrYjEhrXp3VpIZER1ngwoLcgd3M+q96y8rqk
c/dJ6j9kX6MYO2hPndNUD8UKtOPCnaZ7IQk8BuFygRk6H6qi4JvXMPBPQpDRQ17ageXYhtONYg52
garAUAvEXPia0xpa673Zn83IjLHj2YRLtXiL8jqWxTIappOhCzsyG2BohF2X3gR1tqmVFQbPkljD
cWQ0VTERZwaqYL0epDeonZj6a53C0jz59UCZuwxucdVAGKRfpNRwOgpcBIjNj9xC52AqnUZZA35f
/gILYQp2lrvxqiP45gsoYHcZuZDpVNcCx6v6ZHg1lGinj7RjHE/fMjJiJeY8JlRaM22X1po3f+5u
zxbz9p3vcmApQVO1+uta0zVbEvdeO9ykU3IUevWgmNmn6wd4bbzFAW5Df4rqlNVWsvrZvKkN28oy
iCK/zWJ/faT3tm3uZAr6CxKGxgOxMNqZUsSZFfviiRFvWt3bUdbaW17xZHYrc1oKPb4eIeoMFPB4
jnj+FgeW6F5J4yoVT4IBO7Tbh01lC2ioJJH37HkyEcw28Ot7v6ioNoFAw4Hpb0Ir3pLpO1SrfX1m
a3pu+pj5m89ZzFxO0mBSRT5HosZCz+TkZ1Q/B0gV5oItQP6Zk4RlbqwYjPm3LkfF3iKahK7f3Ir3
/CQNMtBOUsLiKeuTcG91w+9QifvDQG5p5Tl+lb9ZDmXRUHOWI+a/S+GYqRqKErFX8dRrbbvp8lyz
O706qEL20Yj9h15WBDtSh7uprNxQgWY5qR/SZLoj5TXZVKqibZ22OZlgCbwN5QQtkxTbF8VHn0oT
ZRvXDwHbEolPTg5r3y4n8Sn3pJfA1PbySE25lL2t3vX9RpbrFXt06YK8ndvsqL8xBuCJNII0Nk8F
OBJPFMwOtF4s+o8apdrrN2TJoHw9tzwjaFyhPjX7UOdjGSVEJT+reJZljTKL0jy0cftZ1KbIJjAt
7FbJflCkOeal+k3IqvvQDG7opSHbeqgc0qGeVl639x6yAUkZ4Y4Zjzc3Jj//Hpwv/j+vFU8Nr+mm
12Qwm9qkrozy3jAgOY/skGSCl8fpUc5HqXSAW4riyyezIplRyHep8TBJLU7CIB6ur/DFoTSFwE3E
xYJHeD6UmFgkkURD4qAStdA7OSDFGKQ2ef/rA72/fMwJRwdrRyMNeoIsBgK8MekjA01tXT0i5THt
m77w9n6u+Cu+3MWhdJGNQr6GEHSxSYI0pkWLm3yqOnX8bQ5+aPthn/3UQ/3n9Um9vwpManYaAZji
3i8xrIiU0TbEZ6QsFLc0WrWT7kY/NQjojnmyovaxxE1yFxhsbtoFcx385HKwmPblNRgn+VQEha3p
dKM3PkIxPqjGc2N8S+l9EoafSGk6bX2IxV2tBCt80PeHn0Y4dGufjRocEnWxhVnQm1PZgyQyRzLC
uAGpk4mp/r84KPj6SHdKUOKJ184PCohJKQqHXj7h+okbMDibzJMzW366vnWXDv7bYRbOo1ql9LiP
W5mwGUNxA82cTGQxrEzmgufEms3PPDPi3C9nQzqtEDxhkk+R8mvMp40QP8M+BTcGqOpXIgwbNf3c
ZN/Fyr0+vUt34O24i+mNhVfQqneUT7AKbDVVb43+IBVrUhdLvPzrmXw7zOKqAZ9SekSF5BMJI7Co
nuLkujptySiqBCPU1Gyr6Y74ytUD5bLwhipLeh8bcXhH6XXYXZ/zhS39p6I09hnb+U6vscl8Do5v
nMYcUr1uEh+VkrzxgdhtjaFrt9eHm+d2/sabiF3K5L7wZWRjKRXkKRpZdLXRTl30TaFuR0bF9gdX
LjixDagJv70NynrlDr4f1IInRl8yGhNC/F6Sbaaw78ysjo1TCIxDgPn2IVFO/SjdxdGTqd9Y+sp4
F3aYhphwMQy4WzAjltJOikeNujB76yRL7bZMEuoTLjxm6qV2DiwVUUinaj8iDWobBqxeRVxZ5aXk
MUfM4g2cVUGwfPhui8fQiqPGjNQxcNP2u2Y9Gry7arSX/GIbD3bbHYLhJFKOzqTYEVJXzGyqtEaz
kwfYVpO0ocR5OwUvlrbWAvPSysyZd3TSECyBTLW4YnlbRBPwJu8U57ndeEexxp27USpK07YY0K+S
9AFozC/6LizW3oL313sOPhkUEbHZ51i4st2kNJRdfd+FNf2poBVaTM1jRxqKOvO90dJ1CwhBJdAv
xZr2eXqvhSdJOPjhmgrBPMfzOwCWHzeX+AWsI3fh3FgXGawoNcx8N87MXTlSNwO9aKnfqEzaRYZQ
qpc712/dhWfwbMjl1EUKqoEuxb4LSctRtE9UF+yi+pD/lJGsv+/bjQhjoMvR6y6+Gv7Kg39p3Q3a
goKehI3xrudTOIrBkGqK7xpeDCghzMuNZE3WYSi7bOXgX7jps3PBtYOWQdp9cbwA+E4jjGvf1e+1
xlbDYzY8GD2qY3q8zcuvwlonnPf5KKwJyCP8zldFmuVNbzJyY9RQInei9nJI1OPo36vR744djaPn
Vn1E4m3jodio+w9JT5LRloafkVNsG8GWhb0l3NaI8Xpeb4OZtct+P4ogc8DIRaF9/Qy8c0QWXzrv
0psIpDdDbaDuFrl1/1Xx79v21/Xf/+4hWfz++edvfv+kDkate/x+tfMckBmwzXZl+L1rv/71cVAw
IVWG5hw9Bhe32OyqJhunMXKb/rNa1Q9mwY1N9dEN/X5Nou+dq8qcKOHoCn4Vz9ayvXiGdB61P485
GWm2B7+aPEteSRg1FUjnj2139P1wxQlZjgmjDaeYi4JiJeJnSxl2sQW7GIxK6JqKAAzTE2299YFa
j4BGYxBdtpen9f76mi7PxjymRF4Om0RLevJG53snaIEwxIoVujnYJaCAsrT1ZHlNG/rdq/Q6DJYP
SjPBE20YzocZKp0qOWBkV09uao9GveNtF99pavHVCx7aGQidOcmQ2rX8c9gKtJnIbtoCIIe+aeR7
wTvQonyNUPfOMi6/aXFsVRolEKwwda390vS/mqK0YV3vKDPu9MJy+v5z2dwGYfdgRQ9h+dAkzQql
77Ux2NvnACIVjblnsWhFNhR6W5+vSjGBdktbNrxHC+AYAlLZx4kk3SheU38s/UrZkFuTbqjrNjMN
Sb+PCySQmjqUd4B005MKsJ4nu2n6m6mhZgxSJrGFokadqVFTp0ibT4Gm/hDaIt3QIiXaBkEgrxyg
xZOG8uCsLk6nXzyOOaxbRDlGo3sBXk/vltnWioijJKcod7qqOMHEs3q4flyXAcK74RYHCXBTNIVj
3LtqojqaZsuZIwU/JuOnrz/BBnTM8YXGOVq4InCwuJoMqyOujZuMPSCTsZSFAq0RapqniO5UlbtE
wFtXzf6pGgTcujo+ojH7+/pELw2IBZgVQklCooh4fjRSqao6PU4lV2sscCb6IRE/GQ2wIXDyHWyk
vz4adofMKuVpjN5iVeWenHmvFJILLiqztdr44WXizquo9XWzeVXXSn2L15rClEQ9gC6HCL/QNO81
kfXmyajMoAfEoJQ05NhZMZUIW1b9p3Y8lV61lWi6O47hyhzfsXkZE8E0slGKjHbSO+cr9Gt1UHX4
H4Hw6I8uMA9nUB/n2APp0vFzoNuKfpfjFgJJtRwEKEGYXl/mV2v65sLP06bBBmeIRuL4ocsG7Xlh
BqCEm9oF59kiLtnYo/gtkeHg5OJO0ujdZ/i2/xCOeMNHI3DK9CQLv6cRCbSufLRgO774IBJNuxV+
XP+05TV+/TKN1rB0aRdRt168A0jUtJVaS7Wr1IHTqXel8Lupn/vxS6NbB8VbC/QvrwRWYy6bo/+z
jAYQEtQ0Hx6x25Z2FGR7Q2i2EdLkhjAe6yl3pNBW4wL7t0njr1+H8k6NvzXNR5RMtl7gePmNCoPE
ik6y+ij52YqVmY/7u21683ELNx2cnYDWCR+n+7GtBrcW1Bq9Pl1f8eX788/D8O9RXt/MN3cgR0Ur
GfWhxvr/Nppu0zT0iOxKpxa3uiA+xfEukg+Zl9ple8imjwOsz+tfcHGadObjQIqaIS73PJczMdSj
qXYnEKOtfxi8mozc8a8PovE4zL4ywNdlSro1zbBqqH+5nUnFln4Ih9iYEsRdQbJfH+kV0LHcNmwX
JnO+XJS2zm1mrbRB0xZS43Zi800Pva0/3E9h7TTqXvZrG5GNjXIrKYcsdWrlqWvhxd1o7SE8lbeR
N+55Lu+m5EMg7wLyut9CO9r2HvIJ3mNXHvNunxtw9mxEJspyrQp88TrMQg14mmChdXERtYNH1c3J
Mho3FqRbnvqt0HebMRifQmC8aq7aqXkS6t8eGxUAAINCQiuTTR2e+jDbFHN3hWQnf2nB6jaFk6gi
aI017M4Fkz3r5ZK9AZokKcuHvpEiX9OrvnEDu0vvW7BBwvCkjC44Pyn73rcv13dzWa5+vR6ICZF4
JlImj7FwjkKMlUfs1Lrt76aBTUjvG1ikT6BtgId3enEItZU0wYX7wItLSEfVWFWU5fkBptsnmUZ7
DJQhJyct+gCushzbtWgEK0Mt3O55crOlJTYGXmMZy84sZl3zQtTT4PbxZz/6UXifrq/exam8+f2z
uX9jW6RO9quiEQe3o8dmAhuZium4JlQ0O8iL+3Y2iYWZFHOrCqSRScii6BTySGwPu608tP6367N5
PxDSx2TUNBxlNPiWhkqFrh4bNB5y8zzM94FWxLdNL46OOY1zOk32nevjvX8M0RcBqkA/BHVOkc6r
+2b1Jk+LOvgeA2VD49A8JiiAebCP07GFf8Dp8yNpZcT350FGc4FWlwxL1X7ZRKAD+iR1ojy4iWn5
W0T+KRXSCGdllNdjdb5jYJ5Ekq8zHoPTt3jlR0Srgzkb4OZdaRyrJDV3ptHKdg9ZzWmrtDgMUMoP
SaXXm3rMfndmO27Dweg2fjqgRQCTftNVcbfzR8HfmvGQ7BUfRcTry7/0fSnXcD3w06ivkbhdVm7C
TgutEqS3axX9xrJCW0zTjdSbjtnvYJSvjHZp6d+OtjjFtWXVmjziEHZg6f0apEidrQR6lyZE0QtW
HnBlhW7r5+cJIqHa9mo8ukr+bHgfQ41jdK8rn0Tp6frKLSNK7AqmkouiahScRG2ZIokTL9TUtB3d
oMh3QfJNrHaQgdHRsIfHCiDksLPMz4FJ891BsoPxWxg9pf4+sm5jwjbpkHQ/ta9ZaECA6/fq8OP6
1703SjCuAGPOvSWB5Swdnt4wUmss+5GEuH8XApzcWPBayyBb62d3aUs1dP7pSyAi2WnO+/Hm/uo5
ELReAHI8mc2Dr1YHOQ0+Xp/LxSGozrLM1C0ouZ8PYQhqW6s9c4HuhS+fSbDzSnGtfr5Mmr/uJxoT
GpA+cjMkpM6HGXOduqGujW7uZYgDYhf2viE1ToUOO9oJ6GxrYd0dMiGAZDCO9VYftPSmqaoadk0k
r9iPSxtI4ALACvwyF3PhYCUJoFP4HKNLhPiocXCSNn2E27e/vrYXzD0hIdRmZK2QOlrGvklicDZ0
kcCzD54yq7PjKdtW1fdxTfjt0r0Evku1hsCQMtFidSet1uVSiScXNsqvKracjH+AE04debKey6YW
VxbwvQ9FsPtmwMXBbBrZV8zeZ8C22fdSZEvFTzV7TsQj7HbZ/Kl02+tLefEAzRV3RKOovZBJOD9A
ABnNNG290U2jG4kWgbJ04+nwuDo68hJv+uoLojs7MoyPdLo71pm/Ekpduifzdec/5Ifwb8/H7yOp
VBCFnFzDSCa7UvxiL8hKsDLNZX7x9Z4ANSGFiTdFqLFYWCh/QlqGBlG9EVO4dbrRqWj52TgeBffo
g2LsgacgZ7UvBHR029KBpn8bKqAP400Yf0O6KErLm6pRPqys/3wlli+uQWIM1KVEWncJRkxh7VeZ
xocNwiPMHvITdiBs5fJR+qgUu1D71hefrw956ZKyEGStgQPwkC5WXFbRn49VZeL2+FvBU3bGEB2z
ZE0Y/9IlBSqFfZ1xB9R2zjdWljNrSMRpcoehg3CmkohUzLJCtKLYBn3wcn1SFzwynEhwI6RuOMj6
4gVtIAxZQ+OLrpQ3IgJE8UczETRb9JXmDkZPuoeHaWw7dRj+coyMZSAjr6smPaTetT5IxVSRioiB
rTQ7lpq+ExDFhEC9kgy4ND+SzbPOFzJ+7/JhI110VC/PR7eKd5b+S0ZnrhLdOC02ovlcrwndXjBD
YOznAwLQfk5onu+dj6BEH1nV6BpisjUC30ZXzlFMZ0TOQBSfsgKOqff813cQB15EWn/uAKst3g65
mvye7jvM0L/NVXcUUEzbahnakLsuWsnWXlrNGf+OTCCQJrBw5/ODpldEMLxG15fVBOGTFlif/0If
qY3FikY9Q69B7y5cB/ntkAs7OwhSLwghD/XgT/BquqMc9U6v59QCtc31lbxk7M7Gmm3uG/eGfhNG
apbq6I6o5xht/pj3maMN0c6L9GOc3EXCtgJt15+0sN9nU/MJWTPJe7H0B1GzQ9Wu3NF8aaef1z/r
wmOK9K9OVUXRuSrqYtFHdKCiZAqxO43oev6+8OCJB8cu+aHpK+b+gomjxKvQEocWqiL56vMF8KQp
7ioln9wmz9pD75njToDvfYyUqTxen9WFrPGMvkPJigrNbAQWaYh81OtAnIrJjZMPlfwpjX8lxs/m
Edm2cHpoqk+J8DkrbiG5N9a2v22i/fXxL02V55P+v9AeZtrY+VRFU6h7emGxquoQ7+mL8NMMJ3+L
OEeycqwuGQVyZ9i4OeiCFXM+khwYJSRz3o0eDueT8iEfH5XbSQ6dptz5wdohvjivN6PNX/PmDFfD
VPhCrk+uVvabBhnnyQy3ZeuvRF7ypXtJBI8w8BwXvWv504y4mT7NN6lNO3QvEEkaF65lfc0qNEag
xU8IWmmHDo5uH71UtYOYCF3KPWUTxTdlfSxlUNZ3flLY8vSgQVgrTCpxxr2eOdf3+ZLJIrtGIhxZ
Vsrbi/XwhlIdTM2b3GDKUVyqlFOL0I7dxZVkWxQhnRoNXzs3oeP/5YEhsLEwpNrAmy4dlHKsi9oA
j+kaX2Jk81ArMNHbmI4pOkfpX3dNZowizZd4xWck2Pmmx0Lrj4QwohvAd92ihEPrkSYPt1WbrPUK
WkLKZ48QlA08EFx7UkdLulAUWX2vG73kmob/rCdi6uRoQeyTQZKpqFcItkERdgZAP7tpQnhx0iZp
11bwv30M2RMalNldrIeoMLR6fGviw+2Mrut3Skj1DYJ2ex/JauaYiVTdFQgBbbOqLZLNpHvSF6Ub
WqTUwNGZREinBBjM0xD4aGUk4L+S1g/+F1YKVNMcl5E5oWHjwiLSYiovkSxU3NTYTVVGq5wJ16Ha
Bll+kMIHKOYbpAagKNOhzN9F39B1bDNaNw5rjMUL9+3sQxZvE1TlMgraTHHz9m7Wu0jHk1mTmzbX
KHXzL1o41gxE5yuy0SDdzYVhbCmeVMiQKK4IdKBWydmu8U2W7yxB4Zwm+zdtabZhb2xUOgYSFNpu
OlU/rWzTfJ1epA/ijbXjoXXUo3zsfLRrNtb39M5/bp+Lm2p3/Wpe4PDyAWADeE7n7pev2Z43H4DZ
CkaEjKZTf+M/qbZ0G6p0CdKedGfaF58ewlO6E47WsT5E9+magV7m31+xqm9R9YsFLlprSEXKEad8
E2/Km36f99voseEgzRXwlcfn8mhzaogsh4KjvzANpD8DpZg86SRVuE27yDG+BQ9jshPvuo/D2miL
p27GSJ5hxRbGVo2GKkCT03eLdp/6G+qs2V3r0N+BVvZqvDa1xVMH6e4cKLa4m5oVeqIZt5Gbfwq+
goAzT+Wv8iM92I/JjXloPnpbZKNXTs68Oee3A/XIN8WaxdFVxzEqkaJo3LJ3AsmJD3l2hxoe3e7A
oH4wXqxHlOBWxpw9ocWYZ+WA2TS8Oa2jJ+mwTygHaMB5jEPXkmDcyTZ12kl3yumh+9T9xXaF2Piz
4GxhbADdm+qIe+bSQuOmeu73cm9P2U3zW1qDni1OzPyaAOf7d3y22EMVspHVwMN2zfsEqbRN+ekJ
jpIS2DzW15fxkiPwNk5a+JuJb5peYpFjE23xId90P8xgI9/mKxHSkuE2T+jMfC4m1AgIkVlZrLix
dosSoFHlG4FIYu4qZAx3Q/1giI5E2SMZ7xqdFqYVuMQtIhde9HR9vpftOAkL4jUc+iWyRorruG70
UnE1UbhDpRPdj/DD9SHegYb+Odl/j7E4mVHVilLTFIpL22LFSfQ9qJ3ENvYVIjXb0nOSL9cHXJvT
HCq9uQlyZ4ZRkjKnkEugQW9ppLUH/31eCasiwSsjJqCp7TKcVoaqmMxMQFFzOA7671r93GzU8Vfr
7dKfJT2NVp6ihQ3juDAcZelZDACPakmYR3pyqlAj1Vxe3V2YPQ7pAVmVlUHeLxuIaxEgHDgrGNFL
J8aSxVqPkfZ1+0BvNmPWIEBPEda5vjnvr7KiSjiGc+mVfyz14QXIqn6OKqnb7PSSjgXTHSTK0K20
Lx8lNKqvD3Zh3VTKbIxCIm4mP5yfhCTu6AMc+pqrl+ld2W8DwcmUboWoeQFJgtAI6V0Kh7D+mNf5
KNVgiL1i1EzJKyoQeE1Fi5jGP1TiGN9lQxCiFDUBOI976dAXRmonSLY+GEqT70vZzw+9Fkcre/k+
G8AnvaZ8CWjmBOjik6Yok/Ku0Nx6axpfBHFTqj/Rw9aElfh4vrrnj46KBinRsUTSgWLMYupyM+mo
79eSOwWzsNEm/wlPRhujlUPzfh9BNvIAkHEwqUEvo6RghgiPqJ6TtyqTvY7M2EauFGtLxrs6XD8y
S7eTuzaPNd9rBRAA6P3zpbMID0QN2TFXmj6HtfVZGaKtDCokFp2+3nYIDba8qQEiASaMHWEf6vIh
VtE4O4bCS6A/o2YV49J0L9e/6zUBsFxqiMD0PZiBPGCwz7+r1OlwEFJddntl5zfepm77U1F+qcvp
R0fvk5KqQtJNh8kXbSV6jNBbrNrHqvyMqucznYs3eia/KJP58/pnvb/OKnUxFgprSC1uaTQkSLsV
jGLZlYQbI803/ZijBGubVbDLp0+4jsW4Yt0vpITmIRltPnQ8o4sNgjOVSRE/cdOnsUs3NS9IlCfR
xhdjW2gIvsTI3HQPJYotsfIY9FtRi2yvM45+1a5cswtPG30UZvi2AbTawEM53xRkLeOuHwPV7SvP
2soGbRFLOngeurGsXfSdxU2RC2g8opm78cxcPwjI7G9Hue9+/9V94EPIGkkaQSjNUxcep9jEhlKr
fEhsFfaE1KaAPiu5Mju1boT4VAcrmZ0Lla3zAWfL8OaRjas61X0hVF1DGjZasDWEr43RbmoTJl28
bZKHxhZvy2hXGNvrM704MslzyrIi/bneyTt4JrJ6wljpbnCXB890H3ZyYS+4EX6o0ENmy1APQ2tZ
2YlrRKYLtgHxDswdYF00UDiFi0krqSegGqy7tGNHUFJBB/xb7+HTYxxoz2uHRGbyriq2Sr3xf2Im
8mpbJAdUEg6jeh9GsBaSrWUOK3Cm99Z+/izqe3BuZxGTxebLZtjQ1qPXXUGTD0p9LPwcqVLJyXJt
59Urb+qF5w76FJ1XoCzMPIlly/sukNQeIVvDpYuFV95V8pbkChLC4y6KPsDETh+r/j5Xj0E03hrS
ijP5/iWA38flJynM9utLT0gxpSkThMlwZwUwuy9oNmUUiOpOZv7XU3PnQy1OuIiKYzWEveHqCAAL
Ozn+BDqaysy92dxGQ7e2rPOvO7fv58Mt7HvbZ1Rnrc5wG2U7K1rp3ocuuovaD0n3kpRPxicE+2fh
6P1EcaH4DJpyHFbokxc/YWYIgpIhffcOBpl2NGJrFMO1jH1YnHLvyU/u+jXLMcc27yb6ZpTFJeqz
ZkKVVjXcAWb4WHwKqMDrt/Anuls1b46kdyPwV2i0ePdxu1boe/9ezXQxhWsC1h5e0WKVARkhg5oo
0E8ROKTor+QFsCOD/i4bsvtR6VjIqk6bplRAXYVNHP9f8s5rOW5rW9dPhF3I4RbowNCUyKYoSrpB
kZKInDGRnv580FrLqwn2bpS9L0+Vq+yy7B6Yec4x/lDcVY0yPEdlUFbuFEpScG1Fov9R4c30PIyV
bV2Pg1njxTMI5aabvSrIcQeoJudyilZJF4W5f4XakYwT8ZROtisSYOibLuit32iQGpk3NXp9b2ha
kXkIk9dPNjby3/RwxGh2mtOdrIXJ2sc4K/RsbVgB3SQikMRO10vqIKU0xJbXSqhzi6SVUg813/Sl
Re94Qv6/zm9Qus9+Q/lF+beXhd9v8sjsvvRUVjNPN7RQIJ7Wyb6bmFnxDf0mwYvMKKT7DLd31W2A
MBgeqWMbdewgHZzrAfoVFKJQZM1BQRKWseoHMrX+mI6vddajKgSNeojvEuzBJ/a+Z4Hq4OTqjZEe
EiVNkTiu/WyD4m2fYDZhp8NsYiEdJhm1TbenmtBsULFMk01vTP2raYYN1KSs4+GPJppB1UDCuGer
xNpY74M8jDJPy4jDWVeyJ8nCKKpdVOgdwgZZ0WlPY6Onh9EHLbnyjj+zG9ncfSw2IwCl1rIuzhkF
ZSuLo6MSmPcxJZQgeZGsYeXqNy+IxYJxAJOBrIBhCVhcfX/q4DhRIbzjxEfJMJ4lv/1k99GajsGZ
pU/pGzYlcncOq3+xLnxN6QJ9kMi8Z7HXIfHS39jOsKm7L5dP77NtIRJOag6MlyUWbxi4vPllnBzl
FpLL01Q/Xf79s+04+f158zm5lkhwt/ISZetjG1NeCMKdHd3qPmyONUrSmaGnAf9tyNzQk0CBKXUm
0yo5Dnazk1PeAi36toMjr3E1lqoyXHABEp5Emr/kJFJpjIWm4e10TFz7ru48MOjkonHw6T2Z5INr
eJV+lXuX+3FtnOZ+PgnaRaVpAu9Njo6VvDqyNGvdr8CKl0nnDw1bzrnKSCVNIob5Y9iNv/17/To5
iIP/PH2/3JjzYwWmnDcDr+ElIDGIdG7cUpUcEVU+jFN1VWY4wyTCv74c58zTZB6q/waas4unvUaO
JkYQLzmW9ufsBccZ1OarTQqyzTVuAIHe5fvR3YiVJ+uZM+1d1PnPT6LyNtNbH1zwMU49FRtoV+1d
LJT1Q76HwHO5iXMLlnuRAqiDSikqRx9UK/yqBGHkW/YDZ9s9XitQrA1XaObN2D602fcIae3LAc9N
RLLM8xvT0NhqFy+sKI5yn5Kd86D1jxjtjP0ab+VsAJ7TbEjkzxGHfd97qtw1php0zkPjHHTsUYJ/
0mV4g4JSZXNFGmIBvcF/ZUhry/fh+Kqer3yWkJ2PmmwH89QdnvRKXstHzetmOUZAb6lbWbyQ+Kf3
LVIwLtZUfHrmC3o2Yoaqb0T0te6/lt14TZllqDZCPDrFzh6/ytQq9cz1nZ1RlV5crGzHH1ceqbe5
sM348WL/834+mZoFsvxFVQ7SAyBFT6sHQPzYZsQrhYgzTxLeI2CagVRBaASv8b7FqVRZlZ/HwfH2
dTzG3wzzZtobw5aUzE/d95qSVXd5Vn5ccgg1/cEK2EAbaOL7gBZmili+pNHRxJMGqTrEO/b5ffoW
Rtjm5btorSxxZq+0ODDB9/zJtVGiWwSU5GHIE24ahYZbTZjtdefZ+WmQdVM8HO1uJiu8m/52XZAt
ei5E8trlsoxk1BKqFltaUZiii44N1Z4NJKlsh2kkDjBa3R/BbObXloOfGEyB8BqXduXJmaU1Lvf1
xzk0fwN5b0Cs0E+WFupSl5EWbKboWEaj7eH1wfJpC+m6NPw1lZSPwzpr7nLNUgE4Qcxf9LImDD/N
uzg/WoprS9tWuKR1MVd4mKb0Ng2u8AraXm7cx7X6PuLivmJ1COsr8hzxMWjc3XATH/+mCA9jiPob
pDZIhjyZqdi/nzpdEGV2hBvYsVYBl7iT4+baIXA2+JR0uOOY1sraOHMKvg+46EU/LacoiQgoKZ7d
vpi1ayAuBIi8La8wxOh8KNTXWCewIehe+NBGXrYGLT83kKdtXnSrNisQJgafgFZ/hkkeqFjV2OKO
y/lkp1/U4+VRPJMYAmNM4mUWiyYnuTRtz5pU7uBI5ce5pmEc6vFTJ734wZ0ivmTFrSh/NuUrhkr2
26CAmgOtUihIE6WuNkS3CPK4aZDdTLW8snLOEI7mz2LoyddQhZMXNyxRpwn2Tw6flW2k4ICCdfZd
eQEDbbnya/DYZG69N+7662anHqa/Weaf5x3BuQ1ZaAPCGlscrHGbKpVlxsVREZhFTRvB5r8fsB7w
k0OV3ll/O3lBOJ4u86MCCPqfWXly1OQCPcBak/IjbltfkqNqc9PLnoIy2V8e67OdilofWXiefjRt
3q9OAjVN3Y6xmhbHvn3RdRAo/i0Goi6Okd/fqq3zFvl3Kahh42BFBcy/22rl0fkRVIf4KgVbqGSM
KmYQiwVdl0E+sIvpR9XLr8tdcpPt29v8qr2Kd8PtcBXtg2sgHFfBZ+NafdDuk12xU6/UfbovNytd
MUd6d9NYfMlipWPPMVSUZfRjDmOtax6jKnKDDiqTxd/uLfxjzPizM+bYnvkrG+efVl6KvVjio9Cg
Tzf0QrUtD8Wn9Fp/MB/UG3KsN/b19OD8CI/9F2Pv7/QNbkDXayDYjyfy3HYSkMC9SCZxRL6fBj10
o1AKaLup3Onli67e8JZxNRmH4L1WHFtjR1ZkbWudO3TZaBDVlNpkCvZQ9N4HrcyyHKqoMo6Gq76h
pZ1vsrvgAALq3neLz+naVP8wvprMIThfcGYAJ3PqfTh5tE2cRSTz+C39HPzQ8RCLXfNzecdrF6Nc
eeUa9+EshKXOPZG8MhB8nA0X8zqB+ZQEaeIcVWeLwk8q3Va6h0wDxkKX5+3ZQNDToALNt7dlsiMZ
U4gAwDyOY/jmP0j9G84mLkzdcA1C9uG1NLfoJNDiPdiipA8BhRb1quzGWM447dceErkmXwmcZzAa
utywj3vTIuBifjRd1dSioGXdVXfbPeeP1Z363d/1B/sq+Rzvm214yH/rayWBM82klK/MWhKGDslm
cRv2SznGz2rwj8JwoyvtNvGCYP/JfLrcuHlffTf3eb6fRlnsu0rql1k/9f4xc3fP3uXf/riaFz++
eEHYosDNZuTHxafRcK3PX/p7X7gkiJkXK6HmjeFDO2CizrRCSszLLHuVxuog9Zp/lB9kLMR+Orv8
0f8uXzPN0R7zn537aSXr/RFupFGhR4EUER14znDr369jf8SWQBhK8Iiq3i1o5uHWcbbIku8exZX8
Wt/Zn4pnY2OsHQ/z9rBoKcVqcpYYg85IsUVYo68MPEjD8DHTZ8xiA8gbbLU3u2Rvq12zci6emYVI
TeLrMpem5hLV+0ZWte1UfR6Fj6AJ9xZGv/DLPvtQalbyVvPvvG/Vn3sejDUeR4j2LjbF2WIxmqQk
4cKeuMOvonscsXEd8bS7PFE+7FIgOGwiAC3hOUK94n179H6oAhnXz0dKAJRYj5QTVe3qcowPffY+
xjJVMKh+ALssSB+Vn3npds8TzqWHPHG7VRH1D7N+EWkxF+rCN6ugoTVB6tp783eN3N5z+IzFiHqI
duFv49ewUmj6sF8sIs5n6ck9bVSxXkN5MX3s7p0t187LPfcx57D4+cX5P7S6XcUaPx9+KT41HpDZ
T4l5Jb5tso1B8Z0yeLuySc0D/m7iLSIutllH7iYLCmf6WNGF1F7vY7HjijXdOfe6tfZ0mH/sUrDF
btv5mo9nF8H67Wv/lKJRvjEetnZ743u/HnxtZVM81zREobjVUr8GdLNomqIKp1IalbEqMOJ2MRuv
fo7Cs6+o6Fv5ytBBP/jYuBlNB8xnxoWxNy6mhoJBMyUVxi4068mLp07/FiZ2yY6fkhhw0z5SMwiV
WNVi+hhMz1pdOTp6yOOgFLrbAcPDBLBCmMm8N9VcyfB4kdKkNjeJHlaZxrMX9PqbIchdqp6kBM5k
o3M3Wch7MWec5Doaow6GB7LOt1leZknjIqxm+YF4VHp0zfB1jVDOpYSHD7WJKcqjFERCrdvHjh1X
Gj0ntZUUe/IQcQataq4KzNcSL5L6or8360DC3s+38VYtSyueAWcqVsxSXerRvT5Vo7kzG1stvdqP
lOrG7qIpf1JwoEcSl/KTjeSKaG0X+/MSy6pwMEoEcfrA9No26PIN1omF/s3Oq9nNrlEUDrHSjKjL
ZWM98JYtSwy2i5676iZuTXxUG0kMMv9p1YapWyOfP74wkSPrG+y4qf0U5z6qP3Wl2OUO9+bUPDiR
OkqPRThODTIKUfMmmShgX0UYHG/9hoZ7ht6Xt5EjhxTKS3NCeptsUI0PrfY2Nqb4lERdicz/FIN8
oshqcI6HDdoercCC0B3GRkq2+MHD1auS2Ow8Y+wUCJF9WKt3mcD90MNzsjtSx7WQuwmdWN/gvFcH
oL7UpNpg//EWFhYsj0QLsJCvOjl/UzC2xzezw/fE60zDH7eTjlG1F5mDVSHqXunCyy25no0gywTX
m8nghRiOTnJbxrG9y600+hT79fA5GnsEI0RY/4ikJj3akR5Bb3Nq7BWRWeq+9tiMommehlUB9W6y
7+sYA1ZXK5B6IhuvjL/bQe1BPSH6cFf7AruTyR8j2YMzPKh7VdNTLAH1tk0PFsK/YiNSO//R6rJ0
mxXo4mwKVameFClIvityaz/zPUEHhaXpok0umb61MeJiwqoG1t4G9wi5ckdQIZarhplR7motT4Nb
2ydtv636Gt/0OHLyO71OzZfSLozxJqsSscdXtsGvNkrpYqoNZemOFHAeDS3Po01V5ONrGWtfzKDo
7hIJj5O90Styiu2zIm4pxnZoKlfMf89sG+vXlMIgcstOU/dDbiU/29pvoGsETRC6fSqGblMHGha+
FvCsvWyJKHLToU2tXR6XpPz7qEnHnWH50w+MlEbOQrks0VHFpa/3fEsLZJcaUnUce9OBvu93beR2
IuuvJqBdkPRMZcS8rQntZKPJsfyrE7XDYNVZm2K7YyMDHep6vbMaZjSmrP5LmwZ8L9oAszS+o2LB
3A294bvpHwka8L6GcNvET+5VR2TAa9pEQEULQrCclmT3iVc4SBl7kwH3+67MfQB38L5LntqjXmqe
wKnwZ2l2qvy5YuPpPcNvyc6GOeu65FXr6T32xFuHl490zIPZPHpIsAK9MQK/1lxTgpjGvpih+Z70
6Th6QeuM3UYNerXDNsfvq+uybBLD67O8/Vawz96L0U5I7ojZPrGXMMLx2rqMnxw7j7tNmubVq1H2
zlEpp7xBr0jKXtsh6d4kdFt+JGkWYw7U4JuKxqLjGy7ZtPFeQpXrZ4rTcgqRdcJcWBpq/alBVGFy
gyHUyLJ1XecWY9FiZm/FoB+isZV+DWEVvKZqrQ782aRoW2WIg32n+dWIGaqSOp5AY+dnBibiS9zr
EUc24ii962s9QSJ/6rly6er0fSYMpldCpF/1QpPsqxwFq4cut9DERwe52eMMOXSf8qGWySs6kv3Y
OZI+AoXQmlnQreTOZstVz6LESAV/rhidbGoFjYj2IRszNvdNlf4Q1oTtH5aZ7fOUTW21LciOHscR
M1nXNgOldUnwjamnJbmJPD2tZVCK3ESMzB8sL+wdZdgowIgVAFlCH678Igmf/Sxoa5flrH9rgj75
kvd6WuDcBYTQ1fKx6hBZlMfYjYxMalx2O1Fc6WXpoIqsOOJVUTLjBQNY+bsS1UjCGvVoAHK3ZlPk
3NIwHG3w+HxMjKB67fu2u61b0eztWJM+4ZDbwW7jVtt6BfCI1C04OcJ7KIEgVZ0mHjPIpqLqtk2t
tfeyOUz4iEd4rH8K/BKpZt8pFHE9WGZxa08t+dGhyOtZn9wPbS8Mm6bDS6W0TbcMGrYQWRVT5eWZ
32ZbyJo5BrmtYn2Ri0aSELpN+BdihH8JQNMY8HweYpgqTDWkJtVOmSJ0h4Ae35shr7UNW6kAtpNz
sm3AY4SHzhhhbatdEdSbQJKwHy7rgcNbzlLD9tSM3Pp9Ocajtsl0NfkSSFP9swgV6WfQAC/akNPo
fxthxqHg51LuuCjWCH1fwsfYR0MS3GRtAuylVCb1G56G+BHIemccwypvobD7VYdIWQQyPimNwtqa
1LLFNi2S6CkrHdIjWTk9Tk6Dq3ekKLFbhKLz7FCuHxSnx6J2Uoo8vhZTa15b1NC+lg4WlF5hFrqy
LRAoeAZYDeWrTJ3xyhoL29iOmshld4owd/ekAkkBV8plpDxAoJDEqOoaqFTlIyBeSWGJhAoTVN1I
jS6KrZNgTi0FLfbGqd7Z7DQ1FHKSf7XxXIahU218w6oCWmWW2TUXKv+pli20V+omMh5bYxgeQ5sn
CblUVQ4A05jtLwkXzc5Nuo4ygoPlO02qC0XeWmYrf479CZBK40fZzpH86ZPZJ3V755MJ7hH54LWB
448u7lM95l4pOXUPoK4RpF7UrE6fk6xP/Vs7xdjCa+JU3mQxmq8HEQZOtHOyunsjU9WMXg/o6q5C
sPhnIWeQTAupj49pWKAFamed9Vj3+C+7ct4i8BJlFX7BMVdczZtMufhiVFnXXJWVlHHJSMoIE1yn
zo+lHqA2k8t585YrXfkaBWNPfaAzlNFDS6Dh9tU39qNj9OwMyogw7LYzstra8sgdPoN2GnsXk3S8
g0JRStjm5pVAkIPE+ORhLk8YzdHLfaAkTuYZCFn/kvFlfkmkOhPs5WWeuSa0n5tBrzFtiqde/6H0
VTM7YjT2tHEGHcsCPwvRGTSF2t+yZ2IaMxZh95nToku2XalQ5VTYxKT9qGQg8o3eT2wmTocDl4i5
Bt2WuUSOElsCk14mv7iLuviXSUEx27Vy07yiKNLzcqaR04ZSNk7laq/XuBnKCVNbqbVuUwkm1TZr
5PH3ZLAOmJ5O/iv1pdHeNSNyuVdB1ZgIl2rCFFtLLfOZiFPyPEry2LkGFabnrm1kVDcyU45Dkm5B
MW6qumh/hMFgNneaGFrwEqrv3wx4g38FJxY1OIgXNnm6zHC6nc2gAywuM7s7mJg0T9w+A6fxtLE0
i90UVclDW2ddcK11Y9N6eWy1g5cncvALtWTxJeoU7cXBCAArnKDqERMNOusT6RKoBPyzWtxZfW1K
14bRdCq9BUHKhj3YedXoN8VdQNYtvZ16R/bvJkvr75OeizWOCYjvyXWBapovbNivaadre7Mz/JCr
JnY6XhXFrJbSapvhSlEb4wtPVmR1I4okKgi/aoRLHw6cacguYOPlDzggGJrUTK41jjDBoN724r4r
myr4WTqjbV053AGyp74TUvuKR/aY3dddmqZ3QSPlcJtB9QnzcxO1WXcHRrI0AzcN9da6hgakZmBJ
i0mCG6FykWG/TvqNLGfR4DmI4zcYjGtC2/Gvc/127POCm5Cw1DvZ5563QbtkCkFXK+0vESjxF00r
02PWBLNicBnpEseOn9eerHJx31ZqY2af4PDlXEN8g+yM7PxIOlMJ9z3D98q2E/0aR39Qr3Oldaqr
pkyZTXJlOMVNmIaG5lV9lvieFtjpzzpVbgfukuUmbDFi3yudpTNTKJr/JDdeHZrc/zdc6f83r2cI
0+RE/nev5+ffTfu7zv8Xt+d//d//dnv+l6cztl/4ZHESz5KE/3Z7VtT/AYtEcgx5K+DoOomD/7g9
K9r/cLHGa9MgqzCrF/E1f7k9G/8Dew/aEPJxGLXM/9/fcHte5ErQ7kVdl9IjjoXolIAvfp9OKDWn
0Xr8xm/NZDT3yMIMjxO74eakd+7/lXs59Tte5qj/hIFpQh1mruZ+wIDAq2u0RhXSLc9QHio3g1X+
chJpcin+e2EMnLlXQH9VdXQXPF6Ofa6FKFPDb5truYzB+xYOhZL0dTBJt7ZyUyup25t/L6k6t428
NOgogB6gvJaik42N7BtGQc6t9Tmtvivqk51wz3+63IpFRvVDkEVGtUgtStEoTt62HQ5ACncOXYJP
WavxJo795Ir1viaNtkhCLkMuFSH7JAy6rjCd20D+0ecvhnLdpw+XW7VIZs0hECyZqdgwKhFonXO8
J3lOymlNgjt9eIAX4cWB7Tmq8IbgodPWhKvOzIJ3kRb91zewCtUpDA9C8XcIaO9FNDxfbsyZISKE
QcoO6Vdc/uY/P2lMZXfqkKFhcehLEe47BIXsJGi2eWDeJn453jUht47LIc+1yqI4Au2Via0vtV+6
dEQ1o2wJGdT7auy/1+aavthKiGUdtauDsSrIfgEMqfEqt+rALY21quYih/pnHoBeUtgdHKA+S16c
MvmiLn0RHlQVAajuxuZixj2oZRrkzq1dPba2tvkHXYehMK4piPsDb3w/WkrpxFZH0uxgJvVe75WO
bFa2BoA+N79n1+L/BJn//GRKCHms1BRx8UPAdSBQ56kt9Q8ROtyXG7Oohfyr/5Dm5VygaPsB6wZb
o46MjsYon818S5pXjOnnjhsTCUOpWtOIODtaJ9EWrcoSdNijYgwPWZDtVZHdKLX8KwtHt3C0jY+c
X00CxujX2HN/UDcnef0PrVwsMGU0O4x1iFuHR7lq940jNkF1U8ZuqKrfOhIkSWC4c1I3EsLLktsw
/R2EV1njk13+0SMpE/3scTCbgvYu6Du3L7a8mkAFJvtGM/YDDik5KLPZvwuFu8sjdHYmnPTZYqdr
ZatCd0YOD8ANdwq0GrpwM0iaa2QvlyOd24Zmmeb/zIXlTme0pjBG5kIoHmq5/FRhyhbUz0EUqgg1
NCuFHXU+Pj8MCpcUUJYm+fUlBrlzhNRbExaYaC9DZbtqijen+aFMyB+N4rvW2V+wO+J58m12XCI/
kz7EZPrCetwUk7UR+U3cPUDA8zTSv7a1C4w1dbIzx5hl/fcDl9KzfixIKdgOOz/ggh0csemTGOTQ
06dx7cQ8N8gQUSh9mgbKj3/66mS5j50Z+qQCmKDRSyPqu1760Y76TUZB5vIYn9uUTwNxPTzdVyJ5
MJVSKOEhLdJ6IwD6uELXs+t/EGXWwEJKiCzdEhkYpw3P1oH1lshfUIXedOq00o5zY0M3/RVhsSoi
mdd73dFhkL/cxCGXXj+sXp3OBzFB1mHHjQ78IojAn2qqoyk8+MpDMGpXhVx5krYmG3Y2Csg21KmB
knzAKRRRic1467MFM/Wl7ms5/ejXSLxnY5gAmmfZAuSwFy1RzUJGKIe8Xpzf+ZPmJc0+XrdbnK/8
yxUNJfyvKIsNREPg1rCrMDoM2Hy4Waurmwa/uuvJJ68SxSr64+W3MqI2FhjfjYbEZQA8fuV4PreL
/fcjuCC+n+GDEWg+RdfwMA2NhE257mzGAdndaBwM8M0oyhf9GibwbMyZdwACEwX5JTLex3SQ2g5D
eJ2NHV7iA2Lmuqern8fj5YV1dp84CTSP88k+gSOFqDtr3pI6AUbsxdAPAYfUBB/8/xZocVLP/Eej
G2zY5s5j25XuYKMqo93Y5Rpo+ezMBO2BBwmvyA/Eas42R8P2DoiW9BTE1rYen0jkbf9Ba2a7oRnN
r33QmRQobveo7kWHWH2zEEtN4k+OnW70ds1U5c9If1gC5PZQR4CboS65H4PIJYvEbnToNNOtxnZj
Z/uqv8tfkxAic341eHIMGn0j57vGiVxpZdjOPZdBO8HMnCE02BkvF3ott/lg0FKTBBG3R+vGHKNt
uWvH9Ap5hr2U/pJsdaV7z4zhu6CLdU+tLI5QfKZ7nadWewp59a1tYGfOLUDHCPkq0KLIB8yfcDLx
yYr1XFSD6GD7/UNcGRtwwmvYo7MxuAYTxkHVY7lJClOK20HLo0Pop9SuKteZrJVLz9meOgmx6Cnf
Eq3U5Fl08IWx48Evacm29quVKOcagl4D+HfUQj76HxVVFw6y00aHyb4Teb0L8Mv52wuKhyrkFHDA
aDCY8xecDIfThWnQ5k10qOWvkXrXD8UxVO80OV3Bt8/9sVhO4PeADFI6ALWyRH3jc2crcapHBz2c
xE2QaJUnUBjZV/j1ZqX1HDtN8iDb1UMfJ2tPsCXYaX41vAs+X2BPGok6rDIMjRkdsE1VzL1xZY7u
hKQJlXPtdzaCG1H2ukB2o/Qs7JAu9/C5mXLa8sVFrZ3kShIY9x4a+97pvsbG99Z5+7+FWAxipPkU
iyqDZWv+1rOj1D+1aHZejnHmwHrXh4t122JpJsJeiw4JvLyR+pnxHGUyrpE//0EcWB/IHHD428tk
g5krUqjBBzvko9NvjQaSWo07UFMnGvoCuv0P5r8266aTQ8FJzlocj1aio/2vsh1ZlNuaoNyY7U1a
5ZtIXevAcyeKDcEDaDiCueRqFrMQiAXl7ZjNdao31nMm1SjBItPkAvQIm1sRa245PPVoPCLMHeCV
M476SmPP3G7efcFiKg66Xona4gtqJaRM/oDMuGdGYqNjS5SJFUDr2XkPlwhdYv5Cs+L9onMqVaGM
TTDJGV2BLYwvPa1mD89uKydBFttwDiHHVyy2ryHgKc9XmFgj9rZbyx3ECcWhDlNpWMFi+rkv/LI5
Xp6sSzWfPzsLgvRkltnbPqJcpyy0JVnU88prXUn6XKGTGw13cfYt4uhx6mfrCXNW7hKbbEhWdHPm
DlxuqeD/oQGAK4KhuxhNIZukrEIRHb6OBQAdwFhph6ZkcmthoaxZ/+B1M9vi/RVusckUcRwAHCSc
PKSuYT2k9e8p/nq5P8/NmdMYi00m0KXBUgdilN1NUbxE4mFc82k7e7HSYWJDOmctQjN+Py99X+k0
e2TKNJhtc8EDsQlQTt7EQvolwvIg55MPVuMa9ZQVhsj50LBtGK35TNfn9XlyDpV9qinFfAhmZaBd
mxPijk4vhk2klPYeOwWcsoAB7slWKQetbvq9CcRyZdacPQy5pUMBm8tLXKTffwQoo6iCN0P71YfC
HItdLSyAMcZrFtWUkyN0NKfrOQmmlfI2lfZdfx3layzvswN98hHzA/SkJ2RMhtA1GKJDpdw5de3K
GFmuFWXOrg8d33hY5Nzjl9x722iSLkUh/KDXSuLlvmNeGyb6Zai5GNdJKXS3Hsdb2Sj1n5dn8blt
Fhl8GCXksWH+Lxam2evotqQEbstUvlE6fR8rABvs3Ow2VmDYm6gaxuvLMc8PKwqbXKnZbeU/HM+T
HhXl2MWpqNgJDelOVE9Jd6VqQLHanSIhCzR6wv7qJ/o2UtDw0uVt9/3yB5ztbbwO0CKYL6tLR/s6
DCmHhNy5paz8xlUrTh4HFNWQyX/oop9putLH8yr9sPmdhFvsFNiBU63v5vt37N9Z0Nip7XiXW3R2
jp6EWFwN7DgyzRpKxkEuvk5l5U3ynbbKeTp3rWJy2rN0DfJff1S8T4Zt8n29Hp2SIFBoEV9K0xty
p2G2clCdnZImlxxIlxR7jcXOA0zMrnyTKTnYo9s6oWcZP1ID+2vsw9fW3dkmocaLsCxvdKRf369t
JY3rMR2IFQ+2F0Wq1xZvpToCT17bys6OkAWsDQ0pxDKXrhNOn5ZtiS3soUgbd/B/zZLRYmcbt1Pq
e9eOXXqUjlCXcxFbm/G0Zt7t+vHXP5gmJx+xvIK0FoeJwsKL45ewjrw2upmi18sxzs72P5rcKLrL
H4ygElPp4yhjbw7T2IutB99fJYSc78tZ9vtfIRbXNTFYcT34HfmO2PfU4XMCxDtuPhfR9ZyWF9FN
ORSJa8jH2Mj2hiY2ITjOgP5MzJVhXWvsokODHF2iKGVUW7XyTP/HLF12uTvP7lX/7U5tMUMtLcZ0
ARTrIRdeax6DzMfcftqlHXCer3gNrWwka+EWh11ml6GMvFJ0cLiPGvbVEGOfWN0j72SVO39amSsr
A7nUqAr8ZDKqmpyBAcejrjdZA7A8fLjcg2eDQByedWfm2vNitvDctrRQpknQPNzEh4L6D/eRkxiL
eVDBvxtSkxk5JC9KlngpoULMPP1ujQG60prllWjUs76oRc/LzHrKQm2bN69Kkm0vd9nZbfG/zVnS
CRW/1us+ojn5ZFxVanFDoQNQADKXL5cDnV0/J4HU9/uvneei1FpaE+Oa5Ubm7ySq11bQWo8trjjT
JDmhlY6c9pF4a0CAX0+m8S0ftGLlzny+1wzUTOBvz4Co942RY73J9IFAmZLue7QNpextlIdDG60E
Ot+ivwIt54CGEp+jB/SaVZm3mfbbHu2tVNsrO8/5KNy94TnB9pQXzSnSqu9kg8u36F5kBXtc83c5
lCv7zdnD3v4ryJ9nyMmdomx7qxhVggyBYd2qvIpdUGiFGyvGtk4j5dYGhbgS8+weNytmzBge1JQX
k66E6smDf+JVUbwlKRSM7kqPfneyV5u7IZevL0/xc91oqLOKLtaUJnfO97Mib2MRO4NDcjzM5X1V
SBC9/LjfN0mRroRaktL/PPHBKM2muND75GXLGpHUQlf8CIDNdNU4cBo4mpJ024TFvij3TrubH5F9
0mwTjCMtTKks8dgK/aaRWy+RoFZM7bi/3P5zqwKuOsxarj6zuuL79qt2NzlFwjdF0bDhKqfkb3kr
uRgHXY5zbisxdDCBFqVA2MKLbb6Px7Id7DQ+pMFxDN4o6Vz+/XOz5vT3F+2IQ4DgtpTFhyIHp2K6
GgI3SfBcQp6suWLkyeZyvLMvcBOeNTdtlBPkZbovTAy9mtq5QU5fQdpL9N2UmBh2DYV1FZQowjUp
PuQVVgKwM4bs2zhz5y5/xLnJO6O1ADqRDfx4dlpJWxgmjVaCryp655RYJPPr5RjnBs7EzwlNGQNf
sOUlIMkn0U5qER/yNHtqeO274JDKlc3s3D7D50OQJ48AQnX+iJN9BiWPcSzGPD5UTa57Qg47T54t
F7pyVgzqOLEdc81S89yMocCIUyClRhJ/c+eexCRfW49yMcaHUQa4/dQZqZcU3xU/87LsbnSKlSbO
E3D5zITpQ7Wd14wOgvR9uCh1KByEIj7YsfW11FxVfI/VqyG/igb/XinveRCuzI6zEdF/V7FkgFSw
FIMr0IVJpdSMD12z5eJT2DnvlhEmkh6QSUWZphq+VcaaStlSn59dDtkBjTUx276S5FtciRujzKDK
BmAXflo7Pd1UGaQJT7z6v8nQYPftDP+PtDNrkhpZsvAvkpn25TWVW2VlAQUU24sMaNC+7/r186nu
TJMZJUsNda2xfsEMz4hweXi4Hz/nXI6A5NxOPnXxaTJrNwCs4a+Xyeeb4nrL+SXMUaMQjQT3Myb6
8oTHQIa9WAUwx6RACS3pdmL013tnjuWdbDz1w68xK9y+KuFS896M7RqV7EsHwzzFVJ7iNKsopVyf
eFlY5hhMdXDmLtj4MZTZ9H87pXKbXaN/pdGy4mEvPyIYH7iCia8KZVxD+IgSq8iqrE2Dc2nVbth9
q4vB7fqfibkP0jU9yCVbBtIl6DRCpUYX9nptSSGlzP0AOtCYPlXTD9NHyULBhOESfYXF8WWM0yEz
BIcICArJC034TJ02sII454KW9N9xRP6RwF0WruQcLz8VHbAjIBgI7wgFYkadKo0UTikFmiak4p8+
lUPkOt9H87uU/VI/O/3Km2ehxDbbQ2VshvbSxhSOqgrsobdHXvpSIB0tm+nMydt7VnGqw1MUew9O
a+zqwj56fbNX5XzLILlL2rriMAs9h+ufIeytBC4izGoeeIqZ7AtPcVFKuUsC62Ar3ScmN5kt/T01
36S7JGw2a5WIhc/jag+EzKtK1cGoRxoeeQ+HgyRtNe+z7kEvf2fnSFas6obMcUeIBmgSIpYgz0AM
GtTXLmvJ6E4Y89vZdIY7FQpSXf42Rp/GJDzUCUNM2tex9Tedtna3LTgwn78DbJd6JnmfYNdLZWgP
8iQ4O+Y8G9ttaH3QHF5zYZFtcI679I2otwN/p/4nZpektuj+JmCrp/Ef+RDIEBaMLjQMbqAr8H9v
now78zB1x0xiFnalQ7cQDgizFMchOKWDJVLBESDkcvRD6hLWT2WoEen6WFW/nOhdFP28nY4s+eyV
KWE7YYBXChoPuE1cb+o3gXEM8/vIOww/kBsKDH3DH53JzOqwYnjBf64Mz3twkS/YDKvaUo/hsv8e
jb9y402Izovpv2cgXzdPnr3P88+vsDk35Jy5KDk3XK9tMoLOdkN0RrXurHe/5PJ7/KuWNdeP4QRp
Puq2v0+ltfLCQnsZMJyukRUxXTMnftdW7bieVH8u4KVT60bRR6n+nKFuwUtFc35WipszXj7K90ER
vFPV9BA4772/lWB49uaL3yA2771cqdpx4BE9VLu5+uvZjpvT+lCzlVi89HnyzqRwDqcsQD1hsUPt
TZE8G+okaDorqS82ngUcwdSifOWWWfxEeTPwpQJLwJmE1Igxxgmx2TE8+0Pu6lpzTIq3fkoL9Fjq
CD7q9idFL9zE8raWnu7mLp6axOcgmnaMZT7d9q3ldf/5Lcr1ITvM48wvX8KhEj85hb3tM2tv979u
W1m4WMl3/1gR8gRT7SKtzbGSUWcuGPr2nO8xNBcmbKsT88cRYjGrNe5Fo8yyMQUEaMsWkUh1YRqM
LDiEiEk5VvZBa51t05hbW69+RfZ20jU3auXj7ZXOcUe4Xni60H5hzojZLXEyTM0l3y57yhaqlBya
QD22JVTdPNnXOttzbnDLkJBW5hm6O3KgUPhJQP93hS65qaa1K7nB4nIUAjesfXS3RX2ZdDC61msl
Do5C1w7wWHHIDeu3zpe+V2rfXsnyFhdFsqwz0UdTW/zcm8mw+zLXmdkZgbFMj2Pebl9xPvNoHekx
GhKiUO+gGX7VzFeUOR2jaV/CVZDDTeWvMWIvFAboqlwYEs6nHaVsGiQMKQHUp2mwKwPVRSfnjj7I
Vqk7E9abYS870U/KAl//u0UKeWXc1iAHZ9soZbia8aDI+U7yT6slzsXj4l1FyYg+LY3p6+BhF0ym
eUimnMmnGLx/1NJpd3slC9khSH4ZAsznrF8c4tKSCk6CxgBnr2ZbmpgeSaKpfEmacF/Qn7WGlet9
0d9NS8FB+B+CONcrSp2MriCY1XNb1A92NJ7y4NdQflaj6v3thS3FXUYU/jUkRMRR0rqI0cHwPDbv
I9gzanjgVNhHbltZW47ghPA+y6qUgz7vf+dNvLGsR0YIpuL7bStzyvMiFF2sRXC3gpR3QMSISxph
1jgpd+VwHw9vhqh1i2jFIRb3DdYtpFkA3JDmXh8QkKHK8OcnWq0U5LPK/GBwjG9eVhqvieQXlgRX
aGOpUxqZj6iUx61eflJG7aGWEVGpVvKBRR+3aHwBQmdoUKyJKiAUhykCeWDp9fS2zzz5kI7228ZS
flW1FR6ydPxhylO+4uqLp3ZhVsh4qrRQkNzl1FIYx0ftFNMI/thE9MP0PPh920MW/XAmlyNYUKh8
scRaTfWgpYNvyU2+s3zGBvLM+5DpBvPZQTSsuP1iXEKPwLAoFLyMS/Ukj3ppYC6xKFQasP/sO6a5
XuGKlH0JEsy7M3QvfMJhDNuJPcM5YuXUGFALOQ9mvkYUueTvl0aEL3iqIE0qiuQ/IDm+30Z7/H9c
Vku+MIPo4SanwKKLhKiR3+rNmJGfwWGeH7OohLlFSb4lVZTuk8SJALEq49avpnY3OK2581QU/jpP
CrbwPpm7borhF01M7agEoUM2N/kn3TTXkP6ivOTza+DyZwo7Pviq+R9sS6XC2dMDJ2h2g8+cv2Yc
bf3UeveaE7s8kprV0tCSS12aFs7BK0qQ7A5litrSyg9KV8LQJEVrQtjL5wDiCbla9GSeW0cXj0vN
SGQtnKjEkCzcA5+zd5We7SyjS6kDBW/1KVwJAotpypzbIfMKG86LskQ/0o7yR/JVoyigBW2lfJv2
MuxAWR/vYrWKN2XrZ25m8yAqmrz4Whn5mrjSoo/zoZIt6fNHO+/KxaqTqDfbwFO5dJVvTLk5UbUJ
4h+3I9Cy75CSoQcJWgmW/2sjipObcqbxIYWqvLc8Vx5HcqLxkZ7DrmuKvVR9S7WRHKPd2Wp9d9v6
UoinDv5/xkVe2cyP1V71YoxbW1k9lVqN/sA+zb7Rq/frv248I7mA6KlGJZMpdLGLksqSavcTxiJQ
n1NZvZ2jUutXKwMYi756YWY+1YtTa4w+krSJ8BfpP5NBsjdOEG+LON7WY/ArUva3d3A+HjHHuFzU
fMNcWJOGSRqtnpCul/0+VsM9GsT12B4j+WOufTKGzWoquPjFX6xP8EqvG/lCJdY3IM6nqDlUTmuP
hEXHN3jtMFcNm4ioR+EpdgdVON1f+jJl9COKTv+PKYE5TxF3jvQclPBce3yBo2zprSeBTBknidp7
yOPcKP04maA4G3OTWPrG1nomxgPexWF7GNFGWUlvlhZJq5eWHuz5NIXED88s9TDveUIa6m84y7dU
7ltM33aPhQ+Mf5095DammSNWVzUN2rksx0jV0cfR4O9rD0mkbXmPb/MAHeZs5Yte8EcMMkYHRIHQ
KbJrgyUYoc6kVQmMzo286K0ucx+p8s4fnU+GEZ5a+dRYa728hTwKJC5RGkYYyHrFLkgF72vZmmV0
rhwKRqYpfazD+KGR0HzOZCv5+5MjiigMXJC3kSkKJ5fr8ZDoQ/zcrE/oixXKQ28/3j64hShyaUOM
jEaUgQz3oujc0BUboZKKrXETDA99+6kK7e1tY4teMhfHYSq3eZ0L+YPXkwFpPjKy+vTc3E2bTWno
wV715GSPMPh3qfRzHpXmr9t2Fz4B2n+8Y5lc4eyc+e8vgldOhi07CWx7Tm8/+F5zT/myG/4a5Uje
Noucgdmm+CQLEbI2u1Z2fIxYKriKX7m1NsG6tHvAwQFtOCB+kYe7XoVjjRDL2kZ09pU7vYcPRMrP
83My/hRDNZwU1condtseDZtre9RJSq0aLRY07qWuyjaJLH8ZjJLujIII1S7R1ma3lpzxzwoN8fVf
a5nHQ4VWeZjA3JHsVftOPcL2udWjL7c9YulDvrQkeGKmU2CWZT06a853w3owoTMsgw0zEv+dGSFr
HZTaYKaOLYTBxWaqP9ybYB0z7/1tM4v+/a9n8IC4Pqmo0wyYljX8e6JJaXm1W9v6UW7T37ftLCVx
dJVoLTFqQoFGbG5NsYGgmuSBZcjA1FjpV1VT7+S+ehPlzc+y23fyrwpyUYpEU47M1W3ri/5IrxvU
IHRMSJ1er7LyOnjvNAlskQ0sqy6yralkzOhGCayC6q6c4JD5+V+ZFDGEEArBvZtisleUt0kbbIes
2MGr3W3q+k5Pil3g568IyHNH/39XKfbAp1bPik6N43NsRm4RmP6+SjVY6HtF2lRBckz7Ll4xueg+
5ECkreBFeINebyzSxrVWzdhfNdnBY7uJKFXV5kppedGIRSOAcRaGJUVaMDjkC0YLqJfr7XdQdkH7
tNpDWnQQHlPzxAqELSL9U1IEUdLJvGPCXnXjkXEg+YcH46cEEA3FKe8V1zODz/+aEwK+I5Uy49wa
JUTlLtOZ7TLtHU3Zd7ddcPmbuzAj5MGxlAdZVrKqIoweIezcTMXJnh6UcN+p9U5G0zvV7uLka7H2
Nl08sRkMNl+Z5I3C92Y3qVeHgwkag9qolUPpWW1gCr69vIUsn0tZRkoSSi1giUKEhD7MgqATI5Gh
nOMque907/ttE0vrmCFQVPhQPYXG59q9TRVCahJI6kTgzcfsu+48Qdj1ChsQuIDS5hc7YjqaGWne
GmFIOtqcJGazkB7YRFRib1tRlzwciOi/ZgRfMIfE89O84doK/OpOSgy0A0D8HJs2GHZVWMAIrTXW
oyxBtFbqKSLgavJY9/1Xq7cC2Oen4ZArfrgpdDvfBmNYbuSpnTZDIIduUtmfIU9maDlnTrlGFuKu
jMJnQvzgYA1Ne27AQMPox+Oh8+s1ZoSlG/lyafPSL3I02+/gATF97rDqMdOm3dDA2pWeDMlYSWsW
3YHkcwY20wEWB7S8QoNtg6LneYoi10qaHWl1aK1dVs/MgMKzbx7bQx1NYyj1RclV8yYeSz7AVCPZ
A1A9Odro2no6zyKYu1GNntTkg6rPOFXwPdVjYEaflKh0O/Odlv1oo2A79fld3b9x5LvUfgQGvZfV
J19SXQPhyuSNBM/SBqfe3/awBXA0IGSSWDqnYNqh2rg+hjRiVl+GSPtsFvdRnz6GHXjMKb8zAgTW
xuk8RsFDk4LqzcrAQYli2ul5eyjrepNb4Rb9hdMYqjvYgOVXRNuLHyY27WPNjIraAGRrtoM7RMUm
PNW6d7y9/MVoxKAn4NeZy0TM4ctyLDnMihR7eB85EQTWK7Fo0csvDAheHtRlPUohBvpkCy8iZ6+q
H2L/0+1lLIaJCyvCIVZoKHEChAnVeGNJ2wGQKSx+leRQR/6HY7ttbSlrRyXnGbyB04hF07AP7SSe
n6ma91YGUIHKuMKciuHsKtKy27aW6qUolf0xJmxgO9mxBYc5SwMGo05ubzGSOKSAYd5DOh9Vyj1P
5I6fcNvuvGMvvuYLs8KO5p6k5FNPuaEKdjY8dzoZ56aYBhf2/E2tOa45KJtWKdfgyovBikFSfNGa
GdWE6zGyjLDTKwoOjv+dwj8Dzk95unJ3LZ7fhQ3h9TDWgPbRUiCpt04JGh+bWGHAOemOENlTeFvj
BV1MaMB7W3AL8lRWxLvSqVLdyAcg2Cp6Ra5SBKfJdpXpu8dgaQq/g98cilT6BNNlVkVPt89xeT//
2BYu0KCTqrywQJtLZPOk10l+aAEEPmbxlK4hDpf39Y8twVWzCar9oWedffLOG+tjo8Pjbljw5P9y
wtfUirjUyKIY7KAnJjzW8Z4xhyw2OqdW8VmR0CUyrH9kx9ze3r/FNV2YUa6vh6mFFSztleiMJNOm
aWwEHxBUjrY9RM90gG4bWzysC2PqtTFdCfIq7ykX3RdG6aoF1KfysFKsXw4ojI5CHcEwNbQx10bM
tvSbAOGpc6FVm9FI3haecV+kpy7P76R4elNkp8Jx0x+3l7b8EdgzS9PM+/cC6jy0cmalML+fS6/e
5pGF5vSTXn5suo8Dkg4a+hAa3aDDVK4hihavOJoSYKR4jMGKd71eiVs/mibSH1VJLdcKh+Gu9+T6
cHt9a1bme/Aim/MUZjordbYCyaQrWcW49WJCy20ri7cpPXu4aKgJvEhW9BLscjqQdWtRoM6VYMOd
EplLYQxc9HKUV5mDAIduHbVEEZAZt4MRaCN3j2y5g/bbgGCo+Rhl6creLbn9XJPVaZM5hA/hhFQ/
0mJVrckcrZ85mti997Ys1y7tpQO6NCIc0GjqVtj3XCwJUti8JcZA390+nCX8Ki96aMiovLJZIuhA
CgcpkXrygqo+MR05+Fs7ireOEm51Hhkj4l8PSnqU5Gqf+e/T7A2iUSsHtriTILF5klHVMGT12gv1
BIWIJuXApNS+Y9bU1driQcrH4+2VLgVFBmz+NSNc0mM8dUE1YUaHohj6adiRWn3XmsY2C80tOiFP
t+0tzS0w2qPpTDHCSUIx+HpdpZ+ESTowDNYiRlFZD04/boryRAnHVawO9rPA3qS8FrRsKw2Q8X5E
Ceb2T1je2X9/gSgxEEZy0WUjv8DOPrWVsZ9SBzWpv2eg1FknkBVG0g0eh0Jsjo0aTaRpzn7C4uj5
9rYYlONrkJxXVoR7ulM7yYgbnjy2p/0IfBNJJ9SPXrVhf5YiHFnEcH3mzaN1FAjCUj3Zxs/Gy1Yc
cfFUnjEkMJIxcCYkAXZXRjkCSlRIzZKx+hbaqLpLhs0kSen+tgMs+jwDq7SlwHEyGnTtgoWSF6Mf
YSpQzJ31RRrRns2PRu/v9FetCjwGDq+j9SBOjKBsZFDpmOZWn+xm/rcZTVmnK+XJpatkBn38nxHB
1TS9MQj85E+OGpobZeqjQ9CP1l7T0wzeHW0NR7c0n6cxEIhUCC/tWbL9egP1AKWspqJmP9XVSa2R
SVLkw6jA4JJnu6lz7qxZ3+673jn7IXT+AWT9xjL8sxm9m+LopEmPM0piZk94xble/KzZxS4u7tCy
K+5ZmY/BlBRKWE3kgsoP9pISV9vM0Sm6h336irc92BeYUZkwY05P2AsjqevRKB0CqEzqT8vHeUI2
8HB7ZYsfx4URYWW0bUt1cmwyZIoxsXWodN+1V5knFv2Idi3q0pSWXkAKej+TU9Kr+Ix22hbGM0+G
Z8gZ3albcdjl5fwxJEQt3i9yVHcYKpAcU33naOrxNnkF2SUh+GI9QtzycsYKRkmKnouncaefZKvZ
5Gm+Eh7nXyu+ry/MPGfpF26n15E04weYPPbUPSnRO0ZSHeTH2+ZhHjACr72S9y9tH5RtzFIzCfxy
DK3o+6CcZIJK0H8Ipl9j99CGazXARRt0a6k6O7OUjBBT1LyIbYhRSeSy6Bjk+pEJxsgIXrF1ILcY
Y5xTUh7W11+sJFm138ZRfA7rcQMt6i6mVUvlVJEyVyqnTRStbN1S6Dc03izzlJvFtP+1QY05Om3y
mhhkfRtusnb0/vERC3btsrPdwoEiWvWUtXi55CCAV+CVn4HuJODXRo0+q4bMr+Kz1/X7eeYq8PaV
3TFOzSeM0Lp/lLXXxMJLm0L66A2JY3dIb511/UuR7bleD9InA+GvqliJTYuvUHaScjHzr4CQhZt7
zL2hQOIxPo8VgpCO4gP7Gx/aVkFDyQWJEmzQXUUL8gcYzJXgu7yzf0wLO9uVvZprUx+f2xJIJ92u
/FA0WnI3OTH6KfEg73hL7kJkiVcAbEufB6nDXNaCrYSpyesjzRKm29TciCHEjj8P2Tje6WP8JRxN
fyVULsVkBlocGAZMhdbx/EMugkvaq5CkRaSRCCxualAtZfVQhz49jqfbV8ziMV5amn/JhaWxDOw8
CUkltb7Y5Z6xDwO3i/O98aPWzPuu+JT2zra2/1kxu7ZA4YuUPHBsyHry0so3WZjsyhB4xpD+AloT
e1QSrG4fywlChHRzvP5Lmx6i4ZT336e8e9Ov+fJSeLjcAyEeqSO/JtXJdHPlIWjus0IC6/lh8E8a
St63Fz57iHhrwOfOJALtSfosgge1lp9aQU6FzayKLTolQ1rsb1tY8tFLC4LrhLQYoFHAAmx72za2
drjO6gNk2W1AUwDhoNH7QpRD9iwyq3Agww2MQ8KYZS4zdUDm5XnbHl7rXBsQDG/beylZG4ZcPK0L
08Jp2ZUS5t5EHl8le4X47Q8bpEbhEm7c3lwlpZjD2MsD+7NQIZuwrdQg0Sa7DJwnQHqu6Yf7pkar
kR7xodYP/QBhmyO/bSJpJa9d/EQYY6IDxRQdQK3rL7MIYf+PKwA/6AwUVfXWyg5GkO/gLV0xtOiT
F4aEYoDiRZbqGzMWx/9ue799fyXGLC9kliSDN5AOpuCR0Rg7QzJSgdXVfDckE8JDymHK9hLY3Ff4
PvkRXCkzT5IpbFmg1TFdJLZMch48m542dM/mt9s2Ft3vwoawWwZKuEE8Y9qaVHbrJHRtO9iFtb0r
NWNbrYHQF/eO1IWuA/MioE2unWBSnazu4EU869GHRt5q2rcIooeVA5p9+IWPXxgRto0ngRkUEu8M
HECCgBcOUNVkePoXTbGjpEXovK91GhZLbUCLZ4gvKHdF7NqiNhpUvQYuqx0+9sY7Sau2MwkvKNa9
NkUb2BgG5JmsYmfkGgLdjZtm5a6A6u9UpGuKHosfABQLM0IRpQNZONJi7Nu4jXnMRXJwqOVqUyvK
4bbXLJ7jhQkh7ntSpMRInYMThHC5mcIHVL0JlrBz2Wvl8kUH5U0KGxIPU1511y4Dk2vQmwPPLK1+
UAN7C4HzpjQnNwmjzSrJ06IxcFjgqLnMmPq9NubYbSc1BcaqOvg0mKdGr/aS3x4kyDgK5Axu7+L8
r71w1GdCDHySMXhhFzXSgiZmaIDq6KNnxW6VndC2f80VzZgvcF/AZSD2r5dU9UUdG1YYM+UmfTMi
a3wnM4z79vZKlvwByBfoduYtoGgWLjHGOEsj1or4LE/ZJkofmLJqwKiAO8/aFVNLRwRdFTBi05op
/wR/6I20kKK+jM+WspUn7ZAlwdZOxlNBUQqxlf3thS1mBtDg0gcwQRYhdXq9fZk8+hLtWMr0yRmG
000ABZ1Vfy7B8ECRtVfsajMUv+p4LaIs+calXWFHnTLpjKwliA2yuUlzNF0jx+1Q6b69vsWD4wVO
l4DpZeixrpeHWnOK0iUfctad6h4GqvJzkP6TTNH2tp3F5TCHCv8Wc7KwqF3bQbMTUCyq9TM7eRFX
O2YgAmdN4WfRNf4YEQm7uyCPQ7XE1eOMZhc4i+SDEps1OO1T36zxrasrSxL1V7w06/t2nGPFuM8k
1PcMeFt9V/la1AczV8/jZL9N5A9mMrl+/xg0QLrq8o4ZsylQt6H/La0e0/YO9ISjcPG+Z+SsnUs7
Q2m8f8XeU2cxQO1y0YgRwO5rPTRbAK1y5W0bp9jO8NJsXOkVL926wCP+tSJ8l2GmeGatc8JZ4jrS
N9WUdkbzDzKGiDjc8dDz10Czi6d9YVC45mmxWEMos6ym/ZVBQi/FR9n5aETbpFhT/Jq/AjFQ0waH
fkaDeQuA7rX3agD1pGEkvHWW99OJj109/HzNGf2xIHzukTcojV1SfuiLfFdUaQQLVOFGjRHubhta
3DWGglFYRz8VHr7rpVSlgYgIAsFnWC6D6Ngb1odcqjdl2R78JlxD7Syi2eYZ5P81J/JCy3nY+4ZE
1Yia79D1qEDcD+E9HBeHoup2Y+J6yY9AfWrbzB2He6cvHqzIf4SC/JiNAw2NemWfF+Pdxe8RvDRI
azusVUpnTvTNo7wZ96feg9xnpeCxGBsAQbPB9JBh07ne5RigvCl1OR+DAza+PFXdtOnXpoFnn3jh
lYzNUSGb4dyiEZQRnX4appg2df+lDPRHLaz3dATNfEslaR+B613JJZZIp+CEQDyN/5jOEPkupthm
wo5h57Nva24vHbv05CFCatF1Le/NPN/qOoRMDFi0rml9ve25S0c3o7BpQfFCZ4b1ek8RbaulSmZP
lak8BZm0h+25d4x35OMrl+LS6V1amn/JRRHJieM0DCQYh8IJZXPpW2W/G7Lv/91qhJBCOayxTJPV
OEnD0Pb4FtTVg5S2rhzGawyfazsnBJe8d8ZUSjJOTXonTd2dkzM1nrRuJq8pFC2Cbu25gArzADmt
CDkwKknyZbUjvIy2S0XFAZW6c7ytxAyRUpv/+P34kAzVwUnTd2OkuqmVPVpJ/m7mdlIm+Vh/r9vk
KY66ve8rVNOtQ9x/DfrpOMq1s2EY7y6QmmnDVADPDnkt6VrcqItfLwRHSqVBniI7f276g64H9379
EOelm0z1Sjq0/CGhtsistwxBk6hF2Gd+gvgA+5T101NkaMgBHKrxp2IHrm24tRTfoz/7xkjt+8Bv
Nox8rgSoxZUiKckgCAmZIX5Mbd4WPVz0uETqxQclss27Lk+1T9qklG8q6RVSlrCozULuvKogVxZb
yChbDBFMnXxStBq3utya+yZj+hBCUvV4+8tauqwZkIKTBwIqdDPnv7/4epugGYqxVOJzwsi7C3UA
WKFOXSuyLj4MLs0I4agzR3rSEivKvXedVBwmy87dPCk+UG4/yfb4ZPvVzvS6vZbW726vcDE+2RY1
rvmNCpPT9QpVwGPketTtDehciU/06NZ7L0sewosblAveSddfCFCTh3RgnXukt1lzN1nZXRBXx7ht
6w1wo5VC19KRzRAG6JWZQzHFLCGPtbq0MomHsBp/sCi/qnkdvSKoX9oQbn61kTIz6Of1+LDCDg/N
lG1Xk+Clk3HmXMeGN4c5UcFIUepeHKAXcQ7lAzWgTQxgYvXeX9ytCyNC4js6nILh2cRY7TfSBBu5
+33bvxaP/sKAdu1fMM1GHvPDhEHpQUsofVQPYwf/arb/7+wIX6pdouFtJA4LaYZ94n8r6FQEYbuP
oLe9bWnxXAA3AJFnQB6OjesVGT2qTXLBuTDbktOiB8W92kRYPJYLG8LZg46KxyTAiVHr7WpUa1C1
vb2KxXNhfAoPg6YRD7teRVc3jAilcXIu43xX1c2h0R7LuNn5TM/etrSwXzx1IGt+njt7IX1lScMQ
ocHDk7Gr3H44NYm5WZ18X6KBvLIi7BjczX6ZOS1xrA77jRqQNUpS3G8Vo0MUoFX9+L7zPRk+m0ra
6l7zRRu9hxYxpHuji8NtLkP5aRn9prIlc+UTWP5toHOhGwVY6Ii09pLfpe3QgoeAtXbrAx2I/Kce
zWzN3+TeJ3rE5nCSrG6j+4UbmtQXGNaRN8ErxNy5oKFWMkhpAOKJrdPQUjrZyqkyWJW0b6SdE6uu
lj/9/XFfGpkd7+LKHDPffu4DnGfZw1BDRMOON431CmpIJpoYXWaawkLcUbi3kmAIyRFo50uRtUXB
EZqDrYQrw5r3918KhB/UO2ZwJu8wIYJ5qVFXpoQlfseuhKUpaIu9Yt0bkPj8/dY5zNOCXbcZWBL9
xCnMtDEUSgNgMTeFN75P9GjrR8r2tpmFZ7t+aUa4jVEd0Rqp4d1K4Zopr0Y/WRkQ9Umqv1Jzy90u
LPyVGLAQbZ7HNRHqnklgLCHaxJXiZ5Myclq92m86dDGPZXcM2reGkazJqC7ETsgGyA9n4icebOq1
AypZl7QGU67nJDCzTWaohjs41drzdSGqXVkRvEJOCmQaac+T0uyHdtjEs1jVsEZhtWiFTdNg74So
RKyFoxRVok0YJWfkYINmek/D2m7KlRRw4e0PmvqPEeFTUpMgTG3UQ89lbvU7wCMfIAEwtkHU2JtQ
z5NdI7X2Npqi77f9cHlxPPxnluBZQej6oKKgbYFGUguXlSHcymWNHmLfb632798nrO+PHeHJmkiO
H5rIL56zIjo62afA6jdOPrhWt/JaWPiwMMS4zvOsJYPW1wvqqxJOsapKzugXHD14Sraq/kZN1GMn
KdArxsHdKzaQ0YJnydKZKPzanua0VWBVGQxtqbrngbyVUHtKrBX3WFwVgZYSApg0nnnXVpS8s8ex
q5Nz5z0Nnn5UamSJrdzNhn3a5itbuFTkg3DljzXh62Xsf1KTmj3sGTGgW+JvEMveWbH8EDCnOrbe
m97+0UfWF7/x3GY6BSZwGEgj4o9Q6kJL8GRna9u8ELyufpLwqRtOYHhUVJKZNrvjeRSjL8Kd1sGx
cPs8l17yUAailshs7HPOfL3VgVo3rLZIzvkoNZ/aNInuyl4BdQTgypXSNHu0C7t9n0G7s5uiONra
CqDiXo8eyy5zvtz+NYufp4k8xMz4TFtHOAkTbYQ8mvAuSOA+SnLJlWTJiP74K9fR0vYCPZzpfGDb
B+h+vWhdq9NaszlxudB2KdXcNKrdMn2in7Ryvy558qWlecUXqckMs0cQh+2V489SvtH1DeKvmvH1
Fb1YHp9/ViSkQNrUxcmg4jBRzVuE1n0w5LvVSc/n0UqhZntlRohr9qQ2kyPxYXpT0m+o9LUEbCOr
NnrxCLf5HkjxwdPbQwc3tycf9Ph3Sm84/hAnj0OwEiSWShhkuES+WRdGppd6vbeF1nPDhD2NzcGD
YOjUt7tJ2+TD3myeO1jAeDZdmaz4zpKPXloVTrRoq8QP7JYPJjI3EuDRWXpz/XExu/qLnb5YnHCg
TWQ6viRzoF35aNVbWpvEosk4KdGdWm8D6YNk7WLFjboPf/8JUjFBEYZHGlgn4RP063Ssu6kklYEK
yK9hBezX2S4WvwpatuCPZKB34nuW0T6pMmPcCMLIQKsOMW+CGl4SBMuSNeDW0qQkEwdwas1oJ3SI
hVgKejuVOj1Lz7be7hpVuQOPcfSnfWN+gBvB67udX+6M8lvUvMJTADLy6mGqHRE8IckJSa59K6zT
s1e86X26NMjQJ2tGlrZytjCPuc7QBcEdjUpJzdpy0nNlmf+0vfwRna39kKofC5BCA5oat91j/sCv
3JIQA04Iph86N7BTCN/cOHBZS5E/3ENWR3NPkpV9QCpaK/e+ph/8eljZwyV7LI14P4uzIUBw/Y3b
KdJsQz/092rr5D8zK6xcApS/RU0o2neZ8Z1Gj33MI+Zfbi/0pduwUjiFeTowHgo/urBSuTS9oZL7
/r5pmZlJjSB+P8Tm51CfnGMWx29lrfynbWT1rGVRdw5QirhztEz92/uDX0FsYzZ1/lxeoPX6DI7M
RgqG+7TVqFx+yzJjkzjlwSnuZZrVt9f84lq05JkWy+DRCTvhixZV1Rlx4ccWhzu8gd58F+vGAwiS
Y5iZK260YInaPTUg6gJUNcU2LoLyQ1ohmHQ/AsAa+9x17HinSvEmDdZQFUum5uNjlmb+DEU5rXGq
7RYCv/F+AI7ulCekdWYixCz+dHvzZn8QvgwmKICHz7pdsEoLV6OV5qYyRu14r0af/fIL1PO3//0l
h4TVC8jdTCMhm2IX36HvlGqxPd7nVbiXrE+Rkrlgltwoz852Art+RjZaWO6kfgF5e7htfWl1ADnn
rIyqhCUOiWhyO6Ff7wz3vIChWfBTIIBJucb7vXBWJpC/md6LrEwTWUCbQQmruKGTXsvGzmzkxyqU
H/K6ijYV5ZbbK1qILPBHUMvBNZRZsuI6sqjqBMFC7bOdZtFtmw7dvq7omVHL1fRHaIXyGa4FOnpp
/de843CzUcgl29YVPjMRbBlMVjiOqTHcFyjDBEozu2P513RpsxHmv4kflCQ0sVgla1KuJGow3stM
zdel4WJEVVee04vnBX8qT1CuBVk0MsKvr8VtON63ya84bjYKGbvTu/bu9lG9uONYC6hUzdafO+ci
v3Su+nrVwuJ/n5g/LWlv0MlJkpPugPbt1iAf86UsfMYzY9n8HMLL8YtrtzA0qfHCJpzuKYYf0sL/
2E3padR+R7LqqqqrVE+tOTzeXt98ib2waQA9pB0GfkUkwBn6TCr5KcN9Y0YbT3/M7GRLAWHF4Zd2
kXA788AyTPaCQM8BKBLkoTXeF4A6YmlX1NqvZCzetIV13yfZypktBIznVhiCjTOdnpj85LJeVXE1
Tf9D2nnt1q0uW/qJCDCHW3JGUVm2ZfuGcGTOmU/fH9U4Z2tS7El4twF7XdhLxT9XGDWGm4Vt9cdM
k7azwZKZz9enbm0HQmwD3xS3O6u2yPLVQ6LnkaqNbhjUSP7qFneGoikPXcxtn0uNvIE3X7s1Zupe
fpPVpkZ7uT2URu0tz1AmV8rSk1i4SiD86iq7MuJDXU4H6Do3/JCV/cirTCDwxi1C68GlwTpqLSRO
A9GdtGYfSNM+i4E7KV/0+pjK+0HdUVHZMLkyp5iEUkSlS4AramGyaaNagMcLZbAyODRWuhcG2Lr+
KOXGXK5sSOj5aHOF+QBHQF8ctXEySLboreh6tYRa1xip33NYbw+FHphHIVGTB3Hyyo2HbGUBSd0b
tB7OarFQKl7O56hrYZ0Z8uSGw5NZtwcvcWNJsy1PI3IMbJq1r2/QtUG+t7cIAsYxMSsvVye3085G
8tQ3/d6Sj3pyVzTJxtBWrhGq6nO9AO/D0JevZ6ZpRpaP6eiCzjkKNSjVtNtXvbfRvrmyPQg0uKlm
GNVs7XIGm6FsslEtRnccpMgOveqJFr+o7dym2CpjrZl6EzaAe8PELZ0n9132JI3jKszSjPelcOIm
/iyoKLpptbwz6WS/vk5rk/fe1GJf5MYoK62EqUR7lmLJ5tb3po3LamUvgP+irKOxSmCyF8PRCHLE
JhpGV29zW1If1F9tR8UYRqetBNfK7cu1S4Z7JmXlKVtcU/DroVoVcy3CVmgLQBXl6c/1+fqYfSGw
wnGi95kHha2wyNEKaKNJgyoxGL94ysNHzz/RVluI56r/v2TIoXETi5+uW11bJZpUuJdmuSKcqMsN
wZ6E+DuQue41YbQRez0pShzavt/++5NMvyd5ddYLsp5lgBIpkeL3BqNjO/heCTEc8a611ZS8Poka
JuYQDzuL28HU+2rUBdYJEbPdKPyNvR/9IXzInPbcCffjFo5gnp6Fo0GD90z/Sa6QyHZ5dH3yZYaQ
TC50pjtfBPyY2gJUBpF8U43jTaAI++vrtXKA5/b4WWSHHhh5ifH0xHwKkrqYXBWRWIQ1889hQG3c
A+V9KCb513VrH3lt6EIGMmXCnIBP8IE8wZL9wGiHenLLUu1vFAPdvoEyl2PEfX8qaGGBoT4q7RDh
XjcOB+WEtnb2oBuJXtnhaDVunE5b4igrR5FSLg4K3VUQBuiLoyhLCF/ITYMj1AYi/iOskF1ZbHUN
rk00/g+d1Ogl4YvPf//upmxE01fFvMcviSxUk2I4uRIRPH8Tn5Uh3ziFK/cYqsczXxF5J1ovlke/
5YjrxsiQ9MH26mzXjfAvcUXX066dfm4s6ooHhLWZKgiFG2jDF2fEG0pWu2ZoldG4hSye6H06lZ7+
aWx/JcmD5n2m3+MORRZj2pWFW4p7mU7mMsV18Z1Ue07FQDyFSrzhTq/OOFE4KLaZKcdcrGsw6RO9
gO3kKsqzKt9FfWSr033070RvaHMjUEH7GD3KEDkuJts34XiRNc6s3n9WrReDcmyZ3OXVX01qvkSh
6pjWg6ffCN6/R0IYftNuhcCZJNTirvVRjZ2pMjm79c8SvWMfJ83sHF37U30PNDuAWez6Sn9caLrk
qEXxnkBrQ7Lmcg+PIvTEKBFMriZm99wmlLtaVrC4bWUA/v05KqR+l2ijc93sxzdlNguDM5sLp2kZ
jvcWvJxGw6WhJ6+CcmyslyncuJg+3ruYAO9oQXcxZ73nT3h3Oqs2obMnwATUPOMY7sZegaThi4VI
ptjlB28L3bk6JJ5mur4AJUALcWmvNZJa0FQOqJjI8ilXKerhhwffpSLcKHR/LJ6yPXmQrZnsl0T+
spTWjJM6cOlObvErK7NjKrS7Vq1vq2awmzLYQTZ/qP2M1pbAHer7vimf0gnChsTJW7+juNo7aiJt
rOjaRpo3LOcF+BM75XL4MSkRaaZHcqX0G2h/ezy01N3kU+3fNqTLNjzHjxc80RlHFPzvjGhYpsTJ
tVderErMQP/aTT+Vf3fr6ZGgWYFCFw1QzPXlaCA31zN0OkUXUPABIhfORdB+EYxwI8H48VbHDgMA
oTe3fCyhWpOJ7olShqIrB7IdSe3BssIdjRLu6Ac7z9pYo7UtCg6GTkgiTRkesMtRVaOWao05z1oW
7byk2BWURoZxi2N/xSVgVOD5iWSBAZG/vLTDLsg8nioulSY6CEF9O58/y7duxviA55iIzRcINw6h
t4MQOG6cQdyCjX0ssXNE3n+CcvkJQ6FVvM2EnAInUA9Ru2uR2BszaNPLXR/8zqzqRRqKhz72j4oA
wcgWV+PqXKMAzjzLs1TVYq69tlb7ruEDxOLepMSda7dCs9HXumoDxsm5wYyrbtnXqgldUjQdca7e
/8imZ1oPNlOaa8cabDLjmDvZtCW5tjgLNjWFx4Oky3dCMD0kXvyHJtQvinzyvO4TiD0DnYGNLMWq
VcgD36iG55TP5epBNgFaQItEd+isL4Xf7vOhO9BW6xSm7JixDEm1cUjz+PjvrxJx4v+aXTh0kZB0
cS/GolvEtRNVd4L8gLDoxiFce5dIQ1MehbSdruTFzgwRDwzyviTTU33SjUcdslhFfWBmI/S1x+r1
34dERwNJ3LmAwGVyOZNyUoxUULBmNcPXWvBdYahvEUc5/xdmZi+YagX4yWWQM5aqDiUR95gmk88J
fPRWXi0umOtWPrp/cze6jr8CJBQ488I7stqsrIHYiq4ZnkbQ/p3yYJD97uJ/zrYQxM9DoSxHxmDZ
DlJlSlq2QS+6/VNb/5FmpsSjvIXMXju8740s9njlKX5U1R1PTFQ5agD9lx/YUvTz+pTN18xl9MlQ
8JQJhVA+w2u4XH+BdSnGURHpDbrPGIPa1s7gO1Y37rfz+Cuv8qzWiCIIR4h05uLVzAaZkHMQOneC
pc1toJe3IyjAXq4P6e3xXYwJAzNBG9cSb/TimMYYV/rO69wqP4fiWfGOWkY6wpalG60+pdGrCqXq
VwGS99E7eKkTfsqFx+JAu3olJLb1POlE4P5tfJrUvWz9aeRjpd9W053P/5zb8iH4HD0Xvp015akW
bjKTTrTJ9rKNzfyxGZxE7PthLF4IlkCsopFhlKlbGl/77ODlMC/dmvI3QfpSlTsvuhn/qI+wWqaZ
G9KTnoy35kso3AQnFPrU2PYc9afS7urkcH2G1x7wi09bHLQotjLPDPi0hhbf6a73I1vJd4a1z5Rz
AHXbtz5+UpVT8Jkte930m7DLlcV9y968c9v1YDCscvB7V80eyQ0PcEQhcqf7p7lffrI7J/8c/Ert
6mx4u4lT02Z2/KDljs6ilm5CiTQ4hca94MT+62ju4ORsumAXR19y0Sl1t3kIn4azfyPvVUhdrHbf
VYrNKlc3UvqSH/JHYXDk8UF9Mq2nNPocC/cD9JZ2/zJ8KSU7jB+6ez22c9keaCKQb0XvwUp3NOhb
gXN9It7ik2sTsYhBTaPn0zqrc2saSsMbWPVNT7Ll/nMj6XZMctYw7IjAuw0OU+8EiNfd1Wl+8IXn
MDrGABej/GwOX7UiOKuu5n+Vyscs22lqZjeFSr/ELpliR2sRhfscCX/r3rdDGrqjjWGsVNDZ5dTn
YT1GngNYx+UFVIymUA+EHC5cH0BIxrTe61U5ndMyh8pzyGQ3ypPU9hX9IRnT/lNat9DCDONWi98b
5OhyPmWJ9498n0rV9AOqQ0q6su36sHcnZglYjyNp3aeOzFDVys5UNa75p0TZs6IcmJfSPrH0vSKe
rfE7+ml21Cv7QbNHYqzGFqA8SlD6hR3lNKdfkgDBXxHyP8Fpjq1encw5B0YvlJm6Ta2fxC0Cps2x
LG5Auc3lsrACcDLCDbTpxlftJLAb8gfF9WPUnU0wXfthOEE/GKKjlQZQPpLEz8+x9BA9KIatCqdw
H3bHPHY8edflv/NDcEOCwVCe8tbmGre3FHxW7hTmHxAF/gF5SW1ZKQmVAF85SXvXoxm3hEA8lY+N
CQo0d+bUnCDdW920b8b0W6vc1oV/N+nBVnrlLZ3xYRMg5wq3OD7thx5WM6oiMW2jntLl+CCIwiNk
Jsi0BY95rN1kkIkWcgVejQOWk2Ub5Z1YOp6XHHPZem7N6SXoxl+E2HdBZSKt2NV3XemdSEE+I/HE
vDuhpOx8Oi6EgwXrdTb1+0Y5KKZrtM99BgLO0B1f2DhiH70iJhbIAc0esgXkfJF4KESlSxMz612E
xwHbRLs87cgQ7j0ShdfvpDcs8Ifpe2dqcScVlaSWlV/1vFf6c+VndDRRHM31J3qzPytauEsyAagf
es3KeNf1ydcuLnbZcxP8SerGpqH81Jmi3So/+upGSVVH1oajnJ42vvKjG8KEzOUy/AOy/Eu2Nc/v
zLwOpt6Fct04jEJ3yDKp3qW+ru8yAc2UXPDugQnyusRQvgtoPDZqF+2EerTsMskkZ6oFlbPRtoeS
yuVBpT/4NvAzuoKHLNuHpWlzkaUEsJNOaNLoh1pWm+frw/hINm0wDDxEcr3coB8IkgDZ0q9s1b2b
wyhlyDBKtZCQCbl2VqfuWGtn0zwO4w9VcKzgDiLmg2nZmQTRqjSeC17pPv4hl1uU6B8jMyjd6e6h
w02io2PZuyRTk5qntnd703vOrGOTP0m+emjr9AT+qezcYGo2vJGV5cQkXTg6tLwwbyuXL8hQ0oxl
xSIm48qZohu4qTZcsdVBIfw9M9ajkLmUHCgaoxeaBMBjhqsRBMdGvjfkxKm7Y0IBpb3Jxw0o3sqr
yDSS8JlbS8lnL9OulSUMfTIwJsk4RXl04lG+0+598b7+VX3pEu/gb+lgfAw7Z6G2mRcQBJVFHepy
FltfjWGJlXrXLDw7Hb9bnnAI02cl6M5t+r379wTapbl5Ud+5cVk5WLlqjD0poFPX3teD20X/Xg24
sLG8+EZZHct4ZBI7hNlypJ3934ZwC2nFxgb8GKlhhzUiowVAiYzg5ViEIczQT2V7gJK7SWo2BrpR
2RbGfX1PzOBXAieeDHXhdDc0VMa0DDJlBCedPJ3ar5aW743MNWO06EVAm8U3y9KcXvU2DsAb8dTi
Yqc8OfOfw0mtqktuiWRq6qLxNN7FMnhSk2OtvxpJd1Sz20l80JAybf2flWqrEQ3wMjKWyIH4blsf
++rTOH+c9U20Dr562mRsWpt7+p7IKAG//Fi+98K8g4YqAbcXPhf9X2H6PvZfrl+0qybm64zme2oF
y6I6cvWGX0iYGIcftXw/5EfVeLpuYu2CAU/0vyYWO0ij25qHJx7A7L0YVmzrkXCcEuoR+rESz3Vz
2mz4X3EKSDzi51L/gH/7TZTy3fmrlbQ3oiYFO5r29GaUD9LwMxC6e7qujtfHtjp9MrgeoMUg75dX
mRx5aiPHWNLgL7tPBM2WimzD8VgdjUKnLKSEFBmWHIujn9MG3JaD2+tfxeEYBJIdVwPcLhvnYMvO
/PfvZi3OpiTUrQw7MOf1e0WDbab8FLeP16dsy8wiJkrFIWtzHTOdeRKql256mNT7cSv0mq/Y5ZkG
hEq2DKQIdanFFZwa8N94BF/uYEVUDu8lvdxYlvk7P1rgZ6PVA7RridtMfUFXK60YXBMsg/4l9V/K
R1hb7M1c2eqEcYAMcnFk/pbJ9FCWEtQ3+wH8/amSbakLbCu+UbdugpWqwQzc+Y+dxRUseSoyW0iw
uFF5Th6r0QfH86pXB7/7VEm/y+R7J3WwrT81m3mP1cX6X8sQZV3uvMbSxNDrxcH1zVzalQLyj4Un
KBt+x+o99M7Kwn8vaTrM1YLxddWrKgu2kuwnw5Z/ZeGTP0uGjhsbZPVN+8+EEjlcDksb8zj224bL
AaT3We6+peJDK6Gg6tlKoc95lFx4UJDmvn7AVt+z93YXBxmyf7nsSHlTRyeBZPm3orJT6nP0MCii
Y6KJbI5PmXX2k9dA/2kF83Y6eP05bH7FfvbqZ5+jobtvRuU0bsGB1q7LGXdJTWhuXV++8qlXBRHy
XYObj1BpD8cOobp+fL4+/rXdpKFQAwiIfjJiiMtpjwoVsV9Z5mB6L170U4D39rqB1VH8x8DS9Qpy
2iU0DwOJ8sVvTVvUz022MYgtG4vNOqDemUW1wrss31iF5JTNk4x28vWBfGRhNqj34PIAXSIjQPb6
cqp6wC99Y0gQCYaf6SYhYe3dNEbptKm2M2s6fuo/tK9l40tRVqTORRrXq9Ye/W8b37Fyl1Jpnr8C
X8eiCHX5HZXnq01kqIw2CdH46zSl+GGaYXATyWOCQFOi6aMd9iKpbikR0xcvKFQw0JEkDee4MqxT
B6Iu2QlqKca02aXmjaZlwy0KSa1P8rrYqj2ufS8Yq9klZjeLb6xu755KMzIToenZAWoNoC1rU+FX
XpbJEVWb0ck8LXCNSRGO12dp1SgUaLQrk7+Rll7NIA9iCJhkcMvus9z/sOpzWai8bb8L9eW6pZXN
NyMeeT5n1x+Gqcvl6KB1S/oES/GgqDu1DPRTJFcI5TatteENrAwKDSv4YlDUAA37dpe9m0lfKYRW
Fak2QRsnljF4qukWOlJPuBv19NP1Ya1EgRSByBQhTUtiZEldMFqV6iGPQIWzE19xekl1WvczJEbJ
78Vo2gHH3nB9V55uUBRwIc/46FmuczGRBKUAMSXRzSrLP6RTbO1MaH3PLS19NcxuGztk1dw8kfjy
QGXfspDvJjPIzCzvM5F6J93lCrGh0KjHWDT/+Ea1dXesLNwsukX9XQFsCY375dBCM4VNtk8kV809
eBkqJxgmB/27g65On6pmK0BcWzv6cSCOYUtyv86f825oZREYekMJlo6c6RCOp6aurF0YCXvTN25q
I/ta6tKf69tlbTbnNgFmkkooffOXJjvDF0UvNUU3/qukyt+0KaH0+kX3wt//wg5LRkZJArX5AdAU
VgZc+K3kZvHnTI2dye0bya439epXTjVXB54qgh0z9GwxHkkutSxuOhpn8+CrYRWHftJ2dHxvbMK3
52/hGIPeA94G/ZKCy7pYqryOa51so+TKQjE9aVra7FK8jIM0SMPetDpjPw5N/ce0IgHygM4/d5q5
1cW7sjtncYG5pQpiTQZ8uXatHA9+KMiSa1LlauLukJjFwfT9u8aS90H8+/oKrnl6F+YWQ5ZUtLLg
1JJcIxLRaNaOhVHu1OEnV6iVxEedB0hHvG3I9EMAU7l93fyKY4t12I6oMFCAXuK1hlHyyozQ3s2l
3DY8nrzJO/aWSRH3riiOiaj+ToRiA4S2ciB5r+nK4L2e0dYLL8uE0qJm9iU3zYJPcPFnr1mnnAXx
U64lB0UvNkAxawsKCzrwuhnIAfDvckFNKQs8q6NgRnvQLosoeXvFbVjGh7T2YZTXvA1s2trwcCJB
2QGgBt+8OCxyPMlirqey6wfOJJIQItfvl3edD7lEdRuRcLu+hiuXDbAOsHTwgavz2bkcnz71g1ka
tey2HQCSTirdKCMMSsMweGy6LVbn1dl8Z20xumYcWz1vOtnNp9aeGUmsWy0JTyml5FTeaihb8cdp
JQemBahQV3nuLocW6IkcG2opU96naQ3PmTotPE+76xO4bgVwOLuSR37ZdS3GtdeilyO7dd9QVwn1
v3oWbgkdf2S5m4sR0Ne8WZj5ei/HAqhjahu1ZeKQcivsqommx0ysxkdCrXpPZEAklWp7v0DmoPAg
xhVyaEuiAbbeYOBRDvxSuSnESbd5WrZoiz+Spbx9HSyEMz0DXe6LrzPDYapKuZfdIJjoEJShCLSO
sW6de1Q608T1tPRHG7ZuXT2J5jErDdufvlTpEXJg+uA2gLpre4xGXaQPcSXx7xbLLghilAoaFwSl
7rb+YaX0VOdHD3EZPd4wtbb2VLaRQoW2YM6RXa5K4E9ancuC5AJCbk8xe81JYvCN13fYWv1UJ8/H
AX2Ll96m/50PkmRVkXatzxZL4bvKJ1k99V7QnbSB6Q3NTHyeCGN2uem/5h7rrIGiOoK9PENy+klX
9fbcmv1wqEZD2ktNWR4GefKdqu8UR+Un21HlAS/J4G40m0Q+jL2X72pPSvamCeQFCUP91GmFZmdZ
Ke2aHmU/JU7PQSd5TKv4tW4H9RC3abC/Pu61q9CktDoTVFMnWmK7SyOPu35SZbf0ouDUmqLnqkUR
/1KD+lufksXTpcrcDUmlbDhGq4ZJe874S2pTS4nBILaUvPEt2Z0E/VDBaZIF2aGokcKCIkLxx5s8
kTYin7WdRJ0N+BuuC7m9xcUo0Do8BGqiuAEd27Yf3gw1EIPr87kWdcPHPotC4puA314YqTN1GEBD
s49Q3wZhFEHN2e818dWM9ohf27lFRPIlEgU7if6C7Nkwv/bUgBzDZaDWAUJ5cUsMucfr1nuyKwjm
BARBrV69pDQmR4Ug75zmRX/oRH3aT6ZEQc4XykPpG/lN7qvmTrPKl0yAsEyXmnjfh1l1W29i3NYc
Vd542ghoK6Idbl6kd+cstAS684VIcaXCnJ5zQDF7WWm0Y670W/n7taQnJNv/Ywvi5ktbfTzqlRxj
q1WLm7Hs7sZUPPRCeY+ff4iIeQvZlZTkIOijE/QlkkM/ri/H2iZ/9wHLhrV4HDNLSXzFnZS9jvii
rp4t2QPulp95OW/lf9atnQFJb6DmmVSP+sjlgAGndIj6hQqpCzOnY6L+WojiTjam74UOoUI0+ccs
3CpWrr1Mc8iNDjNVEjCZi0BYF71B8CNiqVC5iQfz6Gm+o47yvTX9bl79p7IhQznc+Ubhosq0m/iQ
0uiPI2QL1RZ/0dobjqIO7wTPJH1ey9jA8y3ExyYiV2NGMWifvFpwy1B3wn3S3Y+taMuFeCMWD75+
qtJnPfMeffO76Pkbt9vK+8hS0NGGDiT9/UucbWD4daKoveR6+T0767ELvP04eYAz/8T0QVzfZasL
ALcm8GECzY/Yn2zoy77w5oAId1mToDXMxqNZxK+9roGrA0da7MIm2SdyizftGoa/y1L/aajqxzBr
9sJmlnotZsJ/gkASKjWYZ5eQqG7UgzQXiFoqsfwyyZ8D1bO9JH2xunSvjVBOD6ZvW/5wbpRXOdtC
BKzNvkJtiGuQEhELcHkM2ljXW4ssq9sJwiEdb6Q63meIrVJglaznjclfeVWIynDIDP6gWrTY/RFw
XjMpYtlVlY76zejQN2oHv5+iCnBuavfox+rN6IxN4NA5XXpPI+1K179h7RNmGh9y4pREpeWdault
FKutxab3zWYHtbvnWEbiH65beUNUL2J/oEc4C1wsIDuW/jHYuZDG0BBfv/OOkv9TMrRPCqljvaKW
rwQ3+VC5nbdDxu0slpntkcxsp0NRFH+DUTpa3ApJHzqh/zvPOmeY0rNUBMeuFM+Rv1Xu/Hjxkrii
ODxHzerc33G5AxK1gKA4JuJqqrbHWd+X/uew2dfKWfSQmzI2skkr5uBKoy2IdsO5iLt41BSq3lI1
4JsXfjcXPazSrrRTRcQVdihYNHO9Te+3xOxWgIfzDYcHxY0nUZ9e7HPJCjKuH0l2Ex8As/4zRSUp
tXaWFqHVfKND6jT9SsrfKk0LKXLUcbOVifl/fIFGREL3FTXshXMOktoSejqS0THqI6eectoqvdtW
9P6O5s9U+hsI0Yvfw1Uh1H+8UObly5xu6I7Xd+bKdTNPBA2XQAUt8GTzhfDOqciq3E9R+ZUBmLQA
Q2OlPBjTpDzLTdTvzdFId2qkZr9rtU0PVaIkTpOGpi20xVZ31kfv5vJD5o3y7kNypENCrj3ZtYRI
OAxJUD6O1pQc1KoTn64PenZeLk/jpamFczMESeZTwZBd/XOqGfsAzOGYHlpkZFpLO5Xx07gVK6y8
M5ikqkRvAplh+CUuR+f7QdxUjUzeJPd+q0Bv/eagWChXgSj1hpsieZEl9RCKr555TuEQzB1fug+t
yW6ljbBl5S66/JRFAKoLJBdzXHy3CtRDpKpgpNTwS2Ttsk5zhPohtJ7g68zRny88IPQ58A17+tLo
ju49pMPBHH4Z1LpgvAQUPMPeIYy7vjxvIn4f1gfUKol0nADY/y4nKygSq0E9XnZFpe7tvn9Aznzq
b6vCtCNNOsvm7zIqTlJ+HDSEIZtDJX0aw/LYBAaO22EEhBQ7pr9RJn+rIy2/is+Z6dDgI8RZvPyq
Ui7KXCiIgeq2Sz7JY1jvM78bduI43dG4IzxMWoSIKcDN56irLa6TTNz7jfQkeUYCfFr/ZrRNv7M8
3XTKPEh2IaL0p8Cqf/CPXDgqRSSo5K9SY8QUG5PsKY/l9L5tknY3UDR21Ckdz11bb2mwrp0GkPja
7GzRPrPMWM4PsN51wlsc23c2SZ7xKZesyjHVXHByU39ULN/I7FyULNsgKb3hg629APRUzelo0lMf
2l1VqCVlZcK+3qm7koIJeEuzCG36OIRRtysr3UJ8r6BoIUkj5099hkef35dLqRuC4ZVBprip3tLs
0InVywA+eNeGSfBLy4zxVlG7EU6dGr5nLRdjp5iUWz+WqpOchOOuqnzrR180kuOHZfLHyiHFy5Iy
uBVKT9k4DR/D0pnQjdAbVpK5gWrxrSTsk6iUOsUV/elYqjJMdWUr79ohbh0ZeMg/54xgxWF3oxNN
c5i1LOFmQydFLf2j1Mi+ympILXDjxVnZblRjSXcC3oN+Z3mMutCvVD/pVdfLaroTyl1pmraiP+mh
5/hJe0piu369fqHM98Xi5AIWBDA4M+VgcXGf5GneGUUTqS660dopVcToLmlp8VECU3LENor2Ratv
Cc6v1HvQjTKhnJp732fCy8Um4xJr1CTU3GrKv+q+ei6V4JMXWqepbR8ARfv+cKyn8AZBko2rauVE
EclRYCWKIiWwBHkNVmaVWmeqrlXJtDqpU7CPcm3YW92gH8JYAPPVCeGfKvOrjcWdx7SY6fmRQxyU
oiRO3eKZ8wy9NT2Snm7SWbRLpOzVL9W48Xx/9NkVgiOa1YEucy6W7YtmIZGqIRntxpUQ7f0xNGxL
KBX7+qZZm0TqHOTNyX58xLENqZBH0ahprth0bg+NthH8GLxz4Af7ghbCop5erhtc2aW4BtQ5oMIE
NreERXFB122Rp/oMOsnSgxgfQyD9o586WTxs5GzXbJFnMyRy4hotIou3TB5KvyUpr9ODIh9DJFal
UoL6VTgqKANbwdfrI1s7Cm+Ojw43OLQGS2+7leqSkju6KQhBqdMNBHpZeMxzJbDl+KlrzVtL3dG5
vRHbfVxBeGqYUbD0NAjj6V8ewKoEKaONnuGmXr/3M6kDQIMjbcExJA79TlfQGreqYUvz6OP2xKyG
Sh0eDDmlJWy6toIpJ5AzXbmKx0MhgU6MI/+8MaUfT9qllYUPOwpgPHM1M922DL4qPpTkUvjMedh5
Zn5Qag+4YPnYvyo+TWuBC+YTsorfXRTui2HjzH98oPiSmVmBY09tZVmn96y67HSuUjcLosfJHIgZ
6ZJLHgo0yDfO5Mdte2lqsaKGUEaC2PqmW9DjmIZ3pIKLkdY0Gi0Df2P3rGza2Ri5QHwTmpeXlGC0
fqilVlWmK81TKnThjzCuB0eMi3jX+hWl3bySb/xUHyDlMIw7vYz71+urvLaVFHg5SMWA14YI+nIH
D3FOK3BfmxBWdODpmqYHIamqGwu4OlKF/jtAW7Po3DLlRpunit56a7p+9DIUhR2kcFsrD2mZgW1L
j5FX2pOPCswWG8/azpn7XOjNJvb80NwgG9A2FT4znJdpeabUOzxpvnhnBIN4p+i9uHFm1sypGvfr
G6k+odjlbMZCbWVdPJlvj5MgPPTV9zAgjpC2sgtry/YfQ8CqLg1Zg5KPZTmabpcWDtFrZG6BrNcs
sFZzEwSMN/g1lxZCs+rTMdFNN429xgFqVDmFBLfw9e23cscAiIFZEoZwru0PMK1Gb4eqqg0XJbp8
EJ0RZcpki057y8g81HdxfxFbEKSFjeFGsETUnTiTMP9/G1lcHJbSZqZXtIwk8R25uAcdswu3Krsr
IyFpSlQxE+nINBVfjsSSCAflEX6gMfRPfeLRNxM7pVrtrq/KyrOGZ86ZIUU3dwUtAoJK7nstFFLR
1em4sfz8oYC2QN1Vifo6t4/o9bABaVk5NwyGvj6gsJydZWFgzKZ04uoBH2gcde2T4eRKZVvRhtO6
Nnt0p9BJhfsDD9E87Hf7IBP9oR3TSXTxx7qTGSa7mCacQzBs4cDXDFEPR2RtRiAaywjHQM1DbGTm
L9Ly75VeOllgPXZVv3GrrpoBzkVZnBuEebscD7AkXc49zChxbgfGXRC9tNrnf98KXKBzjmQOqZa5
2qCIxUK1atFNy8YeK9gsun1X/OmyV7Oxt2qCK48vUQxQQ2VOnDJ7lwPKcLSB4rAN/PvGu2vKfFfq
OqxwN1vizyuXG0zpM2sq186MMLw0FMn+JEZGI7qC/lP1/vb5P4e4dMC8+/mLd6CWZHice37+NN6b
+Y//7ufjMFCmnf3PZUJFgY030UtIXFqUb7k06XGMrep0felXV4My+UytRiy93MUe6h+U4GWMdCHC
2N0DW8zXgh+K+D2HtuG6sbUbYAat/Y+xxYrIte/HXQOAFsjVUZF/ZENrx3q807aw3GuH5r2hxdKU
WhpURQQwOM7/JErpDCABpOzX9dHMX3sZpLL+lLh4ot+IZRcnUxl1RCpZOhe2lJym+C/D9KwyLv2Q
bsXDq1t5xrDCyjcfmcU77TU+EVhtcVfX1HwmW/8v2C/JLMx6U/wy+c/iNVC1Xpr0ls2cpekPuVGf
xbG8QXEm8bc6Xtc2AQmbOV/2Jn6xWJtA0CYjYLu7unJIVVsriavsHN2lf1+d+XamCAp9GHfn5ek3
AdUEKZ6Pq7WW3d43aGmQd5RQ3xbFwO7V83VzazuOeucMRCd2AUJ9aa4I4yBXiIVdwxMeImqR/Jt9
Hn+7bmUFT/GG9CNvQWg/C9tfmkkjwBuaEc511fIuQ7YnhBSavhLz0Gg3utXaTejbUtU+N7l/O4jJ
ztuSMl3b9dDzW7OWJPXOpZPv0YMRVtBRuyNsJWr7JTcfZ8VkcYToaJcnGzmaLWuLMzbphY5Mcgr0
LA3sSi32tS/2Npka0z/Aw7sH2ZBveKtrNyK5BZST5xSDvtw4YhYnldRouCneUaW5yey7I0xOM2F0
B+b4+oKujQ9+YyJD9sOs7Hu5nijixR3N87CBFSzjYLktyQTTH3dRaQPOsrVwC828OryZ+oFSNY+i
uDgXeuQr0pCzUf8Paee5I7eSbOsnIkBv/pLluputNlLL/SG2tFv03vPp70ddnLOrWEQR0hmHwQzQ
UZmMzAyzYi0ZxKCcokGYlbaSnqhkEmRu9cVX+oK89aBeGOWZtT5+92jOwrF0CnNLi2lMDITlQGA4
G6rTmJ96SdqNqmyrCCHW+y782bQbF8DaQufAbC6Zokq2/I48d61c95U0F4smiBlz/2evC84wHokF
D7c/49rpnzluDVgz5mHVhZtKQae0o48tvfT2Xqx9zsrCaep0wzXXzaB9RgMHAsrlYz3LgIyxxCiD
lb8orV3z9fqk2DCydj+TDcyk29ydlH0vXZJqVykQJUoPvV86fXz0IWavzOdp2ICAr7xpkCWBBJw5
5Ji/Xrh+phcQocyBOiTBkz3QnznJeS3vb3+ZldVwhpW5JEFdglG8y9VMqjQOeTZA69emw95X1Hqv
TJLd+QNUqIWwcV2tfCASD0pYAFln/PficOV9rilBTzSlRh8j43GqX4vpeHtB6yZgisCz56n/2e3P
DpRHNtN6Lc9nAsLGFn39MUPgzwnKeuP7bBmar64zQ4NZx0XJYh/04lcbPhTBy6htRNCrJii9z6Up
ZBSWpeqGJqcczmsZp4yp2XseFzvb2rBVP2NeBvoAitRMAV2uIxVCIQz6QHpQJK95TEdLvaNN9uX2
V1l1s3kgRlW4BgjXL430oNK1WCqkh0Ttm13habEjqJp3aiYGCEMLdONte2v36hwKQvHC9M01aniq
rV7L20x6EKeyvesFYdqpWhk51GFECjlCsDfCVDtKcYmjdxFgaEkudp3QbwFQ1lZOksKcHR1dVNQX
x7ixQgISISIeQHDclx9ry/vcZTtdaF9vL3nlPodai0xubizS019s8UDNuDP6UnoAC2NrxckbeZAR
9jCK4qCqb7eNrbzLc1cXPJdCUiQt0fWF34+DWLO9ecoEzoNgAhzUv09tsTOVz625cW2s7SHhFONU
s+IR8PdL72maiFsyZWmdZAvGjyL93msIJGd/cdzOzczH8exEJ73FRF/P01+bXzq9csTgn9TaWMra
VyKcgXhopgTlbF/amCyz7OA34yVUCmRd6inbq4g83hH+tE6G/tbThNDI/vbXmv/oRSYGwmqms4LN
F/emdnZptA4jkckw03qQp8mWPf+u97uvTXsYLOuuUws7nP7t4+DzbaNXlxcljPlW4YmkE0XZ+9Ko
WIVqV3Wy8CCk+ZNQ3kH+9mpp9QZd7HVRfTYDkm7udP9OZhZmkiIVLNUTHpK03EnWJ/1ftbRLwPnM
e/iHNizvhmyjULeyslliZsbR0TUAyXtpEuplWUkh20UEs7Z1Kif4Y/GnrwvJy7mNhS9m8QQUWhUD
NwaWgchw000ozW0449rm0cEFFc14FIO0xsJKFyaWmBlY6bMP1Ftt7YtlfEuGgz/cN/kvPx0RnPtz
t5hrqqDgmOcAhzif9bNDVupqkTfpFLizCmZoVTZjWc7QbRzlq2PG9tHtgPhyLj6oy3ldMTN1oZaV
wO0ij3zhSxq6Hnw/oA/FLaDF1eW0MLV4P3s/oCPQ6IFLNOcIYmwXCJZJaOh1v/70QIGVYypkRhGy
pt+579nODVCS5HqlpW6IS5TTsUmgDf3jO3D+w2dGFr7d1SrJ64QRIfDuRQsLQn1A0/ovlgKJwBzV
INmwJJP2Ri3qukhN3cn8Rx1qJ0vus2Bju66B9vNSzowsrlqoZ2NKOUrqGj4AibTfd6mxq4r462h2
j1aUSnbvVbbcqvtgBHWkQC0hFaULLskZqgJ4/lZqeX1vEGbP6c9vbTuURi5df9a2LcIqDF3Lfw3F
wpHGZqeF/h/fHJdWFo+lOiH5E0hB6A7W90q0nPkUlwzl/vkXPF/L4hircWChU8paKv1Nqws7lT62
8pbIz+/g6PLhonhIr5QmPz6JAvPljtVyGOZVKqZu3SHhaAanEdWXWLXpmJpt/Ci2xT5HWoxRS1fK
v4T6u5JUh65ODxJYsjh558OexFq9k8PCnqp+98d7oEvowfELqTvyr8tfZ/V5lbce+hqtdBwmC8XC
ey0ONyAkV+E5jcFzI/NNd3bq6zgmWC2S3FVyDebgx84Qj7eXMf/MxSZfWFhcYJYY9AV4lNwt1Bo0
IiKFh1bSoe5u4AselTbcsLe1osW5jJMWnso+zt0h9qGOfg+3gtMNA0t0lIGosxQbQe6W4DTUqd55
7cYSrgOqi4+yDH870RsDTcMC7ayunalgWInwLukvVa7vqIrt9WEjvF+5PCg40OtAUYeywJIpb9TC
wE+GIndHatEODa+vXcHp9rLq/bY7rO3e/DaTPVHEpHF36XBxiHSHMZW5mwbTzO0ehuoH5ia20BAr
XmfwNFMDgKhhppa7NFM3EICHxAIuyqxpIb6UufhLre9Adm6111cWxJ4R3MC9SVV22VfNegboOj3L
XWvK8gdPD+SDFdafb+/ayueZGzdwTlATZQp84dQiOOpCTdXcjUS/vhukyv8BzWhkN9Q8tq7Fta07
s7WsDPWIcFBPw1Y4vYlldadp3wZeMhXy3NuLWokP5y4RxQfuOBqgvwG+Z5dP041wZnY6lw8yxAnv
qDPF7bGoKkdRkl0npk5e+k9JoMOj+Hzb9soRuzC92FAycXQPZQt/n1U38Up5lxBVBfm+Sf61ospG
189Finmrfr/6IREdYsByVtNYai97isxEc4f7i72584q3NgpgsjC6rTL6mleS0VKmZA6QeuXimIHk
QiKxHXGYJlDvlTwfduO2wPj8Oizu9ll65PeQEVLmS9+XzUqLVc8vCAZoQgjpw2C0Hygj/AyZkrIt
Vd5Ix1Z3j6k6eleU67VlnUfJWzVTDL6aGSL9FY9TvheSyjzkIhpLtx1kbQOZZZuLyjQhrkZn67jV
9EqJC9cqvWMt10xReVpLQ/62mbUVgWHgXAPcopy3CEGoJqf8grxwa/N5RDM9IIeo0Zm9bWVlMWST
M84EUAbZ2OINbsLEnJSyKVxVPEIWi4WtYGXl0iBTJo6CZ43QcwkyChoUdoKqK904LJ7NPHnIg+ld
lYN3LVM2XsfrLWOgGRQ4oS7lRNgvL6/2Jm37tsuj1KWzMHShDYRXyt5ub9iGjeUb3yZpnElWmLpR
9I+Qf0EdWjU2kpTrG4hlgBKmygV1M0Dny2VMQeh1KBKkLuoFd57+UAZvZf9o+q8onomIFIl/7GlA
O5lBgImJyhBlvEt7csw/qBSmblFDJu7rD0n4qDIX+6cbx9uuMYjLEMhsaGHFjHJfF7IhdYdB3Q/j
a6dmu83qxbWzYQTdX0DjVBYQr71cSjPKjdF25HeRJjhS/9kAN8Ou9VuFwetPdGlnvv7O3qey5PIs
dbLVvpycHMIaFfWHqfsVBoPDtFB+rPMtJrBrx8OkhQoSlNQzJnDh3KALQn0QZZbWq/sU6L3FQOkm
kG5lA2k/znZ+Twhriw0cCx6HWDdSVy4SBxkwYvOU7FT8uPmprm8ebs8zS4stHKdULBoNS1b7JRwe
rX6L8OHaALAMhVECho5Q9VwiJ2RTkKhcjB5SOye03A9juIXRud6sGVw/I8CorCI4Pf+CMy+Is0CR
ijq3HoS22sfCZ5Q8GZzL7jO52Dii1/OF1F6ASzEuDyoUdrbld5mkolKU0qNd+2/W7CzxM/Xiw2R4
tow88ySfOuGeKTrBHH8UZPhF4/rVndKEe8QW/vQc/9a6pLpKPfxak7aIrHZSugkylNHs3cLooJPt
qedWlrgl6nCNqiANmDtDsKPPeKvlLFFQRQDg4sajaN0cC/O9CaK90uSnQZDvhzR51hE4Kcfa7pIf
YTG95XK0kQRfH7oZNjIXk9HdJCVZbHsPEUtNYiA8FEq3kxU39N8yRKdu7+js6ZexEstk8pCwhbeY
f1660ZBbitI31AxL1TtYUClzO/qjdRiD76hm3La1siAclYr13KeEeUu6tGVqVakUnR+6MDr9SIzv
mfQSZ9rn20ZWTh4XCE8YtzyEE8s3Er22Ji612HfDoWx3U2fIjLarW/3wlW0DMc87SWvGYOx2sRQ5
actppNwK5OaR4fsPSv0hUl+ktLtXxx+3F3TVdQKvAF0DOgCMXCnwol3umpwGcBR4AgU0s9ulAQyk
09FT6gOqN05S/NoUYLz+SthjWnP+SmgTLgU32oBQdgqs0FW98aQGk6sVwoPFhPbtZS13cC6DkmuD
+J3FHkH+Xi4rVIfJCOOWWlqYokhWC+VOMdPsIOYCMS2sYk7EbvzhkWKQhCoCxsAX8J9L6vg08hOV
xC1y6+xekN7mHkbz6/a6lv6HiVnXYObno91FQHC5rtoLjUyOw9gNjNaH3tT/6Gvp1vzf9ebR6pwp
JXD0WYdzcfmHvRlZ8djErgdUxqSH6xnyfuz6n3noIR215e1Ll5jXBHAB5hZAGQZ5zuWawk7JRA3K
HteoqTdGNhWm0Ph2e9+WUc1vG2jnzMJCuPqSbNBozTCqrCF2MzTGRwj9Qc/qwzNDsvbQfkoru6u+
/7lF5tR4SwjZSaoWmzjBupcWZpy4RSX9rNpweo5ytX8yudh3ZV1Fd4Gnj8eh7OtjXNZbZCjLYz2v
l1cF4g4yfoSDFjcIjPxiVYlR4qoWg9FRY56KVvvamP2u7YejMt1vBj1rOwwWCb5KTjdMW4uvOFSN
GsqwvLjmJNc75tcUx+ubgyrCSZcIceRoiZLv00pEroUh843zfhVFsGDyYwCKXGOUv5adHKEVWnPQ
EgQ+WpP4OCyro4ZGGkqU1HiNui+OYlOU+1gu2pNUWNFg+0Nk3WXD0Cp2pmfjHlrt7jVvvOQhTKv8
NUnFcKP+snJ4Gfw0Zsjmb+yJfunona95UapIiTskRrxPBLX6nmhCtVEvuKLn+L0VoHX4CrxQsJpf
moEtJjOl0kxc7y0vfkVP4Kryo/4JBirvMZadYnCKd0U43Xb3FYebsbWAqwglOGILd1dbI09pKyRu
nD34hC1xYUvGJwhJSi2xxS0miHmnzuOK/7/E/6wtlqgpDRonkZK4TaoNTi9XPnQFmrj3EgVSz7rx
d7dXt3IjXqxu8eUsxTPlScK5C+lX1b0HH2ThPv0Yvd22snIR0tRHYZijO7MJLI5Q58cxIBQ5cccc
oize+/tU/cMm7rxx/BtCj3kgH7jEpW9oSdzWnKDEzdsicBAmth5JioL7TEqM51xOUIyrtiLNNdfg
QHIZElbPc+yXNqnshE2c4o+t9zzuLXuypelnUP6K3m9v38oNBLs56SMZC6i7ZflvNINSNCrS8LoT
mCzzffUV3YL6sfCycj/2gnZHhTL4MObCD9B5f9q/mHcW3DeJ+XwMrqwLMbOW8C2kbjnEB8jWR7so
vxklONBq36GKMtXB9yze8Mu1c0BwTV0QnCuquAu/7NW+BC+nU3nwkKinkQffuVd9NPe3d3bNMXmh
0SgmmJ8Zzi6/YBZqSIpVmEma+xqWA8V/LLZ6y2s2UJAGSjOnC8Txlzbagv+1i+rMVeDKo9doT8ph
itONlfwe6V3eHOdmFs4Ydr7aW2mRuWPxHIboSPqiAz1nVL8ooi1mkCrlh7Sldf298pDGLJ5yC+p6
a1/pvt1HCM94ClDOxnCyIXyq+69ScPK64L6YtvLi609LkgHRhzGPLVAjXZxUsS3HfowB2sjdW/yq
kAtPUnKCUHTrubje+JlYnlcB0jRm6pfclU3ZAtIqxMwdUAuWIOkQpB9lG9nilDvz5LnWAyhpgjcp
/miKAvl3DBQO5dpWOwTCv7cdbeUZn7mgkZjHa4mblsTXWc+kxqh7ADKqQ5vtvQ8JmnzTv2F6z8N9
CJr+lE5yzIjvgzn8W2jhS6lUzqj/6sPD7V9yfWnxQyBQYPvnUH5ZbiuHKiqhPsvcMo6rQ6xMOINp
VI6UtO1R1CJlXwe6t8+yZiscXvnwWJ7T5VlN+eolVaYk0uUoytx4EtC2PZatUyV23dzdXuCaGRgi
wHHOcwDiktggFXghxKHMXFFLEoJg6IXV/LFKAifcyszX9lInENV4b0BeL4+2NdIKsAqO9lBBCKQB
vmo7V/EeYGsBZ1B+07YEz1dCINJaHtKZHQ947FLibjKTEdBGkLlJeaeJ5UHo3w0WFn1HKkJBdjg5
JvDC+a4mnfqNYdArmCz38IXtRSTkTUUURzm2aR0djN7apfVzHtxJ9xbfM1ecqYXrafyeQ+Z8+4tu
Wp5P+nnRDsaIBnxbhvj3Tys41hJVVP9bUjY7L7TL/KUdfubdwd+S/1q7QEwC/rniqbL0xesQyfmU
dWPFURGqyAniLKKNSflAqvOtNshV2WzeXFpoVHcAoPFfF0s01FAxmLhmc6172djV0skPwADPdBwH
f3y2UAl20IQcrI227ZUC09LwfJzO9rZPyylBCDhzfV1zlFh9s/TvTX+Q0Cnt1OZOanQb1NMElddH
a9yRafTDfSh/Gark0dOr49g8U7I9yc96Sb5x+7uvHa/zPVnsf6COPVNFaBuGGmyH6DIIxxZOBHQD
+umQW020j3SjhQcqKzfukOuIi09AHYIS5gx5XDIgNlWjW0Lcc1VlxzbMnXx8mtJDnmTHwC4jy66m
euM7XPvazKSPE4BDo86yVE6DXnuQWwhg3CiZkHeu/AfPEpE1C8rT7U29vh4vDc2bfva9o0qpZTVu
ALx05oMXG198aDoq1XQqcX/b0nwfXEYks6UZHwgZN12khSVY43tSV7rWVhv8IKVvnS5Jg41AceXg
XFpZxD11q7dBo3dAUAyLF75x5OLdKksHoL8z5pMdaNVeaiHzFfbQCNd2oakbBZHVT0epceZNBbb/
m0P7bEc1tZ+EYd5Rw3qjOlZJj6L8dnsrr9M0Fgkd59xPmCV9FzHTGCtqGbUiJhoN5/siRR+tunXC
6t6EBe62rVUHObO1qLAEXlOahY+tBhoDZT9KgeOX+79I2C6XtMD0mL5Zpeko5a4e/jKDiHrGa0LZ
QNA3h+SvD/OlpcW7NbZxmhWJDEqjzY+tkT1GxlDZqK7ZMoi/Ljt4o/Q0Kv4G8nvrm81uc+YWdQ8J
f6KzwGpSHxNPPRlRt9P6E6kN8u0bQM71YwCwAezjXJtb4nz0jtcqgOTEjUK3/awJ5qex2ffR97Hq
jlN/sgiFrLi9I9ruUCK57TFXLPEMoeOe/xlfuIyeWIlEJF24wAMzOyzq2Ba0mDpZBQ7I9vXxqyGN
lAIBBRn7KLYgPlLK8Iun69FOT6Ps3mwE6KAECBhv/7L1T//fD1sUHmpp8MEkanyD4ZcX/qvJjY0y
HcdGSkPHeB6kfuPwrH/0/wwuvDqb6NaPJb4maT/QTqzN0qnvPPVJf729sCu01e8tZ8wLEMjvydqF
IU1JayscuXQC8xiqX1H+VbzB0T/WvdOI32RU783i+Fc2UaaWmDlnJGXxma0EOYtaG7gZDqOo7T3r
a1d+lM2jrrwK/Zs/vQ/lxr239oTA2oIeL1UAiaj38gwVklR7XcpdNBXZc2BZj4007m+v6jrIIPNn
oJbiFOUjrvBLE5Zfhk2oCgBz1YPR3MexFsCjUNuxkT6QU++mLT6FNZ/8zyB97kuDvZgMbZ+ZnFTj
1HAX9OlD0PZOLz6nXmIHzfdS3WjfrF4O5yYXH06Z4KiMUo8P134Vm8GRKo8oSoLB3oLnOhUhrax3
qgVxa/hq1q/B6G0R5MyX3TIWkEFwkvAb1szBcbloVaSIqXv8AjU5tZ3nBOmJyuNGDLX2ciEBSGYJ
wHqm9r00MkxZZg4dGOtB+xc5Sg81F9RrfG3rHMzbtVzM74WQRjMGu8wwxc4PJtpIBDZ+sjPlr5aT
SLkjIagMW/pR/tHlHxvohG/76UoFgSyE1JWnmb4LBaXL1YmjWlTCpOau/1kQ7unFpXb0SYQgI8t2
ynGUBrv81wsPZXksR2dQd3W7cc2vnRRatlBPMc5EEr140JR2UHrkFgs3IStpkqewVW10ap00PMrK
Y+FvidKu2YMalCSeWgWfdeG1aV9rneArhWsOzVteval5+JglX7MiAM9pnYa6ebm9xWtOStTPUzYX
+knELndYKrQit/KgdGUUkz708tjeJb1xn1SjdLptafVjotsypxi0TK4Gw2vVnObBlhJk1XBQ012X
mo5gQTL/xuokqJJLVHT8r35ykF4h4dfzp8pvnHbrk64+I2e/Y4ktkKopzkzIbJkY+JYLkeOZXyPv
MfIMlOWFQ1Fq91HWEDK83V7/yjNJEMucH+1DC+aixevV6RFKpz1mY6vfMdwdIRIuQWCjzFob+V/E
RsxDI14B+nMekl/cC/HYpWM9YE2lGETcTKU+/DZpdEmN6U6MICycHgWTyd943I9acmpKY+MnrKx3
5kcFCsRrPZPYX3pWrCZZavZp7bb96+y+aIWMd4H0FEHteXtnVw4NvsuZoVwxs0Itgt1QDcQJpaPa
7c0PjTDslOSxFhsnm+6r4dQEd7etXfvPzKMF8h+MGz1SMAKXC0PLKojrtAjcxP8uJ90uPpmmY0GP
nciGHaIlXRQfPGnDe65e0NmoJBODALSQ6MxeGg2FOLO0pg9cMRbj/dTJmSuMgL2Nroofs1TOHcb5
YqdV6qc6nsKNOtjVt6TyNpdqoF+bORKXt0SQePqUD/NQYpJGbs9UoROrqbe3SqO693tft+OxTTcC
2atAiBgIgT9GIAj4gFbNT99ZMhENhWomGXijXBad0pO+DXW3NSqwsjDE4mYEP08avebFoVRi05zM
guFEvt/HUCltfXymcyyU6rO0pRm95jhAp+B8kwi8UIuff8zZgrpWHE0tk9jF6EvV6qR/H4zymDz4
8S55SJvpNBTvG746//6LZ3vewzOTC1/15U5gFHfew2J4ZVqXlkjjhIO208eGuU/S6bA5tN7wIg7o
WxjOpL6ncXy8/SuuYpT5R/CQz1MDiFottR1yOe0F6OaZB5bfAxPlqkF1+tBOqy3C6avHbGFosdqu
jqZilDFUB6OdpJMTGi8T5CC3l3MdWi7MLMLnMW6yjAo5TlMf5byCHzm3LfSkpfAl3D1K7S7LX6vJ
hnHorwwz5A8Uit7rkrvDmkS/ySaGCmMTRZCwgBedGCh0rCn/KEVS6AD6/iYV48+8CVNHyS3gMUH2
CV4p/fn2T1n7pBRnDIhpoZhUlq2duAqGbCzZAjAY91q4N81ub/WTLWzYWbsDICiEGUsxeDyX8lut
hfJTnZuBq8VFfWxz+YvRq+XGRXP1fvA9z40sXqoozaVIGTUWU8Xveu/kPwt0fn0JNoyw2OlFG/1p
0P7bIP0M+NhgMlxGIG0dK+EgsypLfI7Hb5ZROIbuNPLH2x/puoeAnd9MPNCU8xL/vpDOLhxT83XQ
X33o5t0uMI7UtZ0ouu9EdDM+TqU9yo7wLDOAcNvs2naSwM6YR6YcrpAPvhpmmQaftRuLp2A4UEo2
flSeI+Z2n/8pAS29Tvqq/9la3N++N8jjMGLLYghKYOopaTdAFmseeG5h/v/P9rBvAy8OUyxIeeH0
EOlugq3WLUAYNtNpQQYx32pnFhLPSrJRHUN3ijU7bF82y45r1+LcfP4fA4uHNEFCwhxnN2AYzhn0
75pWOFm9URHeWsXi7vVUPWd2YoJHQPahMn2pEXC/7VdbFhbXrlI1DRvFPrUGvmsxOxhutM83NmpZ
UBTlShNEgW8d+G9qS1IpljZDQ/vb61i7O1FBJegA3aLyNF5+b0GSglg2sVJKhlPK4z6LzL1Vfy+L
DUOrB3HOnJm3BO6xhHF1GmwFZTrPfpvqHaIwny3lqVZeudXJqqTHLh5Pt1e2un9nBheO1oujEemk
rK5kvPnAPcrqsde3BgOveAvmM09MCOMX6Sqs3QtPg8M/HeRaD91kPPQv0890p5cPlnc/FS9aorqj
8pn+evwk/PSDgqrz7vYa1yLGc+sLL6yDBG4f+pauWP+jdCZT4CKcGY9m/56Of3O7UXQh8AYOBD/N
fCLObgYryAMt89T5TOmWncd9umM+Tt9Y0dq5Aiw+87XoeIK+eP40QDCSViihi/7SybKi+xER4Nub
tubyjLgwIQhMjTdBvlxI1tSthrBE6IaiaKsITH/Vx8/QrN+2spIjATdRAC2qUDxdUR33phLKje9h
BY3KzCZGOSAG7dA+QufFnsbOUYJNgsL5tC4j7HOjC59HqEwrVB2j6fidamLviTZo1S+69K7744FG
3Z23RRGzmkjM3Mc6CB+o75bdt1hDCSCvg8g1hoHo84gkmzGGsLoGNE9faInYETSe/WblZO1CoW4D
AzdVDLLRxVrzui7RJcf3FW7fUKXl0aayY6B+RQ2j9D+MXwTpqfTKe3nWSHTkH+ldVx6q90j/RLd0
w6fWvvbMygNpGBOBhKGXPiXXdR2KJRsv92/lLB2imLQJnQoaQOi6/Xqmnt0wubp+GAY4K7Mkrbq4
eQo/ikPQPJGLpMS9jkyb0T7CVVYG1sF/Tn/c9ubV6I3RpXkmdV7mMv8NpbYV8jaJ3E6ByDPVHU1v
fvleZ48qIuVx+Ty/VIoVP/ret7DemvZZzXIoQEpzFQkMprbY36AuYmHw68itmuEk9i+Mdv4MEbnI
kd3r35rK0XZvW5TbqxtMyAgFDEVXssXLb8pEZlZ0UR+5mvbZmrwTwtWZ5arqP8JdV23qsa8d3RnB
Dc8CNCp06y+tRYPZSzHFczerlfcoMo5Zkd415rOX646n3XnDB1+x5WTrWV59wM7tzs/o2bUOi70F
DSN28zRxhuBQQizllMEpNPf6Xfd5UI7AMvPPtfEoU4mFueC2Y6290ufmF6dY7rpi6mo22Y9DWxS+
d91TVW5Eg6uH82xrFyclNixv0hCUdOVHdUTqhjHQ7NEwPhHmFLpmlxtnZe0Jm+fPKVPNpFbLsvnU
l3qWmJjz1LTdx5pRcTO1f1xn5B08t7LYOFHNZ/HUMXLj/JiqLxO4Vqt+VfpHbXwCbr2RJK6tacY+
z+xj+Oey4lcXAa0H1DddxOCceap+k5nrSn9ujqRoa8BHgOwzRuafcOaI6CfA1Fp7eIKJQlBbOAiG
H3IvOTb+eCq86V5o61PYNy+IvD2ZVvCh61GcSoadMI1HRSr3vmS+Te2TsBXqr7no2Q9b3j0a8iuq
GlpctOp7mzwrxa90K4670lH8vXj0waguwNAIg8fl4tXOqzWog2JXqu7C6Jc0BCfDPFm46zB2zwOM
SIFuOXJXOFEGjEfpT4HkpN6I8mhhJ1P6qRcMO2ubo+Llh6loyBbUU1wKez+q9o2hPFli9eiVyUcr
9uyuLvd/fooZPvnfn79wxjquxVFI/Ri+gmpXScfUyJ1oa4h2/iOL4IbZE6b7iAtJIpZ8tIXU0xpK
G7jbigmwMBwqSuDIDJf+MdMeX4PJYXp8vOcaoe6iNpo2gzoMkBK5YlOecjN5qisk4vYWdA/xW6vs
6g7BlMTY/fEm4v5M4jNrxMTasqA2+mpct2lDKtHcB120m4E/Dazn/zcri8uwHpNK1tM6dH3q5lUX
HBQdgEQ+bdTKVg4NTQluQabEOM7LvgQfspUiYM5ujZPuW/F9s5Cw4g4XFhbPcylYeaPWZODJlD3A
VXyfmsOhqsbPUysebu/ZSiSAaCGcrOTHhLpL7UCvmpialSknyMk+7sKdOUrKPhmmXRvtB71Ojh1K
X7dNrmR2mCS1nGcKCbcWt2HYw7gnWexfP+wzkFJV3O+jFmyWlZ0oL21c71vWltdP6qGzJ8ih2xjT
cPR8w9oJqQVCPx3eWw0JWSRxt1LnlVd5nkMGr0cAC5nxovJQF2oh+zmZc1nJr1kfHCTfc4RGOA2T
tC8LIZzLg8KwRdyx6jZMhM7KYcz0LTEKiZxWnlZrFLii/uegTUdLDnZ9nOROTC//9kdcC1vJ/LCD
dPhMHLTIZvuyA8U6scZAbY8MMR7yf4LuqJuupHxP0mNmIOijB7Zfj069JbOxegLPbC88SKTsqZox
aa4Wiccov2+meJ+WG33V+Y8s7mRIFmbGFXRRGXKad/vs0UY0RNC1kjacMr1P/suf44+4ic///uIm
NhSvbrqev++HvzTx++Ylsvb756FJ0kjY2pgvvPz9nVkb1oh6t1sX5T9pwPjqIFtbhPprLnduZPEl
Gi1Ncq0AFxhKd1Q840DlPD2b7a/b3ra6FkgyYT6aW6NLdJg5VbkB/I+CV+gLTs8c4CGuxGrDp9eu
CoZ5/tfKIk8ZUeTMkpYdGyJXr8aj6Au2DIqKmUIh2gq9roGNfP9za4vvE8RG65kxRbwo6GGLkby8
2Y2BLzGP2SCm2srdPhXj5lPOmNVkVN2M2+g/tG2m7XoprXd91r+ZMYrpt7d67e4CGQNHMzcXm734
WV2bDU3TlnzRQv2YJ/FBGDw7lHtbb+FoVu1CVu+bLSrGlQNN14TpJeIsqPGWCuCGmQ5lWVIaYz/s
gO6z4T+O5V/cjxdWFvFBwIBhHkhYKaxHdUAT+BfMRq2+kZKteNGFlcXjLTUBozUKViZULJoufqjr
4rltGe1oZnhG4J9uf7DVveOKAs3EzknLrq8Ky2sslhQvkbw7JVp0J9uiueEU17NBEuTWiAHBbA3E
hL95eZm0sIjrscptX0dtdMj88K4WAv+5bvL9GIWSHcZZfsiN/FfcxbEb6SWVYsX/MlbKdFcP7Rbk
7/fw5OJy5vfADQmVGEMAywKG7muhmia8AL6VPGR6eS/6/xSx9yUM44MV6LZeKMdYye6YuWOsyCbv
ss3kgML60Yjjmfz/mxjpG8nx6oenhgtzAAA29upyj5DNLBpxtHgRi/y+S+STOHV2GWh3ElTuVZQf
b393nT93tQXE0iBFOKqgDy7NSZHWeKhxELkhQ8/gTL9LlK9Kt1HrXYkPSX6I0wAFUydaoqmAjJiZ
KkN1Uln3htk7aq0cvem5FiNbgyGzCTde3S17C0dLpUolUab0Fykyw/CxHYIuF7+2+VMsB85mPrTy
sFwsb/HNylpVo3aiwosqeYuwj2Y4zI9ulVDXPeO/TZw/5VkooRh1REgfUgDTmodIL97i5HuRPIs6
jNNBtRHwqnPkdeUYvJE8/UhPUUW9tNap5pBXJVtoNX64j1KjREIlyJ2xjAV77LLoUwt3CJpQcbIv
IxD7vll+HZS6R1Y7VGH3qj3ocPnAalP+Ggcqnn4AMcUUdqmD01nONPT/aEmNiJWUfQ6CMd4ZaeQ9
0JYw7TpQIESKR49q1BSOn6228JxO8oOnqfelHSLQsVOUCVSWZcfwjDXkjjrogysFYF5VSOD3kt8L
dqZWOlhTRdm4yFYPDagOip7AZKAjutwbDpPZUouIGOB8kXxXGU+J2KHetHE2V+/k/8wsI3HZV0bF
kzFjoO8xhGgxP+ZUsf7iAjgzsnip9a6p9HzEiB95+0p5q3rD8eXnIfp8286q90LUp3GxATBcgoPV
um8bBnop+lWvViIisNEygmHaxru+BadcNWUwMz/n1bAdLT5PAgxQCJFHceFcUcABZLVhpwYycMV9
qW/cbKvfiFSJPJSZ8asEBgX5tDJE4u9s+NBo71p+X4TB1llcO4pnNhZHUZ661FN7WgttS2Rcx6qB
lLT39hffB+jpLHFpMlC62DT//3F2ZjtyI0mzfiIC3JdbMpeqUpZU1dpafUNIPRL3fefT/1/oHHRn
UoEkWjODuRFQnh6M8PBwNzfjpU1iQM7KgFq8tv6aaz4jyX6lXqY9nTdZSwzRKfFqp3MAPcXWWA1n
zEp0YcI+NeE3Wt86U6OeIzRYDtEyJAGN8GfTXczDMsy1P7tavbMdZd9NlBKB9VBLtbdQJduN6zJr
6Zc0UX8oM9t3ym+NsbOmst4Bo06sJpJU4Ie2tNBGA6o2hjDvUk9vcpWZPx6cl75/mYfcL/QGJl6G
fCozMFjwrHhNB/c0Wb0/Wy8OWnT3P7DMYwIuvWeAqZwNEdSuro+hSu1wjvktGlSQB1LJJqjy/N3Y
7TFjSA0JyC3AaetXOiKoC0OdKfDkMq769zUsvaORKMMhYc8e77skeWVwOQlOCQ++tl9htlU/x7UD
1VhYZR/HerjUy7tSfYxXPei6P6v4RVn3RNlkmQUr+FPUGELQn9fm1Spa85DNbTfzsMmiU/HQeqXP
aOAS6UG4RH64h5GUenhlbvOYHPUKrNuIObf6BBDNjycYITwE1KCleDXi9aDuNfVkd9u1g5v7IC76
Sm81jUdU4jxqXvEBSRqK7lrjt2ryeP/7yZqmgGvJMaj/kBVu92TZN0m6JiqvjvlkaRmS7rTQ/nC1
+eh6hZ+nhxi96ndNsjcEJ9uiDE5DI0g/Aazd5izAvbNO44RdeE8eauNQx+lp7ffI3GRp4bUVcU9d
7ZWSatCI9gmpfJNEPygY9IEQZNqJZLIPdm1lk8EXOSQPA2LoF0df/tI739DXJ0YjgsTc6y9IV80g
V2DcHMTslgGgYyPGpkoCGpKkPnRF8Q3QkhpAT7tXPpCunKjSAHDhtt7e4PoSOYphklArxndoxALH
Unai4Z6FzQ6YG7cYQ5H22KvbH4s1iw951+zxA0hfmLQsgP/SKKGEu6nh9mWYaUZPZctqjp57jvpT
9VFV3jYRdBRvvP77MD8u/wN/Zy1/plEZ5GtQVI96t9NrkCVEELMTJGk2AELZbERjVYbeaWpQUNlj
MkWnuHpskrejvZyMeA+fJNuOIDyIkIIlkSms202vOG3b1y2tgDEszmMXfCnyKEhGe+f7SV2CYRog
ABOm5BC3Ztqmt3PkrAHyUOtf1Ytj/Zm1VHysL234cD9KybY9cpIQX9D0Es/yW1MFil9xJhBX5dz+
YTfWH3HVP1jK99+wQh0CCAewKJhhbq0sMX+1BxV+KXpYNXhYTe+dZU/FXlqB8ZiLhQwM8mImG26t
DFOmdnNOH2Nujw0lDQMqVcv7kNluUJSeny8PXnG24zPQV780nhTVOd13U7Y9YF+BgRSQI7tjcyAy
tU31cWExnTYdAH15J3RalgMD8K0fKVG8M+L+qzlBa0UqIjB59OU35tZBCYvaIz3v5yYYe2a4mgkJ
2mfVqnfuMqkl4jDdDKRaKZbfruw6eE7UtMBExolKSj6AblaT9jgDhAn/q9oI1SEVSRNGYUCV/cri
v6JJanXjQFNBAdTl/TDKH+zHXYCt3KV/zWyaM4Wr1GVn8STIJvrrqWakD2VVwDBoJ57vOpl7vr83
fj1owi2I3Jgf4G2wJSPv2yaqRhPEBoa/0sZ/Kbv8rRLle5B3SdcJsjqqxNxjhBDahLffKizdwi0j
1k/LS1+P4sApVN8mEW6ilJwRaiQvfcg7QBzd16F+7GvneN9TSeLDLxCsTA7lRxpDm9Oulp2Johu7
JU+OfVsjh0pqlx6ipuBIxn5oxsGIXI3ZHK3d5r1smZFl4KUnFpm+2633loO39dxTHBuUo9U+uF9q
wHFUdYCvHuLl73k5NNYYMFlusBJDxlxF+JQW+uedNRBn77bCRBUYXB64SDF3uL0bVa+oprDkK0Rl
DyTODDpIqufsKPpwdvg0jChVD5d43XlNS7++qHTy2BVs/luSTsTbQUsqbGtTsXy1/Rvyl2Mcz2fd
m09DXD2nffmSJyddGzGe/2WVy54Kx6+XF57DMyawgvSvf87eXiWGbT2GTRqrPD6X6S1ssSfd675x
o32GLfm5G80vOyv9ay1P1NthJEUJCcTVFoM9rFAoeWgwXlq1OoCveEqUKfKX2v3D+uimQad+budH
i/FAP1O/3bctdVV0KBk/4lxvA7BDSA9DR+OoxQcXBWsYRxAG95VkCJq9NuKvOZ1w819bm0NV2KsR
LY7J4Png/t17pp9oyh/33RGR4Zc9C72E4ElkMbd9raVsR56xfLmVC9LolaM7n6uRQRDte6I8u8rg
V9V/Tj/wiuVDKouxEGPL9GTY66LGq83FYnE+7L+Ar2v6cLjvl/QzXRkRMeNqR6ZtVa9m7ZBwF151
TD07Oo6e6q9dlvq108d+2+wSI8muF0If8slAVnWQBrc22xTRO6Ww0susfyrV2HezT878V0Vn8r/7
JkQEGd2CdY+Bh1s7CUMotd6y+2c8OdBMHS9LaI1oqY1JoE/Z/4B4ajs2JRUuylvUhjEnbpqt8NIa
xuNSeGAcJ6RWPs/Lix2DUUmiwCi9YM6f3Oa1cHaGn2QLatIUhMebuEb189ZR2N/G0XD19AK1g6IE
YUpxSXkxqz0hLdlmubazuT7XzIbuGaLEyzi339TqfZfFZ+8zo1enRQk9//7XEz96e+JQwqCVLAo9
zHDfOoWusD6XU5FdmvWvKQohyZ39Wnk/KE96HwfL/P2+OfmHu7K3ca5U+nluS9qPUXUu24c0+sT4
pD9Sc1Haz3131qw/09XcqSLLwsqVk+4mTe08hF/yVvQ8Rw90/ks45QdtfrXmg+ceMwQ/1T1cinSv
/Oumu8ntaubY5qLPM95PzANofzhcvpr2bh32+guybOPatc3pq0kygFuUADcny6+mV5e5m92hvF/Z
KoRksvdzTBtVPK7U210ydHoW9muVMbJybm2GK/rcjyav8bnc3y1Kck4s+zij0dtmj+gdnrRiPVbv
LeYhVrV6o4bDTpIh85rJLPTaBSjuF62FWct7S7Ha7LKoz475kQR9F/kj+4I/X/NUsZFdMzYHw0Qn
OplzK7vwfvK18YeYoI4629e1vU8o251UsalhI5ZCxri5HCA195RmtbNLlftm/BiN2pu+jJCozv22
fDLW7MMuhb/sKheDxOI/QtphY3J0jEXtDDO7tMbsp2Touz1bCXJGzG+Ku5yHocgDb7dM23rhlDTU
493onY1AaKo8C/jwdEA8Yn2j1X2gGtTrPgJ5PHbTabB3etSyLULqDz8EWCSAmptsJeoar3cN0t+8
0x+j+ZXaw8P+t5Mu5JWVjZdNrMx1EXEPZYNbnuJa+Vh64R74fc8V8SOusgczTpaIUSNeFGF5MtrM
b5052B8plZoBKiAm6gGjbauCde1NrlYYmFmBV5WaC6FQqX1VvGFv6EJ26fCwBuDMlK9gKbl1qPYG
eg4uqUmt5MEEEXLs0YYyrZgnmaedhy5S/aiOd1iwpCcaqgBGCGkh/yLRFiUWNWhV3N/t46I4aKe8
rgML2ey5J11IwaLBKJzKGMbmulEBHqPNQErZZMuj0ZyHBZYZaycbka7hlZFNSDbY320p1hBc0UNq
OA+Mz1gp74/EOBXVAp/GXtIlt8gLgPkAOrHbZ45QIQr7kf2R2X+CeOtOVvioTZ+amhuufbmfJ0jP
lSjqGlTTaCCIJb7a8n2ctwUVV/q+ztS/RIWuvKuKZjjetyLdEeDAEBJhK/JkvbUyWvCtNrFL+Upv
Agr7AcB7qKVeqj0J858UENs0ixFdRO4g/WCIZXOEVTb8qpOQX9xucr/0SmYdlhAuXzqy8VMoUMbp
GvFejdZL2qR6wMhH7JvmYL+pR+VIic0+qHlhPjSz9jFWNIcJIj0/ofaRP2qLwWhAWK8HtFfQmeln
68TIiuq7CaWWas3/GIt28p1siA9mrNfvxpTfEc2DBr9LnTzM+ZQElQ0AQq3s5UhPOTuPVRG/ifjL
vpHSDvcYlt25wWVJrmB/4vEFI9IvdWwGoxu3slahM5q9X3rzPW9o+zXPUIpt6ij+EivtnrSv3KQQ
FODdIBCkt187KbRMNVKUcupD5XVPs/Mlar8rRvQ4WR/v7yvZ7mUUHp47UXFjTurWUmYBZe8qnDMb
N6Gxl31ow2ZnASW1ZmIkp1EMOTCQsk0xEzVvlNHjDo8rpfYnNfu4Ig7zrrZgAi/mqHyNyiiFXHBa
DpNrKY+hrv1ZRppxmJeifqQvs8vIIqs4Xf+izWVI3aXVBmVBisjVH+b+c+a1Lyr9dm8+N95DUU4+
v9kfkg/3V1t2iqlAw29I552n2eY2UbpO61HfYk+nQDfbx7wADV4cB2z9jiHaxVQmPKEwd/tZk9hc
Mq9zsgvcQCplRK3vfedr/P2+FWnmJFAiTP4IHTFzs4y55WTpOI3ZZXT+bo8UQnJz+KKU/QOKDJDr
UN5Z3GdrhPATpgQn98dyj9RHFul5qEM2SIwle9r8gtEY2W56SLRCKTNlwquFF6VuPi2IWHY2yWK1
s7IinG/DI7cyD2sG40UifLuypN+JqRWIOmkJtB+emvwP9OrbItt7WkvsaNzIFq1whOGY3L6105mj
U9remF+K+gdYIiYG6mnnXpbsRlpMRBcMgPfdTvdHSZa5ii0EdXLntIzPAujaqd93QT6SaEb/D1At
IBsxkyZcvboh5wHuSbumoWXVH4hphfKHOn+G8dp73dmO4mNvvs2Noc0lSRVmNOIOQ2n60ZmejGkJ
VtADHoyzanwo7UOeBG11nHKkbv/+jdT32vgW1gbLyZrWxLVLPoXn1jpOqn5219OOiyLyb11EEw6N
RbJClAk3BzsO1cHJFabnawDKhg/Te5iBou0/dfkxavw69x27eFc4OyB02Va5Nru5kHRb6XIroQ3v
pM6pn0GDZbN+0ezhqz3GewRykjMtZhnonaFmAGxvs19sFjIyLHzMdPsx7c7k2loZnfIHzzp1zvn+
ikqNCeJOoM+GUIO/3ZxFzoR+OAJlMOLlreV0z9HwxXbGQ9I2SGZlp8nc45GRHQdu9n8sbk62mYSh
VQvMaIfefIrcDW/qY1e9JurMePJvnHEa8NAAwpOH6sfGPTci869LEINpRzNyqZv+PNgA+srW1PwU
cNbD/eWUbhRmnJAtVMGR65sj6KVKbnojeL5Ie/zrMU0JkfOeOIssNJKMUVEB1In+4uYMLGWyrHlY
wzaAqoMPag6VhfU9Pdc/7vsiy1uoJv1raLPr1WSO9M6pePxpn9S6RmQCiYvkvd78GZuP0/AY6bGf
5yEJ6/fGfCjaz/fty/0U+jc8PhE433y7CLABTROQiWCUugMzd9/NniZkYTc7ju4Z2uxIdRo8LdT5
aPUHa4iDunpvWjsBRFI5Yin/9WWzL5oUfM/Y8M3KAXKfPHk1h+6gqi8MLhpZDv3JDyP+jWrVlU2Q
SLdHu4ZxNAJLAbbU+MIc+Rsj7R/aAhbwr432kqfFcez3pDEk6fSNyc2OWRMlBPwptj9zZYn5x+D+
7/6ekAWPf9fx11qRUSirVrAll7Q9o/xxqBGp61105Ay78RXoL+7bk24NHiEqWG04B7b43LBRs3DV
REGnc74t4ZgFoRY+z/PerLV04eAjFIkcQFl1k8dZTW65ZS9asfNHe3hQrPf3/ZDVhUHZCRZ6JJdB
4G42Q6gumWJPlAQU7TLV4anImNsF3/6DF8d5cnTaQY0Z5K37BaRe75fdi5UB3NDnSyFmKgF13/9B
0oW9+j2bnZLEQ8Wrh/7hxFxcYdGJovOvjtVOwiA1A5cwZQMxebrN8YrInnomnqiElEfAqgFiZkGe
77Wx96xsvp4zm0sZVyyuAWndIVHs1yEpR393blN2uwCv/8cbsYuuMkkFakzFWrGTeh+7+ltPwmpO
L2b2ev/bSIMVpH5sFYgN9O2jmB0arivxCKKX0HuTLp4bGAXkq02GFEM1TO259Tr3sdKbg6K1v7OY
3Dl0KIE9Gs4Wk+LNzM84Cl1KB/4gU8mCirKVXe9cLrJAcmVlm65WdaeVUNoRHO0Zn7zntfPe2X3/
NHr1Q5q93F9RWZZ1bW2z29OYroxR4FOeL8fW6R8Tqw+mbjwV9Qe9O1d7Q5OycEJVg0FyJKgFuPd2
o4Dd85aU/11ac1WDqojmwJi19XDfK1mLkLoQMArY7mFX3lbl6qqic6ZyiBurQmX3QakOrR607nRe
7fKw5PmBufoD01o7p1p2Dq7sbmcWajhmFOAAYFaLt9547ovu5DEUSmHtvoOyc31tZ/PZFG8q+1H4
p3e5nypf1Ug9upm286SWbkUIVQWfPTj67T1N3IoddYUSxdI+2RDm9IgLTrl6rJbvnfHxNzy6srXx
aKohsp8thY61V58nvfPtwtzvQko9gkeVZzuDR44t/v06TgGtNBeKaRcucMufkR0NvHlsD5lZtw99
mzInUGfd+b+7BoJNBC0uOizfGo3KUGMjIEuumd+pMgX5yCzcXmiU7QiT1F7wAULGr4p/v/IsxF0U
tWnizqb2drTUt1FvvZ0X7zcyUvJeupnwAqqwbt6aiSZjHuq+ptevFgJZA0MlGgP/ve8m6pEUVxCN
pQqy8cUYTTqW6oQv1K6at2lRovWRBPe/ys9Aun2xw4fO5Qt1Avpsm72gLp3ZOUaSX9QWyfN8XKeg
XbUv2lKpnb+GdkgeUlBKtrv4OIeDG4DQroPKBEGk9uETDZI6MJylPKfmpAARtD0/4mFyGI0V1pF5
ZGpqMdYP93+1LF4zBwxOTOUapHt9u/79mKbR2JL2RfabYfjIOPg7vRt9bxTUSd8noz3etyfbVgw5
M0Up6OqJAbf2GjWqqkGjOVkglXcYUWB5Y4C98L023ZNEkcVOmNzBfDIxRD9ZvzXVGnQuchPXOr08
uBk02EseeMPX1R52ck65U/9a2mRFaz4NGhh4Lj3U8brCCWLYmLw9FKfUCl/KZvFwa/vC73QN5nDB
StcnXy1406PX3QKeLB+C2w+AJn0QUTK8XTLT6zJFX7luisE4WnUSmEoTNApMLLMbxIsaePAvzfHO
8kk/1JXVzZPRzodmyXvucCv9uEAE6sANanuvu7mC9BZnjgUIBZMZBE+xwlcxbUkiq1smbrkFguU4
fzdByxXVwTxOD3aZwOH2tx45AbQ/e/SqsiwFuIED/JT0/FfJqEpP0akhYufcCE34A0GXnatVujmu
LGyuO2prZht3ZLJz+JGZ/hDlnWn4dP/syi47EC60qwF2gmPYBLiO+v+SKCAGs9o9rdXkz+a7MDo7
JmhWdOfvG5MuGTga3u7MYIBIv/1Wsc0QeLRw/7gRlLRqUb5UVb4zKvAzw96GbMHyDtUFV90vFH7O
bLcTtzRtGuvVQ4cRKscueTrN7ldFP/bVJ/N9agZq/jlsj+niWx29R7bLfKjhXcn08nTfZdn6AuFj
g0IHL1Q1bl0elH5d5hzc26iWx7J41cfqsHiZ7xav067GqmzDwOcGiIj2FAqRm0BchZCqQM/KlnxE
R91vvGfGana+oSyciMMGnzDjmlTlbx1aNK8OZybNL0OPOFQK0L3Ij3Wr+tmotbiVH4yCdrClzDuG
pStJ440JXNbxlwwpG6BaU0Iew6obwHPwXrOeU6M9lag7z44R3P9ssisUrNQ/xjbhSxlmrUtDgXpg
FtXK14OdoEE1FUcnfNvl5THX9eN9izvubV8FBdL0mmJh0chP2VRf2sg32uQUmfMFEocd92QH8co9
bxNZejvrtYYm9UWdyvcl+3+as8f7/vwMvL+cQ4ry1JLFTP22ZlNUXgsKoKNl1PGM88ulqIagUwry
IzXWlc+lXbapn7vIivnqoAHyS7WuP1RLpX8zCwbd/AQaxJqBjnj4m+n87qVYsiRlkmJJTvXKjF0V
ttP3yGuLxHe6UP0Qz04SilGH8GXINTfkcI9t8qxk+bzzIpYeNLTe6c2C5gbkc3sIgCxl2YBK9SVC
UJ4nVdQ/TNrvlBIoIzDbigiHAP7fGgmjNVKXhdChhJmvrwDUG181v97/TNKdALhZVO/IpbczDIWS
l7aVAVnVpzB5kzjrcqxma48gTmrFUTHjMgz6S9qmIntolgkvgm4q4PitSsVvErc73PdF+lWurGxC
U+p6WYIQJk9R72OWvnXi1u/jnftSZkMM2yAiAhAA1sfbj6INapl2PWiIppxOq1o/F9REunbecUUW
Da7NiH+/ymrmZYkXOwermScFfz8auiB3yvVRGdfqjTKpF91iIP/+8sltMsLNtD+wq21zXEu6rp0m
YAexaRxCNz00qXnQ1fLFG1R0g3aIH2ULSeUFaXnQqLSaxJa58tCZyyjKe15WTfUCCp0ChXVU0uo3
fOI1TRseRBQX8GYd68QorWJU+FwW04kMyyBmWHpvRrW41NWeoLFsAQGIMNbHWBL59saYYtshr0Wd
q7Gag3REFyU5rQaDg6F7MIbX+19Lun5XxjZpPaIfPIFW0Cghar8aqumT4w/2zvLJjbiiFAfbO+PA
tx8prbxsgoYHvluYLtI1PCejdbDUZGe375nZHNyxWJcuasFAT1Ya1MzhuEV3TvbmKvasbHZctTBY
0cQ4M6qtgLDPSeuP805ZQvyR7a3HSN4/KyZ+xNW2XiILJeAGI67VBePQwY6/04yTuiE4ajg8FFe2
8DJrCq0qdMSWTqE78b6laQbzyV6aJ7ViMxvFgDF9nW3rQSubHnUt/LDUH2X7HDHoRb6+k9LtGdl8
9zrJYT3MXeD+AvtuPQsxj92hAhGRf/kiDrqMPNMo9m5JIrTFTeJ4igk02nN5aFONnONl3KNG27Oy
OfspgiFuVwBlKuLPxvCjNM7IBjZ7CvCy5PunKAmzAlRAzE1aGrkJBF51ll+E+JnuBWqN4sIEnZ2D
NITxLYfGYffGk3vGgNf/s7nN49qRBwz6C/mls8oHPX7Keu9k5Gev2slEZAOdgtUAID2dLlGmvD06
fQHJKsKo+aVcX1aB7IP0Teke8z4wxACr6nfm93r90Kyt3xjm8X44ldYReMrzoDEFS+qWw8TOVK3z
Uqq+tRlCt63mZzNZ3jpjdyxAHC3vBivygWKQU5Y70U+ywPBpoUzEFQVsZuv3GmvxMs9Nfkkn64F3
vjk0pzx7KNPzfRcl1xN2ELBjthLQmL25MfQms5bKafPL2BCbiqQffd1IX9o8e81m8DnNHsmO3LF/
DG6fo82q1GmjYdA1lY+z2X0dJ+exXKKnisR6J5RI4q6YA/kpXSni4ia4F4bRdJXJ51Pjz6sz+G56
ur96kqN3Y0DEsqvAnrt5Z8w99+0KA/1wRELqHBWP7gtAj5PddmdzTwVd7hFFHgq4VO620PS67S0t
18WlGNnfFd16YQDzw32fpCaYn6YqCL0aAyy3Ps2dGjaKSjgp5+JhdK1TPO8gmPYsbMIi2ole2MDa
eHHp9lLg7MN658NL7hBC4b8+bHZ1nNhGAaIov9j6a0O7MG//R8V+x4ikHEBapwJso4oKvF6/XahI
GwdTr+v80obv1vzDOE3+6g9LjYovGrDhTmos22rX1jbXotqqo0njAPSoOopxFdTFF+9BCN0KwSFz
etUW9b2lxw/3d4MsBN54KT7m1RafKfqkto7dVJCphqUOZW3PCONoJS+59S5ftHdL4v1VTqZN2yMs
dtyWhYtrtzcnbF76fCqBu13i8Fntvism1SsI7KK9wq3cDgUy3m+CCmbjZjJ2cV4buGlCxLV2vm4e
lPyptPZg3LKdSUBHugmwsZg1v13OPHY6JxJxnfkKAlLmfHYoJrnlXqCQ2hFgZjFbKwDdt3bUmiY2
lCX5pXc/upF7GLzHqd4bA5AdZCFBj/gy4/L0em+NaIvShkqPM4ailIeioTylpNaeSo/sihK6A7xA
2Wx0Qm+tLH2pVxqMoJdOsw/h9BqqL4321BbjQd8DcsocInBQVXNUtFi2EO1CmUqn6LX84tVVewDf
DidzlS3B/TMl+zbi02OHQQ2w2rcOKatujUkISjtN8tk3wi+rnhxyjzH5+3ZkCweS3/hZyUHjcBMy
FiO3417Hm0J7qtv0AUC4HZ2BXwZetvemlq0cw5aAH/hO5GmbmJ4bSdas1lhcuiY60d4VFZD73shW
DdlilzWDDhC89O2qpYPhTa2I6YIYR3Q+Wqbsd55RsihwbUP8hqtgV9TjbBlZQWe3+9plxVM5/FDz
j5GT70RV6Wpd+bLZ0rmukLXH/98XpV78cq8TLvMEBCS4Kmo2YkPfeuJmwzJkTEpf9NA4Ky2y4F18
Wvu/wmpv4FBqCZIuAOy2UH/bPD+aomqdQSPSGOqnqnnxyMsTI/G9wtnZzrINAEgeiPxPLvNtRzn2
+tDUzDm/OP1TlxiPfJlsN27Kvsy1kc26VW2f1WnP2Yxsi9T+qev32M2kbqA0LOq3iEdvmX8nc4yy
junuS11G1SEfXSeY3aaD0iH1fiPQQObwj6lNADAiTbH1AlNmgl7l8EPsNG+aDv/9YF5b2R5McwjH
YWTJJvij+obOmvV9d+JUFssYv7WE8JfggdmeGDX0lHJNi4vXrjaaku30vy6qXT+OVeV1Kcuvoz3o
OxtOurPBL8DYBuQHeejbMwTNNKNveVYQpxFNZlq3zaBgLMeDPX2/v4QySzQldT4V6k4ABW8tJUqs
NFXJ7JhmIcZRwln5CqELrBQ7U8iyJJLGLgOIIHJBzG6yAqCcc1lbRSEeRPP0JvtaTW9AhQSDITRT
g90yi+w0gXUHZwAxnSBEuvULJoalNNymYAMu/mqb/jB8ur9y4hdvCjninibu0FSio7TxSO8gbI1a
PMqa0B+y5ljafyZfoF1yUeHan+GSpsM0yUT3yhYIo41HxUpOUBcV9sLupSvi14rCUaRC2p7aij/n
36Lyx5ScNBjw7zsq2yLXhjebsR0ZoSw6DHdxe0b1zV+S8RQWr/lvoE8EcyrIYibIYXbaxHP4w9a5
AwYJQhpPkmAZnsbox31nZDGQnBTKKEoc0B6Jf7+6Zw0rjV1gtgU4/mg9kfdpQWs4P6xFi473Lcl2
vODMYYdQSAH/e2sJ4s1aK0csuXM/gQnTRjJHC9yH184qFDpR/zyEdvOwNr321zrqv1EsB7on5HVU
MldAdrf2+0jJXSqqfDa3Dlw4Sqo1MH8DAHVjZBOBFXciZiKRckmi6RxF82EaXxNXf9mdL5RFYfi0
gbcIfm9tO0meZxDuNVbIjGuMuG773LlQFquKf9y5UmR2iBminAmVHtv+dtWs3u5KdzSJU3p0iMuP
YfPDzMdT38ERND7c3yESIm9dh3+LVgZoF2hcN5txLJIxQStDDO4OF2e0YZ5oq8At0Qjp4+MChggI
w3yevO9Zl53iSX/qB+tPT5+DJtsjDpE6DjuFy6XDgPUWyqaG4zToaVxeBvVpio3TgNKCU77prffh
ZD7ed1xii9yAuipRE6r2n6XXq0OYWPPiNir8tUrt2e+aRYX1LCoKNGVBNTpdUcGiVeU75/Fnw3AT
sA2BwRHBE5XBLWOXVTh9YkRtcgHhFoSfKutU2P7s+Y3+jlm2o2ckL1r6nCujr+Z/zRMVFe2zVg3H
nnmick9HWRJU+TG8XIXWIeN0m31mT54yWCPkubrXn8qT1cW+rZyTZm/EWG5HFHNhMiK2buyUlhWr
pQ6Z+RymzQkQXOejqjkfdVOdHsCKNjvnR2zZXxaZ4Mp/ySl+KU0xN5g4zEYhSry8n1ASjZNTaec7
+0dyuUOQ8a+RTWhTlG5aPb7mZRkYZ1izsDwMs6X/jiswUov+GaBec1NjmGqni812Qp2vLc+O/lLU
sAnssYZKv8+VkU3WXxcleb47Ut8ClJx+CI3viCMYO4/Ln7WdX76KOGjk/TzMtuWSZLHQUQwhfI+y
OMi0p8x+l5jKubaWYOrN97DVQFj6qpUfF/XRY9Td6+ZD2HQHU38Lb6bfHr2Zad2vaMIjj9oaD5yy
i5J1j9WUApN5Zz2CDzgOtXIMu2d3T3hDukRXP36zRLD5rbXm8B1G3XjK1OP3dQncNtsp98k2LlRw
QpYGeDXlntvAX1R6NPYmFMLKcOZSD7KMnLE3g/8e+cRsMH15UHGcylsrc6FR3xZWSiMI8ydvhV3r
Jew/m86H+4ak7lB54a6k/EK37NbQGitT3g0YIrAGdvF11p6SPR4ZWRjnsvjHxsYZbXZgAB+ozVrW
CmrCjf7X9ol+WMNCOVtQsRxcIddz3y/ZZmAqATQlpQXrF0o2q58nXc8ZsabM6PfFM5OElXOOTvet
yJp/BtBFYjNPZVTBN2FTmccu10MxyW1nZ4qdJ3vu/VH9kOvNcS4M+jlPrfVqjgfHqfxy/O9tihvr
Iv5d3Y/jAuth4jAhn5Shn3ffYuN83z9ZAOXt8nOMAMCYvtnskdmOapoz+ek0EXMEeVkfYghddr6V
bH+Qz7PRYV6m1bfZH14xh10UgVl3mLpvAQjNWjDrTmAiwLTOO3eCRMhaePKPtS1i0Q7LhgupZZ5P
OVnpX9CwHZlVfKgHP/PNLkGwy/Ep4JbLAc6BP8zpgZqxnY0nYMxoSB2W3VKb/BeJ2Ra2EMyu2w6n
FceFGg8lmwih0TrMDisz3ln4Z+wiofhsPJffZh06k/EEZfNpftb+UJdTpAkaphw5q/tfXPotrn7L
5ls06aKg+soXt+2Ds/49KQzwVw+V7dfZXndKFnpIaWmCUbogxBm3uzemRWIWgoJuiYqDoJa17GBX
ZlVGFwN8+F8r4ldcnZHcoI5uTUx5hOprmbpA63o/056V5ilcnFMYJcimHBzvQ50c5/phEdP20/jf
ixr8BoHspv7sMcZ0+xu8pF2aeWVcAvYdEhFdf+rKp6n4phqXcfxqh3tNAlnwA5wGHACpQwaaNvas
tS690sJn6pBNQpE4R+4SHQsmKO7vFlmxASo8hANEfYNccBP/orQOFVq+jNhnIzpwfzSaE4habpjU
gTcCHyMa8jL4Y8esuMq3eQodTe5Hym0s62aXFkaWOkgbCVJd79SseYCEaNj+D3ka7ZKl3rO3ftTK
9SndyY+k6wo9GWOyZADmtl0xh2WSdhZDG6rzmQZuMDGCAqT3Md1laBd7/xcHryxtIrumxrWRT5Dx
efrfKfrSiVEdLQuNxOpNGUeHNjZpri5+H0F/tK6+nXQPZPA7705Z9HdQ46RLzf+hmnC7bbXZZvBf
yCOHifW9qtspiJXU2dlC4o9sPWU4HnFGXrigSDaeOmnlpm6Ucj4d9XExRUnbn1+jWWP2ZvTDbscn
WdCB4N8RwEA20JbQ13GTVLTPOIqTkQRlEz57ef4jbMO9a0YWSGGWBzRMTZhTvzkZix1FXqYySdQb
7YOljYeieLNChNIEWvwmXy5RU/qJ/Vb3PsFX0k6nCKi0p6Ee9SHS9tp5sg+J/gpVaX4RoXYTaedq
UltIbxhANers0XX69JhEnbaTGYtDt/2SbBPk22C2F1io2+1SVqux1LMJO/kYnuNcOZYJiKC4O6CT
7vflU9eMr6lT78TWnznI1iyAdvS3mAMlC9vkKOHKq8mqMBt77yp7OITA862ielIZJSmd1S8ikUEX
UDbHxbs0e1bIKmDRQjTyXBf9BNLR9EnoYWhKnqzKeZtOxyhfT6Zx7qCs0Zid1U9OsoeSl22P61+9
OVvZ0ipAy8ViwdJbHaPZ9cP8ryQP+myvKyX7+temNsFS0ypTm4BMXdb2tV4/mfEeH5rsTF0Z2GZU
zBwir0DF9BKPbsCwkFNnh92LXG4EAiO4GED9bJ+mzNBYWeUREZliOIhrW6E6kWs7Cb10rcAVCcpF
BJO2cwUrsx9jFv4kQXXB5CSBssdKIPXjysJmuyqdts5zz4evNNAVkx248aVCfub+DSm3ArUw01Qi
gf8/0s5sSWplydpPJDPNw62kzKwRqoBiqBsZByjN86yn7y/o/s/OFOrUf2jDbF+A2fb0UISHh/vy
tVY1iT7Us7xv+STWZPkDs+3i0T3Np+tWtmI3tNf/trJ6cedxUEeOwc7Kl0c1MHxn/EV5ekBkQVX9
Qg536Eu2rl9E7zQ4VUjfyaUuA0w5zpOeO4xSxcU7ChD5lD72ECDQjA93lm/TEq1aKmEUQaDgvLTE
j1hKS1BHRH11yPr52R5EJf5uaf8CsMwIyz+WVnEgboK0aAM4aATbwczt6owv+zzMm9FGqOnCukvT
ZJ0vxYUVSlHMtm7LwQ9U9Tg7iIDZQ3hTdtGXJtiroW5dBaI68j/21tvPMtOmswI2RgYbekGfqzY8
I/sKiq7S04MyHCgh/cVWRBwO4VWh7WmsglxcpnmdCpaWtGgcd4oa42Yy29uiSCu3zsLYH4GWnrIp
2UuBN0/aP4bN1UmLoECY4oJ73hQjE/2jqv8CmrqzHzeNMK8FVbgmBvpXOz+mbx0sAcQpgaOdgHyk
PFhb8/n6Em5uEotBeDHzSQ97lbGEQdSCriVm0Ntwey25nb44w8LdWJ6cdI+ifqunAU8ylV/4bYFk
rF9/ehEMbScRB+0qdiNluYFzwSF/H2gPZS6qe9GjfJe78JRmJ8s8WHv8YxtHHPQJ6CY85V22rtxE
oSYpRoYEQSJlPK7D6msd1dCQIUAchOVOkrJpDMgWYFWqbPL6hrT6ZspSiXG1UZ4Lf2qywSu7XPNt
BrFRt0YZ7Pqn3LQHYyPYWvE9/+jWp7YxGmPHSM+kATsflLt8bj15KQ5qHP24bmtjbwI9R3JPsBky
rL9KLtu5TCKJWbwHJeCxF/euMiVuo6SH/5uZ1RHIa1utZM44DTfwe2E2UZVgoMTXqyDZeZJsJAGI
plAMFdPl1PRXMVnK5iHvLUDZzTjMVPPsYx2N3667sxEhifoMQqE+w0Dmeh45GsPCqgxg0nqNNAtZ
7b0cpoelPGitcijj/BvToZ30dt3o1qeiYwmJPcTyKoWIy2ttRsUZ8XKbTBAkcNq8ZhQrJen2upGN
pICiNaBj3sjg+tae5WZjJR3vjIcubL3UUY9y+MG4i+AEll6WvQroRswCVyHOFAOasOOuom8+96Yk
Lxgri885VJ3xq5YE7pjkHsCD635tLh44UsBqgqFkfYa7qmpkpsrwKyk1Nwwk+URXP/eqZp7966Y2
vToztcqrpCXjQVNxpGLacHL3Oo4fZvt901tuXe3dX1ubnQqRECSDTgFumss90Q9Vn+Ujbjnhh8EE
kQK15XVvtopERHhB5mGj4g3c79JEko6RNWqEWkYG3NCpSQ1nOtizl2aSG7fLKc5/GpTlHPkvUPb0
TmURlUSTcd1G0RY7mcqScbA6eqvyN4RCbP3uundb2+LMxHpaZEB9ok9MJmvDrqk8JTbRKgwm1bON
TN7ZFltR/dzUah3pbUVoYzFd287Zp6yfUPsq7+LEOcR/0Upj3bidOVjULdfZVGPmTlZaOCXriVfC
WWiVd0UZHuN+J1hs7T6GqwUVEj2aP+TFGi3tk7SAoHmAewu+CynJT9e/z+94s6oP8EABXIJkmmCC
X6U1TjVKcHWLgZTMbbX2oB7K0gPjEt5Yy8cxfluK24SGDZI8IwIs1ZcOxpfFq7NXFLTc5C4JbyHE
j4CN7/ywrY0DeQ4obsCCtKlXB2+epa5pbX6XZcPgIf2a/j/YtrdaC1wyQmWa4Ski18pIEKooqiFi
+dDlyU2oPs7J6JnoOhX5+yAJ7wItkF0FRMVUf+oa260/pqVvzNapVFJfiz4Y8X1T7bUDt775+W8S
V+NZRX6stckaLIfoVsy0FRTQRjt12q0rSDT++Oq0lGjLXVqYtWpIUcoDImuVj6r5MZp/Kkl9rxba
u0bTb+Hv2wNxbUVsRp4EFIhQ+odOWCYv6gBRAOM85ZOi1MfK+tmLKlh+b+Yv1zf0VkeDF5zAMyO2
xu4RG+ts/SYpV8wwZfw0UNmvenJDuuAhdXATy/YpnVu/qyhf9Y/TrHt2HD8X7fRkd/YXMEHH6z9l
KyDhrk5UZ1QdPYfLX6IHaaVOEgGp156NaHTV6ctQwfnz4bqZLb1SnfIeWhFMchABV3mL0ujoqlgU
ovta/+gYzU8n7O71DO2EJf5k636aHorQjYPG8pXGvLlufeuckt2SZIixdeLrpZNtL+VqDUXHQ6qd
gsXy6i46TmW+c0lubaDfjNnknYZ4pV9aCbVZMyAsBryQDq6Z1BIIigKMOpC5atB/RK20U63ddAtG
CHh3+H7s3UuDUyTpU6wKHIPk11F1RFrkUJs7Deo9I6uDqKhjCM+KDrqAouvAWHntvKr2zi7ciidg
hf/tySrGJXKAJgvV/IfFfiwh/p6jnXCy48U6nDhSGhCqjJie6L2c343mjWI/Xd9kW8+BMx/WU5P6
EAHDDNjhS+9SCi7jY2u4g1/Mb5r9Mep3HNpZsXVjRzKXfswE6EMa7hDscPfFsja38z/fZJ14LVEQ
UXTCHxMBDo0peaijfqb9HZTIOwdns5BAsYKHBgBJFfb+y43cREVkhgnnU5aooU+q6ywqSr7WaXAo
9DczpE5fURmMsvw57i2a2tnJhH7ZNvPB7dI9eMHm0v7za9YkhvakRt1ss1eseEAafrI+6JW21znf
DohnVlYBEbxMZIw9Pkva56TXD0FyOyc9/NIHyofxeKdEg1/miWdDfH59o+75J87K2eVTjqniTDKW
y0I5zPXLnEuH/5uFVbztdaOrcwcLTvGaj/elvFdy/V92zO/enGhs/v73Mx+aGFl0Rwhwj2rayV7R
k0F4cZ/2sVdNeaH4tlzOBlE4nUcXYunxOVFsOJHTqjZAEcnKU68qRXwKCmjxD04XU4d2Cm1vOG4L
XASGmYad4DmiWrAKbPIQa3Y4h7Sb28xLTGAozmMifZo+dODrXnTHVUy2MGxwmvLx+jcQa7zOmc8t
r86UqSyqqQlYU5MGHhAgN5iPwVj7g/TruqGtTM2E7xo9Y4Cg/OdyO2noXw79BNwkipfXeQy1W6uY
xMMwkr16gFdjhnzvaM/NXva96eGZ4dUuM1onkwpNsKyruRsnmuIOtoPwt3bHZw+9615uRndod4HA
U+2hAH/pJaSzjRHlNJ274F8OmXU8vp/Vh3A8NuH7hNo0Jc7rBjeX9czgalkzQ5GQAMbg3I4nGACo
fr+bGG6JFJ5zhuFHy1+8ginA/KYLBCC1ZitZaiiLKBRzpN4SrbiblfazqYAauu7WZiUBfmOxkmCz
ec1dLuRIW2i2SswUYODRoYnUH2V8mqXMVZonAJNuWdP33Wugbu0VJqF1OoK8H6FJurQaNGqQpw57
haGMpnuuqjulDN1+/LzjnYja61N3ZmddgE8WVNmbBDtz8bmhOPyoe1XkxhkMUF78rvBl619Qw5tc
a9cNb/oHhke8XQxeFeIyP4uHzhLLibWwqk7zDA7LmV6hwLb6nVxwKyWwgEjrUIPCK7l+tswgEMIg
7+hBGQhn9p4JD6PjLyEKlzuVus0AL/TK4ZOEip0q/6VDJQNqRa7RVNM+Wgzl28eRxrodf54U5TjY
qsfjye1pilq9ziyBF6SPRv49B8t8fV03X2oWw3KUC0EmkKFe/o5Ezs0pCXBZgXi++hmax7o6DL1X
fI3l14ZxCXOZXAdRkNx4WLS7vUrs5gXC+KagmeCWo2t6aZ92TmYbk2gbVbrXpz/0eXJ1puiK8WZ8
y5PjCL/heKtMd5Pzc8f1za9NvUGoOqJyu562lu0IDaCI9o5qDy6beSq/xWjCAXWQ9Juyl49djpi1
LvCdHHSv05/lrnaXuXIF0cseY9NmwgRGTbB/Mp7N3rhcibSrmkaqaIBCOeVHjfJJ174N4QMN4Nsl
0d+1fe1GeXgo36I9OoWt2H9ueZWqFY6WGVUmwBFpYbtZg3h46XyMO+jcnDQdD0mGLN9IR4gJnvTb
9a+webB5lqNISm/GWEdlMsSw7Hoa5jDLdPZjbCP88X7aG5Xb8lB0elHko7rL5Mzl2hZl3JiowhAe
m+E+jIs7tepZ1fpTHalcPN33pVG+Slr+47pzWzvs3OzqcAXtQuN/wax66ugYhlV+kILCDaz6sZv7
naMsTso6NNNNYyc7TMEaa4682dSkqltYybR6g4OthNrSinfi/9alzQQFQ6jizDItermOrZ5FkUS6
y64MvVL7xlWjl4WfJocZhva03JNA2JKn4QoFckypVwyyie1zFvdltS7/u2deGbUXt9/DGsKKukWn
69m56TPpWEW83uoDDU23neObWuV11S0Hu7K/V5G88wTeXGJa3MDpYeoAzHX5a3pJznQp4ntqeuNK
ykuqAZWz9oAxm5GAuQAkfzRGBEEeXpoZ56RSkSDkTMQ0uW/7LnXl1AJ2NfhDcgDlrldeXCC9vXPJ
broHwl3MGdMZW/ebEXcx8qiDezUfbMERYkymPwY723TTOwEwhhZJDDOvAfuq0qmZVvX0w+K4vLcL
RMRTDZJ/J5CT225RuyNvR+1+rvir0v6mjTVc+zyJP14/m1vOAgwSnW5ISkiaLhcZglujofMM65SV
3PSg2pfppZB2v+VWCDg3swoBXTMkjsTD7WGYn8LUb+IR0b7a1YwbyzqUy8GQtEfYruql9cMi+qbq
N4H+KMGBXAoa3i68ue71ViBkIhRsKRBhwKyrHbx0UjGONaE+b62D5bzOU3NfWmAPTQY12/CdpdZu
Xf7FfLmYQ/23Vf1yrbPMzOYUBsqHynrL1cGzARcsn61Jc/N88YiQ3nUvty4VAFBkMzABcK2sFn1u
J7sLVajXnfTFMOwjamp2HXm9/XzdzuYegqgFyKpAsK1fv2HcBqE9Ew8k/S2S4AeCLLBT96oNm1ao
KoNbRfeDZtfl6oVUDruho/1Zttmj0f+iknQMl1/XXdlcsn+MrGutEI8jsAQU6SFsg58dBTcjnn4u
pnS/yAS567Y2z8SZrfXnqfO67kVHXLdab67fZJi+9Kcl94ux2Yk2m/v9zNQqqSraNO7lpETwd9S+
KMxb52Z/mBr91srQNJD1WzuYDnGyH8M315PXGOhGCJfobl1+tIZxLCsUgjBDd9CjZ3nyZPOpyI/2
8L4Iv9uQx9vLo2VFiAE/hvLXkEpfSZ4/ZXtVhM3dc/ZDVifeqBx11EXzvIoTT1FfVDN1q+V0/Ytu
eouSLZI+8JEz0XHp7bwMsykNLHPYRu8a0/Ctpj1Glv5TiA1fN7Xpz5mp1eYJ6lIfh4HNE7dvcgVa
L/pV7c02iHi0TqU40f92Z/XxnBSMVShsKGHoM8VBZdbc2ZjbbjDpz7w0Xez1LWhUAJ5lAX9q5MKz
pV+NXbrc6X+zVv8YWT0yM6fLq54z8GAvz4LqXB4eh3lvOmLzNJv/GFmFpzGfZz1GCuWBPi6abKdK
+qTQvl6QWSrDb3/jEPRYPNqosKzLHKo8zGAY2GcN/HV181JZutukf/NpbJJbwYYCQG21amOZKUpQ
4lBQfC763B/r5xk0/l94cmZktWpDnI9DJLIg+PVHl0mo4caeyuCIuJOz48/mbqa3ThuWCTZoZFaH
s4mLPtBGMBmN9TIu9i9pd5R1czdDi8to5G/St5U3oIGHIDLBSLSimTE+Q15UpZ+vr9hmycT5x8gf
QCorMvW8RR8jt0ImIaPhnaLn9wW6GGHXH+O8e+qINgwgPkpVSmn2YCJBDmIj8lMtfBjNYKdatBH0
aKdrPNcRThPgwst1bYqB39DzCYu+v5lkOzlB8Vj6UWbN7ijvcThuqe5emFsFpUp1yiGc+Ix5NR6L
hnAx/ktZ5BdbHr8IvYcou02tW6lFdSXPD9A9+rGyE082dhIDBwywoJlgwr648jg1I3mGOgp8GezZ
ADKs+aAHhb1zmWwElAsrK0dbZE/0Qh/E0MkbXPnVUUGJlNZCtYfX3Co+XVha3Y1kNn3S0S+CfOFD
ZD5X8ej32uNykxpP8Nf5eonEzWMHGrYfdo7/xkP6wvLqTEpToJvFjI9lgpoq1PmG1HuNvBxQhHxK
pudo2lnU/8VXDXgvL1d4mFcW4eCy5bSFZTc2P6ZcZ2HFyBDvylOqxAcb9gS4zx/t+cNkqu/yeg/t
uxEg8Ndk1AwEpAOc6vKsFFMCqjiFwH8Zcj/t7lKgYVL24XqEEFFmdW0bzMsJhK8Fr5S++px2lYGl
tmmaxW/QoTTPgX6fGUhRLw8qCW1u/rpu7ve02DV7qyWFFjls5IGZ2Sg/jsVt9JDeRM995vfje7lJ
XdTgLerU6qeZeUGFASpg9+1PxXgfZF5h+OHoVtNBeS+dlL0xt81zKhQjIeGDZ2idzE+gW5Gkm3lv
6W9Uy0t7x/PNEwoARHQakFHRRWQ8q8pISc+3jkQZaFLuo/FzDN915IfGG0jlHVj6FjwMsAk5NOgd
pqrWQ4qVGlIwiHk7KgoQtC9j7iv6Z7Vb3LmBRy7/BHWLn+nWg12G3mAei+l9ZBzrpvclsm3TfN0T
qNn+QQajPYK+SfD+XDof80OjyeEHwS6EyKhZ+ek7Jk+Zjnztiw9Zdl9bDp06H1bFWH9R/ap/XfSb
CIJzJ/8L2S/RO4A8GS4gB56ny99iyVG6zDFDQBOwWMP45uwV/DbP7ZmB1blVEj5KNbCTiuxFj+/C
ZKDZo/nXD9LmuT0zslrRpdGUwpkwErSfe3s+jfV0q9l3Rv2j0e1vk/Y5Y+riusmtNh1HQ3EoZlJc
hBn/cuUIUaWS5ODMiwpplIzC6SF1HOuoymjbyE7XHQHULG4oT/RCdSk4DUo87MTkTb8hb4Kpiha/
ua6m5uZYj9RTiVfVd+0Lu+jAM7GQAbtoi2dbz9dd3gwKnCNaLZAM/0E7Fshl1GgTxYqhewwX0mdl
bzduXmpnFsRmOgsLg6wFYY68zQMz0u9To/cR23Hb8cYYirv0aZK7fucrbi6gKOgzJENrd10oTeNK
MVIboUDBZptk3/PeU1qv+JeZHoKi8hD9+iuD1NZFaYm3rvhBZx4mVcK7RIyRWgZCspX+kEzLQU+y
Q5hLXmL4unyI9L3W/FbFFKF5lZosE58MAq3Wte6SqE/CCPkgwRle50rsWVNl+r2aBae8h/erW7QF
qm3r1BhOcqNac/NhdsJ4Z79uHhow6tDHgtTlflm5b8lZSyuI9eZWNU9KKR8U7W0wxmPePDf9qxI8
RNle1r+1bQVHP08x0S9dY6O7We4bu2XQoBrcRC++q+Nhupf74VtRDrdT916lrzJ9DouXkEGERQai
vTd0tvcLVmnFGDidPkFh+gDRuBvVb6r57frJ3MzNmBilKg4A3GJM5HJb6XVLLBKyvmZX/UqHonKt
WTkyCeNJ3fQ+szJ0N30jYtQ3vGlD9U4t1JvrP2ErzoNcpaWB5hpBceWjkiRGPVUiFPXfi9jyRfco
3AXCbZ3Xcytipc+ODyIquGkTguBCgTqnYuaydtWfClQRdAHkxtesxL/u2ObhObe5Ojxzkk1V2FIL
lpToc4GqIuCZQ7BIXm6qN2ojezLcFUYBfStkOxPkDtftb7rMyRXanIwPrLkj4qIr5VkJAPEsmdvJ
jJVGh2b8qoWvcvmQG/WRVtLOu3TzmCJBLSiloBHiuF4uc5o6qRG1MsfUarlLvnaTQ4vua5wHcP4u
Hm+aYFye82H0rvu6dVCYptIFEJrRtN/b/OzzWtGg1rPFKEuYmoLsMdb3nhFbiSc0XYLJiuwLyMKl
Z3mkdpEUUsws9MnPuiD2tEwj81H75TATIkkI072u2NYz/9zm6nAOozKj88vxr5xHTUrcPP7cT7W7
26Peuj3P7ayCa7cwvGVX1LaW9GjXn6efdvna+2ozutnQ/sWX0qE0gnhHBbPurGzB9avJY0Lzqy/f
pKB2zb3xhq14QoLMH0Q9mFJc5Y3ONDWStVDeXD4m7aOELnfctTtHa0tCHFAeCA5QEwpbbpX9JjJC
d07Go7KLO/UmDuzZn+Oy8wtnkNDD1JQb4HpwChSx42lD1vvW2MGRa9SGq9pN9ZoN6PM4tl+GQeAx
/yWu1bk5TGVjewF6mp6ThXvyp1sLw+VJ8sCvplO/CrRpr0VJLKMxxkStB+2gbbvmsAdC2zqI3Cb0
vsSYOaq1l8ck7gNATlGcPWSUSZXhrSj/YtpbFBM55mJih3rCpQW9IGG3edeCTXxucv04lKO3W/Hb
OhFnRn7HubN4MrVtpUcymhW84j2JJDJvQ681H7mjBDRql5h38x4mgYOgkYI8FDGr+8mRmddogjFj
iGOwTmYzgrmVo/HeqevwVJA7wzzcLadKZtZMiitemxorm0eZ8oyom/wXQ77wjP/zc1Zx3BiktkTs
EJL78DuVP1+G+vg/j9jnFlavoGzJpN4ysBCRQAvI2bjXIt36hucWVhE7MgajUK0WmQ7VdOeUWK3Q
9JangyM3x75MbvS2vLnu1NYRY1YPDgJexMi8rr4iHKRBlg+o0BjDvao+Kz18adLLdRtblwI8BCDn
HAgPOMeX+z+NjKYJFLFTSscbitFNwGkoDlLXO5f5Vv4A1gauU+a8eVqsnOkbrZqHQkdMA8WRZVpO
uvyaGK9RYdwFUek3s3WI0r2H3OZBILAyp85NC52JeukeEGFJgqgU4QsoP+TReC6L0YszHX2xT+Ow
HLT5S26lnoXYQhmNfuCAm7u+wFs3vQOY1aFmaAiB0ctfQOAeAmUJhN+QAYnCNyOPReJ1k303W8VB
2hWL29ipJky8QifJhrt9PTy96GNZqhOiwI0kZivvrcof9PfzknomrEd7F+SGf5BlMP8HZBfyg/UA
f1D0DOxnfNdIfVDTL8X0o/lele+Wva7Jlh1LIC8UilXmH7QqaZFa9JpMdCWKez14SE3j/dy2L0YP
I5uqfL/+0baSbTGgzVA5fAt/snilTmxbg7DWWrnqLoNS+VWLmFfaJA6NOudT5uTD3ZhZnVeCwkWu
Wh9PKYjD0/UfsnE8oVkBxguEig28/pZ1pTSy0iNoIDW1N1Q/lt63yRP7vZG4jdPJaABFVkH5ROtr
dU46dI2Kaaryh0anfjR2bmvf1rea4ykL3NS/inQvAd50jJojVONoacCHf3ksqiTOp1hoTyQmya78
UapiX3HEiMUeY9bWcRAlFSHMRildWd3wyJ6MVjEY2UMZHCQ5OaaJWriGGR3H0kFBsc6pkql7+0ck
JquK+m9aK4oLwF1ITy/dUwspCu0AoQFLGZN3qOh9UwJmNwMniBx3zErY/6s0PwZght/14VKdVHsq
Xqa0iGCcHpdDpSk8XK/vpY3rhJkIodUKfpQGwuo36SNybXaAgEkRDvlxybPeiyPOqTWoe/36rcNK
QvU7JpBerYuSTYrAFPPziPMsv8xmvhvgr/d5FZwGaa8pvIWsJLQCroQ/nrty3SypFC1WhrhALaVp
xndDZAWHAIA4eJwoPBiqEt+URWkfYhpV3qyMNFwJnodpFGxTY9MelBENlyiTx/tpKaaj3O7yvW+u
BihBpvvh3vmD46TTihyV9ianvVKWp7SstJNRRM4xLc3ssBh6/KQHQXF7/WtvHTCAVgIwAziR+HG5
A1t49ZduRmwFqct3oaU9zfPXxpRLVw72+Ow3snSTKw7qP0GBQyJxaUrJYpQmCjZ71dwZ5nNW7h3h
DV9QrgNp+VuF8o8p7EIL7W4J+cSV8WGIP0iwjiiKV+s7+dbGd7KoXpm8x+m6/cF02sXMhabKzHeK
uGbsd5m9uMYkubPa3dbTj+vfZ2PRINgj2aHtBC/TuhyoFLkTmpHCaSzeJ91jXvyF3Ck+oCHEpSy6
O6vMbmqLNFMSvGnLyj6kmiK5XdtZOxfURlDBCqgZ9ff7bF3xm/nyM6Rt+UPfpq42LZ4yvTDgvRO6
thaLzy/mSygq/inKMdeMtRXMZzs67aeGduGB0rC6Y2VrmxlsMib9OaeMs1zu4zaf+pIeVMkMYPDd
CZ6CyDqOqX0TZn+hx0hrl8oPCRq8qNrqxEBTGmv1gqKJVNXWfaO3rWtFen4T66F2uL7PNpyirYZ4
iAB2Ukxbmaobe4oKyUHyRsp8hkihZtFg1oOe5bqdrVSbDoYKJTkMS/AUi9N19sg18qKy4CjIH0SN
5IOkf+7NfzXLQ2HI7ijd294Ch2/3JHX+jl2RKayuWmaPqKdDUwgN3rpHHE2BuMA01GHK7maO0oM+
fHCK8X5UGOKcwsfSaHhr31umtGN5a2XBCAKA5ITJoPovHQ57J6Cez6YUb4tOh6eo/DbBL6W+XPdw
44hR3ILvCwAwBe01CDhswd1VfVw8ZOpbPT4yMqZE//lIISYonzk6k0sknJeu9Au5imzlxcMkvRbW
a0TTf3dSbHO5HHJqoKQc0DUarazkqYFsoXhonEfQdQsaFnXzuFt9FD/1j+1wZmaV7kX5ZEeJWf5e
LYOeSrvHCbLlBw8ehGERMTMZMb1cK/iUhsZUkuJBGe4rG7Hd9F9D+DUuv17/6lvSOEz5iMSV1jSU
H2JbnJ2n2UrTRioHvknvuJrdHUBvIfodP3PFtsO9yBLjsXYz41OS+fFxCc0Hu3XuFnjGhl+y8+n6
z9n0+uzXiH8/+zXSrMpN3fcFQt3aKT+0IV9P7Txnb4RrY7PT1v2dtNDP/qMeF1b9WCoFHaTMGe+c
g5EiS1D9BbnTuZF1Pc5YlGruIirhRfGqD98C84NkPsV7Olxb7QuG8gCUcpkIec/VTgFvr8aWTnGa
LmM5W+544pvVsiw4kg3jtMQm6urFw/UPtbmA1GQNofPKQOAqKiV5pdQJxLoPsXyKqtpNpCel24n1
G5sBZkxI2bnJIVlcRz66MZZV9AAYdX32hzH05rI8pmDPgzTyr7uzkZNdmFrV3wOtkNupA5BpTy+Q
mZX3lmW6rbH4CuOL101tvIEvTK3eR1GzyKpkYaoyDsHnuS6fEvO+6F8b86lOvwVOtePanr1Vhu40
AB5rm1Wc5UczGe7jrCO1uaX24EnFr6gtbsI9sYKtugbcc9QRSHQd9uTapm0GzawAfFza50RW3UZi
ThShrUXX/DmKXF3Q3nuqFdIequ0dTuGtrXlufHUeeDnkilrhsIqWoKq4ivZs9j+vf0Tx/1iF/wsH
V1GTF0Q4jwU2lKH04dvzQ7PecWPbBLcxubUmiheXoTCB7LkadV7zglTsXRsG7SFQJGvn/ba1O3g4
82ykeIk65+pLSfLcNG1tAKykvAxnPY11t0mO7dzfMM7ay7+cvRHmPYurz0N5TyuaHoujUEBxRi+M
bF9pqMuoX9vuNu0/FPPe03HTJiTCvBsFZdw6EnNRD3yogP0YT944Vt5k3C/tfZi+qIUCaFWU2vce
E1shBfj1v22uQooak8VKugNIQf2mlI/IJdxAHEa+kyVP/+lm5IFHv9ygckeSZqx2SqGGsS0ZtK9a
2jBHRRmfx0aO/etGNs60sMKDFVIP0Shb7RRzzupJy5CPbuoJiQrpmAxerRkndVDcNvwx98Dyp/h+
+BwYO3t0A8mOaYoLv5+YVJtXITObYjlbVLpnWS3flOHXBA4cHYawFAhE031R6xeF3BihsvkTZIND
YdFfUFB+kaodhq0/b6TLH7Jeg7aKufNolejq45hlIrNstRcmEK+v9Z9HHzM8Dymto2RDce/y6Gu5
0yA9X9ItsWo3KF6TPXTznoHVgtpSo5lNjh9m/k7rIs9YXq57sJGU4IIYJhTYBqrbq2daamt93lh8
MjXSb9LWOFbtUyE/DsVTMvcoQt1lE8Sh8x4R0J9VWMwK4BNlAuLZevZvNpCwGxTEp9XsQHLS/FSl
pzzOD51s+7tN+81VRDdGdH7EyVit4pQoSORMwlhkuZb0RBXGvb6Mf15luCOKRUB5Sbb+oFkNDDVa
IiykETqZ4It6gNll+Z9nw5dmVo7w6APfIMzk9GTFkFhbPM5G/1fOCMiGYNylInW5q5MGGpY+WP5b
spuhF/Dd8O9fX7CNqQ+4ldhyhngq08FZ7bsko0yry7A25u/03J2JCi053LukP+nqq9FqXhh0XjSn
DDGGQJn2tv3WBzs3v6rtpKBf4iDn5NqzR/b6Ljc/qsgZ2/KjlCluPvhSxUxl/2onxqFT6xsLGtJc
gtDe3J0x/PP+ESxTlH942kH8tI7XdlvaQa5zAvVT3fwI44b5ll8Joy77i/5nbeTSlDgoZ6+2KcwM
KanxOkEuM6iPUfhujtMj6g5eHvulnbvK6BU/rn/qrdN37p/4FGdGq8DshnnOM1FMsPSXcti7wP9M
GoRXNvg+kTJQt7g0UDdyKcsLzX5Z5gtahzr+EIYvoX5jnqYXSdo5HVuRi+l+4j1SRkLg8NKa1WiF
YYdYy0UN6yYc/Uz5MRknI/0YgWW4vnZb99i5sfVRzABotDlIkaG0XUN/CY3QRc+eUfvjdUN7Xq3O
Q7bIVaHPeBWHQ3RUKoYcg1lCxNNq01uztyCj6Jnesaxsx8PtQIDatwAOCeWDlYsWE7WWPA3Zw8z7
d+ze8rB7V0WP7Y9SulO1H5KG1GdwkBE1GyAI+88xFewdtH3F+ZMhyV59TbW2kkqrwDtM+SsTJXH7
WERv15d2M9RQauXioZHA4/9yw8gLNDParGYPmnGbdO/k8SjXH6+b2Px60P0geSVQtuuSoJnIoRrW
GtcPjAfRoza+NYyxFTda/ZO2tXfd2KY/Z8ZWl9AyNfYSCOSGMYVuF6A7EHnjnhzuRvmYDwPhLCLz
0OfAUH25ahAjK3GigtSwkF6Le78PbjT9YTS+DdarZvl1Z3vM76fZByEM+TcO/mN6tSf0AH46u8dB
K3oRhCim9Llthp0DJ7b15cMU/1CdhGgJBAN92Ev/tBJBOyngk8VKP53CRdPd2W4UX8kbKJhqW9vr
sG8wYgmLNGYUxjI4aatkFeLlbowLm+RcX/y+Bj/nQm/W+4b2OKLAyb3goR7kGM9pSI0jpVi+p6y7
uU3PfsHKZ4V56lDq+QWyNxpfmjR0k+KU3VGjt5K9ML29vv94uzp1jhmN3PEBr6CF+aro15R+lALm
l5LP1zfL1uXDkBIUqCDMyWVWl89iGXQJuyR/ML5G9W1p+a31pYjnJyN8r3bdQa2lnY3zOyCudw4U
IHxMQJAaNeHLnTOpBjOcWUSfwWn0u3bUcrfThKzcMIxMBac5s6vmciT5jm/7uYwO4EmlG6dr+/dj
WmmeUg7V3dgF0qfSCb4XVt5TSuZpb9TolBRAnd2CoZSD0OE4mUVv36VRA8G1PjmPthI79zTEw52H
49bHguHZ+o265CW+cikLS6mlGZ09SHZ7tDQgkF3sdXJ6aOy9Aamt6IUOEy8BMVbGk+dy9QYjHlMT
3pYHo51ctYF1qHYleecbbb6qGCAUNOiw0ZhrpWpZRxkvFHCWJVQDbxnn0K/s4ZteLLHnlOP3JO2z
o9Jknq7ncEkM8+H6rtz+ATT6mVoCRPynapFuVm09Smz/xmeQebnv8mOmP0bas/0lLdzh23V7Wzms
wBX8P3OrkJlMWQzogNNGmfRnk70oAVpCanUw88Tvup3RSbEb/jgAMHIowBRlKP5WucrUwSjnWABX
NMlbiqP0I2und4l9a9jJ+zkPvkzlHtn6pnssIjUvWj1U0i83zQyx2dBGQ/6Q5p0f1vdC6tABp1T4
UpT+xfUKUZUga2QSHeGAS1tNn6qzkgLUKOvmWEvVQS6du7Lauw62XfrHzGoRrQXBhjzphRnQXWV0
Ghh1ogfiq8FyFy/2nujif5F2ZrtxI0u3fiICnIdbsgapVLItW3K3fUPY3RLneebT/1/6nNOuonmK
sH9gA30hbEdlMjIyMmKtFWuxn/6NELq0LGp7i9ivpiG1RLPIzn2wa4x0J2c7IxiPbSOd+PaMXnu6
7ZGrZbBLg4uDLoc+4hMWEDa1+Dy2dzGSCnVe3+kBIA7Zq/PiSIkvrP5um62hK2shBmqvSqGWu5aX
wvUXVFIpVisdfI/SPOUmk06jx6j4fa0hmvc/jSwrpeZIXcrycZPUugvRp4vjYjd0npMcu+z34QnY
ArgG5Bj1UNhUiwWZdaF3oQFmwMx0r1em3JslRBiYzL61rNW9M+lu/hBjoLJ2bcqaG8Xq+gG31Hrz
IVbmaVfI9r2aG3+SgIG1EehRckxO2rWlQkPeeCp9cAJ26UrduOvCzzJk4KTciMVrno/XA/gXdFxm
Ql4bihO5h9gPsicyDtKc7Ib+o6y71Yvt53u7659v+/3aVXppbRE+QuS2EJUDSkJ2Pu7nSAMc2lne
WFrhQbdIpG+bW1kc+6eovD3ASCGheL04Mx6MPNaJxQ2jtKYZgf7vSBSo7Smv3mXJxpleWRsVEtrA
9OV45y/ZPU7RFeXQiRhS3U3NGQx8aKKRbW98sBUfpOzFrUmbllO8bJkmAI+CnObUWQYBbthe1Z2M
zfHdK/EXBCrh0MYrGOSxcHRtMubJSXA/qp9hoO+l8auJlnJnfgVLsPGRVjCRoj5CfZoBUIJPvHDB
TqogB9VJfs5Uirnas20Xh6zTCfxWcXYa/aw1bxKYXpkSc6Dbb4msH8Ojz6M/VB60fNr6PSLYL25w
yFO0QHgBiYGHi9jc5lOb6wAtqUPtwzF0bZterlQ/Cm3nMPigp57m7Lr+78BBVDRVXm/77A8M+q/m
6VTTjgdOvTSvS+00Bg1QijyJjqV/Gob7SnqoQ4lSX/9E4DkEzcQTs/HqsZM9I38Z5AoZs8fRhBPx
YEivvnXokuPQvcvpcg/Kqddec55MkvoQqcesvbe3iG0rnDCgyqLJAIITEVR5Ea7qTJa6cG7yc2Xt
0ohikBncpY7ugRILPevfzHDLYNpLysyw1N7lV/UyoyzeJcOjmAnYzNaRZPj90Gzl0/rap2T+A5B/
ZlX9kq7Io9mTUQNbkNQi2I/kScdSr9qtcvFKnKE+w08kxSSt1sTfL4qIneI3ulFDYnA+hcOpD/+x
8i8MiHYLLfYY9lUP88PYBO+db3H92mavYdR/6tTaJbwyTPCur/2NLG0lFIl6EZBm+mwCs3f9ewah
UwvoQQh2JV6bdm/drB7n2Po4lFtX4pop9B7B01IiQ9ZzkTn1fjT7lRA7y6JkZ4f3qhG7xRh7Tr7V
xfiBfV8cDPj/JJ2gvohKywBLuVPKh45Bj5Fq71Lf8aT0u2TnnhEY76zx3+YYGzxZpv5ga+2n0G92
oX/Xav0hoErCVtPQlBjR9+H2cV1b/w/EKmPEBPZpkU7Fkm3W5YzAz1z/rfgHRmyY5ZdxCze4EvQ5
WMxOp4asUdhd7PIEoYsqMhxfCoH2XLo0J13/4++vRABWkaHVbHx4cVlOcpr5VR3QzSMM66RScXLA
w9xo2kLBr67mwtLCPc0aXAe6l1SX1GdjPmdBhkjzRhRfO5IAELn66R2qaNdfHwHfAVqRZfTNp/lO
HmmsOQfog5rsAh1hzsHtrVsJM/alMfH3i/PPeetLM8RYVLzTI+SDkZ2+bWF1OTTvqEJQWWEWwLUF
KydJtDrRCP0q0Sd3TSYmG/KzbH1stoL5ikcTyhHKFG0RmuWLr8PQ2zKNSjxaDcZdo6vUWhoGihiu
LtcbcWrlrXxlanF4CjUP7DkHxJGnzXtLbz45gfwuNan32bH5rDBIE9Q5IJ9sfLu9nWvvL0AVRBJ2
VMzAWxwoDT0ERqigiWBn2jl0XsIq+hD7zl7zHyI0ralQxVmw68bJtY2NPHFt0ZemF54Z6DMzt3uk
EWbSilm5d4Z/y/corikvmtx4qakeNta64jtXa114Jy+uLklbbie/qJQPhtUGB0ZxJO+CsWXAQN3F
hzpVW7dLFMmbmO3iaTQ8PGdkDmcE1dMd+qg/TH4TPmdDGpnAKI28OKgQ5w9oyo6/D45ARJi0C7wq
Pr28SxPQjoka8muNJN+3CtPBlO+2TJ3blDYCnip2enGhCLVJbkgblQgulutD5ed5ZZUqdxdC2Iex
2ttx646GvUPE4U5rHrTsIUBamMKw19j5ETV+xTrk1T95dNf6zk4uj47pFSOFHmR9ptaNnfJvrdsC
Ha31Gq5+5cJV26kJUr9A8LDJ9n3zhbetO03ve607SMh6AKH5Kxzmv/P6vunfaV2ycb+tOg8vUaFf
hAbNEp2QlkMizQN71EZnP1VdjeEUgXNftpnbU5GV/pfmFodDnUupChNQqKmggz6ZPoLrDE9l2nLg
aztADn9kj2YpEj8UEZb1rEgKGa5gsblIJ7iS/SJpjWsC/JEQiZPU5y5oNq6KH5H6F6f7waMRUHxg
OddOVxJFc2NC/dAYKP33CfDNmDnnWnuqJXNXQmrW8rspf6nj+i4d5EPkW55dzS/Z5N/7ysdsPjM2
DBmX+H1bHArnEGj259sBY+0CYKqUuNAoJyJocv0LbbMKrDrSuQD6niadxDhZ1WoPpTrtzVmbNgCK
a+GQrRfbT3YHnP/aWlhanVqg93VOimKvpxqqrBz27DXTgg8VE2GaRn2dc/Pu9hpXUhDxzcGPiJb8
L3PQ2zaH3AeAAx7es2TlTBu5s+a/b9tY3UfoCQIUCTF3mRoWcgWHoCJps+JvbWsKmJcQUIi2JMbW
7JB7QrwVHUkqa9c76GdB/X/ELdT4VDIDSNYCRpcdzGDrpb4WCy4NLRxDUhstD0zytiZkpFwVPI/2
ExJ8vd4ex9rfa01wvL2D4h9cnhU4qcxioy4APmoRDWijFn37A5zhv4yB/pjrj3LvlbZ1yhjO9Qe2
0J+AUidmHS0Jp4U89EGrAGazIx1xq6HbF8hPlM67NonuUHrd0lFZTUHo7f9ncLG42m/TKTOBuzDk
epYOaai/KPJ3JMd2Recx85fxMzufY45Kyu2VroEaUKek58+8LNxyielBvcVoYh2gVm05wV0vCUBR
U81MQOx0arS2dMxNP33Ikyp4SEZN8Zik2DMiLGA8TaUajwrEjo2wuHYeGY7ABDQgi8SdxVXcWH3o
VOkAzKgBnua82QycCrbSzdUtp+gt6gH8B0j59UmpWsvsO02hxasP7wZ0n4vR2hl9dlICk/+2RzVy
do2kn4zuKWnnw5/suyiMA10j0i0bifms5dY4WCTxQYr2rK/2u2qK0r3MzBRXH6reIyy1np7k/i7u
RhtU6ph7rcn7qO9K6SxmCW/4wuq+g2SgHGCii71EmMjZWKSRIRr9XeomscWgpa9Jt6WMs3aO+bIM
W8fdhXDz9b7bTt50xSBkF5pqN9Nw3Mtx6bh+1MXHqsveNdlGjr1mkHoE2E0hZGEu+96OiTBM34My
bmLzMRu+KPKJApk+1yczSu5vf1ZxYS+D1KUtETUvHn+zY/rjLDCqTShE/lVf2geTbm1cWKu+a8nw
1NFWgWm0ZCwWup0OgcOhjZ2qPEAci/dhaPsH6L8I/0/DeGfI3bTXRiXfm+nsKG6e+/V5sjNzIyqv
XQMCTYrmGDXoXzpIWlFPZp+CxtLnEiUSMZQrQFvm0AfJ6KVa2CJ75jwPUdtvBIm1i44XKURUkMAW
L9Trnc6DirlhPjvda281NU9Hf2y6eGf//gRkLhvFwQySyUiML1M0NWlG3WeBfTuTgNh6ckeptdq1
U/Anj21ubfpWiL4gCLDIfqYeLkVTcusYWuQadfuYMC00TN54mm9En7WTzhMHHpTQPkW963rz9FL3
h6bDf7L6I1wQN0LdVc2mP4gnqIJqaJ/gGb+QCKCANHnV03EpyKAfeTq8tFpo3c1O4G/c16vroRFC
iVxjLLYh/n5x7KY57xliB82eRosavQWD4TpbOOA1hyNH/M+G+PuFDbUIncCwaenE4sqoXKt4N6b/
GOEfPHnB11JzUZjO9MsMsbHQkvYHwIQxi6Ff7nT73kK0OMy+3Y5Uq1t2YWfpApqT13bO9Rc1tRhK
EiIYWCYb0WEtHPKcpnskMCwgC6/3jMBUJlwkhENFg+eZ7Xyc7fY6Vj/LhYnFNT5MUi61OSiZ0j/m
vr3T1Q9gsOUtlN/6dv1cyeJs2uRmtVqzktS/z5WXzrmv/dfbK9narMXFONZ1VwTAVs9KaLtSVXmB
bG0Eza1VLIKZn4adpFdCHEixCi+qw50NQBjlrD8JMA7JDVcuI5PILK8/PPBAJ7B8DHV6ctDUb1pS
3iv22+0NW/v0tD0h76CsICSVr40UZpgHyQCwgFPvWF8bQ3LDsdyNcbvhxmvPUsFk5mHqgJJYhsvI
LCd/diDqm2SG6VPUf1McmmyZF0p/1WOwV8bfTlkA6oErAH/C/5BauF5ZldDztQYOZzKa99b0YbYb
V2bqXKUm90P95Xe3EVINumY/pCMo7Cy+VTJWUOdyWq5Njor621Scy+FrUG4xQn7dRNR7yLSBkLKD
v8hgyYWVOU5ND3nQD5Ep72w5O9R9yd0zeVZgegReRjBMv58qCdEgxA5Q+qBUvmz7G9owDVlIWRkB
kTg6GtqbNvixC3rDkyBBJnrijlHhJfN0lrcG7f163LBNvY6wgYCOstzZKJUpnqS0Arj37ksNsZ5h
BIm/5Z6/noMrM0tSs15ErW6XUBFRMXbjjKGp1K2Uj6Z9uO0oIqW6Tm6v7SxCrWlUSj5DLTnbQ7ZP
KvBlw+Ogtd44PQ/yliL9+t4JkWschmt9EaqUao5jaQhJhvL3afpeaVq4Xb/NOBcLYtQ2OYN4Bi5s
VL3kZ7Ic0OXiwZM2j6XyZFr/3t609XX8tLHIUye5nktbwUYZyx+1ynHttnpUh61S4poPEG5RNNUB
ngBeu44YHWieIUQZ6yzHd/K35qvTBTD3X2+vZcvIYi1tM+h9qmEk03rXHD4qGcp8euJtNgXXYgUP
NUENpSVj6MsPw3LKXrAVB+HKyf0IiqB/HRTjZEnw/jLVS7Nsd3txax8KxB8PchWsB32g6x3UzEEd
1Kyh5tOkXsIbMfqXZsGGkbUdvDSyiLVKbVrjLIQxrVh2SSVKOzhEfbxDUvUPVkN/2EInn6x4Cdpx
jBn1F7EaNUQmP3tt1eNmRryyY4xspoCCfjEyNkv9mkZj0IvcyEjF6TG9kBMoITfjkXR7JStbptBU
FzKCMlfwUgizZio3HExgYvkgPZljsbMbGzzflz9gsII6wt3oelsMVlnKo/i93eWSBZiq7UaxHPpB
G3nE2obR7YPFynuS5SwSlnEykz6W2bA8dfZDvG91fVuudCVKC/DUf0YWZwc9nDoeSkB8YDoTeOkk
eF4aPVZOcGi2JDTXFySm0IimIvJT12cmSEOl90sSo8a02jNSvOlBqnuZwl0fHG67waopIjUvItEo
WYaEOIcaoPZpLtRB2jbbkYFH9dZjYs0IrxQI9qILBEboej0RfHitzVHICaKntkK4uW1dtNB++11M
QwXdMaHEwwCbZSW7tWJ9SoSeEKIqOt269GR3b7+/W+hm0bGnsYGUiljoxWM1iSVZLjVMROXsScwz
yYTUp7ERZNaOJgU1MBUakC/OzbWVOFcyP6Xkw3OCMcWRBqrsiRE4Vhxt7NiaTyPOBawK1zbJw68N
WX1T6Wmi5mcn+Ai3sEEjQGjQyNCXUcnd3967tVWJJZHx84F+Ka6lFq8Xq3aQL4ry+1iPPVxNYcR2
OG8Be1eWpQp6DPVWlgW773pZkL3RCC+hPswpY4C7eyW/m+XoLksNxAZ+u64AbeXC1sIj5Mm0pVDC
1nDSp2jXyl6DNvnWh1o5QCL2MFmagK3CP7heURYUcRY7FGLC/gHJpXl4H25161bwhfqVjcWuzVMc
JpbA58tfm5DpCs3HJqsPOkWltj7q1bMx/kvXUJvcLD7YAVxl9NOa4ezQCeNY7OTpTtpa9orLXP2k
xebWaiMVqKPzk9o8cCspiNy2+mfmObKz5MzfcFCxwEUejjUUYSkWEuedxWmY01pzZlvwBabMTYKP
Sv1y+wRsGVic60huJ91nQsGZ2vHeMZqHjsk3t02sO8r/WwOruHaUCnLy1EiY6OxPffAy2L7bZBvh
6fYyUL64thFkgW0lYp9s+1M+/Sv132+vYYWnKDzx5yIWRSGl0/sYPiQfwjA7D8HW9hNCZkIWYgy8
EbrKe60M0JcymTgyp0mBCLqsHCK9Te7b0UndOFQNr2OI5cfbP2xrcxensEgZCBSKhVtMH0EWPa8/
DM7hto3VzaVaQLpEkkkH63pze5ASgZQIMTn6VWp4GputQ7VlYeHmvRbllj+hHlh0NaR/mdEQx9tr
WD22lD1AS4r8ddlGmbSRCZD1jBOWqEaVXqce5E8TtZbbZlY/x4WZxUK0OegCU8KMFH+LxpOcf0Uh
6/dNUMOB2EmhQ2gIXn+Nye8GRY5Ikh29PEpD95iZ8mMcJG+3zax9kksz4u8XaYUuN31cdYIg0n2T
26/NJvV3basuDYi/XxhozCSIB2bMnvXeclvrUQklb6sIurUI4RUXNqZB16RxVtkrZtgq9rNq/3t7
l9bcCgk7QUFSxRSexffO+86Qe/Ex8kG9Y/7dqym9Ky3YXO38+8hWHUS70JYFdA2Dc/HdpdJwRqG/
evbn6i1HeNGFIVBUzbOl/z0mj7MVbmlxr+7ehcWFC9RZP3eWyu41KdOs05e0+4OofbmkhQsouW6F
oSwMlJ9H5rIUxtYSVtqnYtc0oeej0/xyFrGry2Kl0gZLMPzSflcr4auj1rs5aRjca3oJqCu0feLZ
+JvBUfeyv1VHW99C0IzghJknt8xmEU2nZm5ybfTGS1y+9v3vV49Z3s9/f3F951M5TyOcSdLKcnD9
MDxVvX6y8s/zoB9rGRjBbX9fPbRC5J9HM+PxlurDRoeELMUA9HOlg4Gu6CQ/pJvjbtZyZWBhPDWR
fhKQjetTqwUk/IUVQAya4u9VOrszpDGzuUtVfbdVs1sZMIqDAPyxIIxRGlwWjZWkC4Y24rE5pD3s
In0KADgG891sT72nGJLvyXCvPtktBIdQK+JD3FRPZRx/6W2p9eAAwD0MGFyvOLFzlwDugZpVItrj
dOPWG2J183kR2+IXA8xc+DJa4LoUhDlsm+77VL709buu3rgmN0wsRzmMaaFbdYYJJfAZqyDa/IY7
bskTrFqh6c1sZNCGXMrXH1jPiyK2wzo/+7b/DtJZhP6VHCL2sIVcWw3PDpkzctyQYpbwebCj1Szl
vE4GvT4oY+TmoQKi2N8D3719MNYOungHCWY7z+NlApra0zCXDeLEtiy5ifPZ3xToF0d5+RS4tLDI
QO2+HOpMwoIE5qPuP1RoQbXmqbJVt6nPertP4i+317RlcXHjyHELzaLlaFgtcNzgYA872/9Xmv4Z
7PiOLvVkbXVR1nZR9G64SGmmMBnx2jFgbiBcOev5ubRetRi6WLy/vaQ1z+MBDvCfoMl444WBplPM
2CoJLeiNZ1+stKo908rCc9wzouW2qRW1AzB+4O0YyPRD5m2RG1ha67fSzFkyZmj5xVOTy4cgjvay
ei5l5WkWSqrGa2ZvJdNra2Rx9GOpOSF7uFhjFRdW2YTwGK1q2pdx6DnRazxvcN9WjMBDhSyC6BTJ
iLmI0VYYD6MaAt+1jNT8VJfBeNBGbTyVbe9vZAkrh5j7G/iPqAgx1HERLcyhR3TDoZtI1+1LyPiV
iIalGcV3sbVxiNcugytTi1WVUd0NgVC7LSL/UIXRey0E36S2u7k6jtbJL0auBHlA2uRFhXZpOf0T
yEI3f7TRmG4TJXNVJ6Ib43cb6hIr2E1oqRebsDj97ZRbodEBWE+66cAYhipED+Gls1Hd1t4r2p1f
ns0x3ZnRfkzi0zxvATXXPwIoIgaDc4CWXf7C6OXU5yV4TvLGnYI3NYHJadyr6d+3T82qX1Hj/792
ljASiuYTIoz0cLNh8t+3Q5bdG9H0DC92S/th1RJqFtDExci0JQPeNmbJGEpUhjUA0wZDvhhFXYzm
4fZ6VljOfLgLM4vT2FdAakuVsYnm7MHwi5iEKrtz7h9mpf+e9DoxoNqDA3rsA/2dXAyHpuwP/cAE
nkye93bQefKwJdsrbC6uEpBusBAE1wYon/jYF88i5tAVE/0R3Fy2ozsEKHapMb6YdfWUyd3n0R63
tMxXDQL157KnQg3D+drg6A9VaEpwywJYK4Wxk2e3+NIlwy7ZYniJf+mXpV1YWiTETIumel1haZqe
VeVZihNXYYyoaVMUnA7S8LzxeVduLADFSFgBSqG04Cy2Mk6cOKxiGuVDLM+eXGXx3iiHcJdqcuC1
Y+q7Y5W0OyX0Rxd5nf4+74PqTi8RDp7D5LtftuMurEt74/JZdW6obILfAgN6CWOxB3XsDTH4sslP
YHPdaq5dtft0e/ErMQHYNkeHkUaqkBW5/qqodvVlrEB0iKfa2enTUyde2UH5FFKt39+2tbLPPyYy
UAkVE3aWC8p9A6hpSVwwcu1rXbd3Ydd8uG1iRSiYJwe9UhjF6I4bxsJLgbhT2bVt6NyJ9vcczXcp
XSc9ixAqdofxU6Yabq70u759V9cN31X+FqvFV50znejRxqW3cmKufsvCj1s/Vic5AEsQhKl+D+7W
cuVkKk9WV/puOkvZYczm4bixAxtWzcVVGxd9L1s58JJ2ru4ZZeP6PQ8eExnUxMtVeuXV5yL5PGeF
C7LsizrEXjCOO4v65qAUXj5Rf2+3voqwuTjRzDpiDjvalkQPa7ETQ9Q4qV2yE9nwwgwnV+USlus3
O3jzZdurIaOFlnYnVVt0iVWP+2l3KcWSR2E5tAN7URlx45VhQ16vyPP9xpavm7HBf5JMAaITJ/ki
FpdFWM2zjq6tFBkqXbWx3adpBPK4bBVGZvTKzFQYp/4rZoLwfdmN0jveo8lekqrAUyQ/9uy46dwi
9v2NZGglhLDvP3/YIrKZXTP5nG9gJnLOMINqN42vf8Bh4shdGFkcuUFPtKa2+bhdEOyDwHK76a0J
gfTa4e9HxCtLCzdqm2SAY4PM+didKmjnpn9vp1syWeIf+cVXSbkZUgiUibbi9ccMsj6O25jlKMCS
E+WUMakzsz7E8rMIwEKQAL7obQdaPbIXJhfrSrqKApMANrWx7xndgVgVN9+d9JQX325bWvXU/ywR
na4Xp2btjCtwpyjWcJq7j3FkbhyG9bXAB4KbDf5jCdIyC0a3hxNIlhnu+XFu/OCpyfxj4Phu1g3R
UVe7+OX2olbIwHigwcOCIpqDtPRi/2bTnsZsNHnIDOFZH70i3g156o66DKdjhCGoN640N5867vPB
rkN3SBqXOZSIMYzlycmaPUJO7mAEnl6PO43mcWvs8s7nXdl9spR8ixe8eix//t4lArBQ65yvTT5Z
6V8SdA/NGCjlFjhiJYtiU0S/B0w/dOzFp+7HXvQ52ZSoDF0T2Zkh/EfTTqn8d/toWltvi9UlmSQQ
aNgJ7M/i1ERtzH51Ioey60c574Zj26lMzhucjcb4lqHFt+6tUW6zggueXpNnWE9WS3YYTBsncq3m
rINB5bZiqoICifr6oDAs13biGjNVflKq3FPy+yTvPBRgCAR5ZO6Cdv/JyreS7NXzyaP/B3+XPsEi
HYt1NZUTiwhXm/m92mZ3RbXx6F9N+C4sqNcLgwwpq5YQ8KgGze3m4AOcyfetbrp6vIWe+/9s4s/V
LIpPU+5H5STAlGko3aGyAReu3yOFQR4SuE3o3JnDfazIuzlM/2oq//l2WFg9ABcrXXzC1IKwp0M0
OXdO4Y6a5aqR/DUKHhiFl7p2eB71jTRn6+OJ0HiRBhRpVjakn5Cv1SfdCh6t3tm4z9d3FHwgctbU
KZFlvjbRR1IxzAk7WlSdV8f9sS/MXTjN96hRMBpMGzzK159qp/sU1uE57LYQZKtLRJCNCgl6NrwZ
ru3bg2RJikB6NlPauCrQyI95VY/fb3+5NStAFUWJArIas6WurZRtnsXRCFlMZqhH0NgwXT7ftrCG
SqGy9tPEwjkcZCq0NMYENRlvpgsyZspuNngnBKpXlA90/1tmU+gnfXiO2nmf9DJDdMO7NtFcWumH
Sanu61hBeiI6D6G5cU2Lz7jMQeCuyQKGbsPIWYQBrUOqtqzAnWbpfcDo2DiqqCdAD7/jDiST7+9y
Pd7d3pK1i/vS5iIwJKadF9Dp2ZHgW9zrXpB0XlY++yw2ad5u2/pxI/+6QNhsMi0ESOKLBdpFHGZ2
MCFd3rtI5yRHWhYAoKtjX8mPbfsxkMLdaAL+qR8qSrv5AIm55jWFluIu7OoD8IyDw5U5+7On59Kf
HDNoev/9vMVe9HpaxxYTZc6W9jkD9ZJVzn0RjF+S3kAY1nzU+71SI0oWGl+jpNhKB9cKhXQJID+w
dJvu2cI5lbSBX6zKkL2G2Y1gVYfDu7x9HcvXanzVtNmVc7rT1YNEGqP4+r7ZOoBrde+rXyBu4YtQ
liSmVhcOL5qiSr3UD72++agYhZcF8sfGVrza9/dI0fkowm14xtpTEdaJxeGE2/KLfKGsBggHQMM4
d3LpWdVTYecCh+P10+zNKkg4JzsF7UMd9Xe3La/6P6RRIcVAd/6XglpUmwpqpDziNDRhKuexVr4p
2SlzoEIhfX3b2FoWg1r6f8YWV0WqwE+LxLyVNPgIJ+oohU/On8Aw+Yg/jSyCdZsZQ98HgxhIrp4z
Iz/qTD/pitq17OZYQZe/vaa1zIL5v0gTkHPC6lzcTWUyErfFKzjM+oNkndBpOIDl8VKc9bal1U/1
09KyxGEXQwX8m/Oh1o4XDfvaiL1Y/lpSYJmj7/87W4tIBUXazmuxqijfxw3Pl+b7JLkdLwpTr7Ym
A67e7xd7uBQz1qJeDmRJ5SWI3GldPCTqg29ASo8Lb7K+k7T0MRC86lyW/UZeuOqR0KZ59CLkQpX3
+sTPEtJuTk5EVuzQa5nzEFXeUG4YWXURngiAgskffoFCWmaJ/v/AZjr1faZ+ZdaDC0HlCB/s4+2v
tnqBXhha+KKdOoXSdhiCnHm0g1MTZ7uk50rxD23/3Km12yqyd9vm6uLYOjqFFi2u5Z0GStxGAqLi
Ak3H6VhMfU8KUc5IUgWO23bFRra5+sEYpgt6TDSV7MUlEbZBXbUDd1SKxgSM4D5Ce2dLn2a1nqow
Q4WMUxcZ5yKGmHLcF60YYzI46a61m+7et2iyGKXiZZ2N2lqK2hHD3ud/4iZFciV0e+WABNjdjBbK
ZG/VxFf32OFqZBacSBsW37Vu5bTrHLy07t5VTTa7dtG5uj7vtZgM4fb3XNtglWIlERRem/mj6nBx
BwYGyl2+KqZ1qG86pvr+pf+jUHZpZPEVlSEe1DaEeTsUqad2/yr90Qw1t6V9owKXv70i8Y8ts65L
Y2LFFytC36NtotGAQBeWOyawZSApbltY+z4owImBNwwsoz91bWFyeGMF5Ha0lAuvyhE1Gqf7JkTc
jNNw29Tq54F1ryF3CS5reV9nFupCocnOGc5L3jduFO1TmPf/OyML99d9ZbAizYIO2J9sSfHM/FGq
t5x6ayULpy5pPJPO2NCHzdir1V3e2Du0xG6vRPzSX749+DkxSI7EylCvv8zcxbHhzBAKerN6pgjn
1XPy0nX6aVTlY1OU/wS0K2+bXLumYZtRhUIzh0kmC2fo1V5KNB5a5yiqzoZJR1u7j0oaIcCzqLfd
Nrbq21BN0JyiZ2Ys11dqul81LeoVitxyWcrWcLRjrdyI8aufCglbobkDjHoJRuozLQ+lMYMwkTi5
J9T4Pd3sFC7MIT/eXtDqUYJLK4R34B8tFzRKsWPUMiQFBwZ2qX+uw+AwdolrxRsqbluGFq9t1KhJ
9md4+Yblo9dpf6/tD2Fa7TMz2N9e0vru/VzSIti1oLgsvwDoXjJpvO7HvTO8JJuKRWuegJoxyBbK
aIIeeO3pyVSkjY7w0jloZ4AOpt4l/xSmtOVwa96tc/f+ULQRCNtrM2mv6V1ncj0MU/8wSdyBZVC+
hp3yUWdGFjSST7c3b42+gC0HTQPYWwDiFscps4A0DnKDoold2J46oa5qOY3x1Og2uuKynXjlVLf3
epD0YDqd1870A6/TZMlDfOgcS5XpNSjz/YGbXv4qsU0Xd4oUxRETMHHTUvts2f8q8jf6FmHWbRy8
NSe9NLMIxFDYg6CSYRFVde3l9musUhmSmkO+Nd5jzUcZYiV0qqEukvRcr0cd8owBTy1xhHkNZnsS
d8rQBhvRai0aQ1kU03pNZr844ldc7JqZ2rY2qnAM1AJFYJvp0V3x1WqrU6NK+7ijPBptjeRe20HO
BAJUaCcKJ7o2WRtBm9sTQO2imzU37D+omu0pXSq7Y7cVJrdsLQ46UJHWNgTOnUb933m079J4F/Bi
9/15d/tUrJ1CqmQoJwIpUEnUrldF8lTI0sQEEU0dz7GhnP1Y2qM+cExT81CmyUZLX8SO5S0KSgS1
eLCHMPQW3q4rtV5mLdjDKXMy1+zMd82IcKzzEBpinMGR/9fJGc2NCL2iIwtWW8w1ALSNKqW52E89
TM1RCmHvGCFFl7B98qPmfU5lIrO1o2ZQjpxzLyviR7kaHszZd6Oh2Qg/q58UdiWTYWAM/pI/qFMc
TaoFvceZqtNQWX9lseaVSX9nVVtV7nVTTGESklcOIfb6m+KTSaEYYFZzVD5GZ3hnAfvpJ+PR/pN8
VYzy0RGNRIeBaRnXpnKkiByHuZdnO/9s17NXM66lyi06sC+3/XRlTVRGeEIJICnqa4sDryqlgWIx
X7BSHpHy+5Bnb/l0kkzr91+F6ErwMKJsjijrMis2GjuhygPCWJfk+wDAUiY3x00m1kr4urKyOAba
3IZlKGCxfS+978FBmdInVWpFVyVvo51vtRvhfyUqXxlcfKdKH8PG7gtAxRTnYuspYlxpXGzpiK6d
M8zAAwLeJu6ARYwsp2EwolJgzS2zcxnmhqTmk2l8nhC7kct9URduEfRuJf8VDIELlPz+tpesLRPn
oCIOwZjzvvD8wsmlfihkzrk+umX2xnNDLzZqMBs2lujMxqSxoHbYyHR06K0nzdZd4/flyoR2EO0E
nuncOcvkKEpTWowlDPBYfbNyagX1U4xo3e3dWjtTKpL6BGRUR2mKXR/ebq7kvirS4jxHenHsJrN0
/Ux7LeXqPWoO9cZNs2oNVqogT1IIWX6bDtVVA4FVINnBfF8juh5U1adOC3d53m0sTITzxS0D1YhA
yxXMg20JYlPtZswNLS7OQ58yTfOtq7bUndac4NLCwtEqWS1L05fys1kV+9xvT9RTH5Ne+3j7C4l/
5teFoAAhdAV5NS3uLWts7TmCkHJWoAExjaKvXaedaf3uk2h8sEZ9J1Xlg5SZn2/bXV/eT7vi7xfp
VdeE6Fd1ScHyPrN/pvMi92+3Tayl4xQywbMz1wHc11KQtsxJqFrLgO9a1NrRKRmOVkZa50Z+mxN1
bYIiyclxZKzm50Gz4BqVlpfksYZWvaXf020Tk9YnhH9u/7A1P4VzhS4sQlZke4t3SVkP4eBQijyr
1XREpZ+XwnyYtMdi3ion/ch2lp8XTjtDR0iFuNYWn3dU+oYkGi9SYuN+sqvD/D+kncdu5EizhZ+I
AL3ZkmVkqJZptd0Qbem959Pfj7qLqWIRRaj/QQMzGDUUzMzIyLDnxLdKae6N3nLMxhEpj/WhdcM4
ueM/WY128Ix+N+bhU28Ojlx91NWtNpS1m8OMICwrLJ8nffEwVSODnH6Y525WaqVtVqrvBKr3fuRd
YssTKYvXqOp7Oe8U1HoY6gqbU2mODIWIbXpjcbh+mqtPEm8S8y6KCnXjMgGr5LkcSlOWk0D5a5SS
09PAU4Rzza8XGRa/L6SbQb4fM9obLeNWL4fd9Q9Yu0rEKWC3grqMi7S4StqQMpxoVLmb02/Dy2uO
pQ2O9P8mZNbpk/s69lmZNm3JsdXCLkyOU+XtguFfhBA7Q0D0VmCUz4VYolcriTGwkuCZYNopq4es
ez+vOs/dPI/A8z1jaC7iEatPp5wnvHALv85tI3kouuiPrDFukvzL80d7C/CzBItMqy20sI78Vm+a
soDrDP6kTPg5yr+kNLznYl0/nZUYC+utMpuIPQHhcHGpxkgMhTpuIHRTYeW2CuEgNP6daeAqR/1O
S79cF7eicWfiFusyGi8lr1PnrtmOtpf/kGIKG5s0l2tS8PfnyoaJo7LM7ntDWsLkKaJydHVmTX30
b0It/oeRH1jTiWE4H5WBmIVD6YkB12YoCrcWzGNvqU+B/6lowwed2aSpLnZ5/oMuRSeLKrv20iOt
DDCPNxuKv2IUWeUbjRozpxjHheJrWpaEbV24Zl7c5lV1l22B7a5oCKMovDX0y4EV+WbETu4vufg2
aaOkcCtYH0rvQ6AeffAvlTSwPXh4ruvHynJIvips5gxKftEcY0COYBrJWBDqS8q0Q/vL71oQEBFc
l7O2KOrTMGqB7CkC73u+bb3aetM0ytgLq0ngTJCzW73PokMHw6DtFUykmFOwxWS+sjh8S0oarA5g
wOV8cEqhqe9AQXG1pNjHM6h/Hcn/MEHJ1vGWqPMgD2W985U1kqkJ1mAVdGxb5rEphPguDCzhTs2H
euMGrGzifErwjuEzGxiRc1FZJbak6cj/h/yFw6B1yp1atqGtT7pyyDIIm4y8UTaC4LVNRCBZIaA8
wedevFlDY7VC6mUl6L/VDyGYu38t73hdO1bsBwMzzE2SeWJGZ+n+hZ4mVkOgluDiP5gMPVdWwXzt
FmDE2kqo8RLe4AJY6MT59jXdKNdmH1Y8J9GNOVV/0uhfhuiANmByweSkKP4v9FxpJK1qlaJyw04/
+oawk0p/37bezfUNu/RLWQR43BSE8Jcv4AebqEh4rIKcJu2PRvQt9RgD0R9j4dv/JmaxmiyvarB/
fYJC3Xcr9bsOl2OVNnYXbiFbXZ4NC+ICcTREa4wHn59NAWyAD6Nw7goxTBTGLov13fW1XOoYPiyo
lVSfsXi8vecSKACPTaEjofKOBoylTfPZDDYu6Noq6OYkzKRPfB51PpehyVXtl4POfpmjnXUzU/E/
LOJEwGIRYpmRxvMNvIfq2Qw/g84G4Pd1EZeqRYaB2z6rFtZ66XT5WaYOItUBV889xTHV0rsdUuFb
JtIfp1RptZFB2RK3UDE1E4MxUaXcjWuYpwJdbCHrLKioFkXkDEI/OdeXdxlFz8tjaoopBygk5FlN
Tl9XTwiyVplQA0HpdxnEIrbKmyD11V7ufpdKsxukXLC9sd+4spfGexY8g/Tz1MJxsHDLO28KDcXD
Y6YrIYW4IvNhiH2ATc4J4+f3r3HOjc4IiIwQLIt2TGhEbSbz2FpG5abAkcD46IFTaqYHGfzn3DRs
/f0P/Ax2PjNF4EDTzbwICDI5MiCYFWu3H0ICuA+eHfmPeWjH5sbiLu/YuaDFHcvjXOFlRZCi/GnU
h/r9JAT8fjohmKlktkdeIlTOqEaWMsk1Dt7vPvmALsDoArbrlue1og+8FIgBL5A3bwnqmaa1ZkyD
V7uBrt0UBqPWr62QO1PZ3SXaRs3j0vaxJjKHqDu8KdpyWDQHBnySxbDBjod2zqS8GuBZbjwWq0LA
3J3zU8zAmgsNqHJh8k0VIT77lUefu/aQ1J/frdl0cP8nY3H4ggRMBaSiDTPqomMm0V1JZx30jbsx
FPdB8UfpgTRv5HDDe13VOagRdUCtZj9lYXarTvX0cUwbZqZfsuy577dSiCtWECym2eDimcD5uIgq
EjNn4CGvG1csn5LBIykw7LBIgyzvr2/gykqofRnQXvEaMl85a+WJ+auyUlTgyGndkHm2vQLX0m3d
hNaGkV1puqbUM/fbMz9Gd8cSFqkRmsCzWrV1x2xyEiv5nAfmQydJhz5uILXrX8Y2fVGn7E4Lj3p8
J5mf9e779ZVeGnpaSmhdmPG0iAGWhp73g6qNrnRMfHvZPqBqeogEmeyd3Hu0v8fJPvApOwLje6sN
Y3p7XfrlgSKdDhqGpiXyCkuvuSnwdJrS7FxmhJzOmuxEPPLa2oW+4Z6vdJdT3OM9YdII1DUSC+cn
WodeZdZ617tNH5UxcIRJeScqmbnPgABzwqmxDpaVeg4dqZVdDL50EMQ6f7cDz0fQYa+pM+QuKaHz
jwilVI8aFMtNJ283+MztRoMtVOrGPVzZVVJnFJPQX+oUyyzN4HnZqPVgFZn9Pnqq/Xnoyg2KbEPM
perM4RW4UmDG4mYv03Q1qefEiCvRlbRSvC+UdnoIBIYjlC750RgA/+mjWN+oyfiR5lRlw09YIcaE
9IKOfcBkaBQ1losspm4yh9yQXA0UhFEFKn16LZKH5Hcf7eJ7a3oZ5ciG/s9rD1p817zwi46j99r9
zdSPsXcr6qGzhQNzue/mPL4HjQNzPiabf368qZxpDGMFshsOdbEfK7Eynq0s6kpHC7ScUZqChPiG
pVpRbGB0ZtgBmqipCywfra6Vk65JJhC1jc5WmFVJrZZxIdMG9MtWS2uXJ8Z+nKJ9pb/fStIGCWIw
8PHkKi6spC9FSV4nkuQqqQBrQaxrbh025et7bQRS6EGagbBnrsXFzS2TqqMn1mdXs1C6FTu9Euyc
+R27VYi1egZxN2zF5QvN0/LmCVDoQ/b88xPjX0bTYBrFKLvMQ8nABukAc/xMKq1KH6IhD80NTV7R
GrDM3rBH/p8491ycGHla1Zu59Db8XfRP7S7XSgfoxOvbuNLnTxruRM7i8cwr0uhRXkuuqO/S0lEN
KAXsQtkBaQrLgPUhZQJg2LDvKyYCCLVZK0GWwsVeGLy4xNcnGSO5Rqp2lTNpjZQ6SV5lhBNJXOYO
qTYQis2imXZ+MDGYkgpAJ11f+aULicv9/w3lGCmQp883GFh7UxiEjo8QJPlINsPcDQCoHKSoMm61
KTz0rRpuXMs1mbNrDMILkTov67lMID+nQaEo4A6j6Y568DBSQLFzxapA/RVdqMQ3Frm209SjLRwJ
OnZohT4XmMBErDagFrlZ1v8KAgaYQLySU7q6gL66yaLYEfLaLuNqQ3tXLguvwJyqpD41J7XP5UpV
IFfhgM2jMUnYm0Pf/Mjl1HKaqO7GDX9p5aYwWT4T30lzp7e6OEgrTfH/wGV1VdF/aToGT+Ny3+rA
S+AyXNeZSweQV02lZ5kc+vyULmxA3AtF1QFfA2qqGvwo9ao7yEIlbmzeuhRyefSRgYjzZttPLI2v
hfkkYYFcWjlDOx2L9iYu+ve3wALlgB9LRADuL97P+RH1fZP3iREprplABy0q7V818BunpHlr47qv
KQNxE+ODdPtR9FocUMFNi6M4UaD+1n4OvfZx1JoPQrdFg7Yqhlcf5wPPGTCq8wWRfKXClaSKW08y
KBmDbx3nJMZNUYrTRqrK5Fedl5vBfgXxb26GZklL9Z4CURNqX5ddrUvu6MVwlPJLWYlO2j0pgnDk
z3W9W1kaRROshsQkA6SIi7MqDUMOWmaI3Xb4lk2JbTHwIm/hGVyqHeTIEKaowGVQm1wicrSAFrap
2HOPAsoJtiD5nw3ajX5dX8qqlDlLScELm7ScTQpjWfMyuZSZ+o9A3ssUuTpKmMM/18Vc7hiLeeud
AlgWaztb4pM7VBZS4xcp4IiNkSS7yKJ3NhFExSl1adhfF7W6IvowEUIzJlf2XFQeylLW1w22Tg3h
lW6GjhlVw9xI9a1LmRl5AJebg7JzKcBmTaYZdIxPRqn1wphDdNCzwNxdX8vFtgE9je9OKzm9iCQ9
FtummqVU0x6S4w3EN6HR0E7QSsLekrdi9i1B8w07OR+9NBUv02iPSPRuJ2d/8/7ZKML3GlJWQy2Q
aJ2WEPqNF6+f5411EM5Zw1xvCGDz/DUT2/S9BzMLwYEAKIP0AwMf5yupAiERPJOsctuFcWJrfht+
gHIv2wJLvlCAWQ6FfM5mrsMskw+alQDFYJm0evihd9unAIUxGb1FJbv0UEh5koRUgHkjeQ1I5kLN
giY1q5a20Ht9dAopdto2sj2iBGM8Dv473wVk0S5HNeENXIEBqvOd6/XR0ArN0+4T8clsBqfcGU2z
odBvAd+pqX4TwuuG1cTZAy/wXMiYjHRXMox0L0a6YCtJEH2eVCCtu0TW7srR8r82RhXeTWVmHn1l
Ch0Tl+mL2Oo+nFFVcmwFxr7p3qnvsiLBTUvVX3luKUxzRKq/hbbwFkQsvpb4lVdpxlPEPC62v1Cm
sTLTxLynhS11PLCNbyXqoQ7xVHWkkDjs4B0o981QgjNuhvEHva6Ho9DosIeMUuvd5bJZ7j0jDz4Y
de09GEKYv1Zi3rwkqVnsoDQUjtMUeNGOYou4axoccQLyVqv3qkELFfzsCRCk143K0kHjCAgwZm8f
NleqoYsjKMQRGCss4n033fuQjyvgvaThY9x9/t/kLKohSk+idgCC6Z7kgp0XR0mub4X2e5xa/7Ig
BtrnVwz6B31hvCY5a5oQxIR7Q4NHaNL3VhZ+L9RyD4X34fqaVu4jTu1/ohYmbNTbXEwD07ynkvzk
0Z5olIdmfGg0uDPkfsOUrR2URcYNtx3P6KIMISdtqHRjZN0nHV38Pc3btzUB4o05th9UY5Q2zmtp
0Wa9gDuRZB67yETB/Dknb4DYKYEn5YjrKws8Sz1rd5UcbuWj3tphz+4U/WKEIsSbBEDE8Is7Fed+
GVlGGbi9DNavQ8O2V+y7oOm+1H5nMDtn9PKPmhccCzQmweAM9dgClDrIzejEudW+tqaYBbuKTmta
rftYwzsShYyc1pjHKtD//jj97PQ0efatGuL2YNAr1WloN532dUALxb1YVEpC4TfurHuWKfV7Mfdl
9ZYGFk28YdRCGw6h7Jem807t0QnCwKEnMCLzTuvc+Q6nlPKkPOx9txHuUjHiMS+PiXw0ehOM9K0x
wYs+VOZezqQtg76xDT1DGnzXijK778znxApv1EpjtzKBMffvXckotgKWTZ1+mfhfEddHbbv9KGzl
Oi+uzdunUK2hHRb+r2XcS2wzagFM626YfAkVYd+Nf7vgFbig+274en2Pl57M26pJ3TKJqdKCeoHP
BQ5PW+eTT+tpuZO9uyE17HGrNn5xM8mGW3MTDr0Rs0Oz2FpLy0FhyY3QrVLzofU+e1J87EGxUtuN
YtcFHBHLQdIcZMAEoZPvOleZzrI8L0iHyFUl4V4z8n6vBJbblEr+sS+V8RgP+bBPJCZ9dF+Kn4bA
rA9jQN4N4qDu6EWi/Cz2wuTmEo5dybv55OFUPraZ8pJ3lvHS1z0DC9eP4KI1lY+mzxbeNWwJBWJx
sT1jKGRhqUSRW0a/A79ktnfcyZN6JDY4QMxol+M9rUy77At3NDGmjczgqvi5rZxxFz4EB+p8z8o8
yKtR1CKaywERKvN6z7zLXaN1tp9KzGgMGB3tCYI7v/rS1uouiLqtgZEVhbdOP2HxTuRSDI6npoPJ
Mf7wIwK3xvaEXQdbm7JFCDevZmFPcXNF8kmEidTBFmY7GAyV1m5W6403ffl38Cbb776nILrI/icN
rKbrh3up+hSi2FmeQSITsr3nm9tnCg2rchu4Uuh2pu5UZrjLLG2vpT+vC7q8yEA5UH1nylkE5+Oi
y04oRDNXlcCNe9mxStlOhU9pvQEauLaaeXADikUoarHJ56uJkqxpu8QP3TL/IwiO/5xZ90314/0r
UQE/mLlqDFrPZmU5eVjjctTkqK1DLmHtJMUuASdDGjdrDBfvN0gUZKkYwpsJ5fCwz8UIhq9A1a6F
rjJ8MZT0SfTzY24EL2YVHwrYPkJawSv1q+UXA+TF1eM0Cn9LsbSF9ub6etc2lWOjIUAnQQKn5PmH
TMNYWGGURDM+dSG/AdRUZQvK8la2fE1F0I65URGdhCTzXFASlkGZmH3k6kLkZH1ot9pg+9FGdmlt
OQDaEerTc0BGYREXBWouBJOqRq4vtraAtSym1iZG6dQNY78miFQ6A50ztDetzOfLoVVS0qehity5
ZVUvmsdCyaEbefYrc0PSmqqcSlpsnCh1cuB7OScUNU+5lPb2bMt319VgVQhJTRI/YPrQ8n6+HFkt
B8uK28iNjDSyKyF6FIV+ExJtjlbOzd88C0XmD+osQrVlNnMo86KqEnRglLvhWAU4c4M1absKFBC7
Usxfo6CItuFryb7JBmvv9Va08d5dGnseO0Bn5qZZEj9L7EVV9gbaVcTINUIt2AmWeV/Vcr8PROXv
WBfablB5qK/v7ZrmA6VCRv8NPXvJeEe+uxq8eNbJyDoSQQBnboWxEzFzv7G4FUnYXwZ74SWim0NZ
nKIftG2hRkLkanKyr+DT9noNwlFrf31BK7p/JmahkXohtmWf+eAPa39zjgk7rMSVE4XGxvs1W/SF
vsyOmzWzz1LiX+aK/dhoujSMQb/trXJfeJnf2+Nk/dSjtHZImsNUZHqSzUh87+/koh83bsUFcBIV
/7MPWFpHIQSwo8xB75fErwDYHVtRe0xG4cYT9d4eTPVDpCtfSogExhYIAOyRv1cj0PbSiLrxkKSi
TSllC5J17ZgJ/GZAFkJoytTnlzXLtSTJIr4qqDTbGKJ9Mr0YhfbeiJa1K0RAcI3PJbflUH4ZKWA0
Nmx+LdUPZfkjgN5EDm8sApHr6rRyJSEToMpBzplgazkXL7aK0Xt1GrstUA2JHWSfpPpP3sTOp+ty
1rbtVM7885OnPSxqPRSthG1Tqr2kNjZgbHW5lQVcsaRzUnMOGakI0Mh3LqVXOivqK0DLBBlwmaor
cjzZfv/+pTDvjosyd8ySCTwXkvqVUtdagbmuv8rJ50i+qaK/10WsXfK5+AnyD73xIBeci5DK1GNA
vUSE/yH1Xob4tvV2+la70tpuWYziUnnCKb4AySxbSvWDhilR8qn4E1l17TDoom9hdV/0hc0X+VTO
4spUdZELvRTEbvE1iTNbYKRFyiBV8GyRwl1VikcvTe4SqiqgFSRG8CGT1I37tKbmVKDeqqCM9C/r
A3WYh7XWR3C9CO4Ypo9D0jhw6fVxQAPhFg7miq4Tv+P9z10Xc5L4/PTaiglKI4JYJh0AGdX/+nVm
J4a2oYYrOkLBkJIKBY85eFzsaieUQe9VsDQV5k8RFi2oyaw+YVvfyxnA8UGRQ5mISgHh0xLhIfLN
tqwHsNaltoJ3wnem6W7MtmbxVpQRKdxb0EPnzVvcqr7MwjoyoFEJTB398B2xrv5hx8gMUNunmAtE
wfwJJzYo6Rn4A6oJRPLqVzg9dx3MjVNpx1vTfmsno2McqLYDgMDxnMvRI0+lBGuxFNxTpQ9slU1T
kiPFy/f7HPPVBSKMqUKmnhYr0nylGhpaY10NMpJW/WLlPuhW7w/9ZiPBM4TPxhDcQp3jruy8tAMm
UaOP2Df3lv8oBQ9lslVaW3E4NOwqZOpzBQFZ59umpaMw1Cly6hj4lTDeV1V4G+vlrqndLvfvgta8
Y2b3eN3UXmYF5t0jMTA3yLKHiyQ/SVExTTvwECfpKR5shr2L56Y+/FaLL9cFrWkF9pzgmfk+2r8W
y8vEohSI4tnGznf09CejL3Yn1s5mqL5mfua2ZVq9eNBBtzzfx06sghngET7ZJvqd68y/TeK9pte7
6+vZErO4sEItDsEoAOQGZPtNlgW3UzJ+N9Ro6/lYk8NTyEA+sB5QVi/eQqqrnpJNwNL1MI7YbZ2m
h7j35zyK1m5o+rwzC5cXfh1S+rRBz/HJQheohlBzk2bAOCXSHclTIBEwtjJeK3oAGCaeo8FIj0Xv
z/nxDH5lWf2EwtUQiAeaYQu17JAPpQy7YR1WEtsyI09kOGYg7DkHdS7KMEszaU0wkqP2DkQHm/YV
OflSgvRRULb4JXZ3Y/gz9X+Qby4lzRmbLaO+ulbqpBRmQE28KMxEXpUrQ6+AnyzeGDh9Bd1pXuj4
//BEMX0AiquFv0SJeREqSFKuWZ0IkpyXpMe8lPekwIRgI106X9CFdswgsXgP81KkpR1sdViKxMYD
ZFKh9206Tgko3spz430WtmY+V4wSVX96gcHlIk+1jNWbkrqPFqOIme+Zdpf6kW1ZUXpMR3WA/giX
M9WU+iEcw+T9txpcPIaD51kwYoL5RE/eSOItqK75xzVUoIn+tHCCvr/GATQc8SSFc24ZA0vnIpQO
AMPADwK3bX4WA0UWLadn8S4dA9siBf1uK0VSZR5knYEgGe5ZCBvGGib6MXSnoHAy0OF8uAbH5+tC
VtSc5pa3tipaDxgXORcSGvBH9CoJRUN70T1j1wo/ovwl77fyJ1tyFqajo7Ipx5oaMsfxnE7tTtT+
gjj9L1UbGfNHhnS2GnMDwvl61FpSQAO1QghoE0fFX5cjSCpAaxO30GFX7tSZpEXAxkjWUA2CGdJY
Gu1NfKVdqEmk/6XYHtP4+9QVWyB+K8/JmcSFqbBaRjVJwoUwEpBwVSLQF/A39Y14Y0vKwvIGSRFl
EuQtrlJ71BR7kcXpP4bWeP+LxRtPBAfGm0XKYHGXgBPwYs3MKJ9U2nC0pPimUxghuq7eK9YIIVS8
AXPEDVzyeUHsDWejRMAbi/U+UX8oWeVUonEjSA96ouzwBDdSTyvv8JnAhZ7Hfa2JdNlFc4KeIeS/
Rjz+vr6kNQm45tQZ3mKOi55BqAJqT0cCWfnHTOlv4Mn4fF3EpQooOCsS/VtzkwDc6ueXiAShN0gp
NlwoTCcPYmaPf4Jqfl3I5dHMQmAKIDhDbZcpd/r1QDgg1eXmhXdILO1DpHwKdfU+GIbHIG3ueMhu
rku8tEHUCXkgKLViJPAzz5dVeYJq0bYDfm+v2x0P0fDkm6+bFNVbYhaKHRZeAzU6QLeZDhMg3Ohh
TXoghXeosv5cX9GlDWJFc9aW1LjBFN7C2smWkJiR2KdU6R6hW/rcwO9QDPWHqfDtIdiaSF87MYbk
yE7h/c1tsef754mtgNOG+xdElGJC4mhh+FyqNDBXzd9gSrfjtwtFnG+uAWwPLXhkepaDTYJvgIU+
Fa2rJlG1q2km2MVxl98o7TBsXNwVUbzqoBNQaMLrXOYkDOqd+RhInRuHnvqQDsnXIfLlw2Ro7Ybi
zybgzBmjkiHpM0y6NLd8LmfPUi/R66pAEloOmUQrtnuhLKG1yeLmhnJ35AhiJR9UrbZ2QzxIn67r
zIX9WIi/uAW6jLiucymX7ASj2AXJ7XUJF1o5SwB8gyZQqll0Gp3rSVd6gTomcgdC1sEHicuQX/1d
pXyQtwpDFzdtFgQtAYE3aX4MybmgvIgqNTXZyVq/T4Bn9ACgiQxnnH5dX9CqbpzIWSwo90JxDCOV
E1OeuuFnbz7kyvf/TcTCaExNGUuBxJ414udYeVD9z4nyTiQg4kM6TbHopOXnweqFsQiiMFIGU+hc
MRxsEQSOQdmiMFnTrVMRiwORYiOrAwURTfRdbh6j7uX9u3T6++eDOnHxk8Yf69DwezfJyl0ulU5O
QTjbQty9sHPzRjHbzJjUHMcsyTXClGQkaPK9m/2m7uBE2mudHiGvqyCw3OqjWVEtcDfwTZjbxHgu
u6bM1uglxWdFRfWcRa8J80nR6/VNW7klpyKWqQG5LWioLa0OPrEaf+6HYn4bTNGR3v2gw0RyspTl
Y5TnRWHEzD66svQtT35z/mX+WAMt8iTlG3qwYmEQRdaQnB7YK8v+QoJ2WRoNTqgBRzGuacrKhH2s
OAKYt/qGrPXt+0/Wwl4ycRv1nRJyQopj9Sb44wR7IiKtLTjrldvDdBCQFGD9zXgfiwvqi6M8mkXS
uyHNB5k62T2xxD/oApOis/sDV4K4MDPAtk5NXOS924tw2/oHMyDFq9+oQ7rha62d0JxogHHkLcG7
uKlmOWi9mrQDrfOgYg63SfHFzL7NkZjUbjw3a9sGYi8+nUKJ/oKWUI5yvxfVepgH3wwngQzGaavs
3c4P2k2cgs/NOAgTdoud683UyIWBBQVKfK//FmR/F45fZH8vSUfaIDZI6NbMwqm0eXtPDN1IdGcN
cTeQcY12aQ6eh/fctbvryrDiiLAkPCswx7hNSwiUSiKdWzfV4I7lPVP5AACBRl9+q0pb8X6byUFt
t5JdK0dF2oSUhiHP6HvLrF6t6J0ghMPg9kCSUoavtnCmVvbtTMBC7Ya+nOJW6AdXKrmt2kOAo0qQ
/O59OxOyUAUlNxNRbRGix8O+jyOHnKTn72NNsRPZsKOZC2LjqC6nFKhCknDiWQKjgthMPlcIL88q
MJBRP3qYaVAyH9RY3jHN2rRkOBhWgJdmMnZe+lIGe2V4nbJDXdiUJRPLEZNd2cKteMg771aNC4pg
R3M6NNaHWho2tuZiCB4n4+w7F65SJBKwFHjnbhzddqNvT4pOeFDvu1a342gnYg0MgAlE/fP1M7lM
GC8ELw6FIbtoSi2sgFm7Sb2T2Jc+nKOF72X7VQnzvThodm79VGPNHjvTNmWIoIv9xldcdCrNX8Ho
AFljeiCIbc+PyZT8VqUhd3BDysRDUtgViemEZGSqOcZgd96HqDm0AN9tyF3V+xO5i20PQLoUK3Uc
XMX6YSbH5EnojuMnELBm5Qi+df73eld0ij01Mv8OnX7jA+bdXcQ0Z+ueL/6JvSLTAQ1DgPxB/Gj5
uZ188VWPuu7Gq7JiscANAXePPBj1rmWQJheaHyU622uGoquEwr4v/jKnfJiE2pFDiAeHT4K38by8
xWMXazsRurDFSds3AcC7g5vJ6bMJ5JHGwEKU3zFeoGn3fueY8mfVSG5FblwAcsuUb2TKLgAD3i4V
Fwd0GIgnyGOd725fRUzuKxKXX9cOmpfuGuvJa4/KsPOqhx6pL9J4W3hbbWGXjemzNp/IXWiVNJll
L0/IjbU0OyrNa6vE+8arv0vlQRW7fWuMtyXYQr6yC+LGySqoc6WPXSAAqJXfxv59NX03rIc28e5S
f+vCr6ocyMQUNXj8cQbPNyUwrRiAMj4OMO7baWpv/NIBhtzWXD06BsFDrUr86LMi5k6GH+ULdhXf
dhN8V9VWY9VKwIBC/vcpC+3P0jz1pn4+H0h3Jv/YKE6S+g+VYP2YBm1vmsJGb+fqdacIx+LRDYoE
52vXJ0PICx/Sk6I9yt2DJr8WyoaIy6tG8xwFeobu+Q/CxnMR01gr4VhII4j32atQOTWxPDx4gE+X
ZY53+k0uut/XrdjlqpA0N+DqlJphylhctDK28lhKTWg/eCWAP/L0GiQ457qQS7U5FzKf5YmlsiAK
y/REH93UdDxcKmb3pGhXb/YtX+rEmZwlBE2s9NNUqdroRq+ibmfVUaBV9UslPrd0S19f0sqjO8ui
DXeG+prJGhdrmvKy0AU2To2+ZMx7HLP0oGISE+U7GAYWY43KoG0IXT+s/2TOPz/Zx3LoEsXvkamr
h6Zg3AOuy2FrlPQyimC4A2yhmUfiLTd3LoSp+LGDExgljA+R9auPjkbzobAcK1U2HrCV5TC3DGAB
fZszwdt8HU6WAyruaMV1PLlFJLJj7WNhwSxR7jdOajZK528JzjbVyfni0vu0HPVpi6YZ+imaXCN/
zF9AdvViOy3IZ9qh+DiYdiN0nNrWNOjKE4ZY8KcoipJLvfD0Kb6QEGpY3RQfvOBBraC1ql67/s57
iZm3NYS9quwFdbwZg4Ew4Of1VV9ehXPpC1XR03zqCw3ptcpwe36fMY42OJry6pNHbsKb69IudeZc
2mwATk+ypFyaAzvqZmHhqOLXUv8yfqXG6vT933+RRJFEndGQSHieS1LrNuGSCyPdZR8j4ZPofQ+q
v4r3h3DtuqD186MphhYBEBj15bSFaXUt81XBRDeEAe56uI/L0MY2CwQ6dXegHFh4ya6jQVASnovv
HW1HG19w6diyq8BFM/GB+8UIyvla5bRt0spEcUfxQZg+1j9yR/mqiDs9NJmVuB2YMb4u8fL9ORe4
uJByKjai5aM0o27rut3KR2k6qCqlqMQpjTv55bq4Va0hGAbTEHTLixZ4c1KiJgjKiWbitHgxPdKv
j3K5i9XgeF3QrBQXFuBE0PwhJ+pZ1ZlZD1Y+uZb3LbR+xsPGQi7fN/btv9+vLt5tY6ShMoYi3m0m
Bm/V0q6nyqZSGIy31xdy2eROAeNU0sIBA7Ea8OgcSaoIM7ZPk++006ZDLL7mydfMey0CbV91R1n0
naKQbqkUOGN927Qb1uUt9F3uKFUwkBhm/FgGUc53tKizZEzqCUAdP3kA9S11GqU2bwRRTPaFPAkP
ad8CBZzVnZPrxT4x8vI2rdqIiNBXDtc3Ze106YSbp3iAqGF29PxbGrGTxjKUJzcsfxnBY7ZVWrk0
pcwNwRsIWIiKa77seYcDzfMKWfdcP413psCz+6QJT1Fs4+H270WVI9fFTcdnpg+Ynp5l57EVTLGR
x77nBllpq81tO27o6uWlA9tzbkgCe0FmfmhhVMy+YOzVxGwNIKC25Yd0r8TPKhAYzcalWwoCkYRa
MyOAMmlVCL4WKgLaYzeUhSK4Ap6lH/7Ois5OwAGkHd7Jyw1hyzOahdH5hCMG9gIlvsVz14xVJUM+
6D8onncbDiYDZaVwKGvcMB+27kieaB7fCsDXVngqdPHqeeSO9XyK/Iemvs2eUPub1IcgmzJJMG00
iFy4m/+/wLneNmMxMFp5ruR63apR2woCvYaD3fqv+nTs+xv/Ibwdir/+JNEr9/v6tVo+Bm8SYROj
w1pBYbR59SdGc8xlz6gFVic1R1nblYNoi1/J+9qG9zLeGuFWwL0qD0tCkgH9B1fxXF7OOGoyxRzh
FCZgZua7sstsqfZxWm6VT0H6UQ4/+R6DPPeUOKJ5wLlw6u7YZYEdjHZX/JGnrY7IpV1nC6jzk0xX
yENfWrlcRYHbXvUf/OyYto918Dx4T1RB7Os7vTRgb2IIveZkOjz2yzEUSrphhpFBj8zumxdWt34b
b/kSK7pKzYbmLAIWpuuXWB5JZpatLrWE6NXnzvxOOGjn7a4Zf1XfzPLTWO+0wKn6vVD9rt2YTuPS
DtNPGk/Z9aWu3NOzz1h4GKYVAtUid8FD4kFsw0i1pTyrwi5u75T4GG31u18kcdhZjT4XhoSxRDO/
27lO9bCWKIHehw/W8FHWQOH60PuVY1CLDW7iR7yoB20Lv+jCb5xlUoKhS5x5NPqQF0+0kKT0G+tT
+KD4P3oGkwuysF79mAJr8rUf7tviVS52RbbX1dYRtC/X9/cCB2gpfbFiaWB8frDG8CGtXVg1ByiR
DpVxF6mH8Hn4P8K+rTlOXdv6F1ElECB4BbrdtmPHiR079guVOAkXgSSEbujXf8Pnezl7rVM7L7tq
1VrbTTfSvIw55hjiQutzvnVl/7RMv4bz2ozVJ9J3svrLa/4/7jK2QD4mDiCuYDr0j9ccsInHFZZa
7nj5Uo2s6Yu2SPuGv0kGV7q0PwkoF/z3b/7PZhK5H3pR6CSx3A5xr38uhESFlVgLLPrOqacJ4q9K
AzO8/PfP+NdF/fgM2ExBBgtbFFB+/M/jtIyjw3avC3eWqcZjTYfPf2sb//XL4SMgEfMhIISCGDtj
//kRlSaZ88dw3B1XcX8qko68B3hq7wQrQde1+Ftv/K+w8I+Po//5cXtVQZZ5w8dJ9UCAYZ9Zk/Fm
Nk09Qi/pafyV9LcSdKo9uR2AqKCzw0aWVX/Lbn/71h8//P/KNW4sp7n2eAyjr8e5WUBS/WN/J++l
PcFzVIxtdg2Nmdv88zJ9SVRDOvH9r6yAf18d7MiBFQDjJpS1oD7949D2ztXQKXXL3ZoBwrne92+7
FN32NomXdG3kjqEgtEuhynDc+R77Rpjw7I3ZG0w+6vlvTNf/42mwPQWNMlS0cIpBBPvPnwTli9hT
Aa+bSUgA3HIb7nC8edernlzVWW9OWTFsV+kRzMnoaN5zkdXXopbrPf/QAlwOMZ5FlU1Y+T3WK7/L
5A77OsMpToT85V78++7hWXOsFn2UyB8u2//5rCHLI5PZvN8p+Wrp3rn1cQ5/W9aE4sa/ssdHef/h
1AohBhT7/1TYygYemLVB3m9ZGL/xtYLVFTHGPkgBdheYcZHMJzuQyl1MnWy8hWPkWpxJuoAGpWiV
/GYHNsi7ncb53hw9nZpoxz2HHdgG2RxE9L5xsBoUJ8yOjgJ1xbS8maiqoZE+Ed95afofRBunu0Nx
8cbgkYw8eqxAMqelynQnPGFtlTD/grAPXe41mefPq+hrfp3STZznVEBn0Oh9uQtlGF/mtdx9U6g4
o4KTh3qZt9npMwp0vNt8cfn2GmxdtCLJ4TaviKDf4/BhdOcIp4+MuWpsy3nbeLespQ4Xtqfr776w
w9iupQ8w0MIBgdXMstrLFrUOjU5DNeFfDl/qNV2gHCby/OXYnVhatht3z6PM36oiLmNTzbBlb2bt
9YpfqF6WRvUbTIcTg9AkIDv4juMm8mYWlIi2qMO0YGau0z+w9MVSRQC8B3QL5ezWELtr08ayfDTR
8v2XhUYVEjEe4wp7KFT4ZiYRlORBKSirbFC3oC3jgF/OcqUiuWc6ymcB6bbxaui9eFlCKe4RGAVp
Z+WqGdF4wrohy8fp3dLcYtFcL6H+dIQqhU9MNtc32D+ixSXiy/CvOTO5a2fo2aDqsfBMbUjN/R2D
k3PWxUn5tZm2JBcNpA6HCd7tc/+240iln2bocKvWVscvJ48yvIb0Y33E9U6dROmgG5AKWjd2QuQY
scE1tQoz93DRIW7bZR/tMTXFzDHQKrMZNisHDGiyNirmp3YrRP0rHXd651iB/fUII6riBLmsQ98m
S6Q/JghA8Q9nFvqNw0GyaPsANaLPMvX79nVnhrJurQwC455gLM444sunhQrDMTQSxXczD/CETUqc
yD45IB48HpX7jv9XD82uTMTh4pLpEJhdHyVvasddcqJyWMRpDiOTDcQlcX5woUAoWYiDEDm6zKn6
tPJyaGED2ndDtFO3DuBJo+n6WsGP3vBmZFrzxxVL4/V9ybxIFVRSZqdIi+WIJCX3VR/EQs9y3oq+
avMKKn0/44p5he7WLFBTNCvYoz6cMRR0if2yLDzd0geotQ20vAK7bj3MSWLmNB7YyKtmm/IInkOs
TaAI1kn5ZkAOzlqTlZreVDlfsQ2mS48FDyxt32uZ1giULPDOWJH8gQga/1RWco9XY50tD2rFjYEM
7QYJtJFvml31yq7vB/e578Lh6wVzrvSortaazb9rHkp1W0S2/Ia48mzbmrmlaNR+TByLaL3STVjd
8J4mIFl+suKI46mw3JHbtArgNCzM7vizsMGo7y1GGTmk2YYavEGTegxOxFGtH6+mZw12ysmXIcg8
OUnMbR9HVemq3QB2w6l7ctDdHy0btjtBwAm45MKF5cSo36HiW479j2V1YbqOVWlQhnJamq7KHXRR
BlUzc6nnPqVPjA79eG2HbHhXejYathw8GteoeaVHJ/TRg9NtGcisdkxC1riB2u+D8CmUNCcx3+Yr
OU5VGnP445ACtAg1TuWXmtbSt6DbfmgyJtJkV0VM49NOdju1YrCaNnNtatfuq5vwR93McKR13r8X
dFt+J5pir2QMBV1PxcIX33jgpOMlHDn298MuMfqpEpNjFCPj+MOPewG1/N2wmzBrkBDkcaCgSZwp
kR/qbT+apYhQCk/ZmNyUIaug3DjaEaarqIxsqw4UmwCxxjh3iw4btMUXOqZNzjfzNdEswJoQ0OKT
WFIw3I8Mm3EndbDy4SCj/hGECt8DN3lsoVM5vaLuZVVnhr365JELfoKVvKqGMuSQ2zD31U0WUgJW
EGaseFKiEcfzfWBjy6sJWjySWgwqPqgQGGZgzNnQFJSSwsTjR3mkgKSgY1rkbbYXeE6zHQJkiEGN
S6v7yb2Xgh2Pw7BktktKQ5rRz4jYck6wm5sfkF5uqiWV31YhMGaH68A4tNOcsLmlcZM5rkDt1pMd
xfRj7atDtjt3sNXI+2JFaS8NeRP55rZrM+g+dkTU8BLRnrFXPuDloeQP2d2MoNANzJRfPXIn4t82
wwgoIOnGdgMX6mkpGftSD1n8Fcuw3CDsJ+MpED/ht93y5Bu0ZkAzQcbhY7NC9qJuCrwyCHryUcHn
mjrSatysr3HV+VMcFzI2Ulh3b6DCcSp5CkVpM1v9e4IwDw47yTFRVxRGcmuq1RNbzDUp+/TPYLaM
nGQ+zNhmKvgcm7xCCM37YD6phEznXEPEQ9uMHphoiqO8znI3k0sS5SwxKhuMbJIcR7SBKHy5IL0Y
8VAc4/IdAEhRdxo6oec8DhLBQyTcN9uwAN0nlH8ut4zfMhWqpclsxP4ZxDD2P6vM4p+dbnxqyZRu
j+u28y97WcGvnCUZvnptBYEefM/iM5yaS+xc47+iQ9jr27jZ0OapIWgI+z1888kIXAype/9ac64+
19U29W3p9uNxAhTqr3qsXL+ySAnsCgo8BN7xRn+LORuLZs8FR3ZMKUKT9JAhRTxbp0sIR9YcNAVq
2deV+TMdGM2UfKngUSRz5Zt6mMJ7KFjPr1IPZjeoU0Xyw4SiWBviF8+aSFT5dT8CcrqtZ9QcqZ/Z
ZcEv+lsPxN0ZP1XpidCQPfox/xkUouDJp56d06OuoQxhDlgl82DGFzLV2Wuoc3XvQP3XjfU14e1A
pil2GxYOXlEO19jWzeG7WCvARzJT2BZWVZ3ZJvpy1S05Cj50kIqBzIVi83Yn02MIbQVKNzRoM2m+
ZR+QzTLksz4xpAH2c8MgxzQZOyBJF2cK0WIgBeZoxrEqHjbsmk43+YiSDtPG1eH68Sm7TlDZHCBH
YYEFVYNKrusAqw1c8RmSTm5GoN5QsMiWQ/cC1nd7GX4joUCGQIqJ43+rZLpR5Zo9pjKFZS9kT81H
FVDJL6jSCKiMx46bu2IWrna1/CJLwcZGfex9NLUP2fUMUYLfQxLjw0gttPELLLs1UVRrdkIhY02H
VnfdmhFF2uedRPBwkaTnn0CpWZcRxd7h6IstgCOFADWcLII/I/9OsRVyMmOHYAzYjKFyaHkPGmJn
1n1+j6jEfZMzujigsxBhJuRDSjOpuL6qsiN/zwujvnwojQLKHY6sLRRdP6MErr9nooyfNxQcry47
at/QYhfqZEjmjyaUVAK5AlemAEJKl3sMmIffMMyyv0Atx9Ru9ekBNhxUpRqt1g8cxObyNJXgGV32
dXb389r3f6CtdS9tBfO7bEFt2XhR2qSJ+ba/EEvmSyawcNbWVa/4CRO6+qnOPIyiWG4Th/SzlgXU
lerpR+2y8m1CUNiaNAsLyh2kxJcsH/hjX43ywddcntaYQ4Z2WGecgZraD2MQah6yBal2Q77Imn1a
tqsqH3AmMHKpUHIx+57hH+FoPGxrqxUL36pyx/m32JUe2xQ+PGODmCPgELHXejrpcs3TlkRHoNe1
2u2rngmODmbl4tWXBUI4P1xfXjJbuftRY5WJGl79LpAYHmlc2QODIy5tuBfHn/KoILUhK3rGOn0f
r/JkrtY2zNmytKr0LrkSW4Whj92O413lfE6R/5cK8UErohomjmxvrMGi033iabhAF1vKNjEs26+U
oXx6TxIuX+vMwH+qKWpFa6g5Q1y2tdgmfLQ9tLRPY+bxe2GzP9yoCtqNLRfIz6BYYliryV7Eb0jG
GfZP112/btkxQb3YUIokuiyxHVwWeri/xOI+k2M+NU4U2+caYlzXZEzS2M47VLpxzHPkuRVxpxpY
9TLMpsxQEoDPR4Ucvvazjq5dw7jfgMyD4KIF5wcy+baN2NPa98cRhX/exJhitqI1itwm14Q/wCau
/nrspP+e2kAfjsEgZsy9GD/7jDN4c80D+8FTNOpDkluIiRYVGPcllDTHpF5CowjX+iwYPS407gNK
98MIqHlMpoSEOZ8Ams+zH9/zfsnrmygX8lS4abxdQ4gvoG8BEJiZKxGV5gP1Y7qudQdnXXprCQWt
zGhpL1hUKbNumieK03NQmEi5bcdbDZjiqmZgQw5Unqx70iyah8ckySEhbAf3wW2Xyydarf1Vwu1z
oqskaeBPwx+UOQQ/CUP1jB9wsDcactxZCwoImqo9rxhE7Gj6u5L8+LL2h6A4whpcTqaohv150MNL
vnHI269In09U99U7ZvIpbX2/QXdxqXb7tifCvMKUM7xuRY4QmWVG+4v2ZfaMvGiuDRSM27CN6w/C
hukr2Fxmux4Tt/I2I8js7ZCmFgRd+fHpO1ZHun0qi6FluR/9WaWavSze6rJZDU2e6TzEG5cc+pOu
iQZoNhCCP1H2lWghQ8ZD228rODMhxm06IQWIp3BE1Ny6iEXZFGtOP8Uo/KcIfWjWIXqhBs+Pwsmm
nqD321RIn59MjmOonE8at+f+08AW8W4LUS3ouLhMWjQr9RtTafVT2CwoCA0I+pSsev+ebwkRHa8K
YMET8gR2dnqL1zTF6ostpkV2hGfjxwwQu2Mt2JbH60IW+wipSwn8j6JuPAE2qGIXYV6tPo913JAo
+TBmp2nViW2xl0+eD5EAbaVshwp0qikGYOUss/KqF9VQtLmoSvhSrBRWb0Ef2yPzJViBRKmFtlAS
JG82d+PDjA0mKMjSIwEpZx+G4SSPmC9NHJ2Fon22nUOAfAI2kFAt63Wek+64T32y6a4Wpsq6o4rx
0ut1+GyGoJ8zD++NFnv2/ZP3fao6PU4Tcn0/SHtCTFlvBwVsp1kW1y+tdLp8VTbHtmiKLLt0MCla
XqDAYn4xNvJwJ7mGZyTzzlYnOHtM6AeGMtmbCQfsN/9YUmh8FWfXjMuq6HkEvpO1Fn3yO8RrBnkm
irOzs6haLj3cicYTSfb+06x48e4ttz+yqRw6VVB7HvK9/1PIbX6wusihS46JInB6jAU/61iZy5RP
kA+PZQKTZVrpt623gD3sBpW9DpwZ/kMNSfaZeBLeeq/QrrMkJ9dVxKlqWdxgVGZkTq/jTsofUDY5
aBvIOj9qB8zklMdcnSJxte0sLAGR6umoWJtyQKFw9uXfhFlC2tWJ394ClTVcAmdYd3WD6wlUwfaJ
fl6VA81o9CN9/p9J90XrOSTX+xAs6WZIvIMGDUlL3s0umeNjHGYNKCTQ4zl3ZQG+UFQ56YZ6At1X
jOxYTtGNEdXxME7Xld17cwP/zfQU02y+Dovnz+hW4/2Q1GhWZJTxl8wXnHUJwYuqpcaS6VSpdZo7
/GLaNcBhPG2Ekka0Nsv665kPfj9hL5rxiy+Juu2BsWVdSo7kKuyYbrRl6is0MrPpfbuNcjyP9YCR
DvT4yhX/sghfDkxJxxMTkKNpsn7iJfQihzy9RJRrYCoPfhI3kDbZ2CnPNtbquHt+HvN9Wy6TcZW8
AO+BWAeAyx87PKrSZjE7+q2V9gSoYKqmjuyZA3Yp7U+91tufdLLVq5wVZY1L4nw1ZMVkmgHifKSp
q8F8LVHJ/lrnSt+CRLU9+1Eh4CuAGv5cRb92sF7SVwVAZFSB5cJe3MY+2g8ArAphYiw1YB4MDBsX
S3UfqO9fYdQ2fCu5zt154vXwmiyWflPrKIHYhGUH81/640DYTMTnLNJka2qTA57dZEDSSvCt8kZw
V+24hNgmPAWz/v+Ay00T6b6qNkxsh1uOKy8AwqJtTVFsb4kTH4ZtZrOfEtyCXyZJe5waDvPngfjk
DcPE7RGXe/suzA45iFxRc+Z5qCcg81gTaTzNtx+koPOz9KRHvw27XpiDDU97HMVHcdePv4aQ97QZ
DJ2mu8COhHVl2e/nUcTdXWeg6P2c8qP+6STw1vPkEmebHAwb323FiOqOWQHPiXzq1z8AOF249GUi
HlAOJPxqZyLWzS6DMW2PJgOIR/+hkmELbqrr3mEAcFrGFV50RwGH0dZX2XhjCWx4uz5mqWwNzOFQ
RQz78gPaQHOOvEtG3yFhb8cZEmVV/4kQGATC9HCbrzOEq89Tqoq7jyCMG82WEacnsSq7YAVhsg2m
/bJv4eRTlFeoforHDS4P/SlPZMqu7LYcL1a7lbXjxNxbxvV0wSz5qEE3T3XoQE2FkZ0ro7Ntkdjq
rSKzes+4zJIWPoX1DZsq/PlqWdexOeDp2p+3IVmmRh00UV227/RLNgYBNingYvGWqNrJ53oYMc4g
U1Wom2KjJLkqR1HN3xnKyvi5Dr2QSWdTUzDUuGphU4sz6+QXW8e6wEKO1PbK27l/3Hpd13czWghw
HunHkR526v8A4UOJ8KGfY1u08sebEmH6yoq+fBmW2uqzwwA+bXBPeXKaoB1VdmXc1DskTJM/ZkhR
oOFbxdve56O9JBVeIOzKjkOcIxJFO0F8gn2U6xkSW73yX9Ng3Ngm5SYYsllq7Amgt0CRsoXVY8q+
TBgz4KcMbUw3a67EVImyxVrl9otx3IVm9tuxX43ITS+jQVXcSsTV07jtY+zSAm2z907/VLvlv5FZ
xIFWbeNJNxI75F0GXtZXmXPx4qYqmV9VUgGA7NWhn5jcCaSBWL8md7LnClpfxlLVVSEBt/HYFzRo
hANiYMugoA43olWRdfVajIjSop7Um/dHjxUsnd1EFdyTcHp9kvVu+6v9KO23OgxYe5LKiu+bRXvX
oPeIV241noD3EzCCL8Z6/wnH1FAC+C9VOM1w3HidWNg7ITZU43ocQ34Vc5KuyNQruJezr1FpDh48
tzkzCTJrBleK9kj5+oVWGO83xb7b70WuLG+hAzFecld/ynINdDIFCBZQ3wrh0EfkC9oRKQGwVttw
s4EGja4qVpjuHWZmt8kwSHOVq7h/2Gfsdfl5yHFIZ+zu4xJ5Vr8Fmxuw+5Dsn4+xrh5WNUNzPPEA
gjqDt5u31FXiqcgONp0j7V1H95jW1wUDvNT0406mhhE7zieaI1G0obRL1ZARB71zk+5fAoHLveOA
5FuUJvFb5QhqGmKWZYLm+LZv5yKR2U/O7ChPiTGlbfNYalBh2aabbfYDNuMwCHoZ05GCxDmW9vvB
j8N92wdoKNeiAEeXFupZbRt2owzUpT8Rke8PZZ/Hp5mT6Xk0fBWo0Ea2Qe+wBGtqEBZWICItxidw
17i7uJSidu+dluvVRksMp2mfwXrM4+/7s2UlJgTjvq+o+UqcyH5JUHj28CR6N9UQyI2QGYKVKwhw
oYUkSbxUsP8jJxvZ9mewDqJwAI4G2pZsh9BPz6vq1ezz+mT4jG8lVCIfeE/mR1QUK9BSoUN63nld
Ytsrd3DbAMfNvGE1y3ySngFyRzpd0dqa7Hattb8qkdk9mrmjeD183NDMVOu0XOm8RtMcwLkdOpbu
6xurhoq1a6bTM7JhKoFLh6XBgEKWTUiP8saVM1Sv4aJZmiaIbdwbgHO++pS6Erv+x8DsjLjoA1ho
HGnzUhfC/M50SeQVRqaQeiw0FifPFOPH75WeXY0ijpXyjHqQ+gZTQjTnQNPSrVPlUqhP+vC5OE8A
ZrCPtG32DciOZajb6eo/D8AhpmvP5mivCBH6bVaFQ3UGG6irDfCgamKfQjWOzeP2OxShfEP2Ukhr
Ip3b2VX8Qfa+Qls6zW8smXXWyCGt0y5l1V50wspAMT2U/E17m6S3UF7yHE1iPTkMqer9mntTVE0f
41x82hI/L7cG6km0nTWgAjghCZY2k8973TGI+8rO5kmRtqqmoPzPmAC5Uz6W6YMe6DNgHaiqlIf7
MOjrB4frT5APwRg6AtTvmO3DqfLpTwnu1ne8KjTAjhsYx2KCD2Cbk0IfndrX1L/ane6Yhq8yDJcq
Vzk2EWvcWnQbATmkTdLCj6dqk/R6kcw8ZVOlvxSoh+8woMGiJ1yqzLtgkR1dgoRRfwdZXIjrSPUe
f++HC89BTJnFO8kpB78xj7o+RcQq+V73Jh3gZrX4LivHBTNG4Ke8QZUebFvBQwYI+iZF1vWjdhHr
PeC4ybocVZPCAUm3xs0bMOjUJbIr4Cb4hR4zjm2dOXKTp1B6Q2LfxkdsV+TJbcwQYbo5ACG538tx
BdihVZ134AyCC3wob7ByUwCRr6cSGQZXspoBS6TmBet9e9laFuunHuwh18i8Ci/9ZEf/8uEzlcII
vZxs6/THWfcDz39jeIW3NZMj7S/E2i1tE2gu4l2GSLO2MrHA+4bl7RVGqMfaMQD3gIn9x8Sljx+d
2TbQgrd7Pau9pXIit8dU9ytwyil/gkL31jc9XB+KpsSsG1jikCS2O6K1T3lQQnVs0ZjKKjn1fccy
7W8NVOLBKsWP+hnjTWDopgdNEoM7ubaFtN6e0J4RhzFQ3uPSwfMdtg3bTiDuJsvsFo2PfXM8ddAJ
d/NxtwKxhMYF7/twJdyHs0oOd80vpNq163ILHB+aYwVAf7NSh3Em5tDvxQBMsZmgiHyPn3EOXTQC
cp0LG8i3ai6ValMAfgKbHjnKuv5Y2N7CAFU/7KjOlg7wP3D2pMbznIpcVz8otVXepbB3UfgtMws4
YwDPGck3AkvE/Vm3UzlbZ04+gXJOSypBzhgyAgirkXJeYB9Q/hRklvhnQucXsxACXUW0/63UoXwe
epcebe6jlJ2yPYYJg0IRVKGThrERZpeNV5guopZDcATq5Mt35AXIF9gwVQietAj0HID6pmgTlwNh
YqhBRt/rxbK7KRLzMEzJ8TDCNZJ0aYXHvSrXOvyBjho657kwVjZY+kfNkCj1TdIMtUBFF15c0j1g
GqbtULyvvD9cEzl1QP3KkX+lJQM1UW3U3heAlPLvy5hgeyDs2/qYB71kJ1A55YRJdJhveqyROsyK
CL/uK9WrSxQwsvJg44kJWp0prBkFAv2k6jsWRAJuaV9koA6rNEGpA8zVgeLF/LHPP6YZmFULnku+
3qR5svlOF0W93NUDNl++EALA+CGHt56+Qfhzf0CCgTwBcCw7Xm1rIV6ga5QUtxKZbX8aJTn6Bp7o
YDpNYqnuJ75HNAATwavGV5Mz2B0YMDRR0gRDiTkHErJWI1gOx2yT+rQPfc7vdpnp9Bodee5Pqwh+
eY5rMTx44E0GWowb+cpJtejbuYai4WnmGJg2GwStoJ7I9kLf9oKiPs1tnQLnCeWWNJiRxPcxTQ2I
kQqO8i3At96cM8KH1wrdFXo60hd/gPXIgAMwStYwOhfXhavMDVgx2XzR0Vd1K5as/wya5GRPLtT7
F5+ElF7nsh+S017sc3/V654+5bDL+xHz1G+nWFsFVYxFwdFhWQ4Qq1FeGO9bx1cORUHLayw2M/iw
HNeaLCTeLrgq1Zc5wdCKCo7qOsyb9V1tssHc7IphqQpJZQLegKoJ93qZq6Sbld56EDw87U8ZWZGQ
BlzyywY/uG8mE/TFztU8o6MzELTIdwh2Q3x00G/wJKUBAZkcpDlwAX5osAtea8ET3NkAYLIJ4Jr/
ylCfoj7YOayQBl8H9+IBg+LAWcTUs6wOmkOhP6zgA4TUQFCHLGgO6wHBjEXNu/qQIYdm8noMnQOO
La9XJendgFqD3oPWQkKHgfJYYhEY3fMXBYV8XHzHrb5ihe9l65gfvia0dO5zKH1tz1DmmAeMglUy
VSeUxr1pQyLStFkXPpuWbFLTC8yABkyYRhlYh0kUXuCHodWT4IVzZ2tNgS5uZ/2pxqECgJrkWYl2
B/ApGDRMvyqd7DuK/GW9Rn9kly7VU1kiGfRi+1wOWF1GMUleFfaAiwcC7AWIz0zXS4oB83thiF5P
gy2KHfcuxLV1c5bdcJtn48UD8BtugEX3wHnRnPnvovaAVIvVi+me131tfgONEXVsln4Fqxfz/YWh
mBiPezWs+TNyWC07OqcB+hpZ5rfHA2xh9KMAQSQetyqW5wmbh9P1prj7Ba2zYUe0DSh9lWL0tRDJ
cc/JgbMpJ6k4cHCrvoU5rI9sWiJrCnRqbxYVwa+cw02w4ygCb8U4odmF/NABIIkSkMNYFYrHoocV
elfoir4s4Ab5LplrmNUNoCBI/KooR1uvjESRtBmQLYH8CsCbeE4YrSGePRdOcThK6ml4VofJkIDL
Q4cThdGSbDZE6OXxv9Nd/6XvAIodwPkC9HcCwcDin3w77ta0wlTW3JEDA4bHbFlP64JFwsphzEqa
mAxPQ1zOVqbX1cW0bQmTu788wgd18H8vGv3PI8DW4oNuCw1R9g+CaoLPcMih9s4v23FyGksPGjPY
k/ReXUDNQ8iU2C+DX9tmz0nJXoHF+GvixgzNG1qovxCb/7URgO2rLE+hyw3FDVAd/7HyUVin01HK
/0faeexGrizt9okI0JtpeSOxJLXUbkK0pfeeT38XBdxzVCyiiD7/YPceCKhg+syIz9SPiVxsm/4Q
xH+wVvXaBSLeO5J40mziwIqlEAsFw5zQPSC217LkF/Wj+dxVryiPdkfjUQM5uDakVz95LDYKV8sz
unUphLlLvETGuMUF0062t1FyENmyKV1gMHxDTsWqfrTQwR1qe6jPWrNKXHGfuRsr3Fladuz6v2pB
MRm3l4Gsf3Xslb9yK+yyNFyYBbf4UlaiOPKJRIi0xlTfuKisBB0Vq3nk1nhxKQYYzWOQv9yfarNB
8PjCPsMw8NIcwacfMMi8MRXEQ8zmUVLjZ6rgZ6V+CdSFJTUbRB5Vp7FPURjhSZDEVSpddZrHSGs+
w8L+g3LSs+kpC4DqaRgmJ7IVMOJQrcF2xhz//qEtumCVEEqz4JL6XwrpRTbezPzfQ0gi+gvg7jUV
osMEn+w1iqam6HRdIsQogQ1Rjviq6s//Nia04yrIZLn5YO2HqCBIWfyU/d+mdcFM4n6I6YqehpiM
SODLnWo1hGidJ821Q+evGFCf/cdxn0aZYMt9gH9q4GrBRQnMVSj8oSpHpfcfDdWugyBudz3qkpxp
lWmqwSXAkyB8oSmy9bOoF6JMSRDTKBOGQiZ0jtf5SnAx/DfZ/VOmC2M+//skktCjQFthSrLgBZ9h
UagHlyTjxcZt9CRWw5Jm0uyoI3vB4YYpNrbp110VW07Ka9wNL152MWUuMpq2lvzfBcIu/z69cMLA
/cnARkSZHhhCk6Ko4XnRpbH28o8Et5XY5Ja8FOaGHziOysc4E2oKiTMLPIgbYTdtrGKgFh6pkxIo
mm/tVXlj5RJH9s4gAXC/fVNI/jTuZPl0VCd6wQmjizfI26iiPooczAByqhAywGPtKvxyP+DN0TiN
OFlKRpNIIkjf6OJXD3p69ssHsw63ftRshuxbrymHitt36Bq7Qb44xtdwSF4VdEe6kfRFbdzqvIW1
Lc1Npnfjb6YsIr1TVeXaDCURAEp0sRLhImUS+NsnGRxcuI/dlfApfDF+emsfLciT/hCr1EdFdYnI
M/sJKhUgTF0k6LaTDR8gpFb3lG8uSMvWW08g0Z6uVW3JZPqGUDd2vsl9AG8fCSvgqT9eL5kOxaoq
ugB+hWu20vxtFD4P0jdnZTyru0HkreFGS7ehmy1hRLTqJuJ8BrB2TO6vV2tVxkJclaH0GMfU5oH6
hvqzFmzcr0P7rLmnMn6WhV2jvJahuWodgaK3vvAJM1+A/+f4EUhZy3zN9ReUfljJVpfLUARqO86L
tzAK9/cn9s0Q8gDBZxadklF6ikv3dYja74u6lgowskjw6OZWEL8Z8V/dWBzDm8sBgZAChCln6pgf
W5NAZO1cQw1V+VGQq3XTkIWBVHQWkbKq023S2JBqi+wnUPhjpn0x8w1iasYCHXWuOz9+wmTXUEjH
CnrKJ/iJw9t+V2p/7nfmbABWIuorXBqBJV13pqwKhh+zFT1qYQqw1FbTYHM/wu2OO3Yj0GJMqMRR
CmgSQokisOZaoDzGgbNrvAfoClaT7Jwh3Vjeb8u3TbHaKFm8ux93SpUzxrAsPY31hzmQNU6jD1e7
shAdhDNiSCIxOMNkCzCXtBvFZJzfhQBu9Jf78W42eFJq3IgRQRFFjGim3nJeO4SRhhngY1eZawpE
YGayrZzBxMPhNqfWmS808IZACzsZJzsc89Dz0zWECq5bGOZBZkqcm48aiHShqLa5Yx4TyVi1fb1J
gOkaySkEyyGMEgzFU+0CBhKoHN5v9+0quf6KyYrPhKB20yF2Hg35Tx/u0+SSGwsrfinEZCgF2YBi
00fOI8mOXRAdrfbUQgr+H9oxQhAZP42unUxTDqxeBLboPJakNprsqcofamvhuXi72kZWHtNyFHOS
WHPXI9anxSAhlO/ZruJa6zomjyyUarHQktuZfx1lcvBDhhGkCJCnbYYn7auEi+9WDH6X1iVK9FVZ
LGxRNwRMDE1EEzck1Ah07qFT2SgwTHGQGT5EwSE5xuknXyXJtAaw3+c9icTPcYGZsBduST4Vw7FV
AEkDjoQwhgR3Rm6m2Tq9udAF44z4mBaYftOkC3I5E9DIdgM7ANuZJ5+U1jq60XOTLM3+mUWIWD7H
hIjGks5BMRnSqMahQgVAY5tAUXLjS5aka4wYLy5F5Gew6zbqId0fS3u6P1vf78OTFiI8pkAc57Ks
WNMH8mAFVWA2TWRHMH+8pyFd+aRUdcpSSX1upJ9SmKyT34q2D6jMgjTe4wAvRAdA+rLwlaJN+N2P
N2Z9FtCpBOMcfImST7G3kcjqupci3wT5BWJn9F0pjmG4NsUvFoW5+224XQ3cwxQLUBHqEUiATfav
YAhhARV6ZOdR+tuU0p1qdJ/uh7jdOa5DTDYnpfE1dKuNyIYgHorn0t8CEPy/hZhsTh7JZbWKCOFy
p0ubY6dv+mLh7T1zhrLCEJAe7R/w1p0mEUpyUEnm1qlNahWfbNwCc2oiI5pyXz2CJvOWzpbxXTeZ
XlcBJx0ntq6rOWWZ2kKR70rjSSo+qRBOSS6vkn4TaUeIJ4DYwr239Gwe99l7kSf96bRdrQxpldqx
+em7khZbILzjxG3lhek3s0fg36GyYeFbwTqaPG3FTo3h9Gf0aQ3FlYxD/cNI9yRON/cnyGyDPsSR
rzd9sDkxNL2UBqnfBBR3G0NYydm3PLHAxS5JBd4ITrHz0Spy0CokfaDXk2MMAg4Fkpru89p8XUpH
3TtRDzMqHljBI5jATn8Cg+2NU3VBlHN+kppMz/F6TuJuMnLWkAD9EPLUdoZj4Qmb+C0CzZTuq/LN
EJ8K56ELFnbBubNn1JwDParI3Iam9gFi6Zt1HxiZ3dc/1D9xI689SLoCQFXhYUgPert1fsnBXjUf
20sfWm8N79vum9FsdXgD94f59v5HKkZG/5ZsJalocXLkgL02RSNJMjvNSENrzTrs3TWphEA+yC5k
AGVJDWc2IGo4Eu7zPDCnMgxtX7keCkiZXWpfkQFYi+0j2NNNoNtl2pLa+PflQhqIuyZO0JbGtno9
jXNjECjTypmNoRzZv2QvODnw4XVQWwuH98y5gI+dha0O2GNDn77RRR0fcCGPc7vISNtjogCN6P5Y
zUXQyADgz828IXN/3RbgpQFV3iS3Sz+Wzp1henA96qVNdD6KpShs2dwptUmaMbWENEsAJNgZeAhK
z5n0BI+gX5h3s1GoOo1TAKU5eTIuRUJBsQz7HEEC4PvxGWL1wsjPLWwNhVN+XWNUaMp1d/kurl6e
5ee2Bn4IVTIeNc5GrPbWPkH1imPPDJasysafvDoFAOOg7Ity5bi48Zy4DqllaY12HnNAMkCBFAZ4
Ul0D5V6oRrO5PxluczXXsaabiIJSGMbJYW5X7V/nALMt7rE0vAwKAhjDTjM+p8NnKbcWxu09FXKn
iVNLErCQrpSbhNWVr50LeuzoSZ8E7xsaoWvYuOhBo/RkbNx4LaBx01LQWjjkZeV+J0+XgecAlE5c
viDuXuPg95/+u9esq41QnXuY9KZ6gVWxzp6dBGD5SsMy5zv/738W3al5Q/cFXLUrL6zMm8NyvM1q
zDbeFFiBTF/tSiZWfqPXtW22wFr150Y6yUayRuaMfNnv+wN/M8c0hd0TQUQmtaZgGXs9xxDohtKj
64Wdx9HXLHR3SSavy7r+/O9h3g24kRXjnjHN04clLY7BmtqtJr8GabY2Y+txUNOF1txcZ2jNxzCT
h0iCp4kWAXG1yx5WkPLJ17J9mz621Mzvt2cmEM5W46ODkitv/8nmifZHplFcJ1Bmjz6jpvdmZLsU
w8z7cWaGh4kwupBBTSSjMtk+R5akOcIEbQPRlDJ48rcD79f7MW7XPgJYlP1UCzsw9HKmpaAqAEmj
SUFpS7qAuFOTK8lqkECvDX22SQOYNmHpoCjThGAmkRhZdaUQbhugvwuLcWbiI9arkCEy3v+ZtFaM
Kdln6DbYooH8o6buRf9XqCZrx/A3KiyN++2+Xfq0GztmdDqRSWQcJ/trkASoCJpugRvft8H9hbcv
ybiNIpMaWw8PSpsehOwpSr23LttZ39sK3fh400u2Jx405HTJvuhGvUrR4WggHgADWfi+sblXm+P7
9/E45Pgf02qT7wuLEEJLa+Z2XViHKknW+i8PsQVF+S6dQDCGr5mx8hR0VE9R6O9M5Zh1j6Vn7E1n
26uPhQXDbGEZ35yz4xdpPFShP1gk98fN9EM+sa6HsOpMg9O8z79QRFpXobqQHpqZ8Qal7jE7hI6q
pU/mAFUTKB9tXtmZNGxk/9SBbgn1f98nDFS+8S9XsPS6OcwjsMp6oheVDcBmLdcU9n6hCenr3++P
4Mx8vgoz7iIfusuvSwO7m7Ky0/AkDX9zy9oEgYX3wgAWLlp4H99chbVRQZUDAxVBDUmyyWwhp9Q1
hZfWtl79FIAXm5TvJBe7BflRFt80kk/3GyfLt9PTpCDK2xG4MuXEyStLad0Mcb22tj1zr1TBlic5
ZLHya1XJK8WykTmNVr6x7X+lr+I5PKavVvNmhSdmqq2fS/Vw/3Nu5w1qmBIMNVAZoy3cZGpGcdQL
kepTcEmeKv2PGT8EaHb8ewzelBJTBmS9Or3MemoaCShM1XYB6cB3L0kagfNbyKXcrjGV4iwrgLwQ
KinTJ7mntGpGYgvTdqR31pXUXWT0ERZa8o6Cud5bVJlXqomB+uhfrU1OSt+wIEIpyBhEavzYvuot
F5nqaBUIAflvsfc81NlXsYuPfemcIOv2zqPTqbtSV9e1snVfvWzbIogWPabJWsk/gXd70AF3WQiZ
OC/3O/22YsqGY5gU89DkZ+sxJp+aFQV6AIiO2fHwWLvrRF1DDlkP6g/vSY2Rqb+4LUIiVvrUicnn
7K/u7YJh68rRwgSbGZerz5isLxSkJO6KeWM7ZikApW38LSIof+43diaIximPlCOJZHBFk92vSWH8
gRDv7QDYJKLyq6Va18wy0dCIRRBrPOrhH1xvSYIXtqFQyuD+EzLSIP+l9IzgxeZ+M26vRywOpI6w
wkFfmQfzdRQ9SrEU6GAXSEl3AL8J9NFYJ8kXxEzvB3pfDdfzmKMb1Bk5ANBL5KCvIw3mYCR5m8o2
4lrhOjH8lSN8CWBOqX80EckN5CKQjnOgDr2k8uei3KHitguT9uI7eJfwTMz04dAgetdv5SVh03Fi
Tr4NsBODSc6AS+L08lZ4sa+Dw1ftAUU2CMeSuhkgdxyiLoPspsY6GESxXonQlPb3u2U+MucoYpBY
AliT/jfM1FLUksgFmfeW7DgaLSsRxbxjWn5FGGfhNnw7a0n7I6mtUwHRcOmYDIJpiAHM4kC1/UIH
eJjtKsFf2BVnThuTuxqPYQ5tk3k7aZLUGzE5Lku1K2+bPQVACCoEyVYoqf2J7PghsyFUhliGPRTx
RsHxJKTe9yTt/I20hhF0v3tntqTrj5kc7IFjJbANTNXun0UIKvpZUtfU3l1/jZNiWR/MXZy/Dp/h
f/U4Bu+sJUfFW1yLxgcAO9R0EZQFS+B62qf4PqGfRG/AlqGMu1akZ//sGMlbFsgrvT5hUyrXp9A8
aRJocRNixi7Qfgb1S/vzfle870iTSc6XsDujDz+mXsa58eGOI2i5keuwuGzjlxlRwl6p1UvoXoS1
/6T5F9TzamEf54/5WT55J9UOnvVLcYpehj8I+8or+YtkHChIWQcY+BlrZGF/GDfl6dfxtiE7ihcC
iliT7S5EWwETYr6ur37V8OMq6zlW/v5Vm00BhyHNvtzvjdvdFe1zjE/pCIr8PKivO6MKITYYeqyR
t29WOkwCEIia+nQ/iCLPNepDlEmXu3HUoisUarZyaUcGwap66oad+4LriLaDjh/tW6At3QvlVdSW
3HP+GfUF+bH5htlX8yjsBnUrVxhnP2v6IRG6deYO23wn7H11CfA187QcxeDHgwC1ZbLyY1M+zA7Z
kzrXKFvNdno4ZgiPqdxoXny4vR1cWBUWh4p8SBju9O39TrqtAbBCUCUyTLDgCOJOoQgWpMA+FhrN
xuhBOwvOJpE2yag2u0IMp/IvPQo4tfgy+AujMzsF/ht3ekfUekeqtbJCL0j4XPgo/e3bbKlbb98V
tM0EAUTzSKhPIc5kNz3d6jrN1iJtr7WRvjb67FdBBiIaVff8qM4WdvjZVn2IOLnrF1WLCGg6aDbS
QfaA/AUsnj2sroXH38y5BaCJeug4djLZ1uvpgoaiE1HS0ewo+xYWZ7+CqKshQeWsWsE/eJ2wMEvm
OhJTKZkMAC8ZaWpbkOqhoQyurtmo365U94smt3ukAWB+IUATL/Th3Ck5ggN4PI9XomlKP/aLzhc1
WbOpbeorYbCMLTZIxsKON5PVMPURhUOOmn1Plcc+/rDkvFrQ6kSXVVuHupKY7VoLX+LoswqIWFS3
OsPWbS1kFLdts4WrSi4zTHa5he8LPNOdpXwLqI1VIrJo8RZNkPvLcvYY13FqH4uNloL+wPXXaVAK
aznUVTsJolOVQwEGpgebroUP6SGaBRVrrTnC2nFgKA0Ijw7wMPextFZwo7KQAPtiqSvnE+TSpn6I
/KVH7W1Cmm0DKoPx7lQ8Ahquv6/oh0qBlabaUl/AVUQdc9UW5cHZ1Nnqh7MBxlFrL/5TK5ibXoQn
v3CzmJ2QH8JPBq9TeWoz3bkydgjpVV7fbv0gzzel62PMrOkwk6xeWVgFcxMTtAyCg+D7KK5PXjZw
dozW6DlPHDQ39hS/AqSlrGh3f+jnthCQihzGPA0kys3XPUvaTymR4lRtJfqmonjZFggHLUz+ue77
GGPSfZnZNhXaElwSB7hrwZvRn1sjR7LjIiEieb89N4Qng6nyIdj06eGgtlSavUqDgO9kxYl6MtwJ
KPfSTwH7TXUbv6EgjHLT2YEnej/43L0GcgujRr1rpKFcd2ao1gr0VzZKt/+edodmPGjcVTVc/PIs
arsiiRcCzs0R0nGACdm+ONHl64B5ZeZC4VNXzR1xpYUn11vIlY3DP72pkfBg7YEJ4yY5CWD2nSoP
zRhAO/e2o6Ak4X+nMrMwQ2bDkEinVAxEl9zHdTsErSosTy51u2O4TAq4kglbDRfLH/cHaLa/PsSZ
1FVKg2RBVdW6Xbsd6lFGCSYpD/uFI2VuTZEi/U9rJp025J6JwjhRGjSJ6v7UKIc0XnKZnQ9ijOAu
knymOjmUxcKEM9l0uo2WPxe4B5hskrL0pJodF4YEPS+DV+R0QiOpB5EdgXvbRYL2lxhssrxYS+XS
PWbuggHq/j9hxrZ+OBwhcjaulyS63aNokH4G0JO9GR1SPLwY05/3p8DcGsWu7j2Jz66qTTY8CS2P
Qvdy3c7w/wgUPCLwV/PyTdc9c8h1pGct6+V+yJn9j3GijgPCEmswddI8M0sCF7E83ba0vj+bkpdv
K1/aD5n+WPKmXueDvxBxZtzgqyCBoOLFRAlxshEZfionYh3pthSqK3g+AhxLddjFcbqwcGcW1FWg
SdOsXjViV2B/UArpixTw8G7K1/u9NzPRYSpAhaJB/DctBQ8VSo9GQVuq8DtNqY2D1D3+30JM1lI0
IPcUSoTI89+U87xRSalbAKPODgmpH1XjBaqhuHU9xy29byLUEtniIj1Bla1/1XWeXvjNRqsQNNT9
Fs1NOcCLgBS00U7t/bH6YUXJLubKJSrItoBA6rbxUmWFLXWIboIn7rXY9/Z16i2srLmBIiAeWNRv
ZGma3goKU5fAHOq2Caq1eAnkY+QvALlmm/UhxGTxxgKoAED7DJRVvVZ+ZyKqXmPwQhJTtXAQ0zJ1
db8jZxvFykV5kSkInfd62Nqki6FiSrqtDpfW/TQAbmzNhRk+t4ioW/8nxmT6WW5ZCH6lsiUN7S9U
BX4Jabm934y5jkN3aHxUIWpBAvi6GQiP9l2fGoyN5qo72Y30vRunX7NR9byW44sORG5zP+TchCcd
Yo51Ukm5YR1wTQoR9o4MWzPe+ujIjSzFt1ZOw4XTdrZp4Bc4B+EwcO26blqUaEWuaQIjVCKipTaf
1U7+YvgSTgdur+Gg0DW7+y2bmxO8hP8TcRzPD4sr7uu+LSTf4BYBMguxyXQTNdRgkPJb8iecDWWQ
WgU6aQLdGxv/IVSCgGIXqYVhW8JJ0J9F8Q96AwsDNduBIyMMkDjn/DuS8UMMwQi1vnFTw84xSFiT
T34qEeFGzoFMkPKENuX/0HtI44nAIlElMCa9R5llkH2nMmw1Rnerx5fH/FENb/eDzFTSwOeR/VTw
YAe2MDXkM3pPxQmlxhvEQSe5PY9S7Jwc/d+uwiUL7b6dZYJAFZ9yjFIqdY9NROSckYtcJQdfeOma
cJVjBtEhjNs77aOLpBNWwWX9JC6BcG4xbKOxNVMXmAcFdtKh12PcdmjNInxv2I4Xg6gaxWfPLRdt
9yhXG+S19LIHLytb/8M4GAwCxp7U3NkVrsMWrWLCC8I9RWpHRTGjehaEJN47pAgWqgRzkxiauQg2
gaLhzYiripZoEewf2x/0Vw6fV70wcpxvZHFhJqtze47BJYvjBxwEuhfXbZJypFUy1zJsnOrRxdlY
X/v0t9DutQox47Me24GHWpXOK9QCJfhTkABVpYi0Hft0q7byuhm6nV+aaAgD6RHOlnIE84Jw27kv
D0pwNpG4N7FZxRJHgb7ineIO8eXwUta7UlijhJfka9wURNvXyaHG5abVnZXiHrWsXyMje3+Kj+tk
8jTjrP1vWydnoRB0VTd0BjO8kXCLgUW2VECa703od6BxuLNMz74SYwnmq2vaRvdUId0W+a+mkqzT
emE/nbn+4xyPQgWpPkpWxuSMbXK5MhQvMG3sFsX+R9Ih4OL+yJMflpZvVTPe3u+4W4IKC+5jvMmC
C/IuV6qMeIb5U3QfHWWHjK9etrbhgdLO8pWYr2PcDaKNdfaDdm11Oyc5esiO6f1zhbleWXRrdCiV
XmFoz9zv1w7kh/hTmW8i6VsvrQfHXccCuhovUfPZbD6FDgqD4SEUlpBoc+kO3FZBWZMaowpnTQ4I
zwh1y8tj026Qpx3S+ItmfUGdcq1fYA+71nNm5vhM4AfhY53yjEK3oy2RZWY3sI/fMLnadnWburnG
N0RHs/vmuAHWPlvrqB6a8DyodreQy39HgE1n/sd4k51L8uAMjBgxu0Oiyls7ySdD7lc+3mEoW1t7
MHmy+gy8cq3AII+Rsu62hvhD9IuXwjtknrOSFmHbY8ibTxpRehRVQP0bk8RCJXpi4YdMqZbxtxWE
PK30F4Jxun6K3EMeLKz9W24XU5iTGCQy9r5kTCbxeh0h2dJNTVvrdlWpnxvUcfUY26N2oyM725fr
qkSoAmj3GemAEluR+2to7s7wMf5kydYdZgpaS/zcyk6K8NXE6008iij2aZ63cAWfK1ddNXayXvMy
S4TUzUwb1S2l3GpP2mD3totHwBozktUADSg93m/f7HhyPwGAT+6V0sf1QRKontabTsGU7qUVLMK1
VW6Q1l+NErP6k6zk63ApSzq/jP4bc2pBHymZUigATWxF2ar7Fn8fgwElyU6NB22eL9mb5Py938y5
k5m6BldnWG6jRNN1M00tyBXBbNGv08RNlXwVKUKm4ev9ILNzhXyLzA2HS/MUdgInXlLTwjTsIIjX
vnxw2miDFFmFvZfgLsDtZseNeyxPHcKZ4mRdeIIul0nLVqR5Ca50zMU+PIe4rhn6Luy772GRo4X7
9X4D584vks5oKQAroYY0uXWg91uTwSeoWSJMj7USOhH72oJGm2J8J73djzY7Zh+iTc79vCrCINeY
JnijrDL5pyr/7rmp3g8ye3/mlATkDHhgTC9fz4weEexEFjw2NOFzjElqpP9symPdvrru16g6RFgd
ARAQffbYxyCxY+mAMRTUHuQHjJ+B9diPlA8sCFZ9ti2U7EvlVvvC32fmPmsP9791rvvHwj48TfSm
yRBdf2rsoeVcNp1p9+HJOcWl/xA6v3P3xfD1TeI3C9Fml+mHcO9///BccqWhyjOhMW3J3XraNk33
8UuNUzGvGQ9sk/RSLu32Cw183x8/RKydtA6inlXah+EWsZY1yY8uuqRA6d2o3aLBu7CKlgJOtgUj
xjQtoFtt3+dF4g7CNxfnlxR/K9/4VYTt15Yj9f4gzi1c0rLcNKmboB0wCanVslIWPOTsGEsGocBK
8YBhig4EIV1J5tda+PcDzOR1aBEKKDdgsOtJEwlZBG2IhEjkfEe/cDVe+ySz3kQ4AHnCwpyZuUhf
BZssWcltehClBGPubA33p5yVh8rAHbAtF9btbCSAPxZoY3b093vDh6niNp6L+6xnYNNJQcgLdiq+
AqWeriVxKTUxB/Izx70BJt8oGzC9eoaoQaLzSxqEapcfHMGzDcZRT38Nm0b4FnZb7Pw24RvGW9XP
Xnrwy34NJ0euTvVR6V57fY/nwML7b+ak4YsoFfPW5D39XoT/0PqQtJbeJbFhY3yKqOcfiu6bKv2D
g8iKNPJCV89tBFfRJltkHlpFIsREi/GaVYe3QnpRTTRuv2dCfDTSJ8VNPyvKl/vrZHaA2Y/JhHPg
UPW9nrf14OPbOmS8paVTH5PurH3cLh0Dcxu/XypkjT82udWaY23x/webLBLsnPTEr2mh6MfyOoqo
72M0ucRym20SjRmV7ihlKZMzGwOFAGfHkhxX8M2s2M/Un2X5RcaK7X7XzbVG54imxogoAZmP665D
zx+B8pg8S2e++oNtVr/v//7c7BtBIlx1LDTapoKPhdE4FbA7wzalZqXh+qxGKyv5jBDrqtV+3I81
s0ODR0ANBDmQ8eU32VFypQ2CQJRJdKjbQS4wP/wUDRhMPZfkcqKFvfm9QDWdBx+jjS3/sK5IDqIG
HJHASUrzqKSPYiqt1eBbIRyl5Ien7EJnXWjsNV50DiJvkxXSFn3fUxcVW/Sg0BL70pXYxZZH0/ts
dEiXWxenfcb+oHHW6FzhELjq/HOYnyTxOKLqh/IE6emINI7ZsIBfQNzDTlslApDE5GH0SMUOLn7B
AWwl95v7PTtzEF317NjzH9qK0orjw7wybIyqX9pqb+oC/r0DEN0zWNL2WElL+de5eYlMtjgS16h0
iZOjr7WiAvdSxjLGpxWp60dTyI73GzW3xJiS0N/J9XE1niwxC4upHmK8YYepqq6aSLbWhgILRYx5
OGeuaywceLfsd1KKcFBIveKFqulTZqE32ke1skOSd1S3XcUYWurn0Dvo9VEcjk0Xrlu7KlGzOYlU
/Af0wIBHUKrsV5hz3G/73LJkY+GkYskDOZy0PVSVwWt7bucuPsHYfavOCyQ2vBCfCjxf7seae5eT
g4G5MaIcIYdNZk8uYXKm9Lwbveh7auzKsj42PlI62s7QVk37PGL1hj9ZFK7i9NgtlcfmENBX4SdX
4dDCYIrpxLOVtCV5mPzgefvBOPT0LQ7gIPE5CMNNWK84IDtcicAlu8Gr1r7e74fpfCMNwv1j5CCN
dHxkEyeLaHDxSURI9izLzzEAiAI72KOoLZRtZ6KMAcjlgUyhNjJprZoh2yd6mvcgfdW7HwDn1PxV
FF/+uSkjDXGsYY0qOtPMDmreeqB2JuJgxkEN9/5aMs7YYd0PMp2j9Jf5TpGyRNLxqFle95cpeF6e
N7X/gAmVjDDxNhcOZv+nXMroTrcaCsLjXVcHncLDTpwKnrVeH0eZi8yY1T/g5iYlC7fq8ULw8aDg
92We+OxkdBQQqAmOR4nyUFIMz38Iqm0PVWY4kCq/31VzIUakIhwKgy1mWq2SwKJals8jr9zqnA/9
Lnm7H2Cmj6jDjKh0ruSjxu/1WFiYCXiJmvgPCSJ6oyjHQgNuxxr0p4XAOiQ9RebCcP373KLCuugr
/2HwNl344zUxN3n52v1r4ZqhGMWLREkCHTTeFK/DVKoZDRwkwYNQrVX3UTR/ILB0v6dmhmLcUBmJ
sYrELn8dwuoCS4nwOngoI38tfM67P4m5gJqY6SxCjJVPtAYB6I5//3AapwHWNmWQBw8d+nHNqe1O
3KkiO6h2/0NTLEaDAgR7yhRyrMtNHYEtDh6MVWjVW6uu1/GwgLKd7a4PMSYTqxLVQNcxKX5QnJPZ
/pA21FcWRmRm7kLFVUA3GZKEiugkRIpDUWfgQvagazvfWJniAv5irgkffn8Ko1eyoWBx8Pt1AVZr
a+mbdrGkMRdDlbhFj/LlVDTGv38Y8tgJAxE79eDBE+3uRYox/llYgXMRwGgiQaTDF0Wl8DpCaQ0O
7JMifFBPkrNOvi/pLc6Nwjv1BlL2+8Fx/fsFbj+V5lrBQxJfCv9Sett/nqwj75zND7YgLi2THsIe
F++zwOH7+zdScdpr8HY/wE1Vic2D4xvVTXnc0ZFwuW5B2pFUc7U8euCqjYtRsf+Dyw/u8PDc+09G
tqqdzV/nx0LQm+Oc9wyYSYWMI6JJyKtcB40S1wt7w+jO1Vf11D4Ka2Ptv7lv4aP6FNjCqXhLf5Y/
+5f7UWeCjoQ89smRJ8WEuA6axSWrKVGGM0D8eDuQlt4HSyjKm/kGAgsXhlGRgmG7OVHiAFanm9fD
uT2Jz/3vJUODm/oIA2WBpABwyuk7CtNftwG5FlmNk2Y4qyfja/6ZmnSyAwj/1cTf9yj/vN9ht42R
yNFB3mFiSBJPz+tgpHxMPdBxb3FScsN/rehUm8/3Q4y71NUtwoAxzm+jWMrxyI3oOgRqbr7UN1hK
BcLpDwK3uMhp/TYT9v+3MJOhr2rkEUOXMJ6w9vR9Le/UY1bY8DH1hQbdbAhjgyAFstWonDBTLf9W
TLD5U63hrGyaQ7GwWG9n8PWPT3oLY6nSHUx+vBJOYfqSeY+Dvk6WXDzGzrgZE66mko5ANUm/yRyT
XcHrMh8HzaQ4wAHRhHOLlx73+nZ3f1TmmsN9hSweCVF2/7EvP2z/ieXhigeM8MzrH6myODgHyTYJ
P9+PMl6yps3hsOflQKYQGaXJJcy1QuQKlEI8u4dIslH61vsdap/CJtm7S/XLuRZB7GV9jox+Nuzr
FiF+GWHvIuKQJp/6fl+Ja6feI4lwv0U36UicHKitAX0hvQW+eVoGEfuytDrdac7pj+YYbV6Gfb/7
Jj5o3+7HuW0N0E7IxNwuYDJBjLpujZelTavocXv+rh6flIXS/u0sgyvOvdvSQbyxaCY3yiQLEi1N
O+BapA18xLtWnbbvtW2zdAm/3WLGQGi4ABICcTLlLTsRIuiDK7bgOw64zv3ioDlCOLjfVbeTjCBI
/8HPGHfoaWInUeMhSz2CRMf2UdTX5qU8CsEqOZULN8uZE+A60mRQQk8ryjQZcNHbFf4uf4v3yl58
wHjxqAXYOS606ybLQer5qmHjHPmwRgOl6x0Dn7CzcvGemooEf/Ol3ngncVcfJQicX+7348yUuwo3
2agHdrfM6AjXr+MXaFDtpV1M5o8z63pDuG7S5OYcyQMYJJUYwVPxpIgrYVvv8GPfFSe8t5bYgDNr
9TraZPupy0iPDXPswK9Uiv843+K18lc9+OaqXCjl3WTiJmM1LR76TV1Zvii15zpa5f46PiT4wA6b
4SwnaxrnrbyzsDd34mqD9qT3fWlmjpvbTb+OL0R4D4Dfp0q6VhDHviCwBtzzoGzSP1WK/D+hdk27
Gw3f+5xV7m17DCgP92fNOOfvRZ6sCQM3LnwkiayGWzPYe9reHPqllTA7NTmnUFjAVMF8H+gPKyHD
8T3ANY/dMDmqe552Z9SlMY+/FMCPUaE6RluRUtTzopL2DSVyHFdVHOG68DxItk4mbCD7XlUoQXcO
HiCMm956F509G8TqQXhUnvVPpKqV/f0ends0yVJxOQdmbUAFvl72htLIeW1F3dl5U9ekdlaW3Z0w
6bsfZa5LgTVBk+DwByU8Hbc4MbVhSLqzvh+tVpqVddLf7oe4QZC9d96HGJMNTM7aOBlkWhI96Nv0
4G5LhGjt/FE7Qc4/NKfuZDz5P4cdKPmLcrwf/PYyyMAhy8BFarRkm9LEYxFv+wr78jM+xatFE5ml
X5/slXGEI5Va8uvFRvp/pF3XjuTGkv2hJUBvXpOuDNub6Z4Xont6ht57fv2e7Iu9U5VFVEJaaCRI
EFDBdJGREXHOIRBl3id+v8t8w6599VHwCtA8XR/ORafI91yejIfxZTMarMN5hEXhyWse6+fOjT4g
2LCHKsV+3SUHiJsd9H2zn/18J7+lt8Z7eLscu3ueo9vyNEh50VZq9Gwh2Drfnaa+drVC59Xykpf+
ST2YLgDxuyQAHeB+4GEALrg+vod9Yo6JU5VUz6qqrOdj96fbWU8QsnEVL3GlY72b7qe3+Db/eIIY
MMepXSC1WbPMsV8gdY4nRjUfx2YHjDbaafaAH5PSMR3dkQ7dk0rWlmT3mtvYysN4kA4m7xNoEpd1
rEA8IzVgQFQCWczzidaNSJfyvpuPhU4ionyuwfJh+u1OILFn3Ii/4GX1X+nuoLzjdhEg7se7U6if
ufYBTJRYJTUUfs0eH/AwNaR8BwAyL2/K8THztN+6SKyJNoNe3+Zbt8npoBnft0A2WExq2IRcjglS
jsQFgdz/zwSzgeMVQWTVwUSz+rSmD00M0b1u4oJ/4z/b5+/aMc5V7Yc5s9C+fCyWO0jUHDpb/wI2
sIO6KlrVEvIx1LxzuRVZYUtSOhoDe5NtExHDZurCrpmP2et0QBu1J+/rXbir7dbPvOvD27ygcEMB
W4QUKKoc5zsTx0IVl3yajyuYhmzrNvTMHcQFGk48un32T+wwLi/s1lgEEywOoezcKVA3Bvfw23S7
/gA3rR4Yh+lLH+zwV+WgVF1G9vVBXibn6M3/X+vIjJ+PEvLBSQwquvkoPoQ3+kNnG65lg/nNMQlg
rIeWyJyNeVFW/N41JxYZX1clSMqu0oglDF2lcSR4u8bej8f2OKUEzanlLqgLJ3m2OFfl5kPjdKjM
do1CVGIEA64GnaNo7q7+gG7U3Ee/M5nIuW0+Aa5ZEo1jla4e617Q1QTOQtRO8EZkXOzUTkhvSfKM
wBFa2vZQukLt6g3UeRC6gnSVs55bNzZYhREaI0WIpyJz7NO6k0BOD3P1XrB5omJbbuv0x5mVm2Mt
zaoBP57tip3+JnDe65tR6OnvMwtE4+IZmlrzUb4pyMN8Nzt5TZqH9EN6iJ57+w/+g3PGt966YPqm
iHeAHgCpZobUaGoN7L0iH4fSXzqv8ePX7h0KLgnoSr70T+76bG3CM4PMGPtehJJrCIN495KocEEk
kZH8Q3/KEqJ8RPeR4gwhqXjjpOvObEOw04EGGoplGC5LZKHWmQG2X0M+QtVyjB3IAt7owah64kCk
W823Xof7lscQuLH1kQsBMx36pEBuy8amSlvFZt8K0lHqDstrj34XlUCHPtD7Q9JxXhMbj2BavAeC
CbSo4BlhiX7XFqRDK/7/cTBs42lcPEm0R2U/jbsc+Bu0D6f/PHCgDSmobIgYIHKMzEqOgqQPfW1q
R5CaR49mS2rwJ0MEGRwdC2kKu/35p/jnxxs9rQBPIesLDBzw/+feWkuAQpyKxTyK6lG2XpeYM42X
dx4UMAGvRT0IaTnkl89/H+CbVhV60TzOEDIPv8aH4U5Z/b72NNW5fvFcbg5Y+k7J4z2PPjfm3gG3
nlbMg2Aereo9LAk0V4bIyRfXhnL7xGtBvnRcqMcgvwjHCAIDZEvOh4Uaw9r2codwOnms9YMMKbGU
d61dBrJISeBwYccDj39RN5EnUV9KZB4QLrQBes56ZRfnxM+ewXHfc3pVNiYP4HFUG78LgxCqOB9P
NE9T1o2wpYEcsar9wXBBh2MPX1POsbSxIc4sMS9ACcQjTdzCUis5S+HOHkp36leD9yAPJHCxRlT+
mBY04G6xx1lPvAylNDaZHAeJuI8TN8ocCAhf33MXlyNjgpk2obHEMpuWONAPpdc+Xv/xy+9HnZmG
pHg2ivSqOl+TOO4rPFyTJLDioAZ6AciphofqoR945sXBMQImXwXQBORNRFYtQuqScBKGvAqKRyWE
3NXb1IHBauIE2VtWdFlByzOiFgTajJORsrCTsraqgo7M5gO0beJ4Z4z769NFN875UMAcgJYu9HvD
10B193y69DCk6Je0CICHjMQbUAeWL5O5Fy2On2HtoJwl4z7A45I+Gi7ozCdFG6ZF1AsQiRFjh5B6
lmwDkk68t/R3ked0QGhQA6wVtxyWByBkVi48aXsBoqRWETTu4EreGPR71ZWeLa86FPgre0gO63E8
9jvDvUfhG1yM+q7140ONrNCfXfHUkpSYu9GvnNItvMTjpYm/ndyVD2QRYasOoIkshEWgG+D+ckVb
uBtcpE69fB/fm4dxrzxWI23l63JItt+uwKzzOkoubmlmkthWvhqwjKSNhCLonbfJje3MJcMbuNN3
1zfXd8WFHauloh6Hpacdo8ztMul9YzWlWeKggBF0fxe1JHwFcOE3+NJtwK4JJMpdGQmzH++R3dqZ
Aw51cJMmXuTRf88cywnd0L3+VZdbEU0WuICQXkVKCaCK8y1vyk2ZGstUBb1F4eRC7Y+6pz2LPF1E
1meD+ujMDjP4pDG7MhRhZ3ow+kNj1xp6Yu3wLePVItlr6NvQ9/wC84d0NWMoHVpBDc25ChbDBoU/
qDFik0R4O0a9O8ve9dnb2DsYlo7KF0JYPKZYB1tE1iiEkwXnd5scG1swiPCS3Q9PckFW3ktka6lU
RAto9RURv7Ld90Au1qEiGJjCwx14xwn9W/Es8lYRT05Jf6g/kjdeJuAi+UnnE3tDRwAG1n1Ezecb
RMrQUtIaSRNQY9Gu30e7aNfuJ7iTqCOhX+7rvXmIjv0+26l2uGvjmygPRAc8j0HMa/n7dljnZ+ib
RAIRNYqz6NOic3RSjbAio1cFvW6Co0Fn4LUPRkcjrVftNPz3z09khEnsALbm/eevzP492qu9OJIb
ksjWbLSE2rO74DyJhFfbZe8oTBUE1Klkkkr7B9gOgtSY5Hoc1w7dgkT2UYEqSMFLf1+cIzSxo7sd
bFtotaAtcOcTEKrdMAOmGQdx7JaaK2bEsLzQU/OfUc1xWBf7jTHFBA+VPBQDcggx2kRJVD/Jb9FX
OB7Mnlw/Q5tmaEci2qiRQGMJc8eubw1NkOKgMpyq8/CMvzGEe4ETP7BhFg4n7lzayYl3JiX0P583
E2sj592aBCBqdwRO3HDpBphfZ7Ylovy41Ef66y1Zf4Cgf/fL9HJXJ5wluchufg+DspCDcwgRF+tv
VlkFMDZC6258L+DIAX9TP+XHxUFsBxoVsG7xBIcuMHDUIj1oOqX9pYTW5xOXtWXXNp2YBPKDrhPp
CIi4+hK56CZys2PxU4Ogek6m5/TDOKQR2Tepp3NeMRceHV8AbWAQhaI3Bw6QuaL6MJP0MLWSAMAf
AS4octfAvG8KjyfhfhmNUEvAqCC9CoZz5JDPxyqYVt7NSD4Gizs/qa/lg4kK2fAYPUyP+l71jN3q
504WjA9tYkefkBq8fhIuSh90rk/tMyNNTGO1BAX284rgOehov+b72QGT/gMSFclPEOodLVdwwdwx
hreoLB/LPWg9Xq5/xdZ5xN4CxRm4KlHQZvaylUyoWmdpGiyHZJc+DTImnVtV3nJjAJAAR0Zf9KjY
nc90VUdt2AHmHSz2iof2A5TPy6f0DWjqyQdsJfKSO9G23qsn4V14n3jx90WG7XuiQWGP4NgABQKb
UjDkQVoj4JkD/WHeJ5kTvoK2v3kL70PSlG9f1yd0c//SdD1mk8oxMBNqdDKKdtaIluIPYze8ZHYF
XXIbYCvnup1NL4R1+68hOuknl6MuD0KVlOgr7p0/s2o/gzw4WG/HWzBDXbdEPf/ZLUz3KVrLIDCB
xA+27LmhUZrReVxgRADGBQcehfrFNcr8OuOqS2Gdwpq2R3vzp+KjOfLz+tdvH7OTz2cWpCqTFOUa
GBi9xQ0/eg/889K+exXeLJQbowNSJHhgLr/Cd+OnKhE8BL1cI3LjX/+Oi7Tr9y5ENZM2siNyYLsN
6sFKRTXCd0x24S4PlhcduuBrtfEedLt9yPEum9vwxBqzaBXYgsEm9m2tDmRbRW1+/KPZf64PanPx
Tqwwi6cMRrSY7ZwGxc68Xxz1yHtGXZRq2FljwhIwPZdlrMDC8IGkPxluUOpzoWXuKKi29f7gzP7y
mHFpiKhHutjzJwNjNo0mtCMoMJY0gJYKSUdSPKjgN3WawMhsrb5vJ06S66IIxo6TOc1CGsNH0dO8
OtHhHQg3Wzv2PxI7PLYPyVPj8ljrvlHI10ZIN9CJ+1iLEnCqGCNUfQkKuj9V1Nw7pyMZQufsYLkd
Sh3PixM7PwRf3Cnvsd341U48IhDYaQ501+3F4yUVFbpf2I+CqgGAEgB0wVMzF0WSJ4MSikAaOOKN
cCfsVVvZK4Cu5BA3JutzssuQxld25YfgSgf9aETEeIhdNIP81lH0xdX5HP1SbPFeDNAmeMtLTX8L
A1z7POa1ucoLPrzA5w1u6Uy7+e1L8mLMWnw3fSh3ott/rj8gP3vQfGkX3tXwJOkNoJHQi9lB1e/F
pM1MfoHny/VTuHlITqeNOezzMqRWt4RpYD1leCAtrrIb3MLPSWUL9uii8P5WHniiSJtb9tQqczS7
tdCEKoNVBY+x14b+Mez3FaHp4XfGu+3oEK5NPROYLnJSo8kQxkZPtSGAg/fwr5IUyKTkPsDTPHNb
ju10bMz5HwQxVTOTmsORiO+AREduLPYWL3Jm5GoUkvqvHF+6eaGf2mRcwDBNTTyt2F2inzyuu8FO
HlSn8Bqn/8nZL3SfXptM5uwroZxE+QxLwl3ryW7tgF6LJG78QTNQqnfd2tZNdDKsC4yVJoXQn8JU
Tq4WANNBLD91JxI/XDez6dBO7TC+A4+aWs0SDMrwIMU0+cDcHBp//Mr9PJifomMZWHi7dOiH64La
7/9Ub1B8eFbc3h32g1PfRr9qn/eY2XzBnX4UczJN8GQ3aorBiwdo0BPF994kApiy+8ELsjeiNBPk
FrQMiA7Ki4KMhK4C6DdPSaBOTq9/ZOFnyPMzdNMz2wbpctSqMZfILmvsDMdtJ1D1w0DqIZt84w0G
6gseVPGur+SmGTwVUEuFxOLFuwwSAH01SGYSaJBmLt0uOZiUkPBlCjmnnB6oi/GcGGLcuaDqi9KV
eIDBkBS9QHVDVoLUXfpj6V8fEs8Ssw30qpOnpteRMZD26GMT7Uax6xW9BGHNsbS1DQCegswGXrRI
4TFORF36KdGlDF2C1k2W/W6hV3Z9KJsG0CQnU00IJAiYSWu7ZulHvQEplTLbmDK+hY0gAIUfALKA
Yvsmq8Oy/Y1Mrn/thh+HYB+6KpBGpWStzNd2hlEXS4y9BGG68P4tM15DZXfdxMZ2PTPBrK0SWX0B
MvwkEAQnWV3t2IzPheLEvCuQNxQ6bX+n5X9EtNhr02AkgYnydOGMoROGh4ZX3t+28g3zxAJfoG6a
2IizEVRSAeC2c2ejlpi5DQ+dsLGH6HoYyG4D2YP85vlQUJ4wlhw6H8FU2119371PPMTntgX0sIvw
I0hvMIsSm0221mmUBnU8OXU8Olxmvs2JgjYL3viAi0NH+HwMQzWIUqEgcRK+QEL9PnnmkfhvxQOY
pb8W6BecLLg+5EZaicia6IfCcvMQrBs2NHuG4ZD8EkBb413fxxs+6swcsyiGMFZ5g1QQglspIVCR
MKNd/Dn1rpW+Xre0ecBPBsb4qGpNTSs2MHXxPRk4AHvesjChTZkrSt03GEUI4afWN2c/6W5E+eX6
CDbP/N8RGEzqEA8nRV4LWJFyD82Sg+nCE6rgD+Rl5TnDYdk6gGbu5RC4j6BCXlKFpuH6fn0kmwcF
uG7086AoiELD+SbrhKisyrnEM1D0cxMRCuiMGl6OZ3PB8apDcAJmzgsvnEzjlAoDEnBoUUKTWczJ
9m/u3JOfZw671YRhUVX4+a5wQRyNImCl21UBGRS35j3Ut+YLnEOgqkUhH7oDTAyUatDcMYwKWPj1
K42eZ15xYSNahqSKDnUi1ODwAqcb4uTQz6OigThlwfX6p30fMgLt2MdVcPXQ4eW/t2bt1BJz3mPJ
LGpDpAHjC+zoEzG/xPcwvcv+Rf4QQ0LylSKGaUvH+ZDMpKNTKSXBXfs07CdOE9zlgkBHheqfg6RM
po3S57++otu0q1NkJ4tXPUeVmSiyf/2IXJ5BiqZHSxBIBADhuagTFPKkr2uXBqn1Imk3GfBILrd5
Y2sYlCQCQQ9y1Ch4ng+jihQz7Gh2sES+J/fL6QV07NfHsZEHp2BUaGTS0i6Ca2ZvNc0iLRroR4Lo
NQIGWbXBnVXXRNzX8kHsXWTRSh67zQVcD6HXmU1ml+l5PTVt16dB9vobzfmH1tGCz/A99upX6wA5
0IN+XzwZzzwBro2UCOxSgB667kDYxCJvdUikroUEu9AKr8jdqPuxo943L7NIRp30j40JOQ0SZ2T6
sXxen+et/QKrkCmCghmKDsxSQgtgjdNBRjbmDrNb3imly+uJu3SoACiBjwsKCyBB01km+wY43Ezo
kywwfkjIZv/zsjOqpiBwMiG0g7INW6TV9Aq0FQl+fvijoF4zk2UitxBI5JFVbG36EztsakDsjCxZ
zDgLZPddJPb1ZdjIT4FjR6I96Di6IHBiYv820ms9UWZKK0LQLYh3t239kJ6NH9lv8VfxJRkO8P4d
lzKN3v3nr0qYxfrDNpZIZNfGHFO1EVQlCxaUawPjM4Iq7q/xQyRD5UBF998MUgcaFd2yePWxGdNl
aAdg1YYM7g8A8+Kh3612vVPcLzBFO4JjImF13eJl6IPhnRhkZrVbOq2sWxg0yCdqCvYh57hb+fIK
PLfAePRFaIow7WBhppg/DV0noDPwExL9xMElXhccJidxfkTu6OJwO80+uhvdl98rt1vq8oY8/xDm
4sqjQVtmOtQJ9QbTKfegS3uOeemOrUNgaYDuG4iPUGdjopelLUoLV34eSN3DXB9Uc291nITfhgnI
0IDSigreIqhgZtTo1jxvqgmNOq72A7DamXPUNvYESFRoPyhueKCiGCePW2Wok2rO0Tjrq4097prx
BmdL5jHDbI4D2AXECxRLyyY3IjM35zbVkc9r3a48TKkr8NKIPBPM+yGOLEHMB5iYJF/rbmDC4DFO
bDQegBUT7zoELNCyh5s4v+tLva2VokNA9Co5ojsDWyojoW3YOmnt0PlR3YtIQL1ahMez9O23Gdd0
ZpgJAObErFRthWHJGUhzOxwkD6JBtgLPWNngJN1Lu+y29lbHOOpOY0u3P7tDu49RRPAVB0VsR3RU
r/LQ5v0kVkT28gdIg9jxDgBJfKyCpsUEiFxe2vFC3wQxxNlnM9sriYZSaAZ8thATC/rvZDlGt2Mg
vqyehhJHfvyUdr0DniU38QZneErtfNc41cvgl45yXDx117ojrRmg0Pq0eDXvBG9kec8/kHnQrpne
Czn9wNDXjqGXepBiRH/nsvt64QVUdG+wS4hEFvoK4OvB4MjMRW2FSyOrMeIadI3uFl5799ZJRmAI
piIwLwGxwGxNwEJTQVbwlKrvZ2zKyM6mXaaQvv64fotsxEjo8EEKCLGLRpubzo+AIszNkk0a7GRB
rO3RAoZmX5PX+bE1WZSoAT3raMa4IGHPliILo8ZAFSewPpV/sxQKfDaiabTOgBLrfAxankly1YjI
YiFAeuKpAGytBEB06LqgJGKgJzj/9bEoxkXOGtyzi5e1H4YaQKUWKTuHCwjbcnmnlpi1mEY0Cgsy
FkLuyB4KE2jq+ueLreJhg1ceqgcy28ap54I4iEOVBXXnhuDdjw5G6a8jp4S+NQwNrfyAQ4GTDPxU
5xPWSnVNW+hwW4+B1PjK6kr6/T8fyKkJZqaytQpRuoaJNnbV+cYKbUt9yGT3upWtXYtkNfKKyI7K
6BdhBtKq6ZymA9IZruHyykQbMQ14kRFsAA+HVh4WvhUnuj7pKY4EVImhdhEKRJFcq/PSBUrW/vWB
0OlgfRUK+UCnAZdApQnOB5Ka69CaEta9ackwOSH46LRDz5MG3ZouMOSDNhdvIZChM8cwnrsSaX4c
lBVs2vbwfH0MW68I+EN4D/SOUdwbs+ZrL4SrttLNu3qI6N/MG+hyRra87lowk2eP2k6EnI44+NoL
xzJdZ3b6DIhN0rsFrzyWDrgUp1GtoxEDs4g03saK0xza0tWFw6D7/dvO4gx16wAhNwAFCaT/8YeZ
SHCfVj1eLlnQD2SOfeQ5eHS6WxsC72JsCQqSvOjtzOqElriNLDClQ/MBfUIpd3nvk00blEwSzGRI
/rMxYjXoutpnBWLdn8jXDLfoEcnAWH99bbamygLVCX3dowPv+wlzkqVT1xLaPxaelkC+IcXctDdG
8nrdxMZBBaMnOAmRMcMzhGXEnypRyYdIwOpX78hggBhCQ0ZbhGqB8+e6pY3BgPsC+5uKWAJAyIS8
kVg1EMfp8wBQDbBBgJM2HjkPkI1FoRkFGIC4G7BWjIkZuFhhXvAm7ge7/Kr7Y2TtIl5DyoYjwFGB
J0CLKXIXbEyhT/WiZmWVBwr6aRUy8YRZt+bp9PeZ0EtLUV+Pcvx+YRzrTxCA89A5W7MEkQ+8rqkI
AhrYz/2lrodSrFrl9/NmHQ5adSjzA+pv/3y5EXsBuftNz89KKQuGmrbRCi5UmIBqgQAT08N1E9sD
+WuCGUhmWEIkmi3oVkt64ReTDU0zS+Ecwi0riFUxVeBqRrct46/qsTcrLVfyQHVR6cmQwFbsxOAM
ZWvRKX027YqHCBf7dM6lqu0jgAmCFZt3fO1E5HA4GeyNQh9IFCHBhEolJPeAIT9f9zgyElmFDjSN
8MLosKC58UF70WWyoNlpcVqe0s1GggW46v/oekDpht1nzaKW8WBiTOOb/id/KhF678Dj17U//sWV
QrkCkX2jEqaIYs9HNk9tPVrQ7kZNMWzsz9Z0rm+0rdU5/X3Gr9TlKJhtkReBaByHKkBYGY2cmG/L
BBRlqZ8HphJBwPkQ9EZJo1ksCpqeQTYgT26MmRMn8Uwws6TncWi1JkwIg4/gGGyaasXJ/fNMMKFY
n2hauVhYCJgwKmpinP+NCbyH0HiCKwsXyflE1Xmip5rRANwp/sREoWHn302UCXA7FQsCApmO8uTa
zUNk0ZZCK6hfobql8F0GL1e2de8ClkRjB2D9sGvPbSTlahmdoHzbEGSiNiR+Mp/H+Gb6x0xCyGvg
DYwcEC0UgO+Y2VqTrOUqhLJh6g9Y9tagk0Goew+W4yUk+U+dRxNOF4CJJ/EAgxoDzZ5J0Ns8HxlY
/ZoqlpRvvEkrHJt99j7+rlOOV96qvACrRF+sAKEjimQmMJyyqFQHZCjkB+PNgJ7wSrqfoEXMXsy7
8SN86z9mKHOj/w8u57o3UDcigDPTzL0jpXktRwX6SiCz64+BsAM0r3TCfX1f2ZNfpqD3AnKKpoxI
Achg5r6//Ght5fAyutouukc1AK26e8Mv7QypuGyfOa+oidmpn+/H39e/9Tsnyq4GVh6vIqR8wapK
x3Kyl/U6iSRBQt2yWu0JxEsEl2R3E5GkImCa+WPNjvQzJZATX567Z5OTsN24AehlBhF2INzBCsT4
TRT5NXOQoyywZMfsvfWjz0k02skvE/Y419vWtgOezKSAMrCisAIXqS5ndQp+euAeqlcpyJ9qRH+c
ld84tBSz9l8bzHi6bFqLqIeNWXPl+SFuXOWjioPBJAO3vkP3L7twJ7bYcrBaxWsGvAr6TGXn5zCR
GvqYdroSOUWTIretdWP2kAGg8piYPkoFeL5N1nlOhUJE8LEgQWuQ34bP6yvbOrBnJphTM0VJvWiQ
cw5q/TEhiV052XO2F0l4VwW1PXraQQDvOq/RYeNGAv8cnB7tPQGDDWNVEfRsilI8CWqFdO8jpG9T
9/oR27Sgw7PSthNwejAnbFyXMi5avDbXGnA+zXKt3f/PAP2AkyM8NHUO/QgYALvzWFGWn/qfv5sQ
qP0dAnNDmEoddUBA48G82J9W74XHgrefebPEXNvhOjRDBNntIJTf45q048fK22Fbexi9ojJF/FIm
VGae9HqJrSXBazlCx+hQk7C5ycL9ZD58XV+PDfcPwU1cbIAY0tIrc/OYoWZVxiwjPSc5BpjylNfr
v7/RYg5+GNqbiqcTSHxMZs/W4VpVtWxiOW7A3xKIO/NGcXpPO4472dEeMgC79Kfkpr9bP5HWdtBd
ASy64EceJGvQyW/4ItF5Db9bCaqzj2K2OYoFfdip2CPCXbETUMApDqEn/Qh3YiAHqT/sk6fr07Dh
bEHHjmw6xVZTpYbzbV/Q9mMo6aI+Oz7JjZ1ULrZ/tov2df943dLWxkEAAUA1JVzGKM8tGcDbJKuO
1toCLih/TZx0H3OyxhwTbLMGKIn7fqYm4r2511C+stsHaMNeH8fWGTsZB0uJN5lQZ2pztO6WQDn+
GO6u//pWXw9Utv47TazEwCqJUdsM6MtXEezQKpz02vvZzXAnTMS44/Wyb52yU2vM8q/xiFhW15LA
4+LdqTtjrtazgTDuTo7bapEazFNFasfCPwJA76Kd/N6Bb3fyrdtSJ1PAlZbaiIbOzDIusDFmMHqX
MNs6eFO8jbtsH9mSzSu/8kbH7GZBrPsYFEFJAH69GzCx3zjX98EGPE0+HYfOdKVaYov71MLKWCDF
OMZfsa29aahGzgi9cjc8KIHkFQXEVMDV0R9nXwW+4l49Fu+zW92Fv4q7/jbzMjK/WIgGOR/3nVS4
srYsBnyMVzGMI4weDspFKhuOw42Qm3UXkLhHxDzU71ZP0IFq2cs+2c/C7fSFgi6QJjtjf32ivuV+
rn0L48cl8LpGo4lvcSD6Itt/wPj5njrZrew+R8fpJWnIb5AOy152Lx8XMHX62dv4ku946nUXbJN4
AJ4tGOO6FT3u2oge3P5ruRXs+Snzc0RDC5Ht+mnKSbJr69upull4T0HOGWZpHhIN+h2agJ0iui6P
z5XjUdkKdamGU6XRhdZXG5SxK0hYeC/n75bRKwvI9l8PNTrHauqDFjd3CpIdFT8FAPSn6vSB+Lt7
KO/Xo/SmeCkQpIWNWjaQV9L80gNKJHF8+1bxH88oKJGiewflOpOJOgx1mUIxxHjDm9xZQRshekpg
BtjJCZiteLmiTV91Yo15D1S5noodtVb8SQ6FX4OgW3hRRSDar58Rnh1ma+bGYNXKCuBMC18CirCC
KC76hoofyzH85w/Eswlk3K+5KLMOxBn8IhrY8NLeG4BsGN718WwFLegFRe0B711oaTPjiUc8rxBg
YDygz5nhbtqauJF8P0+cidvc/ig/g3oGsszat5M+eRRUCSqs5owmW89AcXX2ZdlNVRLx8tJb40EL
L/JDyBBBsJzx9aPUL00So1Gjd3TXQtsL3IfLw+nwjDBbey3HpihqGBlcbd/eUxPUO19fme/yP3uY
T4fCbOkxWltTL2FFuWuAW54RUYd2/a4eIGFQ3ap7MMAcZl950uzJW5zEz0uiuuVn6q23izPfxgFa
eMETDc60z3hX2jz65A0CCSqo9neqmdti7VSQnk60J8apbi30R9xanR2oTnaU79vHBszfA+D6mScd
wvdo30IPXvxxfYo2I7zTT2B279xF+n8QDrIN3WmS2gZwtKZT7GVi8vzZVrB6aosJwvopNbOIyjou
tuFZbgZ4feW3x9TLXlQvu1Pe04eVl7nbvAlPjTI+IFJ7ZRSpXuXN/HWf7WcCKWV3JAro8m6MvXVX
cGLmrVjs1B7d+SenVBVrM7FG2FshZny7HjJs7etrJvMOD/WwJyaSIa7Ghc6j/DAHy04/xP50E/2c
Ho2JDA/Fg77HDfEJfOYKiYXyYfEqPBaHp2YgUAZ0IBNFrn8QZ11ZareuSFZ5CnMkHF00wSs2T2d2
q4x1ek6+X88nA84L9KzoFOWT7zVH9bNDT8B5iKiJF0hvUKmcnUjWx8b5okzA/FBUdeyn95+h07qC
v9pS8Ku45713thz6yVb55qw4GZbR9oXRCt/rWHq/wdtIeKTmWw2hZzNHl+7EhAZJbfhygLBQgUcs
XN8hJq4Osqs72mt9J0Ltwx5vytv5tcJAh68Pg3f+tuJBC1y+qA2gSQuX1/kHgDa0mbu5RKu8jAIn
pJQr5/rm++bOZZy89i3VDO1bNLWpjJOXUZHoMw1NTRSkA+HN99APIWuxg3TzU/0M4fvBNx+k2BUs
IjY2SNe12BXF+zIs7F1JoncuFT81yH4QNBklykkFdA/Lij+vo1Ci3p4FN7RP/+1mbZ1ldcvEme77
LiNdTP9wJmHD61AdyP+z+X2CTtY5UoRJmivgKnT00xYf4Kn0pbdiZ3jxr14k/nOFPLK7BJofP2q2
opDGzW7TfYbI9i7/59W6s09hrnaltAAfGTD8goCeFP1MvCtrY0vBACjPaXELCAzGQNUKip7FFENi
x94MhgUoWEgI8bwERGMWGEq6kCRLwpniDSeHkhMMW2ApBu8uY1VA2/iYZLS5IUFi3ivnn2rPKQhv
RMYoOYOW2AAFsnzRTK+Zk9oYFdpl+uqhIXPoSCmI7KuAonM5XHgbrgfQZdTSvoGTeJaeH8up6som
luoiaBsHabYMLKo/xP6ArqnrG3MLpUWpxOBVoRBBO9PPDSW5Go5tiAp0l+7KhMh/6vsQb6nYNiFF
8xhh8X6s/vxHT8BRu8tTZ+bM6cZAATNCKQCCjwiZdcYBhrLeCJO6FMG0+KsI7bj657Q4+srZHTwz
TGijlyi6NTPMACiKamCB1pTShpyxyMNn8QzR/39y0MVuXIqwgiGU24HpoOBgiEdVyJVyjvGGRzmb
OGbhMh0Ck2MIQz+ryrYKEqUk5/Hkb9igAqbogUATDKRaGBu10OpzI1lFEDUpQa9z1R2G9oabJN0y
g/5gCX17YBcBDe35nNWRVJcpuPOCRrqppgfFcLDPufwYW891NAfKlMWE8sqyvLpGH2uxaaLaBQ8h
p47+IYCNG7JPIjGBLgARnEDK3G9AsXn9jG2Eg2d2mbO89GsYiaGYBV2MWjTSSzrwFN2e19uz4XbP
zMjnswhKwjyNIwk1qYPH6/DY/m0wKAKZDOEJVva3suYODdBLFgARKAe8XqGt+BGf/vfnmUNTWF3e
5gXKNx0B4sCZCeWvUknu8pDPW7X3M0tM9F91+iiFOSzl++VF9YvfxcGy8yfwOt+17qES7MW19r3N
a3+lO5gJObDj0NELnmpcTWytQSjFXooytI+HN13pCFSnOescwFHNW94QN5fqxBSzDSI5FnAG0MsL
GFPW+8JkX9/NW0VjtC6AyBC3BriwWegmZHO7sAxRvjUU2woe62N2EFzjs/I78ktpALAVd6qXONet
btzuZ0aZM2SWkB4YDRhtQfr82HPGtOGAqLYtem6RCAJTPzNnoRFLUpyi49YAeCiZyWeDU6oW3vUx
XFqBOIOsfLcWoUuVFZlQ5UQfzBIRyihZYPKGaqmSOryq1uXyo6JE+581ME1C1I45SmYr19Dza4Fi
S77M4iZcOAtx6czw+xDLAD8PoC/oJD33Mqs6VQX0wtBqO5Ik2sNZSo+d09vN9Pv6bF1epOeG6EBP
LtK0WOZh7WEoBWQ8XoBpTZyVdy55RpjoY0wFiBNpgEe28+9RtfUACt3dQHK8Sq6P5vtheu4BMBzA
JGl4igY2Vj1jyMy4kCDUiYSaAZpd0OGS4gAyn6K2KTOaABBg5RUB7qP0tXZbkmC4AMHeJZ7klx/r
q/xZfEquhLQP72htbcuTL2NFEM0KcuhWgS/rXAG0epLNe2JuTvLfobMEByPyV9lMG2nrveSgqgcS
P5GTSL6QQcXb6nR6WShIVldt2lWw0QbyQrpjc8w+4l/Kn24G9K91a2+0NYgkPQpPJgCCvDrsdwbl
yuqyLV2CaORzpcB8ddDJiwoaTUDoDveWW+9+tyS3QzKQzm3trxI+0rZNGxWKxoVOssCZiM3jaWCX
WVSjCd3L56dmKDIlHQR0RoOW0tEQtAfSTt8bye76dt7aM3D/aJKE4gyQfIw7rvr0f0n7zh63kaXr
X0SAOXxlEhUoabLtL8TY42HOmb/+PT33wa7UItSvvfBeYPcuVsXurq6ucOqUHKei/tUrW9QEr64I
W15hVOhX/IKvaTz/iKHsMgnpgjbSAIv/1f9AFFluqhpds8Lj8spEf65kWiEMC0KbNDpv0K5wvXUl
UOXLIKQ5kr38bGaH6FkEa8DwM8TU49EeWK2jty8aEYeWGzyi2EUaXSzqtVyGBF2cZx48+JnAlO4f
0poEuByYWoGqEWn7ul5QVWTAektCfpjTXSmbDb+N/+JFu5RAbVnXFx1qOGJ+iFq/TJ2hsfJgW4SM
SGfFfmAOAjpuJDBrozOGCg/CTJkUiUMUAuxv31jz4Oso29aHgjV1YkWr0ewFtDcsNIlGqMujVUoq
tAuHIxF2SmEiMSNiACDr4FlSqIdNFOecSwJIgYOGFomk3A26zeyJXNk0zNoDxBPHT5oJqcMPJ7mJ
jApJmDLb8ZPJSe8EBqede8bDtrIaYPiAsUP7AhxbutMvlJdYl6smPXzrjM1YHyv128yqw6z4NMB3
wt4A34UWT/qFKvhK6UQVzt+8qTyG67e2T+i2BLGlCtoWTNG6viSKMLRLFyAg6NodQnYw+Br7Rt9/
3r+Ka7ukgDoTmClkQTGd4lqKNDV5UA8paBIe0Wc1y6bY7Fi58bWVKDK6rAAqRtaIrgtyadWIcwAZ
wjdN/1k/av1LHR7QrX9/KStiDFAXoFmFMCvC1bxeSpEZQzv1ARLGhY0RERK4tuzc+GMvE6MGSacS
jgZkCTRkhMvEZREbaJW4iTH+OQTvt2Blv++v5DYogxDSjYgZKyT7RF2RPMgmPgkjdBEBCrKQHAr3
nnAOoQ97lllJAJYwSs/yRi91AIizQwDigsVckG4YzSCzkLZpAFEPGadEvv3aIQEpB3rfEdOouDZ0
q5cc5irmX9bFweZa76eQbu9v3erPI2eHygHoPwCIvFaCwRiB5sTQcNIODWIsdN/8Rd8KVkCaMWBa
4GjQzCJqBnxtGwrFYS4dQyYihuL9/ipubyXuOyIyA338hJmfer5iNV/kqNKKA+4kJ/tIB7a5D4KR
+1Jurde1FOr56gWuWsJeLQ6C+Z2V81k5BxFgTFx2HRAHIAKuz2Hh2lTt+aQ4TN1meOKE3cP9b1/Z
IYBbkPABeR/MF30IrdgvpUpaYlzxU/72nfHra1+Prg3QFouAFd707ecq2ITqLsX+D4rZ/k74HgNM
/1xT0VOJphdQdZKWC+reJWiyndHKV5ACW2e48fjUJb/+YpMuRFBqxKsJGl/yoiD+CVK+hexXAM//
hbJeLYRSI6PrpRy9gsWhCu1u3MTycWledMZS1k/kn92iQzUl4SRtHMlSxAdYKUPYLYtzf7du3w9k
WchZgCCNDAChDiQLE8zBNHAgE38QQFWFlhwQLP2Qg+f7ctZUl8zOQiUKFIM3ToM0lotW1U1xWHSv
Sk7Zvl/cNGUIWdkvjIGHe430EdZCt5w3qrrU2oi8aDx0prgN0AaSMBoBVkXANmHCMDJu4Le4vuLS
3PcYEIH3tjW1wJbhNTI8oBUBcHhlDAHC/QDailbfcKr0PjSQ/Io2RnJS220RvP7xWUAEcoaoCKLt
iJ4jk/ZiU/RjjJeW36g5mszfuxeexV+8YmevhJB/f5EwytoyKsYyIXmM4cx9/rcVEK2++HG+6Iyo
4PB8L5gYKvqLN4AFQmIEOqsngfwg6n7wsKBY10LUEDX6WcRJ2AV/FIZzqb7cX8XqFpGWVpRz0NRM
N+VGYskNmYo8Z8p7qaX2m7/5eQQbIOUEDu4L6nOxST2GNy/ZhGOugdry/ttvU2ajj/rJSIUQHjTM
kt8/3f/1tZ1HZzwh7xPgM9GUzkLUjVGutPCdAcaJj/lzymr1Xtt6VKdR4gQdoYSmruuzLdJZDqoG
GRN+tJCCYsF6yX9O+XsIv1CcRnkB/JA0LJZX4MvGclgeIuOlCcwl3yYYkjJ6EiuZt7JTcAWwR2j3
NRAxUeuYEsSbopRiPu9i4RnSctMY/xihhbZYuDXEJwMZLu10VGGeqHnRlACj7GZxl/9oq8pk3OeV
ZWBmAoCacP7R1kO/QqkSJEWpJc1BggerLS/D8NJwzh8r1ZUMaqvQPC62UpI2mPImWZsa0HohZViM
W61CRQn3+KushNG/lM1rE03tZmkoQXIlzGbHOmzWz5NdvLjQcq3GYdTj50entXqGZ7aScIPTZCBt
C44bzKS9qS5PYz6peKcPzWDpCO0xjORlqMGnDW7YuPCFP536jG7Xr9Q7qHwIdbtMmRBh0IsgDLTh
kALqkLlj5Y6KtYQ+pzJeVPJiXl5GmFdVIbScOgC/hFz7etuqhA/AgFSo+/BVqxwXM4GcwR++39cu
+sZDCJKHAi4bngqMpaW0i9PSvhdLTd+nGIIT2j7XPHodi2jjZiVo54Z7ThiQSEM33aeeS/K0KInC
YfZTW78MGCzu8YLFJZuASWdKYMtXmwZRMI24+V8TCelQpmoBaNDhiBCm8M6tj7VZ/Jwbe5efWGwx
NxVMkGwTRnJ0q8FnQ3RJnY8M0Ekej2gWjwJTkLdCiObhLS+b+dnYCRij9N5+BIHtBg/FbyFl4F2I
u0YtE7IRceLOIhdEg6PUIohaQUYPcZ/bXGC15WF5KAXTSDbTaNaMasBNAh1nRvwtQvWhEV5xsukX
F1gP4lBMNPRDo5cXrSW1n5m1FanosWK9bze3mYjCBSME5gAuISC9FpUgc9qMTRjDVkyHYKdaj6oM
iicOVSwWu9jtHpIXCFEjlB9gL5ogL1XmNuHaFpMqFid23FzB1N/mwfgtMyYK3KBNyZouBVEWQ03m
Ni4LCBI39aP0jXeSyDQbzX2of2bIqZ6ZQFqSN7nWDlxnuOAwIAKYKOi0TY1BjJWWA3GqnYST+qp/
qDYaaXivsUL8uW9AbpDXZHXIRcLygjxdA2XD9Yn1o8KHRbuQRgL9ITmruxA1ycf8cXgWDjXoSEvQ
gs9ez9JJUhui14iAHzkpsBsiOS1di9USwqNP+ljQoabOwECP5wxNau1WclgAXvr9Iiu8FEU/jw0v
dh3p9modxWHlXm7wRPSvU69jtSSTkHH49dEyyFDq1nxDJAvkc2exZNHuCkRhrhNcOwPDDkhEe71n
s9JVcO54FKUyS3LEgsmYfWt9ge4CUSM6zgkvp0GtpWyzHiMBAArVU7P4qHVb/a1/r5AJt6PSYTHt
ru0c4dQj2Gpkd0GceL2cLO+beRkFLIdQhRyM3uQ3xUkv3kW7/xhSc/7Tdhbs35VA6rGs+KSRh5QI
fBbRN8a9AO/rSAyH5uZFhhB05MD4wXUlIxyuV1WBriqfDBSBVb+KDmCc/QCUQP/JuLUrJ3UlhRjH
C5OeJHpZqwMqvLpq5o5ePKYuBg1qr8vvMLVAGnJfHGNNNG4ZHTpLHGqQNrWbH8l7+h1QxuDxvow1
M3u5pK+n5WJJSxkKkcLJhJdsv2iZN/0IAcEanQ6zPFJrSPdx4raV3de71GWIXrEQKspkBKb8lfug
dnNJwzmVxziHhR9cfjc6vIMpJZ15Bk3hdgIdjGIzJBLdpszfpUS6mBWhL2TB/3J0OksYaLjYP/Pd
ZP5GW0ZoFY6CEYOskYa3EuFeq0D5YvIs4QCn7rbcG1nH9SXomWZL6BytPy7VUe0ZiOXbS43sDnK5
CAoRScOyU3cs0kuhwNyC4TD8ksUH2doKmhlui8dyMEHBDIYdxnUj1+lqI7/k4cIhBEIan4Zz6nmp
prUuDFBNq/wN9lqztKveXlhjz26uACWHvGcX2hmGcVQPPOT4y69zZAu7P3+IKQnEK7iQIPVyIgYG
JJSZXb/mlryNfxsOemic2Hr55O3UfbmvhDcaQQRiQAKKN/AoUGS5FoiRVmE71uJwWH6VMXi8S9F2
7ku44abAE3Ilgto1vkR0UivScIjix6S14+aMkSOddwgGs8rM4TV8mzDHV/ngWDf6xj5Sgqk3v4Qf
mudkbWmEUWm5bUSW/K3CdFu7ezSKTSAyLCRzpdT1qpQ6XLIQK1VOooGZKuhVjGrrbXQl3lN235t3
tJv+xeaS8fUIJJBLV74M6oXCRJLAtbUcjYdg2lbVtpycOjpK7+MzoBFHfv8Sn0CE/ofFGnKglzKp
fW0jYNuSMB4PIobQbdU9C4ZGtom+zsAXSxLUksSclItTxYWYZwV+P5gs0YSL0zD83TV7gU4DQCKR
iCZEtLTS9+moJ+UIwzt/GqY5fb6zTODNa0L26EIEtYaoyAJxQBb6MAs/eOlgKK5gNWZkfmaAfMk/
cCiMNZHn6XbT/l0TdSjRkE5doxGBVoXpx7Gl/ew0c0EX9YIqs31f7VY2EHglMqYIQBwSMlxvYFYm
YxxL5YTgZHhuAZYXnKq2WoyJyRmm/TZuNQBbMuCHgmoH3Sl0XouL4HQo8TAdOkzLBFVBUG54zptU
cwFAf1syh36v2PgredQdHgNBHUeln9AhObitlZzKF+1Y2wFa/gQEDpH5kQOpy2KRYi6T8hibaRqN
Weqmg9gcBQxfszTDGo587ketyWF6MyP0WlklwjzSAIHwHFeAugFL3aRZX4zYVbv2K/N9x1LHW08O
McSlBOoCzCGIGisZ5wboqisB5Nj9PCi7+VuH0eKBVb7dV8gVkwFpX20DqIGjmnitkAGyb7UCMPLh
+WyxcE03RBOwd1c/Tl2trpG7XB7x46MVncfNsMVlxvxeZdMioSfboDDZt5vGKQ/HZYKOcntlm9ul
+3F/iSt37uorKMWcM75JwwFfkW2r59EJvveHCgD7+0LW9QJXmtQwwWRBnVqjJnpTjTNOzR05c7vr
PRaCa+2RxDr+FUHtJjeJw5hGE1E90Uqwk4IL5LgdvQ8ZiPMwuTxhWEbWmqiNQyFymDsDut7zm3ay
Qa7aGmYHUmImCwjRMsoGg1BRUFFEgHG88UOlORKbpRemg/LEec8BIgcwEpxr29jGDH1f38ULUdQF
FvM4i+oJotDFJrjPgY024c3RgVncZMcDi5R6zTxdrYzSi6KOiwS+93TgBHTIWsJiqwfuk8vt6qGw
os19JbzVdKDigQlAwgYxNGA/15e5bKtJCkthPnzL3M6x0CnPcNRueIjQ7wvuU3SIIu2KpmO6yCfy
nczPszSTR0W0up8huGG8+VXCqKl4p4HKLN627u/G0VSzhvthG+fx5xNrLvjqMi8+gtLLYOYBMw7x
EdI3NNRNiYXs/bk/JawRJetydAVgVlDWgcP4ejsN0JlPSoPtFFUElo0l7zk7YNyxG1a8rx0FYhYz
MZHvAPvvtRBOyOKq47X5MIE8Snc6tyPd/+a40635aC6W4gBzCuKQxinQ35CCs0Y1d4W5a9BjoOFz
WEe8smhSUUJqEUzq/E1r0izkslS1NfLPYHF9DtARuQ8wOdU431fVmy4yBLeoGQL1AdQVUPY0nFMb
xUVLi3QBGyBnnopt5/JO6Swwa5zzu3elyJoPArt5jdy3a0tzLZY60zBVubHo8uXQ/dJfRtVKSo/T
XK+zGkI0OJkxh+EUjFsj3MaKEIpwnlSW4SPRYf2SLWI1d9kCmrzS6SK7jLwKXq0TPEWPxi6wnvqn
4iH6nbJs3apcyEODAaYRgfn5WrcqTcpLrSoXlC4GV3X85pSicQR/trIZmB8YvMFkKrtVn6/O0H9E
kn9/EVbpvQS6lbFaDrwl7GVb22E8EcY53VeeG1KZL+W5WBh1aRotTEGJBim9U5xE63kxI2vxTo8/
B/N7aAtWsZGsbFOi/0eyGN7EV2BPaxDQwZiWgloNMPWUkS0aJUCrJWRPLsLi18WbzMrrvMzW3FNh
SjsBk8hUt9gp4IR/Y1n4FQMMmPWFdMpfG8O+HbgE0tUdUv9WDYKuyI39xtOQ6JgsfIAVWI0t+4nP
beU9iJFNhgd80ydENl9CHRPPFkj3oc/XR5yD+KEM2xpXyEW702lydSd0Fbt1qi36hgRbHS0EUHAV
RBSIzQLJTuf+8a+pNRCVKF4JgHMBonv9Af2SaWKZDwvYF5RDt88PGbOLYc1MXIqg1FhTMr2Q+X4B
F3Ztzhtx04DBadoGn8OhfcAjLtsVSNFC6/17Zb0qMMS99TGbifOyOb686KABNqzHzHwPre+bZ8yF
wkRwtKe1lvN+CMGVczg2R9FVrG7z9DLu1UeWDb9hJPjfEf27Q9QRpYo0t0OEHSpfMTMkfWyei7P4
rg12cRzfxH1nSdaA96TYjydWHyjZ/OvrYaALAAkINBmgLkbbugyDPQM5UvRDJ1tn8Fccih2LH2Dl
7UDxlwxvhQrAz6E5VGOxlTNtTIKD/lK/8k4E8p/WytzJ4l1xC+YD04nQ+DwyzOnKzYdYgBIAbhLA
uUzDCJWIH4pWbIKDW0XO8pbX5nb4KT/DlGettanMeSu/zZ3JBzYonrgzi+ZhxepBPqDogNtjkhJS
PNd6z+WhNPZ5Fxz2RoZhwOIrd0x/FB9oJ98aPwx/tMvn+txtEq/1QIBy5o+sVs+veajU4QJTB2wX
KXjyKLNef4HQVYJRKlqAgA7DQ0/xOzjaXOMkbkZHcePH1szcdKOi+XwxY/P5UbVD83x8U823o2Dl
53ELkjVbdAcw+Sbm4oi4N/ctw209FvBkpNgAfULfLoYQUC9ezFdZ0E2ccZA3nKt8azflS+UAEvMG
SNexfCo2wjliuYkrPv61UMpYgPkjQMdzGBzax26/bKAbDuHALywW6mJNA0HtALQPWtEwQYlmgw/K
buzQaM0d8tkM/Og8bKU9Ou/9ijflLb8NvOgIApwXeR+egiN3YGEhiNm4PH5k/BBaYDAvEQ/yB8rw
TnNYNaCaC/3m+aQnduyr2xSajsX+ZJzjuiSk1UmRm7/hbqkAmC+qiMMSkOg+gNDTzezEbvZwf0Hs
iRcWHakmmn1Pxrn1GLJpC/a1SrQwIscJTdLpgXuZMDWYOIBVgq0Ozukp2PV++oJWE3mLVrBDcsyO
/bbyY95kJZdu7DYRDTSXQYY/EEQd9boDQlmAVagKfcUUGj/5Vb0F36sTho5YwNfsFskFqxJ3kF5m
l9uyECFf7D706V4KF6nLPdb9rFcQXju9kzuYCHrK31E+tFI/PigRxj68z/vB4Z+O3HngzJGFv6Sf
dSweeROg2CQkLhEWUY+WVIygL+7l0G8/h91iMWB+N/3F5OcxIB799jCh8IUp5Y0Ac4fbhlEkyVbf
VK6+W+x81/qK53OO+oHmSwyk2xn24lcPCdj7A7iOnocYCAFZ5htIRdxXsxtPDt9DBsUZQLeB6Akz
Wa63u8kjrQ7LKfYjzCezQO/01gErAjBHZMYy0KfIm1aOfJoceHKf8563MTu53AetxdD3L7jp1bkj
mkc+GvVG0LDCZFI2U1DEukqzevJzs4SfgjnzVgt+FREQcNVavuH//vHz/H22U3zkYr41KANFwGdM
DvjZEaCq5m/OGsy3BUUwpCi93jTsEfbdsnkYwX1oV/BKQX1jMu3uDS0anmHigWJ4KK+h/Z5G7PYd
N2ZGFM3+bP3w94PtWd8ae/nVO6EH31y0MGL7LTZ/gOLW/CY75skt7I26VcAccHo+YSygaW5/PG9/
DWZkvw0oFT49PEimvTsM1vfP3NyNrmyq5jm3OjxgmeWRjMpR2OBvG/tzsN4/eyfFhO0MrJKf6gkN
ia6Ef/wgOLHdaDXuk25Olm6m28w8wklUTghHNgdp8zba3wvz5ZCZTs9IJ3z5vvRhXm4JdYmLIQgw
QCacffe1wEr9b6cS5bR9avoGlv2Mko1loSz6zXUfO2jYYeOcd5vD0xs66vcvD/isD5Yz+tUCdu+T
aLdlKMde1vBJe/+Hz1tgCX8tza3/8WO7efRt/7RtHPx1cHa7983hd7P55jG8ghuDTqkJpeDqLMuh
tuADUnDCfdPAHHT/Kn+1qNxbIXWV83hK8lGAAPVHZzcH1dr+OLm/Xffs2NjrynxyBnOjmhvT8Zzj
wXr1Do5pns2duXm3dWYG54YnA9cC+AGgncgUIYKRvLYsGqclo8Itmf+NMwfb7rbhHoQ5x+w02YVu
Kh7Iuq3aFjaNp2+hA91GD80Al8RukA6o3c/E716KiRGzEyfoeo/IqF98F49Ro+Blo7Sg1gxAAIyk
9dUUGO5nA/2bYPTSTZVFlnjjAwKOCsy4omLKAga2I+lyvfxaLbRqMqrOR0g6wwqETmrpdmDnfr7F
o2qFLsuWr4lEFRlWFFIxD4ieCKRUSyRqXNn7+TsyZlWH7IriwCmbPxR/dAOT94zEjAQ3Mhi7Sqs2
CgLAH4AOB21gmN5BY86UKM2msRPRmyVbbX+S0OA0O43oqg0j6mcJolRcwCS6jhsgaMDj2TlNb/aq
12Re1zMu0403jVYwpB1VeJeYQoKXkbqt/Aw8eC2pi99bvTOC5BEZua0ANpdTzlgT7WQSSQT/SgYe
g++DTkHmSplr8RDyvmRO9rTljrGlu7zHqsrTfg0tRr7Wx9nQwDTNcVjQbrJTLwVzGuMJvzmcr4UY
BJmEeUBwma8lZEEySTP/tZDRAe3gQbRZ3eQ32OT/reJfGZR3NmaK3uZkszp7RE5EcXVb/mWKGNLC
esPW9+sfSfSrHhlSnJQLJKVeZBuWePhTdnZqKRrlZZdhkPdDkvBwG8J9Au5v7UH0OKRw7j8LN6Um
Wg5liIxYy3lOjrFlW8NNEAvrZmv/Cs/WDqTMh4/70hg6QCtzWLVRHIsR74sYdVXtJeDGWQu6qefS
C6I0ueaNpR1HyNCeutLMa4tMWXicDljdW3DCPGwc12jH52gfHcdfxkMAlAvGxrkaaEzvr3bVShDo
zv+pvEY9J1zWykVT4FPQqWgvdoRMqLgt3ocNS1luYjJ60ZQ9AuR1rJQBkoIH44tgPfUEM3xIX6q9
cRS3klW74lvAw+tldY4wRVNGdwHdRZ1PUNTFNdx88qSfwTm1CnBdEUxMY6lH4yy3ltHbIVM4/V7T
y6ZsSqeEYp2PkN2CIJ8crLGLbWa+hlyBS6/gSwqJgZAzRABCwylEMZjbQk954EJ6Z3ZST/MCu/Ai
T3JKm0nUypJGOUaNnLa1FGa8P8AOx04OlRntyQFWKrSZhWa6pk0vjb4sBfidlAjCOhvzW3eZLW5r
W9vo4PVj6ShR9nu7SF2GAkmMpU0gavvoPfzNRQPyFTknpB3Bg3P9tsjcwC2RVPM+ebtaM7ABkNoV
KFqxtH1V4f4RhNl214KCiusxNqwigojCiVswv1qsnVp98i+EUKa/CngxC2cIaTEpQbbI+6LtOouF
nGCJoSx/n6lZEaTYtB6XJ4PvCQ/G6h74x/90OKj5X++ZIQ05xxWQg9lLqECB42Wfnis/YC5o3d5e
bBylzUPRz6WuQNJgD9tpm9hAdX1aGFT7X5dE6bKQ5BJfkyWNzrBtTWCE/B4t+82mZHh/zCVRht2Y
BkMAZS42zy3NGpkP44gsjCV7LEjXytMsoBEXFDwwciqS09enVOkDsAUGljThnUqgC/Mhf7uvCSuX
50oEpQiVkSpgwW+IwrVoT+PxLI0eS6vXHJorKZQShHw2x0vc8n5NILpWh8SsgLRs4cXWLCLIIRDN
++u6QcPBil6JpNShTxvwU/RYmHRSH4jZ5qzCyzKzt3l79/k3OnEljtKJJZGVsNe/tK81ExvRsUmG
dzLdl5XHARToBuJTBG2IiymVEIIuTMpBI48D4MfoEpqgedp7bGdMd3r91C5kUbqR521jSOGXLGLB
M7v1/2eQanfwGytCoHX/0G7KFF+HdiGR0pPRSFKt6r4k5sdhsMJHNDTaLdJsQLAcxKfgJFjlB8jR
d/w+eGQ9JGuhCqlRKKQ7lTTCUk8W+NyELBl0bG5syvCFkUZF2ksCgiezWDHkTdacrBXRKlC2oNpC
DE5rzKRwhTQmAl4U7mQYwDzFyOksh/EIA3YQX8l8ts2IqdR2cOreCWanZWS2b+Al9CdQrpoQ1XGK
8eECTKZoZTYG/f0UK3P8TqaHVJaOQhBwoz95/m+OWSEgWAJohmtAPaZcm4VRl6aCHwG339l+c5B3
3SH2XFc4biYrehcs4XPBxrN6Em8gCF8rvpBMXZ9BEDFlYgbVeb9TTlVkR8/xY/xIjKvmtKCAnUsz
Rlb3sTiSbDXTDpKfp/wtMoUCVVDk7UF6R4nvFkymyfhegFHqMNWotTikiDGdNTOBGmf6LDddQV+r
vRBHXWBDmwKZC1qyz4OdHw03ghM2IdIKTG5XMU511VxcLo66vE2fG8GiN0SbyDipAAY+3w2Ql58D
bCbgNdv75mL9NC/WR9l4PRTjsFEhsd91X5FcgATlcBo3GAJrc75gtecaXrNhc8w48qaEQO8tdX2n
Tpq5XusgG3dn2Ca6abiL3dmcGTogI/ICs3a5BwWuaGVptuGFdoY4iLkFLI2iIj0Eea3KzdCo3qkq
M/Wkr7xEa8+2glaRJxZq/qYYRi+bMhm8OsyhFGPZZWSpEDpa2hPZbwOvawsCdyR5kH0TTGk/YXQo
Cf8CD/R+qhn8Cn5h3HntssPdG3wD/VGU3U64OOq4BXpueMpJf2js8aHfLa4IcEdkZzzIDNpfsz1s
KtScBqg/UQqGKpIg487NpnNPWiMpo0SU/4e0/98tIxkuVP+8+4JucvTUWukclAoUspGTA9cfgl19
xC47kqkew7cOqP8KF/uEuPuEdK5nWOjLG3bZq4raltU59WBqu97OUIYOrer/JygnN/zeJlDmTVDG
UuRnnAP231G81o/g7QcecVHQVYSKHsthYFk4OnmF6FPD+DKi/tA6kggAPNvSHgtvtjFmleWP36Tr
6c2nTNwYxElfyljgZGd2BBNX+sFZ3C4WSE18Ds8398y84Wse34VZpRNWeT3qhjJAZum8tqCCCezz
Rnkg0+jua9aq94OmH4xKkA3M2fnC8FwgMBNVCuKiGHF6FnwuqzjFD+RxQkPwieWdrzs/F7IoTWm4
flTbeCDOz2ALT5NLmjwGSI0QFITnztQAqid6k+Dl0Jg5qtXo4HKt1MuI6ypMBbrgEf+SLODwHNgD
MQ6oQ4umzA6A1g/x372lFKcC032CFjjBV9HIqn1ZiGFHpCUeK+G+FtFdLo16FLWl7OM4xNb2OwM1
eSRXYYATFjv42lXHPBfwX6JkqOLvYAoulCWTMiQQZoFI6ewEWOwFSP7QweFtBxgZ3WUx7K7GBnAZ
QXGlgfQUMq8l5qMGnseREwDDmD8nW3yVuu0zqUbWB2524sr0Kr90I79ENMltFJavTLaNtm1f4ykA
n0IlknbXcXpJ3Q+gn2vs4KE8Dnj1lD0m4H1q6EmWfvNmhwrhX9zIS5nU497PgWHkVST6BjRGx60g
feoxPCm45aykxlqu4VIW9bCLcT61cgJZYD9x2/fhWUO5N8BUuu6zeS+OtQu+fMidHxlrXHs4L+VS
x1r3Op91KvZ13iAF4RvWBHwBoJ/MgGvtXoC0CR2NioqQg344BbXs4nrpsJkeKQ7Gv9vtsGH6AWsX
/VIKdS9iGDVdQWEVF504Y6FDDMuEGQSCXzNSN2RnbjTyYkGUDevEUdSWbBS/qpAZJmphrtGEg2Kt
iSWHsl1lsbRoBcCSQCZ0INE4ueZYEksDVzXhYj2U4Upzri6FEOtp7Mkej7ETIcUeeXCj7b/RuQtJ
lO8uDYHQtREkkZIkj8g3t5bdbDdAwDMkrVqNC0nUDS7REY9+f0jqd+SdST35fT4Sv7hDRa+Hl76U
G+ODIZSlg9RVbuZK1PJiIIoxnNoHooUl8nrDRn6LGXSBq07Dpb5T1zcIAiFtlB4LxACT4VTuQgBX
pM0ymfyelZ9hKCJNOjEo6KlKa8gijzZxFRB2bBQ42ff3jyWGbO/F06Y07RiE5deSUhSVht1oi2bg
qM59MWtFOjRDYKAPGrtBp0VzMbUcJu/xyiL6+2/VWXTSPdrGgZQDhgwgENCRJE7uZhuWchDdpqzG
lVT5enVtpw+igr4iXzN9wQ73lXvanp3q2J5fvA/GlV4Lkq+EUVday5c+yuRZRG15PKYewBIHyf7V
oZ4NJFtgvr9gb5366Sm0Hx4YstdcvCvZ1CXvtFqqxAmy0YthiSnC8wA3rj3k5+mowuuSnu+f55qD
ciWQuuvGNMWd3GBnv9Vm9Z23OGAdlu32N0Edf/8uuqX9RawQANx4X/KKwl4Jpu57sqCDS06w0t6R
kcmKkSpNTPQRM+7FWoIHTOHgV0IvAaHuo+660qZSIVQt5FhfCUOgnBOTuCUktkYh1Da4v4pKLoXS
LHoxYDgCmlKIBf1fFST1q313JGVzZlF5xUXA9C4dPYzoLSRN7dd3QxYqseg0ciN/+j8lm3QibDZn
pAKnzRN6YlmPw9q5XYqjfIUA4/DQUSiIwDYGu3T/M3VCh/fJazSYmJNkj3bkYdD6CEQGS2VWjc+l
bMoMKKlcyLiaoi+cgof8sQfok3ck+3kwvzpGXzPw8HZHyRm9P9fVS7mURZAbUZtQlSHHCV5TM0Hf
TY98DMuGM9dH3f5B7HkMMJLEL0x6ekS/A0YAcEfQIWG+4UQmmqmuhKFQuCYMO7CWVb/SIsoO9Hmf
5kKCrZU3A9KBKBYjD7V9TJGCEV3kQWwer8n9XV2Lp69kUlcTdEylXBVQpdlSN6C1qs3Tj8zGQPcY
74kKa9uQuHY/mh//UZN0uvwedZI2CBhEhNaDGSeKwerb0/PmTIL3dwxUR+bngZU+WLVEoOJDvzG6
LNBaQp3uJMxdH9WK6EcRMs2u/xx+nav4jf+l7Dib1T5z0zeGvI94KY+ysFrDxXVZQF7tZKWZoC32
5J5i8zca1htHFUi/3uf9E13XooslUidqDOCaK4P/21bZkkG2WVqQR44yAyflZw8iUYZMYnBo3+Bi
mTQNgNQJUhKHkIniIqr15a5G+qDbNY+qV1ms6tOqsRXQFSZgshBYJynr17bhIquxKvpVb02iOaem
/KEbZJRuxdJRligqUuIQR9cdB1HFtxDDege7egOYspYclUXZt2rSLxZFm9U4zBQt0kj4F+dm62PU
TDWbUmjNnvhfZVGmNO3L0ZBqrEoSzBztFArC9RjW5Vf/EbNIesiFutWMfw+LunC82jSNWOiiH6NZ
9fA4Vmh0YSgfOYQbEeAOQPcnWoQB7Lp+fNV2LIxcTyS/rVEFVWszD606NnlXxx8kCk/j298pPBqn
eA2tPWAQoY+LH7NKSCPJH2cn90YYShnvX/urBg+ciJDd+M4SuaogsoEpA+B+w0wG6nFok7qR+ySV
fKO29czkZbtQzPhjfk5eJhaD+KosUDqDaRlOEiZGXe9owIE5L+xKyS8bU38V3gLOjGOTexBCS/iL
2EwEScE/sqjbzMcGGoGSSvK5p/QxRRQYFGb5DC7RkvHUrUWcV5Koy1zGrQ4iJUjqP8PH3Bs87igd
p9f0OXVlzbyvlOQ0bnTyYlWUfnAhRkVoYyH5um4pIKf6NX1WtZmJ7n0xrIOibnIEUpYqyCAGBxU0
Jl+5GsrP5+Sx2XHn/yaK0r9x6BdlNCBqRKdgaQrPqmSGz+FHaTPJUslX39s86tFM5UYVU7J5nMn7
8Q/ECipse44KXHqeveal/altR7Cav9xf4UqJkox5I8h2wpmH6Y7Xai8BaNSBAhHNls68ma3cMVEQ
shM33ISOYHNOa+s2au5ms8nhjKFpbqO6ICh0X4QPnUVKd2vUyLBmzOPAvEk0yanUt8jaEKpZq2VH
fqP86jcLmrwTZyo8yV8cQ7F6DK6pnJmltiuFcTQzk+YOzIj7Si9cb8EyV+HMV2p1TLYL6NwxTQhP
BCq0g8V/M/z6kHifXmFxZx1Dbe/v/krIfy2a6PpF9qSbwk4GG2915DzektzETV/EbbyZ9v+Pueta
ktw4tr/C0Dv2wpsbkiJuAWg/6J4eszPzghi38N7j6++pISl2V0MNmgdpKUqxWnIS5bKyMk+eY9hR
bNYhIooR6VDfLr96+0CaC3yJbmff5Wrm8E5EbWefwvo/rYryTvcxC8HruEgPb5zZHWR02tk61l3c
IvaPHzRrzkFN7T+qZQg+YrRpYvEZt+upEjSDwqBw2kV8X9+PSAcIJNxzdmG1YDbhbGzEGx9tEC6I
B14H4t35tr5KFumyefPujHU5410m8Iq42U4+iPHNo8QngPjhg8CSDYQECNTQROjtxZma0EQZHpRH
2O7oCMUzAA0l50tvQMVVKIsaOpRr0N2DYTda8bZsK9uegL1CXY12fMzNhw5g5od4tsd9ojh7bp7Z
ebLSJWVTwry4Se+5pwBoew5lUmsJaOYO6OmQZM9zSSZ6AZz7ONgUaVuwpkCThVUzUDyl0OuoLxxj
JW7C96Eg7rNqlXYFCiJ3q755VvJ2/YBN7uoTk2xCBDAHOciqoXD8tfIuPWG4j2hwf0u3wXoIiLEJ
j7T4BuTB/Yzhy/w8ZbSiDOWUaQ3O7Hx5lbTy9QgBjAOiKTT5Lg4xMiObua7P6fGpgHErMkDjIquc
G0PfkpMGqJkC1rAEOHnB2YBw+JBr2EkoBzdb6YOSQv4I57iGJzKGGOCJZWaAZZIOkAmHZQUNjyUe
z8ox3sr70Xw1rGarzcznRWyhSNCCwkGBYgMolHlmuwqBHIVyN5TO8ChDy9MsD4VsN8bM4b94+uDk
g6SWyjkqKJqyryzQsSmVXOeNow/wxryth8swWbYj0f9wox9jiYnL8pRXq7CBpXGBHh8pJR7erCin
+398RLja0bxIiWIuyVSqwvNGICtbJ7UWNFseEnnm1qYzf3aoQap2YoF9BjdqYYS+AgsIkRYFeAyC
tb64nYuYL3M2UDvmBdAWYANAA5NVqmmB/uTzpB1wkFORSE/RMbxvHsHSeKjMBGQoMfEOwUFHmWOE
QINIPuYqEBcBGj6ASpSA00CFpJRMD/zJVR0kQZPyXDE6T9bBvO4sLkgKQG199rOZS3AoNQ7iPPjZ
g/mWLEMAZfS1vE5X47J6qqzXajWAZ0V1cOeBwwAldTtbXf+Cywwg8wXMrdfVqcrXVUm/YARWWtrm
dxSZR+GPqT1sBxIckLUJl+PdjGE6NGb7nA2dOQiyGKKvtsTQDSIv39ptjYyjYt5GoOmbsXRx+6C3
5ktQCe0BX+Re5wvIyWnRqUmoOH271DbdzgEnHHl4de4+rOuWvgTRz8eE1muFh3iTgsc5xEPOLWk5
aDGiTpKd+j7qiQ1c9NEwd0ePLF4MsnhfBgRJ7DV+qzmcZdr2bvPd/iSvu9eHu2YLtocPn2xWd/Zy
97xa3a5WT/c/bu/QzG9tLc952qIpaHs7zMzO19177ZsZB+u5fJ7XvSY726cMbEN4CaD5YLQyIi5j
cMsVBDU3CNrrwJYfPCLWm2qHRdIsZTbb/kWwxH4KpNnQgIwOezDqMVuiUj1/SLVYdRIybBLy9GSQ
t/0bGkdIuXt6W9yvdeszMdFMD7zk4b17StEHnhM4N9BxL14paUa0uN1mdrN9bGZVEaSpbXT6dfTP
T/zAYHgpOAHwdYv1mjPXIMX7VC2ZvGu2Zn661uchQNc/uLHQiU7uVto6fnoEgRoZjh9zb7cvl8NM
FDwH1UqQJcrxyHxKk7t+IyS86vSLhKBEqZHHcPkIQKdNO22QszP3HvnU7OXxcHg+6NaRDIuU7IAv
tMwOKe7Vj3m6kC9U9sVHgbqUapmCC0ZnfFkt8WUTgIvFqTbDBhi8Bt0qNb5PAU1qA4qQ8mkLMobN
kwTOF2y1+88MtT98PJRBqDBNZh4/1yB1i9Yq3h6BKSMpr5muD2ydDO6QaB0+QhSKfG/NakF4grrd
7ZynEC+DDV2jvf4QctegBcpi+7xYV8oiSDTniaZ2S2z/xwBFlxj9XngEo0IRAzKKAj44a3Rgep9E
QHjBBbBKFPu6J5HpVmcnE1JwYGrHAwnxFvNIKLsmr7hQ0pzGbBc9/lJwAQxgBcO5xKMB+Ptjuu4t
SBtiwfdY7Z5EIDFqbUoTE5ODt/z0bLILzEokPiCum9vbxjRmxKekSx+uYxOC1AaBBnKRPOPv/DHO
4yExNIQAGonXEegwhAUtb4AVxVsJFk3+t+Q9JrtsnaOcTaF8HWJ+xfQJvmdmzi4vanyNhIok6L3x
umLnDNRE0MFI8TUl5iUjT8ihWBq2X0IkggVDksPAa0s18VVHd+fZn+86eX+nHDQFJg6Evvw73WED
aGJvIysFcQhaG+aqp5fPP0jIgUOAhy4etMiEr8zAiRsB7ip3VS/TcXbByAp2Sd/sVxwkXXpy0Mn3
FF9AmypAQObg0WvNNdRcMNhgXkAQwssgtkC/KSCQ525M5VpojFah7uRU9mwdrnlweFRglPNAwMXB
u94bmDxfxORlZERl7s2DKIa6O0BikaIRHl5dkqx3DyiSxSY4lnEWkY4DOc/Dx/X1nDyNlOQQjxxe
15ELPv/SruxS3E6q4tDSr466NsRaVvlBWiA9RV5ksCSoqI4iO0fuKe9qS+4rc9QsvrbT2dbmiZ2O
F51uIJyGeCl6kZhvkUKjTvhMc+KnmrfeRo9ILp6ugHQevcf45frIL9HrOPPQZMTYQDsCKAFzEVKV
q6SpXc25eVKINcKJikswHGnk6eXmLbTeMuzqJ/y3R+AuTXqyZPy1VGOzfbj+KZfpAnwK5KPBE6Jg
JfBN5wM39EDyBL1Al1OxUutgxRW26h7j4ZiFJDCWUmGm4Q8XzV/ofPuU0YcVzRxrkb4nGVdIHzAQ
0KFExpDfOP8CvYlbLmtr3REDxP8gX2mS8U7OfLuO70JpL7o3omd74Xud/FCk+7BbD++jVxEFjXjh
Mx8MZp8TQapIKSqk6CoiiB/1c3LXazM++7IWif3B07sDHpGnHd3nH9rInNd6RaU7rvGkYK8mQEWV
iaWn5Y0yJKYuA10TbpMaZP2SAfZCdzWMVll3lhDMPM0mQhVgjQVQNCKbisZYJj5oPSEJ8k7QnW4c
iQaY6B+VNcDgYIDCP/BiBiyLPQ5NUBVuKuuOkd4rxlunQoZCmnnBXpYwGCPMwvuelOVqpehOrS8b
2hzE1beCchNWZlTc5qpMimobzL3PL9Mb1CoUWNDbiP5GlW0dxS5pcz3jdMfjQ8RzCZiU5EQucM1n
DynOpNn6fbjoESkSTevDlV6V5Q0fNvqtqnEqEXKjmDkBE1EJCMMpSyM+C3kK5patxCJNhBqrWaNZ
q1i6B07ZxoYpJcfrZ/0yCaKDcx28jBq4h1FrZo56VRehXERY1CipCO/nlhhtm2qVotoMf+d393/N
HBMvGlyUN+MAc2Fj1klG9HwhlBIRC1vbha113dhEbHA2NmbDDkI2uFUp6Y4e3NTiax7cKMFc+Djl
qOilDt1ySoPIMzZ0sY6jRs4MJwF9YyTcSw3CCe4JIlMzG+Kynwd79NQSczJkMKZA+TI1nErMv8fK
MRhikpbysnIXWldtM4NoxWvVENyG9Wz+b3KYSG7CHYOkFOKj525OyKTKaIIC5CxLeVxG0SFG4cht
TEncR4JB8mKtNMfa2OTSPUR/w/BBiiLg7K6v59RHUAeHBBdwUlBkOP8IeZCloFIqw4Fmh1k3njkq
KZJ1nlnpMy0NU6cPGp0IliCOiEoFc/rSTAzqcOQMxxVTS/F2Q9JAxXotBLd693h9UFOb9NQUM6g0
rMPeaD3XSfhN5aK5Wja1SifXjUxkfODXwN+L+xxxIOr551OXoTtr4EJsniC+KxQrjU2leRIq8L0G
N163jnUiBOsuedE4wBcK20CTZrOEyGHNrbSZB8TlKqKFCsRgPP4HN8nXjXoSC8edFtetihMT5/xz
JhRPePI0hNO6RSxVcwKbX/7rPJBA/gcFCIrKpAqA9GtOrPGFAORpJ2AlBXCDo/GwXI7aStGwcQJw
bcYLsPzmM0HB5ZLCJlSieATaMMvGBF2ExGJfh65T1wXx6kUj+uacGP30wE6MMCF9VYsDH+i+61Tx
jzA8GosUTKfLUV2X4zsn8VY6tjObiO4RdiqRdzDQZYSMF54z51OJNNvAuyrcqS8dIQz4nAWqU3pA
8vkfcbqruBmHNzWLX1haJD1EuBzGXCvnPvINoeHw8aYeRuhe8kU4V6S6KNyA1f3UCHPQK0lDW7bk
G46soDVXgtLhqtLAsl+LyzS87Y3vqvsxcPnjzHG8fFnA7JcmJVTSKTXf+VSmuI+raMQZ6FInE8MN
QFiW1AakXDdNRpWcO79dQrTa6vSZC3gitj83zUyrkWS1oXOl4ZQRUn/Rwy0AZgLg535D3HCZWvqH
gV5kvV1omc3NAkCnB07FMXGHILpn/JAmBwjtfTrfQtqQtPsMm0V1I4mrdMRtBi0fFMY976Ea5Znd
NLV5UekBQpsySqAt43zGwyKRWqhKG476oHQoJnmmqNot+JYF8VmeS7B/6WGzR+XUGrO+qpLXZUCt
gS3jeO+bAjJd75qpAl7BmZTJHdAc2yMvI8Fv8Yxdlkdr2FKO3xRwODPSF9c33EQCAq9YFGNR6oYE
MEqy58P3gqrJVL3GYdKh1hXgQRQoy4J/6lxjUZagNywXrgxnJehmic5LoIB76Ubrx4gkCnrXA4tv
PvhyocVIhHnvWbXUgsP1T6QLcDFlOIp4SKGB0eCZBQJveOSp/giiDVU9+JzvkbL0jtdtXF7rmAWq
T4mSP6q1LI4uE+K6AiG24Rgom1YFIPn9sYIObLFuA3Fmw01duWioo5kD9LGAzYOJ19Dekumep+Cg
VZIZCWu8CL0O/R06CKHR7YB6IJG4PR8tAw6a7SJYjdVllo+3fh/Zla4RWb/3QF19fQYmZxk9fuDJ
EaHjziY7AyFLcqPCraG20avuA+rZ19XDdRvUg1ys5IkN8XyvNWJZjQWP4Ilr5JsqSFeGL25kPBbD
mRfvnCFmhuW49GUtcHG3I8OHjtPWNQUAaqo5+Y05O8zWDEpfEcISAxp6W4FaW7L0/dkezMkLXT6Z
NsZnyHgWRWMOK6NrupBul5ce9s3DuwaWy+YwaHMugc7OxTLpGu5zdOyi0Mosk6KFfCwMietEhLvj
kSb179E6bFbkHuX9GqklbamiPLfTNk6Lstn1PUIHwxpHhZeWMtBPD3z++R6pq0HgWqjeOHW31OSX
IrktlBnMzdRhPzXBPDVjuZe9QsH4NMUnKcLLJkDp/TtPk+PtjK2p2wXhHmiKqQND/v58OEHlQmCy
hi2/v9NAFBsKpOm3rrQWpI06t3KXNXjE8eBhBk4WWQvA/M+NqUUq+PlYIVWc8DsEJ6YWaxbnc59q
kNqlLu7E7r3sZl5Ec0aZM1AHdZCrQ+46zZASofBXqrEtebz8jJTUY4ziHTRCfdGfCzon7YLgGklR
FTc3CzhwcSSyqCxdZK5BhJTj8JFxMF0BjE/K3Pty4omNmT0xxmwZSao1I4MYjaO6/b6tb+RQI7zu
kaC/8bJjjvwnv41UYdd3yaIU/dWfOBMn1plN1MhpnoQ81tVLf+TRvS5/FLNiGFPx7ukImb2TuJXH
ySFGqKgVSTYiSOIB++uHlzC6CUc78xRyfVATqTU6p8B/QewPzXFfCb+TB1iWqPk4JLCoh2FIBNUe
krdceJW8WyO/E5KVUUuEl0gcbaJBstLjdfOTTuDEOjOn4xjGQ5fXrgN2BFLwma302krrwFuO6MC8
bmvqbgVjF/4D3QTEWYwDD0s5jQQPz77Yt0LNmpMpmzwJKt4KwBFCDVVhNicorw2lUeAyA0RzplZX
Vh8ompm17rJt7f6pzkz8S8vrY5rIb2P56I+G8iWmRGEcNeTYDT1PBByJoDYzYG9kEkHxeLTiHPaK
p1qHcJMZeC9BDYW2MDOL4nsjzGlkX3Y14RtOP4MZPI8qTKR2+IyokUiWgCj9bszREzhA9La3Cuih
oSQkcsgOWz03s4emnLuGEjGSFZD/1hW6MCc7uNIDr88COPchXNXRMxoXiFRBLb4kFSj3lDnJlskT
84UShXgIpRBhXG3oa2nY8Vho4E3MXk0eWnldGKbsQjcm3dV1YPISnop8ZOeaQnhAh5qZ62zqdsYb
HyEi6ESgF0RP1cmIdbFtOkWAs1fHh64jXnlTe/6MY5ic1RMb9M9PbKT5EPLcSG0okDUMF0a+zNWt
W1iiuNPzmdtr0rOfjohZQz0eBy/h4FsRC7glmF3Fl1hqnFL4HriJKXTeKvFznjTduMhTK+3juXM0
FW1h82A+KUOKxAIl3EaqYj/RXCdE7hLCAqNXWAqeVxntF0q2dbto4jc9v0kDwGWDhcY9Xj/IU97j
1D7jCEPkIQSgbKBgVdpxhddvHx8Lc+AXudLe8Xj8z/ZFTZ5ZXUZ5HntIB7SHcR0DH4ZQNzBwbjp1
mUSOIr6P5ffS3fJZvHRlyJ21mgXgu1C/FV5og/XwRkWb9PVxTxSU4L3wCyUrgGfAGHu+z8Sar3O+
TyBE4PW2Mdz5zVovRjLoLVJzuZn1oP6qQL4mhQ4oKe5mrE9MO5hIgWxCuwHgjCpzJ4h6V1Tw6ZwT
7ijSvgcrLod0CxagMEGNu9TXgc0lttgtUrNYzdX9p94U4FMEES6Vt8O7l1l1v+mqMhJljm57NYbG
ULBI5GNrR3sDuA3bFQ8z452IL2AQ0H7gROG52PH2rpbEUSxyTqXxZl1wttCSZrhpUVzS3aWW/+CN
zpRmTxd1/8xz4swsfcGdOBMhEeQcq8c5WXzXCwexAaJQA+VYSYRYXXBgZHGayir9YG53TY4XytCQ
vEDDLYJUxrAf+NKYN7jzxQA5FZJ06De0a532bNbbBp1yajITZky8RtGGjw4K9MihRM9iSQIctV4v
YXLgCmIA9+3H6KJUtk3mr6+v5oSLhiS1KuO1ARiszhL31RmYyEIOl26b6WsdWQo92CaJvtLVAF1y
37VutkwxdVwggm1AChJIFYmlUcjDvioGWYSb5lAGQWFpgPaGS3p1HeggonFvRaE1By62oZZKGq00
tQ69scjgIKy1QvEp9e5E70GaiwAmokgAw8B9AA9CkZ7UuZ9sL0XwIBHb+JyjudAQq6qUdIqj5qRo
FeiMzYrt0FPJ7uZTc0wA4HtKIEppiJb82H/GGVJS/L0LJbhJvDCFlFRDs/SqpZhANSQrZvb05KoD
0gf1bHApo/nzfLBBXIqdXuQYbL8I/RDbOmlWgxQgzIgSEuegthBm8/ATsTPws0DgURlEJMyYA5zW
DddgPTngPdCpIYqNle6NepG5+9TNSdYYRK+QNwMFXpVtxWKfJtusn7kiJweuAspBe2xRI2PuKynq
4oYLUs7p1aVe1AutgDgDytI4zaX0IaJkdP14TURZQEZCFJzqKiFVyMS0lTpycY+Mj5NHKm8ZOQo4
ASekVqtlc9q7kxcBmslV9NrpGhIUzJaqe971Iq+CLeQqTOyuFefz/boF5gi9ttmNZ3AeieJM2XSZ
P5i+oM5dxJOzi1oHni4o4F4oEXKDHw+Nz3OOi4NjxMga+ChZbRsDXdP1sx9/vz65U0cWxr5k+Kh4
FD1jJ0c24nm1kQQsZlISdcwh+9e0pI/fZmmspm6AU0OMbxiNbujdBIaqZOuGkVX9kFVTqZV9WhBN
iQje2fxcVXNqLqHHBcg5gmOsKHWjJ4PryratOcXgnFJ1n9MiW+SxjEankcQvVWjKtTdTsp06nSiG
o/KOtycuO+Z0RkHAuxldu66HCG2Dpr0/43ROLTBOJ4sEsUkiWGg0M6yDJahal0Ijmnxx3yer61tj
6gI9tUVn92T2CvDYpHU+cM6jX4s2hBkDzubCOWDI1FUGsASuCyQ4kaljTpxaqrWQGAi91EK96fWV
19/r7jovoNQmFHDptn/7J4YFFBowpjoKbF9Q9pNhKXIWVhS04KSjYYWcYdZu68QSv+Tn2owmvQkq
6mhmRJ5DQoRwPoOqxCEboGK1JGxwPt4K2kgkh3dXSHqWn973EVJm1wc35StPLTJxVq/XsTu2CPAM
8Ufc/NCNfd4+/zUTzCYvGgEURwlC11x57NRdqj357o/rJqaeofD3v00cs80LMGCoJVLfjhsvO9eu
Hkd9pUFJz12nILEPpE/jU5+r/U0dXrDWAsQKPBn6vpmpM4quDsAk6e21uOOtUVIgMJqmc0Dsqboy
jX/RuIdUH+2DPN8TSeCKXpnnAOdYBQGtDxC6AdHs3H5+yNGiwa/mLE4d41OD7DGu3NwVJEBaitRY
JoLdGm9tCUUYwZg5WJdtl3g7ApIvQdAO4BkM8HxoSuYbI+drAD8ln413427qp9J4QOBvhllP2sTm
FxwEujOnB6MspNVSm2t2YzSLNZ06BCffwQYoeu7Xuh6oqGFDnSpSo0UwvhYb4JPTDjq7+SYqb3ww
reMSGvAN0FRXw+dkPF7fw1PTrhpARNPYkAIUzycjhgCv2om964B7CHQ0gGiGN8VokDaqZ878VCIM
CaLfTDErrHqjnsT6CIjL4Nk6ekOAS9ikargKC2XfGS1SRcco5UmvCzeKfCybGd6VqZOD9jHajoH3
zwWtbhXmlZKmeP9AnWXgfOL3My6HzhUT6ONgUpQZMGZgQmBcTqtqmaaPqbevjNAEYT98Ke7X6MWH
QrdUzQaBE0tn0GccXDagF5eShrlQeY0U+/vkhwylZm4fr/VNYkc3/TELiHvnodcKNBR/mMIDHby0
Cw/AIcR9QEqe75hiGNOuzjR/LwTpTWm8+GJMuGFvVI9gULbKdFOGh+t79OLuZSwywZ83xKFUtLAY
o74tWRTnAAoFuSZKsMu1RdHNxEcX6wh7GpJ7GJ8B3RKZcRCNUHtZ58revq1iu0jlVdkt4+i2MOQH
d46h9WIRqS0wPQMVBaQ3Hg/ns6n3SeOFke7tG/dQdBJx8S6qE5EU0f31SZwzxAS2SZH/MijAvYDJ
WRYZMJAat5xFy0waAssQKEAoDpmNlHRkqEq8GLx930pWGLkAzR/C0Vhn4tv1EU1tC1RodRnXE4+M
HP2QkwiJR4Isa/rI3wMv0LvRmms3lYoGZjmxogr90nFiCd7ndZuXToyu14lR1l+GvOenne/v1cQp
u9AWwsFCYsWSk2zTS8E2joGnQ+ONypk4B3z28qcWEgLwGnjrkaIC6ux82JqUV7FkJP6ex+OyTp/k
rjBVdz1bXJxaR7yb0QYLwB7OAhMVtpWbNUqf+3s5XvHeZ42cXxbd+8bx+oxOHbZTM0w8ExZe66s1
zLTeYOdBQ5QIfXJRZVYFeqvmTsFlrIv1w7OVJrBVpLK/9DtPNk1e5EqCVxjM1YMpwKM8h0FHXN/x
9NZWHgbuKQoF6/oQL5PW1CjYM/B2oD3F7E2fDkNRxwM8dWbLS27V3YY7f+1XjrRU50pr9BI9u4Oo
Kaq1BLoFyGdpzHQWed32vtD5e05Gk8rOw6a8cYMHTlz6c2dhcuXo1pBQzKMte+cbMc5yvCjq1t97
jnyoSbmSyTiXZviiBr4Yz4kR5rbxOEVvB2pk+/Sikcre7wUCXfqPBch8F2iqAjshOdpHNGST4zG0
Fp8gSETVEjpa95/24f7l4Hz/rEGZuEMn3sYxnx37MJqOb3/8uH001rfbwVxpaG3doLH2eXV3+4Gm
31vz7ta0NzObgB6XawNhHH0EsiapzXrMlhci9lEbFeGmNxcUXMSUdPnR9AKsMt6OGkv9jjYTIMG4
Es5hI1jp6wy+9pL4l/nxzCAqtJGWkdfg7lfAcZW9tnJA/AjYvuGd4zejHJhi0i9bED2hgblb1SME
WL3B5KP7Uj2mTW52XEbaTrKAKlteP2ST8wu9KzyXZXjGi0cs18dBKIz+Pkq3ahQTP59xVFMGoGAG
Lg4a4CFXf77dmy6S2y4zcLJiBbdLAVflD2Uxs02mpphyZCAUgJQkiK2YCyZyAyTcah1RnRaao58Q
PRVsrd4jow+lm89cu9cFSw0euSR26oj0sgXaxShf88IPH6J/7u/Ack7cBGefxAbuWQTIvUs/6UgO
lOb0D6/c2Y9nLrS2bkAtNGBi2zaR93quCGvJ7Wb6MSf8IkoQKERg9iB8pzPTGiZdB4IyDmMotnrO
WyHgYw1fInX5PYvBZWTMkWNNeMczg8ykRYlX8YnsYj+S+uAbrlXxW8P1LS6bGdlXuo7xLGeWmPnr
9LEGsSMsSdGO18GjgB7LEelRWlAqYhXg7xt5CK1Ya4jW6FtB8pc9aBaELad/1EJmKsNbLj773n3X
oxNz2YZWo8Qk9AMTBxU+Ziaa/0IiXvleFgPWAc4cCy7We3wHcprc69b92x6izRHIg58gKoYu6pbU
m++7Z7s37Q/d3JDXldTP+IupSOB02ljyMr9N2wBVT4SPkY+ONXSYr/zQDKVbKQKfAZIBw0ylbyJe
hUEZ3cDoxwX+hNkRUleJgd9EwX7gn4sWkMzUkgT0iFdWIqmmpjwr49P1k3VZs0cxGhEHJUaS0PrE
tq7IapmGZRYHe6l8EnT4XqEGjZAvLkUOzA2useaAHze4fq0GDzLHgaXvMIoABnVzZNgTzhNtXqC+
5WlRCKM/d54VdFerzMPYe02AUJkwgPg/yed48CbP3IkV5pDXKT+kdeUF+zZ8kZehsmz8xzq1q/Lu
+rxOORMoG2JyJdw1yGicj8ZV3YBLuCHcQ2DlFg2ooH7zGujEKSaoRa6bmto0p6aYZ1vQ4P1TNzBV
j2goczJv47ZpRKr2LU18YqC11cQT67rNqeEBaovePEFHIYutD6jFEOApmoV7oTbbYRHXNpCahXxw
6xtuNi006Q4UEXkM9OWhLMteeG3bCobb1LCW8DYHLbM2pLXB7p7Ll64n3ARtYRYtKdVbzl8UwFiU
6Iwygvs+xDx0nVO0nx0nvSdv8q6qzLJ/FXVSBN8bFBp7hCdhtfbVlSbsgnodii8gIpu5vqY2HUCC
mC9E3Xg6MMc6UMdm5MIi3AdjvUQhDEA2NdklQmHWcxX8qVOkInUFujj00eN1zey7OohizojDvRh8
IDcfziW0pzabSumP4NVpmoy5SaoiGBQjwlIYCEy5dlyH400R7wpfJ8AkdjV4Z+pyZvomIlak4kCE
jCwIknKs2FWoVY2bjW24T1W0DEktCcMN0rMzW3pyZL9ZYd8qGE+qCkYT7vnsR5/cKIYlpI+8vvLV
iOjZczjXGD25Uif2mGeLjBcYalAdVkoNDZLU+geKKpF9/ZxO7TwQpXzBOSjJBrNcda9UUF/F1Ina
Ha9UtqDh1t4HWrVI5ZmwdCoEPDHF3tlCJw0ITGFK8Cw/2sU8VHrllnDpOLMdJseEKhRCNZpClZiJ
A8loH0DgEqepLi2xPRoNCrCcaZSPIfd5ffqmnuXQpoX4MXQ10KXEItr4yNAyNcJrRvSUQzKkK73k
CRI6t2402JE7WpJClNHUuYcgmANST4wTtinxDmKCy7VTvZ4zkGP3940OcuIcmFA13Ek9FBtG9RjJ
6+tDnVi+U2vs8smx3MWciJG20jHPVyDilnFpqcvrVi6LRpSsAsORUctGcxrLaTWIgRwjsx7sm1CE
bHUUFxYfa6A8ytPGhjR6bCtdNy57oQBBTq65W60Kwhtf1dwFWqvAXMxl2ePQ4W1Ya00ws4UnXADg
6vBq8NFfAK9z5wlmMsFFpIzwy/CWFUgokFb/qOWE9AlawSXXEqr6BYqXr9cnZcK/gckIeEXc4hMw
cpULtVzucZl2fX4fRcldqvFEkuaeG1PhLHIwMu1ZASQEJOjnw1PEyqtDLYr3QC2CDDoxCtKMYUkU
z+EAIhBrDwFfRtIEeV+0JnAzvuiyFgp9J5nWkHCOsAXYdGE0ahpXG0287wZSDCBskjmSOklBQmhj
VN/FWZnEiYk9M0j//CSTB8UTKSmSNt6XYUqi3lSfxy7+494INtBhC9A04jyNuvkTGyGfBq6Lfph9
WeqRjc3C31SgwQZkLvWfNKEqDp6czHFas64B6UmgD9FRC2JvhJjsXeWrvJsEoNbYd2ILHO9S8xwF
sLBC1ZahNJPRuchnU2NoxwFLEUhJAC1lQgqJ89WxlmDM45/zBnxWAgei7hgRVmrqe0OzWuG5AStd
AikXTTAjdaYox64ita9AFkyVKcZUkJg7rFddo09LN95LbkyQze4BSYmUP2OEFjexjOjcZNXuE1RZ
jAiI8X2pVERVvvdlTTiwJP+xk/41lN+ssDRL3ggWNT4Kkv2AsgqY582McncM1Uwoc/Goo3bwN6Dn
eHugyMFckb3cVWFXC/EeuvKLSu854qcP6DCSIWa/0YQlr6RrIdEXMleDN65ydDw1vZmxXrTDfn0E
2B6AK6TEXiyjkyCUXNvomFIAKHWrdiFgKJm1CfQ7BNfvPj5+JPsOGIjrMzx1MkDtCzIrlB3BJcts
FpRVvUSPsVmy2j/y4wapSOxPdyHEdsbPIX4mjwZYmTE26GWATJDJb2uR6PNSSYc47qsmt1rEPEj6
0SJ5jOxRFfXrwOhJgTfJWMSr3P+RgPX+T4wYVGU4oWDFk9mcgRKnblG6frLncYeYeodr1UN4BCJ9
9B67eeWSOOuD1XWjF11CWFxw71E1CFwpSCQzrhVMEKMLPvlkr4CNhXNfsnEl9tlzLJpGB24PdRND
m0c4SsYbryQWGcB1r6HELSk/p7b+573/X+8zO/ycFKr++Xf8/j3LhzLw/Jr57T//r6nq8jUOXtOf
SFN+vjY/ZT9+uqtfazT+Bu/V3+kP+9e//M/z3+Jn/WLLeq1fz35jp+hxHG6bz3I4flZNXF//05+/
Ch9Nf9AhC9L6Prv4Eb/rH/oa7b/9QT99fn3X/ZB//uNvrx9JkFoYZxm813/75Y/WH//4G+JVyqH8
Pxc/62s8135GjHmrmw/8cJCGfIPEHVDQlAgvzlLvlz8QJOUbmPrQP6KKtNOCsgvC0slE/rvxX3zO
xBxd/2euffrPM0OHj+hGwZb8i8MXvwFuSeV3fh4kndDTWZC1byilUEkLvHvwC172PzIL71mT1nST
ekGWnm4CGoH9nilgfsDJDhCVb6BiAeAUnvTnX+dTIMnfZOQ1wMdJ6Rv/c1Pwb88BnonIh/2eSWB+
xMkkYLfLSEhilYHZ+fp1PgmygX0A8h9RRvD3H9kBzLefngNk5/7q+AXjGxCtUICkjRoT45ekb2jq
h5egzT//XeNHkoAGP39x/dVvOlDXQASCN++XXX7mB+RvVNGG8gn+Oj3/XbOAwrv+l3eBKH5TgNcB
VSJ4OqdnAZULENYhJPvvGr4kAh39VzeBLHxDQRfRNNhkvn7BrZxtAvUbVCUAh6WNnv9l40ey7C87
QdwEsormM6TCJp0AtgcNCIA6/gNO8HdEDP+KmEw/iD9sGvtAjf4kKpv9B36NJy5/wEm8hKvy7J+j
4dXPP/lnZ0p//88zN/sV7pz84a/hz5eZX/71X8Z3afnM1q+D+vX/XAWf5Wv57g9ffzD88pXOa4KY
7CTWNcFfWb/GP91/lmVQZ+VwevX/fO/99nkXoeK/XOI1a85n99Nd1vy/SjIUwhNzUotRLQC3sCi2
Ib+oJCO1KA+XL8DVF6WWAFNLal5xTmJeCooPIKUipYZDwgceL8g2QBvhlNoQklicm5iXmYhiNKRM
o9ToMGC3Ib8IzWhInUmp0eGpxSWgiMUeMpAiCb8d2HIPvJeBmafQOmm4FABzNcjg5JzUxCI7AAAA
AP//</cx:binary>
              </cx:geoCache>
            </cx:geography>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chart" Target="../charts/chart7.xml"/><Relationship Id="rId12" Type="http://schemas.openxmlformats.org/officeDocument/2006/relationships/image" Target="../media/image8.png"/><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jpeg"/><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image" Target="../media/image5.svg"/><Relationship Id="rId15" Type="http://schemas.openxmlformats.org/officeDocument/2006/relationships/image" Target="../media/image11.svg"/><Relationship Id="rId10" Type="http://schemas.openxmlformats.org/officeDocument/2006/relationships/chart" Target="../charts/chart8.xml"/><Relationship Id="rId19" Type="http://schemas.microsoft.com/office/2014/relationships/chartEx" Target="../charts/chartEx1.xml"/><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896937</xdr:colOff>
      <xdr:row>2</xdr:row>
      <xdr:rowOff>26987</xdr:rowOff>
    </xdr:from>
    <xdr:to>
      <xdr:col>10</xdr:col>
      <xdr:colOff>534987</xdr:colOff>
      <xdr:row>17</xdr:row>
      <xdr:rowOff>55562</xdr:rowOff>
    </xdr:to>
    <xdr:graphicFrame macro="">
      <xdr:nvGraphicFramePr>
        <xdr:cNvPr id="2" name="Chart 1">
          <a:extLst>
            <a:ext uri="{FF2B5EF4-FFF2-40B4-BE49-F238E27FC236}">
              <a16:creationId xmlns:a16="http://schemas.microsoft.com/office/drawing/2014/main" id="{247C9AEE-9081-0063-D341-467BAB41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771524</xdr:colOff>
      <xdr:row>4</xdr:row>
      <xdr:rowOff>19050</xdr:rowOff>
    </xdr:from>
    <xdr:to>
      <xdr:col>10</xdr:col>
      <xdr:colOff>257174</xdr:colOff>
      <xdr:row>19</xdr:row>
      <xdr:rowOff>71437</xdr:rowOff>
    </xdr:to>
    <xdr:graphicFrame macro="">
      <xdr:nvGraphicFramePr>
        <xdr:cNvPr id="3" name="Chart 2">
          <a:extLst>
            <a:ext uri="{FF2B5EF4-FFF2-40B4-BE49-F238E27FC236}">
              <a16:creationId xmlns:a16="http://schemas.microsoft.com/office/drawing/2014/main" id="{D059CD9C-D5A8-3E30-D97A-E1EF25794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214312</xdr:colOff>
      <xdr:row>1</xdr:row>
      <xdr:rowOff>173037</xdr:rowOff>
    </xdr:from>
    <xdr:to>
      <xdr:col>12</xdr:col>
      <xdr:colOff>163512</xdr:colOff>
      <xdr:row>17</xdr:row>
      <xdr:rowOff>20637</xdr:rowOff>
    </xdr:to>
    <xdr:graphicFrame macro="">
      <xdr:nvGraphicFramePr>
        <xdr:cNvPr id="3" name="Chart 2">
          <a:extLst>
            <a:ext uri="{FF2B5EF4-FFF2-40B4-BE49-F238E27FC236}">
              <a16:creationId xmlns:a16="http://schemas.microsoft.com/office/drawing/2014/main" id="{3C855423-6853-9FC9-4C24-41EABD81D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461962</xdr:colOff>
      <xdr:row>2</xdr:row>
      <xdr:rowOff>33337</xdr:rowOff>
    </xdr:from>
    <xdr:to>
      <xdr:col>11</xdr:col>
      <xdr:colOff>411162</xdr:colOff>
      <xdr:row>17</xdr:row>
      <xdr:rowOff>61912</xdr:rowOff>
    </xdr:to>
    <xdr:graphicFrame macro="">
      <xdr:nvGraphicFramePr>
        <xdr:cNvPr id="4" name="Chart 3">
          <a:extLst>
            <a:ext uri="{FF2B5EF4-FFF2-40B4-BE49-F238E27FC236}">
              <a16:creationId xmlns:a16="http://schemas.microsoft.com/office/drawing/2014/main" id="{0EA63016-51B9-D258-3932-64B1324EB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523874</xdr:colOff>
      <xdr:row>2</xdr:row>
      <xdr:rowOff>152399</xdr:rowOff>
    </xdr:from>
    <xdr:to>
      <xdr:col>11</xdr:col>
      <xdr:colOff>334961</xdr:colOff>
      <xdr:row>16</xdr:row>
      <xdr:rowOff>160336</xdr:rowOff>
    </xdr:to>
    <xdr:graphicFrame macro="">
      <xdr:nvGraphicFramePr>
        <xdr:cNvPr id="3" name="Chart 2">
          <a:extLst>
            <a:ext uri="{FF2B5EF4-FFF2-40B4-BE49-F238E27FC236}">
              <a16:creationId xmlns:a16="http://schemas.microsoft.com/office/drawing/2014/main" id="{F61D4A85-1C8B-CD75-FE35-9915D67DA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560387</xdr:colOff>
      <xdr:row>8</xdr:row>
      <xdr:rowOff>3175</xdr:rowOff>
    </xdr:to>
    <xdr:pic>
      <xdr:nvPicPr>
        <xdr:cNvPr id="2" name="Picture 1">
          <a:extLst>
            <a:ext uri="{FF2B5EF4-FFF2-40B4-BE49-F238E27FC236}">
              <a16:creationId xmlns:a16="http://schemas.microsoft.com/office/drawing/2014/main" id="{70AD78D2-D0E1-3A6B-B018-1B05399EA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35125" cy="145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276225</xdr:colOff>
      <xdr:row>1</xdr:row>
      <xdr:rowOff>69850</xdr:rowOff>
    </xdr:from>
    <xdr:to>
      <xdr:col>9</xdr:col>
      <xdr:colOff>393700</xdr:colOff>
      <xdr:row>5</xdr:row>
      <xdr:rowOff>15876</xdr:rowOff>
    </xdr:to>
    <xdr:sp macro="" textlink="">
      <xdr:nvSpPr>
        <xdr:cNvPr id="4" name="TextBox 3">
          <a:extLst>
            <a:ext uri="{FF2B5EF4-FFF2-40B4-BE49-F238E27FC236}">
              <a16:creationId xmlns:a16="http://schemas.microsoft.com/office/drawing/2014/main" id="{71B399B1-558B-3B05-0C72-59E84195DD06}"/>
            </a:ext>
          </a:extLst>
        </xdr:cNvPr>
        <xdr:cNvSpPr txBox="1"/>
      </xdr:nvSpPr>
      <xdr:spPr>
        <a:xfrm>
          <a:off x="1597025" y="250825"/>
          <a:ext cx="4740275" cy="669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latin typeface="Arial Black" panose="020B0A04020102020204" pitchFamily="34" charset="0"/>
            </a:rPr>
            <a:t>Sales</a:t>
          </a:r>
          <a:r>
            <a:rPr lang="en-US" sz="3600">
              <a:latin typeface="Arial Black" panose="020B0A04020102020204" pitchFamily="34" charset="0"/>
            </a:rPr>
            <a:t> Dashboard</a:t>
          </a:r>
        </a:p>
      </xdr:txBody>
    </xdr:sp>
    <xdr:clientData/>
  </xdr:twoCellAnchor>
  <xdr:twoCellAnchor>
    <xdr:from>
      <xdr:col>10</xdr:col>
      <xdr:colOff>295275</xdr:colOff>
      <xdr:row>3</xdr:row>
      <xdr:rowOff>50799</xdr:rowOff>
    </xdr:from>
    <xdr:to>
      <xdr:col>10</xdr:col>
      <xdr:colOff>450850</xdr:colOff>
      <xdr:row>4</xdr:row>
      <xdr:rowOff>38099</xdr:rowOff>
    </xdr:to>
    <xdr:sp macro="" textlink="">
      <xdr:nvSpPr>
        <xdr:cNvPr id="5" name="Oval 4">
          <a:extLst>
            <a:ext uri="{FF2B5EF4-FFF2-40B4-BE49-F238E27FC236}">
              <a16:creationId xmlns:a16="http://schemas.microsoft.com/office/drawing/2014/main" id="{B7C0B524-BB4B-8E4F-493B-CCFFC0870ED3}"/>
            </a:ext>
          </a:extLst>
        </xdr:cNvPr>
        <xdr:cNvSpPr/>
      </xdr:nvSpPr>
      <xdr:spPr>
        <a:xfrm>
          <a:off x="6899275" y="593724"/>
          <a:ext cx="155575" cy="16827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511175</xdr:colOff>
      <xdr:row>3</xdr:row>
      <xdr:rowOff>53974</xdr:rowOff>
    </xdr:from>
    <xdr:to>
      <xdr:col>13</xdr:col>
      <xdr:colOff>6350</xdr:colOff>
      <xdr:row>4</xdr:row>
      <xdr:rowOff>41274</xdr:rowOff>
    </xdr:to>
    <xdr:sp macro="" textlink="">
      <xdr:nvSpPr>
        <xdr:cNvPr id="6" name="Oval 5">
          <a:extLst>
            <a:ext uri="{FF2B5EF4-FFF2-40B4-BE49-F238E27FC236}">
              <a16:creationId xmlns:a16="http://schemas.microsoft.com/office/drawing/2014/main" id="{6AD81850-AF94-4716-B23D-FEDF11ABC358}"/>
            </a:ext>
          </a:extLst>
        </xdr:cNvPr>
        <xdr:cNvSpPr/>
      </xdr:nvSpPr>
      <xdr:spPr>
        <a:xfrm>
          <a:off x="8435975" y="596899"/>
          <a:ext cx="155575" cy="168275"/>
        </a:xfrm>
        <a:prstGeom prst="ellipse">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495300</xdr:colOff>
      <xdr:row>2</xdr:row>
      <xdr:rowOff>177799</xdr:rowOff>
    </xdr:from>
    <xdr:to>
      <xdr:col>12</xdr:col>
      <xdr:colOff>377825</xdr:colOff>
      <xdr:row>4</xdr:row>
      <xdr:rowOff>127000</xdr:rowOff>
    </xdr:to>
    <xdr:sp macro="" textlink="">
      <xdr:nvSpPr>
        <xdr:cNvPr id="7" name="Rectangle 6">
          <a:extLst>
            <a:ext uri="{FF2B5EF4-FFF2-40B4-BE49-F238E27FC236}">
              <a16:creationId xmlns:a16="http://schemas.microsoft.com/office/drawing/2014/main" id="{31982EB4-842F-E4A8-CD78-34124D3E5642}"/>
            </a:ext>
          </a:extLst>
        </xdr:cNvPr>
        <xdr:cNvSpPr/>
      </xdr:nvSpPr>
      <xdr:spPr>
        <a:xfrm>
          <a:off x="7099300" y="539749"/>
          <a:ext cx="1203325" cy="3111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BIGW</a:t>
          </a:r>
          <a:r>
            <a:rPr lang="en-US" sz="1100" baseline="0">
              <a:solidFill>
                <a:sysClr val="windowText" lastClr="000000"/>
              </a:solidFill>
            </a:rPr>
            <a:t> RETAIL</a:t>
          </a:r>
          <a:endParaRPr lang="en-US" sz="1100">
            <a:solidFill>
              <a:sysClr val="windowText" lastClr="000000"/>
            </a:solidFill>
          </a:endParaRPr>
        </a:p>
      </xdr:txBody>
    </xdr:sp>
    <xdr:clientData/>
  </xdr:twoCellAnchor>
  <xdr:twoCellAnchor>
    <xdr:from>
      <xdr:col>13</xdr:col>
      <xdr:colOff>69850</xdr:colOff>
      <xdr:row>2</xdr:row>
      <xdr:rowOff>168274</xdr:rowOff>
    </xdr:from>
    <xdr:to>
      <xdr:col>14</xdr:col>
      <xdr:colOff>612775</xdr:colOff>
      <xdr:row>4</xdr:row>
      <xdr:rowOff>117475</xdr:rowOff>
    </xdr:to>
    <xdr:sp macro="" textlink="">
      <xdr:nvSpPr>
        <xdr:cNvPr id="8" name="Rectangle 7">
          <a:extLst>
            <a:ext uri="{FF2B5EF4-FFF2-40B4-BE49-F238E27FC236}">
              <a16:creationId xmlns:a16="http://schemas.microsoft.com/office/drawing/2014/main" id="{D61C5C59-1080-42E7-B393-1AB2FC6F39F2}"/>
            </a:ext>
          </a:extLst>
        </xdr:cNvPr>
        <xdr:cNvSpPr/>
      </xdr:nvSpPr>
      <xdr:spPr>
        <a:xfrm>
          <a:off x="8655050" y="530224"/>
          <a:ext cx="1203325" cy="3111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BIGW</a:t>
          </a:r>
          <a:r>
            <a:rPr lang="en-US" sz="1100" baseline="0">
              <a:solidFill>
                <a:sysClr val="windowText" lastClr="000000"/>
              </a:solidFill>
            </a:rPr>
            <a:t> STORE</a:t>
          </a:r>
          <a:endParaRPr lang="en-US" sz="1100">
            <a:solidFill>
              <a:sysClr val="windowText" lastClr="000000"/>
            </a:solidFill>
          </a:endParaRPr>
        </a:p>
      </xdr:txBody>
    </xdr:sp>
    <xdr:clientData/>
  </xdr:twoCellAnchor>
  <xdr:twoCellAnchor>
    <xdr:from>
      <xdr:col>7</xdr:col>
      <xdr:colOff>485776</xdr:colOff>
      <xdr:row>5</xdr:row>
      <xdr:rowOff>35983</xdr:rowOff>
    </xdr:from>
    <xdr:to>
      <xdr:col>11</xdr:col>
      <xdr:colOff>281517</xdr:colOff>
      <xdr:row>9</xdr:row>
      <xdr:rowOff>104775</xdr:rowOff>
    </xdr:to>
    <xdr:grpSp>
      <xdr:nvGrpSpPr>
        <xdr:cNvPr id="10" name="Group 9">
          <a:extLst>
            <a:ext uri="{FF2B5EF4-FFF2-40B4-BE49-F238E27FC236}">
              <a16:creationId xmlns:a16="http://schemas.microsoft.com/office/drawing/2014/main" id="{122A0EAC-0526-561B-413B-F1931AC2ED09}"/>
            </a:ext>
          </a:extLst>
        </xdr:cNvPr>
        <xdr:cNvGrpSpPr/>
      </xdr:nvGrpSpPr>
      <xdr:grpSpPr>
        <a:xfrm>
          <a:off x="5523443" y="935566"/>
          <a:ext cx="2441574" cy="788459"/>
          <a:chOff x="1838326" y="1238250"/>
          <a:chExt cx="2438399" cy="793750"/>
        </a:xfrm>
      </xdr:grpSpPr>
      <xdr:sp macro="" textlink="">
        <xdr:nvSpPr>
          <xdr:cNvPr id="9" name="Rectangle: Rounded Corners 8">
            <a:extLst>
              <a:ext uri="{FF2B5EF4-FFF2-40B4-BE49-F238E27FC236}">
                <a16:creationId xmlns:a16="http://schemas.microsoft.com/office/drawing/2014/main" id="{A1327E05-EEAA-F2C9-6CDA-3052F0265F59}"/>
              </a:ext>
            </a:extLst>
          </xdr:cNvPr>
          <xdr:cNvSpPr/>
        </xdr:nvSpPr>
        <xdr:spPr>
          <a:xfrm>
            <a:off x="1838326" y="1238250"/>
            <a:ext cx="2438399" cy="79375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Money with solid fill">
            <a:extLst>
              <a:ext uri="{FF2B5EF4-FFF2-40B4-BE49-F238E27FC236}">
                <a16:creationId xmlns:a16="http://schemas.microsoft.com/office/drawing/2014/main" id="{E3343D05-A9E8-3E11-A708-B98EBC3081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89125" y="1317624"/>
            <a:ext cx="692150" cy="714375"/>
          </a:xfrm>
          <a:prstGeom prst="rect">
            <a:avLst/>
          </a:prstGeom>
        </xdr:spPr>
      </xdr:pic>
      <xdr:sp macro="" textlink="">
        <xdr:nvSpPr>
          <xdr:cNvPr id="12" name="TextBox 11">
            <a:extLst>
              <a:ext uri="{FF2B5EF4-FFF2-40B4-BE49-F238E27FC236}">
                <a16:creationId xmlns:a16="http://schemas.microsoft.com/office/drawing/2014/main" id="{CDDC9BE1-2B54-690F-7A8E-9EC044033412}"/>
              </a:ext>
            </a:extLst>
          </xdr:cNvPr>
          <xdr:cNvSpPr txBox="1"/>
        </xdr:nvSpPr>
        <xdr:spPr>
          <a:xfrm>
            <a:off x="2628899" y="1374775"/>
            <a:ext cx="1152526" cy="2762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Sales</a:t>
            </a:r>
          </a:p>
        </xdr:txBody>
      </xdr:sp>
      <xdr:sp macro="" textlink="'Total Sales Over Time'!F28">
        <xdr:nvSpPr>
          <xdr:cNvPr id="13" name="TextBox 12">
            <a:extLst>
              <a:ext uri="{FF2B5EF4-FFF2-40B4-BE49-F238E27FC236}">
                <a16:creationId xmlns:a16="http://schemas.microsoft.com/office/drawing/2014/main" id="{19089BC7-F4CE-0E65-6F10-7CA0BB936C92}"/>
              </a:ext>
            </a:extLst>
          </xdr:cNvPr>
          <xdr:cNvSpPr txBox="1"/>
        </xdr:nvSpPr>
        <xdr:spPr>
          <a:xfrm>
            <a:off x="2727325" y="1685925"/>
            <a:ext cx="981075" cy="317500"/>
          </a:xfrm>
          <a:prstGeom prst="rect">
            <a:avLst/>
          </a:prstGeom>
          <a:solidFill>
            <a:srgbClr val="0070C0"/>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ECBEF1-BA42-48CF-BFAC-CFD9E656E629}" type="TxLink">
              <a:rPr lang="en-US" sz="1100" b="1" i="0" u="none" strike="noStrike">
                <a:solidFill>
                  <a:schemeClr val="bg1"/>
                </a:solidFill>
                <a:latin typeface="Cambria"/>
                <a:ea typeface="Cambria"/>
              </a:rPr>
              <a:pPr/>
              <a:t>$1,853,423</a:t>
            </a:fld>
            <a:endParaRPr lang="en-US" sz="1100" b="1">
              <a:solidFill>
                <a:schemeClr val="bg1"/>
              </a:solidFill>
            </a:endParaRPr>
          </a:p>
        </xdr:txBody>
      </xdr:sp>
    </xdr:grpSp>
    <xdr:clientData/>
  </xdr:twoCellAnchor>
  <xdr:twoCellAnchor>
    <xdr:from>
      <xdr:col>11</xdr:col>
      <xdr:colOff>472015</xdr:colOff>
      <xdr:row>5</xdr:row>
      <xdr:rowOff>27516</xdr:rowOff>
    </xdr:from>
    <xdr:to>
      <xdr:col>15</xdr:col>
      <xdr:colOff>299508</xdr:colOff>
      <xdr:row>9</xdr:row>
      <xdr:rowOff>89959</xdr:rowOff>
    </xdr:to>
    <xdr:grpSp>
      <xdr:nvGrpSpPr>
        <xdr:cNvPr id="3" name="Group 2">
          <a:extLst>
            <a:ext uri="{FF2B5EF4-FFF2-40B4-BE49-F238E27FC236}">
              <a16:creationId xmlns:a16="http://schemas.microsoft.com/office/drawing/2014/main" id="{B5722A55-9304-5A55-E0F6-FC72A7848283}"/>
            </a:ext>
          </a:extLst>
        </xdr:cNvPr>
        <xdr:cNvGrpSpPr/>
      </xdr:nvGrpSpPr>
      <xdr:grpSpPr>
        <a:xfrm>
          <a:off x="8155515" y="927099"/>
          <a:ext cx="2473326" cy="782110"/>
          <a:chOff x="4476749" y="1279373"/>
          <a:chExt cx="2470151" cy="723900"/>
        </a:xfrm>
      </xdr:grpSpPr>
      <xdr:sp macro="" textlink="">
        <xdr:nvSpPr>
          <xdr:cNvPr id="14" name="Rectangle: Rounded Corners 13">
            <a:extLst>
              <a:ext uri="{FF2B5EF4-FFF2-40B4-BE49-F238E27FC236}">
                <a16:creationId xmlns:a16="http://schemas.microsoft.com/office/drawing/2014/main" id="{1D627BDE-D68C-4871-A9D0-682E5E46156A}"/>
              </a:ext>
            </a:extLst>
          </xdr:cNvPr>
          <xdr:cNvSpPr/>
        </xdr:nvSpPr>
        <xdr:spPr>
          <a:xfrm>
            <a:off x="4476749" y="1279373"/>
            <a:ext cx="2470151" cy="7239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7" name="Graphic 16" descr="Shopping cart with solid fill">
            <a:extLst>
              <a:ext uri="{FF2B5EF4-FFF2-40B4-BE49-F238E27FC236}">
                <a16:creationId xmlns:a16="http://schemas.microsoft.com/office/drawing/2014/main" id="{82825971-175F-E5AE-AE76-CD9D034FF39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95800" y="1384602"/>
            <a:ext cx="536575" cy="492125"/>
          </a:xfrm>
          <a:prstGeom prst="rect">
            <a:avLst/>
          </a:prstGeom>
        </xdr:spPr>
      </xdr:pic>
      <xdr:sp macro="" textlink="">
        <xdr:nvSpPr>
          <xdr:cNvPr id="18" name="TextBox 17">
            <a:extLst>
              <a:ext uri="{FF2B5EF4-FFF2-40B4-BE49-F238E27FC236}">
                <a16:creationId xmlns:a16="http://schemas.microsoft.com/office/drawing/2014/main" id="{9B2F0AF4-F69C-42DB-862B-3ABEF9C972C3}"/>
              </a:ext>
            </a:extLst>
          </xdr:cNvPr>
          <xdr:cNvSpPr txBox="1"/>
        </xdr:nvSpPr>
        <xdr:spPr>
          <a:xfrm>
            <a:off x="4902200" y="1379915"/>
            <a:ext cx="1920875" cy="349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Average Sales Over Time</a:t>
            </a:r>
          </a:p>
        </xdr:txBody>
      </xdr:sp>
      <xdr:sp macro="" textlink="'Average Sales Over Time'!F31">
        <xdr:nvSpPr>
          <xdr:cNvPr id="20" name="TextBox 19">
            <a:extLst>
              <a:ext uri="{FF2B5EF4-FFF2-40B4-BE49-F238E27FC236}">
                <a16:creationId xmlns:a16="http://schemas.microsoft.com/office/drawing/2014/main" id="{37EADF73-34D4-EDE7-77A2-F97FA82733A4}"/>
              </a:ext>
            </a:extLst>
          </xdr:cNvPr>
          <xdr:cNvSpPr txBox="1"/>
        </xdr:nvSpPr>
        <xdr:spPr>
          <a:xfrm>
            <a:off x="5327650" y="1748215"/>
            <a:ext cx="879475" cy="2095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8AD205-EAD1-429C-AFE9-6035574CAE5B}" type="TxLink">
              <a:rPr lang="en-US" sz="1100" b="1" i="0" u="none" strike="noStrike">
                <a:solidFill>
                  <a:schemeClr val="bg2"/>
                </a:solidFill>
                <a:latin typeface="Cambria"/>
                <a:ea typeface="Cambria"/>
              </a:rPr>
              <a:pPr/>
              <a:t> $411.41 </a:t>
            </a:fld>
            <a:endParaRPr lang="en-US" sz="1100" b="1">
              <a:solidFill>
                <a:schemeClr val="bg2"/>
              </a:solidFill>
            </a:endParaRPr>
          </a:p>
        </xdr:txBody>
      </xdr:sp>
    </xdr:grpSp>
    <xdr:clientData/>
  </xdr:twoCellAnchor>
  <xdr:twoCellAnchor>
    <xdr:from>
      <xdr:col>3</xdr:col>
      <xdr:colOff>497417</xdr:colOff>
      <xdr:row>10</xdr:row>
      <xdr:rowOff>10584</xdr:rowOff>
    </xdr:from>
    <xdr:to>
      <xdr:col>9</xdr:col>
      <xdr:colOff>345017</xdr:colOff>
      <xdr:row>22</xdr:row>
      <xdr:rowOff>99484</xdr:rowOff>
    </xdr:to>
    <xdr:graphicFrame macro="">
      <xdr:nvGraphicFramePr>
        <xdr:cNvPr id="15" name="Chart 14">
          <a:extLst>
            <a:ext uri="{FF2B5EF4-FFF2-40B4-BE49-F238E27FC236}">
              <a16:creationId xmlns:a16="http://schemas.microsoft.com/office/drawing/2014/main" id="{632DB650-5B8C-40B5-BBED-6E1F614B5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385234</xdr:colOff>
      <xdr:row>10</xdr:row>
      <xdr:rowOff>20107</xdr:rowOff>
    </xdr:from>
    <xdr:to>
      <xdr:col>13</xdr:col>
      <xdr:colOff>576791</xdr:colOff>
      <xdr:row>22</xdr:row>
      <xdr:rowOff>42333</xdr:rowOff>
    </xdr:to>
    <xdr:graphicFrame macro="">
      <xdr:nvGraphicFramePr>
        <xdr:cNvPr id="16" name="Chart 15">
          <a:extLst>
            <a:ext uri="{FF2B5EF4-FFF2-40B4-BE49-F238E27FC236}">
              <a16:creationId xmlns:a16="http://schemas.microsoft.com/office/drawing/2014/main" id="{EC18924B-09D2-49FB-BF56-007A55CF8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394759</xdr:colOff>
      <xdr:row>5</xdr:row>
      <xdr:rowOff>25401</xdr:rowOff>
    </xdr:from>
    <xdr:to>
      <xdr:col>19</xdr:col>
      <xdr:colOff>486833</xdr:colOff>
      <xdr:row>9</xdr:row>
      <xdr:rowOff>87844</xdr:rowOff>
    </xdr:to>
    <xdr:grpSp>
      <xdr:nvGrpSpPr>
        <xdr:cNvPr id="56" name="Group 55">
          <a:extLst>
            <a:ext uri="{FF2B5EF4-FFF2-40B4-BE49-F238E27FC236}">
              <a16:creationId xmlns:a16="http://schemas.microsoft.com/office/drawing/2014/main" id="{56BDF8A4-0BFA-1A18-0CAE-80028725B1D9}"/>
            </a:ext>
          </a:extLst>
        </xdr:cNvPr>
        <xdr:cNvGrpSpPr/>
      </xdr:nvGrpSpPr>
      <xdr:grpSpPr>
        <a:xfrm>
          <a:off x="10724092" y="924984"/>
          <a:ext cx="2737908" cy="782110"/>
          <a:chOff x="7072842" y="1014942"/>
          <a:chExt cx="2737908" cy="782110"/>
        </a:xfrm>
      </xdr:grpSpPr>
      <xdr:grpSp>
        <xdr:nvGrpSpPr>
          <xdr:cNvPr id="19" name="Group 18">
            <a:extLst>
              <a:ext uri="{FF2B5EF4-FFF2-40B4-BE49-F238E27FC236}">
                <a16:creationId xmlns:a16="http://schemas.microsoft.com/office/drawing/2014/main" id="{48D9AEBF-2C3C-487B-9750-821C78FACF27}"/>
              </a:ext>
            </a:extLst>
          </xdr:cNvPr>
          <xdr:cNvGrpSpPr/>
        </xdr:nvGrpSpPr>
        <xdr:grpSpPr>
          <a:xfrm>
            <a:off x="7072842" y="1014942"/>
            <a:ext cx="2737908" cy="782110"/>
            <a:chOff x="4476749" y="1279373"/>
            <a:chExt cx="2470151" cy="723900"/>
          </a:xfrm>
        </xdr:grpSpPr>
        <xdr:sp macro="" textlink="">
          <xdr:nvSpPr>
            <xdr:cNvPr id="21" name="Rectangle: Rounded Corners 20">
              <a:extLst>
                <a:ext uri="{FF2B5EF4-FFF2-40B4-BE49-F238E27FC236}">
                  <a16:creationId xmlns:a16="http://schemas.microsoft.com/office/drawing/2014/main" id="{06E583D1-603D-100E-A3DA-CF534D1048BC}"/>
                </a:ext>
              </a:extLst>
            </xdr:cNvPr>
            <xdr:cNvSpPr/>
          </xdr:nvSpPr>
          <xdr:spPr>
            <a:xfrm>
              <a:off x="4476749" y="1279373"/>
              <a:ext cx="2470151" cy="7239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63E886F3-8BC4-B3F0-25BF-D17DA02B4954}"/>
                </a:ext>
              </a:extLst>
            </xdr:cNvPr>
            <xdr:cNvSpPr txBox="1"/>
          </xdr:nvSpPr>
          <xdr:spPr>
            <a:xfrm>
              <a:off x="4902200" y="1379915"/>
              <a:ext cx="1920875" cy="349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       Top Suburb</a:t>
              </a:r>
            </a:p>
          </xdr:txBody>
        </xdr:sp>
        <xdr:sp macro="" textlink="'Sales by Suburb'!D19">
          <xdr:nvSpPr>
            <xdr:cNvPr id="24" name="TextBox 23">
              <a:extLst>
                <a:ext uri="{FF2B5EF4-FFF2-40B4-BE49-F238E27FC236}">
                  <a16:creationId xmlns:a16="http://schemas.microsoft.com/office/drawing/2014/main" id="{37CFC477-C65A-4340-082B-822D6E119018}"/>
                </a:ext>
              </a:extLst>
            </xdr:cNvPr>
            <xdr:cNvSpPr txBox="1"/>
          </xdr:nvSpPr>
          <xdr:spPr>
            <a:xfrm>
              <a:off x="5327650" y="1748215"/>
              <a:ext cx="8794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0539BA-6F18-4872-892F-D26D5A899752}" type="TxLink">
                <a:rPr lang="en-US" sz="1100" b="1" i="0" u="none" strike="noStrike">
                  <a:solidFill>
                    <a:schemeClr val="bg1"/>
                  </a:solidFill>
                  <a:latin typeface="Cambria"/>
                  <a:ea typeface="Cambria"/>
                </a:rPr>
                <a:pPr/>
                <a:t>Frankston</a:t>
              </a:fld>
              <a:endParaRPr lang="en-US" sz="1100" b="1">
                <a:solidFill>
                  <a:schemeClr val="bg1"/>
                </a:solidFill>
              </a:endParaRPr>
            </a:p>
          </xdr:txBody>
        </xdr:sp>
      </xdr:grpSp>
      <xdr:pic>
        <xdr:nvPicPr>
          <xdr:cNvPr id="26" name="Graphic 25" descr="Modern architecture with solid fill">
            <a:extLst>
              <a:ext uri="{FF2B5EF4-FFF2-40B4-BE49-F238E27FC236}">
                <a16:creationId xmlns:a16="http://schemas.microsoft.com/office/drawing/2014/main" id="{CF8079A1-62B4-80BA-853C-50351359149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39517" y="1133475"/>
            <a:ext cx="601133" cy="596900"/>
          </a:xfrm>
          <a:prstGeom prst="rect">
            <a:avLst/>
          </a:prstGeom>
        </xdr:spPr>
      </xdr:pic>
    </xdr:grpSp>
    <xdr:clientData/>
  </xdr:twoCellAnchor>
  <xdr:twoCellAnchor>
    <xdr:from>
      <xdr:col>13</xdr:col>
      <xdr:colOff>608542</xdr:colOff>
      <xdr:row>10</xdr:row>
      <xdr:rowOff>5292</xdr:rowOff>
    </xdr:from>
    <xdr:to>
      <xdr:col>18</xdr:col>
      <xdr:colOff>210609</xdr:colOff>
      <xdr:row>21</xdr:row>
      <xdr:rowOff>166159</xdr:rowOff>
    </xdr:to>
    <xdr:graphicFrame macro="">
      <xdr:nvGraphicFramePr>
        <xdr:cNvPr id="27" name="Chart 26">
          <a:extLst>
            <a:ext uri="{FF2B5EF4-FFF2-40B4-BE49-F238E27FC236}">
              <a16:creationId xmlns:a16="http://schemas.microsoft.com/office/drawing/2014/main" id="{0FEA5E8B-399F-4E26-8EA9-A76CB99EC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315384</xdr:colOff>
      <xdr:row>9</xdr:row>
      <xdr:rowOff>167217</xdr:rowOff>
    </xdr:from>
    <xdr:to>
      <xdr:col>23</xdr:col>
      <xdr:colOff>258234</xdr:colOff>
      <xdr:row>21</xdr:row>
      <xdr:rowOff>164042</xdr:rowOff>
    </xdr:to>
    <xdr:graphicFrame macro="">
      <xdr:nvGraphicFramePr>
        <xdr:cNvPr id="34" name="Chart 33">
          <a:extLst>
            <a:ext uri="{FF2B5EF4-FFF2-40B4-BE49-F238E27FC236}">
              <a16:creationId xmlns:a16="http://schemas.microsoft.com/office/drawing/2014/main" id="{CD78C624-691C-4FE2-BDD7-40810574C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607483</xdr:colOff>
      <xdr:row>5</xdr:row>
      <xdr:rowOff>9525</xdr:rowOff>
    </xdr:from>
    <xdr:to>
      <xdr:col>23</xdr:col>
      <xdr:colOff>238125</xdr:colOff>
      <xdr:row>9</xdr:row>
      <xdr:rowOff>71968</xdr:rowOff>
    </xdr:to>
    <xdr:grpSp>
      <xdr:nvGrpSpPr>
        <xdr:cNvPr id="55" name="Group 54">
          <a:extLst>
            <a:ext uri="{FF2B5EF4-FFF2-40B4-BE49-F238E27FC236}">
              <a16:creationId xmlns:a16="http://schemas.microsoft.com/office/drawing/2014/main" id="{D17608AA-32BD-33F0-DD3C-6B08C9D0BA96}"/>
            </a:ext>
          </a:extLst>
        </xdr:cNvPr>
        <xdr:cNvGrpSpPr/>
      </xdr:nvGrpSpPr>
      <xdr:grpSpPr>
        <a:xfrm>
          <a:off x="13582650" y="909108"/>
          <a:ext cx="2276475" cy="782110"/>
          <a:chOff x="9979025" y="1020233"/>
          <a:chExt cx="2276475" cy="782110"/>
        </a:xfrm>
      </xdr:grpSpPr>
      <xdr:grpSp>
        <xdr:nvGrpSpPr>
          <xdr:cNvPr id="28" name="Group 27">
            <a:extLst>
              <a:ext uri="{FF2B5EF4-FFF2-40B4-BE49-F238E27FC236}">
                <a16:creationId xmlns:a16="http://schemas.microsoft.com/office/drawing/2014/main" id="{656A3FF3-8B40-4195-86DD-C7B6131D5E58}"/>
              </a:ext>
            </a:extLst>
          </xdr:cNvPr>
          <xdr:cNvGrpSpPr/>
        </xdr:nvGrpSpPr>
        <xdr:grpSpPr>
          <a:xfrm>
            <a:off x="9979025" y="1020233"/>
            <a:ext cx="2276475" cy="782110"/>
            <a:chOff x="4476749" y="1279373"/>
            <a:chExt cx="2470151" cy="723900"/>
          </a:xfrm>
        </xdr:grpSpPr>
        <xdr:sp macro="" textlink="">
          <xdr:nvSpPr>
            <xdr:cNvPr id="29" name="Rectangle: Rounded Corners 28">
              <a:extLst>
                <a:ext uri="{FF2B5EF4-FFF2-40B4-BE49-F238E27FC236}">
                  <a16:creationId xmlns:a16="http://schemas.microsoft.com/office/drawing/2014/main" id="{B1F390F5-D3EE-F187-321C-269A1416A294}"/>
                </a:ext>
              </a:extLst>
            </xdr:cNvPr>
            <xdr:cNvSpPr/>
          </xdr:nvSpPr>
          <xdr:spPr>
            <a:xfrm>
              <a:off x="4476749" y="1279373"/>
              <a:ext cx="2470151" cy="72390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5B4DB302-BD58-F1E3-D89A-D7EC7F4AA906}"/>
                </a:ext>
              </a:extLst>
            </xdr:cNvPr>
            <xdr:cNvSpPr txBox="1"/>
          </xdr:nvSpPr>
          <xdr:spPr>
            <a:xfrm>
              <a:off x="4902200" y="1379915"/>
              <a:ext cx="1920875" cy="349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       Top Manager</a:t>
              </a:r>
            </a:p>
          </xdr:txBody>
        </xdr:sp>
        <xdr:sp macro="" textlink="'Sales by Manager'!D18">
          <xdr:nvSpPr>
            <xdr:cNvPr id="31" name="TextBox 30">
              <a:extLst>
                <a:ext uri="{FF2B5EF4-FFF2-40B4-BE49-F238E27FC236}">
                  <a16:creationId xmlns:a16="http://schemas.microsoft.com/office/drawing/2014/main" id="{00C46804-C62B-18E7-95FA-23620F148F59}"/>
                </a:ext>
              </a:extLst>
            </xdr:cNvPr>
            <xdr:cNvSpPr txBox="1"/>
          </xdr:nvSpPr>
          <xdr:spPr>
            <a:xfrm>
              <a:off x="5327650" y="1748215"/>
              <a:ext cx="8794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1DF590-F068-4AA3-A822-70F83E9FD7E5}" type="TxLink">
                <a:rPr lang="en-US" sz="1200" b="1" i="0" u="none" strike="noStrike">
                  <a:solidFill>
                    <a:schemeClr val="bg1"/>
                  </a:solidFill>
                  <a:latin typeface="Cambria"/>
                  <a:ea typeface="Cambria"/>
                </a:rPr>
                <a:pPr/>
                <a:t>Jarrah Walker</a:t>
              </a:fld>
              <a:endParaRPr lang="en-US" sz="1200" b="1">
                <a:solidFill>
                  <a:schemeClr val="bg1"/>
                </a:solidFill>
              </a:endParaRPr>
            </a:p>
          </xdr:txBody>
        </xdr:sp>
      </xdr:grpSp>
      <xdr:pic>
        <xdr:nvPicPr>
          <xdr:cNvPr id="39" name="Graphic 38" descr="User with solid fill">
            <a:extLst>
              <a:ext uri="{FF2B5EF4-FFF2-40B4-BE49-F238E27FC236}">
                <a16:creationId xmlns:a16="http://schemas.microsoft.com/office/drawing/2014/main" id="{782B121C-4666-05CF-AE95-8817FDD1458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036175" y="1067858"/>
            <a:ext cx="674158" cy="668867"/>
          </a:xfrm>
          <a:prstGeom prst="rect">
            <a:avLst/>
          </a:prstGeom>
        </xdr:spPr>
      </xdr:pic>
    </xdr:grpSp>
    <xdr:clientData/>
  </xdr:twoCellAnchor>
  <xdr:twoCellAnchor>
    <xdr:from>
      <xdr:col>23</xdr:col>
      <xdr:colOff>294217</xdr:colOff>
      <xdr:row>5</xdr:row>
      <xdr:rowOff>6350</xdr:rowOff>
    </xdr:from>
    <xdr:to>
      <xdr:col>26</xdr:col>
      <xdr:colOff>586317</xdr:colOff>
      <xdr:row>9</xdr:row>
      <xdr:rowOff>68793</xdr:rowOff>
    </xdr:to>
    <xdr:grpSp>
      <xdr:nvGrpSpPr>
        <xdr:cNvPr id="54" name="Group 53">
          <a:extLst>
            <a:ext uri="{FF2B5EF4-FFF2-40B4-BE49-F238E27FC236}">
              <a16:creationId xmlns:a16="http://schemas.microsoft.com/office/drawing/2014/main" id="{013AA922-90B2-8B2C-5A5D-1B51D6ECB5D5}"/>
            </a:ext>
          </a:extLst>
        </xdr:cNvPr>
        <xdr:cNvGrpSpPr/>
      </xdr:nvGrpSpPr>
      <xdr:grpSpPr>
        <a:xfrm>
          <a:off x="15915217" y="905933"/>
          <a:ext cx="2276475" cy="782110"/>
          <a:chOff x="12502092" y="995891"/>
          <a:chExt cx="2276475" cy="782110"/>
        </a:xfrm>
      </xdr:grpSpPr>
      <xdr:sp macro="" textlink="">
        <xdr:nvSpPr>
          <xdr:cNvPr id="35" name="Rectangle: Rounded Corners 34">
            <a:extLst>
              <a:ext uri="{FF2B5EF4-FFF2-40B4-BE49-F238E27FC236}">
                <a16:creationId xmlns:a16="http://schemas.microsoft.com/office/drawing/2014/main" id="{9C622416-8556-4AD2-A321-D2E92A629B05}"/>
              </a:ext>
            </a:extLst>
          </xdr:cNvPr>
          <xdr:cNvSpPr/>
        </xdr:nvSpPr>
        <xdr:spPr>
          <a:xfrm>
            <a:off x="12502092" y="995891"/>
            <a:ext cx="2276475" cy="78211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1" name="Graphic 40" descr="Group of women with solid fill">
            <a:extLst>
              <a:ext uri="{FF2B5EF4-FFF2-40B4-BE49-F238E27FC236}">
                <a16:creationId xmlns:a16="http://schemas.microsoft.com/office/drawing/2014/main" id="{A2CDF133-79CD-10B5-4C94-67DA6D81D16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548659" y="1064683"/>
            <a:ext cx="661459" cy="656167"/>
          </a:xfrm>
          <a:prstGeom prst="rect">
            <a:avLst/>
          </a:prstGeom>
        </xdr:spPr>
      </xdr:pic>
      <xdr:sp macro="" textlink="">
        <xdr:nvSpPr>
          <xdr:cNvPr id="43" name="TextBox 42">
            <a:extLst>
              <a:ext uri="{FF2B5EF4-FFF2-40B4-BE49-F238E27FC236}">
                <a16:creationId xmlns:a16="http://schemas.microsoft.com/office/drawing/2014/main" id="{17D5C6B1-FF55-4B0A-8F97-8AB7955D83DA}"/>
              </a:ext>
            </a:extLst>
          </xdr:cNvPr>
          <xdr:cNvSpPr txBox="1"/>
        </xdr:nvSpPr>
        <xdr:spPr>
          <a:xfrm>
            <a:off x="13200593" y="1067858"/>
            <a:ext cx="1373716" cy="4032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Top Buyer</a:t>
            </a:r>
          </a:p>
        </xdr:txBody>
      </xdr:sp>
      <xdr:sp macro="" textlink="'Sales by buyer'!C18">
        <xdr:nvSpPr>
          <xdr:cNvPr id="44" name="TextBox 43">
            <a:extLst>
              <a:ext uri="{FF2B5EF4-FFF2-40B4-BE49-F238E27FC236}">
                <a16:creationId xmlns:a16="http://schemas.microsoft.com/office/drawing/2014/main" id="{EE8D266F-64F8-42A2-B91D-9548A321E862}"/>
              </a:ext>
            </a:extLst>
          </xdr:cNvPr>
          <xdr:cNvSpPr txBox="1"/>
        </xdr:nvSpPr>
        <xdr:spPr>
          <a:xfrm>
            <a:off x="13248217" y="1434042"/>
            <a:ext cx="1110191" cy="331258"/>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341278-E41B-4A79-AEDC-A7438B970527}" type="TxLink">
              <a:rPr lang="en-US" sz="1100" b="1" i="0" u="none" strike="noStrike">
                <a:solidFill>
                  <a:schemeClr val="bg1"/>
                </a:solidFill>
                <a:latin typeface="Cambria"/>
                <a:ea typeface="Cambria"/>
              </a:rPr>
              <a:pPr/>
              <a:t>Adelaide Scott</a:t>
            </a:fld>
            <a:endParaRPr lang="en-US" sz="1200" b="1">
              <a:solidFill>
                <a:schemeClr val="bg1"/>
              </a:solidFill>
            </a:endParaRPr>
          </a:p>
        </xdr:txBody>
      </xdr:sp>
    </xdr:grpSp>
    <xdr:clientData/>
  </xdr:twoCellAnchor>
  <xdr:twoCellAnchor>
    <xdr:from>
      <xdr:col>20</xdr:col>
      <xdr:colOff>541867</xdr:colOff>
      <xdr:row>22</xdr:row>
      <xdr:rowOff>32808</xdr:rowOff>
    </xdr:from>
    <xdr:to>
      <xdr:col>25</xdr:col>
      <xdr:colOff>500591</xdr:colOff>
      <xdr:row>34</xdr:row>
      <xdr:rowOff>158749</xdr:rowOff>
    </xdr:to>
    <xdr:graphicFrame macro="">
      <xdr:nvGraphicFramePr>
        <xdr:cNvPr id="45" name="Chart 44">
          <a:extLst>
            <a:ext uri="{FF2B5EF4-FFF2-40B4-BE49-F238E27FC236}">
              <a16:creationId xmlns:a16="http://schemas.microsoft.com/office/drawing/2014/main" id="{37236A49-4A3C-4C0F-98DE-FA90ED40C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511175</xdr:colOff>
      <xdr:row>23</xdr:row>
      <xdr:rowOff>45508</xdr:rowOff>
    </xdr:from>
    <xdr:to>
      <xdr:col>9</xdr:col>
      <xdr:colOff>317500</xdr:colOff>
      <xdr:row>34</xdr:row>
      <xdr:rowOff>98424</xdr:rowOff>
    </xdr:to>
    <xdr:graphicFrame macro="">
      <xdr:nvGraphicFramePr>
        <xdr:cNvPr id="46" name="Chart 45">
          <a:extLst>
            <a:ext uri="{FF2B5EF4-FFF2-40B4-BE49-F238E27FC236}">
              <a16:creationId xmlns:a16="http://schemas.microsoft.com/office/drawing/2014/main" id="{62F36D97-3174-4764-9EDF-D08379EE8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459317</xdr:colOff>
      <xdr:row>22</xdr:row>
      <xdr:rowOff>119591</xdr:rowOff>
    </xdr:from>
    <xdr:to>
      <xdr:col>14</xdr:col>
      <xdr:colOff>224366</xdr:colOff>
      <xdr:row>34</xdr:row>
      <xdr:rowOff>75141</xdr:rowOff>
    </xdr:to>
    <xdr:graphicFrame macro="">
      <xdr:nvGraphicFramePr>
        <xdr:cNvPr id="47" name="Chart 46">
          <a:extLst>
            <a:ext uri="{FF2B5EF4-FFF2-40B4-BE49-F238E27FC236}">
              <a16:creationId xmlns:a16="http://schemas.microsoft.com/office/drawing/2014/main" id="{093C2364-0849-4D13-920C-BA036FCFB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390525</xdr:colOff>
      <xdr:row>22</xdr:row>
      <xdr:rowOff>58207</xdr:rowOff>
    </xdr:from>
    <xdr:to>
      <xdr:col>20</xdr:col>
      <xdr:colOff>107950</xdr:colOff>
      <xdr:row>34</xdr:row>
      <xdr:rowOff>118532</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C089A63A-BA9E-4ECA-8A0A-AA05C525B4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0045700" y="4039657"/>
              <a:ext cx="3679825" cy="2232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582083</xdr:colOff>
      <xdr:row>10</xdr:row>
      <xdr:rowOff>94720</xdr:rowOff>
    </xdr:from>
    <xdr:to>
      <xdr:col>3</xdr:col>
      <xdr:colOff>19050</xdr:colOff>
      <xdr:row>24</xdr:row>
      <xdr:rowOff>62971</xdr:rowOff>
    </xdr:to>
    <mc:AlternateContent xmlns:mc="http://schemas.openxmlformats.org/markup-compatibility/2006" xmlns:a14="http://schemas.microsoft.com/office/drawing/2010/main">
      <mc:Choice Requires="a14">
        <xdr:graphicFrame macro="">
          <xdr:nvGraphicFramePr>
            <xdr:cNvPr id="49" name="Type">
              <a:extLst>
                <a:ext uri="{FF2B5EF4-FFF2-40B4-BE49-F238E27FC236}">
                  <a16:creationId xmlns:a16="http://schemas.microsoft.com/office/drawing/2014/main" id="{F418EBED-A30D-3A76-D211-7B27CF52F298}"/>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82083" y="1893887"/>
              <a:ext cx="1828800" cy="2487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414337</xdr:colOff>
      <xdr:row>3</xdr:row>
      <xdr:rowOff>53975</xdr:rowOff>
    </xdr:from>
    <xdr:to>
      <xdr:col>12</xdr:col>
      <xdr:colOff>238125</xdr:colOff>
      <xdr:row>17</xdr:row>
      <xdr:rowOff>61911</xdr:rowOff>
    </xdr:to>
    <xdr:graphicFrame macro="">
      <xdr:nvGraphicFramePr>
        <xdr:cNvPr id="3" name="Chart 2">
          <a:extLst>
            <a:ext uri="{FF2B5EF4-FFF2-40B4-BE49-F238E27FC236}">
              <a16:creationId xmlns:a16="http://schemas.microsoft.com/office/drawing/2014/main" id="{3709D53F-F509-EB2E-536E-25285D40A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581025</xdr:colOff>
      <xdr:row>5</xdr:row>
      <xdr:rowOff>11112</xdr:rowOff>
    </xdr:from>
    <xdr:to>
      <xdr:col>7</xdr:col>
      <xdr:colOff>534987</xdr:colOff>
      <xdr:row>20</xdr:row>
      <xdr:rowOff>39687</xdr:rowOff>
    </xdr:to>
    <xdr:graphicFrame macro="">
      <xdr:nvGraphicFramePr>
        <xdr:cNvPr id="3" name="Chart 2">
          <a:extLst>
            <a:ext uri="{FF2B5EF4-FFF2-40B4-BE49-F238E27FC236}">
              <a16:creationId xmlns:a16="http://schemas.microsoft.com/office/drawing/2014/main" id="{32401619-56DC-1E12-1E3A-94597719A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252412</xdr:colOff>
      <xdr:row>3</xdr:row>
      <xdr:rowOff>176212</xdr:rowOff>
    </xdr:from>
    <xdr:to>
      <xdr:col>10</xdr:col>
      <xdr:colOff>354012</xdr:colOff>
      <xdr:row>19</xdr:row>
      <xdr:rowOff>23812</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553031E-7444-5F2C-8BF5-6AED686AA6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6887" y="7191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855963888891" createdVersion="8" refreshedVersion="8" minRefreshableVersion="3" recordCount="4505" xr:uid="{3407AAA5-EB8D-4434-BA5D-72460CFA96EA}">
  <cacheSource type="worksheet">
    <worksheetSource name="Data3"/>
  </cacheSource>
  <cacheFields count="16">
    <cacheField name="Date" numFmtId="14">
      <sharedItems containsSemiMixedTypes="0" containsNonDate="0" containsDate="1" containsString="0" minDate="2024-01-06T00:00:00" maxDate="2026-01-01T00:00:00" count="723">
        <d v="2024-07-08T00:00:00"/>
        <d v="2024-12-08T00:00:00"/>
        <d v="2024-05-09T00:00:00"/>
        <d v="2025-05-29T00:00:00"/>
        <d v="2024-09-06T00:00:00"/>
        <d v="2024-10-14T00:00:00"/>
        <d v="2024-02-16T00:00:00"/>
        <d v="2024-11-03T00:00:00"/>
        <d v="2025-01-09T00:00:00"/>
        <d v="2025-05-07T00:00:00"/>
        <d v="2025-01-21T00:00:00"/>
        <d v="2024-10-18T00:00:00"/>
        <d v="2024-11-15T00:00:00"/>
        <d v="2024-10-06T00:00:00"/>
        <d v="2024-11-30T00:00:00"/>
        <d v="2024-12-13T00:00:00"/>
        <d v="2024-01-31T00:00:00"/>
        <d v="2024-10-08T00:00:00"/>
        <d v="2024-10-26T00:00:00"/>
        <d v="2024-08-05T00:00:00"/>
        <d v="2024-08-29T00:00:00"/>
        <d v="2024-05-27T00:00:00"/>
        <d v="2024-06-21T00:00:00"/>
        <d v="2025-11-18T00:00:00"/>
        <d v="2025-05-06T00:00:00"/>
        <d v="2024-03-23T00:00:00"/>
        <d v="2024-05-12T00:00:00"/>
        <d v="2024-07-20T00:00:00"/>
        <d v="2025-11-06T00:00:00"/>
        <d v="2025-04-26T00:00:00"/>
        <d v="2024-01-16T00:00:00"/>
        <d v="2024-02-20T00:00:00"/>
        <d v="2024-10-07T00:00:00"/>
        <d v="2025-08-31T00:00:00"/>
        <d v="2025-01-02T00:00:00"/>
        <d v="2024-10-23T00:00:00"/>
        <d v="2025-08-27T00:00:00"/>
        <d v="2025-12-08T00:00:00"/>
        <d v="2025-03-14T00:00:00"/>
        <d v="2025-05-08T00:00:00"/>
        <d v="2024-11-07T00:00:00"/>
        <d v="2024-02-15T00:00:00"/>
        <d v="2025-05-16T00:00:00"/>
        <d v="2024-06-25T00:00:00"/>
        <d v="2025-01-31T00:00:00"/>
        <d v="2025-02-10T00:00:00"/>
        <d v="2025-10-28T00:00:00"/>
        <d v="2025-09-06T00:00:00"/>
        <d v="2024-08-06T00:00:00"/>
        <d v="2025-10-15T00:00:00"/>
        <d v="2025-02-27T00:00:00"/>
        <d v="2024-10-09T00:00:00"/>
        <d v="2025-10-20T00:00:00"/>
        <d v="2024-12-12T00:00:00"/>
        <d v="2024-08-31T00:00:00"/>
        <d v="2024-10-31T00:00:00"/>
        <d v="2025-12-14T00:00:00"/>
        <d v="2024-09-15T00:00:00"/>
        <d v="2025-07-23T00:00:00"/>
        <d v="2024-12-20T00:00:00"/>
        <d v="2024-11-28T00:00:00"/>
        <d v="2024-06-30T00:00:00"/>
        <d v="2025-06-25T00:00:00"/>
        <d v="2024-03-17T00:00:00"/>
        <d v="2024-01-14T00:00:00"/>
        <d v="2025-07-09T00:00:00"/>
        <d v="2024-03-02T00:00:00"/>
        <d v="2025-10-26T00:00:00"/>
        <d v="2025-08-06T00:00:00"/>
        <d v="2024-09-05T00:00:00"/>
        <d v="2025-06-18T00:00:00"/>
        <d v="2025-04-20T00:00:00"/>
        <d v="2025-10-23T00:00:00"/>
        <d v="2024-05-02T00:00:00"/>
        <d v="2025-10-17T00:00:00"/>
        <d v="2025-11-29T00:00:00"/>
        <d v="2025-10-14T00:00:00"/>
        <d v="2024-01-30T00:00:00"/>
        <d v="2025-03-17T00:00:00"/>
        <d v="2024-09-08T00:00:00"/>
        <d v="2024-06-03T00:00:00"/>
        <d v="2025-03-27T00:00:00"/>
        <d v="2025-08-24T00:00:00"/>
        <d v="2024-01-17T00:00:00"/>
        <d v="2025-10-22T00:00:00"/>
        <d v="2025-11-10T00:00:00"/>
        <d v="2024-03-13T00:00:00"/>
        <d v="2025-03-04T00:00:00"/>
        <d v="2025-06-22T00:00:00"/>
        <d v="2025-05-09T00:00:00"/>
        <d v="2025-10-29T00:00:00"/>
        <d v="2025-03-18T00:00:00"/>
        <d v="2025-01-14T00:00:00"/>
        <d v="2025-11-24T00:00:00"/>
        <d v="2025-04-03T00:00:00"/>
        <d v="2024-02-19T00:00:00"/>
        <d v="2025-01-27T00:00:00"/>
        <d v="2025-02-03T00:00:00"/>
        <d v="2025-08-01T00:00:00"/>
        <d v="2024-10-13T00:00:00"/>
        <d v="2024-09-19T00:00:00"/>
        <d v="2025-11-25T00:00:00"/>
        <d v="2025-01-15T00:00:00"/>
        <d v="2024-03-06T00:00:00"/>
        <d v="2024-11-08T00:00:00"/>
        <d v="2025-03-21T00:00:00"/>
        <d v="2025-01-23T00:00:00"/>
        <d v="2024-05-11T00:00:00"/>
        <d v="2024-04-04T00:00:00"/>
        <d v="2025-02-15T00:00:00"/>
        <d v="2025-08-16T00:00:00"/>
        <d v="2024-08-09T00:00:00"/>
        <d v="2025-05-13T00:00:00"/>
        <d v="2025-11-01T00:00:00"/>
        <d v="2025-02-24T00:00:00"/>
        <d v="2024-11-19T00:00:00"/>
        <d v="2025-10-09T00:00:00"/>
        <d v="2025-08-07T00:00:00"/>
        <d v="2024-04-07T00:00:00"/>
        <d v="2024-12-10T00:00:00"/>
        <d v="2025-12-16T00:00:00"/>
        <d v="2024-09-23T00:00:00"/>
        <d v="2024-04-19T00:00:00"/>
        <d v="2025-11-02T00:00:00"/>
        <d v="2025-01-04T00:00:00"/>
        <d v="2025-10-24T00:00:00"/>
        <d v="2024-12-29T00:00:00"/>
        <d v="2024-01-29T00:00:00"/>
        <d v="2025-07-22T00:00:00"/>
        <d v="2024-12-30T00:00:00"/>
        <d v="2024-06-02T00:00:00"/>
        <d v="2024-02-14T00:00:00"/>
        <d v="2024-09-20T00:00:00"/>
        <d v="2024-01-23T00:00:00"/>
        <d v="2025-04-09T00:00:00"/>
        <d v="2024-09-10T00:00:00"/>
        <d v="2025-06-08T00:00:00"/>
        <d v="2025-07-18T00:00:00"/>
        <d v="2025-07-15T00:00:00"/>
        <d v="2025-12-23T00:00:00"/>
        <d v="2025-04-08T00:00:00"/>
        <d v="2025-05-20T00:00:00"/>
        <d v="2024-05-01T00:00:00"/>
        <d v="2025-11-08T00:00:00"/>
        <d v="2024-05-08T00:00:00"/>
        <d v="2024-11-17T00:00:00"/>
        <d v="2025-12-07T00:00:00"/>
        <d v="2024-12-03T00:00:00"/>
        <d v="2024-02-08T00:00:00"/>
        <d v="2025-09-21T00:00:00"/>
        <d v="2024-07-30T00:00:00"/>
        <d v="2025-11-28T00:00:00"/>
        <d v="2024-11-23T00:00:00"/>
        <d v="2024-01-27T00:00:00"/>
        <d v="2024-02-07T00:00:00"/>
        <d v="2025-12-19T00:00:00"/>
        <d v="2025-12-31T00:00:00"/>
        <d v="2025-07-11T00:00:00"/>
        <d v="2024-07-24T00:00:00"/>
        <d v="2024-09-12T00:00:00"/>
        <d v="2025-06-06T00:00:00"/>
        <d v="2024-08-25T00:00:00"/>
        <d v="2024-04-22T00:00:00"/>
        <d v="2025-04-29T00:00:00"/>
        <d v="2024-01-11T00:00:00"/>
        <d v="2025-06-30T00:00:00"/>
        <d v="2025-06-15T00:00:00"/>
        <d v="2025-09-23T00:00:00"/>
        <d v="2024-08-03T00:00:00"/>
        <d v="2025-03-07T00:00:00"/>
        <d v="2025-01-24T00:00:00"/>
        <d v="2024-05-20T00:00:00"/>
        <d v="2024-01-24T00:00:00"/>
        <d v="2024-08-15T00:00:00"/>
        <d v="2025-06-13T00:00:00"/>
        <d v="2024-04-11T00:00:00"/>
        <d v="2025-07-13T00:00:00"/>
        <d v="2024-02-12T00:00:00"/>
        <d v="2025-06-26T00:00:00"/>
        <d v="2025-06-05T00:00:00"/>
        <d v="2024-06-08T00:00:00"/>
        <d v="2025-05-18T00:00:00"/>
        <d v="2024-04-27T00:00:00"/>
        <d v="2024-09-22T00:00:00"/>
        <d v="2025-12-05T00:00:00"/>
        <d v="2025-01-06T00:00:00"/>
        <d v="2025-07-19T00:00:00"/>
        <d v="2024-05-16T00:00:00"/>
        <d v="2025-06-02T00:00:00"/>
        <d v="2025-09-04T00:00:00"/>
        <d v="2024-02-24T00:00:00"/>
        <d v="2024-09-26T00:00:00"/>
        <d v="2024-03-28T00:00:00"/>
        <d v="2025-12-24T00:00:00"/>
        <d v="2025-11-26T00:00:00"/>
        <d v="2024-12-14T00:00:00"/>
        <d v="2025-04-25T00:00:00"/>
        <d v="2024-09-02T00:00:00"/>
        <d v="2025-08-26T00:00:00"/>
        <d v="2025-02-01T00:00:00"/>
        <d v="2025-08-23T00:00:00"/>
        <d v="2024-02-27T00:00:00"/>
        <d v="2025-07-25T00:00:00"/>
        <d v="2024-11-27T00:00:00"/>
        <d v="2024-10-30T00:00:00"/>
        <d v="2024-08-17T00:00:00"/>
        <d v="2025-10-05T00:00:00"/>
        <d v="2025-02-08T00:00:00"/>
        <d v="2024-08-23T00:00:00"/>
        <d v="2025-09-27T00:00:00"/>
        <d v="2024-07-06T00:00:00"/>
        <d v="2025-01-03T00:00:00"/>
        <d v="2024-11-06T00:00:00"/>
        <d v="2024-01-15T00:00:00"/>
        <d v="2025-12-12T00:00:00"/>
        <d v="2025-11-05T00:00:00"/>
        <d v="2024-08-22T00:00:00"/>
        <d v="2025-04-06T00:00:00"/>
        <d v="2024-03-16T00:00:00"/>
        <d v="2024-03-30T00:00:00"/>
        <d v="2024-09-30T00:00:00"/>
        <d v="2024-08-19T00:00:00"/>
        <d v="2025-11-03T00:00:00"/>
        <d v="2024-01-13T00:00:00"/>
        <d v="2024-06-06T00:00:00"/>
        <d v="2024-08-26T00:00:00"/>
        <d v="2024-10-29T00:00:00"/>
        <d v="2025-05-26T00:00:00"/>
        <d v="2024-03-07T00:00:00"/>
        <d v="2024-04-21T00:00:00"/>
        <d v="2024-07-16T00:00:00"/>
        <d v="2024-01-08T00:00:00"/>
        <d v="2024-04-17T00:00:00"/>
        <d v="2025-08-15T00:00:00"/>
        <d v="2024-03-24T00:00:00"/>
        <d v="2024-10-12T00:00:00"/>
        <d v="2025-02-28T00:00:00"/>
        <d v="2025-09-01T00:00:00"/>
        <d v="2024-10-20T00:00:00"/>
        <d v="2025-01-05T00:00:00"/>
        <d v="2025-02-16T00:00:00"/>
        <d v="2024-04-13T00:00:00"/>
        <d v="2025-10-16T00:00:00"/>
        <d v="2025-07-03T00:00:00"/>
        <d v="2024-09-03T00:00:00"/>
        <d v="2025-10-07T00:00:00"/>
        <d v="2025-12-28T00:00:00"/>
        <d v="2024-12-22T00:00:00"/>
        <d v="2024-03-25T00:00:00"/>
        <d v="2025-02-04T00:00:00"/>
        <d v="2025-12-09T00:00:00"/>
        <d v="2024-04-24T00:00:00"/>
        <d v="2025-05-02T00:00:00"/>
        <d v="2025-10-31T00:00:00"/>
        <d v="2024-08-13T00:00:00"/>
        <d v="2024-12-28T00:00:00"/>
        <d v="2024-05-03T00:00:00"/>
        <d v="2024-08-28T00:00:00"/>
        <d v="2025-07-24T00:00:00"/>
        <d v="2024-04-30T00:00:00"/>
        <d v="2024-03-01T00:00:00"/>
        <d v="2025-08-04T00:00:00"/>
        <d v="2024-12-16T00:00:00"/>
        <d v="2024-07-15T00:00:00"/>
        <d v="2024-03-18T00:00:00"/>
        <d v="2024-05-10T00:00:00"/>
        <d v="2025-09-29T00:00:00"/>
        <d v="2024-09-01T00:00:00"/>
        <d v="2024-05-23T00:00:00"/>
        <d v="2025-05-11T00:00:00"/>
        <d v="2024-07-02T00:00:00"/>
        <d v="2024-04-10T00:00:00"/>
        <d v="2024-04-14T00:00:00"/>
        <d v="2025-06-19T00:00:00"/>
        <d v="2025-09-16T00:00:00"/>
        <d v="2024-11-29T00:00:00"/>
        <d v="2025-12-26T00:00:00"/>
        <d v="2025-04-16T00:00:00"/>
        <d v="2025-09-18T00:00:00"/>
        <d v="2025-09-08T00:00:00"/>
        <d v="2025-01-11T00:00:00"/>
        <d v="2025-09-09T00:00:00"/>
        <d v="2024-07-10T00:00:00"/>
        <d v="2025-09-15T00:00:00"/>
        <d v="2024-03-10T00:00:00"/>
        <d v="2025-06-21T00:00:00"/>
        <d v="2025-01-30T00:00:00"/>
        <d v="2024-03-04T00:00:00"/>
        <d v="2024-07-04T00:00:00"/>
        <d v="2025-02-18T00:00:00"/>
        <d v="2025-07-08T00:00:00"/>
        <d v="2025-04-23T00:00:00"/>
        <d v="2024-10-21T00:00:00"/>
        <d v="2024-01-26T00:00:00"/>
        <d v="2024-11-11T00:00:00"/>
        <d v="2025-01-01T00:00:00"/>
        <d v="2025-11-04T00:00:00"/>
        <d v="2024-05-29T00:00:00"/>
        <d v="2024-02-18T00:00:00"/>
        <d v="2025-12-15T00:00:00"/>
        <d v="2024-03-09T00:00:00"/>
        <d v="2025-06-23T00:00:00"/>
        <d v="2024-05-06T00:00:00"/>
        <d v="2024-04-25T00:00:00"/>
        <d v="2025-03-01T00:00:00"/>
        <d v="2025-08-08T00:00:00"/>
        <d v="2025-01-17T00:00:00"/>
        <d v="2024-06-05T00:00:00"/>
        <d v="2024-08-21T00:00:00"/>
        <d v="2025-04-21T00:00:00"/>
        <d v="2025-04-18T00:00:00"/>
        <d v="2024-03-20T00:00:00"/>
        <d v="2024-07-28T00:00:00"/>
        <d v="2024-09-17T00:00:00"/>
        <d v="2024-08-10T00:00:00"/>
        <d v="2024-07-11T00:00:00"/>
        <d v="2025-06-14T00:00:00"/>
        <d v="2024-11-13T00:00:00"/>
        <d v="2025-05-22T00:00:00"/>
        <d v="2025-08-10T00:00:00"/>
        <d v="2025-05-05T00:00:00"/>
        <d v="2025-06-10T00:00:00"/>
        <d v="2025-04-02T00:00:00"/>
        <d v="2025-05-19T00:00:00"/>
        <d v="2024-06-20T00:00:00"/>
        <d v="2025-03-08T00:00:00"/>
        <d v="2025-05-14T00:00:00"/>
        <d v="2025-07-27T00:00:00"/>
        <d v="2025-04-01T00:00:00"/>
        <d v="2025-02-20T00:00:00"/>
        <d v="2025-06-07T00:00:00"/>
        <d v="2025-05-24T00:00:00"/>
        <d v="2024-01-06T00:00:00"/>
        <d v="2025-10-30T00:00:00"/>
        <d v="2024-02-10T00:00:00"/>
        <d v="2024-11-22T00:00:00"/>
        <d v="2024-10-15T00:00:00"/>
        <d v="2025-03-03T00:00:00"/>
        <d v="2025-08-29T00:00:00"/>
        <d v="2025-09-02T00:00:00"/>
        <d v="2024-06-10T00:00:00"/>
        <d v="2025-04-12T00:00:00"/>
        <d v="2025-06-04T00:00:00"/>
        <d v="2024-03-21T00:00:00"/>
        <d v="2024-04-15T00:00:00"/>
        <d v="2024-12-18T00:00:00"/>
        <d v="2024-12-07T00:00:00"/>
        <d v="2024-04-18T00:00:00"/>
        <d v="2024-06-26T00:00:00"/>
        <d v="2024-04-02T00:00:00"/>
        <d v="2025-05-31T00:00:00"/>
        <d v="2025-03-06T00:00:00"/>
        <d v="2024-01-21T00:00:00"/>
        <d v="2024-06-12T00:00:00"/>
        <d v="2024-12-17T00:00:00"/>
        <d v="2025-01-13T00:00:00"/>
        <d v="2025-04-28T00:00:00"/>
        <d v="2024-05-05T00:00:00"/>
        <d v="2025-03-28T00:00:00"/>
        <d v="2025-10-21T00:00:00"/>
        <d v="2025-08-03T00:00:00"/>
        <d v="2024-08-01T00:00:00"/>
        <d v="2025-11-20T00:00:00"/>
        <d v="2025-10-27T00:00:00"/>
        <d v="2025-04-07T00:00:00"/>
        <d v="2024-02-21T00:00:00"/>
        <d v="2024-11-26T00:00:00"/>
        <d v="2025-09-24T00:00:00"/>
        <d v="2025-06-03T00:00:00"/>
        <d v="2025-08-21T00:00:00"/>
        <d v="2025-12-01T00:00:00"/>
        <d v="2024-10-25T00:00:00"/>
        <d v="2025-02-22T00:00:00"/>
        <d v="2024-05-17T00:00:00"/>
        <d v="2025-01-26T00:00:00"/>
        <d v="2024-02-23T00:00:00"/>
        <d v="2025-04-30T00:00:00"/>
        <d v="2024-05-31T00:00:00"/>
        <d v="2025-10-10T00:00:00"/>
        <d v="2025-04-17T00:00:00"/>
        <d v="2024-10-03T00:00:00"/>
        <d v="2024-04-16T00:00:00"/>
        <d v="2025-01-10T00:00:00"/>
        <d v="2024-02-13T00:00:00"/>
        <d v="2024-01-19T00:00:00"/>
        <d v="2024-01-07T00:00:00"/>
        <d v="2025-07-17T00:00:00"/>
        <d v="2024-10-16T00:00:00"/>
        <d v="2025-09-17T00:00:00"/>
        <d v="2025-02-12T00:00:00"/>
        <d v="2025-08-14T00:00:00"/>
        <d v="2025-08-09T00:00:00"/>
        <d v="2024-08-07T00:00:00"/>
        <d v="2025-05-15T00:00:00"/>
        <d v="2024-07-03T00:00:00"/>
        <d v="2025-03-23T00:00:00"/>
        <d v="2024-08-12T00:00:00"/>
        <d v="2025-01-28T00:00:00"/>
        <d v="2025-02-13T00:00:00"/>
        <d v="2025-03-13T00:00:00"/>
        <d v="2025-09-20T00:00:00"/>
        <d v="2025-01-19T00:00:00"/>
        <d v="2025-06-28T00:00:00"/>
        <d v="2024-01-12T00:00:00"/>
        <d v="2025-10-02T00:00:00"/>
        <d v="2025-11-21T00:00:00"/>
        <d v="2024-05-14T00:00:00"/>
        <d v="2024-02-09T00:00:00"/>
        <d v="2024-07-19T00:00:00"/>
        <d v="2024-02-28T00:00:00"/>
        <d v="2024-06-27T00:00:00"/>
        <d v="2025-03-09T00:00:00"/>
        <d v="2025-12-20T00:00:00"/>
        <d v="2025-02-11T00:00:00"/>
        <d v="2025-12-30T00:00:00"/>
        <d v="2025-01-22T00:00:00"/>
        <d v="2025-09-26T00:00:00"/>
        <d v="2025-11-15T00:00:00"/>
        <d v="2025-08-02T00:00:00"/>
        <d v="2024-03-14T00:00:00"/>
        <d v="2025-04-04T00:00:00"/>
        <d v="2025-06-09T00:00:00"/>
        <d v="2024-05-07T00:00:00"/>
        <d v="2024-08-18T00:00:00"/>
        <d v="2025-09-25T00:00:00"/>
        <d v="2025-11-30T00:00:00"/>
        <d v="2024-11-25T00:00:00"/>
        <d v="2025-05-30T00:00:00"/>
        <d v="2024-06-29T00:00:00"/>
        <d v="2024-12-09T00:00:00"/>
        <d v="2024-11-01T00:00:00"/>
        <d v="2024-12-11T00:00:00"/>
        <d v="2025-03-24T00:00:00"/>
        <d v="2024-11-02T00:00:00"/>
        <d v="2025-09-22T00:00:00"/>
        <d v="2024-06-28T00:00:00"/>
        <d v="2024-03-29T00:00:00"/>
        <d v="2024-12-04T00:00:00"/>
        <d v="2025-07-01T00:00:00"/>
        <d v="2024-12-25T00:00:00"/>
        <d v="2024-01-25T00:00:00"/>
        <d v="2024-04-08T00:00:00"/>
        <d v="2025-02-26T00:00:00"/>
        <d v="2024-12-31T00:00:00"/>
        <d v="2025-07-07T00:00:00"/>
        <d v="2024-08-20T00:00:00"/>
        <d v="2024-08-24T00:00:00"/>
        <d v="2025-05-27T00:00:00"/>
        <d v="2024-06-23T00:00:00"/>
        <d v="2025-10-04T00:00:00"/>
        <d v="2024-07-14T00:00:00"/>
        <d v="2024-11-24T00:00:00"/>
        <d v="2025-04-24T00:00:00"/>
        <d v="2025-03-15T00:00:00"/>
        <d v="2025-02-14T00:00:00"/>
        <d v="2024-05-19T00:00:00"/>
        <d v="2025-07-28T00:00:00"/>
        <d v="2024-10-24T00:00:00"/>
        <d v="2024-04-12T00:00:00"/>
        <d v="2025-10-08T00:00:00"/>
        <d v="2024-05-15T00:00:00"/>
        <d v="2024-12-05T00:00:00"/>
        <d v="2025-09-12T00:00:00"/>
        <d v="2024-06-14T00:00:00"/>
        <d v="2025-09-28T00:00:00"/>
        <d v="2024-11-14T00:00:00"/>
        <d v="2025-12-27T00:00:00"/>
        <d v="2024-05-28T00:00:00"/>
        <d v="2025-05-01T00:00:00"/>
        <d v="2025-10-01T00:00:00"/>
        <d v="2025-04-05T00:00:00"/>
        <d v="2024-05-24T00:00:00"/>
        <d v="2025-02-21T00:00:00"/>
        <d v="2024-02-26T00:00:00"/>
        <d v="2024-03-08T00:00:00"/>
        <d v="2025-08-05T00:00:00"/>
        <d v="2025-10-12T00:00:00"/>
        <d v="2025-04-10T00:00:00"/>
        <d v="2025-11-07T00:00:00"/>
        <d v="2025-07-12T00:00:00"/>
        <d v="2025-04-19T00:00:00"/>
        <d v="2024-09-24T00:00:00"/>
        <d v="2025-07-30T00:00:00"/>
        <d v="2024-03-15T00:00:00"/>
        <d v="2024-12-24T00:00:00"/>
        <d v="2025-07-16T00:00:00"/>
        <d v="2025-03-05T00:00:00"/>
        <d v="2024-10-19T00:00:00"/>
        <d v="2025-05-21T00:00:00"/>
        <d v="2024-06-18T00:00:00"/>
        <d v="2024-02-05T00:00:00"/>
        <d v="2025-11-22T00:00:00"/>
        <d v="2025-12-10T00:00:00"/>
        <d v="2025-12-18T00:00:00"/>
        <d v="2024-12-06T00:00:00"/>
        <d v="2024-12-21T00:00:00"/>
        <d v="2025-06-17T00:00:00"/>
        <d v="2024-03-26T00:00:00"/>
        <d v="2024-03-27T00:00:00"/>
        <d v="2024-09-07T00:00:00"/>
        <d v="2024-09-14T00:00:00"/>
        <d v="2025-12-25T00:00:00"/>
        <d v="2024-04-26T00:00:00"/>
        <d v="2024-08-16T00:00:00"/>
        <d v="2025-03-12T00:00:00"/>
        <d v="2025-04-13T00:00:00"/>
        <d v="2024-11-21T00:00:00"/>
        <d v="2024-05-26T00:00:00"/>
        <d v="2025-08-13T00:00:00"/>
        <d v="2024-12-19T00:00:00"/>
        <d v="2025-11-12T00:00:00"/>
        <d v="2024-04-05T00:00:00"/>
        <d v="2025-03-22T00:00:00"/>
        <d v="2025-08-30T00:00:00"/>
        <d v="2024-02-04T00:00:00"/>
        <d v="2025-06-29T00:00:00"/>
        <d v="2025-10-18T00:00:00"/>
        <d v="2024-09-04T00:00:00"/>
        <d v="2024-08-27T00:00:00"/>
        <d v="2024-09-18T00:00:00"/>
        <d v="2024-02-22T00:00:00"/>
        <d v="2024-07-21T00:00:00"/>
        <d v="2025-12-04T00:00:00"/>
        <d v="2025-09-10T00:00:00"/>
        <d v="2024-03-12T00:00:00"/>
        <d v="2024-02-29T00:00:00"/>
        <d v="2025-03-10T00:00:00"/>
        <d v="2024-06-17T00:00:00"/>
        <d v="2024-11-20T00:00:00"/>
        <d v="2024-02-02T00:00:00"/>
        <d v="2024-04-28T00:00:00"/>
        <d v="2025-01-07T00:00:00"/>
        <d v="2024-06-13T00:00:00"/>
        <d v="2024-02-11T00:00:00"/>
        <d v="2024-01-20T00:00:00"/>
        <d v="2025-07-31T00:00:00"/>
        <d v="2025-08-28T00:00:00"/>
        <d v="2025-11-23T00:00:00"/>
        <d v="2024-08-11T00:00:00"/>
        <d v="2025-11-27T00:00:00"/>
        <d v="2024-11-16T00:00:00"/>
        <d v="2024-11-12T00:00:00"/>
        <d v="2025-07-10T00:00:00"/>
        <d v="2025-09-13T00:00:00"/>
        <d v="2025-01-18T00:00:00"/>
        <d v="2024-02-06T00:00:00"/>
        <d v="2024-05-04T00:00:00"/>
        <d v="2025-03-26T00:00:00"/>
        <d v="2024-10-01T00:00:00"/>
        <d v="2025-08-17T00:00:00"/>
        <d v="2025-08-22T00:00:00"/>
        <d v="2024-11-05T00:00:00"/>
        <d v="2025-07-26T00:00:00"/>
        <d v="2024-07-26T00:00:00"/>
        <d v="2025-06-12T00:00:00"/>
        <d v="2024-12-02T00:00:00"/>
        <d v="2024-07-09T00:00:00"/>
        <d v="2024-10-22T00:00:00"/>
        <d v="2024-01-22T00:00:00"/>
        <d v="2024-12-23T00:00:00"/>
        <d v="2025-02-25T00:00:00"/>
        <d v="2024-06-11T00:00:00"/>
        <d v="2025-07-02T00:00:00"/>
        <d v="2025-05-12T00:00:00"/>
        <d v="2025-12-21T00:00:00"/>
        <d v="2024-04-29T00:00:00"/>
        <d v="2024-07-13T00:00:00"/>
        <d v="2024-04-20T00:00:00"/>
        <d v="2024-07-31T00:00:00"/>
        <d v="2024-03-31T00:00:00"/>
        <d v="2025-12-13T00:00:00"/>
        <d v="2024-11-18T00:00:00"/>
        <d v="2024-10-05T00:00:00"/>
        <d v="2025-05-17T00:00:00"/>
        <d v="2025-07-14T00:00:00"/>
        <d v="2024-10-10T00:00:00"/>
        <d v="2024-10-11T00:00:00"/>
        <d v="2025-01-16T00:00:00"/>
        <d v="2025-03-11T00:00:00"/>
        <d v="2025-12-03T00:00:00"/>
        <d v="2024-04-03T00:00:00"/>
        <d v="2024-08-08T00:00:00"/>
        <d v="2024-12-15T00:00:00"/>
        <d v="2025-06-11T00:00:00"/>
        <d v="2025-01-20T00:00:00"/>
        <d v="2024-07-12T00:00:00"/>
        <d v="2025-06-24T00:00:00"/>
        <d v="2025-08-20T00:00:00"/>
        <d v="2024-06-04T00:00:00"/>
        <d v="2024-10-02T00:00:00"/>
        <d v="2024-03-03T00:00:00"/>
        <d v="2025-03-20T00:00:00"/>
        <d v="2025-01-29T00:00:00"/>
        <d v="2025-02-05T00:00:00"/>
        <d v="2024-02-01T00:00:00"/>
        <d v="2025-07-21T00:00:00"/>
        <d v="2024-07-25T00:00:00"/>
        <d v="2025-06-20T00:00:00"/>
        <d v="2025-03-02T00:00:00"/>
        <d v="2025-11-09T00:00:00"/>
        <d v="2025-08-19T00:00:00"/>
        <d v="2025-02-17T00:00:00"/>
        <d v="2024-10-04T00:00:00"/>
        <d v="2025-03-29T00:00:00"/>
        <d v="2025-11-17T00:00:00"/>
        <d v="2024-08-04T00:00:00"/>
        <d v="2025-02-09T00:00:00"/>
        <d v="2025-03-16T00:00:00"/>
        <d v="2025-04-22T00:00:00"/>
        <d v="2025-10-13T00:00:00"/>
        <d v="2024-05-30T00:00:00"/>
        <d v="2024-06-24T00:00:00"/>
        <d v="2024-12-26T00:00:00"/>
        <d v="2025-12-06T00:00:00"/>
        <d v="2024-07-01T00:00:00"/>
        <d v="2025-02-06T00:00:00"/>
        <d v="2024-05-21T00:00:00"/>
        <d v="2024-10-28T00:00:00"/>
        <d v="2024-09-28T00:00:00"/>
        <d v="2024-05-18T00:00:00"/>
        <d v="2025-07-20T00:00:00"/>
        <d v="2025-05-04T00:00:00"/>
        <d v="2025-07-06T00:00:00"/>
        <d v="2025-12-17T00:00:00"/>
        <d v="2025-07-05T00:00:00"/>
        <d v="2024-02-25T00:00:00"/>
        <d v="2024-11-04T00:00:00"/>
        <d v="2025-11-11T00:00:00"/>
        <d v="2025-10-03T00:00:00"/>
        <d v="2024-04-23T00:00:00"/>
        <d v="2024-07-05T00:00:00"/>
        <d v="2025-04-11T00:00:00"/>
        <d v="2024-12-27T00:00:00"/>
        <d v="2024-06-07T00:00:00"/>
        <d v="2025-03-25T00:00:00"/>
        <d v="2024-02-17T00:00:00"/>
        <d v="2025-04-15T00:00:00"/>
        <d v="2024-09-25T00:00:00"/>
        <d v="2025-09-05T00:00:00"/>
        <d v="2025-02-02T00:00:00"/>
        <d v="2025-05-28T00:00:00"/>
        <d v="2025-04-14T00:00:00"/>
        <d v="2024-07-22T00:00:00"/>
        <d v="2024-07-18T00:00:00"/>
        <d v="2024-05-13T00:00:00"/>
        <d v="2024-01-10T00:00:00"/>
        <d v="2025-01-08T00:00:00"/>
        <d v="2025-06-01T00:00:00"/>
        <d v="2025-09-19T00:00:00"/>
        <d v="2025-04-27T00:00:00"/>
        <d v="2025-09-07T00:00:00"/>
        <d v="2025-02-23T00:00:00"/>
        <d v="2024-06-19T00:00:00"/>
        <d v="2024-08-14T00:00:00"/>
        <d v="2025-09-11T00:00:00"/>
        <d v="2025-08-18T00:00:00"/>
        <d v="2025-05-10T00:00:00"/>
        <d v="2024-09-16T00:00:00"/>
        <d v="2025-12-02T00:00:00"/>
        <d v="2024-07-23T00:00:00"/>
        <d v="2025-01-12T00:00:00"/>
        <d v="2024-07-29T00:00:00"/>
        <d v="2025-09-30T00:00:00"/>
        <d v="2025-01-25T00:00:00"/>
        <d v="2025-10-25T00:00:00"/>
        <d v="2024-06-16T00:00:00"/>
        <d v="2025-06-27T00:00:00"/>
        <d v="2024-05-25T00:00:00"/>
        <d v="2024-12-01T00:00:00"/>
        <d v="2025-11-19T00:00:00"/>
        <d v="2025-10-11T00:00:00"/>
        <d v="2025-12-11T00:00:00"/>
        <d v="2024-06-15T00:00:00"/>
        <d v="2024-11-09T00:00:00"/>
        <d v="2024-06-01T00:00:00"/>
        <d v="2024-07-07T00:00:00"/>
        <d v="2024-08-30T00:00:00"/>
        <d v="2024-01-28T00:00:00"/>
        <d v="2025-03-30T00:00:00"/>
        <d v="2025-08-12T00:00:00"/>
        <d v="2025-03-19T00:00:00"/>
        <d v="2024-01-18T00:00:00"/>
        <d v="2024-09-11T00:00:00"/>
        <d v="2025-02-19T00:00:00"/>
        <d v="2024-04-06T00:00:00"/>
        <d v="2024-03-19T00:00:00"/>
        <d v="2025-08-11T00:00:00"/>
        <d v="2025-03-31T00:00:00"/>
        <d v="2024-10-27T00:00:00"/>
        <d v="2025-12-29T00:00:00"/>
        <d v="2025-05-25T00:00:00"/>
        <d v="2024-03-11T00:00:00"/>
        <d v="2024-06-22T00:00:00"/>
        <d v="2025-11-16T00:00:00"/>
        <d v="2025-12-22T00:00:00"/>
        <d v="2025-07-29T00:00:00"/>
        <d v="2025-10-06T00:00:00"/>
        <d v="2024-09-09T00:00:00"/>
        <d v="2024-11-10T00:00:00"/>
        <d v="2025-02-07T00:00:00"/>
        <d v="2025-07-04T00:00:00"/>
        <d v="2024-04-01T00:00:00"/>
        <d v="2024-05-22T00:00:00"/>
        <d v="2024-03-22T00:00:00"/>
        <d v="2024-07-17T00:00:00"/>
        <d v="2024-02-03T00:00:00"/>
        <d v="2025-09-14T00:00:00"/>
        <d v="2024-09-27T00:00:00"/>
        <d v="2025-09-03T00:00:00"/>
        <d v="2024-07-27T00:00:00"/>
        <d v="2025-08-25T00:00:00"/>
        <d v="2024-10-17T00:00:00"/>
        <d v="2025-10-19T00:00:00"/>
        <d v="2024-09-29T00:00:00"/>
        <d v="2025-06-16T00:00:00"/>
        <d v="2024-09-13T00:00:00"/>
        <d v="2024-08-02T00:00:00"/>
        <d v="2025-05-23T00:00:00"/>
        <d v="2024-06-09T00:00:00"/>
        <d v="2024-09-21T00:00:00"/>
        <d v="2024-04-09T00:00:00"/>
        <d v="2025-11-14T00:00:00"/>
        <d v="2025-11-13T00:00:00"/>
      </sharedItems>
      <fieldGroup par="15"/>
    </cacheField>
    <cacheField name="Financial Year" numFmtId="1">
      <sharedItems containsSemiMixedTypes="0" containsString="0" containsNumber="1" containsInteger="1" minValue="2024" maxValue="2026" count="3">
        <n v="2025"/>
        <n v="2024"/>
        <n v="2026"/>
      </sharedItems>
    </cacheField>
    <cacheField name="Financial Year2" numFmtId="0">
      <sharedItems/>
    </cacheField>
    <cacheField name="Type" numFmtId="0">
      <sharedItems count="2">
        <s v="BIGW STORE"/>
        <s v="BIGW E-RETAIL"/>
      </sharedItems>
    </cacheField>
    <cacheField name="Suburb" numFmtId="0">
      <sharedItems count="97">
        <s v="Balcatta"/>
        <s v="Ballina"/>
        <s v="Belconnen"/>
        <s v="Burleigh Waters"/>
        <s v="Castle Hill"/>
        <s v="Chatswood"/>
        <s v="Claremont"/>
        <s v="Dandenong"/>
        <s v="Dural"/>
        <s v="Epping"/>
        <s v="Epsom"/>
        <s v="Glenorchy"/>
        <s v="Indooroopilly"/>
        <s v="Lismore"/>
        <s v="Lithgow"/>
        <s v="Mascot"/>
        <s v="Mindarie"/>
        <s v="Mt Isa"/>
        <s v="Noarlunga"/>
        <s v="Orange"/>
        <s v="Sunbury"/>
        <s v="Toombul"/>
        <s v="Ulladulla"/>
        <s v="Wagga Wagga"/>
        <s v="Thornleigh"/>
        <s v="Bendigo"/>
        <s v="Bussleton"/>
        <s v="Collingwood"/>
        <s v="Dubbo"/>
        <s v="Mildura"/>
        <s v="Nunawading"/>
        <s v="Rydalmere"/>
        <s v="Seaford"/>
        <s v="Warrnambool"/>
        <s v="Altona"/>
        <s v="Maroochydore"/>
        <s v="Chadstone"/>
        <s v="Penrith"/>
        <s v="Airlie Beach"/>
        <s v="Albany"/>
        <s v="Ballarat"/>
        <s v="Burnie"/>
        <s v="Cairns"/>
        <s v="Campbelltown"/>
        <s v="Cranbourne"/>
        <s v="Gympie"/>
        <s v="Mackay"/>
        <s v="Narrabeen"/>
        <s v="Noosaville"/>
        <s v="Ringwood"/>
        <s v="Scoresby"/>
        <s v="Shepparton"/>
        <s v="Stafford"/>
        <s v="Underwood"/>
        <s v="Werribee"/>
        <s v="Yeppoon"/>
        <s v="Bathurst"/>
        <s v="Prospect"/>
        <s v="Joondalup"/>
        <s v="North Lakes"/>
        <s v="Nowra"/>
        <s v="Berri"/>
        <s v="Harrisdale"/>
        <s v="Alexandria"/>
        <s v="Armidale"/>
        <s v="Ashfield"/>
        <s v="Atherton"/>
        <s v="Caloundra"/>
        <s v="Darwin"/>
        <s v="Frankston"/>
        <s v="Horsham"/>
        <s v="Marion"/>
        <s v="Mornington"/>
        <s v="Port Lincoln"/>
        <s v="Tweed Heads"/>
        <s v="Esperance"/>
        <s v="Randwick"/>
        <s v="Rosny Park"/>
        <s v="Lidcombe"/>
        <s v="Mt Gambier"/>
        <s v="Maddington"/>
        <s v="Gladstone"/>
        <s v="Hervey Bay"/>
        <s v="Inglewood"/>
        <s v="Southport"/>
        <s v="Geraldton"/>
        <s v="Broome"/>
        <s v="Fyshwick"/>
        <s v="Woodville"/>
        <s v="Croydon"/>
        <s v="Rockhampton"/>
        <s v="Artarmon"/>
        <s v="Ipswich"/>
        <s v="Hastings"/>
        <s v="Launceston"/>
        <s v="Alice Springs"/>
        <s v="Wodonga"/>
      </sharedItems>
    </cacheField>
    <cacheField name="Full State" numFmtId="0">
      <sharedItems count="8">
        <s v="Western Australia"/>
        <s v="New South Wales"/>
        <s v="Australian Capital Territory"/>
        <s v="Queensland"/>
        <s v="Victoria"/>
        <s v="Tasmania"/>
        <s v="South Australia"/>
        <s v="Northern Territory"/>
      </sharedItems>
    </cacheField>
    <cacheField name="State" numFmtId="0">
      <sharedItems/>
    </cacheField>
    <cacheField name="Postcode" numFmtId="0">
      <sharedItems containsSemiMixedTypes="0" containsString="0" containsNumber="1" containsInteger="1" minValue="800" maxValue="7320"/>
    </cacheField>
    <cacheField name="Country" numFmtId="0">
      <sharedItems count="1">
        <s v="Australia"/>
      </sharedItems>
    </cacheField>
    <cacheField name="Manager" numFmtId="0">
      <sharedItems count="21">
        <s v="Lachlan Smith"/>
        <s v="Nyadol Deng"/>
        <s v="Priya Iyer"/>
        <s v="Domenico Rossi"/>
        <s v="Jarrah Walker"/>
        <s v="Chloe Nguyen"/>
        <s v="Arjun Sharma"/>
        <s v="Matilda Jones"/>
        <s v="Sione Kaufusi"/>
        <s v="Layla Mansour"/>
        <s v="Hamish Campbell"/>
        <s v="Bao Hoang"/>
        <s v="Aarav Gupta"/>
        <s v="Elena Papadopoulos"/>
        <s v="Lowitja Mundine"/>
        <s v="Jasper Chen"/>
        <s v="Zainab Khan"/>
        <s v="Angus McDonald"/>
        <s v="Teuila Tuivasa"/>
        <s v="Omar Haddad"/>
        <s v="Imogen Wright"/>
      </sharedItems>
    </cacheField>
    <cacheField name="Category" numFmtId="0">
      <sharedItems count="10">
        <s v="Home &amp; Appliance"/>
        <s v="Toys &amp; Books"/>
        <s v="Clothing - Womens, Mens and Kids"/>
        <s v="Gaming, Tech &amp; Audio"/>
        <s v="Sports, Travel &amp; Outdoors"/>
        <s v="Party &amp; Gift Ideas"/>
        <s v="Health &amp; Beauty"/>
        <s v="Pet Food &amp; Care"/>
        <s v="School, Office &amp; Art Supplies"/>
        <s v="Household &amp; Cleaning"/>
      </sharedItems>
    </cacheField>
    <cacheField name="Buyer" numFmtId="0">
      <sharedItems count="10">
        <s v="Yarran Maza"/>
        <s v="Jojo Hashimoto"/>
        <s v="Sanvi Reddy"/>
        <s v="Adelaide Scott"/>
        <s v="Ariki Te Kahu"/>
        <s v="Mariam Bakir"/>
        <s v="Cooper Evans"/>
        <s v="Michelle Zhao"/>
        <s v="Aditya Nair"/>
        <s v="Luka Vidovic"/>
      </sharedItems>
    </cacheField>
    <cacheField name="Sales" numFmtId="164">
      <sharedItems containsSemiMixedTypes="0" containsString="0" containsNumber="1" containsInteger="1" minValue="20" maxValue="800"/>
    </cacheField>
    <cacheField name="Months (Date)" numFmtId="0" databaseField="0">
      <fieldGroup base="0">
        <rangePr groupBy="months" startDate="2024-01-06T00:00:00" endDate="2026-01-01T00:00:00"/>
        <groupItems count="14">
          <s v="&lt;1/6/2024"/>
          <s v="Jan"/>
          <s v="Feb"/>
          <s v="Mar"/>
          <s v="Apr"/>
          <s v="May"/>
          <s v="Jun"/>
          <s v="Jul"/>
          <s v="Aug"/>
          <s v="Sep"/>
          <s v="Oct"/>
          <s v="Nov"/>
          <s v="Dec"/>
          <s v="&gt;1/1/2026"/>
        </groupItems>
      </fieldGroup>
    </cacheField>
    <cacheField name="Quarters (Date)" numFmtId="0" databaseField="0">
      <fieldGroup base="0">
        <rangePr groupBy="quarters" startDate="2024-01-06T00:00:00" endDate="2026-01-01T00:00:00"/>
        <groupItems count="6">
          <s v="&lt;1/6/2024"/>
          <s v="Qtr1"/>
          <s v="Qtr2"/>
          <s v="Qtr3"/>
          <s v="Qtr4"/>
          <s v="&gt;1/1/2026"/>
        </groupItems>
      </fieldGroup>
    </cacheField>
    <cacheField name="Years (Date)" numFmtId="0" databaseField="0">
      <fieldGroup base="0">
        <rangePr groupBy="years" startDate="2024-01-06T00:00:00" endDate="2026-01-01T00:00:00"/>
        <groupItems count="5">
          <s v="&lt;1/6/2024"/>
          <s v="2024"/>
          <s v="2025"/>
          <s v="2026"/>
          <s v="&gt;1/1/2026"/>
        </groupItems>
      </fieldGroup>
    </cacheField>
  </cacheFields>
  <extLst>
    <ext xmlns:x14="http://schemas.microsoft.com/office/spreadsheetml/2009/9/main" uri="{725AE2AE-9491-48be-B2B4-4EB974FC3084}">
      <x14:pivotCacheDefinition pivotCacheId="1126931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5">
  <r>
    <x v="0"/>
    <x v="0"/>
    <s v="2024-2025"/>
    <x v="0"/>
    <x v="0"/>
    <x v="0"/>
    <s v="WA"/>
    <n v="6021"/>
    <x v="0"/>
    <x v="0"/>
    <x v="0"/>
    <x v="0"/>
    <n v="356"/>
  </r>
  <r>
    <x v="1"/>
    <x v="0"/>
    <s v="2024-2025"/>
    <x v="0"/>
    <x v="1"/>
    <x v="1"/>
    <s v="NSW"/>
    <n v="2478"/>
    <x v="0"/>
    <x v="1"/>
    <x v="1"/>
    <x v="1"/>
    <n v="364"/>
  </r>
  <r>
    <x v="2"/>
    <x v="1"/>
    <s v="2023-2024"/>
    <x v="1"/>
    <x v="2"/>
    <x v="2"/>
    <s v="ACT"/>
    <n v="2617"/>
    <x v="0"/>
    <x v="2"/>
    <x v="1"/>
    <x v="1"/>
    <n v="331"/>
  </r>
  <r>
    <x v="3"/>
    <x v="0"/>
    <s v="2024-2025"/>
    <x v="0"/>
    <x v="3"/>
    <x v="3"/>
    <s v="QLD"/>
    <n v="4220"/>
    <x v="0"/>
    <x v="3"/>
    <x v="2"/>
    <x v="2"/>
    <n v="444"/>
  </r>
  <r>
    <x v="4"/>
    <x v="0"/>
    <s v="2024-2025"/>
    <x v="0"/>
    <x v="4"/>
    <x v="1"/>
    <s v="NSW"/>
    <n v="2154"/>
    <x v="0"/>
    <x v="4"/>
    <x v="3"/>
    <x v="3"/>
    <n v="684"/>
  </r>
  <r>
    <x v="5"/>
    <x v="0"/>
    <s v="2024-2025"/>
    <x v="0"/>
    <x v="5"/>
    <x v="1"/>
    <s v="NSW"/>
    <n v="2067"/>
    <x v="0"/>
    <x v="5"/>
    <x v="0"/>
    <x v="0"/>
    <n v="80"/>
  </r>
  <r>
    <x v="6"/>
    <x v="1"/>
    <s v="2023-2024"/>
    <x v="0"/>
    <x v="6"/>
    <x v="0"/>
    <s v="WA"/>
    <n v="6010"/>
    <x v="0"/>
    <x v="0"/>
    <x v="4"/>
    <x v="4"/>
    <n v="426"/>
  </r>
  <r>
    <x v="7"/>
    <x v="0"/>
    <s v="2024-2025"/>
    <x v="0"/>
    <x v="7"/>
    <x v="4"/>
    <s v="VIC"/>
    <n v="3175"/>
    <x v="0"/>
    <x v="6"/>
    <x v="1"/>
    <x v="1"/>
    <n v="315"/>
  </r>
  <r>
    <x v="8"/>
    <x v="0"/>
    <s v="2024-2025"/>
    <x v="0"/>
    <x v="8"/>
    <x v="1"/>
    <s v="NSW"/>
    <n v="2158"/>
    <x v="0"/>
    <x v="4"/>
    <x v="3"/>
    <x v="3"/>
    <n v="253"/>
  </r>
  <r>
    <x v="9"/>
    <x v="0"/>
    <s v="2024-2025"/>
    <x v="0"/>
    <x v="9"/>
    <x v="4"/>
    <s v="VIC"/>
    <n v="3076"/>
    <x v="0"/>
    <x v="7"/>
    <x v="5"/>
    <x v="5"/>
    <n v="501"/>
  </r>
  <r>
    <x v="10"/>
    <x v="0"/>
    <s v="2024-2025"/>
    <x v="0"/>
    <x v="9"/>
    <x v="4"/>
    <s v="VIC"/>
    <n v="3076"/>
    <x v="0"/>
    <x v="7"/>
    <x v="0"/>
    <x v="0"/>
    <n v="733"/>
  </r>
  <r>
    <x v="11"/>
    <x v="0"/>
    <s v="2024-2025"/>
    <x v="0"/>
    <x v="10"/>
    <x v="4"/>
    <s v="VIC"/>
    <n v="3551"/>
    <x v="0"/>
    <x v="8"/>
    <x v="6"/>
    <x v="6"/>
    <n v="507"/>
  </r>
  <r>
    <x v="12"/>
    <x v="0"/>
    <s v="2024-2025"/>
    <x v="0"/>
    <x v="11"/>
    <x v="5"/>
    <s v="TAS"/>
    <n v="7010"/>
    <x v="0"/>
    <x v="9"/>
    <x v="0"/>
    <x v="0"/>
    <n v="147"/>
  </r>
  <r>
    <x v="13"/>
    <x v="0"/>
    <s v="2024-2025"/>
    <x v="0"/>
    <x v="12"/>
    <x v="3"/>
    <s v="QLD"/>
    <n v="4068"/>
    <x v="0"/>
    <x v="10"/>
    <x v="1"/>
    <x v="1"/>
    <n v="564"/>
  </r>
  <r>
    <x v="14"/>
    <x v="0"/>
    <s v="2024-2025"/>
    <x v="0"/>
    <x v="13"/>
    <x v="1"/>
    <s v="NSW"/>
    <n v="2480"/>
    <x v="0"/>
    <x v="1"/>
    <x v="1"/>
    <x v="1"/>
    <n v="138"/>
  </r>
  <r>
    <x v="15"/>
    <x v="0"/>
    <s v="2024-2025"/>
    <x v="0"/>
    <x v="14"/>
    <x v="1"/>
    <s v="NSW"/>
    <n v="2790"/>
    <x v="0"/>
    <x v="11"/>
    <x v="1"/>
    <x v="1"/>
    <n v="503"/>
  </r>
  <r>
    <x v="16"/>
    <x v="1"/>
    <s v="2023-2024"/>
    <x v="0"/>
    <x v="15"/>
    <x v="1"/>
    <s v="NSW"/>
    <n v="2020"/>
    <x v="0"/>
    <x v="5"/>
    <x v="5"/>
    <x v="5"/>
    <n v="46"/>
  </r>
  <r>
    <x v="17"/>
    <x v="0"/>
    <s v="2024-2025"/>
    <x v="1"/>
    <x v="16"/>
    <x v="0"/>
    <s v="WA"/>
    <n v="6030"/>
    <x v="0"/>
    <x v="0"/>
    <x v="3"/>
    <x v="3"/>
    <n v="799"/>
  </r>
  <r>
    <x v="18"/>
    <x v="0"/>
    <s v="2024-2025"/>
    <x v="1"/>
    <x v="16"/>
    <x v="0"/>
    <s v="WA"/>
    <n v="6030"/>
    <x v="0"/>
    <x v="0"/>
    <x v="3"/>
    <x v="3"/>
    <n v="218"/>
  </r>
  <r>
    <x v="19"/>
    <x v="0"/>
    <s v="2024-2025"/>
    <x v="0"/>
    <x v="17"/>
    <x v="3"/>
    <s v="QLD"/>
    <n v="4825"/>
    <x v="0"/>
    <x v="12"/>
    <x v="7"/>
    <x v="7"/>
    <n v="228"/>
  </r>
  <r>
    <x v="20"/>
    <x v="0"/>
    <s v="2024-2025"/>
    <x v="0"/>
    <x v="18"/>
    <x v="6"/>
    <s v="SA"/>
    <n v="5168"/>
    <x v="0"/>
    <x v="13"/>
    <x v="3"/>
    <x v="3"/>
    <n v="249"/>
  </r>
  <r>
    <x v="21"/>
    <x v="1"/>
    <s v="2023-2024"/>
    <x v="0"/>
    <x v="19"/>
    <x v="1"/>
    <s v="NSW"/>
    <n v="2800"/>
    <x v="0"/>
    <x v="11"/>
    <x v="5"/>
    <x v="5"/>
    <n v="225"/>
  </r>
  <r>
    <x v="22"/>
    <x v="1"/>
    <s v="2023-2024"/>
    <x v="0"/>
    <x v="20"/>
    <x v="4"/>
    <s v="VIC"/>
    <n v="3429"/>
    <x v="0"/>
    <x v="8"/>
    <x v="3"/>
    <x v="3"/>
    <n v="500"/>
  </r>
  <r>
    <x v="23"/>
    <x v="2"/>
    <s v="2025-2026"/>
    <x v="0"/>
    <x v="21"/>
    <x v="3"/>
    <s v="QLD"/>
    <n v="4012"/>
    <x v="0"/>
    <x v="10"/>
    <x v="3"/>
    <x v="3"/>
    <n v="599"/>
  </r>
  <r>
    <x v="24"/>
    <x v="0"/>
    <s v="2024-2025"/>
    <x v="0"/>
    <x v="22"/>
    <x v="1"/>
    <s v="NSW"/>
    <n v="2539"/>
    <x v="0"/>
    <x v="2"/>
    <x v="4"/>
    <x v="4"/>
    <n v="442"/>
  </r>
  <r>
    <x v="25"/>
    <x v="1"/>
    <s v="2023-2024"/>
    <x v="1"/>
    <x v="23"/>
    <x v="1"/>
    <s v="NSW"/>
    <n v="2650"/>
    <x v="0"/>
    <x v="11"/>
    <x v="4"/>
    <x v="4"/>
    <n v="322"/>
  </r>
  <r>
    <x v="26"/>
    <x v="1"/>
    <s v="2023-2024"/>
    <x v="0"/>
    <x v="24"/>
    <x v="1"/>
    <s v="NSW"/>
    <n v="2120"/>
    <x v="0"/>
    <x v="4"/>
    <x v="6"/>
    <x v="6"/>
    <n v="29"/>
  </r>
  <r>
    <x v="27"/>
    <x v="0"/>
    <s v="2024-2025"/>
    <x v="0"/>
    <x v="25"/>
    <x v="4"/>
    <s v="VIC"/>
    <n v="3550"/>
    <x v="0"/>
    <x v="8"/>
    <x v="3"/>
    <x v="3"/>
    <n v="425"/>
  </r>
  <r>
    <x v="28"/>
    <x v="2"/>
    <s v="2025-2026"/>
    <x v="0"/>
    <x v="26"/>
    <x v="0"/>
    <s v="WA"/>
    <n v="6280"/>
    <x v="0"/>
    <x v="14"/>
    <x v="1"/>
    <x v="1"/>
    <n v="437"/>
  </r>
  <r>
    <x v="29"/>
    <x v="0"/>
    <s v="2024-2025"/>
    <x v="0"/>
    <x v="27"/>
    <x v="4"/>
    <s v="VIC"/>
    <n v="3066"/>
    <x v="0"/>
    <x v="7"/>
    <x v="0"/>
    <x v="0"/>
    <n v="226"/>
  </r>
  <r>
    <x v="30"/>
    <x v="1"/>
    <s v="2023-2024"/>
    <x v="0"/>
    <x v="28"/>
    <x v="1"/>
    <s v="NSW"/>
    <n v="2830"/>
    <x v="0"/>
    <x v="11"/>
    <x v="0"/>
    <x v="0"/>
    <n v="612"/>
  </r>
  <r>
    <x v="31"/>
    <x v="1"/>
    <s v="2023-2024"/>
    <x v="0"/>
    <x v="12"/>
    <x v="3"/>
    <s v="QLD"/>
    <n v="4068"/>
    <x v="0"/>
    <x v="10"/>
    <x v="3"/>
    <x v="3"/>
    <n v="163"/>
  </r>
  <r>
    <x v="32"/>
    <x v="0"/>
    <s v="2024-2025"/>
    <x v="0"/>
    <x v="29"/>
    <x v="4"/>
    <s v="VIC"/>
    <n v="3500"/>
    <x v="0"/>
    <x v="8"/>
    <x v="0"/>
    <x v="0"/>
    <n v="548"/>
  </r>
  <r>
    <x v="33"/>
    <x v="2"/>
    <s v="2025-2026"/>
    <x v="0"/>
    <x v="30"/>
    <x v="4"/>
    <s v="VIC"/>
    <n v="3131"/>
    <x v="0"/>
    <x v="6"/>
    <x v="3"/>
    <x v="3"/>
    <n v="588"/>
  </r>
  <r>
    <x v="34"/>
    <x v="0"/>
    <s v="2024-2025"/>
    <x v="0"/>
    <x v="31"/>
    <x v="1"/>
    <s v="NSW"/>
    <n v="2116"/>
    <x v="0"/>
    <x v="4"/>
    <x v="1"/>
    <x v="1"/>
    <n v="157"/>
  </r>
  <r>
    <x v="35"/>
    <x v="0"/>
    <s v="2024-2025"/>
    <x v="0"/>
    <x v="32"/>
    <x v="6"/>
    <s v="SA"/>
    <n v="5169"/>
    <x v="0"/>
    <x v="13"/>
    <x v="3"/>
    <x v="3"/>
    <n v="75"/>
  </r>
  <r>
    <x v="36"/>
    <x v="2"/>
    <s v="2025-2026"/>
    <x v="0"/>
    <x v="33"/>
    <x v="4"/>
    <s v="VIC"/>
    <n v="3280"/>
    <x v="0"/>
    <x v="8"/>
    <x v="1"/>
    <x v="1"/>
    <n v="578"/>
  </r>
  <r>
    <x v="37"/>
    <x v="2"/>
    <s v="2025-2026"/>
    <x v="0"/>
    <x v="34"/>
    <x v="4"/>
    <s v="VIC"/>
    <n v="3018"/>
    <x v="0"/>
    <x v="7"/>
    <x v="3"/>
    <x v="3"/>
    <n v="96"/>
  </r>
  <r>
    <x v="38"/>
    <x v="0"/>
    <s v="2024-2025"/>
    <x v="0"/>
    <x v="35"/>
    <x v="3"/>
    <s v="QLD"/>
    <n v="4558"/>
    <x v="0"/>
    <x v="15"/>
    <x v="1"/>
    <x v="1"/>
    <n v="455"/>
  </r>
  <r>
    <x v="39"/>
    <x v="0"/>
    <s v="2024-2025"/>
    <x v="0"/>
    <x v="36"/>
    <x v="4"/>
    <s v="VIC"/>
    <n v="3148"/>
    <x v="0"/>
    <x v="6"/>
    <x v="0"/>
    <x v="0"/>
    <n v="415"/>
  </r>
  <r>
    <x v="40"/>
    <x v="0"/>
    <s v="2024-2025"/>
    <x v="1"/>
    <x v="10"/>
    <x v="4"/>
    <s v="VIC"/>
    <n v="3551"/>
    <x v="0"/>
    <x v="8"/>
    <x v="1"/>
    <x v="1"/>
    <n v="630"/>
  </r>
  <r>
    <x v="41"/>
    <x v="1"/>
    <s v="2023-2024"/>
    <x v="0"/>
    <x v="20"/>
    <x v="4"/>
    <s v="VIC"/>
    <n v="3429"/>
    <x v="0"/>
    <x v="8"/>
    <x v="3"/>
    <x v="3"/>
    <n v="416"/>
  </r>
  <r>
    <x v="42"/>
    <x v="0"/>
    <s v="2024-2025"/>
    <x v="1"/>
    <x v="23"/>
    <x v="1"/>
    <s v="NSW"/>
    <n v="2650"/>
    <x v="0"/>
    <x v="11"/>
    <x v="1"/>
    <x v="1"/>
    <n v="672"/>
  </r>
  <r>
    <x v="43"/>
    <x v="1"/>
    <s v="2023-2024"/>
    <x v="0"/>
    <x v="15"/>
    <x v="1"/>
    <s v="NSW"/>
    <n v="2020"/>
    <x v="0"/>
    <x v="5"/>
    <x v="8"/>
    <x v="8"/>
    <n v="344"/>
  </r>
  <r>
    <x v="44"/>
    <x v="0"/>
    <s v="2024-2025"/>
    <x v="0"/>
    <x v="19"/>
    <x v="1"/>
    <s v="NSW"/>
    <n v="2800"/>
    <x v="0"/>
    <x v="11"/>
    <x v="6"/>
    <x v="6"/>
    <n v="773"/>
  </r>
  <r>
    <x v="45"/>
    <x v="0"/>
    <s v="2024-2025"/>
    <x v="0"/>
    <x v="36"/>
    <x v="4"/>
    <s v="VIC"/>
    <n v="3148"/>
    <x v="0"/>
    <x v="6"/>
    <x v="1"/>
    <x v="1"/>
    <n v="763"/>
  </r>
  <r>
    <x v="46"/>
    <x v="2"/>
    <s v="2025-2026"/>
    <x v="0"/>
    <x v="18"/>
    <x v="6"/>
    <s v="SA"/>
    <n v="5168"/>
    <x v="0"/>
    <x v="13"/>
    <x v="5"/>
    <x v="5"/>
    <n v="472"/>
  </r>
  <r>
    <x v="47"/>
    <x v="2"/>
    <s v="2025-2026"/>
    <x v="0"/>
    <x v="37"/>
    <x v="1"/>
    <s v="NSW"/>
    <n v="2750"/>
    <x v="0"/>
    <x v="11"/>
    <x v="2"/>
    <x v="2"/>
    <n v="521"/>
  </r>
  <r>
    <x v="16"/>
    <x v="1"/>
    <s v="2023-2024"/>
    <x v="0"/>
    <x v="38"/>
    <x v="3"/>
    <s v="QLD"/>
    <n v="4802"/>
    <x v="0"/>
    <x v="12"/>
    <x v="4"/>
    <x v="4"/>
    <n v="756"/>
  </r>
  <r>
    <x v="48"/>
    <x v="0"/>
    <s v="2024-2025"/>
    <x v="0"/>
    <x v="39"/>
    <x v="0"/>
    <s v="WA"/>
    <n v="6330"/>
    <x v="0"/>
    <x v="14"/>
    <x v="3"/>
    <x v="3"/>
    <n v="630"/>
  </r>
  <r>
    <x v="35"/>
    <x v="0"/>
    <s v="2024-2025"/>
    <x v="0"/>
    <x v="40"/>
    <x v="4"/>
    <s v="VIC"/>
    <n v="3353"/>
    <x v="0"/>
    <x v="8"/>
    <x v="3"/>
    <x v="3"/>
    <n v="464"/>
  </r>
  <r>
    <x v="49"/>
    <x v="2"/>
    <s v="2025-2026"/>
    <x v="0"/>
    <x v="3"/>
    <x v="3"/>
    <s v="QLD"/>
    <n v="4220"/>
    <x v="0"/>
    <x v="3"/>
    <x v="4"/>
    <x v="4"/>
    <n v="709"/>
  </r>
  <r>
    <x v="50"/>
    <x v="0"/>
    <s v="2024-2025"/>
    <x v="0"/>
    <x v="41"/>
    <x v="5"/>
    <s v="TAS"/>
    <n v="7320"/>
    <x v="0"/>
    <x v="9"/>
    <x v="1"/>
    <x v="1"/>
    <n v="328"/>
  </r>
  <r>
    <x v="51"/>
    <x v="0"/>
    <s v="2024-2025"/>
    <x v="0"/>
    <x v="42"/>
    <x v="3"/>
    <s v="QLD"/>
    <n v="4870"/>
    <x v="0"/>
    <x v="12"/>
    <x v="0"/>
    <x v="0"/>
    <n v="442"/>
  </r>
  <r>
    <x v="52"/>
    <x v="2"/>
    <s v="2025-2026"/>
    <x v="0"/>
    <x v="43"/>
    <x v="1"/>
    <s v="NSW"/>
    <n v="2560"/>
    <x v="0"/>
    <x v="2"/>
    <x v="0"/>
    <x v="0"/>
    <n v="692"/>
  </r>
  <r>
    <x v="53"/>
    <x v="0"/>
    <s v="2024-2025"/>
    <x v="0"/>
    <x v="36"/>
    <x v="4"/>
    <s v="VIC"/>
    <n v="3148"/>
    <x v="0"/>
    <x v="6"/>
    <x v="0"/>
    <x v="0"/>
    <n v="719"/>
  </r>
  <r>
    <x v="54"/>
    <x v="0"/>
    <s v="2024-2025"/>
    <x v="0"/>
    <x v="5"/>
    <x v="1"/>
    <s v="NSW"/>
    <n v="2067"/>
    <x v="0"/>
    <x v="5"/>
    <x v="3"/>
    <x v="3"/>
    <n v="379"/>
  </r>
  <r>
    <x v="55"/>
    <x v="0"/>
    <s v="2024-2025"/>
    <x v="1"/>
    <x v="44"/>
    <x v="4"/>
    <s v="VIC"/>
    <n v="3977"/>
    <x v="0"/>
    <x v="16"/>
    <x v="2"/>
    <x v="2"/>
    <n v="84"/>
  </r>
  <r>
    <x v="56"/>
    <x v="2"/>
    <s v="2025-2026"/>
    <x v="0"/>
    <x v="28"/>
    <x v="1"/>
    <s v="NSW"/>
    <n v="2830"/>
    <x v="0"/>
    <x v="11"/>
    <x v="9"/>
    <x v="9"/>
    <n v="386"/>
  </r>
  <r>
    <x v="57"/>
    <x v="0"/>
    <s v="2024-2025"/>
    <x v="0"/>
    <x v="28"/>
    <x v="1"/>
    <s v="NSW"/>
    <n v="2830"/>
    <x v="0"/>
    <x v="11"/>
    <x v="1"/>
    <x v="1"/>
    <n v="447"/>
  </r>
  <r>
    <x v="58"/>
    <x v="2"/>
    <s v="2025-2026"/>
    <x v="0"/>
    <x v="28"/>
    <x v="1"/>
    <s v="NSW"/>
    <n v="2830"/>
    <x v="0"/>
    <x v="11"/>
    <x v="1"/>
    <x v="1"/>
    <n v="468"/>
  </r>
  <r>
    <x v="59"/>
    <x v="0"/>
    <s v="2024-2025"/>
    <x v="1"/>
    <x v="10"/>
    <x v="4"/>
    <s v="VIC"/>
    <n v="3551"/>
    <x v="0"/>
    <x v="8"/>
    <x v="5"/>
    <x v="5"/>
    <n v="629"/>
  </r>
  <r>
    <x v="60"/>
    <x v="0"/>
    <s v="2024-2025"/>
    <x v="0"/>
    <x v="45"/>
    <x v="3"/>
    <s v="QLD"/>
    <n v="4570"/>
    <x v="0"/>
    <x v="15"/>
    <x v="3"/>
    <x v="3"/>
    <n v="650"/>
  </r>
  <r>
    <x v="61"/>
    <x v="1"/>
    <s v="2023-2024"/>
    <x v="0"/>
    <x v="46"/>
    <x v="3"/>
    <s v="QLD"/>
    <n v="4740"/>
    <x v="0"/>
    <x v="17"/>
    <x v="3"/>
    <x v="3"/>
    <n v="672"/>
  </r>
  <r>
    <x v="62"/>
    <x v="0"/>
    <s v="2024-2025"/>
    <x v="0"/>
    <x v="47"/>
    <x v="1"/>
    <s v="NSW"/>
    <n v="2101"/>
    <x v="0"/>
    <x v="4"/>
    <x v="4"/>
    <x v="4"/>
    <n v="221"/>
  </r>
  <r>
    <x v="37"/>
    <x v="2"/>
    <s v="2025-2026"/>
    <x v="0"/>
    <x v="47"/>
    <x v="1"/>
    <s v="NSW"/>
    <n v="2101"/>
    <x v="0"/>
    <x v="4"/>
    <x v="5"/>
    <x v="5"/>
    <n v="519"/>
  </r>
  <r>
    <x v="63"/>
    <x v="1"/>
    <s v="2023-2024"/>
    <x v="0"/>
    <x v="48"/>
    <x v="3"/>
    <s v="QLD"/>
    <n v="4566"/>
    <x v="0"/>
    <x v="15"/>
    <x v="2"/>
    <x v="2"/>
    <n v="52"/>
  </r>
  <r>
    <x v="64"/>
    <x v="1"/>
    <s v="2023-2024"/>
    <x v="0"/>
    <x v="49"/>
    <x v="4"/>
    <s v="VIC"/>
    <n v="3134"/>
    <x v="0"/>
    <x v="6"/>
    <x v="4"/>
    <x v="4"/>
    <n v="211"/>
  </r>
  <r>
    <x v="65"/>
    <x v="2"/>
    <s v="2025-2026"/>
    <x v="0"/>
    <x v="31"/>
    <x v="1"/>
    <s v="NSW"/>
    <n v="2116"/>
    <x v="0"/>
    <x v="4"/>
    <x v="3"/>
    <x v="3"/>
    <n v="700"/>
  </r>
  <r>
    <x v="66"/>
    <x v="1"/>
    <s v="2023-2024"/>
    <x v="0"/>
    <x v="31"/>
    <x v="1"/>
    <s v="NSW"/>
    <n v="2116"/>
    <x v="0"/>
    <x v="4"/>
    <x v="4"/>
    <x v="4"/>
    <n v="550"/>
  </r>
  <r>
    <x v="67"/>
    <x v="2"/>
    <s v="2025-2026"/>
    <x v="0"/>
    <x v="50"/>
    <x v="4"/>
    <s v="VIC"/>
    <n v="3179"/>
    <x v="0"/>
    <x v="6"/>
    <x v="4"/>
    <x v="4"/>
    <n v="504"/>
  </r>
  <r>
    <x v="68"/>
    <x v="2"/>
    <s v="2025-2026"/>
    <x v="0"/>
    <x v="51"/>
    <x v="4"/>
    <s v="VIC"/>
    <n v="3630"/>
    <x v="0"/>
    <x v="16"/>
    <x v="9"/>
    <x v="9"/>
    <n v="40"/>
  </r>
  <r>
    <x v="69"/>
    <x v="0"/>
    <s v="2024-2025"/>
    <x v="0"/>
    <x v="52"/>
    <x v="3"/>
    <s v="QLD"/>
    <n v="4053"/>
    <x v="0"/>
    <x v="10"/>
    <x v="1"/>
    <x v="1"/>
    <n v="784"/>
  </r>
  <r>
    <x v="70"/>
    <x v="0"/>
    <s v="2024-2025"/>
    <x v="0"/>
    <x v="53"/>
    <x v="3"/>
    <s v="QLD"/>
    <n v="4119"/>
    <x v="0"/>
    <x v="10"/>
    <x v="4"/>
    <x v="4"/>
    <n v="302"/>
  </r>
  <r>
    <x v="71"/>
    <x v="0"/>
    <s v="2024-2025"/>
    <x v="0"/>
    <x v="54"/>
    <x v="4"/>
    <s v="VIC"/>
    <n v="3030"/>
    <x v="0"/>
    <x v="7"/>
    <x v="2"/>
    <x v="2"/>
    <n v="582"/>
  </r>
  <r>
    <x v="72"/>
    <x v="2"/>
    <s v="2025-2026"/>
    <x v="0"/>
    <x v="55"/>
    <x v="3"/>
    <s v="QLD"/>
    <n v="4703"/>
    <x v="0"/>
    <x v="17"/>
    <x v="3"/>
    <x v="3"/>
    <n v="89"/>
  </r>
  <r>
    <x v="73"/>
    <x v="1"/>
    <s v="2023-2024"/>
    <x v="0"/>
    <x v="10"/>
    <x v="4"/>
    <s v="VIC"/>
    <n v="3551"/>
    <x v="0"/>
    <x v="8"/>
    <x v="1"/>
    <x v="1"/>
    <n v="154"/>
  </r>
  <r>
    <x v="74"/>
    <x v="2"/>
    <s v="2025-2026"/>
    <x v="0"/>
    <x v="9"/>
    <x v="4"/>
    <s v="VIC"/>
    <n v="3076"/>
    <x v="0"/>
    <x v="7"/>
    <x v="2"/>
    <x v="2"/>
    <n v="180"/>
  </r>
  <r>
    <x v="75"/>
    <x v="2"/>
    <s v="2025-2026"/>
    <x v="0"/>
    <x v="56"/>
    <x v="1"/>
    <s v="NSW"/>
    <n v="2795"/>
    <x v="0"/>
    <x v="11"/>
    <x v="0"/>
    <x v="0"/>
    <n v="188"/>
  </r>
  <r>
    <x v="76"/>
    <x v="2"/>
    <s v="2025-2026"/>
    <x v="1"/>
    <x v="10"/>
    <x v="4"/>
    <s v="VIC"/>
    <n v="3551"/>
    <x v="0"/>
    <x v="8"/>
    <x v="0"/>
    <x v="0"/>
    <n v="114"/>
  </r>
  <r>
    <x v="77"/>
    <x v="1"/>
    <s v="2023-2024"/>
    <x v="0"/>
    <x v="47"/>
    <x v="1"/>
    <s v="NSW"/>
    <n v="2101"/>
    <x v="0"/>
    <x v="4"/>
    <x v="6"/>
    <x v="6"/>
    <n v="550"/>
  </r>
  <r>
    <x v="78"/>
    <x v="0"/>
    <s v="2024-2025"/>
    <x v="1"/>
    <x v="2"/>
    <x v="2"/>
    <s v="ACT"/>
    <n v="2617"/>
    <x v="0"/>
    <x v="2"/>
    <x v="1"/>
    <x v="1"/>
    <n v="630"/>
  </r>
  <r>
    <x v="79"/>
    <x v="0"/>
    <s v="2024-2025"/>
    <x v="0"/>
    <x v="39"/>
    <x v="0"/>
    <s v="WA"/>
    <n v="6330"/>
    <x v="0"/>
    <x v="14"/>
    <x v="5"/>
    <x v="5"/>
    <n v="359"/>
  </r>
  <r>
    <x v="80"/>
    <x v="1"/>
    <s v="2023-2024"/>
    <x v="0"/>
    <x v="18"/>
    <x v="6"/>
    <s v="SA"/>
    <n v="5168"/>
    <x v="0"/>
    <x v="13"/>
    <x v="0"/>
    <x v="0"/>
    <n v="488"/>
  </r>
  <r>
    <x v="81"/>
    <x v="0"/>
    <s v="2024-2025"/>
    <x v="0"/>
    <x v="57"/>
    <x v="6"/>
    <s v="SA"/>
    <n v="5082"/>
    <x v="0"/>
    <x v="13"/>
    <x v="0"/>
    <x v="0"/>
    <n v="470"/>
  </r>
  <r>
    <x v="82"/>
    <x v="2"/>
    <s v="2025-2026"/>
    <x v="0"/>
    <x v="10"/>
    <x v="4"/>
    <s v="VIC"/>
    <n v="3551"/>
    <x v="0"/>
    <x v="8"/>
    <x v="1"/>
    <x v="1"/>
    <n v="20"/>
  </r>
  <r>
    <x v="83"/>
    <x v="1"/>
    <s v="2023-2024"/>
    <x v="0"/>
    <x v="4"/>
    <x v="1"/>
    <s v="NSW"/>
    <n v="2154"/>
    <x v="0"/>
    <x v="4"/>
    <x v="3"/>
    <x v="3"/>
    <n v="699"/>
  </r>
  <r>
    <x v="84"/>
    <x v="2"/>
    <s v="2025-2026"/>
    <x v="0"/>
    <x v="52"/>
    <x v="3"/>
    <s v="QLD"/>
    <n v="4053"/>
    <x v="0"/>
    <x v="10"/>
    <x v="7"/>
    <x v="7"/>
    <n v="124"/>
  </r>
  <r>
    <x v="85"/>
    <x v="2"/>
    <s v="2025-2026"/>
    <x v="0"/>
    <x v="34"/>
    <x v="4"/>
    <s v="VIC"/>
    <n v="3018"/>
    <x v="0"/>
    <x v="7"/>
    <x v="3"/>
    <x v="3"/>
    <n v="102"/>
  </r>
  <r>
    <x v="69"/>
    <x v="0"/>
    <s v="2024-2025"/>
    <x v="0"/>
    <x v="58"/>
    <x v="0"/>
    <s v="WA"/>
    <n v="6027"/>
    <x v="0"/>
    <x v="0"/>
    <x v="7"/>
    <x v="7"/>
    <n v="603"/>
  </r>
  <r>
    <x v="86"/>
    <x v="1"/>
    <s v="2023-2024"/>
    <x v="1"/>
    <x v="5"/>
    <x v="1"/>
    <s v="NSW"/>
    <n v="2067"/>
    <x v="0"/>
    <x v="5"/>
    <x v="1"/>
    <x v="1"/>
    <n v="293"/>
  </r>
  <r>
    <x v="87"/>
    <x v="0"/>
    <s v="2024-2025"/>
    <x v="0"/>
    <x v="13"/>
    <x v="1"/>
    <s v="NSW"/>
    <n v="2480"/>
    <x v="0"/>
    <x v="1"/>
    <x v="7"/>
    <x v="7"/>
    <n v="646"/>
  </r>
  <r>
    <x v="88"/>
    <x v="0"/>
    <s v="2024-2025"/>
    <x v="1"/>
    <x v="59"/>
    <x v="3"/>
    <s v="QLD"/>
    <n v="4509"/>
    <x v="0"/>
    <x v="3"/>
    <x v="8"/>
    <x v="8"/>
    <n v="30"/>
  </r>
  <r>
    <x v="89"/>
    <x v="0"/>
    <s v="2024-2025"/>
    <x v="0"/>
    <x v="60"/>
    <x v="1"/>
    <s v="NSW"/>
    <n v="2541"/>
    <x v="0"/>
    <x v="2"/>
    <x v="8"/>
    <x v="8"/>
    <n v="607"/>
  </r>
  <r>
    <x v="90"/>
    <x v="2"/>
    <s v="2025-2026"/>
    <x v="0"/>
    <x v="61"/>
    <x v="6"/>
    <s v="SA"/>
    <n v="5343"/>
    <x v="0"/>
    <x v="18"/>
    <x v="6"/>
    <x v="6"/>
    <n v="329"/>
  </r>
  <r>
    <x v="91"/>
    <x v="0"/>
    <s v="2024-2025"/>
    <x v="0"/>
    <x v="4"/>
    <x v="1"/>
    <s v="NSW"/>
    <n v="2154"/>
    <x v="0"/>
    <x v="4"/>
    <x v="1"/>
    <x v="1"/>
    <n v="695"/>
  </r>
  <r>
    <x v="92"/>
    <x v="0"/>
    <s v="2024-2025"/>
    <x v="0"/>
    <x v="7"/>
    <x v="4"/>
    <s v="VIC"/>
    <n v="3175"/>
    <x v="0"/>
    <x v="6"/>
    <x v="5"/>
    <x v="5"/>
    <n v="176"/>
  </r>
  <r>
    <x v="93"/>
    <x v="2"/>
    <s v="2025-2026"/>
    <x v="0"/>
    <x v="28"/>
    <x v="1"/>
    <s v="NSW"/>
    <n v="2830"/>
    <x v="0"/>
    <x v="11"/>
    <x v="2"/>
    <x v="2"/>
    <n v="619"/>
  </r>
  <r>
    <x v="94"/>
    <x v="0"/>
    <s v="2024-2025"/>
    <x v="0"/>
    <x v="9"/>
    <x v="4"/>
    <s v="VIC"/>
    <n v="3076"/>
    <x v="0"/>
    <x v="7"/>
    <x v="5"/>
    <x v="5"/>
    <n v="542"/>
  </r>
  <r>
    <x v="95"/>
    <x v="1"/>
    <s v="2023-2024"/>
    <x v="0"/>
    <x v="62"/>
    <x v="0"/>
    <s v="WA"/>
    <n v="6112"/>
    <x v="0"/>
    <x v="14"/>
    <x v="5"/>
    <x v="5"/>
    <n v="413"/>
  </r>
  <r>
    <x v="96"/>
    <x v="0"/>
    <s v="2024-2025"/>
    <x v="0"/>
    <x v="47"/>
    <x v="1"/>
    <s v="NSW"/>
    <n v="2101"/>
    <x v="0"/>
    <x v="4"/>
    <x v="3"/>
    <x v="3"/>
    <n v="97"/>
  </r>
  <r>
    <x v="97"/>
    <x v="0"/>
    <s v="2024-2025"/>
    <x v="0"/>
    <x v="39"/>
    <x v="0"/>
    <s v="WA"/>
    <n v="6330"/>
    <x v="0"/>
    <x v="14"/>
    <x v="4"/>
    <x v="4"/>
    <n v="316"/>
  </r>
  <r>
    <x v="98"/>
    <x v="2"/>
    <s v="2025-2026"/>
    <x v="0"/>
    <x v="63"/>
    <x v="1"/>
    <s v="NSW"/>
    <n v="2015"/>
    <x v="0"/>
    <x v="5"/>
    <x v="0"/>
    <x v="0"/>
    <n v="245"/>
  </r>
  <r>
    <x v="99"/>
    <x v="0"/>
    <s v="2024-2025"/>
    <x v="0"/>
    <x v="63"/>
    <x v="1"/>
    <s v="NSW"/>
    <n v="2015"/>
    <x v="0"/>
    <x v="5"/>
    <x v="4"/>
    <x v="4"/>
    <n v="568"/>
  </r>
  <r>
    <x v="100"/>
    <x v="0"/>
    <s v="2024-2025"/>
    <x v="0"/>
    <x v="63"/>
    <x v="1"/>
    <s v="NSW"/>
    <n v="2015"/>
    <x v="0"/>
    <x v="5"/>
    <x v="5"/>
    <x v="5"/>
    <n v="258"/>
  </r>
  <r>
    <x v="101"/>
    <x v="2"/>
    <s v="2025-2026"/>
    <x v="0"/>
    <x v="64"/>
    <x v="1"/>
    <s v="NSW"/>
    <n v="2350"/>
    <x v="0"/>
    <x v="1"/>
    <x v="4"/>
    <x v="4"/>
    <n v="289"/>
  </r>
  <r>
    <x v="102"/>
    <x v="0"/>
    <s v="2024-2025"/>
    <x v="0"/>
    <x v="65"/>
    <x v="1"/>
    <s v="NSW"/>
    <n v="2131"/>
    <x v="0"/>
    <x v="4"/>
    <x v="0"/>
    <x v="0"/>
    <n v="97"/>
  </r>
  <r>
    <x v="103"/>
    <x v="1"/>
    <s v="2023-2024"/>
    <x v="0"/>
    <x v="65"/>
    <x v="1"/>
    <s v="NSW"/>
    <n v="2131"/>
    <x v="0"/>
    <x v="4"/>
    <x v="3"/>
    <x v="3"/>
    <n v="148"/>
  </r>
  <r>
    <x v="104"/>
    <x v="0"/>
    <s v="2024-2025"/>
    <x v="0"/>
    <x v="65"/>
    <x v="1"/>
    <s v="NSW"/>
    <n v="2131"/>
    <x v="0"/>
    <x v="4"/>
    <x v="1"/>
    <x v="1"/>
    <n v="572"/>
  </r>
  <r>
    <x v="105"/>
    <x v="0"/>
    <s v="2024-2025"/>
    <x v="0"/>
    <x v="65"/>
    <x v="1"/>
    <s v="NSW"/>
    <n v="2131"/>
    <x v="0"/>
    <x v="4"/>
    <x v="4"/>
    <x v="4"/>
    <n v="620"/>
  </r>
  <r>
    <x v="106"/>
    <x v="0"/>
    <s v="2024-2025"/>
    <x v="0"/>
    <x v="66"/>
    <x v="3"/>
    <s v="QLD"/>
    <n v="4883"/>
    <x v="0"/>
    <x v="12"/>
    <x v="1"/>
    <x v="1"/>
    <n v="522"/>
  </r>
  <r>
    <x v="107"/>
    <x v="1"/>
    <s v="2023-2024"/>
    <x v="0"/>
    <x v="3"/>
    <x v="3"/>
    <s v="QLD"/>
    <n v="4220"/>
    <x v="0"/>
    <x v="3"/>
    <x v="2"/>
    <x v="2"/>
    <n v="747"/>
  </r>
  <r>
    <x v="108"/>
    <x v="1"/>
    <s v="2023-2024"/>
    <x v="0"/>
    <x v="26"/>
    <x v="0"/>
    <s v="WA"/>
    <n v="6280"/>
    <x v="0"/>
    <x v="14"/>
    <x v="3"/>
    <x v="3"/>
    <n v="623"/>
  </r>
  <r>
    <x v="109"/>
    <x v="0"/>
    <s v="2024-2025"/>
    <x v="0"/>
    <x v="42"/>
    <x v="3"/>
    <s v="QLD"/>
    <n v="4870"/>
    <x v="0"/>
    <x v="12"/>
    <x v="6"/>
    <x v="6"/>
    <n v="553"/>
  </r>
  <r>
    <x v="110"/>
    <x v="2"/>
    <s v="2025-2026"/>
    <x v="0"/>
    <x v="67"/>
    <x v="3"/>
    <s v="QLD"/>
    <n v="4551"/>
    <x v="0"/>
    <x v="15"/>
    <x v="3"/>
    <x v="3"/>
    <n v="64"/>
  </r>
  <r>
    <x v="111"/>
    <x v="0"/>
    <s v="2024-2025"/>
    <x v="0"/>
    <x v="68"/>
    <x v="7"/>
    <s v="NT"/>
    <n v="800"/>
    <x v="0"/>
    <x v="19"/>
    <x v="3"/>
    <x v="3"/>
    <n v="237"/>
  </r>
  <r>
    <x v="112"/>
    <x v="0"/>
    <s v="2024-2025"/>
    <x v="0"/>
    <x v="68"/>
    <x v="7"/>
    <s v="NT"/>
    <n v="800"/>
    <x v="0"/>
    <x v="19"/>
    <x v="4"/>
    <x v="4"/>
    <n v="637"/>
  </r>
  <r>
    <x v="113"/>
    <x v="2"/>
    <s v="2025-2026"/>
    <x v="0"/>
    <x v="28"/>
    <x v="1"/>
    <s v="NSW"/>
    <n v="2830"/>
    <x v="0"/>
    <x v="11"/>
    <x v="3"/>
    <x v="3"/>
    <n v="625"/>
  </r>
  <r>
    <x v="114"/>
    <x v="0"/>
    <s v="2024-2025"/>
    <x v="0"/>
    <x v="8"/>
    <x v="1"/>
    <s v="NSW"/>
    <n v="2158"/>
    <x v="0"/>
    <x v="4"/>
    <x v="3"/>
    <x v="3"/>
    <n v="392"/>
  </r>
  <r>
    <x v="115"/>
    <x v="0"/>
    <s v="2024-2025"/>
    <x v="1"/>
    <x v="10"/>
    <x v="4"/>
    <s v="VIC"/>
    <n v="3551"/>
    <x v="0"/>
    <x v="8"/>
    <x v="0"/>
    <x v="0"/>
    <n v="716"/>
  </r>
  <r>
    <x v="116"/>
    <x v="2"/>
    <s v="2025-2026"/>
    <x v="0"/>
    <x v="69"/>
    <x v="4"/>
    <s v="VIC"/>
    <n v="3199"/>
    <x v="0"/>
    <x v="6"/>
    <x v="3"/>
    <x v="3"/>
    <n v="609"/>
  </r>
  <r>
    <x v="117"/>
    <x v="2"/>
    <s v="2025-2026"/>
    <x v="0"/>
    <x v="69"/>
    <x v="4"/>
    <s v="VIC"/>
    <n v="3199"/>
    <x v="0"/>
    <x v="6"/>
    <x v="4"/>
    <x v="4"/>
    <n v="329"/>
  </r>
  <r>
    <x v="118"/>
    <x v="1"/>
    <s v="2023-2024"/>
    <x v="0"/>
    <x v="70"/>
    <x v="4"/>
    <s v="VIC"/>
    <n v="3400"/>
    <x v="0"/>
    <x v="8"/>
    <x v="2"/>
    <x v="2"/>
    <n v="595"/>
  </r>
  <r>
    <x v="119"/>
    <x v="0"/>
    <s v="2024-2025"/>
    <x v="0"/>
    <x v="12"/>
    <x v="3"/>
    <s v="QLD"/>
    <n v="4068"/>
    <x v="0"/>
    <x v="10"/>
    <x v="0"/>
    <x v="0"/>
    <n v="107"/>
  </r>
  <r>
    <x v="120"/>
    <x v="2"/>
    <s v="2025-2026"/>
    <x v="0"/>
    <x v="58"/>
    <x v="0"/>
    <s v="WA"/>
    <n v="6027"/>
    <x v="0"/>
    <x v="0"/>
    <x v="3"/>
    <x v="3"/>
    <n v="641"/>
  </r>
  <r>
    <x v="121"/>
    <x v="0"/>
    <s v="2024-2025"/>
    <x v="0"/>
    <x v="46"/>
    <x v="3"/>
    <s v="QLD"/>
    <n v="4740"/>
    <x v="0"/>
    <x v="17"/>
    <x v="1"/>
    <x v="1"/>
    <n v="292"/>
  </r>
  <r>
    <x v="122"/>
    <x v="1"/>
    <s v="2023-2024"/>
    <x v="0"/>
    <x v="71"/>
    <x v="6"/>
    <s v="SA"/>
    <n v="5043"/>
    <x v="0"/>
    <x v="13"/>
    <x v="4"/>
    <x v="4"/>
    <n v="160"/>
  </r>
  <r>
    <x v="123"/>
    <x v="2"/>
    <s v="2025-2026"/>
    <x v="0"/>
    <x v="16"/>
    <x v="0"/>
    <s v="WA"/>
    <n v="6030"/>
    <x v="0"/>
    <x v="0"/>
    <x v="0"/>
    <x v="0"/>
    <n v="472"/>
  </r>
  <r>
    <x v="124"/>
    <x v="0"/>
    <s v="2024-2025"/>
    <x v="1"/>
    <x v="16"/>
    <x v="0"/>
    <s v="WA"/>
    <n v="6030"/>
    <x v="0"/>
    <x v="0"/>
    <x v="2"/>
    <x v="2"/>
    <n v="45"/>
  </r>
  <r>
    <x v="125"/>
    <x v="2"/>
    <s v="2025-2026"/>
    <x v="0"/>
    <x v="72"/>
    <x v="4"/>
    <s v="VIC"/>
    <n v="3931"/>
    <x v="0"/>
    <x v="16"/>
    <x v="3"/>
    <x v="3"/>
    <n v="762"/>
  </r>
  <r>
    <x v="126"/>
    <x v="0"/>
    <s v="2024-2025"/>
    <x v="0"/>
    <x v="72"/>
    <x v="4"/>
    <s v="VIC"/>
    <n v="3931"/>
    <x v="0"/>
    <x v="16"/>
    <x v="1"/>
    <x v="1"/>
    <n v="778"/>
  </r>
  <r>
    <x v="127"/>
    <x v="1"/>
    <s v="2023-2024"/>
    <x v="0"/>
    <x v="17"/>
    <x v="3"/>
    <s v="QLD"/>
    <n v="4825"/>
    <x v="0"/>
    <x v="12"/>
    <x v="5"/>
    <x v="5"/>
    <n v="311"/>
  </r>
  <r>
    <x v="128"/>
    <x v="2"/>
    <s v="2025-2026"/>
    <x v="0"/>
    <x v="17"/>
    <x v="3"/>
    <s v="QLD"/>
    <n v="4825"/>
    <x v="0"/>
    <x v="12"/>
    <x v="3"/>
    <x v="3"/>
    <n v="222"/>
  </r>
  <r>
    <x v="66"/>
    <x v="1"/>
    <s v="2023-2024"/>
    <x v="1"/>
    <x v="59"/>
    <x v="3"/>
    <s v="QLD"/>
    <n v="4509"/>
    <x v="0"/>
    <x v="3"/>
    <x v="0"/>
    <x v="0"/>
    <n v="517"/>
  </r>
  <r>
    <x v="129"/>
    <x v="0"/>
    <s v="2024-2025"/>
    <x v="0"/>
    <x v="37"/>
    <x v="1"/>
    <s v="NSW"/>
    <n v="2750"/>
    <x v="0"/>
    <x v="11"/>
    <x v="3"/>
    <x v="3"/>
    <n v="799"/>
  </r>
  <r>
    <x v="130"/>
    <x v="1"/>
    <s v="2023-2024"/>
    <x v="1"/>
    <x v="73"/>
    <x v="6"/>
    <s v="SA"/>
    <n v="5607"/>
    <x v="0"/>
    <x v="18"/>
    <x v="7"/>
    <x v="7"/>
    <n v="523"/>
  </r>
  <r>
    <x v="16"/>
    <x v="1"/>
    <s v="2023-2024"/>
    <x v="0"/>
    <x v="49"/>
    <x v="4"/>
    <s v="VIC"/>
    <n v="3134"/>
    <x v="0"/>
    <x v="6"/>
    <x v="3"/>
    <x v="3"/>
    <n v="42"/>
  </r>
  <r>
    <x v="131"/>
    <x v="1"/>
    <s v="2023-2024"/>
    <x v="0"/>
    <x v="52"/>
    <x v="3"/>
    <s v="QLD"/>
    <n v="4053"/>
    <x v="0"/>
    <x v="10"/>
    <x v="4"/>
    <x v="4"/>
    <n v="67"/>
  </r>
  <r>
    <x v="132"/>
    <x v="0"/>
    <s v="2024-2025"/>
    <x v="0"/>
    <x v="20"/>
    <x v="4"/>
    <s v="VIC"/>
    <n v="3429"/>
    <x v="0"/>
    <x v="8"/>
    <x v="3"/>
    <x v="3"/>
    <n v="559"/>
  </r>
  <r>
    <x v="133"/>
    <x v="1"/>
    <s v="2023-2024"/>
    <x v="0"/>
    <x v="24"/>
    <x v="1"/>
    <s v="NSW"/>
    <n v="2120"/>
    <x v="0"/>
    <x v="4"/>
    <x v="3"/>
    <x v="3"/>
    <n v="125"/>
  </r>
  <r>
    <x v="134"/>
    <x v="0"/>
    <s v="2024-2025"/>
    <x v="0"/>
    <x v="21"/>
    <x v="3"/>
    <s v="QLD"/>
    <n v="4012"/>
    <x v="0"/>
    <x v="10"/>
    <x v="5"/>
    <x v="5"/>
    <n v="664"/>
  </r>
  <r>
    <x v="135"/>
    <x v="0"/>
    <s v="2024-2025"/>
    <x v="0"/>
    <x v="74"/>
    <x v="1"/>
    <s v="NSW"/>
    <n v="2485"/>
    <x v="0"/>
    <x v="1"/>
    <x v="4"/>
    <x v="4"/>
    <n v="295"/>
  </r>
  <r>
    <x v="136"/>
    <x v="0"/>
    <s v="2024-2025"/>
    <x v="0"/>
    <x v="74"/>
    <x v="1"/>
    <s v="NSW"/>
    <n v="2485"/>
    <x v="0"/>
    <x v="1"/>
    <x v="2"/>
    <x v="2"/>
    <n v="320"/>
  </r>
  <r>
    <x v="137"/>
    <x v="2"/>
    <s v="2025-2026"/>
    <x v="0"/>
    <x v="5"/>
    <x v="1"/>
    <s v="NSW"/>
    <n v="2067"/>
    <x v="0"/>
    <x v="5"/>
    <x v="1"/>
    <x v="1"/>
    <n v="661"/>
  </r>
  <r>
    <x v="138"/>
    <x v="2"/>
    <s v="2025-2026"/>
    <x v="0"/>
    <x v="0"/>
    <x v="0"/>
    <s v="WA"/>
    <n v="6021"/>
    <x v="0"/>
    <x v="0"/>
    <x v="0"/>
    <x v="0"/>
    <n v="564"/>
  </r>
  <r>
    <x v="139"/>
    <x v="2"/>
    <s v="2025-2026"/>
    <x v="0"/>
    <x v="4"/>
    <x v="1"/>
    <s v="NSW"/>
    <n v="2154"/>
    <x v="0"/>
    <x v="4"/>
    <x v="1"/>
    <x v="1"/>
    <n v="671"/>
  </r>
  <r>
    <x v="140"/>
    <x v="0"/>
    <s v="2024-2025"/>
    <x v="0"/>
    <x v="11"/>
    <x v="5"/>
    <s v="TAS"/>
    <n v="7010"/>
    <x v="0"/>
    <x v="9"/>
    <x v="1"/>
    <x v="1"/>
    <n v="629"/>
  </r>
  <r>
    <x v="77"/>
    <x v="1"/>
    <s v="2023-2024"/>
    <x v="1"/>
    <x v="23"/>
    <x v="1"/>
    <s v="NSW"/>
    <n v="2650"/>
    <x v="0"/>
    <x v="11"/>
    <x v="3"/>
    <x v="3"/>
    <n v="598"/>
  </r>
  <r>
    <x v="141"/>
    <x v="0"/>
    <s v="2024-2025"/>
    <x v="0"/>
    <x v="10"/>
    <x v="4"/>
    <s v="VIC"/>
    <n v="3551"/>
    <x v="0"/>
    <x v="8"/>
    <x v="4"/>
    <x v="4"/>
    <n v="724"/>
  </r>
  <r>
    <x v="142"/>
    <x v="1"/>
    <s v="2023-2024"/>
    <x v="0"/>
    <x v="75"/>
    <x v="0"/>
    <s v="WA"/>
    <n v="6450"/>
    <x v="0"/>
    <x v="20"/>
    <x v="6"/>
    <x v="6"/>
    <n v="799"/>
  </r>
  <r>
    <x v="143"/>
    <x v="2"/>
    <s v="2025-2026"/>
    <x v="0"/>
    <x v="0"/>
    <x v="0"/>
    <s v="WA"/>
    <n v="6021"/>
    <x v="0"/>
    <x v="0"/>
    <x v="1"/>
    <x v="1"/>
    <n v="282"/>
  </r>
  <r>
    <x v="144"/>
    <x v="1"/>
    <s v="2023-2024"/>
    <x v="1"/>
    <x v="76"/>
    <x v="1"/>
    <s v="NSW"/>
    <n v="2031"/>
    <x v="0"/>
    <x v="5"/>
    <x v="1"/>
    <x v="1"/>
    <n v="281"/>
  </r>
  <r>
    <x v="145"/>
    <x v="0"/>
    <s v="2024-2025"/>
    <x v="1"/>
    <x v="23"/>
    <x v="1"/>
    <s v="NSW"/>
    <n v="2650"/>
    <x v="0"/>
    <x v="11"/>
    <x v="4"/>
    <x v="4"/>
    <n v="472"/>
  </r>
  <r>
    <x v="8"/>
    <x v="0"/>
    <s v="2024-2025"/>
    <x v="0"/>
    <x v="63"/>
    <x v="1"/>
    <s v="NSW"/>
    <n v="2015"/>
    <x v="0"/>
    <x v="5"/>
    <x v="4"/>
    <x v="4"/>
    <n v="328"/>
  </r>
  <r>
    <x v="146"/>
    <x v="2"/>
    <s v="2025-2026"/>
    <x v="0"/>
    <x v="37"/>
    <x v="1"/>
    <s v="NSW"/>
    <n v="2750"/>
    <x v="0"/>
    <x v="11"/>
    <x v="6"/>
    <x v="6"/>
    <n v="495"/>
  </r>
  <r>
    <x v="147"/>
    <x v="0"/>
    <s v="2024-2025"/>
    <x v="0"/>
    <x v="42"/>
    <x v="3"/>
    <s v="QLD"/>
    <n v="4870"/>
    <x v="0"/>
    <x v="12"/>
    <x v="7"/>
    <x v="7"/>
    <n v="655"/>
  </r>
  <r>
    <x v="70"/>
    <x v="0"/>
    <s v="2024-2025"/>
    <x v="0"/>
    <x v="77"/>
    <x v="5"/>
    <s v="TAS"/>
    <n v="7018"/>
    <x v="0"/>
    <x v="9"/>
    <x v="5"/>
    <x v="5"/>
    <n v="466"/>
  </r>
  <r>
    <x v="9"/>
    <x v="0"/>
    <s v="2024-2025"/>
    <x v="0"/>
    <x v="63"/>
    <x v="1"/>
    <s v="NSW"/>
    <n v="2015"/>
    <x v="0"/>
    <x v="5"/>
    <x v="6"/>
    <x v="6"/>
    <n v="507"/>
  </r>
  <r>
    <x v="148"/>
    <x v="1"/>
    <s v="2023-2024"/>
    <x v="0"/>
    <x v="63"/>
    <x v="1"/>
    <s v="NSW"/>
    <n v="2015"/>
    <x v="0"/>
    <x v="5"/>
    <x v="2"/>
    <x v="2"/>
    <n v="146"/>
  </r>
  <r>
    <x v="149"/>
    <x v="2"/>
    <s v="2025-2026"/>
    <x v="0"/>
    <x v="1"/>
    <x v="1"/>
    <s v="NSW"/>
    <n v="2478"/>
    <x v="0"/>
    <x v="1"/>
    <x v="1"/>
    <x v="1"/>
    <n v="78"/>
  </r>
  <r>
    <x v="150"/>
    <x v="0"/>
    <s v="2024-2025"/>
    <x v="0"/>
    <x v="61"/>
    <x v="6"/>
    <s v="SA"/>
    <n v="5343"/>
    <x v="0"/>
    <x v="18"/>
    <x v="5"/>
    <x v="5"/>
    <n v="541"/>
  </r>
  <r>
    <x v="151"/>
    <x v="2"/>
    <s v="2025-2026"/>
    <x v="0"/>
    <x v="36"/>
    <x v="4"/>
    <s v="VIC"/>
    <n v="3148"/>
    <x v="0"/>
    <x v="6"/>
    <x v="0"/>
    <x v="0"/>
    <n v="277"/>
  </r>
  <r>
    <x v="51"/>
    <x v="0"/>
    <s v="2024-2025"/>
    <x v="1"/>
    <x v="5"/>
    <x v="1"/>
    <s v="NSW"/>
    <n v="2067"/>
    <x v="0"/>
    <x v="5"/>
    <x v="0"/>
    <x v="0"/>
    <n v="119"/>
  </r>
  <r>
    <x v="152"/>
    <x v="0"/>
    <s v="2024-2025"/>
    <x v="0"/>
    <x v="68"/>
    <x v="7"/>
    <s v="NT"/>
    <n v="800"/>
    <x v="0"/>
    <x v="19"/>
    <x v="8"/>
    <x v="8"/>
    <n v="255"/>
  </r>
  <r>
    <x v="47"/>
    <x v="2"/>
    <s v="2025-2026"/>
    <x v="0"/>
    <x v="78"/>
    <x v="1"/>
    <s v="NSW"/>
    <n v="2141"/>
    <x v="0"/>
    <x v="4"/>
    <x v="5"/>
    <x v="5"/>
    <n v="622"/>
  </r>
  <r>
    <x v="153"/>
    <x v="1"/>
    <s v="2023-2024"/>
    <x v="0"/>
    <x v="15"/>
    <x v="1"/>
    <s v="NSW"/>
    <n v="2020"/>
    <x v="0"/>
    <x v="5"/>
    <x v="6"/>
    <x v="6"/>
    <n v="792"/>
  </r>
  <r>
    <x v="154"/>
    <x v="1"/>
    <s v="2023-2024"/>
    <x v="1"/>
    <x v="79"/>
    <x v="6"/>
    <s v="SA"/>
    <n v="5290"/>
    <x v="0"/>
    <x v="18"/>
    <x v="6"/>
    <x v="6"/>
    <n v="780"/>
  </r>
  <r>
    <x v="155"/>
    <x v="2"/>
    <s v="2025-2026"/>
    <x v="0"/>
    <x v="17"/>
    <x v="3"/>
    <s v="QLD"/>
    <n v="4825"/>
    <x v="0"/>
    <x v="12"/>
    <x v="5"/>
    <x v="5"/>
    <n v="193"/>
  </r>
  <r>
    <x v="45"/>
    <x v="0"/>
    <s v="2024-2025"/>
    <x v="0"/>
    <x v="60"/>
    <x v="1"/>
    <s v="NSW"/>
    <n v="2541"/>
    <x v="0"/>
    <x v="2"/>
    <x v="1"/>
    <x v="1"/>
    <n v="69"/>
  </r>
  <r>
    <x v="156"/>
    <x v="2"/>
    <s v="2025-2026"/>
    <x v="0"/>
    <x v="38"/>
    <x v="3"/>
    <s v="QLD"/>
    <n v="4802"/>
    <x v="0"/>
    <x v="12"/>
    <x v="1"/>
    <x v="1"/>
    <n v="780"/>
  </r>
  <r>
    <x v="157"/>
    <x v="2"/>
    <s v="2025-2026"/>
    <x v="0"/>
    <x v="39"/>
    <x v="0"/>
    <s v="WA"/>
    <n v="6330"/>
    <x v="0"/>
    <x v="14"/>
    <x v="6"/>
    <x v="6"/>
    <n v="389"/>
  </r>
  <r>
    <x v="0"/>
    <x v="0"/>
    <s v="2024-2025"/>
    <x v="0"/>
    <x v="39"/>
    <x v="0"/>
    <s v="WA"/>
    <n v="6330"/>
    <x v="0"/>
    <x v="14"/>
    <x v="4"/>
    <x v="4"/>
    <n v="71"/>
  </r>
  <r>
    <x v="158"/>
    <x v="0"/>
    <s v="2024-2025"/>
    <x v="0"/>
    <x v="39"/>
    <x v="0"/>
    <s v="WA"/>
    <n v="6330"/>
    <x v="0"/>
    <x v="14"/>
    <x v="9"/>
    <x v="9"/>
    <n v="480"/>
  </r>
  <r>
    <x v="81"/>
    <x v="0"/>
    <s v="2024-2025"/>
    <x v="0"/>
    <x v="65"/>
    <x v="1"/>
    <s v="NSW"/>
    <n v="2131"/>
    <x v="0"/>
    <x v="4"/>
    <x v="2"/>
    <x v="2"/>
    <n v="391"/>
  </r>
  <r>
    <x v="159"/>
    <x v="0"/>
    <s v="2024-2025"/>
    <x v="0"/>
    <x v="40"/>
    <x v="4"/>
    <s v="VIC"/>
    <n v="3353"/>
    <x v="0"/>
    <x v="8"/>
    <x v="1"/>
    <x v="1"/>
    <n v="584"/>
  </r>
  <r>
    <x v="160"/>
    <x v="0"/>
    <s v="2024-2025"/>
    <x v="0"/>
    <x v="61"/>
    <x v="6"/>
    <s v="SA"/>
    <n v="5343"/>
    <x v="0"/>
    <x v="18"/>
    <x v="3"/>
    <x v="3"/>
    <n v="227"/>
  </r>
  <r>
    <x v="39"/>
    <x v="0"/>
    <s v="2024-2025"/>
    <x v="0"/>
    <x v="7"/>
    <x v="4"/>
    <s v="VIC"/>
    <n v="3175"/>
    <x v="0"/>
    <x v="6"/>
    <x v="1"/>
    <x v="1"/>
    <n v="100"/>
  </r>
  <r>
    <x v="161"/>
    <x v="0"/>
    <s v="2024-2025"/>
    <x v="0"/>
    <x v="9"/>
    <x v="4"/>
    <s v="VIC"/>
    <n v="3076"/>
    <x v="0"/>
    <x v="7"/>
    <x v="5"/>
    <x v="5"/>
    <n v="437"/>
  </r>
  <r>
    <x v="162"/>
    <x v="1"/>
    <s v="2023-2024"/>
    <x v="1"/>
    <x v="10"/>
    <x v="4"/>
    <s v="VIC"/>
    <n v="3551"/>
    <x v="0"/>
    <x v="8"/>
    <x v="2"/>
    <x v="2"/>
    <n v="119"/>
  </r>
  <r>
    <x v="163"/>
    <x v="0"/>
    <s v="2024-2025"/>
    <x v="0"/>
    <x v="47"/>
    <x v="1"/>
    <s v="NSW"/>
    <n v="2101"/>
    <x v="0"/>
    <x v="4"/>
    <x v="0"/>
    <x v="0"/>
    <n v="39"/>
  </r>
  <r>
    <x v="164"/>
    <x v="1"/>
    <s v="2023-2024"/>
    <x v="0"/>
    <x v="21"/>
    <x v="3"/>
    <s v="QLD"/>
    <n v="4012"/>
    <x v="0"/>
    <x v="10"/>
    <x v="3"/>
    <x v="3"/>
    <n v="666"/>
  </r>
  <r>
    <x v="165"/>
    <x v="0"/>
    <s v="2024-2025"/>
    <x v="0"/>
    <x v="69"/>
    <x v="4"/>
    <s v="VIC"/>
    <n v="3199"/>
    <x v="0"/>
    <x v="6"/>
    <x v="1"/>
    <x v="1"/>
    <n v="611"/>
  </r>
  <r>
    <x v="166"/>
    <x v="0"/>
    <s v="2024-2025"/>
    <x v="0"/>
    <x v="34"/>
    <x v="4"/>
    <s v="VIC"/>
    <n v="3018"/>
    <x v="0"/>
    <x v="7"/>
    <x v="1"/>
    <x v="1"/>
    <n v="125"/>
  </r>
  <r>
    <x v="167"/>
    <x v="2"/>
    <s v="2025-2026"/>
    <x v="0"/>
    <x v="66"/>
    <x v="3"/>
    <s v="QLD"/>
    <n v="4883"/>
    <x v="0"/>
    <x v="12"/>
    <x v="6"/>
    <x v="6"/>
    <n v="413"/>
  </r>
  <r>
    <x v="4"/>
    <x v="0"/>
    <s v="2024-2025"/>
    <x v="0"/>
    <x v="80"/>
    <x v="0"/>
    <s v="WA"/>
    <n v="6109"/>
    <x v="0"/>
    <x v="14"/>
    <x v="3"/>
    <x v="3"/>
    <n v="355"/>
  </r>
  <r>
    <x v="9"/>
    <x v="0"/>
    <s v="2024-2025"/>
    <x v="0"/>
    <x v="6"/>
    <x v="0"/>
    <s v="WA"/>
    <n v="6010"/>
    <x v="0"/>
    <x v="0"/>
    <x v="0"/>
    <x v="0"/>
    <n v="630"/>
  </r>
  <r>
    <x v="168"/>
    <x v="0"/>
    <s v="2024-2025"/>
    <x v="0"/>
    <x v="81"/>
    <x v="3"/>
    <s v="QLD"/>
    <n v="4680"/>
    <x v="0"/>
    <x v="17"/>
    <x v="1"/>
    <x v="1"/>
    <n v="81"/>
  </r>
  <r>
    <x v="137"/>
    <x v="2"/>
    <s v="2025-2026"/>
    <x v="0"/>
    <x v="82"/>
    <x v="3"/>
    <s v="QLD"/>
    <n v="4655"/>
    <x v="0"/>
    <x v="17"/>
    <x v="0"/>
    <x v="0"/>
    <n v="41"/>
  </r>
  <r>
    <x v="169"/>
    <x v="0"/>
    <s v="2024-2025"/>
    <x v="0"/>
    <x v="83"/>
    <x v="0"/>
    <s v="WA"/>
    <n v="6052"/>
    <x v="0"/>
    <x v="0"/>
    <x v="3"/>
    <x v="3"/>
    <n v="238"/>
  </r>
  <r>
    <x v="20"/>
    <x v="0"/>
    <s v="2024-2025"/>
    <x v="0"/>
    <x v="57"/>
    <x v="6"/>
    <s v="SA"/>
    <n v="5082"/>
    <x v="0"/>
    <x v="13"/>
    <x v="1"/>
    <x v="1"/>
    <n v="111"/>
  </r>
  <r>
    <x v="170"/>
    <x v="0"/>
    <s v="2024-2025"/>
    <x v="0"/>
    <x v="20"/>
    <x v="4"/>
    <s v="VIC"/>
    <n v="3429"/>
    <x v="0"/>
    <x v="8"/>
    <x v="7"/>
    <x v="7"/>
    <n v="623"/>
  </r>
  <r>
    <x v="171"/>
    <x v="1"/>
    <s v="2023-2024"/>
    <x v="0"/>
    <x v="24"/>
    <x v="1"/>
    <s v="NSW"/>
    <n v="2120"/>
    <x v="0"/>
    <x v="4"/>
    <x v="3"/>
    <x v="3"/>
    <n v="139"/>
  </r>
  <r>
    <x v="172"/>
    <x v="1"/>
    <s v="2023-2024"/>
    <x v="0"/>
    <x v="54"/>
    <x v="4"/>
    <s v="VIC"/>
    <n v="3030"/>
    <x v="0"/>
    <x v="7"/>
    <x v="3"/>
    <x v="3"/>
    <n v="401"/>
  </r>
  <r>
    <x v="173"/>
    <x v="0"/>
    <s v="2024-2025"/>
    <x v="0"/>
    <x v="67"/>
    <x v="3"/>
    <s v="QLD"/>
    <n v="4551"/>
    <x v="0"/>
    <x v="15"/>
    <x v="2"/>
    <x v="2"/>
    <n v="511"/>
  </r>
  <r>
    <x v="143"/>
    <x v="2"/>
    <s v="2025-2026"/>
    <x v="0"/>
    <x v="9"/>
    <x v="4"/>
    <s v="VIC"/>
    <n v="3076"/>
    <x v="0"/>
    <x v="7"/>
    <x v="3"/>
    <x v="3"/>
    <n v="610"/>
  </r>
  <r>
    <x v="174"/>
    <x v="0"/>
    <s v="2024-2025"/>
    <x v="0"/>
    <x v="13"/>
    <x v="1"/>
    <s v="NSW"/>
    <n v="2480"/>
    <x v="0"/>
    <x v="1"/>
    <x v="3"/>
    <x v="3"/>
    <n v="203"/>
  </r>
  <r>
    <x v="175"/>
    <x v="1"/>
    <s v="2023-2024"/>
    <x v="0"/>
    <x v="63"/>
    <x v="1"/>
    <s v="NSW"/>
    <n v="2015"/>
    <x v="0"/>
    <x v="5"/>
    <x v="1"/>
    <x v="1"/>
    <n v="249"/>
  </r>
  <r>
    <x v="176"/>
    <x v="2"/>
    <s v="2025-2026"/>
    <x v="0"/>
    <x v="66"/>
    <x v="3"/>
    <s v="QLD"/>
    <n v="4883"/>
    <x v="0"/>
    <x v="12"/>
    <x v="6"/>
    <x v="6"/>
    <n v="415"/>
  </r>
  <r>
    <x v="155"/>
    <x v="2"/>
    <s v="2025-2026"/>
    <x v="0"/>
    <x v="52"/>
    <x v="3"/>
    <s v="QLD"/>
    <n v="4053"/>
    <x v="0"/>
    <x v="10"/>
    <x v="3"/>
    <x v="3"/>
    <n v="646"/>
  </r>
  <r>
    <x v="177"/>
    <x v="1"/>
    <s v="2023-2024"/>
    <x v="0"/>
    <x v="27"/>
    <x v="4"/>
    <s v="VIC"/>
    <n v="3066"/>
    <x v="0"/>
    <x v="7"/>
    <x v="2"/>
    <x v="2"/>
    <n v="325"/>
  </r>
  <r>
    <x v="178"/>
    <x v="0"/>
    <s v="2024-2025"/>
    <x v="0"/>
    <x v="69"/>
    <x v="4"/>
    <s v="VIC"/>
    <n v="3199"/>
    <x v="0"/>
    <x v="6"/>
    <x v="1"/>
    <x v="1"/>
    <n v="209"/>
  </r>
  <r>
    <x v="179"/>
    <x v="0"/>
    <s v="2024-2025"/>
    <x v="0"/>
    <x v="0"/>
    <x v="0"/>
    <s v="WA"/>
    <n v="6021"/>
    <x v="0"/>
    <x v="0"/>
    <x v="7"/>
    <x v="7"/>
    <n v="586"/>
  </r>
  <r>
    <x v="180"/>
    <x v="1"/>
    <s v="2023-2024"/>
    <x v="0"/>
    <x v="26"/>
    <x v="0"/>
    <s v="WA"/>
    <n v="6280"/>
    <x v="0"/>
    <x v="14"/>
    <x v="5"/>
    <x v="5"/>
    <n v="515"/>
  </r>
  <r>
    <x v="28"/>
    <x v="2"/>
    <s v="2025-2026"/>
    <x v="0"/>
    <x v="6"/>
    <x v="0"/>
    <s v="WA"/>
    <n v="6010"/>
    <x v="0"/>
    <x v="0"/>
    <x v="5"/>
    <x v="5"/>
    <n v="321"/>
  </r>
  <r>
    <x v="181"/>
    <x v="0"/>
    <s v="2024-2025"/>
    <x v="0"/>
    <x v="44"/>
    <x v="4"/>
    <s v="VIC"/>
    <n v="3977"/>
    <x v="0"/>
    <x v="16"/>
    <x v="7"/>
    <x v="7"/>
    <n v="597"/>
  </r>
  <r>
    <x v="182"/>
    <x v="1"/>
    <s v="2023-2024"/>
    <x v="0"/>
    <x v="28"/>
    <x v="1"/>
    <s v="NSW"/>
    <n v="2830"/>
    <x v="0"/>
    <x v="11"/>
    <x v="5"/>
    <x v="5"/>
    <n v="191"/>
  </r>
  <r>
    <x v="183"/>
    <x v="0"/>
    <s v="2024-2025"/>
    <x v="0"/>
    <x v="8"/>
    <x v="1"/>
    <s v="NSW"/>
    <n v="2158"/>
    <x v="0"/>
    <x v="4"/>
    <x v="5"/>
    <x v="5"/>
    <n v="36"/>
  </r>
  <r>
    <x v="88"/>
    <x v="0"/>
    <s v="2024-2025"/>
    <x v="0"/>
    <x v="8"/>
    <x v="1"/>
    <s v="NSW"/>
    <n v="2158"/>
    <x v="0"/>
    <x v="4"/>
    <x v="4"/>
    <x v="4"/>
    <n v="745"/>
  </r>
  <r>
    <x v="19"/>
    <x v="0"/>
    <s v="2024-2025"/>
    <x v="0"/>
    <x v="82"/>
    <x v="3"/>
    <s v="QLD"/>
    <n v="4655"/>
    <x v="0"/>
    <x v="17"/>
    <x v="5"/>
    <x v="5"/>
    <n v="578"/>
  </r>
  <r>
    <x v="86"/>
    <x v="1"/>
    <s v="2023-2024"/>
    <x v="0"/>
    <x v="35"/>
    <x v="3"/>
    <s v="QLD"/>
    <n v="4558"/>
    <x v="0"/>
    <x v="15"/>
    <x v="4"/>
    <x v="4"/>
    <n v="63"/>
  </r>
  <r>
    <x v="184"/>
    <x v="2"/>
    <s v="2025-2026"/>
    <x v="1"/>
    <x v="84"/>
    <x v="3"/>
    <s v="QLD"/>
    <n v="4215"/>
    <x v="0"/>
    <x v="3"/>
    <x v="4"/>
    <x v="4"/>
    <n v="647"/>
  </r>
  <r>
    <x v="12"/>
    <x v="0"/>
    <s v="2024-2025"/>
    <x v="0"/>
    <x v="52"/>
    <x v="3"/>
    <s v="QLD"/>
    <n v="4053"/>
    <x v="0"/>
    <x v="10"/>
    <x v="4"/>
    <x v="4"/>
    <n v="266"/>
  </r>
  <r>
    <x v="185"/>
    <x v="0"/>
    <s v="2024-2025"/>
    <x v="0"/>
    <x v="38"/>
    <x v="3"/>
    <s v="QLD"/>
    <n v="4802"/>
    <x v="0"/>
    <x v="12"/>
    <x v="5"/>
    <x v="5"/>
    <n v="438"/>
  </r>
  <r>
    <x v="186"/>
    <x v="2"/>
    <s v="2025-2026"/>
    <x v="1"/>
    <x v="67"/>
    <x v="3"/>
    <s v="QLD"/>
    <n v="4551"/>
    <x v="0"/>
    <x v="15"/>
    <x v="9"/>
    <x v="9"/>
    <n v="405"/>
  </r>
  <r>
    <x v="61"/>
    <x v="1"/>
    <s v="2023-2024"/>
    <x v="0"/>
    <x v="43"/>
    <x v="1"/>
    <s v="NSW"/>
    <n v="2560"/>
    <x v="0"/>
    <x v="2"/>
    <x v="0"/>
    <x v="0"/>
    <n v="342"/>
  </r>
  <r>
    <x v="187"/>
    <x v="1"/>
    <s v="2023-2024"/>
    <x v="0"/>
    <x v="8"/>
    <x v="1"/>
    <s v="NSW"/>
    <n v="2158"/>
    <x v="0"/>
    <x v="4"/>
    <x v="0"/>
    <x v="0"/>
    <n v="200"/>
  </r>
  <r>
    <x v="188"/>
    <x v="0"/>
    <s v="2024-2025"/>
    <x v="0"/>
    <x v="70"/>
    <x v="4"/>
    <s v="VIC"/>
    <n v="3400"/>
    <x v="0"/>
    <x v="8"/>
    <x v="2"/>
    <x v="2"/>
    <n v="411"/>
  </r>
  <r>
    <x v="189"/>
    <x v="2"/>
    <s v="2025-2026"/>
    <x v="0"/>
    <x v="12"/>
    <x v="3"/>
    <s v="QLD"/>
    <n v="4068"/>
    <x v="0"/>
    <x v="10"/>
    <x v="0"/>
    <x v="0"/>
    <n v="292"/>
  </r>
  <r>
    <x v="190"/>
    <x v="1"/>
    <s v="2023-2024"/>
    <x v="1"/>
    <x v="83"/>
    <x v="0"/>
    <s v="WA"/>
    <n v="6052"/>
    <x v="0"/>
    <x v="0"/>
    <x v="3"/>
    <x v="3"/>
    <n v="157"/>
  </r>
  <r>
    <x v="136"/>
    <x v="0"/>
    <s v="2024-2025"/>
    <x v="0"/>
    <x v="46"/>
    <x v="3"/>
    <s v="QLD"/>
    <n v="4740"/>
    <x v="0"/>
    <x v="17"/>
    <x v="3"/>
    <x v="3"/>
    <n v="690"/>
  </r>
  <r>
    <x v="191"/>
    <x v="0"/>
    <s v="2024-2025"/>
    <x v="0"/>
    <x v="18"/>
    <x v="6"/>
    <s v="SA"/>
    <n v="5168"/>
    <x v="0"/>
    <x v="13"/>
    <x v="0"/>
    <x v="0"/>
    <n v="335"/>
  </r>
  <r>
    <x v="192"/>
    <x v="1"/>
    <s v="2023-2024"/>
    <x v="0"/>
    <x v="60"/>
    <x v="1"/>
    <s v="NSW"/>
    <n v="2541"/>
    <x v="0"/>
    <x v="2"/>
    <x v="4"/>
    <x v="4"/>
    <n v="716"/>
  </r>
  <r>
    <x v="159"/>
    <x v="0"/>
    <s v="2024-2025"/>
    <x v="0"/>
    <x v="51"/>
    <x v="4"/>
    <s v="VIC"/>
    <n v="3630"/>
    <x v="0"/>
    <x v="16"/>
    <x v="3"/>
    <x v="3"/>
    <n v="623"/>
  </r>
  <r>
    <x v="193"/>
    <x v="2"/>
    <s v="2025-2026"/>
    <x v="0"/>
    <x v="33"/>
    <x v="4"/>
    <s v="VIC"/>
    <n v="3280"/>
    <x v="0"/>
    <x v="8"/>
    <x v="3"/>
    <x v="3"/>
    <n v="78"/>
  </r>
  <r>
    <x v="194"/>
    <x v="2"/>
    <s v="2025-2026"/>
    <x v="0"/>
    <x v="33"/>
    <x v="4"/>
    <s v="VIC"/>
    <n v="3280"/>
    <x v="0"/>
    <x v="8"/>
    <x v="3"/>
    <x v="3"/>
    <n v="735"/>
  </r>
  <r>
    <x v="104"/>
    <x v="0"/>
    <s v="2024-2025"/>
    <x v="0"/>
    <x v="63"/>
    <x v="1"/>
    <s v="NSW"/>
    <n v="2015"/>
    <x v="0"/>
    <x v="5"/>
    <x v="3"/>
    <x v="3"/>
    <n v="679"/>
  </r>
  <r>
    <x v="195"/>
    <x v="0"/>
    <s v="2024-2025"/>
    <x v="0"/>
    <x v="64"/>
    <x v="1"/>
    <s v="NSW"/>
    <n v="2350"/>
    <x v="0"/>
    <x v="1"/>
    <x v="0"/>
    <x v="0"/>
    <n v="650"/>
  </r>
  <r>
    <x v="196"/>
    <x v="0"/>
    <s v="2024-2025"/>
    <x v="0"/>
    <x v="68"/>
    <x v="7"/>
    <s v="NT"/>
    <n v="800"/>
    <x v="0"/>
    <x v="19"/>
    <x v="0"/>
    <x v="0"/>
    <n v="341"/>
  </r>
  <r>
    <x v="9"/>
    <x v="0"/>
    <s v="2024-2025"/>
    <x v="1"/>
    <x v="2"/>
    <x v="2"/>
    <s v="ACT"/>
    <n v="2617"/>
    <x v="0"/>
    <x v="2"/>
    <x v="4"/>
    <x v="4"/>
    <n v="178"/>
  </r>
  <r>
    <x v="170"/>
    <x v="0"/>
    <s v="2024-2025"/>
    <x v="0"/>
    <x v="60"/>
    <x v="1"/>
    <s v="NSW"/>
    <n v="2541"/>
    <x v="0"/>
    <x v="2"/>
    <x v="1"/>
    <x v="1"/>
    <n v="644"/>
  </r>
  <r>
    <x v="197"/>
    <x v="0"/>
    <s v="2024-2025"/>
    <x v="0"/>
    <x v="85"/>
    <x v="0"/>
    <s v="WA"/>
    <n v="6530"/>
    <x v="0"/>
    <x v="20"/>
    <x v="5"/>
    <x v="5"/>
    <n v="485"/>
  </r>
  <r>
    <x v="7"/>
    <x v="0"/>
    <s v="2024-2025"/>
    <x v="0"/>
    <x v="28"/>
    <x v="1"/>
    <s v="NSW"/>
    <n v="2830"/>
    <x v="0"/>
    <x v="11"/>
    <x v="0"/>
    <x v="0"/>
    <n v="735"/>
  </r>
  <r>
    <x v="198"/>
    <x v="2"/>
    <s v="2025-2026"/>
    <x v="0"/>
    <x v="86"/>
    <x v="0"/>
    <s v="WA"/>
    <n v="6725"/>
    <x v="0"/>
    <x v="20"/>
    <x v="6"/>
    <x v="6"/>
    <n v="64"/>
  </r>
  <r>
    <x v="199"/>
    <x v="0"/>
    <s v="2024-2025"/>
    <x v="1"/>
    <x v="13"/>
    <x v="1"/>
    <s v="NSW"/>
    <n v="2480"/>
    <x v="0"/>
    <x v="1"/>
    <x v="4"/>
    <x v="4"/>
    <n v="680"/>
  </r>
  <r>
    <x v="146"/>
    <x v="2"/>
    <s v="2025-2026"/>
    <x v="0"/>
    <x v="19"/>
    <x v="1"/>
    <s v="NSW"/>
    <n v="2800"/>
    <x v="0"/>
    <x v="11"/>
    <x v="2"/>
    <x v="2"/>
    <n v="427"/>
  </r>
  <r>
    <x v="200"/>
    <x v="2"/>
    <s v="2025-2026"/>
    <x v="0"/>
    <x v="23"/>
    <x v="1"/>
    <s v="NSW"/>
    <n v="2650"/>
    <x v="0"/>
    <x v="11"/>
    <x v="0"/>
    <x v="0"/>
    <n v="526"/>
  </r>
  <r>
    <x v="201"/>
    <x v="1"/>
    <s v="2023-2024"/>
    <x v="0"/>
    <x v="61"/>
    <x v="6"/>
    <s v="SA"/>
    <n v="5343"/>
    <x v="0"/>
    <x v="18"/>
    <x v="5"/>
    <x v="5"/>
    <n v="315"/>
  </r>
  <r>
    <x v="202"/>
    <x v="2"/>
    <s v="2025-2026"/>
    <x v="0"/>
    <x v="26"/>
    <x v="0"/>
    <s v="WA"/>
    <n v="6280"/>
    <x v="0"/>
    <x v="14"/>
    <x v="5"/>
    <x v="5"/>
    <n v="218"/>
  </r>
  <r>
    <x v="203"/>
    <x v="0"/>
    <s v="2024-2025"/>
    <x v="1"/>
    <x v="5"/>
    <x v="1"/>
    <s v="NSW"/>
    <n v="2067"/>
    <x v="0"/>
    <x v="5"/>
    <x v="3"/>
    <x v="3"/>
    <n v="742"/>
  </r>
  <r>
    <x v="156"/>
    <x v="2"/>
    <s v="2025-2026"/>
    <x v="0"/>
    <x v="69"/>
    <x v="4"/>
    <s v="VIC"/>
    <n v="3199"/>
    <x v="0"/>
    <x v="6"/>
    <x v="5"/>
    <x v="5"/>
    <n v="668"/>
  </r>
  <r>
    <x v="204"/>
    <x v="0"/>
    <s v="2024-2025"/>
    <x v="0"/>
    <x v="87"/>
    <x v="2"/>
    <s v="ACT"/>
    <n v="2609"/>
    <x v="0"/>
    <x v="2"/>
    <x v="6"/>
    <x v="6"/>
    <n v="697"/>
  </r>
  <r>
    <x v="205"/>
    <x v="0"/>
    <s v="2024-2025"/>
    <x v="1"/>
    <x v="84"/>
    <x v="3"/>
    <s v="QLD"/>
    <n v="4215"/>
    <x v="0"/>
    <x v="3"/>
    <x v="5"/>
    <x v="5"/>
    <n v="720"/>
  </r>
  <r>
    <x v="14"/>
    <x v="0"/>
    <s v="2024-2025"/>
    <x v="0"/>
    <x v="88"/>
    <x v="6"/>
    <s v="SA"/>
    <n v="5011"/>
    <x v="0"/>
    <x v="13"/>
    <x v="7"/>
    <x v="7"/>
    <n v="91"/>
  </r>
  <r>
    <x v="206"/>
    <x v="2"/>
    <s v="2025-2026"/>
    <x v="0"/>
    <x v="64"/>
    <x v="1"/>
    <s v="NSW"/>
    <n v="2350"/>
    <x v="0"/>
    <x v="1"/>
    <x v="3"/>
    <x v="3"/>
    <n v="601"/>
  </r>
  <r>
    <x v="207"/>
    <x v="0"/>
    <s v="2024-2025"/>
    <x v="0"/>
    <x v="66"/>
    <x v="3"/>
    <s v="QLD"/>
    <n v="4883"/>
    <x v="0"/>
    <x v="12"/>
    <x v="2"/>
    <x v="2"/>
    <n v="246"/>
  </r>
  <r>
    <x v="208"/>
    <x v="0"/>
    <s v="2024-2025"/>
    <x v="1"/>
    <x v="5"/>
    <x v="1"/>
    <s v="NSW"/>
    <n v="2067"/>
    <x v="0"/>
    <x v="5"/>
    <x v="9"/>
    <x v="9"/>
    <n v="304"/>
  </r>
  <r>
    <x v="209"/>
    <x v="2"/>
    <s v="2025-2026"/>
    <x v="1"/>
    <x v="5"/>
    <x v="1"/>
    <s v="NSW"/>
    <n v="2067"/>
    <x v="0"/>
    <x v="5"/>
    <x v="0"/>
    <x v="0"/>
    <n v="176"/>
  </r>
  <r>
    <x v="210"/>
    <x v="0"/>
    <s v="2024-2025"/>
    <x v="0"/>
    <x v="27"/>
    <x v="4"/>
    <s v="VIC"/>
    <n v="3066"/>
    <x v="0"/>
    <x v="7"/>
    <x v="9"/>
    <x v="9"/>
    <n v="216"/>
  </r>
  <r>
    <x v="211"/>
    <x v="0"/>
    <s v="2024-2025"/>
    <x v="0"/>
    <x v="89"/>
    <x v="4"/>
    <s v="VIC"/>
    <n v="3136"/>
    <x v="0"/>
    <x v="6"/>
    <x v="7"/>
    <x v="7"/>
    <n v="523"/>
  </r>
  <r>
    <x v="212"/>
    <x v="0"/>
    <s v="2024-2025"/>
    <x v="0"/>
    <x v="87"/>
    <x v="2"/>
    <s v="ACT"/>
    <n v="2609"/>
    <x v="0"/>
    <x v="2"/>
    <x v="0"/>
    <x v="0"/>
    <n v="731"/>
  </r>
  <r>
    <x v="213"/>
    <x v="1"/>
    <s v="2023-2024"/>
    <x v="0"/>
    <x v="14"/>
    <x v="1"/>
    <s v="NSW"/>
    <n v="2790"/>
    <x v="0"/>
    <x v="11"/>
    <x v="3"/>
    <x v="3"/>
    <n v="429"/>
  </r>
  <r>
    <x v="214"/>
    <x v="2"/>
    <s v="2025-2026"/>
    <x v="1"/>
    <x v="72"/>
    <x v="4"/>
    <s v="VIC"/>
    <n v="3931"/>
    <x v="0"/>
    <x v="16"/>
    <x v="2"/>
    <x v="2"/>
    <n v="606"/>
  </r>
  <r>
    <x v="215"/>
    <x v="2"/>
    <s v="2025-2026"/>
    <x v="0"/>
    <x v="18"/>
    <x v="6"/>
    <s v="SA"/>
    <n v="5168"/>
    <x v="0"/>
    <x v="13"/>
    <x v="4"/>
    <x v="4"/>
    <n v="504"/>
  </r>
  <r>
    <x v="216"/>
    <x v="0"/>
    <s v="2024-2025"/>
    <x v="1"/>
    <x v="59"/>
    <x v="3"/>
    <s v="QLD"/>
    <n v="4509"/>
    <x v="0"/>
    <x v="3"/>
    <x v="2"/>
    <x v="2"/>
    <n v="535"/>
  </r>
  <r>
    <x v="182"/>
    <x v="1"/>
    <s v="2023-2024"/>
    <x v="1"/>
    <x v="60"/>
    <x v="1"/>
    <s v="NSW"/>
    <n v="2541"/>
    <x v="0"/>
    <x v="2"/>
    <x v="2"/>
    <x v="2"/>
    <n v="283"/>
  </r>
  <r>
    <x v="22"/>
    <x v="1"/>
    <s v="2023-2024"/>
    <x v="0"/>
    <x v="90"/>
    <x v="3"/>
    <s v="QLD"/>
    <n v="4700"/>
    <x v="0"/>
    <x v="17"/>
    <x v="6"/>
    <x v="6"/>
    <n v="279"/>
  </r>
  <r>
    <x v="217"/>
    <x v="0"/>
    <s v="2024-2025"/>
    <x v="0"/>
    <x v="50"/>
    <x v="4"/>
    <s v="VIC"/>
    <n v="3179"/>
    <x v="0"/>
    <x v="6"/>
    <x v="9"/>
    <x v="9"/>
    <n v="777"/>
  </r>
  <r>
    <x v="218"/>
    <x v="1"/>
    <s v="2023-2024"/>
    <x v="1"/>
    <x v="84"/>
    <x v="3"/>
    <s v="QLD"/>
    <n v="4215"/>
    <x v="0"/>
    <x v="3"/>
    <x v="2"/>
    <x v="2"/>
    <n v="665"/>
  </r>
  <r>
    <x v="219"/>
    <x v="1"/>
    <s v="2023-2024"/>
    <x v="0"/>
    <x v="52"/>
    <x v="3"/>
    <s v="QLD"/>
    <n v="4053"/>
    <x v="0"/>
    <x v="10"/>
    <x v="3"/>
    <x v="3"/>
    <n v="126"/>
  </r>
  <r>
    <x v="220"/>
    <x v="0"/>
    <s v="2024-2025"/>
    <x v="0"/>
    <x v="22"/>
    <x v="1"/>
    <s v="NSW"/>
    <n v="2539"/>
    <x v="0"/>
    <x v="2"/>
    <x v="9"/>
    <x v="9"/>
    <n v="314"/>
  </r>
  <r>
    <x v="191"/>
    <x v="0"/>
    <s v="2024-2025"/>
    <x v="1"/>
    <x v="23"/>
    <x v="1"/>
    <s v="NSW"/>
    <n v="2650"/>
    <x v="0"/>
    <x v="11"/>
    <x v="2"/>
    <x v="2"/>
    <n v="625"/>
  </r>
  <r>
    <x v="221"/>
    <x v="0"/>
    <s v="2024-2025"/>
    <x v="0"/>
    <x v="33"/>
    <x v="4"/>
    <s v="VIC"/>
    <n v="3280"/>
    <x v="0"/>
    <x v="8"/>
    <x v="1"/>
    <x v="1"/>
    <n v="172"/>
  </r>
  <r>
    <x v="222"/>
    <x v="2"/>
    <s v="2025-2026"/>
    <x v="0"/>
    <x v="54"/>
    <x v="4"/>
    <s v="VIC"/>
    <n v="3030"/>
    <x v="0"/>
    <x v="7"/>
    <x v="6"/>
    <x v="6"/>
    <n v="697"/>
  </r>
  <r>
    <x v="223"/>
    <x v="1"/>
    <s v="2023-2024"/>
    <x v="0"/>
    <x v="38"/>
    <x v="3"/>
    <s v="QLD"/>
    <n v="4802"/>
    <x v="0"/>
    <x v="12"/>
    <x v="3"/>
    <x v="3"/>
    <n v="213"/>
  </r>
  <r>
    <x v="224"/>
    <x v="1"/>
    <s v="2023-2024"/>
    <x v="0"/>
    <x v="39"/>
    <x v="0"/>
    <s v="WA"/>
    <n v="6330"/>
    <x v="0"/>
    <x v="14"/>
    <x v="5"/>
    <x v="5"/>
    <n v="608"/>
  </r>
  <r>
    <x v="225"/>
    <x v="0"/>
    <s v="2024-2025"/>
    <x v="0"/>
    <x v="91"/>
    <x v="1"/>
    <s v="NSW"/>
    <n v="2064"/>
    <x v="0"/>
    <x v="5"/>
    <x v="4"/>
    <x v="4"/>
    <n v="293"/>
  </r>
  <r>
    <x v="134"/>
    <x v="0"/>
    <s v="2024-2025"/>
    <x v="0"/>
    <x v="67"/>
    <x v="3"/>
    <s v="QLD"/>
    <n v="4551"/>
    <x v="0"/>
    <x v="15"/>
    <x v="3"/>
    <x v="3"/>
    <n v="621"/>
  </r>
  <r>
    <x v="124"/>
    <x v="0"/>
    <s v="2024-2025"/>
    <x v="0"/>
    <x v="36"/>
    <x v="4"/>
    <s v="VIC"/>
    <n v="3148"/>
    <x v="0"/>
    <x v="6"/>
    <x v="3"/>
    <x v="3"/>
    <n v="772"/>
  </r>
  <r>
    <x v="137"/>
    <x v="2"/>
    <s v="2025-2026"/>
    <x v="1"/>
    <x v="36"/>
    <x v="4"/>
    <s v="VIC"/>
    <n v="3148"/>
    <x v="0"/>
    <x v="6"/>
    <x v="2"/>
    <x v="2"/>
    <n v="313"/>
  </r>
  <r>
    <x v="226"/>
    <x v="0"/>
    <s v="2024-2025"/>
    <x v="1"/>
    <x v="5"/>
    <x v="1"/>
    <s v="NSW"/>
    <n v="2067"/>
    <x v="0"/>
    <x v="5"/>
    <x v="1"/>
    <x v="1"/>
    <n v="299"/>
  </r>
  <r>
    <x v="227"/>
    <x v="0"/>
    <s v="2024-2025"/>
    <x v="1"/>
    <x v="5"/>
    <x v="1"/>
    <s v="NSW"/>
    <n v="2067"/>
    <x v="0"/>
    <x v="5"/>
    <x v="4"/>
    <x v="4"/>
    <n v="488"/>
  </r>
  <r>
    <x v="228"/>
    <x v="1"/>
    <s v="2023-2024"/>
    <x v="1"/>
    <x v="44"/>
    <x v="4"/>
    <s v="VIC"/>
    <n v="3977"/>
    <x v="0"/>
    <x v="16"/>
    <x v="7"/>
    <x v="7"/>
    <n v="202"/>
  </r>
  <r>
    <x v="229"/>
    <x v="1"/>
    <s v="2023-2024"/>
    <x v="0"/>
    <x v="87"/>
    <x v="2"/>
    <s v="ACT"/>
    <n v="2609"/>
    <x v="0"/>
    <x v="2"/>
    <x v="7"/>
    <x v="7"/>
    <n v="753"/>
  </r>
  <r>
    <x v="230"/>
    <x v="0"/>
    <s v="2024-2025"/>
    <x v="0"/>
    <x v="81"/>
    <x v="3"/>
    <s v="QLD"/>
    <n v="4680"/>
    <x v="0"/>
    <x v="17"/>
    <x v="4"/>
    <x v="4"/>
    <n v="732"/>
  </r>
  <r>
    <x v="136"/>
    <x v="0"/>
    <s v="2024-2025"/>
    <x v="0"/>
    <x v="92"/>
    <x v="3"/>
    <s v="QLD"/>
    <n v="4305"/>
    <x v="0"/>
    <x v="3"/>
    <x v="0"/>
    <x v="0"/>
    <n v="61"/>
  </r>
  <r>
    <x v="231"/>
    <x v="1"/>
    <s v="2023-2024"/>
    <x v="0"/>
    <x v="78"/>
    <x v="1"/>
    <s v="NSW"/>
    <n v="2141"/>
    <x v="0"/>
    <x v="4"/>
    <x v="2"/>
    <x v="2"/>
    <n v="634"/>
  </r>
  <r>
    <x v="232"/>
    <x v="1"/>
    <s v="2023-2024"/>
    <x v="0"/>
    <x v="60"/>
    <x v="1"/>
    <s v="NSW"/>
    <n v="2541"/>
    <x v="0"/>
    <x v="2"/>
    <x v="4"/>
    <x v="4"/>
    <n v="70"/>
  </r>
  <r>
    <x v="233"/>
    <x v="2"/>
    <s v="2025-2026"/>
    <x v="0"/>
    <x v="60"/>
    <x v="1"/>
    <s v="NSW"/>
    <n v="2541"/>
    <x v="0"/>
    <x v="2"/>
    <x v="4"/>
    <x v="4"/>
    <n v="195"/>
  </r>
  <r>
    <x v="234"/>
    <x v="1"/>
    <s v="2023-2024"/>
    <x v="0"/>
    <x v="37"/>
    <x v="1"/>
    <s v="NSW"/>
    <n v="2750"/>
    <x v="0"/>
    <x v="11"/>
    <x v="3"/>
    <x v="3"/>
    <n v="555"/>
  </r>
  <r>
    <x v="235"/>
    <x v="0"/>
    <s v="2024-2025"/>
    <x v="0"/>
    <x v="49"/>
    <x v="4"/>
    <s v="VIC"/>
    <n v="3134"/>
    <x v="0"/>
    <x v="6"/>
    <x v="5"/>
    <x v="5"/>
    <n v="119"/>
  </r>
  <r>
    <x v="236"/>
    <x v="0"/>
    <s v="2024-2025"/>
    <x v="0"/>
    <x v="31"/>
    <x v="1"/>
    <s v="NSW"/>
    <n v="2116"/>
    <x v="0"/>
    <x v="4"/>
    <x v="0"/>
    <x v="0"/>
    <n v="771"/>
  </r>
  <r>
    <x v="206"/>
    <x v="2"/>
    <s v="2025-2026"/>
    <x v="0"/>
    <x v="50"/>
    <x v="4"/>
    <s v="VIC"/>
    <n v="3179"/>
    <x v="0"/>
    <x v="6"/>
    <x v="3"/>
    <x v="3"/>
    <n v="496"/>
  </r>
  <r>
    <x v="237"/>
    <x v="2"/>
    <s v="2025-2026"/>
    <x v="0"/>
    <x v="22"/>
    <x v="1"/>
    <s v="NSW"/>
    <n v="2539"/>
    <x v="0"/>
    <x v="2"/>
    <x v="3"/>
    <x v="3"/>
    <n v="324"/>
  </r>
  <r>
    <x v="238"/>
    <x v="0"/>
    <s v="2024-2025"/>
    <x v="0"/>
    <x v="88"/>
    <x v="6"/>
    <s v="SA"/>
    <n v="5011"/>
    <x v="0"/>
    <x v="13"/>
    <x v="3"/>
    <x v="3"/>
    <n v="210"/>
  </r>
  <r>
    <x v="42"/>
    <x v="0"/>
    <s v="2024-2025"/>
    <x v="0"/>
    <x v="66"/>
    <x v="3"/>
    <s v="QLD"/>
    <n v="4883"/>
    <x v="0"/>
    <x v="12"/>
    <x v="3"/>
    <x v="3"/>
    <n v="682"/>
  </r>
  <r>
    <x v="239"/>
    <x v="0"/>
    <s v="2024-2025"/>
    <x v="0"/>
    <x v="81"/>
    <x v="3"/>
    <s v="QLD"/>
    <n v="4680"/>
    <x v="0"/>
    <x v="17"/>
    <x v="1"/>
    <x v="1"/>
    <n v="625"/>
  </r>
  <r>
    <x v="240"/>
    <x v="0"/>
    <s v="2024-2025"/>
    <x v="0"/>
    <x v="17"/>
    <x v="3"/>
    <s v="QLD"/>
    <n v="4825"/>
    <x v="0"/>
    <x v="12"/>
    <x v="4"/>
    <x v="4"/>
    <n v="476"/>
  </r>
  <r>
    <x v="241"/>
    <x v="1"/>
    <s v="2023-2024"/>
    <x v="1"/>
    <x v="2"/>
    <x v="2"/>
    <s v="ACT"/>
    <n v="2617"/>
    <x v="0"/>
    <x v="2"/>
    <x v="0"/>
    <x v="0"/>
    <n v="375"/>
  </r>
  <r>
    <x v="242"/>
    <x v="2"/>
    <s v="2025-2026"/>
    <x v="0"/>
    <x v="27"/>
    <x v="4"/>
    <s v="VIC"/>
    <n v="3066"/>
    <x v="0"/>
    <x v="7"/>
    <x v="5"/>
    <x v="5"/>
    <n v="672"/>
  </r>
  <r>
    <x v="243"/>
    <x v="2"/>
    <s v="2025-2026"/>
    <x v="0"/>
    <x v="53"/>
    <x v="3"/>
    <s v="QLD"/>
    <n v="4119"/>
    <x v="0"/>
    <x v="10"/>
    <x v="3"/>
    <x v="3"/>
    <n v="199"/>
  </r>
  <r>
    <x v="244"/>
    <x v="0"/>
    <s v="2024-2025"/>
    <x v="0"/>
    <x v="84"/>
    <x v="3"/>
    <s v="QLD"/>
    <n v="4215"/>
    <x v="0"/>
    <x v="3"/>
    <x v="3"/>
    <x v="3"/>
    <n v="595"/>
  </r>
  <r>
    <x v="245"/>
    <x v="2"/>
    <s v="2025-2026"/>
    <x v="1"/>
    <x v="23"/>
    <x v="1"/>
    <s v="NSW"/>
    <n v="2650"/>
    <x v="0"/>
    <x v="11"/>
    <x v="6"/>
    <x v="6"/>
    <n v="786"/>
  </r>
  <r>
    <x v="246"/>
    <x v="2"/>
    <s v="2025-2026"/>
    <x v="0"/>
    <x v="35"/>
    <x v="3"/>
    <s v="QLD"/>
    <n v="4558"/>
    <x v="0"/>
    <x v="15"/>
    <x v="0"/>
    <x v="0"/>
    <n v="266"/>
  </r>
  <r>
    <x v="247"/>
    <x v="0"/>
    <s v="2024-2025"/>
    <x v="0"/>
    <x v="64"/>
    <x v="1"/>
    <s v="NSW"/>
    <n v="2350"/>
    <x v="0"/>
    <x v="1"/>
    <x v="5"/>
    <x v="5"/>
    <n v="674"/>
  </r>
  <r>
    <x v="248"/>
    <x v="1"/>
    <s v="2023-2024"/>
    <x v="0"/>
    <x v="39"/>
    <x v="0"/>
    <s v="WA"/>
    <n v="6330"/>
    <x v="0"/>
    <x v="14"/>
    <x v="5"/>
    <x v="5"/>
    <n v="349"/>
  </r>
  <r>
    <x v="206"/>
    <x v="2"/>
    <s v="2025-2026"/>
    <x v="0"/>
    <x v="63"/>
    <x v="1"/>
    <s v="NSW"/>
    <n v="2015"/>
    <x v="0"/>
    <x v="5"/>
    <x v="2"/>
    <x v="2"/>
    <n v="37"/>
  </r>
  <r>
    <x v="227"/>
    <x v="0"/>
    <s v="2024-2025"/>
    <x v="0"/>
    <x v="34"/>
    <x v="4"/>
    <s v="VIC"/>
    <n v="3018"/>
    <x v="0"/>
    <x v="7"/>
    <x v="2"/>
    <x v="2"/>
    <n v="91"/>
  </r>
  <r>
    <x v="83"/>
    <x v="1"/>
    <s v="2023-2024"/>
    <x v="0"/>
    <x v="91"/>
    <x v="1"/>
    <s v="NSW"/>
    <n v="2064"/>
    <x v="0"/>
    <x v="5"/>
    <x v="1"/>
    <x v="1"/>
    <n v="294"/>
  </r>
  <r>
    <x v="249"/>
    <x v="0"/>
    <s v="2024-2025"/>
    <x v="0"/>
    <x v="1"/>
    <x v="1"/>
    <s v="NSW"/>
    <n v="2478"/>
    <x v="0"/>
    <x v="1"/>
    <x v="2"/>
    <x v="2"/>
    <n v="363"/>
  </r>
  <r>
    <x v="250"/>
    <x v="2"/>
    <s v="2025-2026"/>
    <x v="1"/>
    <x v="42"/>
    <x v="3"/>
    <s v="QLD"/>
    <n v="4870"/>
    <x v="0"/>
    <x v="12"/>
    <x v="4"/>
    <x v="4"/>
    <n v="634"/>
  </r>
  <r>
    <x v="251"/>
    <x v="1"/>
    <s v="2023-2024"/>
    <x v="0"/>
    <x v="43"/>
    <x v="1"/>
    <s v="NSW"/>
    <n v="2560"/>
    <x v="0"/>
    <x v="2"/>
    <x v="1"/>
    <x v="1"/>
    <n v="231"/>
  </r>
  <r>
    <x v="252"/>
    <x v="0"/>
    <s v="2024-2025"/>
    <x v="0"/>
    <x v="28"/>
    <x v="1"/>
    <s v="NSW"/>
    <n v="2830"/>
    <x v="0"/>
    <x v="11"/>
    <x v="2"/>
    <x v="2"/>
    <n v="694"/>
  </r>
  <r>
    <x v="253"/>
    <x v="2"/>
    <s v="2025-2026"/>
    <x v="1"/>
    <x v="13"/>
    <x v="1"/>
    <s v="NSW"/>
    <n v="2480"/>
    <x v="0"/>
    <x v="1"/>
    <x v="6"/>
    <x v="6"/>
    <n v="116"/>
  </r>
  <r>
    <x v="254"/>
    <x v="0"/>
    <s v="2024-2025"/>
    <x v="0"/>
    <x v="35"/>
    <x v="3"/>
    <s v="QLD"/>
    <n v="4558"/>
    <x v="0"/>
    <x v="15"/>
    <x v="3"/>
    <x v="3"/>
    <n v="425"/>
  </r>
  <r>
    <x v="255"/>
    <x v="0"/>
    <s v="2024-2025"/>
    <x v="1"/>
    <x v="72"/>
    <x v="4"/>
    <s v="VIC"/>
    <n v="3931"/>
    <x v="0"/>
    <x v="16"/>
    <x v="3"/>
    <x v="3"/>
    <n v="327"/>
  </r>
  <r>
    <x v="124"/>
    <x v="0"/>
    <s v="2024-2025"/>
    <x v="0"/>
    <x v="52"/>
    <x v="3"/>
    <s v="QLD"/>
    <n v="4053"/>
    <x v="0"/>
    <x v="10"/>
    <x v="9"/>
    <x v="9"/>
    <n v="501"/>
  </r>
  <r>
    <x v="81"/>
    <x v="0"/>
    <s v="2024-2025"/>
    <x v="0"/>
    <x v="91"/>
    <x v="1"/>
    <s v="NSW"/>
    <n v="2064"/>
    <x v="0"/>
    <x v="5"/>
    <x v="3"/>
    <x v="3"/>
    <n v="123"/>
  </r>
  <r>
    <x v="256"/>
    <x v="1"/>
    <s v="2023-2024"/>
    <x v="0"/>
    <x v="41"/>
    <x v="5"/>
    <s v="TAS"/>
    <n v="7320"/>
    <x v="0"/>
    <x v="9"/>
    <x v="4"/>
    <x v="4"/>
    <n v="655"/>
  </r>
  <r>
    <x v="257"/>
    <x v="0"/>
    <s v="2024-2025"/>
    <x v="0"/>
    <x v="43"/>
    <x v="1"/>
    <s v="NSW"/>
    <n v="2560"/>
    <x v="0"/>
    <x v="2"/>
    <x v="0"/>
    <x v="0"/>
    <n v="540"/>
  </r>
  <r>
    <x v="258"/>
    <x v="2"/>
    <s v="2025-2026"/>
    <x v="0"/>
    <x v="7"/>
    <x v="4"/>
    <s v="VIC"/>
    <n v="3175"/>
    <x v="0"/>
    <x v="6"/>
    <x v="3"/>
    <x v="3"/>
    <n v="416"/>
  </r>
  <r>
    <x v="259"/>
    <x v="1"/>
    <s v="2023-2024"/>
    <x v="0"/>
    <x v="93"/>
    <x v="4"/>
    <s v="VIC"/>
    <n v="3915"/>
    <x v="0"/>
    <x v="16"/>
    <x v="3"/>
    <x v="3"/>
    <n v="68"/>
  </r>
  <r>
    <x v="260"/>
    <x v="1"/>
    <s v="2023-2024"/>
    <x v="0"/>
    <x v="12"/>
    <x v="3"/>
    <s v="QLD"/>
    <n v="4068"/>
    <x v="0"/>
    <x v="10"/>
    <x v="4"/>
    <x v="4"/>
    <n v="681"/>
  </r>
  <r>
    <x v="261"/>
    <x v="2"/>
    <s v="2025-2026"/>
    <x v="1"/>
    <x v="94"/>
    <x v="5"/>
    <s v="TAS"/>
    <n v="7250"/>
    <x v="0"/>
    <x v="9"/>
    <x v="1"/>
    <x v="1"/>
    <n v="679"/>
  </r>
  <r>
    <x v="262"/>
    <x v="0"/>
    <s v="2024-2025"/>
    <x v="0"/>
    <x v="14"/>
    <x v="1"/>
    <s v="NSW"/>
    <n v="2790"/>
    <x v="0"/>
    <x v="11"/>
    <x v="4"/>
    <x v="4"/>
    <n v="539"/>
  </r>
  <r>
    <x v="101"/>
    <x v="2"/>
    <s v="2025-2026"/>
    <x v="0"/>
    <x v="72"/>
    <x v="4"/>
    <s v="VIC"/>
    <n v="3931"/>
    <x v="0"/>
    <x v="16"/>
    <x v="0"/>
    <x v="0"/>
    <n v="278"/>
  </r>
  <r>
    <x v="263"/>
    <x v="0"/>
    <s v="2024-2025"/>
    <x v="0"/>
    <x v="19"/>
    <x v="1"/>
    <s v="NSW"/>
    <n v="2800"/>
    <x v="0"/>
    <x v="11"/>
    <x v="0"/>
    <x v="0"/>
    <n v="397"/>
  </r>
  <r>
    <x v="264"/>
    <x v="1"/>
    <s v="2023-2024"/>
    <x v="0"/>
    <x v="32"/>
    <x v="6"/>
    <s v="SA"/>
    <n v="5169"/>
    <x v="0"/>
    <x v="13"/>
    <x v="0"/>
    <x v="0"/>
    <n v="481"/>
  </r>
  <r>
    <x v="265"/>
    <x v="1"/>
    <s v="2023-2024"/>
    <x v="0"/>
    <x v="21"/>
    <x v="3"/>
    <s v="QLD"/>
    <n v="4012"/>
    <x v="0"/>
    <x v="10"/>
    <x v="0"/>
    <x v="0"/>
    <n v="313"/>
  </r>
  <r>
    <x v="266"/>
    <x v="2"/>
    <s v="2025-2026"/>
    <x v="0"/>
    <x v="21"/>
    <x v="3"/>
    <s v="QLD"/>
    <n v="4012"/>
    <x v="0"/>
    <x v="10"/>
    <x v="3"/>
    <x v="3"/>
    <n v="748"/>
  </r>
  <r>
    <x v="267"/>
    <x v="0"/>
    <s v="2024-2025"/>
    <x v="0"/>
    <x v="53"/>
    <x v="3"/>
    <s v="QLD"/>
    <n v="4119"/>
    <x v="0"/>
    <x v="10"/>
    <x v="0"/>
    <x v="0"/>
    <n v="371"/>
  </r>
  <r>
    <x v="268"/>
    <x v="1"/>
    <s v="2023-2024"/>
    <x v="0"/>
    <x v="36"/>
    <x v="4"/>
    <s v="VIC"/>
    <n v="3148"/>
    <x v="0"/>
    <x v="6"/>
    <x v="1"/>
    <x v="1"/>
    <n v="788"/>
  </r>
  <r>
    <x v="269"/>
    <x v="0"/>
    <s v="2024-2025"/>
    <x v="0"/>
    <x v="2"/>
    <x v="2"/>
    <s v="ACT"/>
    <n v="2617"/>
    <x v="0"/>
    <x v="2"/>
    <x v="1"/>
    <x v="1"/>
    <n v="288"/>
  </r>
  <r>
    <x v="270"/>
    <x v="0"/>
    <s v="2024-2025"/>
    <x v="0"/>
    <x v="93"/>
    <x v="4"/>
    <s v="VIC"/>
    <n v="3915"/>
    <x v="0"/>
    <x v="16"/>
    <x v="3"/>
    <x v="3"/>
    <n v="767"/>
  </r>
  <r>
    <x v="62"/>
    <x v="0"/>
    <s v="2024-2025"/>
    <x v="0"/>
    <x v="90"/>
    <x v="3"/>
    <s v="QLD"/>
    <n v="4700"/>
    <x v="0"/>
    <x v="17"/>
    <x v="1"/>
    <x v="1"/>
    <n v="570"/>
  </r>
  <r>
    <x v="271"/>
    <x v="1"/>
    <s v="2023-2024"/>
    <x v="1"/>
    <x v="44"/>
    <x v="4"/>
    <s v="VIC"/>
    <n v="3977"/>
    <x v="0"/>
    <x v="16"/>
    <x v="3"/>
    <x v="3"/>
    <n v="362"/>
  </r>
  <r>
    <x v="272"/>
    <x v="1"/>
    <s v="2023-2024"/>
    <x v="0"/>
    <x v="82"/>
    <x v="3"/>
    <s v="QLD"/>
    <n v="4655"/>
    <x v="0"/>
    <x v="17"/>
    <x v="3"/>
    <x v="3"/>
    <n v="213"/>
  </r>
  <r>
    <x v="273"/>
    <x v="0"/>
    <s v="2024-2025"/>
    <x v="1"/>
    <x v="84"/>
    <x v="3"/>
    <s v="QLD"/>
    <n v="4215"/>
    <x v="0"/>
    <x v="3"/>
    <x v="1"/>
    <x v="1"/>
    <n v="568"/>
  </r>
  <r>
    <x v="84"/>
    <x v="2"/>
    <s v="2025-2026"/>
    <x v="1"/>
    <x v="84"/>
    <x v="3"/>
    <s v="QLD"/>
    <n v="4215"/>
    <x v="0"/>
    <x v="3"/>
    <x v="1"/>
    <x v="1"/>
    <n v="111"/>
  </r>
  <r>
    <x v="178"/>
    <x v="0"/>
    <s v="2024-2025"/>
    <x v="0"/>
    <x v="33"/>
    <x v="4"/>
    <s v="VIC"/>
    <n v="3280"/>
    <x v="0"/>
    <x v="8"/>
    <x v="6"/>
    <x v="6"/>
    <n v="518"/>
  </r>
  <r>
    <x v="274"/>
    <x v="2"/>
    <s v="2025-2026"/>
    <x v="0"/>
    <x v="64"/>
    <x v="1"/>
    <s v="NSW"/>
    <n v="2350"/>
    <x v="0"/>
    <x v="1"/>
    <x v="5"/>
    <x v="5"/>
    <n v="346"/>
  </r>
  <r>
    <x v="275"/>
    <x v="0"/>
    <s v="2024-2025"/>
    <x v="0"/>
    <x v="40"/>
    <x v="4"/>
    <s v="VIC"/>
    <n v="3353"/>
    <x v="0"/>
    <x v="8"/>
    <x v="6"/>
    <x v="6"/>
    <n v="96"/>
  </r>
  <r>
    <x v="276"/>
    <x v="2"/>
    <s v="2025-2026"/>
    <x v="1"/>
    <x v="26"/>
    <x v="0"/>
    <s v="WA"/>
    <n v="6280"/>
    <x v="0"/>
    <x v="14"/>
    <x v="6"/>
    <x v="6"/>
    <n v="451"/>
  </r>
  <r>
    <x v="277"/>
    <x v="0"/>
    <s v="2024-2025"/>
    <x v="0"/>
    <x v="36"/>
    <x v="4"/>
    <s v="VIC"/>
    <n v="3148"/>
    <x v="0"/>
    <x v="6"/>
    <x v="5"/>
    <x v="5"/>
    <n v="402"/>
  </r>
  <r>
    <x v="278"/>
    <x v="2"/>
    <s v="2025-2026"/>
    <x v="0"/>
    <x v="69"/>
    <x v="4"/>
    <s v="VIC"/>
    <n v="3199"/>
    <x v="0"/>
    <x v="6"/>
    <x v="6"/>
    <x v="6"/>
    <n v="757"/>
  </r>
  <r>
    <x v="279"/>
    <x v="2"/>
    <s v="2025-2026"/>
    <x v="0"/>
    <x v="11"/>
    <x v="5"/>
    <s v="TAS"/>
    <n v="7010"/>
    <x v="0"/>
    <x v="9"/>
    <x v="5"/>
    <x v="5"/>
    <n v="631"/>
  </r>
  <r>
    <x v="111"/>
    <x v="0"/>
    <s v="2024-2025"/>
    <x v="0"/>
    <x v="58"/>
    <x v="0"/>
    <s v="WA"/>
    <n v="6027"/>
    <x v="0"/>
    <x v="0"/>
    <x v="5"/>
    <x v="5"/>
    <n v="665"/>
  </r>
  <r>
    <x v="280"/>
    <x v="0"/>
    <s v="2024-2025"/>
    <x v="1"/>
    <x v="60"/>
    <x v="1"/>
    <s v="NSW"/>
    <n v="2541"/>
    <x v="0"/>
    <x v="2"/>
    <x v="4"/>
    <x v="4"/>
    <n v="501"/>
  </r>
  <r>
    <x v="281"/>
    <x v="2"/>
    <s v="2025-2026"/>
    <x v="0"/>
    <x v="30"/>
    <x v="4"/>
    <s v="VIC"/>
    <n v="3131"/>
    <x v="0"/>
    <x v="6"/>
    <x v="5"/>
    <x v="5"/>
    <n v="731"/>
  </r>
  <r>
    <x v="282"/>
    <x v="0"/>
    <s v="2024-2025"/>
    <x v="1"/>
    <x v="73"/>
    <x v="6"/>
    <s v="SA"/>
    <n v="5607"/>
    <x v="0"/>
    <x v="18"/>
    <x v="5"/>
    <x v="5"/>
    <n v="109"/>
  </r>
  <r>
    <x v="188"/>
    <x v="0"/>
    <s v="2024-2025"/>
    <x v="0"/>
    <x v="24"/>
    <x v="1"/>
    <s v="NSW"/>
    <n v="2120"/>
    <x v="0"/>
    <x v="4"/>
    <x v="5"/>
    <x v="5"/>
    <n v="209"/>
  </r>
  <r>
    <x v="283"/>
    <x v="2"/>
    <s v="2025-2026"/>
    <x v="0"/>
    <x v="22"/>
    <x v="1"/>
    <s v="NSW"/>
    <n v="2539"/>
    <x v="0"/>
    <x v="2"/>
    <x v="5"/>
    <x v="5"/>
    <n v="481"/>
  </r>
  <r>
    <x v="284"/>
    <x v="1"/>
    <s v="2023-2024"/>
    <x v="1"/>
    <x v="53"/>
    <x v="3"/>
    <s v="QLD"/>
    <n v="4119"/>
    <x v="0"/>
    <x v="10"/>
    <x v="3"/>
    <x v="3"/>
    <n v="429"/>
  </r>
  <r>
    <x v="285"/>
    <x v="0"/>
    <s v="2024-2025"/>
    <x v="0"/>
    <x v="39"/>
    <x v="0"/>
    <s v="WA"/>
    <n v="6330"/>
    <x v="0"/>
    <x v="14"/>
    <x v="3"/>
    <x v="3"/>
    <n v="652"/>
  </r>
  <r>
    <x v="286"/>
    <x v="0"/>
    <s v="2024-2025"/>
    <x v="0"/>
    <x v="34"/>
    <x v="4"/>
    <s v="VIC"/>
    <n v="3018"/>
    <x v="0"/>
    <x v="7"/>
    <x v="3"/>
    <x v="3"/>
    <n v="96"/>
  </r>
  <r>
    <x v="287"/>
    <x v="1"/>
    <s v="2023-2024"/>
    <x v="0"/>
    <x v="25"/>
    <x v="4"/>
    <s v="VIC"/>
    <n v="3550"/>
    <x v="0"/>
    <x v="8"/>
    <x v="3"/>
    <x v="3"/>
    <n v="70"/>
  </r>
  <r>
    <x v="272"/>
    <x v="1"/>
    <s v="2023-2024"/>
    <x v="0"/>
    <x v="41"/>
    <x v="5"/>
    <s v="TAS"/>
    <n v="7320"/>
    <x v="0"/>
    <x v="9"/>
    <x v="5"/>
    <x v="5"/>
    <n v="194"/>
  </r>
  <r>
    <x v="288"/>
    <x v="0"/>
    <s v="2024-2025"/>
    <x v="0"/>
    <x v="44"/>
    <x v="4"/>
    <s v="VIC"/>
    <n v="3977"/>
    <x v="0"/>
    <x v="16"/>
    <x v="2"/>
    <x v="2"/>
    <n v="581"/>
  </r>
  <r>
    <x v="36"/>
    <x v="2"/>
    <s v="2025-2026"/>
    <x v="0"/>
    <x v="7"/>
    <x v="4"/>
    <s v="VIC"/>
    <n v="3175"/>
    <x v="0"/>
    <x v="6"/>
    <x v="9"/>
    <x v="9"/>
    <n v="521"/>
  </r>
  <r>
    <x v="289"/>
    <x v="0"/>
    <s v="2024-2025"/>
    <x v="0"/>
    <x v="70"/>
    <x v="4"/>
    <s v="VIC"/>
    <n v="3400"/>
    <x v="0"/>
    <x v="8"/>
    <x v="4"/>
    <x v="4"/>
    <n v="672"/>
  </r>
  <r>
    <x v="290"/>
    <x v="2"/>
    <s v="2025-2026"/>
    <x v="1"/>
    <x v="13"/>
    <x v="1"/>
    <s v="NSW"/>
    <n v="2480"/>
    <x v="0"/>
    <x v="1"/>
    <x v="3"/>
    <x v="3"/>
    <n v="163"/>
  </r>
  <r>
    <x v="291"/>
    <x v="0"/>
    <s v="2024-2025"/>
    <x v="0"/>
    <x v="29"/>
    <x v="4"/>
    <s v="VIC"/>
    <n v="3500"/>
    <x v="0"/>
    <x v="8"/>
    <x v="7"/>
    <x v="7"/>
    <n v="495"/>
  </r>
  <r>
    <x v="218"/>
    <x v="1"/>
    <s v="2023-2024"/>
    <x v="0"/>
    <x v="47"/>
    <x v="1"/>
    <s v="NSW"/>
    <n v="2101"/>
    <x v="0"/>
    <x v="4"/>
    <x v="0"/>
    <x v="0"/>
    <n v="694"/>
  </r>
  <r>
    <x v="292"/>
    <x v="0"/>
    <s v="2024-2025"/>
    <x v="1"/>
    <x v="47"/>
    <x v="1"/>
    <s v="NSW"/>
    <n v="2101"/>
    <x v="0"/>
    <x v="4"/>
    <x v="9"/>
    <x v="9"/>
    <n v="488"/>
  </r>
  <r>
    <x v="222"/>
    <x v="2"/>
    <s v="2025-2026"/>
    <x v="0"/>
    <x v="90"/>
    <x v="3"/>
    <s v="QLD"/>
    <n v="4700"/>
    <x v="0"/>
    <x v="17"/>
    <x v="6"/>
    <x v="6"/>
    <n v="318"/>
  </r>
  <r>
    <x v="293"/>
    <x v="1"/>
    <s v="2023-2024"/>
    <x v="0"/>
    <x v="32"/>
    <x v="6"/>
    <s v="SA"/>
    <n v="5169"/>
    <x v="0"/>
    <x v="13"/>
    <x v="7"/>
    <x v="7"/>
    <n v="30"/>
  </r>
  <r>
    <x v="294"/>
    <x v="0"/>
    <s v="2024-2025"/>
    <x v="1"/>
    <x v="84"/>
    <x v="3"/>
    <s v="QLD"/>
    <n v="4215"/>
    <x v="0"/>
    <x v="3"/>
    <x v="0"/>
    <x v="0"/>
    <n v="690"/>
  </r>
  <r>
    <x v="49"/>
    <x v="2"/>
    <s v="2025-2026"/>
    <x v="0"/>
    <x v="22"/>
    <x v="1"/>
    <s v="NSW"/>
    <n v="2539"/>
    <x v="0"/>
    <x v="2"/>
    <x v="0"/>
    <x v="0"/>
    <n v="706"/>
  </r>
  <r>
    <x v="295"/>
    <x v="0"/>
    <s v="2024-2025"/>
    <x v="0"/>
    <x v="45"/>
    <x v="3"/>
    <s v="QLD"/>
    <n v="4570"/>
    <x v="0"/>
    <x v="15"/>
    <x v="0"/>
    <x v="0"/>
    <n v="272"/>
  </r>
  <r>
    <x v="296"/>
    <x v="2"/>
    <s v="2025-2026"/>
    <x v="0"/>
    <x v="92"/>
    <x v="3"/>
    <s v="QLD"/>
    <n v="4305"/>
    <x v="0"/>
    <x v="3"/>
    <x v="0"/>
    <x v="0"/>
    <n v="167"/>
  </r>
  <r>
    <x v="297"/>
    <x v="1"/>
    <s v="2023-2024"/>
    <x v="0"/>
    <x v="14"/>
    <x v="1"/>
    <s v="NSW"/>
    <n v="2790"/>
    <x v="0"/>
    <x v="11"/>
    <x v="3"/>
    <x v="3"/>
    <n v="22"/>
  </r>
  <r>
    <x v="298"/>
    <x v="1"/>
    <s v="2023-2024"/>
    <x v="0"/>
    <x v="80"/>
    <x v="0"/>
    <s v="WA"/>
    <n v="6109"/>
    <x v="0"/>
    <x v="14"/>
    <x v="3"/>
    <x v="3"/>
    <n v="250"/>
  </r>
  <r>
    <x v="113"/>
    <x v="2"/>
    <s v="2025-2026"/>
    <x v="1"/>
    <x v="16"/>
    <x v="0"/>
    <s v="WA"/>
    <n v="6030"/>
    <x v="0"/>
    <x v="0"/>
    <x v="1"/>
    <x v="1"/>
    <n v="642"/>
  </r>
  <r>
    <x v="202"/>
    <x v="2"/>
    <s v="2025-2026"/>
    <x v="1"/>
    <x v="76"/>
    <x v="1"/>
    <s v="NSW"/>
    <n v="2031"/>
    <x v="0"/>
    <x v="5"/>
    <x v="4"/>
    <x v="4"/>
    <n v="358"/>
  </r>
  <r>
    <x v="299"/>
    <x v="2"/>
    <s v="2025-2026"/>
    <x v="1"/>
    <x v="53"/>
    <x v="3"/>
    <s v="QLD"/>
    <n v="4119"/>
    <x v="0"/>
    <x v="10"/>
    <x v="2"/>
    <x v="2"/>
    <n v="55"/>
  </r>
  <r>
    <x v="300"/>
    <x v="1"/>
    <s v="2023-2024"/>
    <x v="0"/>
    <x v="36"/>
    <x v="4"/>
    <s v="VIC"/>
    <n v="3148"/>
    <x v="0"/>
    <x v="6"/>
    <x v="3"/>
    <x v="3"/>
    <n v="605"/>
  </r>
  <r>
    <x v="19"/>
    <x v="0"/>
    <s v="2024-2025"/>
    <x v="0"/>
    <x v="10"/>
    <x v="4"/>
    <s v="VIC"/>
    <n v="3551"/>
    <x v="0"/>
    <x v="8"/>
    <x v="5"/>
    <x v="5"/>
    <n v="316"/>
  </r>
  <r>
    <x v="301"/>
    <x v="0"/>
    <s v="2024-2025"/>
    <x v="0"/>
    <x v="31"/>
    <x v="1"/>
    <s v="NSW"/>
    <n v="2116"/>
    <x v="0"/>
    <x v="4"/>
    <x v="9"/>
    <x v="9"/>
    <n v="61"/>
  </r>
  <r>
    <x v="94"/>
    <x v="0"/>
    <s v="2024-2025"/>
    <x v="0"/>
    <x v="31"/>
    <x v="1"/>
    <s v="NSW"/>
    <n v="2116"/>
    <x v="0"/>
    <x v="4"/>
    <x v="8"/>
    <x v="8"/>
    <n v="447"/>
  </r>
  <r>
    <x v="302"/>
    <x v="1"/>
    <s v="2023-2024"/>
    <x v="0"/>
    <x v="31"/>
    <x v="1"/>
    <s v="NSW"/>
    <n v="2116"/>
    <x v="0"/>
    <x v="4"/>
    <x v="4"/>
    <x v="4"/>
    <n v="414"/>
  </r>
  <r>
    <x v="303"/>
    <x v="1"/>
    <s v="2023-2024"/>
    <x v="0"/>
    <x v="75"/>
    <x v="0"/>
    <s v="WA"/>
    <n v="6450"/>
    <x v="0"/>
    <x v="20"/>
    <x v="3"/>
    <x v="3"/>
    <n v="626"/>
  </r>
  <r>
    <x v="5"/>
    <x v="0"/>
    <s v="2024-2025"/>
    <x v="0"/>
    <x v="80"/>
    <x v="0"/>
    <s v="WA"/>
    <n v="6109"/>
    <x v="0"/>
    <x v="14"/>
    <x v="3"/>
    <x v="3"/>
    <n v="559"/>
  </r>
  <r>
    <x v="304"/>
    <x v="0"/>
    <s v="2024-2025"/>
    <x v="0"/>
    <x v="76"/>
    <x v="1"/>
    <s v="NSW"/>
    <n v="2031"/>
    <x v="0"/>
    <x v="5"/>
    <x v="3"/>
    <x v="3"/>
    <n v="260"/>
  </r>
  <r>
    <x v="281"/>
    <x v="2"/>
    <s v="2025-2026"/>
    <x v="1"/>
    <x v="67"/>
    <x v="3"/>
    <s v="QLD"/>
    <n v="4551"/>
    <x v="0"/>
    <x v="15"/>
    <x v="2"/>
    <x v="2"/>
    <n v="411"/>
  </r>
  <r>
    <x v="4"/>
    <x v="0"/>
    <s v="2024-2025"/>
    <x v="0"/>
    <x v="64"/>
    <x v="1"/>
    <s v="NSW"/>
    <n v="2350"/>
    <x v="0"/>
    <x v="1"/>
    <x v="3"/>
    <x v="3"/>
    <n v="492"/>
  </r>
  <r>
    <x v="305"/>
    <x v="2"/>
    <s v="2025-2026"/>
    <x v="1"/>
    <x v="56"/>
    <x v="1"/>
    <s v="NSW"/>
    <n v="2795"/>
    <x v="0"/>
    <x v="11"/>
    <x v="1"/>
    <x v="1"/>
    <n v="725"/>
  </r>
  <r>
    <x v="306"/>
    <x v="0"/>
    <s v="2024-2025"/>
    <x v="0"/>
    <x v="24"/>
    <x v="1"/>
    <s v="NSW"/>
    <n v="2120"/>
    <x v="0"/>
    <x v="4"/>
    <x v="1"/>
    <x v="1"/>
    <n v="665"/>
  </r>
  <r>
    <x v="307"/>
    <x v="1"/>
    <s v="2023-2024"/>
    <x v="0"/>
    <x v="27"/>
    <x v="4"/>
    <s v="VIC"/>
    <n v="3066"/>
    <x v="0"/>
    <x v="7"/>
    <x v="3"/>
    <x v="3"/>
    <n v="436"/>
  </r>
  <r>
    <x v="308"/>
    <x v="0"/>
    <s v="2024-2025"/>
    <x v="0"/>
    <x v="68"/>
    <x v="7"/>
    <s v="NT"/>
    <n v="800"/>
    <x v="0"/>
    <x v="19"/>
    <x v="2"/>
    <x v="2"/>
    <n v="245"/>
  </r>
  <r>
    <x v="286"/>
    <x v="0"/>
    <s v="2024-2025"/>
    <x v="1"/>
    <x v="26"/>
    <x v="0"/>
    <s v="WA"/>
    <n v="6280"/>
    <x v="0"/>
    <x v="14"/>
    <x v="0"/>
    <x v="0"/>
    <n v="216"/>
  </r>
  <r>
    <x v="309"/>
    <x v="0"/>
    <s v="2024-2025"/>
    <x v="0"/>
    <x v="43"/>
    <x v="1"/>
    <s v="NSW"/>
    <n v="2560"/>
    <x v="0"/>
    <x v="2"/>
    <x v="2"/>
    <x v="2"/>
    <n v="459"/>
  </r>
  <r>
    <x v="310"/>
    <x v="0"/>
    <s v="2024-2025"/>
    <x v="0"/>
    <x v="60"/>
    <x v="1"/>
    <s v="NSW"/>
    <n v="2541"/>
    <x v="0"/>
    <x v="2"/>
    <x v="9"/>
    <x v="9"/>
    <n v="454"/>
  </r>
  <r>
    <x v="142"/>
    <x v="1"/>
    <s v="2023-2024"/>
    <x v="0"/>
    <x v="95"/>
    <x v="7"/>
    <s v="NT"/>
    <n v="870"/>
    <x v="0"/>
    <x v="19"/>
    <x v="3"/>
    <x v="3"/>
    <n v="483"/>
  </r>
  <r>
    <x v="311"/>
    <x v="1"/>
    <s v="2023-2024"/>
    <x v="0"/>
    <x v="0"/>
    <x v="0"/>
    <s v="WA"/>
    <n v="6021"/>
    <x v="0"/>
    <x v="0"/>
    <x v="3"/>
    <x v="3"/>
    <n v="90"/>
  </r>
  <r>
    <x v="312"/>
    <x v="0"/>
    <s v="2024-2025"/>
    <x v="0"/>
    <x v="86"/>
    <x v="0"/>
    <s v="WA"/>
    <n v="6725"/>
    <x v="0"/>
    <x v="20"/>
    <x v="3"/>
    <x v="3"/>
    <n v="490"/>
  </r>
  <r>
    <x v="313"/>
    <x v="0"/>
    <s v="2024-2025"/>
    <x v="0"/>
    <x v="6"/>
    <x v="0"/>
    <s v="WA"/>
    <n v="6010"/>
    <x v="0"/>
    <x v="0"/>
    <x v="3"/>
    <x v="3"/>
    <n v="427"/>
  </r>
  <r>
    <x v="49"/>
    <x v="2"/>
    <s v="2025-2026"/>
    <x v="0"/>
    <x v="62"/>
    <x v="0"/>
    <s v="WA"/>
    <n v="6112"/>
    <x v="0"/>
    <x v="14"/>
    <x v="1"/>
    <x v="1"/>
    <n v="152"/>
  </r>
  <r>
    <x v="314"/>
    <x v="0"/>
    <s v="2024-2025"/>
    <x v="0"/>
    <x v="72"/>
    <x v="4"/>
    <s v="VIC"/>
    <n v="3931"/>
    <x v="0"/>
    <x v="16"/>
    <x v="3"/>
    <x v="3"/>
    <n v="684"/>
  </r>
  <r>
    <x v="315"/>
    <x v="0"/>
    <s v="2024-2025"/>
    <x v="0"/>
    <x v="77"/>
    <x v="5"/>
    <s v="TAS"/>
    <n v="7018"/>
    <x v="0"/>
    <x v="9"/>
    <x v="3"/>
    <x v="3"/>
    <n v="531"/>
  </r>
  <r>
    <x v="316"/>
    <x v="0"/>
    <s v="2024-2025"/>
    <x v="0"/>
    <x v="34"/>
    <x v="4"/>
    <s v="VIC"/>
    <n v="3018"/>
    <x v="0"/>
    <x v="7"/>
    <x v="0"/>
    <x v="0"/>
    <n v="479"/>
  </r>
  <r>
    <x v="317"/>
    <x v="0"/>
    <s v="2024-2025"/>
    <x v="0"/>
    <x v="10"/>
    <x v="4"/>
    <s v="VIC"/>
    <n v="3551"/>
    <x v="0"/>
    <x v="8"/>
    <x v="3"/>
    <x v="3"/>
    <n v="175"/>
  </r>
  <r>
    <x v="237"/>
    <x v="2"/>
    <s v="2025-2026"/>
    <x v="0"/>
    <x v="23"/>
    <x v="1"/>
    <s v="NSW"/>
    <n v="2650"/>
    <x v="0"/>
    <x v="11"/>
    <x v="7"/>
    <x v="7"/>
    <n v="325"/>
  </r>
  <r>
    <x v="90"/>
    <x v="2"/>
    <s v="2025-2026"/>
    <x v="0"/>
    <x v="34"/>
    <x v="4"/>
    <s v="VIC"/>
    <n v="3018"/>
    <x v="0"/>
    <x v="7"/>
    <x v="1"/>
    <x v="1"/>
    <n v="343"/>
  </r>
  <r>
    <x v="318"/>
    <x v="0"/>
    <s v="2024-2025"/>
    <x v="0"/>
    <x v="82"/>
    <x v="3"/>
    <s v="QLD"/>
    <n v="4655"/>
    <x v="0"/>
    <x v="17"/>
    <x v="1"/>
    <x v="1"/>
    <n v="472"/>
  </r>
  <r>
    <x v="243"/>
    <x v="2"/>
    <s v="2025-2026"/>
    <x v="0"/>
    <x v="12"/>
    <x v="3"/>
    <s v="QLD"/>
    <n v="4068"/>
    <x v="0"/>
    <x v="10"/>
    <x v="0"/>
    <x v="0"/>
    <n v="788"/>
  </r>
  <r>
    <x v="319"/>
    <x v="2"/>
    <s v="2025-2026"/>
    <x v="0"/>
    <x v="26"/>
    <x v="0"/>
    <s v="WA"/>
    <n v="6280"/>
    <x v="0"/>
    <x v="14"/>
    <x v="3"/>
    <x v="3"/>
    <n v="228"/>
  </r>
  <r>
    <x v="320"/>
    <x v="0"/>
    <s v="2024-2025"/>
    <x v="0"/>
    <x v="75"/>
    <x v="0"/>
    <s v="WA"/>
    <n v="6450"/>
    <x v="0"/>
    <x v="20"/>
    <x v="3"/>
    <x v="3"/>
    <n v="302"/>
  </r>
  <r>
    <x v="321"/>
    <x v="0"/>
    <s v="2024-2025"/>
    <x v="0"/>
    <x v="27"/>
    <x v="4"/>
    <s v="VIC"/>
    <n v="3066"/>
    <x v="0"/>
    <x v="7"/>
    <x v="1"/>
    <x v="1"/>
    <n v="704"/>
  </r>
  <r>
    <x v="322"/>
    <x v="0"/>
    <s v="2024-2025"/>
    <x v="0"/>
    <x v="5"/>
    <x v="1"/>
    <s v="NSW"/>
    <n v="2067"/>
    <x v="0"/>
    <x v="5"/>
    <x v="6"/>
    <x v="6"/>
    <n v="493"/>
  </r>
  <r>
    <x v="323"/>
    <x v="0"/>
    <s v="2024-2025"/>
    <x v="1"/>
    <x v="37"/>
    <x v="1"/>
    <s v="NSW"/>
    <n v="2750"/>
    <x v="0"/>
    <x v="11"/>
    <x v="6"/>
    <x v="6"/>
    <n v="304"/>
  </r>
  <r>
    <x v="143"/>
    <x v="2"/>
    <s v="2025-2026"/>
    <x v="0"/>
    <x v="35"/>
    <x v="3"/>
    <s v="QLD"/>
    <n v="4558"/>
    <x v="0"/>
    <x v="15"/>
    <x v="5"/>
    <x v="5"/>
    <n v="492"/>
  </r>
  <r>
    <x v="268"/>
    <x v="1"/>
    <s v="2023-2024"/>
    <x v="0"/>
    <x v="31"/>
    <x v="1"/>
    <s v="NSW"/>
    <n v="2116"/>
    <x v="0"/>
    <x v="4"/>
    <x v="5"/>
    <x v="5"/>
    <n v="744"/>
  </r>
  <r>
    <x v="324"/>
    <x v="1"/>
    <s v="2023-2024"/>
    <x v="0"/>
    <x v="66"/>
    <x v="3"/>
    <s v="QLD"/>
    <n v="4883"/>
    <x v="0"/>
    <x v="12"/>
    <x v="6"/>
    <x v="6"/>
    <n v="461"/>
  </r>
  <r>
    <x v="241"/>
    <x v="1"/>
    <s v="2023-2024"/>
    <x v="0"/>
    <x v="25"/>
    <x v="4"/>
    <s v="VIC"/>
    <n v="3550"/>
    <x v="0"/>
    <x v="8"/>
    <x v="5"/>
    <x v="5"/>
    <n v="748"/>
  </r>
  <r>
    <x v="325"/>
    <x v="0"/>
    <s v="2024-2025"/>
    <x v="0"/>
    <x v="25"/>
    <x v="4"/>
    <s v="VIC"/>
    <n v="3550"/>
    <x v="0"/>
    <x v="8"/>
    <x v="4"/>
    <x v="4"/>
    <n v="241"/>
  </r>
  <r>
    <x v="326"/>
    <x v="0"/>
    <s v="2024-2025"/>
    <x v="0"/>
    <x v="41"/>
    <x v="5"/>
    <s v="TAS"/>
    <n v="7320"/>
    <x v="0"/>
    <x v="9"/>
    <x v="7"/>
    <x v="7"/>
    <n v="394"/>
  </r>
  <r>
    <x v="246"/>
    <x v="2"/>
    <s v="2025-2026"/>
    <x v="1"/>
    <x v="36"/>
    <x v="4"/>
    <s v="VIC"/>
    <n v="3148"/>
    <x v="0"/>
    <x v="6"/>
    <x v="5"/>
    <x v="5"/>
    <n v="659"/>
  </r>
  <r>
    <x v="327"/>
    <x v="2"/>
    <s v="2025-2026"/>
    <x v="1"/>
    <x v="5"/>
    <x v="1"/>
    <s v="NSW"/>
    <n v="2067"/>
    <x v="0"/>
    <x v="5"/>
    <x v="5"/>
    <x v="5"/>
    <n v="737"/>
  </r>
  <r>
    <x v="328"/>
    <x v="0"/>
    <s v="2024-2025"/>
    <x v="0"/>
    <x v="8"/>
    <x v="1"/>
    <s v="NSW"/>
    <n v="2158"/>
    <x v="0"/>
    <x v="4"/>
    <x v="3"/>
    <x v="3"/>
    <n v="194"/>
  </r>
  <r>
    <x v="329"/>
    <x v="0"/>
    <s v="2024-2025"/>
    <x v="0"/>
    <x v="85"/>
    <x v="0"/>
    <s v="WA"/>
    <n v="6530"/>
    <x v="0"/>
    <x v="20"/>
    <x v="2"/>
    <x v="2"/>
    <n v="473"/>
  </r>
  <r>
    <x v="32"/>
    <x v="0"/>
    <s v="2024-2025"/>
    <x v="0"/>
    <x v="45"/>
    <x v="3"/>
    <s v="QLD"/>
    <n v="4570"/>
    <x v="0"/>
    <x v="15"/>
    <x v="6"/>
    <x v="6"/>
    <n v="372"/>
  </r>
  <r>
    <x v="79"/>
    <x v="0"/>
    <s v="2024-2025"/>
    <x v="0"/>
    <x v="71"/>
    <x v="6"/>
    <s v="SA"/>
    <n v="5043"/>
    <x v="0"/>
    <x v="13"/>
    <x v="1"/>
    <x v="1"/>
    <n v="648"/>
  </r>
  <r>
    <x v="330"/>
    <x v="0"/>
    <s v="2024-2025"/>
    <x v="0"/>
    <x v="71"/>
    <x v="6"/>
    <s v="SA"/>
    <n v="5043"/>
    <x v="0"/>
    <x v="13"/>
    <x v="5"/>
    <x v="5"/>
    <n v="331"/>
  </r>
  <r>
    <x v="331"/>
    <x v="0"/>
    <s v="2024-2025"/>
    <x v="1"/>
    <x v="73"/>
    <x v="6"/>
    <s v="SA"/>
    <n v="5607"/>
    <x v="0"/>
    <x v="18"/>
    <x v="5"/>
    <x v="5"/>
    <n v="403"/>
  </r>
  <r>
    <x v="49"/>
    <x v="2"/>
    <s v="2025-2026"/>
    <x v="0"/>
    <x v="90"/>
    <x v="3"/>
    <s v="QLD"/>
    <n v="4700"/>
    <x v="0"/>
    <x v="17"/>
    <x v="5"/>
    <x v="5"/>
    <n v="758"/>
  </r>
  <r>
    <x v="211"/>
    <x v="0"/>
    <s v="2024-2025"/>
    <x v="0"/>
    <x v="50"/>
    <x v="4"/>
    <s v="VIC"/>
    <n v="3179"/>
    <x v="0"/>
    <x v="6"/>
    <x v="1"/>
    <x v="1"/>
    <n v="41"/>
  </r>
  <r>
    <x v="194"/>
    <x v="2"/>
    <s v="2025-2026"/>
    <x v="1"/>
    <x v="84"/>
    <x v="3"/>
    <s v="QLD"/>
    <n v="4215"/>
    <x v="0"/>
    <x v="3"/>
    <x v="5"/>
    <x v="5"/>
    <n v="392"/>
  </r>
  <r>
    <x v="332"/>
    <x v="1"/>
    <s v="2023-2024"/>
    <x v="0"/>
    <x v="55"/>
    <x v="3"/>
    <s v="QLD"/>
    <n v="4703"/>
    <x v="0"/>
    <x v="17"/>
    <x v="5"/>
    <x v="5"/>
    <n v="231"/>
  </r>
  <r>
    <x v="18"/>
    <x v="0"/>
    <s v="2024-2025"/>
    <x v="0"/>
    <x v="39"/>
    <x v="0"/>
    <s v="WA"/>
    <n v="6330"/>
    <x v="0"/>
    <x v="14"/>
    <x v="4"/>
    <x v="4"/>
    <n v="154"/>
  </r>
  <r>
    <x v="58"/>
    <x v="2"/>
    <s v="2025-2026"/>
    <x v="0"/>
    <x v="39"/>
    <x v="0"/>
    <s v="WA"/>
    <n v="6330"/>
    <x v="0"/>
    <x v="14"/>
    <x v="9"/>
    <x v="9"/>
    <n v="255"/>
  </r>
  <r>
    <x v="333"/>
    <x v="2"/>
    <s v="2025-2026"/>
    <x v="0"/>
    <x v="40"/>
    <x v="4"/>
    <s v="VIC"/>
    <n v="3353"/>
    <x v="0"/>
    <x v="8"/>
    <x v="4"/>
    <x v="4"/>
    <n v="690"/>
  </r>
  <r>
    <x v="334"/>
    <x v="1"/>
    <s v="2023-2024"/>
    <x v="1"/>
    <x v="56"/>
    <x v="1"/>
    <s v="NSW"/>
    <n v="2795"/>
    <x v="0"/>
    <x v="11"/>
    <x v="3"/>
    <x v="3"/>
    <n v="749"/>
  </r>
  <r>
    <x v="54"/>
    <x v="0"/>
    <s v="2024-2025"/>
    <x v="0"/>
    <x v="86"/>
    <x v="0"/>
    <s v="WA"/>
    <n v="6725"/>
    <x v="0"/>
    <x v="20"/>
    <x v="7"/>
    <x v="7"/>
    <n v="736"/>
  </r>
  <r>
    <x v="301"/>
    <x v="0"/>
    <s v="2024-2025"/>
    <x v="1"/>
    <x v="42"/>
    <x v="3"/>
    <s v="QLD"/>
    <n v="4870"/>
    <x v="0"/>
    <x v="12"/>
    <x v="0"/>
    <x v="0"/>
    <n v="41"/>
  </r>
  <r>
    <x v="335"/>
    <x v="0"/>
    <s v="2024-2025"/>
    <x v="1"/>
    <x v="67"/>
    <x v="3"/>
    <s v="QLD"/>
    <n v="4551"/>
    <x v="0"/>
    <x v="15"/>
    <x v="2"/>
    <x v="2"/>
    <n v="499"/>
  </r>
  <r>
    <x v="336"/>
    <x v="0"/>
    <s v="2024-2025"/>
    <x v="0"/>
    <x v="43"/>
    <x v="1"/>
    <s v="NSW"/>
    <n v="2560"/>
    <x v="0"/>
    <x v="2"/>
    <x v="2"/>
    <x v="2"/>
    <n v="156"/>
  </r>
  <r>
    <x v="41"/>
    <x v="1"/>
    <s v="2023-2024"/>
    <x v="0"/>
    <x v="4"/>
    <x v="1"/>
    <s v="NSW"/>
    <n v="2154"/>
    <x v="0"/>
    <x v="4"/>
    <x v="4"/>
    <x v="4"/>
    <n v="114"/>
  </r>
  <r>
    <x v="243"/>
    <x v="2"/>
    <s v="2025-2026"/>
    <x v="0"/>
    <x v="68"/>
    <x v="7"/>
    <s v="NT"/>
    <n v="800"/>
    <x v="0"/>
    <x v="19"/>
    <x v="3"/>
    <x v="3"/>
    <n v="522"/>
  </r>
  <r>
    <x v="82"/>
    <x v="2"/>
    <s v="2025-2026"/>
    <x v="0"/>
    <x v="8"/>
    <x v="1"/>
    <s v="NSW"/>
    <n v="2158"/>
    <x v="0"/>
    <x v="4"/>
    <x v="3"/>
    <x v="3"/>
    <n v="517"/>
  </r>
  <r>
    <x v="337"/>
    <x v="0"/>
    <s v="2024-2025"/>
    <x v="1"/>
    <x v="10"/>
    <x v="4"/>
    <s v="VIC"/>
    <n v="3551"/>
    <x v="0"/>
    <x v="8"/>
    <x v="9"/>
    <x v="9"/>
    <n v="264"/>
  </r>
  <r>
    <x v="98"/>
    <x v="2"/>
    <s v="2025-2026"/>
    <x v="1"/>
    <x v="62"/>
    <x v="0"/>
    <s v="WA"/>
    <n v="6112"/>
    <x v="0"/>
    <x v="14"/>
    <x v="4"/>
    <x v="4"/>
    <n v="289"/>
  </r>
  <r>
    <x v="99"/>
    <x v="0"/>
    <s v="2024-2025"/>
    <x v="0"/>
    <x v="70"/>
    <x v="4"/>
    <s v="VIC"/>
    <n v="3400"/>
    <x v="0"/>
    <x v="8"/>
    <x v="3"/>
    <x v="3"/>
    <n v="493"/>
  </r>
  <r>
    <x v="338"/>
    <x v="2"/>
    <s v="2025-2026"/>
    <x v="0"/>
    <x v="94"/>
    <x v="5"/>
    <s v="TAS"/>
    <n v="7250"/>
    <x v="0"/>
    <x v="9"/>
    <x v="5"/>
    <x v="5"/>
    <n v="381"/>
  </r>
  <r>
    <x v="339"/>
    <x v="2"/>
    <s v="2025-2026"/>
    <x v="1"/>
    <x v="16"/>
    <x v="0"/>
    <s v="WA"/>
    <n v="6030"/>
    <x v="0"/>
    <x v="0"/>
    <x v="3"/>
    <x v="3"/>
    <n v="460"/>
  </r>
  <r>
    <x v="80"/>
    <x v="1"/>
    <s v="2023-2024"/>
    <x v="0"/>
    <x v="50"/>
    <x v="4"/>
    <s v="VIC"/>
    <n v="3179"/>
    <x v="0"/>
    <x v="6"/>
    <x v="5"/>
    <x v="5"/>
    <n v="30"/>
  </r>
  <r>
    <x v="204"/>
    <x v="0"/>
    <s v="2024-2025"/>
    <x v="0"/>
    <x v="32"/>
    <x v="6"/>
    <s v="SA"/>
    <n v="5169"/>
    <x v="0"/>
    <x v="13"/>
    <x v="1"/>
    <x v="1"/>
    <n v="520"/>
  </r>
  <r>
    <x v="269"/>
    <x v="0"/>
    <s v="2024-2025"/>
    <x v="1"/>
    <x v="53"/>
    <x v="3"/>
    <s v="QLD"/>
    <n v="4119"/>
    <x v="0"/>
    <x v="10"/>
    <x v="1"/>
    <x v="1"/>
    <n v="516"/>
  </r>
  <r>
    <x v="340"/>
    <x v="1"/>
    <s v="2023-2024"/>
    <x v="0"/>
    <x v="33"/>
    <x v="4"/>
    <s v="VIC"/>
    <n v="3280"/>
    <x v="0"/>
    <x v="8"/>
    <x v="5"/>
    <x v="5"/>
    <n v="602"/>
  </r>
  <r>
    <x v="341"/>
    <x v="0"/>
    <s v="2024-2025"/>
    <x v="0"/>
    <x v="54"/>
    <x v="4"/>
    <s v="VIC"/>
    <n v="3030"/>
    <x v="0"/>
    <x v="7"/>
    <x v="7"/>
    <x v="7"/>
    <n v="168"/>
  </r>
  <r>
    <x v="342"/>
    <x v="0"/>
    <s v="2024-2025"/>
    <x v="0"/>
    <x v="38"/>
    <x v="3"/>
    <s v="QLD"/>
    <n v="4802"/>
    <x v="0"/>
    <x v="12"/>
    <x v="3"/>
    <x v="3"/>
    <n v="82"/>
  </r>
  <r>
    <x v="343"/>
    <x v="1"/>
    <s v="2023-2024"/>
    <x v="0"/>
    <x v="0"/>
    <x v="0"/>
    <s v="WA"/>
    <n v="6021"/>
    <x v="0"/>
    <x v="0"/>
    <x v="4"/>
    <x v="4"/>
    <n v="322"/>
  </r>
  <r>
    <x v="131"/>
    <x v="1"/>
    <s v="2023-2024"/>
    <x v="0"/>
    <x v="7"/>
    <x v="4"/>
    <s v="VIC"/>
    <n v="3175"/>
    <x v="0"/>
    <x v="6"/>
    <x v="0"/>
    <x v="0"/>
    <n v="458"/>
  </r>
  <r>
    <x v="344"/>
    <x v="1"/>
    <s v="2023-2024"/>
    <x v="0"/>
    <x v="11"/>
    <x v="5"/>
    <s v="TAS"/>
    <n v="7010"/>
    <x v="0"/>
    <x v="9"/>
    <x v="3"/>
    <x v="3"/>
    <n v="78"/>
  </r>
  <r>
    <x v="345"/>
    <x v="0"/>
    <s v="2024-2025"/>
    <x v="0"/>
    <x v="58"/>
    <x v="0"/>
    <s v="WA"/>
    <n v="6027"/>
    <x v="0"/>
    <x v="0"/>
    <x v="3"/>
    <x v="3"/>
    <n v="562"/>
  </r>
  <r>
    <x v="300"/>
    <x v="1"/>
    <s v="2023-2024"/>
    <x v="0"/>
    <x v="78"/>
    <x v="1"/>
    <s v="NSW"/>
    <n v="2141"/>
    <x v="0"/>
    <x v="4"/>
    <x v="3"/>
    <x v="3"/>
    <n v="531"/>
  </r>
  <r>
    <x v="163"/>
    <x v="0"/>
    <s v="2024-2025"/>
    <x v="0"/>
    <x v="29"/>
    <x v="4"/>
    <s v="VIC"/>
    <n v="3500"/>
    <x v="0"/>
    <x v="8"/>
    <x v="3"/>
    <x v="3"/>
    <n v="127"/>
  </r>
  <r>
    <x v="346"/>
    <x v="0"/>
    <s v="2024-2025"/>
    <x v="0"/>
    <x v="18"/>
    <x v="6"/>
    <s v="SA"/>
    <n v="5168"/>
    <x v="0"/>
    <x v="13"/>
    <x v="3"/>
    <x v="3"/>
    <n v="490"/>
  </r>
  <r>
    <x v="133"/>
    <x v="1"/>
    <s v="2023-2024"/>
    <x v="1"/>
    <x v="60"/>
    <x v="1"/>
    <s v="NSW"/>
    <n v="2541"/>
    <x v="0"/>
    <x v="2"/>
    <x v="2"/>
    <x v="2"/>
    <n v="568"/>
  </r>
  <r>
    <x v="347"/>
    <x v="1"/>
    <s v="2023-2024"/>
    <x v="0"/>
    <x v="50"/>
    <x v="4"/>
    <s v="VIC"/>
    <n v="3179"/>
    <x v="0"/>
    <x v="6"/>
    <x v="1"/>
    <x v="1"/>
    <n v="595"/>
  </r>
  <r>
    <x v="110"/>
    <x v="2"/>
    <s v="2025-2026"/>
    <x v="0"/>
    <x v="74"/>
    <x v="1"/>
    <s v="NSW"/>
    <n v="2485"/>
    <x v="0"/>
    <x v="1"/>
    <x v="4"/>
    <x v="4"/>
    <n v="585"/>
  </r>
  <r>
    <x v="176"/>
    <x v="2"/>
    <s v="2025-2026"/>
    <x v="1"/>
    <x v="84"/>
    <x v="3"/>
    <s v="QLD"/>
    <n v="4215"/>
    <x v="0"/>
    <x v="3"/>
    <x v="3"/>
    <x v="3"/>
    <n v="614"/>
  </r>
  <r>
    <x v="257"/>
    <x v="0"/>
    <s v="2024-2025"/>
    <x v="0"/>
    <x v="28"/>
    <x v="1"/>
    <s v="NSW"/>
    <n v="2830"/>
    <x v="0"/>
    <x v="11"/>
    <x v="3"/>
    <x v="3"/>
    <n v="557"/>
  </r>
  <r>
    <x v="348"/>
    <x v="1"/>
    <s v="2023-2024"/>
    <x v="0"/>
    <x v="35"/>
    <x v="3"/>
    <s v="QLD"/>
    <n v="4558"/>
    <x v="0"/>
    <x v="15"/>
    <x v="3"/>
    <x v="3"/>
    <n v="212"/>
  </r>
  <r>
    <x v="349"/>
    <x v="1"/>
    <s v="2023-2024"/>
    <x v="0"/>
    <x v="93"/>
    <x v="4"/>
    <s v="VIC"/>
    <n v="3915"/>
    <x v="0"/>
    <x v="16"/>
    <x v="2"/>
    <x v="2"/>
    <n v="424"/>
  </r>
  <r>
    <x v="350"/>
    <x v="0"/>
    <s v="2024-2025"/>
    <x v="0"/>
    <x v="60"/>
    <x v="1"/>
    <s v="NSW"/>
    <n v="2541"/>
    <x v="0"/>
    <x v="2"/>
    <x v="7"/>
    <x v="7"/>
    <n v="790"/>
  </r>
  <r>
    <x v="17"/>
    <x v="0"/>
    <s v="2024-2025"/>
    <x v="0"/>
    <x v="13"/>
    <x v="1"/>
    <s v="NSW"/>
    <n v="2480"/>
    <x v="0"/>
    <x v="1"/>
    <x v="1"/>
    <x v="1"/>
    <n v="604"/>
  </r>
  <r>
    <x v="129"/>
    <x v="0"/>
    <s v="2024-2025"/>
    <x v="0"/>
    <x v="82"/>
    <x v="3"/>
    <s v="QLD"/>
    <n v="4655"/>
    <x v="0"/>
    <x v="17"/>
    <x v="4"/>
    <x v="4"/>
    <n v="422"/>
  </r>
  <r>
    <x v="351"/>
    <x v="0"/>
    <s v="2024-2025"/>
    <x v="1"/>
    <x v="56"/>
    <x v="1"/>
    <s v="NSW"/>
    <n v="2795"/>
    <x v="0"/>
    <x v="11"/>
    <x v="5"/>
    <x v="5"/>
    <n v="118"/>
  </r>
  <r>
    <x v="352"/>
    <x v="1"/>
    <s v="2023-2024"/>
    <x v="1"/>
    <x v="13"/>
    <x v="1"/>
    <s v="NSW"/>
    <n v="2480"/>
    <x v="0"/>
    <x v="1"/>
    <x v="3"/>
    <x v="3"/>
    <n v="528"/>
  </r>
  <r>
    <x v="353"/>
    <x v="1"/>
    <s v="2023-2024"/>
    <x v="0"/>
    <x v="60"/>
    <x v="1"/>
    <s v="NSW"/>
    <n v="2541"/>
    <x v="0"/>
    <x v="2"/>
    <x v="3"/>
    <x v="3"/>
    <n v="189"/>
  </r>
  <r>
    <x v="207"/>
    <x v="0"/>
    <s v="2024-2025"/>
    <x v="0"/>
    <x v="91"/>
    <x v="1"/>
    <s v="NSW"/>
    <n v="2064"/>
    <x v="0"/>
    <x v="5"/>
    <x v="7"/>
    <x v="7"/>
    <n v="61"/>
  </r>
  <r>
    <x v="354"/>
    <x v="0"/>
    <s v="2024-2025"/>
    <x v="1"/>
    <x v="86"/>
    <x v="0"/>
    <s v="WA"/>
    <n v="6725"/>
    <x v="0"/>
    <x v="20"/>
    <x v="4"/>
    <x v="4"/>
    <n v="247"/>
  </r>
  <r>
    <x v="355"/>
    <x v="0"/>
    <s v="2024-2025"/>
    <x v="0"/>
    <x v="14"/>
    <x v="1"/>
    <s v="NSW"/>
    <n v="2790"/>
    <x v="0"/>
    <x v="11"/>
    <x v="2"/>
    <x v="2"/>
    <n v="786"/>
  </r>
  <r>
    <x v="356"/>
    <x v="0"/>
    <s v="2024-2025"/>
    <x v="1"/>
    <x v="73"/>
    <x v="6"/>
    <s v="SA"/>
    <n v="5607"/>
    <x v="0"/>
    <x v="18"/>
    <x v="5"/>
    <x v="5"/>
    <n v="152"/>
  </r>
  <r>
    <x v="270"/>
    <x v="0"/>
    <s v="2024-2025"/>
    <x v="0"/>
    <x v="90"/>
    <x v="3"/>
    <s v="QLD"/>
    <n v="4700"/>
    <x v="0"/>
    <x v="17"/>
    <x v="1"/>
    <x v="1"/>
    <n v="733"/>
  </r>
  <r>
    <x v="37"/>
    <x v="2"/>
    <s v="2025-2026"/>
    <x v="1"/>
    <x v="5"/>
    <x v="1"/>
    <s v="NSW"/>
    <n v="2067"/>
    <x v="0"/>
    <x v="5"/>
    <x v="1"/>
    <x v="1"/>
    <n v="419"/>
  </r>
  <r>
    <x v="6"/>
    <x v="1"/>
    <s v="2023-2024"/>
    <x v="0"/>
    <x v="85"/>
    <x v="0"/>
    <s v="WA"/>
    <n v="6530"/>
    <x v="0"/>
    <x v="20"/>
    <x v="9"/>
    <x v="9"/>
    <n v="151"/>
  </r>
  <r>
    <x v="263"/>
    <x v="0"/>
    <s v="2024-2025"/>
    <x v="0"/>
    <x v="91"/>
    <x v="1"/>
    <s v="NSW"/>
    <n v="2064"/>
    <x v="0"/>
    <x v="5"/>
    <x v="2"/>
    <x v="2"/>
    <n v="645"/>
  </r>
  <r>
    <x v="357"/>
    <x v="1"/>
    <s v="2023-2024"/>
    <x v="0"/>
    <x v="70"/>
    <x v="4"/>
    <s v="VIC"/>
    <n v="3400"/>
    <x v="0"/>
    <x v="8"/>
    <x v="3"/>
    <x v="3"/>
    <n v="356"/>
  </r>
  <r>
    <x v="286"/>
    <x v="0"/>
    <s v="2024-2025"/>
    <x v="1"/>
    <x v="83"/>
    <x v="0"/>
    <s v="WA"/>
    <n v="6052"/>
    <x v="0"/>
    <x v="0"/>
    <x v="4"/>
    <x v="4"/>
    <n v="318"/>
  </r>
  <r>
    <x v="358"/>
    <x v="0"/>
    <s v="2024-2025"/>
    <x v="0"/>
    <x v="32"/>
    <x v="6"/>
    <s v="SA"/>
    <n v="5169"/>
    <x v="0"/>
    <x v="13"/>
    <x v="3"/>
    <x v="3"/>
    <n v="48"/>
  </r>
  <r>
    <x v="224"/>
    <x v="1"/>
    <s v="2023-2024"/>
    <x v="0"/>
    <x v="19"/>
    <x v="1"/>
    <s v="NSW"/>
    <n v="2800"/>
    <x v="0"/>
    <x v="11"/>
    <x v="4"/>
    <x v="4"/>
    <n v="580"/>
  </r>
  <r>
    <x v="359"/>
    <x v="2"/>
    <s v="2025-2026"/>
    <x v="1"/>
    <x v="10"/>
    <x v="4"/>
    <s v="VIC"/>
    <n v="3551"/>
    <x v="0"/>
    <x v="8"/>
    <x v="3"/>
    <x v="3"/>
    <n v="263"/>
  </r>
  <r>
    <x v="126"/>
    <x v="0"/>
    <s v="2024-2025"/>
    <x v="0"/>
    <x v="41"/>
    <x v="5"/>
    <s v="TAS"/>
    <n v="7320"/>
    <x v="0"/>
    <x v="9"/>
    <x v="3"/>
    <x v="3"/>
    <n v="108"/>
  </r>
  <r>
    <x v="360"/>
    <x v="2"/>
    <s v="2025-2026"/>
    <x v="0"/>
    <x v="50"/>
    <x v="4"/>
    <s v="VIC"/>
    <n v="3179"/>
    <x v="0"/>
    <x v="6"/>
    <x v="3"/>
    <x v="3"/>
    <n v="744"/>
  </r>
  <r>
    <x v="361"/>
    <x v="0"/>
    <s v="2024-2025"/>
    <x v="0"/>
    <x v="89"/>
    <x v="4"/>
    <s v="VIC"/>
    <n v="3136"/>
    <x v="0"/>
    <x v="6"/>
    <x v="3"/>
    <x v="3"/>
    <n v="339"/>
  </r>
  <r>
    <x v="362"/>
    <x v="2"/>
    <s v="2025-2026"/>
    <x v="0"/>
    <x v="7"/>
    <x v="4"/>
    <s v="VIC"/>
    <n v="3175"/>
    <x v="0"/>
    <x v="6"/>
    <x v="8"/>
    <x v="8"/>
    <n v="373"/>
  </r>
  <r>
    <x v="275"/>
    <x v="0"/>
    <s v="2024-2025"/>
    <x v="1"/>
    <x v="76"/>
    <x v="1"/>
    <s v="NSW"/>
    <n v="2031"/>
    <x v="0"/>
    <x v="5"/>
    <x v="1"/>
    <x v="1"/>
    <n v="660"/>
  </r>
  <r>
    <x v="363"/>
    <x v="2"/>
    <s v="2025-2026"/>
    <x v="1"/>
    <x v="5"/>
    <x v="1"/>
    <s v="NSW"/>
    <n v="2067"/>
    <x v="0"/>
    <x v="5"/>
    <x v="7"/>
    <x v="7"/>
    <n v="397"/>
  </r>
  <r>
    <x v="364"/>
    <x v="0"/>
    <s v="2024-2025"/>
    <x v="1"/>
    <x v="2"/>
    <x v="2"/>
    <s v="ACT"/>
    <n v="2617"/>
    <x v="0"/>
    <x v="2"/>
    <x v="3"/>
    <x v="3"/>
    <n v="591"/>
  </r>
  <r>
    <x v="188"/>
    <x v="0"/>
    <s v="2024-2025"/>
    <x v="0"/>
    <x v="4"/>
    <x v="1"/>
    <s v="NSW"/>
    <n v="2154"/>
    <x v="0"/>
    <x v="4"/>
    <x v="3"/>
    <x v="3"/>
    <n v="173"/>
  </r>
  <r>
    <x v="228"/>
    <x v="1"/>
    <s v="2023-2024"/>
    <x v="1"/>
    <x v="59"/>
    <x v="3"/>
    <s v="QLD"/>
    <n v="4509"/>
    <x v="0"/>
    <x v="3"/>
    <x v="5"/>
    <x v="5"/>
    <n v="522"/>
  </r>
  <r>
    <x v="255"/>
    <x v="0"/>
    <s v="2024-2025"/>
    <x v="1"/>
    <x v="73"/>
    <x v="6"/>
    <s v="SA"/>
    <n v="5607"/>
    <x v="0"/>
    <x v="18"/>
    <x v="6"/>
    <x v="6"/>
    <n v="351"/>
  </r>
  <r>
    <x v="365"/>
    <x v="1"/>
    <s v="2023-2024"/>
    <x v="0"/>
    <x v="39"/>
    <x v="0"/>
    <s v="WA"/>
    <n v="6330"/>
    <x v="0"/>
    <x v="14"/>
    <x v="6"/>
    <x v="6"/>
    <n v="776"/>
  </r>
  <r>
    <x v="145"/>
    <x v="0"/>
    <s v="2024-2025"/>
    <x v="0"/>
    <x v="2"/>
    <x v="2"/>
    <s v="ACT"/>
    <n v="2617"/>
    <x v="0"/>
    <x v="2"/>
    <x v="5"/>
    <x v="5"/>
    <n v="448"/>
  </r>
  <r>
    <x v="366"/>
    <x v="0"/>
    <s v="2024-2025"/>
    <x v="0"/>
    <x v="2"/>
    <x v="2"/>
    <s v="ACT"/>
    <n v="2617"/>
    <x v="0"/>
    <x v="2"/>
    <x v="1"/>
    <x v="1"/>
    <n v="30"/>
  </r>
  <r>
    <x v="87"/>
    <x v="0"/>
    <s v="2024-2025"/>
    <x v="0"/>
    <x v="25"/>
    <x v="4"/>
    <s v="VIC"/>
    <n v="3550"/>
    <x v="0"/>
    <x v="8"/>
    <x v="6"/>
    <x v="6"/>
    <n v="39"/>
  </r>
  <r>
    <x v="329"/>
    <x v="0"/>
    <s v="2024-2025"/>
    <x v="1"/>
    <x v="42"/>
    <x v="3"/>
    <s v="QLD"/>
    <n v="4870"/>
    <x v="0"/>
    <x v="12"/>
    <x v="5"/>
    <x v="5"/>
    <n v="311"/>
  </r>
  <r>
    <x v="367"/>
    <x v="2"/>
    <s v="2025-2026"/>
    <x v="0"/>
    <x v="44"/>
    <x v="4"/>
    <s v="VIC"/>
    <n v="3977"/>
    <x v="0"/>
    <x v="16"/>
    <x v="4"/>
    <x v="4"/>
    <n v="350"/>
  </r>
  <r>
    <x v="282"/>
    <x v="0"/>
    <s v="2024-2025"/>
    <x v="0"/>
    <x v="81"/>
    <x v="3"/>
    <s v="QLD"/>
    <n v="4680"/>
    <x v="0"/>
    <x v="17"/>
    <x v="4"/>
    <x v="4"/>
    <n v="427"/>
  </r>
  <r>
    <x v="224"/>
    <x v="1"/>
    <s v="2023-2024"/>
    <x v="1"/>
    <x v="62"/>
    <x v="0"/>
    <s v="WA"/>
    <n v="6112"/>
    <x v="0"/>
    <x v="14"/>
    <x v="2"/>
    <x v="2"/>
    <n v="311"/>
  </r>
  <r>
    <x v="368"/>
    <x v="0"/>
    <s v="2024-2025"/>
    <x v="0"/>
    <x v="82"/>
    <x v="3"/>
    <s v="QLD"/>
    <n v="4655"/>
    <x v="0"/>
    <x v="17"/>
    <x v="5"/>
    <x v="5"/>
    <n v="672"/>
  </r>
  <r>
    <x v="132"/>
    <x v="0"/>
    <s v="2024-2025"/>
    <x v="0"/>
    <x v="12"/>
    <x v="3"/>
    <s v="QLD"/>
    <n v="4068"/>
    <x v="0"/>
    <x v="10"/>
    <x v="5"/>
    <x v="5"/>
    <n v="211"/>
  </r>
  <r>
    <x v="369"/>
    <x v="2"/>
    <s v="2025-2026"/>
    <x v="1"/>
    <x v="37"/>
    <x v="1"/>
    <s v="NSW"/>
    <n v="2750"/>
    <x v="0"/>
    <x v="11"/>
    <x v="5"/>
    <x v="5"/>
    <n v="552"/>
  </r>
  <r>
    <x v="370"/>
    <x v="2"/>
    <s v="2025-2026"/>
    <x v="0"/>
    <x v="20"/>
    <x v="4"/>
    <s v="VIC"/>
    <n v="3429"/>
    <x v="0"/>
    <x v="8"/>
    <x v="5"/>
    <x v="5"/>
    <n v="586"/>
  </r>
  <r>
    <x v="349"/>
    <x v="1"/>
    <s v="2023-2024"/>
    <x v="0"/>
    <x v="55"/>
    <x v="3"/>
    <s v="QLD"/>
    <n v="4703"/>
    <x v="0"/>
    <x v="17"/>
    <x v="5"/>
    <x v="5"/>
    <n v="161"/>
  </r>
  <r>
    <x v="371"/>
    <x v="0"/>
    <s v="2024-2025"/>
    <x v="0"/>
    <x v="38"/>
    <x v="3"/>
    <s v="QLD"/>
    <n v="4802"/>
    <x v="0"/>
    <x v="12"/>
    <x v="0"/>
    <x v="0"/>
    <n v="167"/>
  </r>
  <r>
    <x v="372"/>
    <x v="0"/>
    <s v="2024-2025"/>
    <x v="0"/>
    <x v="61"/>
    <x v="6"/>
    <s v="SA"/>
    <n v="5343"/>
    <x v="0"/>
    <x v="18"/>
    <x v="4"/>
    <x v="4"/>
    <n v="751"/>
  </r>
  <r>
    <x v="373"/>
    <x v="1"/>
    <s v="2023-2024"/>
    <x v="1"/>
    <x v="86"/>
    <x v="0"/>
    <s v="WA"/>
    <n v="6725"/>
    <x v="0"/>
    <x v="20"/>
    <x v="6"/>
    <x v="6"/>
    <n v="675"/>
  </r>
  <r>
    <x v="26"/>
    <x v="1"/>
    <s v="2023-2024"/>
    <x v="0"/>
    <x v="41"/>
    <x v="5"/>
    <s v="TAS"/>
    <n v="7320"/>
    <x v="0"/>
    <x v="9"/>
    <x v="9"/>
    <x v="9"/>
    <n v="130"/>
  </r>
  <r>
    <x v="374"/>
    <x v="0"/>
    <s v="2024-2025"/>
    <x v="0"/>
    <x v="11"/>
    <x v="5"/>
    <s v="TAS"/>
    <n v="7010"/>
    <x v="0"/>
    <x v="9"/>
    <x v="6"/>
    <x v="6"/>
    <n v="272"/>
  </r>
  <r>
    <x v="57"/>
    <x v="0"/>
    <s v="2024-2025"/>
    <x v="0"/>
    <x v="70"/>
    <x v="4"/>
    <s v="VIC"/>
    <n v="3400"/>
    <x v="0"/>
    <x v="8"/>
    <x v="1"/>
    <x v="1"/>
    <n v="300"/>
  </r>
  <r>
    <x v="343"/>
    <x v="1"/>
    <s v="2023-2024"/>
    <x v="0"/>
    <x v="12"/>
    <x v="3"/>
    <s v="QLD"/>
    <n v="4068"/>
    <x v="0"/>
    <x v="10"/>
    <x v="3"/>
    <x v="3"/>
    <n v="748"/>
  </r>
  <r>
    <x v="375"/>
    <x v="1"/>
    <s v="2023-2024"/>
    <x v="0"/>
    <x v="92"/>
    <x v="3"/>
    <s v="QLD"/>
    <n v="4305"/>
    <x v="0"/>
    <x v="3"/>
    <x v="7"/>
    <x v="7"/>
    <n v="731"/>
  </r>
  <r>
    <x v="355"/>
    <x v="0"/>
    <s v="2024-2025"/>
    <x v="0"/>
    <x v="50"/>
    <x v="4"/>
    <s v="VIC"/>
    <n v="3179"/>
    <x v="0"/>
    <x v="6"/>
    <x v="4"/>
    <x v="4"/>
    <n v="799"/>
  </r>
  <r>
    <x v="376"/>
    <x v="0"/>
    <s v="2024-2025"/>
    <x v="0"/>
    <x v="22"/>
    <x v="1"/>
    <s v="NSW"/>
    <n v="2539"/>
    <x v="0"/>
    <x v="2"/>
    <x v="1"/>
    <x v="1"/>
    <n v="588"/>
  </r>
  <r>
    <x v="356"/>
    <x v="0"/>
    <s v="2024-2025"/>
    <x v="0"/>
    <x v="95"/>
    <x v="7"/>
    <s v="NT"/>
    <n v="870"/>
    <x v="0"/>
    <x v="19"/>
    <x v="3"/>
    <x v="3"/>
    <n v="438"/>
  </r>
  <r>
    <x v="377"/>
    <x v="1"/>
    <s v="2023-2024"/>
    <x v="0"/>
    <x v="34"/>
    <x v="4"/>
    <s v="VIC"/>
    <n v="3018"/>
    <x v="0"/>
    <x v="7"/>
    <x v="1"/>
    <x v="1"/>
    <n v="545"/>
  </r>
  <r>
    <x v="378"/>
    <x v="2"/>
    <s v="2025-2026"/>
    <x v="0"/>
    <x v="30"/>
    <x v="4"/>
    <s v="VIC"/>
    <n v="3131"/>
    <x v="0"/>
    <x v="6"/>
    <x v="3"/>
    <x v="3"/>
    <n v="488"/>
  </r>
  <r>
    <x v="54"/>
    <x v="0"/>
    <s v="2024-2025"/>
    <x v="1"/>
    <x v="23"/>
    <x v="1"/>
    <s v="NSW"/>
    <n v="2650"/>
    <x v="0"/>
    <x v="11"/>
    <x v="0"/>
    <x v="0"/>
    <n v="508"/>
  </r>
  <r>
    <x v="379"/>
    <x v="0"/>
    <s v="2024-2025"/>
    <x v="0"/>
    <x v="12"/>
    <x v="3"/>
    <s v="QLD"/>
    <n v="4068"/>
    <x v="0"/>
    <x v="10"/>
    <x v="7"/>
    <x v="7"/>
    <n v="645"/>
  </r>
  <r>
    <x v="380"/>
    <x v="0"/>
    <s v="2024-2025"/>
    <x v="0"/>
    <x v="85"/>
    <x v="0"/>
    <s v="WA"/>
    <n v="6530"/>
    <x v="0"/>
    <x v="20"/>
    <x v="3"/>
    <x v="3"/>
    <n v="466"/>
  </r>
  <r>
    <x v="81"/>
    <x v="0"/>
    <s v="2024-2025"/>
    <x v="1"/>
    <x v="2"/>
    <x v="2"/>
    <s v="ACT"/>
    <n v="2617"/>
    <x v="0"/>
    <x v="2"/>
    <x v="4"/>
    <x v="4"/>
    <n v="211"/>
  </r>
  <r>
    <x v="94"/>
    <x v="0"/>
    <s v="2024-2025"/>
    <x v="1"/>
    <x v="0"/>
    <x v="0"/>
    <s v="WA"/>
    <n v="6021"/>
    <x v="0"/>
    <x v="0"/>
    <x v="5"/>
    <x v="5"/>
    <n v="401"/>
  </r>
  <r>
    <x v="310"/>
    <x v="0"/>
    <s v="2024-2025"/>
    <x v="0"/>
    <x v="43"/>
    <x v="1"/>
    <s v="NSW"/>
    <n v="2560"/>
    <x v="0"/>
    <x v="2"/>
    <x v="1"/>
    <x v="1"/>
    <n v="194"/>
  </r>
  <r>
    <x v="273"/>
    <x v="0"/>
    <s v="2024-2025"/>
    <x v="0"/>
    <x v="0"/>
    <x v="0"/>
    <s v="WA"/>
    <n v="6021"/>
    <x v="0"/>
    <x v="0"/>
    <x v="3"/>
    <x v="3"/>
    <n v="502"/>
  </r>
  <r>
    <x v="381"/>
    <x v="1"/>
    <s v="2023-2024"/>
    <x v="0"/>
    <x v="41"/>
    <x v="5"/>
    <s v="TAS"/>
    <n v="7320"/>
    <x v="0"/>
    <x v="9"/>
    <x v="0"/>
    <x v="0"/>
    <n v="727"/>
  </r>
  <r>
    <x v="382"/>
    <x v="0"/>
    <s v="2024-2025"/>
    <x v="0"/>
    <x v="89"/>
    <x v="4"/>
    <s v="VIC"/>
    <n v="3136"/>
    <x v="0"/>
    <x v="6"/>
    <x v="0"/>
    <x v="0"/>
    <n v="54"/>
  </r>
  <r>
    <x v="383"/>
    <x v="1"/>
    <s v="2023-2024"/>
    <x v="0"/>
    <x v="68"/>
    <x v="7"/>
    <s v="NT"/>
    <n v="800"/>
    <x v="0"/>
    <x v="19"/>
    <x v="3"/>
    <x v="3"/>
    <n v="581"/>
  </r>
  <r>
    <x v="384"/>
    <x v="1"/>
    <s v="2023-2024"/>
    <x v="0"/>
    <x v="9"/>
    <x v="4"/>
    <s v="VIC"/>
    <n v="3076"/>
    <x v="0"/>
    <x v="7"/>
    <x v="0"/>
    <x v="0"/>
    <n v="508"/>
  </r>
  <r>
    <x v="385"/>
    <x v="1"/>
    <s v="2023-2024"/>
    <x v="0"/>
    <x v="85"/>
    <x v="0"/>
    <s v="WA"/>
    <n v="6530"/>
    <x v="0"/>
    <x v="20"/>
    <x v="0"/>
    <x v="0"/>
    <n v="444"/>
  </r>
  <r>
    <x v="386"/>
    <x v="2"/>
    <s v="2025-2026"/>
    <x v="0"/>
    <x v="45"/>
    <x v="3"/>
    <s v="QLD"/>
    <n v="4570"/>
    <x v="0"/>
    <x v="15"/>
    <x v="5"/>
    <x v="5"/>
    <n v="310"/>
  </r>
  <r>
    <x v="387"/>
    <x v="0"/>
    <s v="2024-2025"/>
    <x v="0"/>
    <x v="78"/>
    <x v="1"/>
    <s v="NSW"/>
    <n v="2141"/>
    <x v="0"/>
    <x v="4"/>
    <x v="4"/>
    <x v="4"/>
    <n v="607"/>
  </r>
  <r>
    <x v="388"/>
    <x v="2"/>
    <s v="2025-2026"/>
    <x v="1"/>
    <x v="13"/>
    <x v="1"/>
    <s v="NSW"/>
    <n v="2480"/>
    <x v="0"/>
    <x v="1"/>
    <x v="0"/>
    <x v="0"/>
    <n v="544"/>
  </r>
  <r>
    <x v="48"/>
    <x v="0"/>
    <s v="2024-2025"/>
    <x v="1"/>
    <x v="15"/>
    <x v="1"/>
    <s v="NSW"/>
    <n v="2020"/>
    <x v="0"/>
    <x v="5"/>
    <x v="0"/>
    <x v="0"/>
    <n v="247"/>
  </r>
  <r>
    <x v="4"/>
    <x v="0"/>
    <s v="2024-2025"/>
    <x v="0"/>
    <x v="29"/>
    <x v="4"/>
    <s v="VIC"/>
    <n v="3500"/>
    <x v="0"/>
    <x v="8"/>
    <x v="0"/>
    <x v="0"/>
    <n v="41"/>
  </r>
  <r>
    <x v="95"/>
    <x v="1"/>
    <s v="2023-2024"/>
    <x v="1"/>
    <x v="72"/>
    <x v="4"/>
    <s v="VIC"/>
    <n v="3931"/>
    <x v="0"/>
    <x v="16"/>
    <x v="0"/>
    <x v="0"/>
    <n v="342"/>
  </r>
  <r>
    <x v="165"/>
    <x v="0"/>
    <s v="2024-2025"/>
    <x v="1"/>
    <x v="37"/>
    <x v="1"/>
    <s v="NSW"/>
    <n v="2750"/>
    <x v="0"/>
    <x v="11"/>
    <x v="2"/>
    <x v="2"/>
    <n v="104"/>
  </r>
  <r>
    <x v="175"/>
    <x v="1"/>
    <s v="2023-2024"/>
    <x v="1"/>
    <x v="76"/>
    <x v="1"/>
    <s v="NSW"/>
    <n v="2031"/>
    <x v="0"/>
    <x v="5"/>
    <x v="0"/>
    <x v="0"/>
    <n v="621"/>
  </r>
  <r>
    <x v="89"/>
    <x v="0"/>
    <s v="2024-2025"/>
    <x v="1"/>
    <x v="23"/>
    <x v="1"/>
    <s v="NSW"/>
    <n v="2650"/>
    <x v="0"/>
    <x v="11"/>
    <x v="1"/>
    <x v="1"/>
    <n v="719"/>
  </r>
  <r>
    <x v="389"/>
    <x v="0"/>
    <s v="2024-2025"/>
    <x v="0"/>
    <x v="33"/>
    <x v="4"/>
    <s v="VIC"/>
    <n v="3280"/>
    <x v="0"/>
    <x v="8"/>
    <x v="0"/>
    <x v="0"/>
    <n v="260"/>
  </r>
  <r>
    <x v="390"/>
    <x v="2"/>
    <s v="2025-2026"/>
    <x v="0"/>
    <x v="33"/>
    <x v="4"/>
    <s v="VIC"/>
    <n v="3280"/>
    <x v="0"/>
    <x v="8"/>
    <x v="9"/>
    <x v="9"/>
    <n v="597"/>
  </r>
  <r>
    <x v="391"/>
    <x v="2"/>
    <s v="2025-2026"/>
    <x v="0"/>
    <x v="96"/>
    <x v="4"/>
    <s v="VIC"/>
    <n v="3690"/>
    <x v="0"/>
    <x v="16"/>
    <x v="3"/>
    <x v="3"/>
    <n v="568"/>
  </r>
  <r>
    <x v="133"/>
    <x v="1"/>
    <s v="2023-2024"/>
    <x v="0"/>
    <x v="28"/>
    <x v="1"/>
    <s v="NSW"/>
    <n v="2830"/>
    <x v="0"/>
    <x v="11"/>
    <x v="2"/>
    <x v="2"/>
    <n v="724"/>
  </r>
  <r>
    <x v="392"/>
    <x v="0"/>
    <s v="2024-2025"/>
    <x v="0"/>
    <x v="92"/>
    <x v="3"/>
    <s v="QLD"/>
    <n v="4305"/>
    <x v="0"/>
    <x v="3"/>
    <x v="2"/>
    <x v="2"/>
    <n v="668"/>
  </r>
  <r>
    <x v="393"/>
    <x v="0"/>
    <s v="2024-2025"/>
    <x v="0"/>
    <x v="22"/>
    <x v="1"/>
    <s v="NSW"/>
    <n v="2539"/>
    <x v="0"/>
    <x v="2"/>
    <x v="3"/>
    <x v="3"/>
    <n v="548"/>
  </r>
  <r>
    <x v="394"/>
    <x v="0"/>
    <s v="2024-2025"/>
    <x v="0"/>
    <x v="65"/>
    <x v="1"/>
    <s v="NSW"/>
    <n v="2131"/>
    <x v="0"/>
    <x v="4"/>
    <x v="0"/>
    <x v="0"/>
    <n v="504"/>
  </r>
  <r>
    <x v="283"/>
    <x v="2"/>
    <s v="2025-2026"/>
    <x v="0"/>
    <x v="34"/>
    <x v="4"/>
    <s v="VIC"/>
    <n v="3018"/>
    <x v="0"/>
    <x v="7"/>
    <x v="3"/>
    <x v="3"/>
    <n v="285"/>
  </r>
  <r>
    <x v="395"/>
    <x v="0"/>
    <s v="2024-2025"/>
    <x v="0"/>
    <x v="95"/>
    <x v="7"/>
    <s v="NT"/>
    <n v="870"/>
    <x v="0"/>
    <x v="19"/>
    <x v="5"/>
    <x v="5"/>
    <n v="47"/>
  </r>
  <r>
    <x v="238"/>
    <x v="0"/>
    <s v="2024-2025"/>
    <x v="0"/>
    <x v="20"/>
    <x v="4"/>
    <s v="VIC"/>
    <n v="3429"/>
    <x v="0"/>
    <x v="8"/>
    <x v="1"/>
    <x v="1"/>
    <n v="309"/>
  </r>
  <r>
    <x v="359"/>
    <x v="2"/>
    <s v="2025-2026"/>
    <x v="0"/>
    <x v="2"/>
    <x v="2"/>
    <s v="ACT"/>
    <n v="2617"/>
    <x v="0"/>
    <x v="2"/>
    <x v="1"/>
    <x v="1"/>
    <n v="435"/>
  </r>
  <r>
    <x v="79"/>
    <x v="0"/>
    <s v="2024-2025"/>
    <x v="0"/>
    <x v="72"/>
    <x v="4"/>
    <s v="VIC"/>
    <n v="3931"/>
    <x v="0"/>
    <x v="16"/>
    <x v="2"/>
    <x v="2"/>
    <n v="665"/>
  </r>
  <r>
    <x v="299"/>
    <x v="2"/>
    <s v="2025-2026"/>
    <x v="0"/>
    <x v="52"/>
    <x v="3"/>
    <s v="QLD"/>
    <n v="4053"/>
    <x v="0"/>
    <x v="10"/>
    <x v="3"/>
    <x v="3"/>
    <n v="679"/>
  </r>
  <r>
    <x v="396"/>
    <x v="0"/>
    <s v="2024-2025"/>
    <x v="0"/>
    <x v="69"/>
    <x v="4"/>
    <s v="VIC"/>
    <n v="3199"/>
    <x v="0"/>
    <x v="6"/>
    <x v="6"/>
    <x v="6"/>
    <n v="704"/>
  </r>
  <r>
    <x v="194"/>
    <x v="2"/>
    <s v="2025-2026"/>
    <x v="0"/>
    <x v="27"/>
    <x v="4"/>
    <s v="VIC"/>
    <n v="3066"/>
    <x v="0"/>
    <x v="7"/>
    <x v="0"/>
    <x v="0"/>
    <n v="544"/>
  </r>
  <r>
    <x v="397"/>
    <x v="0"/>
    <s v="2024-2025"/>
    <x v="1"/>
    <x v="73"/>
    <x v="6"/>
    <s v="SA"/>
    <n v="5607"/>
    <x v="0"/>
    <x v="18"/>
    <x v="7"/>
    <x v="7"/>
    <n v="413"/>
  </r>
  <r>
    <x v="17"/>
    <x v="0"/>
    <s v="2024-2025"/>
    <x v="0"/>
    <x v="75"/>
    <x v="0"/>
    <s v="WA"/>
    <n v="6450"/>
    <x v="0"/>
    <x v="20"/>
    <x v="5"/>
    <x v="5"/>
    <n v="340"/>
  </r>
  <r>
    <x v="398"/>
    <x v="0"/>
    <s v="2024-2025"/>
    <x v="0"/>
    <x v="22"/>
    <x v="1"/>
    <s v="NSW"/>
    <n v="2539"/>
    <x v="0"/>
    <x v="2"/>
    <x v="6"/>
    <x v="6"/>
    <n v="617"/>
  </r>
  <r>
    <x v="180"/>
    <x v="1"/>
    <s v="2023-2024"/>
    <x v="0"/>
    <x v="91"/>
    <x v="1"/>
    <s v="NSW"/>
    <n v="2064"/>
    <x v="0"/>
    <x v="5"/>
    <x v="1"/>
    <x v="1"/>
    <n v="342"/>
  </r>
  <r>
    <x v="386"/>
    <x v="2"/>
    <s v="2025-2026"/>
    <x v="0"/>
    <x v="2"/>
    <x v="2"/>
    <s v="ACT"/>
    <n v="2617"/>
    <x v="0"/>
    <x v="2"/>
    <x v="4"/>
    <x v="4"/>
    <n v="326"/>
  </r>
  <r>
    <x v="325"/>
    <x v="0"/>
    <s v="2024-2025"/>
    <x v="0"/>
    <x v="95"/>
    <x v="7"/>
    <s v="NT"/>
    <n v="870"/>
    <x v="0"/>
    <x v="19"/>
    <x v="2"/>
    <x v="2"/>
    <n v="196"/>
  </r>
  <r>
    <x v="37"/>
    <x v="2"/>
    <s v="2025-2026"/>
    <x v="0"/>
    <x v="28"/>
    <x v="1"/>
    <s v="NSW"/>
    <n v="2830"/>
    <x v="0"/>
    <x v="11"/>
    <x v="5"/>
    <x v="5"/>
    <n v="630"/>
  </r>
  <r>
    <x v="63"/>
    <x v="1"/>
    <s v="2023-2024"/>
    <x v="0"/>
    <x v="69"/>
    <x v="4"/>
    <s v="VIC"/>
    <n v="3199"/>
    <x v="0"/>
    <x v="6"/>
    <x v="0"/>
    <x v="0"/>
    <n v="286"/>
  </r>
  <r>
    <x v="399"/>
    <x v="0"/>
    <s v="2024-2025"/>
    <x v="0"/>
    <x v="81"/>
    <x v="3"/>
    <s v="QLD"/>
    <n v="4680"/>
    <x v="0"/>
    <x v="17"/>
    <x v="7"/>
    <x v="7"/>
    <n v="451"/>
  </r>
  <r>
    <x v="349"/>
    <x v="1"/>
    <s v="2023-2024"/>
    <x v="0"/>
    <x v="88"/>
    <x v="6"/>
    <s v="SA"/>
    <n v="5011"/>
    <x v="0"/>
    <x v="13"/>
    <x v="5"/>
    <x v="5"/>
    <n v="196"/>
  </r>
  <r>
    <x v="400"/>
    <x v="2"/>
    <s v="2025-2026"/>
    <x v="0"/>
    <x v="4"/>
    <x v="1"/>
    <s v="NSW"/>
    <n v="2154"/>
    <x v="0"/>
    <x v="4"/>
    <x v="0"/>
    <x v="0"/>
    <n v="68"/>
  </r>
  <r>
    <x v="401"/>
    <x v="0"/>
    <s v="2024-2025"/>
    <x v="1"/>
    <x v="56"/>
    <x v="1"/>
    <s v="NSW"/>
    <n v="2795"/>
    <x v="0"/>
    <x v="11"/>
    <x v="2"/>
    <x v="2"/>
    <n v="355"/>
  </r>
  <r>
    <x v="236"/>
    <x v="0"/>
    <s v="2024-2025"/>
    <x v="0"/>
    <x v="2"/>
    <x v="2"/>
    <s v="ACT"/>
    <n v="2617"/>
    <x v="0"/>
    <x v="2"/>
    <x v="3"/>
    <x v="3"/>
    <n v="691"/>
  </r>
  <r>
    <x v="176"/>
    <x v="2"/>
    <s v="2025-2026"/>
    <x v="0"/>
    <x v="34"/>
    <x v="4"/>
    <s v="VIC"/>
    <n v="3018"/>
    <x v="0"/>
    <x v="7"/>
    <x v="8"/>
    <x v="8"/>
    <n v="772"/>
  </r>
  <r>
    <x v="203"/>
    <x v="0"/>
    <s v="2024-2025"/>
    <x v="1"/>
    <x v="59"/>
    <x v="3"/>
    <s v="QLD"/>
    <n v="4509"/>
    <x v="0"/>
    <x v="3"/>
    <x v="5"/>
    <x v="5"/>
    <n v="698"/>
  </r>
  <r>
    <x v="402"/>
    <x v="0"/>
    <s v="2024-2025"/>
    <x v="0"/>
    <x v="56"/>
    <x v="1"/>
    <s v="NSW"/>
    <n v="2795"/>
    <x v="0"/>
    <x v="11"/>
    <x v="3"/>
    <x v="3"/>
    <n v="128"/>
  </r>
  <r>
    <x v="403"/>
    <x v="1"/>
    <s v="2023-2024"/>
    <x v="0"/>
    <x v="60"/>
    <x v="1"/>
    <s v="NSW"/>
    <n v="2541"/>
    <x v="0"/>
    <x v="2"/>
    <x v="3"/>
    <x v="3"/>
    <n v="748"/>
  </r>
  <r>
    <x v="44"/>
    <x v="0"/>
    <s v="2024-2025"/>
    <x v="0"/>
    <x v="39"/>
    <x v="0"/>
    <s v="WA"/>
    <n v="6330"/>
    <x v="0"/>
    <x v="14"/>
    <x v="7"/>
    <x v="7"/>
    <n v="540"/>
  </r>
  <r>
    <x v="23"/>
    <x v="2"/>
    <s v="2025-2026"/>
    <x v="0"/>
    <x v="56"/>
    <x v="1"/>
    <s v="NSW"/>
    <n v="2795"/>
    <x v="0"/>
    <x v="11"/>
    <x v="5"/>
    <x v="5"/>
    <n v="628"/>
  </r>
  <r>
    <x v="404"/>
    <x v="2"/>
    <s v="2025-2026"/>
    <x v="0"/>
    <x v="56"/>
    <x v="1"/>
    <s v="NSW"/>
    <n v="2795"/>
    <x v="0"/>
    <x v="11"/>
    <x v="3"/>
    <x v="3"/>
    <n v="785"/>
  </r>
  <r>
    <x v="114"/>
    <x v="0"/>
    <s v="2024-2025"/>
    <x v="0"/>
    <x v="81"/>
    <x v="3"/>
    <s v="QLD"/>
    <n v="4680"/>
    <x v="0"/>
    <x v="17"/>
    <x v="2"/>
    <x v="2"/>
    <n v="119"/>
  </r>
  <r>
    <x v="183"/>
    <x v="0"/>
    <s v="2024-2025"/>
    <x v="0"/>
    <x v="50"/>
    <x v="4"/>
    <s v="VIC"/>
    <n v="3179"/>
    <x v="0"/>
    <x v="6"/>
    <x v="2"/>
    <x v="2"/>
    <n v="374"/>
  </r>
  <r>
    <x v="229"/>
    <x v="1"/>
    <s v="2023-2024"/>
    <x v="0"/>
    <x v="34"/>
    <x v="4"/>
    <s v="VIC"/>
    <n v="3018"/>
    <x v="0"/>
    <x v="7"/>
    <x v="4"/>
    <x v="4"/>
    <n v="723"/>
  </r>
  <r>
    <x v="403"/>
    <x v="1"/>
    <s v="2023-2024"/>
    <x v="1"/>
    <x v="56"/>
    <x v="1"/>
    <s v="NSW"/>
    <n v="2795"/>
    <x v="0"/>
    <x v="11"/>
    <x v="0"/>
    <x v="0"/>
    <n v="704"/>
  </r>
  <r>
    <x v="405"/>
    <x v="2"/>
    <s v="2025-2026"/>
    <x v="1"/>
    <x v="76"/>
    <x v="1"/>
    <s v="NSW"/>
    <n v="2031"/>
    <x v="0"/>
    <x v="5"/>
    <x v="5"/>
    <x v="5"/>
    <n v="779"/>
  </r>
  <r>
    <x v="406"/>
    <x v="1"/>
    <s v="2023-2024"/>
    <x v="1"/>
    <x v="50"/>
    <x v="4"/>
    <s v="VIC"/>
    <n v="3179"/>
    <x v="0"/>
    <x v="6"/>
    <x v="5"/>
    <x v="5"/>
    <n v="435"/>
  </r>
  <r>
    <x v="56"/>
    <x v="2"/>
    <s v="2025-2026"/>
    <x v="0"/>
    <x v="74"/>
    <x v="1"/>
    <s v="NSW"/>
    <n v="2485"/>
    <x v="0"/>
    <x v="1"/>
    <x v="7"/>
    <x v="7"/>
    <n v="194"/>
  </r>
  <r>
    <x v="407"/>
    <x v="1"/>
    <s v="2023-2024"/>
    <x v="1"/>
    <x v="53"/>
    <x v="3"/>
    <s v="QLD"/>
    <n v="4119"/>
    <x v="0"/>
    <x v="10"/>
    <x v="1"/>
    <x v="1"/>
    <n v="197"/>
  </r>
  <r>
    <x v="32"/>
    <x v="0"/>
    <s v="2024-2025"/>
    <x v="1"/>
    <x v="83"/>
    <x v="0"/>
    <s v="WA"/>
    <n v="6052"/>
    <x v="0"/>
    <x v="0"/>
    <x v="6"/>
    <x v="6"/>
    <n v="417"/>
  </r>
  <r>
    <x v="408"/>
    <x v="0"/>
    <s v="2024-2025"/>
    <x v="0"/>
    <x v="38"/>
    <x v="3"/>
    <s v="QLD"/>
    <n v="4802"/>
    <x v="0"/>
    <x v="12"/>
    <x v="3"/>
    <x v="3"/>
    <n v="255"/>
  </r>
  <r>
    <x v="37"/>
    <x v="2"/>
    <s v="2025-2026"/>
    <x v="0"/>
    <x v="64"/>
    <x v="1"/>
    <s v="NSW"/>
    <n v="2350"/>
    <x v="0"/>
    <x v="1"/>
    <x v="3"/>
    <x v="3"/>
    <n v="284"/>
  </r>
  <r>
    <x v="409"/>
    <x v="1"/>
    <s v="2023-2024"/>
    <x v="1"/>
    <x v="42"/>
    <x v="3"/>
    <s v="QLD"/>
    <n v="4870"/>
    <x v="0"/>
    <x v="12"/>
    <x v="4"/>
    <x v="4"/>
    <n v="659"/>
  </r>
  <r>
    <x v="410"/>
    <x v="1"/>
    <s v="2023-2024"/>
    <x v="1"/>
    <x v="5"/>
    <x v="1"/>
    <s v="NSW"/>
    <n v="2067"/>
    <x v="0"/>
    <x v="5"/>
    <x v="5"/>
    <x v="5"/>
    <n v="711"/>
  </r>
  <r>
    <x v="411"/>
    <x v="0"/>
    <s v="2024-2025"/>
    <x v="0"/>
    <x v="87"/>
    <x v="2"/>
    <s v="ACT"/>
    <n v="2609"/>
    <x v="0"/>
    <x v="2"/>
    <x v="3"/>
    <x v="3"/>
    <n v="224"/>
  </r>
  <r>
    <x v="412"/>
    <x v="2"/>
    <s v="2025-2026"/>
    <x v="1"/>
    <x v="62"/>
    <x v="0"/>
    <s v="WA"/>
    <n v="6112"/>
    <x v="0"/>
    <x v="14"/>
    <x v="7"/>
    <x v="7"/>
    <n v="292"/>
  </r>
  <r>
    <x v="62"/>
    <x v="0"/>
    <s v="2024-2025"/>
    <x v="1"/>
    <x v="94"/>
    <x v="5"/>
    <s v="TAS"/>
    <n v="7250"/>
    <x v="0"/>
    <x v="9"/>
    <x v="0"/>
    <x v="0"/>
    <n v="405"/>
  </r>
  <r>
    <x v="413"/>
    <x v="0"/>
    <s v="2024-2025"/>
    <x v="0"/>
    <x v="46"/>
    <x v="3"/>
    <s v="QLD"/>
    <n v="4740"/>
    <x v="0"/>
    <x v="17"/>
    <x v="3"/>
    <x v="3"/>
    <n v="229"/>
  </r>
  <r>
    <x v="323"/>
    <x v="0"/>
    <s v="2024-2025"/>
    <x v="1"/>
    <x v="80"/>
    <x v="0"/>
    <s v="WA"/>
    <n v="6109"/>
    <x v="0"/>
    <x v="14"/>
    <x v="4"/>
    <x v="4"/>
    <n v="43"/>
  </r>
  <r>
    <x v="6"/>
    <x v="1"/>
    <s v="2023-2024"/>
    <x v="1"/>
    <x v="15"/>
    <x v="1"/>
    <s v="NSW"/>
    <n v="2020"/>
    <x v="0"/>
    <x v="5"/>
    <x v="0"/>
    <x v="0"/>
    <n v="193"/>
  </r>
  <r>
    <x v="414"/>
    <x v="2"/>
    <s v="2025-2026"/>
    <x v="1"/>
    <x v="37"/>
    <x v="1"/>
    <s v="NSW"/>
    <n v="2750"/>
    <x v="0"/>
    <x v="11"/>
    <x v="1"/>
    <x v="1"/>
    <n v="148"/>
  </r>
  <r>
    <x v="415"/>
    <x v="0"/>
    <s v="2024-2025"/>
    <x v="1"/>
    <x v="37"/>
    <x v="1"/>
    <s v="NSW"/>
    <n v="2750"/>
    <x v="0"/>
    <x v="11"/>
    <x v="4"/>
    <x v="4"/>
    <n v="324"/>
  </r>
  <r>
    <x v="184"/>
    <x v="2"/>
    <s v="2025-2026"/>
    <x v="1"/>
    <x v="37"/>
    <x v="1"/>
    <s v="NSW"/>
    <n v="2750"/>
    <x v="0"/>
    <x v="11"/>
    <x v="0"/>
    <x v="0"/>
    <n v="741"/>
  </r>
  <r>
    <x v="68"/>
    <x v="2"/>
    <s v="2025-2026"/>
    <x v="0"/>
    <x v="57"/>
    <x v="6"/>
    <s v="SA"/>
    <n v="5082"/>
    <x v="0"/>
    <x v="13"/>
    <x v="3"/>
    <x v="3"/>
    <n v="147"/>
  </r>
  <r>
    <x v="46"/>
    <x v="2"/>
    <s v="2025-2026"/>
    <x v="0"/>
    <x v="36"/>
    <x v="4"/>
    <s v="VIC"/>
    <n v="3148"/>
    <x v="0"/>
    <x v="6"/>
    <x v="4"/>
    <x v="4"/>
    <n v="201"/>
  </r>
  <r>
    <x v="416"/>
    <x v="2"/>
    <s v="2025-2026"/>
    <x v="0"/>
    <x v="46"/>
    <x v="3"/>
    <s v="QLD"/>
    <n v="4740"/>
    <x v="0"/>
    <x v="17"/>
    <x v="3"/>
    <x v="3"/>
    <n v="608"/>
  </r>
  <r>
    <x v="269"/>
    <x v="0"/>
    <s v="2024-2025"/>
    <x v="1"/>
    <x v="49"/>
    <x v="4"/>
    <s v="VIC"/>
    <n v="3134"/>
    <x v="0"/>
    <x v="6"/>
    <x v="3"/>
    <x v="3"/>
    <n v="389"/>
  </r>
  <r>
    <x v="417"/>
    <x v="2"/>
    <s v="2025-2026"/>
    <x v="0"/>
    <x v="74"/>
    <x v="1"/>
    <s v="NSW"/>
    <n v="2485"/>
    <x v="0"/>
    <x v="1"/>
    <x v="3"/>
    <x v="3"/>
    <n v="45"/>
  </r>
  <r>
    <x v="405"/>
    <x v="2"/>
    <s v="2025-2026"/>
    <x v="0"/>
    <x v="64"/>
    <x v="1"/>
    <s v="NSW"/>
    <n v="2350"/>
    <x v="0"/>
    <x v="1"/>
    <x v="1"/>
    <x v="1"/>
    <n v="661"/>
  </r>
  <r>
    <x v="418"/>
    <x v="2"/>
    <s v="2025-2026"/>
    <x v="0"/>
    <x v="36"/>
    <x v="4"/>
    <s v="VIC"/>
    <n v="3148"/>
    <x v="0"/>
    <x v="6"/>
    <x v="1"/>
    <x v="1"/>
    <n v="410"/>
  </r>
  <r>
    <x v="59"/>
    <x v="0"/>
    <s v="2024-2025"/>
    <x v="0"/>
    <x v="16"/>
    <x v="0"/>
    <s v="WA"/>
    <n v="6030"/>
    <x v="0"/>
    <x v="0"/>
    <x v="3"/>
    <x v="3"/>
    <n v="169"/>
  </r>
  <r>
    <x v="419"/>
    <x v="1"/>
    <s v="2023-2024"/>
    <x v="1"/>
    <x v="36"/>
    <x v="4"/>
    <s v="VIC"/>
    <n v="3148"/>
    <x v="0"/>
    <x v="6"/>
    <x v="2"/>
    <x v="2"/>
    <n v="267"/>
  </r>
  <r>
    <x v="239"/>
    <x v="0"/>
    <s v="2024-2025"/>
    <x v="0"/>
    <x v="5"/>
    <x v="1"/>
    <s v="NSW"/>
    <n v="2067"/>
    <x v="0"/>
    <x v="5"/>
    <x v="7"/>
    <x v="7"/>
    <n v="385"/>
  </r>
  <r>
    <x v="420"/>
    <x v="0"/>
    <s v="2024-2025"/>
    <x v="1"/>
    <x v="23"/>
    <x v="1"/>
    <s v="NSW"/>
    <n v="2650"/>
    <x v="0"/>
    <x v="11"/>
    <x v="2"/>
    <x v="2"/>
    <n v="754"/>
  </r>
  <r>
    <x v="145"/>
    <x v="0"/>
    <s v="2024-2025"/>
    <x v="1"/>
    <x v="10"/>
    <x v="4"/>
    <s v="VIC"/>
    <n v="3551"/>
    <x v="0"/>
    <x v="8"/>
    <x v="2"/>
    <x v="2"/>
    <n v="414"/>
  </r>
  <r>
    <x v="242"/>
    <x v="2"/>
    <s v="2025-2026"/>
    <x v="0"/>
    <x v="39"/>
    <x v="0"/>
    <s v="WA"/>
    <n v="6330"/>
    <x v="0"/>
    <x v="14"/>
    <x v="1"/>
    <x v="1"/>
    <n v="28"/>
  </r>
  <r>
    <x v="118"/>
    <x v="1"/>
    <s v="2023-2024"/>
    <x v="0"/>
    <x v="95"/>
    <x v="7"/>
    <s v="NT"/>
    <n v="870"/>
    <x v="0"/>
    <x v="19"/>
    <x v="5"/>
    <x v="5"/>
    <n v="464"/>
  </r>
  <r>
    <x v="375"/>
    <x v="1"/>
    <s v="2023-2024"/>
    <x v="1"/>
    <x v="36"/>
    <x v="4"/>
    <s v="VIC"/>
    <n v="3148"/>
    <x v="0"/>
    <x v="6"/>
    <x v="7"/>
    <x v="7"/>
    <n v="280"/>
  </r>
  <r>
    <x v="376"/>
    <x v="0"/>
    <s v="2024-2025"/>
    <x v="0"/>
    <x v="44"/>
    <x v="4"/>
    <s v="VIC"/>
    <n v="3977"/>
    <x v="0"/>
    <x v="16"/>
    <x v="6"/>
    <x v="6"/>
    <n v="60"/>
  </r>
  <r>
    <x v="303"/>
    <x v="1"/>
    <s v="2023-2024"/>
    <x v="1"/>
    <x v="10"/>
    <x v="4"/>
    <s v="VIC"/>
    <n v="3551"/>
    <x v="0"/>
    <x v="8"/>
    <x v="1"/>
    <x v="1"/>
    <n v="391"/>
  </r>
  <r>
    <x v="421"/>
    <x v="0"/>
    <s v="2024-2025"/>
    <x v="0"/>
    <x v="78"/>
    <x v="1"/>
    <s v="NSW"/>
    <n v="2141"/>
    <x v="0"/>
    <x v="4"/>
    <x v="1"/>
    <x v="1"/>
    <n v="582"/>
  </r>
  <r>
    <x v="361"/>
    <x v="0"/>
    <s v="2024-2025"/>
    <x v="1"/>
    <x v="76"/>
    <x v="1"/>
    <s v="NSW"/>
    <n v="2031"/>
    <x v="0"/>
    <x v="5"/>
    <x v="6"/>
    <x v="6"/>
    <n v="473"/>
  </r>
  <r>
    <x v="206"/>
    <x v="2"/>
    <s v="2025-2026"/>
    <x v="1"/>
    <x v="36"/>
    <x v="4"/>
    <s v="VIC"/>
    <n v="3148"/>
    <x v="0"/>
    <x v="6"/>
    <x v="2"/>
    <x v="2"/>
    <n v="627"/>
  </r>
  <r>
    <x v="422"/>
    <x v="1"/>
    <s v="2023-2024"/>
    <x v="0"/>
    <x v="63"/>
    <x v="1"/>
    <s v="NSW"/>
    <n v="2015"/>
    <x v="0"/>
    <x v="5"/>
    <x v="0"/>
    <x v="0"/>
    <n v="317"/>
  </r>
  <r>
    <x v="115"/>
    <x v="0"/>
    <s v="2024-2025"/>
    <x v="0"/>
    <x v="34"/>
    <x v="4"/>
    <s v="VIC"/>
    <n v="3018"/>
    <x v="0"/>
    <x v="7"/>
    <x v="5"/>
    <x v="5"/>
    <n v="741"/>
  </r>
  <r>
    <x v="423"/>
    <x v="0"/>
    <s v="2024-2025"/>
    <x v="1"/>
    <x v="86"/>
    <x v="0"/>
    <s v="WA"/>
    <n v="6725"/>
    <x v="0"/>
    <x v="20"/>
    <x v="9"/>
    <x v="9"/>
    <n v="319"/>
  </r>
  <r>
    <x v="412"/>
    <x v="2"/>
    <s v="2025-2026"/>
    <x v="1"/>
    <x v="67"/>
    <x v="3"/>
    <s v="QLD"/>
    <n v="4551"/>
    <x v="0"/>
    <x v="15"/>
    <x v="0"/>
    <x v="0"/>
    <n v="679"/>
  </r>
  <r>
    <x v="424"/>
    <x v="2"/>
    <s v="2025-2026"/>
    <x v="1"/>
    <x v="36"/>
    <x v="4"/>
    <s v="VIC"/>
    <n v="3148"/>
    <x v="0"/>
    <x v="6"/>
    <x v="1"/>
    <x v="1"/>
    <n v="675"/>
  </r>
  <r>
    <x v="364"/>
    <x v="0"/>
    <s v="2024-2025"/>
    <x v="0"/>
    <x v="44"/>
    <x v="4"/>
    <s v="VIC"/>
    <n v="3977"/>
    <x v="0"/>
    <x v="16"/>
    <x v="2"/>
    <x v="2"/>
    <n v="668"/>
  </r>
  <r>
    <x v="260"/>
    <x v="1"/>
    <s v="2023-2024"/>
    <x v="0"/>
    <x v="7"/>
    <x v="4"/>
    <s v="VIC"/>
    <n v="3175"/>
    <x v="0"/>
    <x v="6"/>
    <x v="9"/>
    <x v="9"/>
    <n v="168"/>
  </r>
  <r>
    <x v="184"/>
    <x v="2"/>
    <s v="2025-2026"/>
    <x v="0"/>
    <x v="75"/>
    <x v="0"/>
    <s v="WA"/>
    <n v="6450"/>
    <x v="0"/>
    <x v="20"/>
    <x v="7"/>
    <x v="7"/>
    <n v="595"/>
  </r>
  <r>
    <x v="103"/>
    <x v="1"/>
    <s v="2023-2024"/>
    <x v="0"/>
    <x v="92"/>
    <x v="3"/>
    <s v="QLD"/>
    <n v="4305"/>
    <x v="0"/>
    <x v="3"/>
    <x v="3"/>
    <x v="3"/>
    <n v="546"/>
  </r>
  <r>
    <x v="87"/>
    <x v="0"/>
    <s v="2024-2025"/>
    <x v="0"/>
    <x v="71"/>
    <x v="6"/>
    <s v="SA"/>
    <n v="5043"/>
    <x v="0"/>
    <x v="13"/>
    <x v="2"/>
    <x v="2"/>
    <n v="786"/>
  </r>
  <r>
    <x v="425"/>
    <x v="2"/>
    <s v="2025-2026"/>
    <x v="1"/>
    <x v="49"/>
    <x v="4"/>
    <s v="VIC"/>
    <n v="3134"/>
    <x v="0"/>
    <x v="6"/>
    <x v="2"/>
    <x v="2"/>
    <n v="508"/>
  </r>
  <r>
    <x v="183"/>
    <x v="0"/>
    <s v="2024-2025"/>
    <x v="0"/>
    <x v="84"/>
    <x v="3"/>
    <s v="QLD"/>
    <n v="4215"/>
    <x v="0"/>
    <x v="3"/>
    <x v="1"/>
    <x v="1"/>
    <n v="476"/>
  </r>
  <r>
    <x v="6"/>
    <x v="1"/>
    <s v="2023-2024"/>
    <x v="0"/>
    <x v="54"/>
    <x v="4"/>
    <s v="VIC"/>
    <n v="3030"/>
    <x v="0"/>
    <x v="7"/>
    <x v="3"/>
    <x v="3"/>
    <n v="708"/>
  </r>
  <r>
    <x v="232"/>
    <x v="1"/>
    <s v="2023-2024"/>
    <x v="0"/>
    <x v="39"/>
    <x v="0"/>
    <s v="WA"/>
    <n v="6330"/>
    <x v="0"/>
    <x v="14"/>
    <x v="3"/>
    <x v="3"/>
    <n v="135"/>
  </r>
  <r>
    <x v="247"/>
    <x v="0"/>
    <s v="2024-2025"/>
    <x v="0"/>
    <x v="8"/>
    <x v="1"/>
    <s v="NSW"/>
    <n v="2158"/>
    <x v="0"/>
    <x v="4"/>
    <x v="0"/>
    <x v="0"/>
    <n v="179"/>
  </r>
  <r>
    <x v="426"/>
    <x v="0"/>
    <s v="2024-2025"/>
    <x v="0"/>
    <x v="82"/>
    <x v="3"/>
    <s v="QLD"/>
    <n v="4655"/>
    <x v="0"/>
    <x v="17"/>
    <x v="3"/>
    <x v="3"/>
    <n v="722"/>
  </r>
  <r>
    <x v="427"/>
    <x v="0"/>
    <s v="2024-2025"/>
    <x v="0"/>
    <x v="14"/>
    <x v="1"/>
    <s v="NSW"/>
    <n v="2790"/>
    <x v="0"/>
    <x v="11"/>
    <x v="3"/>
    <x v="3"/>
    <n v="46"/>
  </r>
  <r>
    <x v="428"/>
    <x v="1"/>
    <s v="2023-2024"/>
    <x v="0"/>
    <x v="15"/>
    <x v="1"/>
    <s v="NSW"/>
    <n v="2020"/>
    <x v="0"/>
    <x v="5"/>
    <x v="3"/>
    <x v="3"/>
    <n v="312"/>
  </r>
  <r>
    <x v="34"/>
    <x v="0"/>
    <s v="2024-2025"/>
    <x v="0"/>
    <x v="82"/>
    <x v="3"/>
    <s v="QLD"/>
    <n v="4655"/>
    <x v="0"/>
    <x v="17"/>
    <x v="3"/>
    <x v="3"/>
    <n v="79"/>
  </r>
  <r>
    <x v="429"/>
    <x v="0"/>
    <s v="2024-2025"/>
    <x v="1"/>
    <x v="23"/>
    <x v="1"/>
    <s v="NSW"/>
    <n v="2650"/>
    <x v="0"/>
    <x v="11"/>
    <x v="1"/>
    <x v="1"/>
    <n v="374"/>
  </r>
  <r>
    <x v="430"/>
    <x v="0"/>
    <s v="2024-2025"/>
    <x v="0"/>
    <x v="75"/>
    <x v="0"/>
    <s v="WA"/>
    <n v="6450"/>
    <x v="0"/>
    <x v="20"/>
    <x v="7"/>
    <x v="7"/>
    <n v="580"/>
  </r>
  <r>
    <x v="431"/>
    <x v="0"/>
    <s v="2024-2025"/>
    <x v="0"/>
    <x v="43"/>
    <x v="1"/>
    <s v="NSW"/>
    <n v="2560"/>
    <x v="0"/>
    <x v="2"/>
    <x v="3"/>
    <x v="3"/>
    <n v="684"/>
  </r>
  <r>
    <x v="127"/>
    <x v="1"/>
    <s v="2023-2024"/>
    <x v="0"/>
    <x v="47"/>
    <x v="1"/>
    <s v="NSW"/>
    <n v="2101"/>
    <x v="0"/>
    <x v="4"/>
    <x v="3"/>
    <x v="3"/>
    <n v="329"/>
  </r>
  <r>
    <x v="114"/>
    <x v="0"/>
    <s v="2024-2025"/>
    <x v="0"/>
    <x v="50"/>
    <x v="4"/>
    <s v="VIC"/>
    <n v="3179"/>
    <x v="0"/>
    <x v="6"/>
    <x v="2"/>
    <x v="2"/>
    <n v="515"/>
  </r>
  <r>
    <x v="101"/>
    <x v="2"/>
    <s v="2025-2026"/>
    <x v="0"/>
    <x v="74"/>
    <x v="1"/>
    <s v="NSW"/>
    <n v="2485"/>
    <x v="0"/>
    <x v="1"/>
    <x v="6"/>
    <x v="6"/>
    <n v="563"/>
  </r>
  <r>
    <x v="432"/>
    <x v="0"/>
    <s v="2024-2025"/>
    <x v="0"/>
    <x v="89"/>
    <x v="4"/>
    <s v="VIC"/>
    <n v="3136"/>
    <x v="0"/>
    <x v="6"/>
    <x v="6"/>
    <x v="6"/>
    <n v="326"/>
  </r>
  <r>
    <x v="433"/>
    <x v="0"/>
    <s v="2024-2025"/>
    <x v="0"/>
    <x v="2"/>
    <x v="2"/>
    <s v="ACT"/>
    <n v="2617"/>
    <x v="0"/>
    <x v="2"/>
    <x v="3"/>
    <x v="3"/>
    <n v="661"/>
  </r>
  <r>
    <x v="424"/>
    <x v="2"/>
    <s v="2025-2026"/>
    <x v="0"/>
    <x v="66"/>
    <x v="3"/>
    <s v="QLD"/>
    <n v="4883"/>
    <x v="0"/>
    <x v="12"/>
    <x v="3"/>
    <x v="3"/>
    <n v="628"/>
  </r>
  <r>
    <x v="104"/>
    <x v="0"/>
    <s v="2024-2025"/>
    <x v="0"/>
    <x v="30"/>
    <x v="4"/>
    <s v="VIC"/>
    <n v="3131"/>
    <x v="0"/>
    <x v="6"/>
    <x v="4"/>
    <x v="4"/>
    <n v="685"/>
  </r>
  <r>
    <x v="4"/>
    <x v="0"/>
    <s v="2024-2025"/>
    <x v="0"/>
    <x v="32"/>
    <x v="6"/>
    <s v="SA"/>
    <n v="5169"/>
    <x v="0"/>
    <x v="13"/>
    <x v="7"/>
    <x v="7"/>
    <n v="626"/>
  </r>
  <r>
    <x v="347"/>
    <x v="1"/>
    <s v="2023-2024"/>
    <x v="1"/>
    <x v="52"/>
    <x v="3"/>
    <s v="QLD"/>
    <n v="4053"/>
    <x v="0"/>
    <x v="10"/>
    <x v="0"/>
    <x v="0"/>
    <n v="683"/>
  </r>
  <r>
    <x v="64"/>
    <x v="1"/>
    <s v="2023-2024"/>
    <x v="0"/>
    <x v="69"/>
    <x v="4"/>
    <s v="VIC"/>
    <n v="3199"/>
    <x v="0"/>
    <x v="6"/>
    <x v="2"/>
    <x v="2"/>
    <n v="182"/>
  </r>
  <r>
    <x v="364"/>
    <x v="0"/>
    <s v="2024-2025"/>
    <x v="0"/>
    <x v="9"/>
    <x v="4"/>
    <s v="VIC"/>
    <n v="3076"/>
    <x v="0"/>
    <x v="7"/>
    <x v="6"/>
    <x v="6"/>
    <n v="617"/>
  </r>
  <r>
    <x v="434"/>
    <x v="2"/>
    <s v="2025-2026"/>
    <x v="0"/>
    <x v="50"/>
    <x v="4"/>
    <s v="VIC"/>
    <n v="3179"/>
    <x v="0"/>
    <x v="6"/>
    <x v="3"/>
    <x v="3"/>
    <n v="294"/>
  </r>
  <r>
    <x v="82"/>
    <x v="2"/>
    <s v="2025-2026"/>
    <x v="1"/>
    <x v="16"/>
    <x v="0"/>
    <s v="WA"/>
    <n v="6030"/>
    <x v="0"/>
    <x v="0"/>
    <x v="6"/>
    <x v="6"/>
    <n v="105"/>
  </r>
  <r>
    <x v="43"/>
    <x v="1"/>
    <s v="2023-2024"/>
    <x v="1"/>
    <x v="79"/>
    <x v="6"/>
    <s v="SA"/>
    <n v="5290"/>
    <x v="0"/>
    <x v="18"/>
    <x v="4"/>
    <x v="4"/>
    <n v="798"/>
  </r>
  <r>
    <x v="435"/>
    <x v="1"/>
    <s v="2023-2024"/>
    <x v="0"/>
    <x v="52"/>
    <x v="3"/>
    <s v="QLD"/>
    <n v="4053"/>
    <x v="0"/>
    <x v="10"/>
    <x v="1"/>
    <x v="1"/>
    <n v="757"/>
  </r>
  <r>
    <x v="409"/>
    <x v="1"/>
    <s v="2023-2024"/>
    <x v="1"/>
    <x v="59"/>
    <x v="3"/>
    <s v="QLD"/>
    <n v="4509"/>
    <x v="0"/>
    <x v="3"/>
    <x v="1"/>
    <x v="1"/>
    <n v="690"/>
  </r>
  <r>
    <x v="5"/>
    <x v="0"/>
    <s v="2024-2025"/>
    <x v="0"/>
    <x v="1"/>
    <x v="1"/>
    <s v="NSW"/>
    <n v="2478"/>
    <x v="0"/>
    <x v="1"/>
    <x v="5"/>
    <x v="5"/>
    <n v="672"/>
  </r>
  <r>
    <x v="436"/>
    <x v="1"/>
    <s v="2023-2024"/>
    <x v="0"/>
    <x v="53"/>
    <x v="3"/>
    <s v="QLD"/>
    <n v="4119"/>
    <x v="0"/>
    <x v="10"/>
    <x v="3"/>
    <x v="3"/>
    <n v="662"/>
  </r>
  <r>
    <x v="156"/>
    <x v="2"/>
    <s v="2025-2026"/>
    <x v="1"/>
    <x v="37"/>
    <x v="1"/>
    <s v="NSW"/>
    <n v="2750"/>
    <x v="0"/>
    <x v="11"/>
    <x v="6"/>
    <x v="6"/>
    <n v="326"/>
  </r>
  <r>
    <x v="235"/>
    <x v="0"/>
    <s v="2024-2025"/>
    <x v="1"/>
    <x v="0"/>
    <x v="0"/>
    <s v="WA"/>
    <n v="6021"/>
    <x v="0"/>
    <x v="0"/>
    <x v="2"/>
    <x v="2"/>
    <n v="161"/>
  </r>
  <r>
    <x v="384"/>
    <x v="1"/>
    <s v="2023-2024"/>
    <x v="0"/>
    <x v="96"/>
    <x v="4"/>
    <s v="VIC"/>
    <n v="3690"/>
    <x v="0"/>
    <x v="16"/>
    <x v="6"/>
    <x v="6"/>
    <n v="303"/>
  </r>
  <r>
    <x v="95"/>
    <x v="1"/>
    <s v="2023-2024"/>
    <x v="1"/>
    <x v="47"/>
    <x v="1"/>
    <s v="NSW"/>
    <n v="2101"/>
    <x v="0"/>
    <x v="4"/>
    <x v="3"/>
    <x v="3"/>
    <n v="728"/>
  </r>
  <r>
    <x v="160"/>
    <x v="0"/>
    <s v="2024-2025"/>
    <x v="0"/>
    <x v="2"/>
    <x v="2"/>
    <s v="ACT"/>
    <n v="2617"/>
    <x v="0"/>
    <x v="2"/>
    <x v="2"/>
    <x v="2"/>
    <n v="409"/>
  </r>
  <r>
    <x v="100"/>
    <x v="0"/>
    <s v="2024-2025"/>
    <x v="1"/>
    <x v="61"/>
    <x v="6"/>
    <s v="SA"/>
    <n v="5343"/>
    <x v="0"/>
    <x v="18"/>
    <x v="4"/>
    <x v="4"/>
    <n v="562"/>
  </r>
  <r>
    <x v="18"/>
    <x v="0"/>
    <s v="2024-2025"/>
    <x v="0"/>
    <x v="41"/>
    <x v="5"/>
    <s v="TAS"/>
    <n v="7320"/>
    <x v="0"/>
    <x v="9"/>
    <x v="0"/>
    <x v="0"/>
    <n v="740"/>
  </r>
  <r>
    <x v="437"/>
    <x v="0"/>
    <s v="2024-2025"/>
    <x v="0"/>
    <x v="68"/>
    <x v="7"/>
    <s v="NT"/>
    <n v="800"/>
    <x v="0"/>
    <x v="19"/>
    <x v="5"/>
    <x v="5"/>
    <n v="60"/>
  </r>
  <r>
    <x v="364"/>
    <x v="0"/>
    <s v="2024-2025"/>
    <x v="1"/>
    <x v="62"/>
    <x v="0"/>
    <s v="WA"/>
    <n v="6112"/>
    <x v="0"/>
    <x v="14"/>
    <x v="1"/>
    <x v="1"/>
    <n v="45"/>
  </r>
  <r>
    <x v="438"/>
    <x v="2"/>
    <s v="2025-2026"/>
    <x v="0"/>
    <x v="93"/>
    <x v="4"/>
    <s v="VIC"/>
    <n v="3915"/>
    <x v="0"/>
    <x v="16"/>
    <x v="3"/>
    <x v="3"/>
    <n v="639"/>
  </r>
  <r>
    <x v="439"/>
    <x v="0"/>
    <s v="2024-2025"/>
    <x v="0"/>
    <x v="12"/>
    <x v="3"/>
    <s v="QLD"/>
    <n v="4068"/>
    <x v="0"/>
    <x v="10"/>
    <x v="5"/>
    <x v="5"/>
    <n v="747"/>
  </r>
  <r>
    <x v="440"/>
    <x v="1"/>
    <s v="2023-2024"/>
    <x v="0"/>
    <x v="20"/>
    <x v="4"/>
    <s v="VIC"/>
    <n v="3429"/>
    <x v="0"/>
    <x v="8"/>
    <x v="6"/>
    <x v="6"/>
    <n v="354"/>
  </r>
  <r>
    <x v="395"/>
    <x v="0"/>
    <s v="2024-2025"/>
    <x v="1"/>
    <x v="23"/>
    <x v="1"/>
    <s v="NSW"/>
    <n v="2650"/>
    <x v="0"/>
    <x v="11"/>
    <x v="2"/>
    <x v="2"/>
    <n v="92"/>
  </r>
  <r>
    <x v="285"/>
    <x v="0"/>
    <s v="2024-2025"/>
    <x v="0"/>
    <x v="45"/>
    <x v="3"/>
    <s v="QLD"/>
    <n v="4570"/>
    <x v="0"/>
    <x v="15"/>
    <x v="6"/>
    <x v="6"/>
    <n v="390"/>
  </r>
  <r>
    <x v="279"/>
    <x v="2"/>
    <s v="2025-2026"/>
    <x v="0"/>
    <x v="58"/>
    <x v="0"/>
    <s v="WA"/>
    <n v="6027"/>
    <x v="0"/>
    <x v="0"/>
    <x v="4"/>
    <x v="4"/>
    <n v="365"/>
  </r>
  <r>
    <x v="134"/>
    <x v="0"/>
    <s v="2024-2025"/>
    <x v="1"/>
    <x v="13"/>
    <x v="1"/>
    <s v="NSW"/>
    <n v="2480"/>
    <x v="0"/>
    <x v="1"/>
    <x v="1"/>
    <x v="1"/>
    <n v="293"/>
  </r>
  <r>
    <x v="441"/>
    <x v="1"/>
    <s v="2023-2024"/>
    <x v="0"/>
    <x v="73"/>
    <x v="6"/>
    <s v="SA"/>
    <n v="5607"/>
    <x v="0"/>
    <x v="18"/>
    <x v="1"/>
    <x v="1"/>
    <n v="42"/>
  </r>
  <r>
    <x v="34"/>
    <x v="0"/>
    <s v="2024-2025"/>
    <x v="1"/>
    <x v="76"/>
    <x v="1"/>
    <s v="NSW"/>
    <n v="2031"/>
    <x v="0"/>
    <x v="5"/>
    <x v="0"/>
    <x v="0"/>
    <n v="30"/>
  </r>
  <r>
    <x v="34"/>
    <x v="0"/>
    <s v="2024-2025"/>
    <x v="0"/>
    <x v="95"/>
    <x v="7"/>
    <s v="NT"/>
    <n v="870"/>
    <x v="0"/>
    <x v="19"/>
    <x v="4"/>
    <x v="4"/>
    <n v="533"/>
  </r>
  <r>
    <x v="390"/>
    <x v="2"/>
    <s v="2025-2026"/>
    <x v="0"/>
    <x v="25"/>
    <x v="4"/>
    <s v="VIC"/>
    <n v="3550"/>
    <x v="0"/>
    <x v="8"/>
    <x v="0"/>
    <x v="0"/>
    <n v="684"/>
  </r>
  <r>
    <x v="148"/>
    <x v="1"/>
    <s v="2023-2024"/>
    <x v="0"/>
    <x v="19"/>
    <x v="1"/>
    <s v="NSW"/>
    <n v="2800"/>
    <x v="0"/>
    <x v="11"/>
    <x v="3"/>
    <x v="3"/>
    <n v="128"/>
  </r>
  <r>
    <x v="442"/>
    <x v="0"/>
    <s v="2024-2025"/>
    <x v="0"/>
    <x v="54"/>
    <x v="4"/>
    <s v="VIC"/>
    <n v="3030"/>
    <x v="0"/>
    <x v="7"/>
    <x v="3"/>
    <x v="3"/>
    <n v="760"/>
  </r>
  <r>
    <x v="392"/>
    <x v="0"/>
    <s v="2024-2025"/>
    <x v="0"/>
    <x v="7"/>
    <x v="4"/>
    <s v="VIC"/>
    <n v="3175"/>
    <x v="0"/>
    <x v="6"/>
    <x v="5"/>
    <x v="5"/>
    <n v="177"/>
  </r>
  <r>
    <x v="443"/>
    <x v="0"/>
    <s v="2024-2025"/>
    <x v="0"/>
    <x v="81"/>
    <x v="3"/>
    <s v="QLD"/>
    <n v="4680"/>
    <x v="0"/>
    <x v="17"/>
    <x v="3"/>
    <x v="3"/>
    <n v="539"/>
  </r>
  <r>
    <x v="64"/>
    <x v="1"/>
    <s v="2023-2024"/>
    <x v="0"/>
    <x v="60"/>
    <x v="1"/>
    <s v="NSW"/>
    <n v="2541"/>
    <x v="0"/>
    <x v="2"/>
    <x v="4"/>
    <x v="4"/>
    <n v="750"/>
  </r>
  <r>
    <x v="369"/>
    <x v="2"/>
    <s v="2025-2026"/>
    <x v="0"/>
    <x v="24"/>
    <x v="1"/>
    <s v="NSW"/>
    <n v="2120"/>
    <x v="0"/>
    <x v="4"/>
    <x v="3"/>
    <x v="3"/>
    <n v="750"/>
  </r>
  <r>
    <x v="444"/>
    <x v="2"/>
    <s v="2025-2026"/>
    <x v="0"/>
    <x v="9"/>
    <x v="4"/>
    <s v="VIC"/>
    <n v="3076"/>
    <x v="0"/>
    <x v="7"/>
    <x v="3"/>
    <x v="3"/>
    <n v="376"/>
  </r>
  <r>
    <x v="445"/>
    <x v="0"/>
    <s v="2024-2025"/>
    <x v="0"/>
    <x v="41"/>
    <x v="5"/>
    <s v="TAS"/>
    <n v="7320"/>
    <x v="0"/>
    <x v="9"/>
    <x v="3"/>
    <x v="3"/>
    <n v="272"/>
  </r>
  <r>
    <x v="446"/>
    <x v="0"/>
    <s v="2024-2025"/>
    <x v="0"/>
    <x v="19"/>
    <x v="1"/>
    <s v="NSW"/>
    <n v="2800"/>
    <x v="0"/>
    <x v="11"/>
    <x v="0"/>
    <x v="0"/>
    <n v="280"/>
  </r>
  <r>
    <x v="111"/>
    <x v="0"/>
    <s v="2024-2025"/>
    <x v="0"/>
    <x v="96"/>
    <x v="4"/>
    <s v="VIC"/>
    <n v="3690"/>
    <x v="0"/>
    <x v="16"/>
    <x v="6"/>
    <x v="6"/>
    <n v="374"/>
  </r>
  <r>
    <x v="83"/>
    <x v="1"/>
    <s v="2023-2024"/>
    <x v="1"/>
    <x v="47"/>
    <x v="1"/>
    <s v="NSW"/>
    <n v="2101"/>
    <x v="0"/>
    <x v="4"/>
    <x v="7"/>
    <x v="7"/>
    <n v="42"/>
  </r>
  <r>
    <x v="330"/>
    <x v="0"/>
    <s v="2024-2025"/>
    <x v="0"/>
    <x v="65"/>
    <x v="1"/>
    <s v="NSW"/>
    <n v="2131"/>
    <x v="0"/>
    <x v="4"/>
    <x v="5"/>
    <x v="5"/>
    <n v="750"/>
  </r>
  <r>
    <x v="447"/>
    <x v="0"/>
    <s v="2024-2025"/>
    <x v="0"/>
    <x v="11"/>
    <x v="5"/>
    <s v="TAS"/>
    <n v="7010"/>
    <x v="0"/>
    <x v="9"/>
    <x v="6"/>
    <x v="6"/>
    <n v="535"/>
  </r>
  <r>
    <x v="415"/>
    <x v="0"/>
    <s v="2024-2025"/>
    <x v="0"/>
    <x v="39"/>
    <x v="0"/>
    <s v="WA"/>
    <n v="6330"/>
    <x v="0"/>
    <x v="14"/>
    <x v="2"/>
    <x v="2"/>
    <n v="316"/>
  </r>
  <r>
    <x v="49"/>
    <x v="2"/>
    <s v="2025-2026"/>
    <x v="1"/>
    <x v="26"/>
    <x v="0"/>
    <s v="WA"/>
    <n v="6280"/>
    <x v="0"/>
    <x v="14"/>
    <x v="4"/>
    <x v="4"/>
    <n v="583"/>
  </r>
  <r>
    <x v="150"/>
    <x v="0"/>
    <s v="2024-2025"/>
    <x v="0"/>
    <x v="42"/>
    <x v="3"/>
    <s v="QLD"/>
    <n v="4870"/>
    <x v="0"/>
    <x v="12"/>
    <x v="2"/>
    <x v="2"/>
    <n v="104"/>
  </r>
  <r>
    <x v="310"/>
    <x v="0"/>
    <s v="2024-2025"/>
    <x v="0"/>
    <x v="61"/>
    <x v="6"/>
    <s v="SA"/>
    <n v="5343"/>
    <x v="0"/>
    <x v="18"/>
    <x v="1"/>
    <x v="1"/>
    <n v="284"/>
  </r>
  <r>
    <x v="448"/>
    <x v="1"/>
    <s v="2023-2024"/>
    <x v="0"/>
    <x v="39"/>
    <x v="0"/>
    <s v="WA"/>
    <n v="6330"/>
    <x v="0"/>
    <x v="14"/>
    <x v="0"/>
    <x v="0"/>
    <n v="603"/>
  </r>
  <r>
    <x v="80"/>
    <x v="1"/>
    <s v="2023-2024"/>
    <x v="0"/>
    <x v="49"/>
    <x v="4"/>
    <s v="VIC"/>
    <n v="3134"/>
    <x v="0"/>
    <x v="6"/>
    <x v="2"/>
    <x v="2"/>
    <n v="467"/>
  </r>
  <r>
    <x v="276"/>
    <x v="2"/>
    <s v="2025-2026"/>
    <x v="1"/>
    <x v="60"/>
    <x v="1"/>
    <s v="NSW"/>
    <n v="2541"/>
    <x v="0"/>
    <x v="2"/>
    <x v="3"/>
    <x v="3"/>
    <n v="285"/>
  </r>
  <r>
    <x v="449"/>
    <x v="2"/>
    <s v="2025-2026"/>
    <x v="0"/>
    <x v="61"/>
    <x v="6"/>
    <s v="SA"/>
    <n v="5343"/>
    <x v="0"/>
    <x v="18"/>
    <x v="3"/>
    <x v="3"/>
    <n v="548"/>
  </r>
  <r>
    <x v="238"/>
    <x v="0"/>
    <s v="2024-2025"/>
    <x v="1"/>
    <x v="67"/>
    <x v="3"/>
    <s v="QLD"/>
    <n v="4551"/>
    <x v="0"/>
    <x v="15"/>
    <x v="5"/>
    <x v="5"/>
    <n v="149"/>
  </r>
  <r>
    <x v="74"/>
    <x v="2"/>
    <s v="2025-2026"/>
    <x v="0"/>
    <x v="11"/>
    <x v="5"/>
    <s v="TAS"/>
    <n v="7010"/>
    <x v="0"/>
    <x v="9"/>
    <x v="7"/>
    <x v="7"/>
    <n v="562"/>
  </r>
  <r>
    <x v="450"/>
    <x v="0"/>
    <s v="2024-2025"/>
    <x v="0"/>
    <x v="89"/>
    <x v="4"/>
    <s v="VIC"/>
    <n v="3136"/>
    <x v="0"/>
    <x v="6"/>
    <x v="1"/>
    <x v="1"/>
    <n v="252"/>
  </r>
  <r>
    <x v="269"/>
    <x v="0"/>
    <s v="2024-2025"/>
    <x v="0"/>
    <x v="82"/>
    <x v="3"/>
    <s v="QLD"/>
    <n v="4655"/>
    <x v="0"/>
    <x v="17"/>
    <x v="4"/>
    <x v="4"/>
    <n v="28"/>
  </r>
  <r>
    <x v="451"/>
    <x v="0"/>
    <s v="2024-2025"/>
    <x v="0"/>
    <x v="46"/>
    <x v="3"/>
    <s v="QLD"/>
    <n v="4740"/>
    <x v="0"/>
    <x v="17"/>
    <x v="5"/>
    <x v="5"/>
    <n v="639"/>
  </r>
  <r>
    <x v="219"/>
    <x v="1"/>
    <s v="2023-2024"/>
    <x v="0"/>
    <x v="38"/>
    <x v="3"/>
    <s v="QLD"/>
    <n v="4802"/>
    <x v="0"/>
    <x v="12"/>
    <x v="6"/>
    <x v="6"/>
    <n v="263"/>
  </r>
  <r>
    <x v="452"/>
    <x v="0"/>
    <s v="2024-2025"/>
    <x v="0"/>
    <x v="34"/>
    <x v="4"/>
    <s v="VIC"/>
    <n v="3018"/>
    <x v="0"/>
    <x v="7"/>
    <x v="6"/>
    <x v="6"/>
    <n v="532"/>
  </r>
  <r>
    <x v="453"/>
    <x v="0"/>
    <s v="2024-2025"/>
    <x v="0"/>
    <x v="8"/>
    <x v="1"/>
    <s v="NSW"/>
    <n v="2158"/>
    <x v="0"/>
    <x v="4"/>
    <x v="5"/>
    <x v="5"/>
    <n v="565"/>
  </r>
  <r>
    <x v="128"/>
    <x v="2"/>
    <s v="2025-2026"/>
    <x v="1"/>
    <x v="76"/>
    <x v="1"/>
    <s v="NSW"/>
    <n v="2031"/>
    <x v="0"/>
    <x v="5"/>
    <x v="1"/>
    <x v="1"/>
    <n v="745"/>
  </r>
  <r>
    <x v="253"/>
    <x v="2"/>
    <s v="2025-2026"/>
    <x v="0"/>
    <x v="74"/>
    <x v="1"/>
    <s v="NSW"/>
    <n v="2485"/>
    <x v="0"/>
    <x v="1"/>
    <x v="5"/>
    <x v="5"/>
    <n v="593"/>
  </r>
  <r>
    <x v="179"/>
    <x v="0"/>
    <s v="2024-2025"/>
    <x v="0"/>
    <x v="91"/>
    <x v="1"/>
    <s v="NSW"/>
    <n v="2064"/>
    <x v="0"/>
    <x v="5"/>
    <x v="6"/>
    <x v="6"/>
    <n v="216"/>
  </r>
  <r>
    <x v="381"/>
    <x v="1"/>
    <s v="2023-2024"/>
    <x v="0"/>
    <x v="87"/>
    <x v="2"/>
    <s v="ACT"/>
    <n v="2609"/>
    <x v="0"/>
    <x v="2"/>
    <x v="1"/>
    <x v="1"/>
    <n v="522"/>
  </r>
  <r>
    <x v="370"/>
    <x v="2"/>
    <s v="2025-2026"/>
    <x v="0"/>
    <x v="29"/>
    <x v="4"/>
    <s v="VIC"/>
    <n v="3500"/>
    <x v="0"/>
    <x v="8"/>
    <x v="5"/>
    <x v="5"/>
    <n v="32"/>
  </r>
  <r>
    <x v="264"/>
    <x v="1"/>
    <s v="2023-2024"/>
    <x v="1"/>
    <x v="47"/>
    <x v="1"/>
    <s v="NSW"/>
    <n v="2101"/>
    <x v="0"/>
    <x v="4"/>
    <x v="5"/>
    <x v="5"/>
    <n v="519"/>
  </r>
  <r>
    <x v="454"/>
    <x v="0"/>
    <s v="2024-2025"/>
    <x v="0"/>
    <x v="57"/>
    <x v="6"/>
    <s v="SA"/>
    <n v="5082"/>
    <x v="0"/>
    <x v="13"/>
    <x v="6"/>
    <x v="6"/>
    <n v="717"/>
  </r>
  <r>
    <x v="151"/>
    <x v="2"/>
    <s v="2025-2026"/>
    <x v="1"/>
    <x v="84"/>
    <x v="3"/>
    <s v="QLD"/>
    <n v="4215"/>
    <x v="0"/>
    <x v="3"/>
    <x v="5"/>
    <x v="5"/>
    <n v="174"/>
  </r>
  <r>
    <x v="337"/>
    <x v="0"/>
    <s v="2024-2025"/>
    <x v="1"/>
    <x v="86"/>
    <x v="0"/>
    <s v="WA"/>
    <n v="6725"/>
    <x v="0"/>
    <x v="20"/>
    <x v="2"/>
    <x v="2"/>
    <n v="508"/>
  </r>
  <r>
    <x v="360"/>
    <x v="2"/>
    <s v="2025-2026"/>
    <x v="0"/>
    <x v="43"/>
    <x v="1"/>
    <s v="NSW"/>
    <n v="2560"/>
    <x v="0"/>
    <x v="2"/>
    <x v="4"/>
    <x v="4"/>
    <n v="459"/>
  </r>
  <r>
    <x v="426"/>
    <x v="0"/>
    <s v="2024-2025"/>
    <x v="0"/>
    <x v="11"/>
    <x v="5"/>
    <s v="TAS"/>
    <n v="7010"/>
    <x v="0"/>
    <x v="9"/>
    <x v="3"/>
    <x v="3"/>
    <n v="473"/>
  </r>
  <r>
    <x v="366"/>
    <x v="0"/>
    <s v="2024-2025"/>
    <x v="1"/>
    <x v="47"/>
    <x v="1"/>
    <s v="NSW"/>
    <n v="2101"/>
    <x v="0"/>
    <x v="4"/>
    <x v="4"/>
    <x v="4"/>
    <n v="258"/>
  </r>
  <r>
    <x v="166"/>
    <x v="0"/>
    <s v="2024-2025"/>
    <x v="0"/>
    <x v="51"/>
    <x v="4"/>
    <s v="VIC"/>
    <n v="3630"/>
    <x v="0"/>
    <x v="16"/>
    <x v="9"/>
    <x v="9"/>
    <n v="733"/>
  </r>
  <r>
    <x v="117"/>
    <x v="2"/>
    <s v="2025-2026"/>
    <x v="0"/>
    <x v="55"/>
    <x v="3"/>
    <s v="QLD"/>
    <n v="4703"/>
    <x v="0"/>
    <x v="17"/>
    <x v="4"/>
    <x v="4"/>
    <n v="586"/>
  </r>
  <r>
    <x v="248"/>
    <x v="1"/>
    <s v="2023-2024"/>
    <x v="0"/>
    <x v="38"/>
    <x v="3"/>
    <s v="QLD"/>
    <n v="4802"/>
    <x v="0"/>
    <x v="12"/>
    <x v="3"/>
    <x v="3"/>
    <n v="461"/>
  </r>
  <r>
    <x v="455"/>
    <x v="1"/>
    <s v="2023-2024"/>
    <x v="0"/>
    <x v="11"/>
    <x v="5"/>
    <s v="TAS"/>
    <n v="7010"/>
    <x v="0"/>
    <x v="9"/>
    <x v="7"/>
    <x v="7"/>
    <n v="581"/>
  </r>
  <r>
    <x v="451"/>
    <x v="0"/>
    <s v="2024-2025"/>
    <x v="0"/>
    <x v="30"/>
    <x v="4"/>
    <s v="VIC"/>
    <n v="3131"/>
    <x v="0"/>
    <x v="6"/>
    <x v="3"/>
    <x v="3"/>
    <n v="794"/>
  </r>
  <r>
    <x v="108"/>
    <x v="1"/>
    <s v="2023-2024"/>
    <x v="0"/>
    <x v="90"/>
    <x v="3"/>
    <s v="QLD"/>
    <n v="4700"/>
    <x v="0"/>
    <x v="17"/>
    <x v="1"/>
    <x v="1"/>
    <n v="518"/>
  </r>
  <r>
    <x v="456"/>
    <x v="2"/>
    <s v="2025-2026"/>
    <x v="0"/>
    <x v="24"/>
    <x v="1"/>
    <s v="NSW"/>
    <n v="2120"/>
    <x v="0"/>
    <x v="4"/>
    <x v="3"/>
    <x v="3"/>
    <n v="39"/>
  </r>
  <r>
    <x v="53"/>
    <x v="0"/>
    <s v="2024-2025"/>
    <x v="0"/>
    <x v="66"/>
    <x v="3"/>
    <s v="QLD"/>
    <n v="4883"/>
    <x v="0"/>
    <x v="12"/>
    <x v="7"/>
    <x v="7"/>
    <n v="275"/>
  </r>
  <r>
    <x v="457"/>
    <x v="0"/>
    <s v="2024-2025"/>
    <x v="0"/>
    <x v="63"/>
    <x v="1"/>
    <s v="NSW"/>
    <n v="2015"/>
    <x v="0"/>
    <x v="5"/>
    <x v="3"/>
    <x v="3"/>
    <n v="41"/>
  </r>
  <r>
    <x v="458"/>
    <x v="1"/>
    <s v="2023-2024"/>
    <x v="0"/>
    <x v="87"/>
    <x v="2"/>
    <s v="ACT"/>
    <n v="2609"/>
    <x v="0"/>
    <x v="2"/>
    <x v="3"/>
    <x v="3"/>
    <n v="748"/>
  </r>
  <r>
    <x v="116"/>
    <x v="2"/>
    <s v="2025-2026"/>
    <x v="0"/>
    <x v="18"/>
    <x v="6"/>
    <s v="SA"/>
    <n v="5168"/>
    <x v="0"/>
    <x v="13"/>
    <x v="1"/>
    <x v="1"/>
    <n v="76"/>
  </r>
  <r>
    <x v="459"/>
    <x v="2"/>
    <s v="2025-2026"/>
    <x v="1"/>
    <x v="26"/>
    <x v="0"/>
    <s v="WA"/>
    <n v="6280"/>
    <x v="0"/>
    <x v="14"/>
    <x v="3"/>
    <x v="3"/>
    <n v="412"/>
  </r>
  <r>
    <x v="280"/>
    <x v="0"/>
    <s v="2024-2025"/>
    <x v="1"/>
    <x v="59"/>
    <x v="3"/>
    <s v="QLD"/>
    <n v="4509"/>
    <x v="0"/>
    <x v="3"/>
    <x v="8"/>
    <x v="8"/>
    <n v="564"/>
  </r>
  <r>
    <x v="285"/>
    <x v="0"/>
    <s v="2024-2025"/>
    <x v="1"/>
    <x v="23"/>
    <x v="1"/>
    <s v="NSW"/>
    <n v="2650"/>
    <x v="0"/>
    <x v="11"/>
    <x v="8"/>
    <x v="8"/>
    <n v="461"/>
  </r>
  <r>
    <x v="151"/>
    <x v="2"/>
    <s v="2025-2026"/>
    <x v="0"/>
    <x v="43"/>
    <x v="1"/>
    <s v="NSW"/>
    <n v="2560"/>
    <x v="0"/>
    <x v="2"/>
    <x v="4"/>
    <x v="4"/>
    <n v="170"/>
  </r>
  <r>
    <x v="460"/>
    <x v="1"/>
    <s v="2023-2024"/>
    <x v="1"/>
    <x v="52"/>
    <x v="3"/>
    <s v="QLD"/>
    <n v="4053"/>
    <x v="0"/>
    <x v="10"/>
    <x v="8"/>
    <x v="8"/>
    <n v="603"/>
  </r>
  <r>
    <x v="325"/>
    <x v="0"/>
    <s v="2024-2025"/>
    <x v="0"/>
    <x v="2"/>
    <x v="2"/>
    <s v="ACT"/>
    <n v="2617"/>
    <x v="0"/>
    <x v="2"/>
    <x v="3"/>
    <x v="3"/>
    <n v="264"/>
  </r>
  <r>
    <x v="54"/>
    <x v="0"/>
    <s v="2024-2025"/>
    <x v="0"/>
    <x v="15"/>
    <x v="1"/>
    <s v="NSW"/>
    <n v="2020"/>
    <x v="0"/>
    <x v="5"/>
    <x v="3"/>
    <x v="3"/>
    <n v="166"/>
  </r>
  <r>
    <x v="461"/>
    <x v="0"/>
    <s v="2024-2025"/>
    <x v="0"/>
    <x v="95"/>
    <x v="7"/>
    <s v="NT"/>
    <n v="870"/>
    <x v="0"/>
    <x v="19"/>
    <x v="7"/>
    <x v="7"/>
    <n v="39"/>
  </r>
  <r>
    <x v="328"/>
    <x v="0"/>
    <s v="2024-2025"/>
    <x v="0"/>
    <x v="9"/>
    <x v="4"/>
    <s v="VIC"/>
    <n v="3076"/>
    <x v="0"/>
    <x v="7"/>
    <x v="7"/>
    <x v="7"/>
    <n v="711"/>
  </r>
  <r>
    <x v="462"/>
    <x v="2"/>
    <s v="2025-2026"/>
    <x v="0"/>
    <x v="40"/>
    <x v="4"/>
    <s v="VIC"/>
    <n v="3353"/>
    <x v="0"/>
    <x v="8"/>
    <x v="5"/>
    <x v="5"/>
    <n v="67"/>
  </r>
  <r>
    <x v="166"/>
    <x v="0"/>
    <s v="2024-2025"/>
    <x v="0"/>
    <x v="78"/>
    <x v="1"/>
    <s v="NSW"/>
    <n v="2141"/>
    <x v="0"/>
    <x v="4"/>
    <x v="6"/>
    <x v="6"/>
    <n v="700"/>
  </r>
  <r>
    <x v="463"/>
    <x v="1"/>
    <s v="2023-2024"/>
    <x v="0"/>
    <x v="69"/>
    <x v="4"/>
    <s v="VIC"/>
    <n v="3199"/>
    <x v="0"/>
    <x v="6"/>
    <x v="5"/>
    <x v="5"/>
    <n v="116"/>
  </r>
  <r>
    <x v="464"/>
    <x v="2"/>
    <s v="2025-2026"/>
    <x v="0"/>
    <x v="91"/>
    <x v="1"/>
    <s v="NSW"/>
    <n v="2064"/>
    <x v="0"/>
    <x v="5"/>
    <x v="7"/>
    <x v="7"/>
    <n v="285"/>
  </r>
  <r>
    <x v="359"/>
    <x v="2"/>
    <s v="2025-2026"/>
    <x v="0"/>
    <x v="44"/>
    <x v="4"/>
    <s v="VIC"/>
    <n v="3977"/>
    <x v="0"/>
    <x v="16"/>
    <x v="1"/>
    <x v="1"/>
    <n v="316"/>
  </r>
  <r>
    <x v="465"/>
    <x v="0"/>
    <s v="2024-2025"/>
    <x v="0"/>
    <x v="45"/>
    <x v="3"/>
    <s v="QLD"/>
    <n v="4570"/>
    <x v="0"/>
    <x v="15"/>
    <x v="7"/>
    <x v="7"/>
    <n v="201"/>
  </r>
  <r>
    <x v="466"/>
    <x v="2"/>
    <s v="2025-2026"/>
    <x v="0"/>
    <x v="18"/>
    <x v="6"/>
    <s v="SA"/>
    <n v="5168"/>
    <x v="0"/>
    <x v="13"/>
    <x v="1"/>
    <x v="1"/>
    <n v="36"/>
  </r>
  <r>
    <x v="383"/>
    <x v="1"/>
    <s v="2023-2024"/>
    <x v="0"/>
    <x v="11"/>
    <x v="5"/>
    <s v="TAS"/>
    <n v="7010"/>
    <x v="0"/>
    <x v="9"/>
    <x v="3"/>
    <x v="3"/>
    <n v="378"/>
  </r>
  <r>
    <x v="467"/>
    <x v="1"/>
    <s v="2023-2024"/>
    <x v="0"/>
    <x v="24"/>
    <x v="1"/>
    <s v="NSW"/>
    <n v="2120"/>
    <x v="0"/>
    <x v="4"/>
    <x v="0"/>
    <x v="0"/>
    <n v="759"/>
  </r>
  <r>
    <x v="468"/>
    <x v="0"/>
    <s v="2024-2025"/>
    <x v="0"/>
    <x v="65"/>
    <x v="1"/>
    <s v="NSW"/>
    <n v="2131"/>
    <x v="0"/>
    <x v="4"/>
    <x v="4"/>
    <x v="4"/>
    <n v="603"/>
  </r>
  <r>
    <x v="469"/>
    <x v="2"/>
    <s v="2025-2026"/>
    <x v="0"/>
    <x v="63"/>
    <x v="1"/>
    <s v="NSW"/>
    <n v="2015"/>
    <x v="0"/>
    <x v="5"/>
    <x v="1"/>
    <x v="1"/>
    <n v="393"/>
  </r>
  <r>
    <x v="353"/>
    <x v="1"/>
    <s v="2023-2024"/>
    <x v="0"/>
    <x v="61"/>
    <x v="6"/>
    <s v="SA"/>
    <n v="5343"/>
    <x v="0"/>
    <x v="18"/>
    <x v="0"/>
    <x v="0"/>
    <n v="140"/>
  </r>
  <r>
    <x v="470"/>
    <x v="0"/>
    <s v="2024-2025"/>
    <x v="0"/>
    <x v="61"/>
    <x v="6"/>
    <s v="SA"/>
    <n v="5343"/>
    <x v="0"/>
    <x v="18"/>
    <x v="2"/>
    <x v="2"/>
    <n v="513"/>
  </r>
  <r>
    <x v="471"/>
    <x v="1"/>
    <s v="2023-2024"/>
    <x v="0"/>
    <x v="71"/>
    <x v="6"/>
    <s v="SA"/>
    <n v="5043"/>
    <x v="0"/>
    <x v="13"/>
    <x v="3"/>
    <x v="3"/>
    <n v="731"/>
  </r>
  <r>
    <x v="113"/>
    <x v="2"/>
    <s v="2025-2026"/>
    <x v="0"/>
    <x v="72"/>
    <x v="4"/>
    <s v="VIC"/>
    <n v="3931"/>
    <x v="0"/>
    <x v="16"/>
    <x v="9"/>
    <x v="9"/>
    <n v="721"/>
  </r>
  <r>
    <x v="472"/>
    <x v="0"/>
    <s v="2024-2025"/>
    <x v="1"/>
    <x v="30"/>
    <x v="4"/>
    <s v="VIC"/>
    <n v="3131"/>
    <x v="0"/>
    <x v="6"/>
    <x v="3"/>
    <x v="3"/>
    <n v="479"/>
  </r>
  <r>
    <x v="142"/>
    <x v="1"/>
    <s v="2023-2024"/>
    <x v="1"/>
    <x v="56"/>
    <x v="1"/>
    <s v="NSW"/>
    <n v="2795"/>
    <x v="0"/>
    <x v="11"/>
    <x v="4"/>
    <x v="4"/>
    <n v="302"/>
  </r>
  <r>
    <x v="211"/>
    <x v="0"/>
    <s v="2024-2025"/>
    <x v="1"/>
    <x v="36"/>
    <x v="4"/>
    <s v="VIC"/>
    <n v="3148"/>
    <x v="0"/>
    <x v="6"/>
    <x v="0"/>
    <x v="0"/>
    <n v="32"/>
  </r>
  <r>
    <x v="473"/>
    <x v="1"/>
    <s v="2023-2024"/>
    <x v="0"/>
    <x v="4"/>
    <x v="1"/>
    <s v="NSW"/>
    <n v="2154"/>
    <x v="0"/>
    <x v="4"/>
    <x v="4"/>
    <x v="4"/>
    <n v="579"/>
  </r>
  <r>
    <x v="459"/>
    <x v="2"/>
    <s v="2025-2026"/>
    <x v="0"/>
    <x v="43"/>
    <x v="1"/>
    <s v="NSW"/>
    <n v="2560"/>
    <x v="0"/>
    <x v="2"/>
    <x v="3"/>
    <x v="3"/>
    <n v="784"/>
  </r>
  <r>
    <x v="474"/>
    <x v="1"/>
    <s v="2023-2024"/>
    <x v="0"/>
    <x v="36"/>
    <x v="4"/>
    <s v="VIC"/>
    <n v="3148"/>
    <x v="0"/>
    <x v="6"/>
    <x v="3"/>
    <x v="3"/>
    <n v="120"/>
  </r>
  <r>
    <x v="475"/>
    <x v="2"/>
    <s v="2025-2026"/>
    <x v="0"/>
    <x v="7"/>
    <x v="4"/>
    <s v="VIC"/>
    <n v="3175"/>
    <x v="0"/>
    <x v="6"/>
    <x v="2"/>
    <x v="2"/>
    <n v="703"/>
  </r>
  <r>
    <x v="249"/>
    <x v="0"/>
    <s v="2024-2025"/>
    <x v="1"/>
    <x v="60"/>
    <x v="1"/>
    <s v="NSW"/>
    <n v="2541"/>
    <x v="0"/>
    <x v="2"/>
    <x v="6"/>
    <x v="6"/>
    <n v="717"/>
  </r>
  <r>
    <x v="232"/>
    <x v="1"/>
    <s v="2023-2024"/>
    <x v="0"/>
    <x v="22"/>
    <x v="1"/>
    <s v="NSW"/>
    <n v="2539"/>
    <x v="0"/>
    <x v="2"/>
    <x v="5"/>
    <x v="5"/>
    <n v="796"/>
  </r>
  <r>
    <x v="12"/>
    <x v="0"/>
    <s v="2024-2025"/>
    <x v="0"/>
    <x v="54"/>
    <x v="4"/>
    <s v="VIC"/>
    <n v="3030"/>
    <x v="0"/>
    <x v="7"/>
    <x v="5"/>
    <x v="5"/>
    <n v="66"/>
  </r>
  <r>
    <x v="287"/>
    <x v="1"/>
    <s v="2023-2024"/>
    <x v="0"/>
    <x v="7"/>
    <x v="4"/>
    <s v="VIC"/>
    <n v="3175"/>
    <x v="0"/>
    <x v="6"/>
    <x v="1"/>
    <x v="1"/>
    <n v="676"/>
  </r>
  <r>
    <x v="56"/>
    <x v="2"/>
    <s v="2025-2026"/>
    <x v="1"/>
    <x v="84"/>
    <x v="3"/>
    <s v="QLD"/>
    <n v="4215"/>
    <x v="0"/>
    <x v="3"/>
    <x v="2"/>
    <x v="2"/>
    <n v="758"/>
  </r>
  <r>
    <x v="189"/>
    <x v="2"/>
    <s v="2025-2026"/>
    <x v="1"/>
    <x v="16"/>
    <x v="0"/>
    <s v="WA"/>
    <n v="6030"/>
    <x v="0"/>
    <x v="0"/>
    <x v="5"/>
    <x v="5"/>
    <n v="331"/>
  </r>
  <r>
    <x v="476"/>
    <x v="2"/>
    <s v="2025-2026"/>
    <x v="0"/>
    <x v="6"/>
    <x v="0"/>
    <s v="WA"/>
    <n v="6010"/>
    <x v="0"/>
    <x v="0"/>
    <x v="7"/>
    <x v="7"/>
    <n v="582"/>
  </r>
  <r>
    <x v="477"/>
    <x v="0"/>
    <s v="2024-2025"/>
    <x v="0"/>
    <x v="92"/>
    <x v="3"/>
    <s v="QLD"/>
    <n v="4305"/>
    <x v="0"/>
    <x v="3"/>
    <x v="2"/>
    <x v="2"/>
    <n v="369"/>
  </r>
  <r>
    <x v="31"/>
    <x v="1"/>
    <s v="2023-2024"/>
    <x v="0"/>
    <x v="7"/>
    <x v="4"/>
    <s v="VIC"/>
    <n v="3175"/>
    <x v="0"/>
    <x v="6"/>
    <x v="3"/>
    <x v="3"/>
    <n v="529"/>
  </r>
  <r>
    <x v="136"/>
    <x v="0"/>
    <s v="2024-2025"/>
    <x v="0"/>
    <x v="51"/>
    <x v="4"/>
    <s v="VIC"/>
    <n v="3630"/>
    <x v="0"/>
    <x v="16"/>
    <x v="4"/>
    <x v="4"/>
    <n v="80"/>
  </r>
  <r>
    <x v="440"/>
    <x v="1"/>
    <s v="2023-2024"/>
    <x v="0"/>
    <x v="43"/>
    <x v="1"/>
    <s v="NSW"/>
    <n v="2560"/>
    <x v="0"/>
    <x v="2"/>
    <x v="0"/>
    <x v="0"/>
    <n v="548"/>
  </r>
  <r>
    <x v="478"/>
    <x v="2"/>
    <s v="2025-2026"/>
    <x v="0"/>
    <x v="73"/>
    <x v="6"/>
    <s v="SA"/>
    <n v="5607"/>
    <x v="0"/>
    <x v="18"/>
    <x v="2"/>
    <x v="2"/>
    <n v="389"/>
  </r>
  <r>
    <x v="123"/>
    <x v="2"/>
    <s v="2025-2026"/>
    <x v="1"/>
    <x v="56"/>
    <x v="1"/>
    <s v="NSW"/>
    <n v="2795"/>
    <x v="0"/>
    <x v="11"/>
    <x v="3"/>
    <x v="3"/>
    <n v="280"/>
  </r>
  <r>
    <x v="479"/>
    <x v="2"/>
    <s v="2025-2026"/>
    <x v="0"/>
    <x v="28"/>
    <x v="1"/>
    <s v="NSW"/>
    <n v="2830"/>
    <x v="0"/>
    <x v="11"/>
    <x v="5"/>
    <x v="5"/>
    <n v="646"/>
  </r>
  <r>
    <x v="480"/>
    <x v="0"/>
    <s v="2024-2025"/>
    <x v="1"/>
    <x v="16"/>
    <x v="0"/>
    <s v="WA"/>
    <n v="6030"/>
    <x v="0"/>
    <x v="0"/>
    <x v="6"/>
    <x v="6"/>
    <n v="754"/>
  </r>
  <r>
    <x v="353"/>
    <x v="1"/>
    <s v="2023-2024"/>
    <x v="1"/>
    <x v="49"/>
    <x v="4"/>
    <s v="VIC"/>
    <n v="3134"/>
    <x v="0"/>
    <x v="6"/>
    <x v="5"/>
    <x v="5"/>
    <n v="117"/>
  </r>
  <r>
    <x v="481"/>
    <x v="0"/>
    <s v="2024-2025"/>
    <x v="0"/>
    <x v="1"/>
    <x v="1"/>
    <s v="NSW"/>
    <n v="2478"/>
    <x v="0"/>
    <x v="1"/>
    <x v="7"/>
    <x v="7"/>
    <n v="404"/>
  </r>
  <r>
    <x v="189"/>
    <x v="2"/>
    <s v="2025-2026"/>
    <x v="0"/>
    <x v="12"/>
    <x v="3"/>
    <s v="QLD"/>
    <n v="4068"/>
    <x v="0"/>
    <x v="10"/>
    <x v="1"/>
    <x v="1"/>
    <n v="603"/>
  </r>
  <r>
    <x v="329"/>
    <x v="0"/>
    <s v="2024-2025"/>
    <x v="0"/>
    <x v="31"/>
    <x v="1"/>
    <s v="NSW"/>
    <n v="2116"/>
    <x v="0"/>
    <x v="4"/>
    <x v="5"/>
    <x v="5"/>
    <n v="435"/>
  </r>
  <r>
    <x v="278"/>
    <x v="2"/>
    <s v="2025-2026"/>
    <x v="0"/>
    <x v="6"/>
    <x v="0"/>
    <s v="WA"/>
    <n v="6010"/>
    <x v="0"/>
    <x v="0"/>
    <x v="3"/>
    <x v="3"/>
    <n v="320"/>
  </r>
  <r>
    <x v="201"/>
    <x v="1"/>
    <s v="2023-2024"/>
    <x v="0"/>
    <x v="64"/>
    <x v="1"/>
    <s v="NSW"/>
    <n v="2350"/>
    <x v="0"/>
    <x v="1"/>
    <x v="3"/>
    <x v="3"/>
    <n v="458"/>
  </r>
  <r>
    <x v="56"/>
    <x v="2"/>
    <s v="2025-2026"/>
    <x v="0"/>
    <x v="38"/>
    <x v="3"/>
    <s v="QLD"/>
    <n v="4802"/>
    <x v="0"/>
    <x v="12"/>
    <x v="2"/>
    <x v="2"/>
    <n v="332"/>
  </r>
  <r>
    <x v="313"/>
    <x v="0"/>
    <s v="2024-2025"/>
    <x v="1"/>
    <x v="94"/>
    <x v="5"/>
    <s v="TAS"/>
    <n v="7250"/>
    <x v="0"/>
    <x v="9"/>
    <x v="0"/>
    <x v="0"/>
    <n v="427"/>
  </r>
  <r>
    <x v="232"/>
    <x v="1"/>
    <s v="2023-2024"/>
    <x v="1"/>
    <x v="47"/>
    <x v="1"/>
    <s v="NSW"/>
    <n v="2101"/>
    <x v="0"/>
    <x v="4"/>
    <x v="4"/>
    <x v="4"/>
    <n v="110"/>
  </r>
  <r>
    <x v="178"/>
    <x v="0"/>
    <s v="2024-2025"/>
    <x v="0"/>
    <x v="80"/>
    <x v="0"/>
    <s v="WA"/>
    <n v="6109"/>
    <x v="0"/>
    <x v="14"/>
    <x v="2"/>
    <x v="2"/>
    <n v="731"/>
  </r>
  <r>
    <x v="482"/>
    <x v="2"/>
    <s v="2025-2026"/>
    <x v="1"/>
    <x v="10"/>
    <x v="4"/>
    <s v="VIC"/>
    <n v="3551"/>
    <x v="0"/>
    <x v="8"/>
    <x v="6"/>
    <x v="6"/>
    <n v="757"/>
  </r>
  <r>
    <x v="257"/>
    <x v="0"/>
    <s v="2024-2025"/>
    <x v="0"/>
    <x v="80"/>
    <x v="0"/>
    <s v="WA"/>
    <n v="6109"/>
    <x v="0"/>
    <x v="14"/>
    <x v="6"/>
    <x v="6"/>
    <n v="461"/>
  </r>
  <r>
    <x v="362"/>
    <x v="2"/>
    <s v="2025-2026"/>
    <x v="0"/>
    <x v="64"/>
    <x v="1"/>
    <s v="NSW"/>
    <n v="2350"/>
    <x v="0"/>
    <x v="1"/>
    <x v="8"/>
    <x v="8"/>
    <n v="230"/>
  </r>
  <r>
    <x v="148"/>
    <x v="1"/>
    <s v="2023-2024"/>
    <x v="0"/>
    <x v="8"/>
    <x v="1"/>
    <s v="NSW"/>
    <n v="2158"/>
    <x v="0"/>
    <x v="4"/>
    <x v="6"/>
    <x v="6"/>
    <n v="383"/>
  </r>
  <r>
    <x v="192"/>
    <x v="1"/>
    <s v="2023-2024"/>
    <x v="0"/>
    <x v="24"/>
    <x v="1"/>
    <s v="NSW"/>
    <n v="2120"/>
    <x v="0"/>
    <x v="4"/>
    <x v="6"/>
    <x v="6"/>
    <n v="778"/>
  </r>
  <r>
    <x v="332"/>
    <x v="1"/>
    <s v="2023-2024"/>
    <x v="0"/>
    <x v="33"/>
    <x v="4"/>
    <s v="VIC"/>
    <n v="3280"/>
    <x v="0"/>
    <x v="8"/>
    <x v="2"/>
    <x v="2"/>
    <n v="110"/>
  </r>
  <r>
    <x v="227"/>
    <x v="0"/>
    <s v="2024-2025"/>
    <x v="0"/>
    <x v="2"/>
    <x v="2"/>
    <s v="ACT"/>
    <n v="2617"/>
    <x v="0"/>
    <x v="2"/>
    <x v="8"/>
    <x v="8"/>
    <n v="714"/>
  </r>
  <r>
    <x v="189"/>
    <x v="2"/>
    <s v="2025-2026"/>
    <x v="0"/>
    <x v="41"/>
    <x v="5"/>
    <s v="TAS"/>
    <n v="7320"/>
    <x v="0"/>
    <x v="9"/>
    <x v="4"/>
    <x v="4"/>
    <n v="218"/>
  </r>
  <r>
    <x v="483"/>
    <x v="1"/>
    <s v="2023-2024"/>
    <x v="1"/>
    <x v="67"/>
    <x v="3"/>
    <s v="QLD"/>
    <n v="4551"/>
    <x v="0"/>
    <x v="15"/>
    <x v="6"/>
    <x v="6"/>
    <n v="336"/>
  </r>
  <r>
    <x v="484"/>
    <x v="0"/>
    <s v="2024-2025"/>
    <x v="1"/>
    <x v="36"/>
    <x v="4"/>
    <s v="VIC"/>
    <n v="3148"/>
    <x v="0"/>
    <x v="6"/>
    <x v="2"/>
    <x v="2"/>
    <n v="331"/>
  </r>
  <r>
    <x v="485"/>
    <x v="2"/>
    <s v="2025-2026"/>
    <x v="0"/>
    <x v="58"/>
    <x v="0"/>
    <s v="WA"/>
    <n v="6027"/>
    <x v="0"/>
    <x v="0"/>
    <x v="4"/>
    <x v="4"/>
    <n v="148"/>
  </r>
  <r>
    <x v="486"/>
    <x v="0"/>
    <s v="2024-2025"/>
    <x v="1"/>
    <x v="13"/>
    <x v="1"/>
    <s v="NSW"/>
    <n v="2480"/>
    <x v="0"/>
    <x v="1"/>
    <x v="4"/>
    <x v="4"/>
    <n v="781"/>
  </r>
  <r>
    <x v="297"/>
    <x v="1"/>
    <s v="2023-2024"/>
    <x v="1"/>
    <x v="80"/>
    <x v="0"/>
    <s v="WA"/>
    <n v="6109"/>
    <x v="0"/>
    <x v="14"/>
    <x v="5"/>
    <x v="5"/>
    <n v="569"/>
  </r>
  <r>
    <x v="163"/>
    <x v="0"/>
    <s v="2024-2025"/>
    <x v="0"/>
    <x v="5"/>
    <x v="1"/>
    <s v="NSW"/>
    <n v="2067"/>
    <x v="0"/>
    <x v="5"/>
    <x v="3"/>
    <x v="3"/>
    <n v="439"/>
  </r>
  <r>
    <x v="455"/>
    <x v="1"/>
    <s v="2023-2024"/>
    <x v="0"/>
    <x v="68"/>
    <x v="7"/>
    <s v="NT"/>
    <n v="800"/>
    <x v="0"/>
    <x v="19"/>
    <x v="2"/>
    <x v="2"/>
    <n v="550"/>
  </r>
  <r>
    <x v="173"/>
    <x v="0"/>
    <s v="2024-2025"/>
    <x v="1"/>
    <x v="10"/>
    <x v="4"/>
    <s v="VIC"/>
    <n v="3551"/>
    <x v="0"/>
    <x v="8"/>
    <x v="5"/>
    <x v="5"/>
    <n v="554"/>
  </r>
  <r>
    <x v="405"/>
    <x v="2"/>
    <s v="2025-2026"/>
    <x v="0"/>
    <x v="82"/>
    <x v="3"/>
    <s v="QLD"/>
    <n v="4655"/>
    <x v="0"/>
    <x v="17"/>
    <x v="4"/>
    <x v="4"/>
    <n v="465"/>
  </r>
  <r>
    <x v="167"/>
    <x v="2"/>
    <s v="2025-2026"/>
    <x v="0"/>
    <x v="17"/>
    <x v="3"/>
    <s v="QLD"/>
    <n v="4825"/>
    <x v="0"/>
    <x v="12"/>
    <x v="1"/>
    <x v="1"/>
    <n v="411"/>
  </r>
  <r>
    <x v="465"/>
    <x v="0"/>
    <s v="2024-2025"/>
    <x v="0"/>
    <x v="18"/>
    <x v="6"/>
    <s v="SA"/>
    <n v="5168"/>
    <x v="0"/>
    <x v="13"/>
    <x v="6"/>
    <x v="6"/>
    <n v="102"/>
  </r>
  <r>
    <x v="35"/>
    <x v="0"/>
    <s v="2024-2025"/>
    <x v="1"/>
    <x v="50"/>
    <x v="4"/>
    <s v="VIC"/>
    <n v="3179"/>
    <x v="0"/>
    <x v="6"/>
    <x v="0"/>
    <x v="0"/>
    <n v="397"/>
  </r>
  <r>
    <x v="324"/>
    <x v="1"/>
    <s v="2023-2024"/>
    <x v="0"/>
    <x v="20"/>
    <x v="4"/>
    <s v="VIC"/>
    <n v="3429"/>
    <x v="0"/>
    <x v="8"/>
    <x v="0"/>
    <x v="0"/>
    <n v="154"/>
  </r>
  <r>
    <x v="487"/>
    <x v="0"/>
    <s v="2024-2025"/>
    <x v="0"/>
    <x v="21"/>
    <x v="3"/>
    <s v="QLD"/>
    <n v="4012"/>
    <x v="0"/>
    <x v="10"/>
    <x v="2"/>
    <x v="2"/>
    <n v="442"/>
  </r>
  <r>
    <x v="417"/>
    <x v="2"/>
    <s v="2025-2026"/>
    <x v="0"/>
    <x v="88"/>
    <x v="6"/>
    <s v="SA"/>
    <n v="5011"/>
    <x v="0"/>
    <x v="13"/>
    <x v="2"/>
    <x v="2"/>
    <n v="693"/>
  </r>
  <r>
    <x v="488"/>
    <x v="0"/>
    <s v="2024-2025"/>
    <x v="0"/>
    <x v="40"/>
    <x v="4"/>
    <s v="VIC"/>
    <n v="3353"/>
    <x v="0"/>
    <x v="8"/>
    <x v="9"/>
    <x v="9"/>
    <n v="783"/>
  </r>
  <r>
    <x v="97"/>
    <x v="0"/>
    <s v="2024-2025"/>
    <x v="1"/>
    <x v="30"/>
    <x v="4"/>
    <s v="VIC"/>
    <n v="3131"/>
    <x v="0"/>
    <x v="6"/>
    <x v="0"/>
    <x v="0"/>
    <n v="762"/>
  </r>
  <r>
    <x v="318"/>
    <x v="0"/>
    <s v="2024-2025"/>
    <x v="0"/>
    <x v="95"/>
    <x v="7"/>
    <s v="NT"/>
    <n v="870"/>
    <x v="0"/>
    <x v="19"/>
    <x v="3"/>
    <x v="3"/>
    <n v="77"/>
  </r>
  <r>
    <x v="37"/>
    <x v="2"/>
    <s v="2025-2026"/>
    <x v="0"/>
    <x v="48"/>
    <x v="3"/>
    <s v="QLD"/>
    <n v="4566"/>
    <x v="0"/>
    <x v="15"/>
    <x v="7"/>
    <x v="7"/>
    <n v="559"/>
  </r>
  <r>
    <x v="95"/>
    <x v="1"/>
    <s v="2023-2024"/>
    <x v="0"/>
    <x v="90"/>
    <x v="3"/>
    <s v="QLD"/>
    <n v="4700"/>
    <x v="0"/>
    <x v="17"/>
    <x v="3"/>
    <x v="3"/>
    <n v="714"/>
  </r>
  <r>
    <x v="489"/>
    <x v="1"/>
    <s v="2023-2024"/>
    <x v="1"/>
    <x v="10"/>
    <x v="4"/>
    <s v="VIC"/>
    <n v="3551"/>
    <x v="0"/>
    <x v="8"/>
    <x v="9"/>
    <x v="9"/>
    <n v="429"/>
  </r>
  <r>
    <x v="225"/>
    <x v="0"/>
    <s v="2024-2025"/>
    <x v="1"/>
    <x v="83"/>
    <x v="0"/>
    <s v="WA"/>
    <n v="6052"/>
    <x v="0"/>
    <x v="0"/>
    <x v="5"/>
    <x v="5"/>
    <n v="668"/>
  </r>
  <r>
    <x v="396"/>
    <x v="0"/>
    <s v="2024-2025"/>
    <x v="1"/>
    <x v="62"/>
    <x v="0"/>
    <s v="WA"/>
    <n v="6112"/>
    <x v="0"/>
    <x v="14"/>
    <x v="3"/>
    <x v="3"/>
    <n v="116"/>
  </r>
  <r>
    <x v="124"/>
    <x v="0"/>
    <s v="2024-2025"/>
    <x v="0"/>
    <x v="58"/>
    <x v="0"/>
    <s v="WA"/>
    <n v="6027"/>
    <x v="0"/>
    <x v="0"/>
    <x v="7"/>
    <x v="7"/>
    <n v="629"/>
  </r>
  <r>
    <x v="95"/>
    <x v="1"/>
    <s v="2023-2024"/>
    <x v="0"/>
    <x v="54"/>
    <x v="4"/>
    <s v="VIC"/>
    <n v="3030"/>
    <x v="0"/>
    <x v="7"/>
    <x v="4"/>
    <x v="4"/>
    <n v="653"/>
  </r>
  <r>
    <x v="249"/>
    <x v="0"/>
    <s v="2024-2025"/>
    <x v="0"/>
    <x v="73"/>
    <x v="6"/>
    <s v="SA"/>
    <n v="5607"/>
    <x v="0"/>
    <x v="18"/>
    <x v="3"/>
    <x v="3"/>
    <n v="541"/>
  </r>
  <r>
    <x v="490"/>
    <x v="1"/>
    <s v="2023-2024"/>
    <x v="0"/>
    <x v="90"/>
    <x v="3"/>
    <s v="QLD"/>
    <n v="4700"/>
    <x v="0"/>
    <x v="17"/>
    <x v="7"/>
    <x v="7"/>
    <n v="29"/>
  </r>
  <r>
    <x v="491"/>
    <x v="2"/>
    <s v="2025-2026"/>
    <x v="1"/>
    <x v="56"/>
    <x v="1"/>
    <s v="NSW"/>
    <n v="2795"/>
    <x v="0"/>
    <x v="11"/>
    <x v="0"/>
    <x v="0"/>
    <n v="371"/>
  </r>
  <r>
    <x v="162"/>
    <x v="1"/>
    <s v="2023-2024"/>
    <x v="1"/>
    <x v="56"/>
    <x v="1"/>
    <s v="NSW"/>
    <n v="2795"/>
    <x v="0"/>
    <x v="11"/>
    <x v="7"/>
    <x v="7"/>
    <n v="743"/>
  </r>
  <r>
    <x v="378"/>
    <x v="2"/>
    <s v="2025-2026"/>
    <x v="1"/>
    <x v="35"/>
    <x v="3"/>
    <s v="QLD"/>
    <n v="4558"/>
    <x v="0"/>
    <x v="15"/>
    <x v="2"/>
    <x v="2"/>
    <n v="291"/>
  </r>
  <r>
    <x v="337"/>
    <x v="0"/>
    <s v="2024-2025"/>
    <x v="0"/>
    <x v="89"/>
    <x v="4"/>
    <s v="VIC"/>
    <n v="3136"/>
    <x v="0"/>
    <x v="6"/>
    <x v="6"/>
    <x v="6"/>
    <n v="756"/>
  </r>
  <r>
    <x v="33"/>
    <x v="2"/>
    <s v="2025-2026"/>
    <x v="1"/>
    <x v="10"/>
    <x v="4"/>
    <s v="VIC"/>
    <n v="3551"/>
    <x v="0"/>
    <x v="8"/>
    <x v="6"/>
    <x v="6"/>
    <n v="686"/>
  </r>
  <r>
    <x v="423"/>
    <x v="0"/>
    <s v="2024-2025"/>
    <x v="0"/>
    <x v="35"/>
    <x v="3"/>
    <s v="QLD"/>
    <n v="4558"/>
    <x v="0"/>
    <x v="15"/>
    <x v="4"/>
    <x v="4"/>
    <n v="26"/>
  </r>
  <r>
    <x v="143"/>
    <x v="2"/>
    <s v="2025-2026"/>
    <x v="1"/>
    <x v="60"/>
    <x v="1"/>
    <s v="NSW"/>
    <n v="2541"/>
    <x v="0"/>
    <x v="2"/>
    <x v="5"/>
    <x v="5"/>
    <n v="632"/>
  </r>
  <r>
    <x v="456"/>
    <x v="2"/>
    <s v="2025-2026"/>
    <x v="1"/>
    <x v="56"/>
    <x v="1"/>
    <s v="NSW"/>
    <n v="2795"/>
    <x v="0"/>
    <x v="11"/>
    <x v="9"/>
    <x v="9"/>
    <n v="649"/>
  </r>
  <r>
    <x v="350"/>
    <x v="0"/>
    <s v="2024-2025"/>
    <x v="0"/>
    <x v="45"/>
    <x v="3"/>
    <s v="QLD"/>
    <n v="4570"/>
    <x v="0"/>
    <x v="15"/>
    <x v="7"/>
    <x v="7"/>
    <n v="542"/>
  </r>
  <r>
    <x v="360"/>
    <x v="2"/>
    <s v="2025-2026"/>
    <x v="0"/>
    <x v="14"/>
    <x v="1"/>
    <s v="NSW"/>
    <n v="2790"/>
    <x v="0"/>
    <x v="11"/>
    <x v="7"/>
    <x v="7"/>
    <n v="288"/>
  </r>
  <r>
    <x v="301"/>
    <x v="0"/>
    <s v="2024-2025"/>
    <x v="0"/>
    <x v="14"/>
    <x v="1"/>
    <s v="NSW"/>
    <n v="2790"/>
    <x v="0"/>
    <x v="11"/>
    <x v="3"/>
    <x v="3"/>
    <n v="154"/>
  </r>
  <r>
    <x v="173"/>
    <x v="0"/>
    <s v="2024-2025"/>
    <x v="0"/>
    <x v="70"/>
    <x v="4"/>
    <s v="VIC"/>
    <n v="3400"/>
    <x v="0"/>
    <x v="8"/>
    <x v="0"/>
    <x v="0"/>
    <n v="547"/>
  </r>
  <r>
    <x v="492"/>
    <x v="2"/>
    <s v="2025-2026"/>
    <x v="0"/>
    <x v="33"/>
    <x v="4"/>
    <s v="VIC"/>
    <n v="3280"/>
    <x v="0"/>
    <x v="8"/>
    <x v="4"/>
    <x v="4"/>
    <n v="104"/>
  </r>
  <r>
    <x v="493"/>
    <x v="2"/>
    <s v="2025-2026"/>
    <x v="0"/>
    <x v="13"/>
    <x v="1"/>
    <s v="NSW"/>
    <n v="2480"/>
    <x v="0"/>
    <x v="1"/>
    <x v="5"/>
    <x v="5"/>
    <n v="779"/>
  </r>
  <r>
    <x v="82"/>
    <x v="2"/>
    <s v="2025-2026"/>
    <x v="0"/>
    <x v="57"/>
    <x v="6"/>
    <s v="SA"/>
    <n v="5082"/>
    <x v="0"/>
    <x v="13"/>
    <x v="3"/>
    <x v="3"/>
    <n v="160"/>
  </r>
  <r>
    <x v="494"/>
    <x v="0"/>
    <s v="2024-2025"/>
    <x v="0"/>
    <x v="33"/>
    <x v="4"/>
    <s v="VIC"/>
    <n v="3280"/>
    <x v="0"/>
    <x v="8"/>
    <x v="1"/>
    <x v="1"/>
    <n v="619"/>
  </r>
  <r>
    <x v="495"/>
    <x v="0"/>
    <s v="2024-2025"/>
    <x v="0"/>
    <x v="35"/>
    <x v="3"/>
    <s v="QLD"/>
    <n v="4558"/>
    <x v="0"/>
    <x v="15"/>
    <x v="3"/>
    <x v="3"/>
    <n v="687"/>
  </r>
  <r>
    <x v="188"/>
    <x v="0"/>
    <s v="2024-2025"/>
    <x v="0"/>
    <x v="28"/>
    <x v="1"/>
    <s v="NSW"/>
    <n v="2830"/>
    <x v="0"/>
    <x v="11"/>
    <x v="1"/>
    <x v="1"/>
    <n v="566"/>
  </r>
  <r>
    <x v="55"/>
    <x v="0"/>
    <s v="2024-2025"/>
    <x v="0"/>
    <x v="4"/>
    <x v="1"/>
    <s v="NSW"/>
    <n v="2154"/>
    <x v="0"/>
    <x v="4"/>
    <x v="0"/>
    <x v="0"/>
    <n v="237"/>
  </r>
  <r>
    <x v="496"/>
    <x v="0"/>
    <s v="2024-2025"/>
    <x v="0"/>
    <x v="69"/>
    <x v="4"/>
    <s v="VIC"/>
    <n v="3199"/>
    <x v="0"/>
    <x v="6"/>
    <x v="1"/>
    <x v="1"/>
    <n v="54"/>
  </r>
  <r>
    <x v="360"/>
    <x v="2"/>
    <s v="2025-2026"/>
    <x v="0"/>
    <x v="39"/>
    <x v="0"/>
    <s v="WA"/>
    <n v="6330"/>
    <x v="0"/>
    <x v="14"/>
    <x v="3"/>
    <x v="3"/>
    <n v="186"/>
  </r>
  <r>
    <x v="139"/>
    <x v="2"/>
    <s v="2025-2026"/>
    <x v="0"/>
    <x v="19"/>
    <x v="1"/>
    <s v="NSW"/>
    <n v="2800"/>
    <x v="0"/>
    <x v="11"/>
    <x v="7"/>
    <x v="7"/>
    <n v="540"/>
  </r>
  <r>
    <x v="398"/>
    <x v="0"/>
    <s v="2024-2025"/>
    <x v="0"/>
    <x v="52"/>
    <x v="3"/>
    <s v="QLD"/>
    <n v="4053"/>
    <x v="0"/>
    <x v="10"/>
    <x v="8"/>
    <x v="8"/>
    <n v="721"/>
  </r>
  <r>
    <x v="497"/>
    <x v="1"/>
    <s v="2023-2024"/>
    <x v="0"/>
    <x v="93"/>
    <x v="4"/>
    <s v="VIC"/>
    <n v="3915"/>
    <x v="0"/>
    <x v="16"/>
    <x v="1"/>
    <x v="1"/>
    <n v="748"/>
  </r>
  <r>
    <x v="65"/>
    <x v="2"/>
    <s v="2025-2026"/>
    <x v="1"/>
    <x v="0"/>
    <x v="0"/>
    <s v="WA"/>
    <n v="6021"/>
    <x v="0"/>
    <x v="0"/>
    <x v="5"/>
    <x v="5"/>
    <n v="360"/>
  </r>
  <r>
    <x v="128"/>
    <x v="2"/>
    <s v="2025-2026"/>
    <x v="1"/>
    <x v="23"/>
    <x v="1"/>
    <s v="NSW"/>
    <n v="2650"/>
    <x v="0"/>
    <x v="11"/>
    <x v="6"/>
    <x v="6"/>
    <n v="265"/>
  </r>
  <r>
    <x v="498"/>
    <x v="1"/>
    <s v="2023-2024"/>
    <x v="1"/>
    <x v="48"/>
    <x v="3"/>
    <s v="QLD"/>
    <n v="4566"/>
    <x v="0"/>
    <x v="15"/>
    <x v="5"/>
    <x v="5"/>
    <n v="77"/>
  </r>
  <r>
    <x v="410"/>
    <x v="1"/>
    <s v="2023-2024"/>
    <x v="0"/>
    <x v="77"/>
    <x v="5"/>
    <s v="TAS"/>
    <n v="7018"/>
    <x v="0"/>
    <x v="9"/>
    <x v="1"/>
    <x v="1"/>
    <n v="656"/>
  </r>
  <r>
    <x v="365"/>
    <x v="1"/>
    <s v="2023-2024"/>
    <x v="0"/>
    <x v="51"/>
    <x v="4"/>
    <s v="VIC"/>
    <n v="3630"/>
    <x v="0"/>
    <x v="16"/>
    <x v="5"/>
    <x v="5"/>
    <n v="171"/>
  </r>
  <r>
    <x v="302"/>
    <x v="1"/>
    <s v="2023-2024"/>
    <x v="0"/>
    <x v="88"/>
    <x v="6"/>
    <s v="SA"/>
    <n v="5011"/>
    <x v="0"/>
    <x v="13"/>
    <x v="7"/>
    <x v="7"/>
    <n v="348"/>
  </r>
  <r>
    <x v="324"/>
    <x v="1"/>
    <s v="2023-2024"/>
    <x v="0"/>
    <x v="17"/>
    <x v="3"/>
    <s v="QLD"/>
    <n v="4825"/>
    <x v="0"/>
    <x v="12"/>
    <x v="4"/>
    <x v="4"/>
    <n v="461"/>
  </r>
  <r>
    <x v="383"/>
    <x v="1"/>
    <s v="2023-2024"/>
    <x v="0"/>
    <x v="91"/>
    <x v="1"/>
    <s v="NSW"/>
    <n v="2064"/>
    <x v="0"/>
    <x v="5"/>
    <x v="0"/>
    <x v="0"/>
    <n v="102"/>
  </r>
  <r>
    <x v="499"/>
    <x v="0"/>
    <s v="2024-2025"/>
    <x v="1"/>
    <x v="1"/>
    <x v="1"/>
    <s v="NSW"/>
    <n v="2478"/>
    <x v="0"/>
    <x v="1"/>
    <x v="0"/>
    <x v="0"/>
    <n v="413"/>
  </r>
  <r>
    <x v="500"/>
    <x v="0"/>
    <s v="2024-2025"/>
    <x v="1"/>
    <x v="42"/>
    <x v="3"/>
    <s v="QLD"/>
    <n v="4870"/>
    <x v="0"/>
    <x v="12"/>
    <x v="0"/>
    <x v="0"/>
    <n v="674"/>
  </r>
  <r>
    <x v="501"/>
    <x v="2"/>
    <s v="2025-2026"/>
    <x v="1"/>
    <x v="36"/>
    <x v="4"/>
    <s v="VIC"/>
    <n v="3148"/>
    <x v="0"/>
    <x v="6"/>
    <x v="0"/>
    <x v="0"/>
    <n v="658"/>
  </r>
  <r>
    <x v="41"/>
    <x v="1"/>
    <s v="2023-2024"/>
    <x v="0"/>
    <x v="5"/>
    <x v="1"/>
    <s v="NSW"/>
    <n v="2067"/>
    <x v="0"/>
    <x v="5"/>
    <x v="9"/>
    <x v="9"/>
    <n v="442"/>
  </r>
  <r>
    <x v="502"/>
    <x v="1"/>
    <s v="2023-2024"/>
    <x v="0"/>
    <x v="44"/>
    <x v="4"/>
    <s v="VIC"/>
    <n v="3977"/>
    <x v="0"/>
    <x v="16"/>
    <x v="0"/>
    <x v="0"/>
    <n v="279"/>
  </r>
  <r>
    <x v="503"/>
    <x v="0"/>
    <s v="2024-2025"/>
    <x v="0"/>
    <x v="8"/>
    <x v="1"/>
    <s v="NSW"/>
    <n v="2158"/>
    <x v="0"/>
    <x v="4"/>
    <x v="3"/>
    <x v="3"/>
    <n v="207"/>
  </r>
  <r>
    <x v="234"/>
    <x v="1"/>
    <s v="2023-2024"/>
    <x v="0"/>
    <x v="87"/>
    <x v="2"/>
    <s v="ACT"/>
    <n v="2609"/>
    <x v="0"/>
    <x v="2"/>
    <x v="3"/>
    <x v="3"/>
    <n v="504"/>
  </r>
  <r>
    <x v="504"/>
    <x v="0"/>
    <s v="2024-2025"/>
    <x v="0"/>
    <x v="45"/>
    <x v="3"/>
    <s v="QLD"/>
    <n v="4570"/>
    <x v="0"/>
    <x v="15"/>
    <x v="9"/>
    <x v="9"/>
    <n v="103"/>
  </r>
  <r>
    <x v="182"/>
    <x v="1"/>
    <s v="2023-2024"/>
    <x v="1"/>
    <x v="62"/>
    <x v="0"/>
    <s v="WA"/>
    <n v="6112"/>
    <x v="0"/>
    <x v="14"/>
    <x v="0"/>
    <x v="0"/>
    <n v="47"/>
  </r>
  <r>
    <x v="341"/>
    <x v="0"/>
    <s v="2024-2025"/>
    <x v="0"/>
    <x v="93"/>
    <x v="4"/>
    <s v="VIC"/>
    <n v="3915"/>
    <x v="0"/>
    <x v="16"/>
    <x v="0"/>
    <x v="0"/>
    <n v="350"/>
  </r>
  <r>
    <x v="505"/>
    <x v="0"/>
    <s v="2024-2025"/>
    <x v="0"/>
    <x v="35"/>
    <x v="3"/>
    <s v="QLD"/>
    <n v="4558"/>
    <x v="0"/>
    <x v="15"/>
    <x v="0"/>
    <x v="0"/>
    <n v="651"/>
  </r>
  <r>
    <x v="506"/>
    <x v="0"/>
    <s v="2024-2025"/>
    <x v="1"/>
    <x v="72"/>
    <x v="4"/>
    <s v="VIC"/>
    <n v="3931"/>
    <x v="0"/>
    <x v="16"/>
    <x v="0"/>
    <x v="0"/>
    <n v="561"/>
  </r>
  <r>
    <x v="240"/>
    <x v="0"/>
    <s v="2024-2025"/>
    <x v="0"/>
    <x v="37"/>
    <x v="1"/>
    <s v="NSW"/>
    <n v="2750"/>
    <x v="0"/>
    <x v="11"/>
    <x v="3"/>
    <x v="3"/>
    <n v="324"/>
  </r>
  <r>
    <x v="157"/>
    <x v="2"/>
    <s v="2025-2026"/>
    <x v="0"/>
    <x v="31"/>
    <x v="1"/>
    <s v="NSW"/>
    <n v="2116"/>
    <x v="0"/>
    <x v="4"/>
    <x v="0"/>
    <x v="0"/>
    <n v="692"/>
  </r>
  <r>
    <x v="357"/>
    <x v="1"/>
    <s v="2023-2024"/>
    <x v="1"/>
    <x v="50"/>
    <x v="4"/>
    <s v="VIC"/>
    <n v="3179"/>
    <x v="0"/>
    <x v="6"/>
    <x v="0"/>
    <x v="0"/>
    <n v="650"/>
  </r>
  <r>
    <x v="507"/>
    <x v="1"/>
    <s v="2023-2024"/>
    <x v="0"/>
    <x v="84"/>
    <x v="3"/>
    <s v="QLD"/>
    <n v="4215"/>
    <x v="0"/>
    <x v="3"/>
    <x v="0"/>
    <x v="0"/>
    <n v="396"/>
  </r>
  <r>
    <x v="137"/>
    <x v="2"/>
    <s v="2025-2026"/>
    <x v="0"/>
    <x v="20"/>
    <x v="4"/>
    <s v="VIC"/>
    <n v="3429"/>
    <x v="0"/>
    <x v="8"/>
    <x v="4"/>
    <x v="4"/>
    <n v="49"/>
  </r>
  <r>
    <x v="467"/>
    <x v="1"/>
    <s v="2023-2024"/>
    <x v="0"/>
    <x v="22"/>
    <x v="1"/>
    <s v="NSW"/>
    <n v="2539"/>
    <x v="0"/>
    <x v="2"/>
    <x v="3"/>
    <x v="3"/>
    <n v="41"/>
  </r>
  <r>
    <x v="24"/>
    <x v="0"/>
    <s v="2024-2025"/>
    <x v="0"/>
    <x v="46"/>
    <x v="3"/>
    <s v="QLD"/>
    <n v="4740"/>
    <x v="0"/>
    <x v="17"/>
    <x v="9"/>
    <x v="9"/>
    <n v="488"/>
  </r>
  <r>
    <x v="319"/>
    <x v="2"/>
    <s v="2025-2026"/>
    <x v="0"/>
    <x v="65"/>
    <x v="1"/>
    <s v="NSW"/>
    <n v="2131"/>
    <x v="0"/>
    <x v="4"/>
    <x v="3"/>
    <x v="3"/>
    <n v="404"/>
  </r>
  <r>
    <x v="508"/>
    <x v="2"/>
    <s v="2025-2026"/>
    <x v="1"/>
    <x v="2"/>
    <x v="2"/>
    <s v="ACT"/>
    <n v="2617"/>
    <x v="0"/>
    <x v="2"/>
    <x v="3"/>
    <x v="3"/>
    <n v="49"/>
  </r>
  <r>
    <x v="509"/>
    <x v="0"/>
    <s v="2024-2025"/>
    <x v="1"/>
    <x v="59"/>
    <x v="3"/>
    <s v="QLD"/>
    <n v="4509"/>
    <x v="0"/>
    <x v="3"/>
    <x v="8"/>
    <x v="8"/>
    <n v="593"/>
  </r>
  <r>
    <x v="431"/>
    <x v="0"/>
    <s v="2024-2025"/>
    <x v="0"/>
    <x v="63"/>
    <x v="1"/>
    <s v="NSW"/>
    <n v="2015"/>
    <x v="0"/>
    <x v="5"/>
    <x v="3"/>
    <x v="3"/>
    <n v="531"/>
  </r>
  <r>
    <x v="70"/>
    <x v="0"/>
    <s v="2024-2025"/>
    <x v="0"/>
    <x v="18"/>
    <x v="6"/>
    <s v="SA"/>
    <n v="5168"/>
    <x v="0"/>
    <x v="13"/>
    <x v="7"/>
    <x v="7"/>
    <n v="361"/>
  </r>
  <r>
    <x v="510"/>
    <x v="2"/>
    <s v="2025-2026"/>
    <x v="1"/>
    <x v="18"/>
    <x v="6"/>
    <s v="SA"/>
    <n v="5168"/>
    <x v="0"/>
    <x v="13"/>
    <x v="2"/>
    <x v="2"/>
    <n v="451"/>
  </r>
  <r>
    <x v="511"/>
    <x v="1"/>
    <s v="2023-2024"/>
    <x v="0"/>
    <x v="69"/>
    <x v="4"/>
    <s v="VIC"/>
    <n v="3199"/>
    <x v="0"/>
    <x v="6"/>
    <x v="4"/>
    <x v="4"/>
    <n v="778"/>
  </r>
  <r>
    <x v="84"/>
    <x v="2"/>
    <s v="2025-2026"/>
    <x v="1"/>
    <x v="37"/>
    <x v="1"/>
    <s v="NSW"/>
    <n v="2750"/>
    <x v="0"/>
    <x v="11"/>
    <x v="1"/>
    <x v="1"/>
    <n v="397"/>
  </r>
  <r>
    <x v="512"/>
    <x v="0"/>
    <s v="2024-2025"/>
    <x v="1"/>
    <x v="94"/>
    <x v="5"/>
    <s v="TAS"/>
    <n v="7250"/>
    <x v="0"/>
    <x v="9"/>
    <x v="4"/>
    <x v="4"/>
    <n v="102"/>
  </r>
  <r>
    <x v="219"/>
    <x v="1"/>
    <s v="2023-2024"/>
    <x v="0"/>
    <x v="24"/>
    <x v="1"/>
    <s v="NSW"/>
    <n v="2120"/>
    <x v="0"/>
    <x v="4"/>
    <x v="7"/>
    <x v="7"/>
    <n v="68"/>
  </r>
  <r>
    <x v="58"/>
    <x v="2"/>
    <s v="2025-2026"/>
    <x v="0"/>
    <x v="66"/>
    <x v="3"/>
    <s v="QLD"/>
    <n v="4883"/>
    <x v="0"/>
    <x v="12"/>
    <x v="2"/>
    <x v="2"/>
    <n v="330"/>
  </r>
  <r>
    <x v="433"/>
    <x v="0"/>
    <s v="2024-2025"/>
    <x v="0"/>
    <x v="66"/>
    <x v="3"/>
    <s v="QLD"/>
    <n v="4883"/>
    <x v="0"/>
    <x v="12"/>
    <x v="3"/>
    <x v="3"/>
    <n v="433"/>
  </r>
  <r>
    <x v="97"/>
    <x v="0"/>
    <s v="2024-2025"/>
    <x v="0"/>
    <x v="30"/>
    <x v="4"/>
    <s v="VIC"/>
    <n v="3131"/>
    <x v="0"/>
    <x v="6"/>
    <x v="3"/>
    <x v="3"/>
    <n v="500"/>
  </r>
  <r>
    <x v="19"/>
    <x v="0"/>
    <s v="2024-2025"/>
    <x v="0"/>
    <x v="41"/>
    <x v="5"/>
    <s v="TAS"/>
    <n v="7320"/>
    <x v="0"/>
    <x v="9"/>
    <x v="2"/>
    <x v="2"/>
    <n v="506"/>
  </r>
  <r>
    <x v="172"/>
    <x v="1"/>
    <s v="2023-2024"/>
    <x v="0"/>
    <x v="27"/>
    <x v="4"/>
    <s v="VIC"/>
    <n v="3066"/>
    <x v="0"/>
    <x v="7"/>
    <x v="2"/>
    <x v="2"/>
    <n v="132"/>
  </r>
  <r>
    <x v="89"/>
    <x v="0"/>
    <s v="2024-2025"/>
    <x v="0"/>
    <x v="87"/>
    <x v="2"/>
    <s v="ACT"/>
    <n v="2609"/>
    <x v="0"/>
    <x v="2"/>
    <x v="5"/>
    <x v="5"/>
    <n v="130"/>
  </r>
  <r>
    <x v="6"/>
    <x v="1"/>
    <s v="2023-2024"/>
    <x v="0"/>
    <x v="35"/>
    <x v="3"/>
    <s v="QLD"/>
    <n v="4558"/>
    <x v="0"/>
    <x v="15"/>
    <x v="1"/>
    <x v="1"/>
    <n v="346"/>
  </r>
  <r>
    <x v="350"/>
    <x v="0"/>
    <s v="2024-2025"/>
    <x v="0"/>
    <x v="2"/>
    <x v="2"/>
    <s v="ACT"/>
    <n v="2617"/>
    <x v="0"/>
    <x v="2"/>
    <x v="4"/>
    <x v="4"/>
    <n v="176"/>
  </r>
  <r>
    <x v="513"/>
    <x v="2"/>
    <s v="2025-2026"/>
    <x v="0"/>
    <x v="74"/>
    <x v="1"/>
    <s v="NSW"/>
    <n v="2485"/>
    <x v="0"/>
    <x v="1"/>
    <x v="2"/>
    <x v="2"/>
    <n v="373"/>
  </r>
  <r>
    <x v="189"/>
    <x v="2"/>
    <s v="2025-2026"/>
    <x v="1"/>
    <x v="2"/>
    <x v="2"/>
    <s v="ACT"/>
    <n v="2617"/>
    <x v="0"/>
    <x v="2"/>
    <x v="0"/>
    <x v="0"/>
    <n v="402"/>
  </r>
  <r>
    <x v="514"/>
    <x v="1"/>
    <s v="2023-2024"/>
    <x v="0"/>
    <x v="81"/>
    <x v="3"/>
    <s v="QLD"/>
    <n v="4680"/>
    <x v="0"/>
    <x v="17"/>
    <x v="3"/>
    <x v="3"/>
    <n v="716"/>
  </r>
  <r>
    <x v="427"/>
    <x v="0"/>
    <s v="2024-2025"/>
    <x v="1"/>
    <x v="18"/>
    <x v="6"/>
    <s v="SA"/>
    <n v="5168"/>
    <x v="0"/>
    <x v="13"/>
    <x v="2"/>
    <x v="2"/>
    <n v="660"/>
  </r>
  <r>
    <x v="426"/>
    <x v="0"/>
    <s v="2024-2025"/>
    <x v="0"/>
    <x v="9"/>
    <x v="4"/>
    <s v="VIC"/>
    <n v="3076"/>
    <x v="0"/>
    <x v="7"/>
    <x v="8"/>
    <x v="8"/>
    <n v="63"/>
  </r>
  <r>
    <x v="51"/>
    <x v="0"/>
    <s v="2024-2025"/>
    <x v="0"/>
    <x v="60"/>
    <x v="1"/>
    <s v="NSW"/>
    <n v="2541"/>
    <x v="0"/>
    <x v="2"/>
    <x v="1"/>
    <x v="1"/>
    <n v="394"/>
  </r>
  <r>
    <x v="243"/>
    <x v="2"/>
    <s v="2025-2026"/>
    <x v="0"/>
    <x v="94"/>
    <x v="5"/>
    <s v="TAS"/>
    <n v="7250"/>
    <x v="0"/>
    <x v="9"/>
    <x v="3"/>
    <x v="3"/>
    <n v="297"/>
  </r>
  <r>
    <x v="515"/>
    <x v="0"/>
    <s v="2024-2025"/>
    <x v="0"/>
    <x v="29"/>
    <x v="4"/>
    <s v="VIC"/>
    <n v="3500"/>
    <x v="0"/>
    <x v="8"/>
    <x v="4"/>
    <x v="4"/>
    <n v="456"/>
  </r>
  <r>
    <x v="466"/>
    <x v="2"/>
    <s v="2025-2026"/>
    <x v="1"/>
    <x v="79"/>
    <x v="6"/>
    <s v="SA"/>
    <n v="5290"/>
    <x v="0"/>
    <x v="18"/>
    <x v="5"/>
    <x v="5"/>
    <n v="63"/>
  </r>
  <r>
    <x v="268"/>
    <x v="1"/>
    <s v="2023-2024"/>
    <x v="0"/>
    <x v="57"/>
    <x v="6"/>
    <s v="SA"/>
    <n v="5082"/>
    <x v="0"/>
    <x v="13"/>
    <x v="5"/>
    <x v="5"/>
    <n v="656"/>
  </r>
  <r>
    <x v="178"/>
    <x v="0"/>
    <s v="2024-2025"/>
    <x v="0"/>
    <x v="84"/>
    <x v="3"/>
    <s v="QLD"/>
    <n v="4215"/>
    <x v="0"/>
    <x v="3"/>
    <x v="6"/>
    <x v="6"/>
    <n v="163"/>
  </r>
  <r>
    <x v="516"/>
    <x v="2"/>
    <s v="2025-2026"/>
    <x v="0"/>
    <x v="3"/>
    <x v="3"/>
    <s v="QLD"/>
    <n v="4220"/>
    <x v="0"/>
    <x v="3"/>
    <x v="6"/>
    <x v="6"/>
    <n v="598"/>
  </r>
  <r>
    <x v="256"/>
    <x v="1"/>
    <s v="2023-2024"/>
    <x v="0"/>
    <x v="96"/>
    <x v="4"/>
    <s v="VIC"/>
    <n v="3690"/>
    <x v="0"/>
    <x v="16"/>
    <x v="4"/>
    <x v="4"/>
    <n v="516"/>
  </r>
  <r>
    <x v="235"/>
    <x v="0"/>
    <s v="2024-2025"/>
    <x v="1"/>
    <x v="53"/>
    <x v="3"/>
    <s v="QLD"/>
    <n v="4119"/>
    <x v="0"/>
    <x v="10"/>
    <x v="0"/>
    <x v="0"/>
    <n v="795"/>
  </r>
  <r>
    <x v="262"/>
    <x v="0"/>
    <s v="2024-2025"/>
    <x v="1"/>
    <x v="53"/>
    <x v="3"/>
    <s v="QLD"/>
    <n v="4119"/>
    <x v="0"/>
    <x v="10"/>
    <x v="4"/>
    <x v="4"/>
    <n v="318"/>
  </r>
  <r>
    <x v="317"/>
    <x v="0"/>
    <s v="2024-2025"/>
    <x v="0"/>
    <x v="8"/>
    <x v="1"/>
    <s v="NSW"/>
    <n v="2158"/>
    <x v="0"/>
    <x v="4"/>
    <x v="2"/>
    <x v="2"/>
    <n v="130"/>
  </r>
  <r>
    <x v="453"/>
    <x v="0"/>
    <s v="2024-2025"/>
    <x v="0"/>
    <x v="81"/>
    <x v="3"/>
    <s v="QLD"/>
    <n v="4680"/>
    <x v="0"/>
    <x v="17"/>
    <x v="3"/>
    <x v="3"/>
    <n v="440"/>
  </r>
  <r>
    <x v="12"/>
    <x v="0"/>
    <s v="2024-2025"/>
    <x v="0"/>
    <x v="70"/>
    <x v="4"/>
    <s v="VIC"/>
    <n v="3400"/>
    <x v="0"/>
    <x v="8"/>
    <x v="3"/>
    <x v="3"/>
    <n v="595"/>
  </r>
  <r>
    <x v="417"/>
    <x v="2"/>
    <s v="2025-2026"/>
    <x v="0"/>
    <x v="44"/>
    <x v="4"/>
    <s v="VIC"/>
    <n v="3977"/>
    <x v="0"/>
    <x v="16"/>
    <x v="0"/>
    <x v="0"/>
    <n v="758"/>
  </r>
  <r>
    <x v="202"/>
    <x v="2"/>
    <s v="2025-2026"/>
    <x v="0"/>
    <x v="1"/>
    <x v="1"/>
    <s v="NSW"/>
    <n v="2478"/>
    <x v="0"/>
    <x v="1"/>
    <x v="2"/>
    <x v="2"/>
    <n v="562"/>
  </r>
  <r>
    <x v="511"/>
    <x v="1"/>
    <s v="2023-2024"/>
    <x v="1"/>
    <x v="26"/>
    <x v="0"/>
    <s v="WA"/>
    <n v="6280"/>
    <x v="0"/>
    <x v="14"/>
    <x v="0"/>
    <x v="0"/>
    <n v="341"/>
  </r>
  <r>
    <x v="517"/>
    <x v="0"/>
    <s v="2024-2025"/>
    <x v="0"/>
    <x v="31"/>
    <x v="1"/>
    <s v="NSW"/>
    <n v="2116"/>
    <x v="0"/>
    <x v="4"/>
    <x v="5"/>
    <x v="5"/>
    <n v="688"/>
  </r>
  <r>
    <x v="280"/>
    <x v="0"/>
    <s v="2024-2025"/>
    <x v="0"/>
    <x v="76"/>
    <x v="1"/>
    <s v="NSW"/>
    <n v="2031"/>
    <x v="0"/>
    <x v="5"/>
    <x v="3"/>
    <x v="3"/>
    <n v="105"/>
  </r>
  <r>
    <x v="409"/>
    <x v="1"/>
    <s v="2023-2024"/>
    <x v="0"/>
    <x v="45"/>
    <x v="3"/>
    <s v="QLD"/>
    <n v="4570"/>
    <x v="0"/>
    <x v="15"/>
    <x v="2"/>
    <x v="2"/>
    <n v="498"/>
  </r>
  <r>
    <x v="4"/>
    <x v="0"/>
    <s v="2024-2025"/>
    <x v="0"/>
    <x v="82"/>
    <x v="3"/>
    <s v="QLD"/>
    <n v="4655"/>
    <x v="0"/>
    <x v="17"/>
    <x v="2"/>
    <x v="2"/>
    <n v="213"/>
  </r>
  <r>
    <x v="75"/>
    <x v="2"/>
    <s v="2025-2026"/>
    <x v="1"/>
    <x v="94"/>
    <x v="5"/>
    <s v="TAS"/>
    <n v="7250"/>
    <x v="0"/>
    <x v="9"/>
    <x v="5"/>
    <x v="5"/>
    <n v="30"/>
  </r>
  <r>
    <x v="215"/>
    <x v="2"/>
    <s v="2025-2026"/>
    <x v="1"/>
    <x v="17"/>
    <x v="3"/>
    <s v="QLD"/>
    <n v="4825"/>
    <x v="0"/>
    <x v="12"/>
    <x v="2"/>
    <x v="2"/>
    <n v="350"/>
  </r>
  <r>
    <x v="159"/>
    <x v="0"/>
    <s v="2024-2025"/>
    <x v="0"/>
    <x v="96"/>
    <x v="4"/>
    <s v="VIC"/>
    <n v="3690"/>
    <x v="0"/>
    <x v="16"/>
    <x v="6"/>
    <x v="6"/>
    <n v="335"/>
  </r>
  <r>
    <x v="518"/>
    <x v="0"/>
    <s v="2024-2025"/>
    <x v="1"/>
    <x v="74"/>
    <x v="1"/>
    <s v="NSW"/>
    <n v="2485"/>
    <x v="0"/>
    <x v="1"/>
    <x v="2"/>
    <x v="2"/>
    <n v="481"/>
  </r>
  <r>
    <x v="168"/>
    <x v="0"/>
    <s v="2024-2025"/>
    <x v="0"/>
    <x v="93"/>
    <x v="4"/>
    <s v="VIC"/>
    <n v="3915"/>
    <x v="0"/>
    <x v="16"/>
    <x v="1"/>
    <x v="1"/>
    <n v="128"/>
  </r>
  <r>
    <x v="31"/>
    <x v="1"/>
    <s v="2023-2024"/>
    <x v="1"/>
    <x v="62"/>
    <x v="0"/>
    <s v="WA"/>
    <n v="6112"/>
    <x v="0"/>
    <x v="14"/>
    <x v="6"/>
    <x v="6"/>
    <n v="509"/>
  </r>
  <r>
    <x v="130"/>
    <x v="1"/>
    <s v="2023-2024"/>
    <x v="0"/>
    <x v="58"/>
    <x v="0"/>
    <s v="WA"/>
    <n v="6027"/>
    <x v="0"/>
    <x v="0"/>
    <x v="6"/>
    <x v="6"/>
    <n v="550"/>
  </r>
  <r>
    <x v="218"/>
    <x v="1"/>
    <s v="2023-2024"/>
    <x v="1"/>
    <x v="60"/>
    <x v="1"/>
    <s v="NSW"/>
    <n v="2541"/>
    <x v="0"/>
    <x v="2"/>
    <x v="3"/>
    <x v="3"/>
    <n v="546"/>
  </r>
  <r>
    <x v="434"/>
    <x v="2"/>
    <s v="2025-2026"/>
    <x v="1"/>
    <x v="12"/>
    <x v="3"/>
    <s v="QLD"/>
    <n v="4068"/>
    <x v="0"/>
    <x v="10"/>
    <x v="1"/>
    <x v="1"/>
    <n v="596"/>
  </r>
  <r>
    <x v="519"/>
    <x v="0"/>
    <s v="2024-2025"/>
    <x v="1"/>
    <x v="73"/>
    <x v="6"/>
    <s v="SA"/>
    <n v="5607"/>
    <x v="0"/>
    <x v="18"/>
    <x v="1"/>
    <x v="1"/>
    <n v="701"/>
  </r>
  <r>
    <x v="165"/>
    <x v="0"/>
    <s v="2024-2025"/>
    <x v="0"/>
    <x v="32"/>
    <x v="6"/>
    <s v="SA"/>
    <n v="5169"/>
    <x v="0"/>
    <x v="13"/>
    <x v="3"/>
    <x v="3"/>
    <n v="201"/>
  </r>
  <r>
    <x v="505"/>
    <x v="0"/>
    <s v="2024-2025"/>
    <x v="0"/>
    <x v="39"/>
    <x v="0"/>
    <s v="WA"/>
    <n v="6330"/>
    <x v="0"/>
    <x v="14"/>
    <x v="0"/>
    <x v="0"/>
    <n v="662"/>
  </r>
  <r>
    <x v="134"/>
    <x v="0"/>
    <s v="2024-2025"/>
    <x v="1"/>
    <x v="5"/>
    <x v="1"/>
    <s v="NSW"/>
    <n v="2067"/>
    <x v="0"/>
    <x v="5"/>
    <x v="3"/>
    <x v="3"/>
    <n v="232"/>
  </r>
  <r>
    <x v="520"/>
    <x v="1"/>
    <s v="2023-2024"/>
    <x v="0"/>
    <x v="62"/>
    <x v="0"/>
    <s v="WA"/>
    <n v="6112"/>
    <x v="0"/>
    <x v="14"/>
    <x v="3"/>
    <x v="3"/>
    <n v="287"/>
  </r>
  <r>
    <x v="50"/>
    <x v="0"/>
    <s v="2024-2025"/>
    <x v="0"/>
    <x v="71"/>
    <x v="6"/>
    <s v="SA"/>
    <n v="5043"/>
    <x v="0"/>
    <x v="13"/>
    <x v="3"/>
    <x v="3"/>
    <n v="497"/>
  </r>
  <r>
    <x v="484"/>
    <x v="0"/>
    <s v="2024-2025"/>
    <x v="1"/>
    <x v="59"/>
    <x v="3"/>
    <s v="QLD"/>
    <n v="4509"/>
    <x v="0"/>
    <x v="3"/>
    <x v="3"/>
    <x v="3"/>
    <n v="562"/>
  </r>
  <r>
    <x v="346"/>
    <x v="0"/>
    <s v="2024-2025"/>
    <x v="1"/>
    <x v="44"/>
    <x v="4"/>
    <s v="VIC"/>
    <n v="3977"/>
    <x v="0"/>
    <x v="16"/>
    <x v="3"/>
    <x v="3"/>
    <n v="721"/>
  </r>
  <r>
    <x v="47"/>
    <x v="2"/>
    <s v="2025-2026"/>
    <x v="0"/>
    <x v="3"/>
    <x v="3"/>
    <s v="QLD"/>
    <n v="4220"/>
    <x v="0"/>
    <x v="3"/>
    <x v="6"/>
    <x v="6"/>
    <n v="268"/>
  </r>
  <r>
    <x v="458"/>
    <x v="1"/>
    <s v="2023-2024"/>
    <x v="0"/>
    <x v="4"/>
    <x v="1"/>
    <s v="NSW"/>
    <n v="2154"/>
    <x v="0"/>
    <x v="4"/>
    <x v="8"/>
    <x v="8"/>
    <n v="684"/>
  </r>
  <r>
    <x v="368"/>
    <x v="0"/>
    <s v="2024-2025"/>
    <x v="1"/>
    <x v="30"/>
    <x v="4"/>
    <s v="VIC"/>
    <n v="3131"/>
    <x v="0"/>
    <x v="6"/>
    <x v="6"/>
    <x v="6"/>
    <n v="69"/>
  </r>
  <r>
    <x v="9"/>
    <x v="0"/>
    <s v="2024-2025"/>
    <x v="1"/>
    <x v="47"/>
    <x v="1"/>
    <s v="NSW"/>
    <n v="2101"/>
    <x v="0"/>
    <x v="4"/>
    <x v="5"/>
    <x v="5"/>
    <n v="503"/>
  </r>
  <r>
    <x v="521"/>
    <x v="0"/>
    <s v="2024-2025"/>
    <x v="0"/>
    <x v="70"/>
    <x v="4"/>
    <s v="VIC"/>
    <n v="3400"/>
    <x v="0"/>
    <x v="8"/>
    <x v="6"/>
    <x v="6"/>
    <n v="533"/>
  </r>
  <r>
    <x v="522"/>
    <x v="2"/>
    <s v="2025-2026"/>
    <x v="0"/>
    <x v="93"/>
    <x v="4"/>
    <s v="VIC"/>
    <n v="3915"/>
    <x v="0"/>
    <x v="16"/>
    <x v="5"/>
    <x v="5"/>
    <n v="497"/>
  </r>
  <r>
    <x v="279"/>
    <x v="2"/>
    <s v="2025-2026"/>
    <x v="0"/>
    <x v="66"/>
    <x v="3"/>
    <s v="QLD"/>
    <n v="4883"/>
    <x v="0"/>
    <x v="12"/>
    <x v="5"/>
    <x v="5"/>
    <n v="49"/>
  </r>
  <r>
    <x v="78"/>
    <x v="0"/>
    <s v="2024-2025"/>
    <x v="0"/>
    <x v="40"/>
    <x v="4"/>
    <s v="VIC"/>
    <n v="3353"/>
    <x v="0"/>
    <x v="8"/>
    <x v="0"/>
    <x v="0"/>
    <n v="571"/>
  </r>
  <r>
    <x v="523"/>
    <x v="2"/>
    <s v="2025-2026"/>
    <x v="0"/>
    <x v="28"/>
    <x v="1"/>
    <s v="NSW"/>
    <n v="2830"/>
    <x v="0"/>
    <x v="11"/>
    <x v="2"/>
    <x v="2"/>
    <n v="489"/>
  </r>
  <r>
    <x v="524"/>
    <x v="1"/>
    <s v="2023-2024"/>
    <x v="1"/>
    <x v="9"/>
    <x v="4"/>
    <s v="VIC"/>
    <n v="3076"/>
    <x v="0"/>
    <x v="7"/>
    <x v="0"/>
    <x v="0"/>
    <n v="319"/>
  </r>
  <r>
    <x v="525"/>
    <x v="1"/>
    <s v="2023-2024"/>
    <x v="0"/>
    <x v="11"/>
    <x v="5"/>
    <s v="TAS"/>
    <n v="7010"/>
    <x v="0"/>
    <x v="9"/>
    <x v="2"/>
    <x v="2"/>
    <n v="440"/>
  </r>
  <r>
    <x v="359"/>
    <x v="2"/>
    <s v="2025-2026"/>
    <x v="1"/>
    <x v="80"/>
    <x v="0"/>
    <s v="WA"/>
    <n v="6109"/>
    <x v="0"/>
    <x v="14"/>
    <x v="2"/>
    <x v="2"/>
    <n v="358"/>
  </r>
  <r>
    <x v="526"/>
    <x v="0"/>
    <s v="2024-2025"/>
    <x v="0"/>
    <x v="37"/>
    <x v="1"/>
    <s v="NSW"/>
    <n v="2750"/>
    <x v="0"/>
    <x v="11"/>
    <x v="0"/>
    <x v="0"/>
    <n v="118"/>
  </r>
  <r>
    <x v="301"/>
    <x v="0"/>
    <s v="2024-2025"/>
    <x v="0"/>
    <x v="49"/>
    <x v="4"/>
    <s v="VIC"/>
    <n v="3134"/>
    <x v="0"/>
    <x v="6"/>
    <x v="0"/>
    <x v="0"/>
    <n v="82"/>
  </r>
  <r>
    <x v="117"/>
    <x v="2"/>
    <s v="2025-2026"/>
    <x v="0"/>
    <x v="21"/>
    <x v="3"/>
    <s v="QLD"/>
    <n v="4012"/>
    <x v="0"/>
    <x v="10"/>
    <x v="1"/>
    <x v="1"/>
    <n v="695"/>
  </r>
  <r>
    <x v="527"/>
    <x v="1"/>
    <s v="2023-2024"/>
    <x v="1"/>
    <x v="30"/>
    <x v="4"/>
    <s v="VIC"/>
    <n v="3131"/>
    <x v="0"/>
    <x v="6"/>
    <x v="6"/>
    <x v="6"/>
    <n v="279"/>
  </r>
  <r>
    <x v="103"/>
    <x v="1"/>
    <s v="2023-2024"/>
    <x v="0"/>
    <x v="95"/>
    <x v="7"/>
    <s v="NT"/>
    <n v="870"/>
    <x v="0"/>
    <x v="19"/>
    <x v="4"/>
    <x v="4"/>
    <n v="407"/>
  </r>
  <r>
    <x v="362"/>
    <x v="2"/>
    <s v="2025-2026"/>
    <x v="1"/>
    <x v="1"/>
    <x v="1"/>
    <s v="NSW"/>
    <n v="2478"/>
    <x v="0"/>
    <x v="1"/>
    <x v="5"/>
    <x v="5"/>
    <n v="50"/>
  </r>
  <r>
    <x v="528"/>
    <x v="0"/>
    <s v="2024-2025"/>
    <x v="1"/>
    <x v="9"/>
    <x v="4"/>
    <s v="VIC"/>
    <n v="3076"/>
    <x v="0"/>
    <x v="7"/>
    <x v="4"/>
    <x v="4"/>
    <n v="21"/>
  </r>
  <r>
    <x v="192"/>
    <x v="1"/>
    <s v="2023-2024"/>
    <x v="0"/>
    <x v="82"/>
    <x v="3"/>
    <s v="QLD"/>
    <n v="4655"/>
    <x v="0"/>
    <x v="17"/>
    <x v="7"/>
    <x v="7"/>
    <n v="305"/>
  </r>
  <r>
    <x v="422"/>
    <x v="1"/>
    <s v="2023-2024"/>
    <x v="0"/>
    <x v="92"/>
    <x v="3"/>
    <s v="QLD"/>
    <n v="4305"/>
    <x v="0"/>
    <x v="3"/>
    <x v="3"/>
    <x v="3"/>
    <n v="798"/>
  </r>
  <r>
    <x v="529"/>
    <x v="1"/>
    <s v="2023-2024"/>
    <x v="1"/>
    <x v="16"/>
    <x v="0"/>
    <s v="WA"/>
    <n v="6030"/>
    <x v="0"/>
    <x v="0"/>
    <x v="7"/>
    <x v="7"/>
    <n v="78"/>
  </r>
  <r>
    <x v="168"/>
    <x v="0"/>
    <s v="2024-2025"/>
    <x v="0"/>
    <x v="92"/>
    <x v="3"/>
    <s v="QLD"/>
    <n v="4305"/>
    <x v="0"/>
    <x v="3"/>
    <x v="3"/>
    <x v="3"/>
    <n v="59"/>
  </r>
  <r>
    <x v="327"/>
    <x v="2"/>
    <s v="2025-2026"/>
    <x v="1"/>
    <x v="94"/>
    <x v="5"/>
    <s v="TAS"/>
    <n v="7250"/>
    <x v="0"/>
    <x v="9"/>
    <x v="3"/>
    <x v="3"/>
    <n v="98"/>
  </r>
  <r>
    <x v="50"/>
    <x v="0"/>
    <s v="2024-2025"/>
    <x v="1"/>
    <x v="79"/>
    <x v="6"/>
    <s v="SA"/>
    <n v="5290"/>
    <x v="0"/>
    <x v="18"/>
    <x v="3"/>
    <x v="3"/>
    <n v="153"/>
  </r>
  <r>
    <x v="125"/>
    <x v="2"/>
    <s v="2025-2026"/>
    <x v="0"/>
    <x v="77"/>
    <x v="5"/>
    <s v="TAS"/>
    <n v="7018"/>
    <x v="0"/>
    <x v="9"/>
    <x v="7"/>
    <x v="7"/>
    <n v="364"/>
  </r>
  <r>
    <x v="1"/>
    <x v="0"/>
    <s v="2024-2025"/>
    <x v="1"/>
    <x v="50"/>
    <x v="4"/>
    <s v="VIC"/>
    <n v="3179"/>
    <x v="0"/>
    <x v="6"/>
    <x v="7"/>
    <x v="7"/>
    <n v="479"/>
  </r>
  <r>
    <x v="530"/>
    <x v="1"/>
    <s v="2023-2024"/>
    <x v="0"/>
    <x v="20"/>
    <x v="4"/>
    <s v="VIC"/>
    <n v="3429"/>
    <x v="0"/>
    <x v="8"/>
    <x v="0"/>
    <x v="0"/>
    <n v="615"/>
  </r>
  <r>
    <x v="197"/>
    <x v="0"/>
    <s v="2024-2025"/>
    <x v="1"/>
    <x v="42"/>
    <x v="3"/>
    <s v="QLD"/>
    <n v="4870"/>
    <x v="0"/>
    <x v="12"/>
    <x v="3"/>
    <x v="3"/>
    <n v="794"/>
  </r>
  <r>
    <x v="166"/>
    <x v="0"/>
    <s v="2024-2025"/>
    <x v="0"/>
    <x v="6"/>
    <x v="0"/>
    <s v="WA"/>
    <n v="6010"/>
    <x v="0"/>
    <x v="0"/>
    <x v="9"/>
    <x v="9"/>
    <n v="168"/>
  </r>
  <r>
    <x v="206"/>
    <x v="2"/>
    <s v="2025-2026"/>
    <x v="0"/>
    <x v="52"/>
    <x v="3"/>
    <s v="QLD"/>
    <n v="4053"/>
    <x v="0"/>
    <x v="10"/>
    <x v="0"/>
    <x v="0"/>
    <n v="30"/>
  </r>
  <r>
    <x v="175"/>
    <x v="1"/>
    <s v="2023-2024"/>
    <x v="0"/>
    <x v="80"/>
    <x v="0"/>
    <s v="WA"/>
    <n v="6109"/>
    <x v="0"/>
    <x v="14"/>
    <x v="7"/>
    <x v="7"/>
    <n v="791"/>
  </r>
  <r>
    <x v="167"/>
    <x v="2"/>
    <s v="2025-2026"/>
    <x v="0"/>
    <x v="63"/>
    <x v="1"/>
    <s v="NSW"/>
    <n v="2015"/>
    <x v="0"/>
    <x v="5"/>
    <x v="5"/>
    <x v="5"/>
    <n v="247"/>
  </r>
  <r>
    <x v="504"/>
    <x v="0"/>
    <s v="2024-2025"/>
    <x v="0"/>
    <x v="1"/>
    <x v="1"/>
    <s v="NSW"/>
    <n v="2478"/>
    <x v="0"/>
    <x v="1"/>
    <x v="3"/>
    <x v="3"/>
    <n v="460"/>
  </r>
  <r>
    <x v="531"/>
    <x v="0"/>
    <s v="2024-2025"/>
    <x v="1"/>
    <x v="12"/>
    <x v="3"/>
    <s v="QLD"/>
    <n v="4068"/>
    <x v="0"/>
    <x v="10"/>
    <x v="2"/>
    <x v="2"/>
    <n v="797"/>
  </r>
  <r>
    <x v="532"/>
    <x v="1"/>
    <s v="2023-2024"/>
    <x v="0"/>
    <x v="55"/>
    <x v="3"/>
    <s v="QLD"/>
    <n v="4703"/>
    <x v="0"/>
    <x v="17"/>
    <x v="2"/>
    <x v="2"/>
    <n v="72"/>
  </r>
  <r>
    <x v="121"/>
    <x v="0"/>
    <s v="2024-2025"/>
    <x v="0"/>
    <x v="26"/>
    <x v="0"/>
    <s v="WA"/>
    <n v="6280"/>
    <x v="0"/>
    <x v="14"/>
    <x v="8"/>
    <x v="8"/>
    <n v="470"/>
  </r>
  <r>
    <x v="533"/>
    <x v="1"/>
    <s v="2023-2024"/>
    <x v="0"/>
    <x v="87"/>
    <x v="2"/>
    <s v="ACT"/>
    <n v="2609"/>
    <x v="0"/>
    <x v="2"/>
    <x v="6"/>
    <x v="6"/>
    <n v="173"/>
  </r>
  <r>
    <x v="515"/>
    <x v="0"/>
    <s v="2024-2025"/>
    <x v="0"/>
    <x v="14"/>
    <x v="1"/>
    <s v="NSW"/>
    <n v="2790"/>
    <x v="0"/>
    <x v="11"/>
    <x v="3"/>
    <x v="3"/>
    <n v="340"/>
  </r>
  <r>
    <x v="41"/>
    <x v="1"/>
    <s v="2023-2024"/>
    <x v="0"/>
    <x v="3"/>
    <x v="3"/>
    <s v="QLD"/>
    <n v="4220"/>
    <x v="0"/>
    <x v="3"/>
    <x v="5"/>
    <x v="5"/>
    <n v="252"/>
  </r>
  <r>
    <x v="315"/>
    <x v="0"/>
    <s v="2024-2025"/>
    <x v="0"/>
    <x v="84"/>
    <x v="3"/>
    <s v="QLD"/>
    <n v="4215"/>
    <x v="0"/>
    <x v="3"/>
    <x v="0"/>
    <x v="0"/>
    <n v="526"/>
  </r>
  <r>
    <x v="91"/>
    <x v="0"/>
    <s v="2024-2025"/>
    <x v="0"/>
    <x v="96"/>
    <x v="4"/>
    <s v="VIC"/>
    <n v="3690"/>
    <x v="0"/>
    <x v="16"/>
    <x v="3"/>
    <x v="3"/>
    <n v="762"/>
  </r>
  <r>
    <x v="178"/>
    <x v="0"/>
    <s v="2024-2025"/>
    <x v="0"/>
    <x v="12"/>
    <x v="3"/>
    <s v="QLD"/>
    <n v="4068"/>
    <x v="0"/>
    <x v="10"/>
    <x v="3"/>
    <x v="3"/>
    <n v="24"/>
  </r>
  <r>
    <x v="345"/>
    <x v="0"/>
    <s v="2024-2025"/>
    <x v="0"/>
    <x v="48"/>
    <x v="3"/>
    <s v="QLD"/>
    <n v="4566"/>
    <x v="0"/>
    <x v="15"/>
    <x v="3"/>
    <x v="3"/>
    <n v="730"/>
  </r>
  <r>
    <x v="457"/>
    <x v="0"/>
    <s v="2024-2025"/>
    <x v="0"/>
    <x v="21"/>
    <x v="3"/>
    <s v="QLD"/>
    <n v="4012"/>
    <x v="0"/>
    <x v="10"/>
    <x v="3"/>
    <x v="3"/>
    <n v="307"/>
  </r>
  <r>
    <x v="534"/>
    <x v="1"/>
    <s v="2023-2024"/>
    <x v="1"/>
    <x v="36"/>
    <x v="4"/>
    <s v="VIC"/>
    <n v="3148"/>
    <x v="0"/>
    <x v="6"/>
    <x v="5"/>
    <x v="5"/>
    <n v="255"/>
  </r>
  <r>
    <x v="535"/>
    <x v="2"/>
    <s v="2025-2026"/>
    <x v="0"/>
    <x v="31"/>
    <x v="1"/>
    <s v="NSW"/>
    <n v="2116"/>
    <x v="0"/>
    <x v="4"/>
    <x v="6"/>
    <x v="6"/>
    <n v="548"/>
  </r>
  <r>
    <x v="306"/>
    <x v="0"/>
    <s v="2024-2025"/>
    <x v="1"/>
    <x v="47"/>
    <x v="1"/>
    <s v="NSW"/>
    <n v="2101"/>
    <x v="0"/>
    <x v="4"/>
    <x v="8"/>
    <x v="8"/>
    <n v="507"/>
  </r>
  <r>
    <x v="192"/>
    <x v="1"/>
    <s v="2023-2024"/>
    <x v="0"/>
    <x v="53"/>
    <x v="3"/>
    <s v="QLD"/>
    <n v="4119"/>
    <x v="0"/>
    <x v="10"/>
    <x v="3"/>
    <x v="3"/>
    <n v="495"/>
  </r>
  <r>
    <x v="404"/>
    <x v="2"/>
    <s v="2025-2026"/>
    <x v="1"/>
    <x v="90"/>
    <x v="3"/>
    <s v="QLD"/>
    <n v="4700"/>
    <x v="0"/>
    <x v="17"/>
    <x v="5"/>
    <x v="5"/>
    <n v="647"/>
  </r>
  <r>
    <x v="329"/>
    <x v="0"/>
    <s v="2024-2025"/>
    <x v="0"/>
    <x v="69"/>
    <x v="4"/>
    <s v="VIC"/>
    <n v="3199"/>
    <x v="0"/>
    <x v="6"/>
    <x v="5"/>
    <x v="5"/>
    <n v="703"/>
  </r>
  <r>
    <x v="158"/>
    <x v="0"/>
    <s v="2024-2025"/>
    <x v="1"/>
    <x v="53"/>
    <x v="3"/>
    <s v="QLD"/>
    <n v="4119"/>
    <x v="0"/>
    <x v="10"/>
    <x v="1"/>
    <x v="1"/>
    <n v="55"/>
  </r>
  <r>
    <x v="453"/>
    <x v="0"/>
    <s v="2024-2025"/>
    <x v="1"/>
    <x v="23"/>
    <x v="1"/>
    <s v="NSW"/>
    <n v="2650"/>
    <x v="0"/>
    <x v="11"/>
    <x v="7"/>
    <x v="7"/>
    <n v="699"/>
  </r>
  <r>
    <x v="199"/>
    <x v="0"/>
    <s v="2024-2025"/>
    <x v="0"/>
    <x v="27"/>
    <x v="4"/>
    <s v="VIC"/>
    <n v="3066"/>
    <x v="0"/>
    <x v="7"/>
    <x v="5"/>
    <x v="5"/>
    <n v="298"/>
  </r>
  <r>
    <x v="536"/>
    <x v="2"/>
    <s v="2025-2026"/>
    <x v="0"/>
    <x v="9"/>
    <x v="4"/>
    <s v="VIC"/>
    <n v="3076"/>
    <x v="0"/>
    <x v="7"/>
    <x v="5"/>
    <x v="5"/>
    <n v="217"/>
  </r>
  <r>
    <x v="391"/>
    <x v="2"/>
    <s v="2025-2026"/>
    <x v="0"/>
    <x v="34"/>
    <x v="4"/>
    <s v="VIC"/>
    <n v="3018"/>
    <x v="0"/>
    <x v="7"/>
    <x v="0"/>
    <x v="0"/>
    <n v="99"/>
  </r>
  <r>
    <x v="375"/>
    <x v="1"/>
    <s v="2023-2024"/>
    <x v="1"/>
    <x v="9"/>
    <x v="4"/>
    <s v="VIC"/>
    <n v="3076"/>
    <x v="0"/>
    <x v="7"/>
    <x v="1"/>
    <x v="1"/>
    <n v="729"/>
  </r>
  <r>
    <x v="537"/>
    <x v="2"/>
    <s v="2025-2026"/>
    <x v="0"/>
    <x v="81"/>
    <x v="3"/>
    <s v="QLD"/>
    <n v="4680"/>
    <x v="0"/>
    <x v="17"/>
    <x v="5"/>
    <x v="5"/>
    <n v="396"/>
  </r>
  <r>
    <x v="538"/>
    <x v="0"/>
    <s v="2024-2025"/>
    <x v="0"/>
    <x v="45"/>
    <x v="3"/>
    <s v="QLD"/>
    <n v="4570"/>
    <x v="0"/>
    <x v="15"/>
    <x v="6"/>
    <x v="6"/>
    <n v="350"/>
  </r>
  <r>
    <x v="288"/>
    <x v="0"/>
    <s v="2024-2025"/>
    <x v="0"/>
    <x v="35"/>
    <x v="3"/>
    <s v="QLD"/>
    <n v="4558"/>
    <x v="0"/>
    <x v="15"/>
    <x v="3"/>
    <x v="3"/>
    <n v="711"/>
  </r>
  <r>
    <x v="443"/>
    <x v="0"/>
    <s v="2024-2025"/>
    <x v="1"/>
    <x v="19"/>
    <x v="1"/>
    <s v="NSW"/>
    <n v="2800"/>
    <x v="0"/>
    <x v="11"/>
    <x v="0"/>
    <x v="0"/>
    <n v="606"/>
  </r>
  <r>
    <x v="539"/>
    <x v="2"/>
    <s v="2025-2026"/>
    <x v="0"/>
    <x v="90"/>
    <x v="3"/>
    <s v="QLD"/>
    <n v="4700"/>
    <x v="0"/>
    <x v="17"/>
    <x v="0"/>
    <x v="0"/>
    <n v="504"/>
  </r>
  <r>
    <x v="540"/>
    <x v="0"/>
    <s v="2024-2025"/>
    <x v="0"/>
    <x v="87"/>
    <x v="2"/>
    <s v="ACT"/>
    <n v="2609"/>
    <x v="0"/>
    <x v="2"/>
    <x v="0"/>
    <x v="0"/>
    <n v="202"/>
  </r>
  <r>
    <x v="405"/>
    <x v="2"/>
    <s v="2025-2026"/>
    <x v="1"/>
    <x v="48"/>
    <x v="3"/>
    <s v="QLD"/>
    <n v="4566"/>
    <x v="0"/>
    <x v="15"/>
    <x v="6"/>
    <x v="6"/>
    <n v="34"/>
  </r>
  <r>
    <x v="59"/>
    <x v="0"/>
    <s v="2024-2025"/>
    <x v="1"/>
    <x v="16"/>
    <x v="0"/>
    <s v="WA"/>
    <n v="6030"/>
    <x v="0"/>
    <x v="0"/>
    <x v="4"/>
    <x v="4"/>
    <n v="132"/>
  </r>
  <r>
    <x v="357"/>
    <x v="1"/>
    <s v="2023-2024"/>
    <x v="0"/>
    <x v="85"/>
    <x v="0"/>
    <s v="WA"/>
    <n v="6530"/>
    <x v="0"/>
    <x v="20"/>
    <x v="2"/>
    <x v="2"/>
    <n v="756"/>
  </r>
  <r>
    <x v="442"/>
    <x v="0"/>
    <s v="2024-2025"/>
    <x v="1"/>
    <x v="76"/>
    <x v="1"/>
    <s v="NSW"/>
    <n v="2031"/>
    <x v="0"/>
    <x v="5"/>
    <x v="5"/>
    <x v="5"/>
    <n v="287"/>
  </r>
  <r>
    <x v="390"/>
    <x v="2"/>
    <s v="2025-2026"/>
    <x v="0"/>
    <x v="19"/>
    <x v="1"/>
    <s v="NSW"/>
    <n v="2800"/>
    <x v="0"/>
    <x v="11"/>
    <x v="7"/>
    <x v="7"/>
    <n v="363"/>
  </r>
  <r>
    <x v="20"/>
    <x v="0"/>
    <s v="2024-2025"/>
    <x v="0"/>
    <x v="55"/>
    <x v="3"/>
    <s v="QLD"/>
    <n v="4703"/>
    <x v="0"/>
    <x v="17"/>
    <x v="3"/>
    <x v="3"/>
    <n v="640"/>
  </r>
  <r>
    <x v="31"/>
    <x v="1"/>
    <s v="2023-2024"/>
    <x v="0"/>
    <x v="25"/>
    <x v="4"/>
    <s v="VIC"/>
    <n v="3550"/>
    <x v="0"/>
    <x v="8"/>
    <x v="9"/>
    <x v="9"/>
    <n v="84"/>
  </r>
  <r>
    <x v="541"/>
    <x v="0"/>
    <s v="2024-2025"/>
    <x v="0"/>
    <x v="64"/>
    <x v="1"/>
    <s v="NSW"/>
    <n v="2350"/>
    <x v="0"/>
    <x v="1"/>
    <x v="2"/>
    <x v="2"/>
    <n v="418"/>
  </r>
  <r>
    <x v="416"/>
    <x v="2"/>
    <s v="2025-2026"/>
    <x v="0"/>
    <x v="70"/>
    <x v="4"/>
    <s v="VIC"/>
    <n v="3400"/>
    <x v="0"/>
    <x v="8"/>
    <x v="5"/>
    <x v="5"/>
    <n v="401"/>
  </r>
  <r>
    <x v="542"/>
    <x v="2"/>
    <s v="2025-2026"/>
    <x v="1"/>
    <x v="49"/>
    <x v="4"/>
    <s v="VIC"/>
    <n v="3134"/>
    <x v="0"/>
    <x v="6"/>
    <x v="7"/>
    <x v="7"/>
    <n v="376"/>
  </r>
  <r>
    <x v="511"/>
    <x v="1"/>
    <s v="2023-2024"/>
    <x v="0"/>
    <x v="93"/>
    <x v="4"/>
    <s v="VIC"/>
    <n v="3915"/>
    <x v="0"/>
    <x v="16"/>
    <x v="7"/>
    <x v="7"/>
    <n v="745"/>
  </r>
  <r>
    <x v="543"/>
    <x v="2"/>
    <s v="2025-2026"/>
    <x v="0"/>
    <x v="54"/>
    <x v="4"/>
    <s v="VIC"/>
    <n v="3030"/>
    <x v="0"/>
    <x v="7"/>
    <x v="9"/>
    <x v="9"/>
    <n v="259"/>
  </r>
  <r>
    <x v="379"/>
    <x v="0"/>
    <s v="2024-2025"/>
    <x v="0"/>
    <x v="84"/>
    <x v="3"/>
    <s v="QLD"/>
    <n v="4215"/>
    <x v="0"/>
    <x v="3"/>
    <x v="0"/>
    <x v="0"/>
    <n v="23"/>
  </r>
  <r>
    <x v="73"/>
    <x v="1"/>
    <s v="2023-2024"/>
    <x v="0"/>
    <x v="34"/>
    <x v="4"/>
    <s v="VIC"/>
    <n v="3018"/>
    <x v="0"/>
    <x v="7"/>
    <x v="1"/>
    <x v="1"/>
    <n v="247"/>
  </r>
  <r>
    <x v="178"/>
    <x v="0"/>
    <s v="2024-2025"/>
    <x v="0"/>
    <x v="79"/>
    <x v="6"/>
    <s v="SA"/>
    <n v="5290"/>
    <x v="0"/>
    <x v="18"/>
    <x v="3"/>
    <x v="3"/>
    <n v="282"/>
  </r>
  <r>
    <x v="544"/>
    <x v="0"/>
    <s v="2024-2025"/>
    <x v="0"/>
    <x v="54"/>
    <x v="4"/>
    <s v="VIC"/>
    <n v="3030"/>
    <x v="0"/>
    <x v="7"/>
    <x v="7"/>
    <x v="7"/>
    <n v="524"/>
  </r>
  <r>
    <x v="119"/>
    <x v="0"/>
    <s v="2024-2025"/>
    <x v="0"/>
    <x v="59"/>
    <x v="3"/>
    <s v="QLD"/>
    <n v="4509"/>
    <x v="0"/>
    <x v="3"/>
    <x v="7"/>
    <x v="7"/>
    <n v="394"/>
  </r>
  <r>
    <x v="545"/>
    <x v="1"/>
    <s v="2023-2024"/>
    <x v="0"/>
    <x v="68"/>
    <x v="7"/>
    <s v="NT"/>
    <n v="800"/>
    <x v="0"/>
    <x v="19"/>
    <x v="6"/>
    <x v="6"/>
    <n v="495"/>
  </r>
  <r>
    <x v="56"/>
    <x v="2"/>
    <s v="2025-2026"/>
    <x v="0"/>
    <x v="11"/>
    <x v="5"/>
    <s v="TAS"/>
    <n v="7010"/>
    <x v="0"/>
    <x v="9"/>
    <x v="7"/>
    <x v="7"/>
    <n v="532"/>
  </r>
  <r>
    <x v="546"/>
    <x v="1"/>
    <s v="2023-2024"/>
    <x v="1"/>
    <x v="69"/>
    <x v="4"/>
    <s v="VIC"/>
    <n v="3199"/>
    <x v="0"/>
    <x v="6"/>
    <x v="3"/>
    <x v="3"/>
    <n v="278"/>
  </r>
  <r>
    <x v="135"/>
    <x v="0"/>
    <s v="2024-2025"/>
    <x v="0"/>
    <x v="85"/>
    <x v="0"/>
    <s v="WA"/>
    <n v="6530"/>
    <x v="0"/>
    <x v="20"/>
    <x v="5"/>
    <x v="5"/>
    <n v="754"/>
  </r>
  <r>
    <x v="498"/>
    <x v="1"/>
    <s v="2023-2024"/>
    <x v="0"/>
    <x v="22"/>
    <x v="1"/>
    <s v="NSW"/>
    <n v="2539"/>
    <x v="0"/>
    <x v="2"/>
    <x v="1"/>
    <x v="1"/>
    <n v="200"/>
  </r>
  <r>
    <x v="547"/>
    <x v="0"/>
    <s v="2024-2025"/>
    <x v="0"/>
    <x v="7"/>
    <x v="4"/>
    <s v="VIC"/>
    <n v="3175"/>
    <x v="0"/>
    <x v="6"/>
    <x v="5"/>
    <x v="5"/>
    <n v="592"/>
  </r>
  <r>
    <x v="548"/>
    <x v="0"/>
    <s v="2024-2025"/>
    <x v="0"/>
    <x v="43"/>
    <x v="1"/>
    <s v="NSW"/>
    <n v="2560"/>
    <x v="0"/>
    <x v="2"/>
    <x v="3"/>
    <x v="3"/>
    <n v="743"/>
  </r>
  <r>
    <x v="467"/>
    <x v="1"/>
    <s v="2023-2024"/>
    <x v="0"/>
    <x v="43"/>
    <x v="1"/>
    <s v="NSW"/>
    <n v="2560"/>
    <x v="0"/>
    <x v="2"/>
    <x v="0"/>
    <x v="0"/>
    <n v="514"/>
  </r>
  <r>
    <x v="383"/>
    <x v="1"/>
    <s v="2023-2024"/>
    <x v="0"/>
    <x v="44"/>
    <x v="4"/>
    <s v="VIC"/>
    <n v="3977"/>
    <x v="0"/>
    <x v="16"/>
    <x v="4"/>
    <x v="4"/>
    <n v="455"/>
  </r>
  <r>
    <x v="130"/>
    <x v="1"/>
    <s v="2023-2024"/>
    <x v="0"/>
    <x v="13"/>
    <x v="1"/>
    <s v="NSW"/>
    <n v="2480"/>
    <x v="0"/>
    <x v="1"/>
    <x v="3"/>
    <x v="3"/>
    <n v="467"/>
  </r>
  <r>
    <x v="549"/>
    <x v="2"/>
    <s v="2025-2026"/>
    <x v="0"/>
    <x v="89"/>
    <x v="4"/>
    <s v="VIC"/>
    <n v="3136"/>
    <x v="0"/>
    <x v="6"/>
    <x v="2"/>
    <x v="2"/>
    <n v="411"/>
  </r>
  <r>
    <x v="336"/>
    <x v="0"/>
    <s v="2024-2025"/>
    <x v="0"/>
    <x v="89"/>
    <x v="4"/>
    <s v="VIC"/>
    <n v="3136"/>
    <x v="0"/>
    <x v="6"/>
    <x v="3"/>
    <x v="3"/>
    <n v="393"/>
  </r>
  <r>
    <x v="550"/>
    <x v="2"/>
    <s v="2025-2026"/>
    <x v="0"/>
    <x v="64"/>
    <x v="1"/>
    <s v="NSW"/>
    <n v="2350"/>
    <x v="0"/>
    <x v="1"/>
    <x v="6"/>
    <x v="6"/>
    <n v="38"/>
  </r>
  <r>
    <x v="235"/>
    <x v="0"/>
    <s v="2024-2025"/>
    <x v="1"/>
    <x v="83"/>
    <x v="0"/>
    <s v="WA"/>
    <n v="6052"/>
    <x v="0"/>
    <x v="0"/>
    <x v="0"/>
    <x v="0"/>
    <n v="428"/>
  </r>
  <r>
    <x v="89"/>
    <x v="0"/>
    <s v="2024-2025"/>
    <x v="1"/>
    <x v="67"/>
    <x v="3"/>
    <s v="QLD"/>
    <n v="4551"/>
    <x v="0"/>
    <x v="15"/>
    <x v="8"/>
    <x v="8"/>
    <n v="496"/>
  </r>
  <r>
    <x v="213"/>
    <x v="1"/>
    <s v="2023-2024"/>
    <x v="0"/>
    <x v="75"/>
    <x v="0"/>
    <s v="WA"/>
    <n v="6450"/>
    <x v="0"/>
    <x v="20"/>
    <x v="5"/>
    <x v="5"/>
    <n v="641"/>
  </r>
  <r>
    <x v="551"/>
    <x v="0"/>
    <s v="2024-2025"/>
    <x v="0"/>
    <x v="96"/>
    <x v="4"/>
    <s v="VIC"/>
    <n v="3690"/>
    <x v="0"/>
    <x v="16"/>
    <x v="5"/>
    <x v="5"/>
    <n v="738"/>
  </r>
  <r>
    <x v="525"/>
    <x v="1"/>
    <s v="2023-2024"/>
    <x v="0"/>
    <x v="39"/>
    <x v="0"/>
    <s v="WA"/>
    <n v="6330"/>
    <x v="0"/>
    <x v="14"/>
    <x v="7"/>
    <x v="7"/>
    <n v="276"/>
  </r>
  <r>
    <x v="288"/>
    <x v="0"/>
    <s v="2024-2025"/>
    <x v="0"/>
    <x v="39"/>
    <x v="0"/>
    <s v="WA"/>
    <n v="6330"/>
    <x v="0"/>
    <x v="14"/>
    <x v="1"/>
    <x v="1"/>
    <n v="413"/>
  </r>
  <r>
    <x v="552"/>
    <x v="2"/>
    <s v="2025-2026"/>
    <x v="0"/>
    <x v="66"/>
    <x v="3"/>
    <s v="QLD"/>
    <n v="4883"/>
    <x v="0"/>
    <x v="12"/>
    <x v="1"/>
    <x v="1"/>
    <n v="121"/>
  </r>
  <r>
    <x v="175"/>
    <x v="1"/>
    <s v="2023-2024"/>
    <x v="1"/>
    <x v="1"/>
    <x v="1"/>
    <s v="NSW"/>
    <n v="2478"/>
    <x v="0"/>
    <x v="1"/>
    <x v="4"/>
    <x v="4"/>
    <n v="424"/>
  </r>
  <r>
    <x v="448"/>
    <x v="1"/>
    <s v="2023-2024"/>
    <x v="0"/>
    <x v="54"/>
    <x v="4"/>
    <s v="VIC"/>
    <n v="3030"/>
    <x v="0"/>
    <x v="7"/>
    <x v="3"/>
    <x v="3"/>
    <n v="246"/>
  </r>
  <r>
    <x v="532"/>
    <x v="1"/>
    <s v="2023-2024"/>
    <x v="0"/>
    <x v="81"/>
    <x v="3"/>
    <s v="QLD"/>
    <n v="4680"/>
    <x v="0"/>
    <x v="17"/>
    <x v="3"/>
    <x v="3"/>
    <n v="649"/>
  </r>
  <r>
    <x v="239"/>
    <x v="0"/>
    <s v="2024-2025"/>
    <x v="1"/>
    <x v="83"/>
    <x v="0"/>
    <s v="WA"/>
    <n v="6052"/>
    <x v="0"/>
    <x v="0"/>
    <x v="7"/>
    <x v="7"/>
    <n v="200"/>
  </r>
  <r>
    <x v="519"/>
    <x v="0"/>
    <s v="2024-2025"/>
    <x v="0"/>
    <x v="67"/>
    <x v="3"/>
    <s v="QLD"/>
    <n v="4551"/>
    <x v="0"/>
    <x v="15"/>
    <x v="1"/>
    <x v="1"/>
    <n v="302"/>
  </r>
  <r>
    <x v="306"/>
    <x v="0"/>
    <s v="2024-2025"/>
    <x v="0"/>
    <x v="95"/>
    <x v="7"/>
    <s v="NT"/>
    <n v="870"/>
    <x v="0"/>
    <x v="19"/>
    <x v="7"/>
    <x v="7"/>
    <n v="240"/>
  </r>
  <r>
    <x v="480"/>
    <x v="0"/>
    <s v="2024-2025"/>
    <x v="0"/>
    <x v="69"/>
    <x v="4"/>
    <s v="VIC"/>
    <n v="3199"/>
    <x v="0"/>
    <x v="6"/>
    <x v="2"/>
    <x v="2"/>
    <n v="482"/>
  </r>
  <r>
    <x v="370"/>
    <x v="2"/>
    <s v="2025-2026"/>
    <x v="0"/>
    <x v="6"/>
    <x v="0"/>
    <s v="WA"/>
    <n v="6010"/>
    <x v="0"/>
    <x v="0"/>
    <x v="4"/>
    <x v="4"/>
    <n v="418"/>
  </r>
  <r>
    <x v="332"/>
    <x v="1"/>
    <s v="2023-2024"/>
    <x v="0"/>
    <x v="88"/>
    <x v="6"/>
    <s v="SA"/>
    <n v="5011"/>
    <x v="0"/>
    <x v="13"/>
    <x v="3"/>
    <x v="3"/>
    <n v="31"/>
  </r>
  <r>
    <x v="302"/>
    <x v="1"/>
    <s v="2023-2024"/>
    <x v="0"/>
    <x v="3"/>
    <x v="3"/>
    <s v="QLD"/>
    <n v="4220"/>
    <x v="0"/>
    <x v="3"/>
    <x v="6"/>
    <x v="6"/>
    <n v="318"/>
  </r>
  <r>
    <x v="57"/>
    <x v="0"/>
    <s v="2024-2025"/>
    <x v="0"/>
    <x v="28"/>
    <x v="1"/>
    <s v="NSW"/>
    <n v="2830"/>
    <x v="0"/>
    <x v="11"/>
    <x v="9"/>
    <x v="9"/>
    <n v="578"/>
  </r>
  <r>
    <x v="553"/>
    <x v="0"/>
    <s v="2024-2025"/>
    <x v="0"/>
    <x v="5"/>
    <x v="1"/>
    <s v="NSW"/>
    <n v="2067"/>
    <x v="0"/>
    <x v="5"/>
    <x v="8"/>
    <x v="8"/>
    <n v="327"/>
  </r>
  <r>
    <x v="554"/>
    <x v="0"/>
    <s v="2024-2025"/>
    <x v="0"/>
    <x v="96"/>
    <x v="4"/>
    <s v="VIC"/>
    <n v="3690"/>
    <x v="0"/>
    <x v="16"/>
    <x v="0"/>
    <x v="0"/>
    <n v="74"/>
  </r>
  <r>
    <x v="555"/>
    <x v="0"/>
    <s v="2024-2025"/>
    <x v="1"/>
    <x v="62"/>
    <x v="0"/>
    <s v="WA"/>
    <n v="6112"/>
    <x v="0"/>
    <x v="14"/>
    <x v="6"/>
    <x v="6"/>
    <n v="621"/>
  </r>
  <r>
    <x v="77"/>
    <x v="1"/>
    <s v="2023-2024"/>
    <x v="0"/>
    <x v="29"/>
    <x v="4"/>
    <s v="VIC"/>
    <n v="3500"/>
    <x v="0"/>
    <x v="8"/>
    <x v="2"/>
    <x v="2"/>
    <n v="704"/>
  </r>
  <r>
    <x v="364"/>
    <x v="0"/>
    <s v="2024-2025"/>
    <x v="1"/>
    <x v="48"/>
    <x v="3"/>
    <s v="QLD"/>
    <n v="4566"/>
    <x v="0"/>
    <x v="15"/>
    <x v="6"/>
    <x v="6"/>
    <n v="493"/>
  </r>
  <r>
    <x v="28"/>
    <x v="2"/>
    <s v="2025-2026"/>
    <x v="1"/>
    <x v="76"/>
    <x v="1"/>
    <s v="NSW"/>
    <n v="2031"/>
    <x v="0"/>
    <x v="5"/>
    <x v="6"/>
    <x v="6"/>
    <n v="788"/>
  </r>
  <r>
    <x v="14"/>
    <x v="0"/>
    <s v="2024-2025"/>
    <x v="0"/>
    <x v="63"/>
    <x v="1"/>
    <s v="NSW"/>
    <n v="2015"/>
    <x v="0"/>
    <x v="5"/>
    <x v="5"/>
    <x v="5"/>
    <n v="271"/>
  </r>
  <r>
    <x v="13"/>
    <x v="0"/>
    <s v="2024-2025"/>
    <x v="0"/>
    <x v="27"/>
    <x v="4"/>
    <s v="VIC"/>
    <n v="3066"/>
    <x v="0"/>
    <x v="7"/>
    <x v="7"/>
    <x v="7"/>
    <n v="531"/>
  </r>
  <r>
    <x v="556"/>
    <x v="0"/>
    <s v="2024-2025"/>
    <x v="0"/>
    <x v="45"/>
    <x v="3"/>
    <s v="QLD"/>
    <n v="4570"/>
    <x v="0"/>
    <x v="15"/>
    <x v="5"/>
    <x v="5"/>
    <n v="602"/>
  </r>
  <r>
    <x v="325"/>
    <x v="0"/>
    <s v="2024-2025"/>
    <x v="0"/>
    <x v="93"/>
    <x v="4"/>
    <s v="VIC"/>
    <n v="3915"/>
    <x v="0"/>
    <x v="16"/>
    <x v="4"/>
    <x v="4"/>
    <n v="29"/>
  </r>
  <r>
    <x v="210"/>
    <x v="0"/>
    <s v="2024-2025"/>
    <x v="0"/>
    <x v="78"/>
    <x v="1"/>
    <s v="NSW"/>
    <n v="2141"/>
    <x v="0"/>
    <x v="4"/>
    <x v="6"/>
    <x v="6"/>
    <n v="694"/>
  </r>
  <r>
    <x v="291"/>
    <x v="0"/>
    <s v="2024-2025"/>
    <x v="0"/>
    <x v="87"/>
    <x v="2"/>
    <s v="ACT"/>
    <n v="2609"/>
    <x v="0"/>
    <x v="2"/>
    <x v="5"/>
    <x v="5"/>
    <n v="160"/>
  </r>
  <r>
    <x v="334"/>
    <x v="1"/>
    <s v="2023-2024"/>
    <x v="0"/>
    <x v="73"/>
    <x v="6"/>
    <s v="SA"/>
    <n v="5607"/>
    <x v="0"/>
    <x v="18"/>
    <x v="4"/>
    <x v="4"/>
    <n v="132"/>
  </r>
  <r>
    <x v="433"/>
    <x v="0"/>
    <s v="2024-2025"/>
    <x v="0"/>
    <x v="3"/>
    <x v="3"/>
    <s v="QLD"/>
    <n v="4220"/>
    <x v="0"/>
    <x v="3"/>
    <x v="2"/>
    <x v="2"/>
    <n v="228"/>
  </r>
  <r>
    <x v="557"/>
    <x v="0"/>
    <s v="2024-2025"/>
    <x v="1"/>
    <x v="81"/>
    <x v="3"/>
    <s v="QLD"/>
    <n v="4680"/>
    <x v="0"/>
    <x v="17"/>
    <x v="0"/>
    <x v="0"/>
    <n v="684"/>
  </r>
  <r>
    <x v="411"/>
    <x v="0"/>
    <s v="2024-2025"/>
    <x v="1"/>
    <x v="17"/>
    <x v="3"/>
    <s v="QLD"/>
    <n v="4825"/>
    <x v="0"/>
    <x v="12"/>
    <x v="0"/>
    <x v="0"/>
    <n v="594"/>
  </r>
  <r>
    <x v="487"/>
    <x v="0"/>
    <s v="2024-2025"/>
    <x v="0"/>
    <x v="24"/>
    <x v="1"/>
    <s v="NSW"/>
    <n v="2120"/>
    <x v="0"/>
    <x v="4"/>
    <x v="0"/>
    <x v="0"/>
    <n v="133"/>
  </r>
  <r>
    <x v="343"/>
    <x v="1"/>
    <s v="2023-2024"/>
    <x v="0"/>
    <x v="2"/>
    <x v="2"/>
    <s v="ACT"/>
    <n v="2617"/>
    <x v="0"/>
    <x v="2"/>
    <x v="4"/>
    <x v="4"/>
    <n v="402"/>
  </r>
  <r>
    <x v="558"/>
    <x v="1"/>
    <s v="2023-2024"/>
    <x v="1"/>
    <x v="0"/>
    <x v="0"/>
    <s v="WA"/>
    <n v="6021"/>
    <x v="0"/>
    <x v="0"/>
    <x v="3"/>
    <x v="3"/>
    <n v="373"/>
  </r>
  <r>
    <x v="311"/>
    <x v="1"/>
    <s v="2023-2024"/>
    <x v="0"/>
    <x v="57"/>
    <x v="6"/>
    <s v="SA"/>
    <n v="5082"/>
    <x v="0"/>
    <x v="13"/>
    <x v="5"/>
    <x v="5"/>
    <n v="113"/>
  </r>
  <r>
    <x v="490"/>
    <x v="1"/>
    <s v="2023-2024"/>
    <x v="0"/>
    <x v="65"/>
    <x v="1"/>
    <s v="NSW"/>
    <n v="2131"/>
    <x v="0"/>
    <x v="4"/>
    <x v="3"/>
    <x v="3"/>
    <n v="129"/>
  </r>
  <r>
    <x v="17"/>
    <x v="0"/>
    <s v="2024-2025"/>
    <x v="0"/>
    <x v="17"/>
    <x v="3"/>
    <s v="QLD"/>
    <n v="4825"/>
    <x v="0"/>
    <x v="12"/>
    <x v="3"/>
    <x v="3"/>
    <n v="627"/>
  </r>
  <r>
    <x v="416"/>
    <x v="2"/>
    <s v="2025-2026"/>
    <x v="0"/>
    <x v="51"/>
    <x v="4"/>
    <s v="VIC"/>
    <n v="3630"/>
    <x v="0"/>
    <x v="16"/>
    <x v="9"/>
    <x v="9"/>
    <n v="285"/>
  </r>
  <r>
    <x v="455"/>
    <x v="1"/>
    <s v="2023-2024"/>
    <x v="0"/>
    <x v="88"/>
    <x v="6"/>
    <s v="SA"/>
    <n v="5011"/>
    <x v="0"/>
    <x v="13"/>
    <x v="3"/>
    <x v="3"/>
    <n v="346"/>
  </r>
  <r>
    <x v="87"/>
    <x v="0"/>
    <s v="2024-2025"/>
    <x v="0"/>
    <x v="68"/>
    <x v="7"/>
    <s v="NT"/>
    <n v="800"/>
    <x v="0"/>
    <x v="19"/>
    <x v="1"/>
    <x v="1"/>
    <n v="346"/>
  </r>
  <r>
    <x v="26"/>
    <x v="1"/>
    <s v="2023-2024"/>
    <x v="0"/>
    <x v="57"/>
    <x v="6"/>
    <s v="SA"/>
    <n v="5082"/>
    <x v="0"/>
    <x v="13"/>
    <x v="7"/>
    <x v="7"/>
    <n v="293"/>
  </r>
  <r>
    <x v="559"/>
    <x v="0"/>
    <s v="2024-2025"/>
    <x v="0"/>
    <x v="82"/>
    <x v="3"/>
    <s v="QLD"/>
    <n v="4655"/>
    <x v="0"/>
    <x v="17"/>
    <x v="3"/>
    <x v="3"/>
    <n v="679"/>
  </r>
  <r>
    <x v="560"/>
    <x v="0"/>
    <s v="2024-2025"/>
    <x v="0"/>
    <x v="94"/>
    <x v="5"/>
    <s v="TAS"/>
    <n v="7250"/>
    <x v="0"/>
    <x v="9"/>
    <x v="3"/>
    <x v="3"/>
    <n v="608"/>
  </r>
  <r>
    <x v="416"/>
    <x v="2"/>
    <s v="2025-2026"/>
    <x v="1"/>
    <x v="9"/>
    <x v="4"/>
    <s v="VIC"/>
    <n v="3076"/>
    <x v="0"/>
    <x v="7"/>
    <x v="4"/>
    <x v="4"/>
    <n v="655"/>
  </r>
  <r>
    <x v="112"/>
    <x v="0"/>
    <s v="2024-2025"/>
    <x v="0"/>
    <x v="63"/>
    <x v="1"/>
    <s v="NSW"/>
    <n v="2015"/>
    <x v="0"/>
    <x v="5"/>
    <x v="4"/>
    <x v="4"/>
    <n v="207"/>
  </r>
  <r>
    <x v="342"/>
    <x v="0"/>
    <s v="2024-2025"/>
    <x v="1"/>
    <x v="55"/>
    <x v="3"/>
    <s v="QLD"/>
    <n v="4703"/>
    <x v="0"/>
    <x v="17"/>
    <x v="2"/>
    <x v="2"/>
    <n v="288"/>
  </r>
  <r>
    <x v="192"/>
    <x v="1"/>
    <s v="2023-2024"/>
    <x v="1"/>
    <x v="1"/>
    <x v="1"/>
    <s v="NSW"/>
    <n v="2478"/>
    <x v="0"/>
    <x v="1"/>
    <x v="0"/>
    <x v="0"/>
    <n v="288"/>
  </r>
  <r>
    <x v="439"/>
    <x v="0"/>
    <s v="2024-2025"/>
    <x v="0"/>
    <x v="92"/>
    <x v="3"/>
    <s v="QLD"/>
    <n v="4305"/>
    <x v="0"/>
    <x v="3"/>
    <x v="5"/>
    <x v="5"/>
    <n v="626"/>
  </r>
  <r>
    <x v="561"/>
    <x v="1"/>
    <s v="2023-2024"/>
    <x v="0"/>
    <x v="66"/>
    <x v="3"/>
    <s v="QLD"/>
    <n v="4883"/>
    <x v="0"/>
    <x v="12"/>
    <x v="4"/>
    <x v="4"/>
    <n v="625"/>
  </r>
  <r>
    <x v="418"/>
    <x v="2"/>
    <s v="2025-2026"/>
    <x v="1"/>
    <x v="13"/>
    <x v="1"/>
    <s v="NSW"/>
    <n v="2480"/>
    <x v="0"/>
    <x v="1"/>
    <x v="8"/>
    <x v="8"/>
    <n v="531"/>
  </r>
  <r>
    <x v="562"/>
    <x v="2"/>
    <s v="2025-2026"/>
    <x v="0"/>
    <x v="10"/>
    <x v="4"/>
    <s v="VIC"/>
    <n v="3551"/>
    <x v="0"/>
    <x v="8"/>
    <x v="1"/>
    <x v="1"/>
    <n v="669"/>
  </r>
  <r>
    <x v="498"/>
    <x v="1"/>
    <s v="2023-2024"/>
    <x v="1"/>
    <x v="46"/>
    <x v="3"/>
    <s v="QLD"/>
    <n v="4740"/>
    <x v="0"/>
    <x v="17"/>
    <x v="7"/>
    <x v="7"/>
    <n v="399"/>
  </r>
  <r>
    <x v="56"/>
    <x v="2"/>
    <s v="2025-2026"/>
    <x v="0"/>
    <x v="19"/>
    <x v="1"/>
    <s v="NSW"/>
    <n v="2800"/>
    <x v="0"/>
    <x v="11"/>
    <x v="3"/>
    <x v="3"/>
    <n v="285"/>
  </r>
  <r>
    <x v="563"/>
    <x v="0"/>
    <s v="2024-2025"/>
    <x v="0"/>
    <x v="73"/>
    <x v="6"/>
    <s v="SA"/>
    <n v="5607"/>
    <x v="0"/>
    <x v="18"/>
    <x v="3"/>
    <x v="3"/>
    <n v="428"/>
  </r>
  <r>
    <x v="319"/>
    <x v="2"/>
    <s v="2025-2026"/>
    <x v="0"/>
    <x v="87"/>
    <x v="2"/>
    <s v="ACT"/>
    <n v="2609"/>
    <x v="0"/>
    <x v="2"/>
    <x v="7"/>
    <x v="7"/>
    <n v="548"/>
  </r>
  <r>
    <x v="491"/>
    <x v="2"/>
    <s v="2025-2026"/>
    <x v="1"/>
    <x v="42"/>
    <x v="3"/>
    <s v="QLD"/>
    <n v="4870"/>
    <x v="0"/>
    <x v="12"/>
    <x v="3"/>
    <x v="3"/>
    <n v="173"/>
  </r>
  <r>
    <x v="500"/>
    <x v="0"/>
    <s v="2024-2025"/>
    <x v="1"/>
    <x v="36"/>
    <x v="4"/>
    <s v="VIC"/>
    <n v="3148"/>
    <x v="0"/>
    <x v="6"/>
    <x v="0"/>
    <x v="0"/>
    <n v="211"/>
  </r>
  <r>
    <x v="300"/>
    <x v="1"/>
    <s v="2023-2024"/>
    <x v="0"/>
    <x v="63"/>
    <x v="1"/>
    <s v="NSW"/>
    <n v="2015"/>
    <x v="0"/>
    <x v="5"/>
    <x v="9"/>
    <x v="9"/>
    <n v="634"/>
  </r>
  <r>
    <x v="229"/>
    <x v="1"/>
    <s v="2023-2024"/>
    <x v="1"/>
    <x v="15"/>
    <x v="1"/>
    <s v="NSW"/>
    <n v="2020"/>
    <x v="0"/>
    <x v="5"/>
    <x v="5"/>
    <x v="5"/>
    <n v="25"/>
  </r>
  <r>
    <x v="200"/>
    <x v="2"/>
    <s v="2025-2026"/>
    <x v="1"/>
    <x v="72"/>
    <x v="4"/>
    <s v="VIC"/>
    <n v="3931"/>
    <x v="0"/>
    <x v="16"/>
    <x v="4"/>
    <x v="4"/>
    <n v="692"/>
  </r>
  <r>
    <x v="425"/>
    <x v="2"/>
    <s v="2025-2026"/>
    <x v="0"/>
    <x v="59"/>
    <x v="3"/>
    <s v="QLD"/>
    <n v="4509"/>
    <x v="0"/>
    <x v="3"/>
    <x v="5"/>
    <x v="5"/>
    <n v="442"/>
  </r>
  <r>
    <x v="407"/>
    <x v="1"/>
    <s v="2023-2024"/>
    <x v="0"/>
    <x v="92"/>
    <x v="3"/>
    <s v="QLD"/>
    <n v="4305"/>
    <x v="0"/>
    <x v="3"/>
    <x v="6"/>
    <x v="6"/>
    <n v="388"/>
  </r>
  <r>
    <x v="564"/>
    <x v="2"/>
    <s v="2025-2026"/>
    <x v="0"/>
    <x v="96"/>
    <x v="4"/>
    <s v="VIC"/>
    <n v="3690"/>
    <x v="0"/>
    <x v="16"/>
    <x v="5"/>
    <x v="5"/>
    <n v="519"/>
  </r>
  <r>
    <x v="27"/>
    <x v="0"/>
    <s v="2024-2025"/>
    <x v="1"/>
    <x v="79"/>
    <x v="6"/>
    <s v="SA"/>
    <n v="5290"/>
    <x v="0"/>
    <x v="18"/>
    <x v="7"/>
    <x v="7"/>
    <n v="702"/>
  </r>
  <r>
    <x v="167"/>
    <x v="2"/>
    <s v="2025-2026"/>
    <x v="0"/>
    <x v="93"/>
    <x v="4"/>
    <s v="VIC"/>
    <n v="3915"/>
    <x v="0"/>
    <x v="16"/>
    <x v="4"/>
    <x v="4"/>
    <n v="580"/>
  </r>
  <r>
    <x v="84"/>
    <x v="2"/>
    <s v="2025-2026"/>
    <x v="0"/>
    <x v="4"/>
    <x v="1"/>
    <s v="NSW"/>
    <n v="2154"/>
    <x v="0"/>
    <x v="4"/>
    <x v="5"/>
    <x v="5"/>
    <n v="242"/>
  </r>
  <r>
    <x v="150"/>
    <x v="0"/>
    <s v="2024-2025"/>
    <x v="0"/>
    <x v="19"/>
    <x v="1"/>
    <s v="NSW"/>
    <n v="2800"/>
    <x v="0"/>
    <x v="11"/>
    <x v="3"/>
    <x v="3"/>
    <n v="703"/>
  </r>
  <r>
    <x v="127"/>
    <x v="1"/>
    <s v="2023-2024"/>
    <x v="0"/>
    <x v="40"/>
    <x v="4"/>
    <s v="VIC"/>
    <n v="3353"/>
    <x v="0"/>
    <x v="8"/>
    <x v="7"/>
    <x v="7"/>
    <n v="216"/>
  </r>
  <r>
    <x v="72"/>
    <x v="2"/>
    <s v="2025-2026"/>
    <x v="0"/>
    <x v="34"/>
    <x v="4"/>
    <s v="VIC"/>
    <n v="3018"/>
    <x v="0"/>
    <x v="7"/>
    <x v="7"/>
    <x v="7"/>
    <n v="64"/>
  </r>
  <r>
    <x v="167"/>
    <x v="2"/>
    <s v="2025-2026"/>
    <x v="1"/>
    <x v="35"/>
    <x v="3"/>
    <s v="QLD"/>
    <n v="4558"/>
    <x v="0"/>
    <x v="15"/>
    <x v="5"/>
    <x v="5"/>
    <n v="254"/>
  </r>
  <r>
    <x v="293"/>
    <x v="1"/>
    <s v="2023-2024"/>
    <x v="0"/>
    <x v="96"/>
    <x v="4"/>
    <s v="VIC"/>
    <n v="3690"/>
    <x v="0"/>
    <x v="16"/>
    <x v="2"/>
    <x v="2"/>
    <n v="774"/>
  </r>
  <r>
    <x v="532"/>
    <x v="1"/>
    <s v="2023-2024"/>
    <x v="1"/>
    <x v="61"/>
    <x v="6"/>
    <s v="SA"/>
    <n v="5343"/>
    <x v="0"/>
    <x v="18"/>
    <x v="2"/>
    <x v="2"/>
    <n v="256"/>
  </r>
  <r>
    <x v="565"/>
    <x v="1"/>
    <s v="2023-2024"/>
    <x v="0"/>
    <x v="38"/>
    <x v="3"/>
    <s v="QLD"/>
    <n v="4802"/>
    <x v="0"/>
    <x v="12"/>
    <x v="7"/>
    <x v="7"/>
    <n v="97"/>
  </r>
  <r>
    <x v="24"/>
    <x v="0"/>
    <s v="2024-2025"/>
    <x v="0"/>
    <x v="2"/>
    <x v="2"/>
    <s v="ACT"/>
    <n v="2617"/>
    <x v="0"/>
    <x v="2"/>
    <x v="6"/>
    <x v="6"/>
    <n v="300"/>
  </r>
  <r>
    <x v="566"/>
    <x v="0"/>
    <s v="2024-2025"/>
    <x v="0"/>
    <x v="69"/>
    <x v="4"/>
    <s v="VIC"/>
    <n v="3199"/>
    <x v="0"/>
    <x v="6"/>
    <x v="2"/>
    <x v="2"/>
    <n v="630"/>
  </r>
  <r>
    <x v="375"/>
    <x v="1"/>
    <s v="2023-2024"/>
    <x v="0"/>
    <x v="57"/>
    <x v="6"/>
    <s v="SA"/>
    <n v="5082"/>
    <x v="0"/>
    <x v="13"/>
    <x v="2"/>
    <x v="2"/>
    <n v="553"/>
  </r>
  <r>
    <x v="163"/>
    <x v="0"/>
    <s v="2024-2025"/>
    <x v="0"/>
    <x v="95"/>
    <x v="7"/>
    <s v="NT"/>
    <n v="870"/>
    <x v="0"/>
    <x v="19"/>
    <x v="0"/>
    <x v="0"/>
    <n v="603"/>
  </r>
  <r>
    <x v="567"/>
    <x v="1"/>
    <s v="2023-2024"/>
    <x v="0"/>
    <x v="78"/>
    <x v="1"/>
    <s v="NSW"/>
    <n v="2141"/>
    <x v="0"/>
    <x v="4"/>
    <x v="0"/>
    <x v="0"/>
    <n v="796"/>
  </r>
  <r>
    <x v="362"/>
    <x v="2"/>
    <s v="2025-2026"/>
    <x v="1"/>
    <x v="78"/>
    <x v="1"/>
    <s v="NSW"/>
    <n v="2141"/>
    <x v="0"/>
    <x v="4"/>
    <x v="4"/>
    <x v="4"/>
    <n v="571"/>
  </r>
  <r>
    <x v="264"/>
    <x v="1"/>
    <s v="2023-2024"/>
    <x v="1"/>
    <x v="49"/>
    <x v="4"/>
    <s v="VIC"/>
    <n v="3134"/>
    <x v="0"/>
    <x v="6"/>
    <x v="0"/>
    <x v="0"/>
    <n v="231"/>
  </r>
  <r>
    <x v="117"/>
    <x v="2"/>
    <s v="2025-2026"/>
    <x v="0"/>
    <x v="90"/>
    <x v="3"/>
    <s v="QLD"/>
    <n v="4700"/>
    <x v="0"/>
    <x v="17"/>
    <x v="0"/>
    <x v="0"/>
    <n v="515"/>
  </r>
  <r>
    <x v="568"/>
    <x v="0"/>
    <s v="2024-2025"/>
    <x v="0"/>
    <x v="77"/>
    <x v="5"/>
    <s v="TAS"/>
    <n v="7018"/>
    <x v="0"/>
    <x v="9"/>
    <x v="0"/>
    <x v="0"/>
    <n v="208"/>
  </r>
  <r>
    <x v="181"/>
    <x v="0"/>
    <s v="2024-2025"/>
    <x v="0"/>
    <x v="31"/>
    <x v="1"/>
    <s v="NSW"/>
    <n v="2116"/>
    <x v="0"/>
    <x v="4"/>
    <x v="0"/>
    <x v="0"/>
    <n v="253"/>
  </r>
  <r>
    <x v="214"/>
    <x v="2"/>
    <s v="2025-2026"/>
    <x v="0"/>
    <x v="19"/>
    <x v="1"/>
    <s v="NSW"/>
    <n v="2800"/>
    <x v="0"/>
    <x v="11"/>
    <x v="0"/>
    <x v="0"/>
    <n v="475"/>
  </r>
  <r>
    <x v="374"/>
    <x v="0"/>
    <s v="2024-2025"/>
    <x v="0"/>
    <x v="31"/>
    <x v="1"/>
    <s v="NSW"/>
    <n v="2116"/>
    <x v="0"/>
    <x v="4"/>
    <x v="2"/>
    <x v="2"/>
    <n v="472"/>
  </r>
  <r>
    <x v="111"/>
    <x v="0"/>
    <s v="2024-2025"/>
    <x v="1"/>
    <x v="16"/>
    <x v="0"/>
    <s v="WA"/>
    <n v="6030"/>
    <x v="0"/>
    <x v="0"/>
    <x v="7"/>
    <x v="7"/>
    <n v="362"/>
  </r>
  <r>
    <x v="422"/>
    <x v="1"/>
    <s v="2023-2024"/>
    <x v="1"/>
    <x v="4"/>
    <x v="1"/>
    <s v="NSW"/>
    <n v="2154"/>
    <x v="0"/>
    <x v="4"/>
    <x v="0"/>
    <x v="0"/>
    <n v="457"/>
  </r>
  <r>
    <x v="569"/>
    <x v="1"/>
    <s v="2023-2024"/>
    <x v="1"/>
    <x v="60"/>
    <x v="1"/>
    <s v="NSW"/>
    <n v="2541"/>
    <x v="0"/>
    <x v="2"/>
    <x v="1"/>
    <x v="1"/>
    <n v="573"/>
  </r>
  <r>
    <x v="292"/>
    <x v="0"/>
    <s v="2024-2025"/>
    <x v="0"/>
    <x v="22"/>
    <x v="1"/>
    <s v="NSW"/>
    <n v="2539"/>
    <x v="0"/>
    <x v="2"/>
    <x v="7"/>
    <x v="7"/>
    <n v="620"/>
  </r>
  <r>
    <x v="405"/>
    <x v="2"/>
    <s v="2025-2026"/>
    <x v="0"/>
    <x v="53"/>
    <x v="3"/>
    <s v="QLD"/>
    <n v="4119"/>
    <x v="0"/>
    <x v="10"/>
    <x v="1"/>
    <x v="1"/>
    <n v="95"/>
  </r>
  <r>
    <x v="506"/>
    <x v="0"/>
    <s v="2024-2025"/>
    <x v="1"/>
    <x v="36"/>
    <x v="4"/>
    <s v="VIC"/>
    <n v="3148"/>
    <x v="0"/>
    <x v="6"/>
    <x v="7"/>
    <x v="7"/>
    <n v="174"/>
  </r>
  <r>
    <x v="570"/>
    <x v="2"/>
    <s v="2025-2026"/>
    <x v="1"/>
    <x v="48"/>
    <x v="3"/>
    <s v="QLD"/>
    <n v="4566"/>
    <x v="0"/>
    <x v="15"/>
    <x v="4"/>
    <x v="4"/>
    <n v="313"/>
  </r>
  <r>
    <x v="422"/>
    <x v="1"/>
    <s v="2023-2024"/>
    <x v="1"/>
    <x v="86"/>
    <x v="0"/>
    <s v="WA"/>
    <n v="6725"/>
    <x v="0"/>
    <x v="20"/>
    <x v="6"/>
    <x v="6"/>
    <n v="334"/>
  </r>
  <r>
    <x v="462"/>
    <x v="2"/>
    <s v="2025-2026"/>
    <x v="0"/>
    <x v="8"/>
    <x v="1"/>
    <s v="NSW"/>
    <n v="2158"/>
    <x v="0"/>
    <x v="4"/>
    <x v="7"/>
    <x v="7"/>
    <n v="213"/>
  </r>
  <r>
    <x v="571"/>
    <x v="0"/>
    <s v="2024-2025"/>
    <x v="0"/>
    <x v="34"/>
    <x v="4"/>
    <s v="VIC"/>
    <n v="3018"/>
    <x v="0"/>
    <x v="7"/>
    <x v="2"/>
    <x v="2"/>
    <n v="579"/>
  </r>
  <r>
    <x v="9"/>
    <x v="0"/>
    <s v="2024-2025"/>
    <x v="0"/>
    <x v="34"/>
    <x v="4"/>
    <s v="VIC"/>
    <n v="3018"/>
    <x v="0"/>
    <x v="7"/>
    <x v="1"/>
    <x v="1"/>
    <n v="662"/>
  </r>
  <r>
    <x v="512"/>
    <x v="0"/>
    <s v="2024-2025"/>
    <x v="1"/>
    <x v="1"/>
    <x v="1"/>
    <s v="NSW"/>
    <n v="2478"/>
    <x v="0"/>
    <x v="1"/>
    <x v="6"/>
    <x v="6"/>
    <n v="571"/>
  </r>
  <r>
    <x v="214"/>
    <x v="2"/>
    <s v="2025-2026"/>
    <x v="1"/>
    <x v="36"/>
    <x v="4"/>
    <s v="VIC"/>
    <n v="3148"/>
    <x v="0"/>
    <x v="6"/>
    <x v="1"/>
    <x v="1"/>
    <n v="391"/>
  </r>
  <r>
    <x v="494"/>
    <x v="0"/>
    <s v="2024-2025"/>
    <x v="0"/>
    <x v="5"/>
    <x v="1"/>
    <s v="NSW"/>
    <n v="2067"/>
    <x v="0"/>
    <x v="5"/>
    <x v="2"/>
    <x v="2"/>
    <n v="621"/>
  </r>
  <r>
    <x v="419"/>
    <x v="1"/>
    <s v="2023-2024"/>
    <x v="0"/>
    <x v="27"/>
    <x v="4"/>
    <s v="VIC"/>
    <n v="3066"/>
    <x v="0"/>
    <x v="7"/>
    <x v="5"/>
    <x v="5"/>
    <n v="236"/>
  </r>
  <r>
    <x v="280"/>
    <x v="0"/>
    <s v="2024-2025"/>
    <x v="0"/>
    <x v="91"/>
    <x v="1"/>
    <s v="NSW"/>
    <n v="2064"/>
    <x v="0"/>
    <x v="5"/>
    <x v="9"/>
    <x v="9"/>
    <n v="702"/>
  </r>
  <r>
    <x v="120"/>
    <x v="2"/>
    <s v="2025-2026"/>
    <x v="1"/>
    <x v="61"/>
    <x v="6"/>
    <s v="SA"/>
    <n v="5343"/>
    <x v="0"/>
    <x v="18"/>
    <x v="3"/>
    <x v="3"/>
    <n v="441"/>
  </r>
  <r>
    <x v="391"/>
    <x v="2"/>
    <s v="2025-2026"/>
    <x v="0"/>
    <x v="5"/>
    <x v="1"/>
    <s v="NSW"/>
    <n v="2067"/>
    <x v="0"/>
    <x v="5"/>
    <x v="4"/>
    <x v="4"/>
    <n v="751"/>
  </r>
  <r>
    <x v="30"/>
    <x v="1"/>
    <s v="2023-2024"/>
    <x v="0"/>
    <x v="45"/>
    <x v="3"/>
    <s v="QLD"/>
    <n v="4570"/>
    <x v="0"/>
    <x v="15"/>
    <x v="5"/>
    <x v="5"/>
    <n v="318"/>
  </r>
  <r>
    <x v="228"/>
    <x v="1"/>
    <s v="2023-2024"/>
    <x v="0"/>
    <x v="90"/>
    <x v="3"/>
    <s v="QLD"/>
    <n v="4700"/>
    <x v="0"/>
    <x v="17"/>
    <x v="2"/>
    <x v="2"/>
    <n v="746"/>
  </r>
  <r>
    <x v="109"/>
    <x v="0"/>
    <s v="2024-2025"/>
    <x v="0"/>
    <x v="86"/>
    <x v="0"/>
    <s v="WA"/>
    <n v="6725"/>
    <x v="0"/>
    <x v="20"/>
    <x v="3"/>
    <x v="3"/>
    <n v="685"/>
  </r>
  <r>
    <x v="199"/>
    <x v="0"/>
    <s v="2024-2025"/>
    <x v="1"/>
    <x v="71"/>
    <x v="6"/>
    <s v="SA"/>
    <n v="5043"/>
    <x v="0"/>
    <x v="13"/>
    <x v="0"/>
    <x v="0"/>
    <n v="624"/>
  </r>
  <r>
    <x v="283"/>
    <x v="2"/>
    <s v="2025-2026"/>
    <x v="0"/>
    <x v="22"/>
    <x v="1"/>
    <s v="NSW"/>
    <n v="2539"/>
    <x v="0"/>
    <x v="2"/>
    <x v="4"/>
    <x v="4"/>
    <n v="731"/>
  </r>
  <r>
    <x v="33"/>
    <x v="2"/>
    <s v="2025-2026"/>
    <x v="1"/>
    <x v="56"/>
    <x v="1"/>
    <s v="NSW"/>
    <n v="2795"/>
    <x v="0"/>
    <x v="11"/>
    <x v="9"/>
    <x v="9"/>
    <n v="793"/>
  </r>
  <r>
    <x v="66"/>
    <x v="1"/>
    <s v="2023-2024"/>
    <x v="1"/>
    <x v="4"/>
    <x v="1"/>
    <s v="NSW"/>
    <n v="2154"/>
    <x v="0"/>
    <x v="4"/>
    <x v="7"/>
    <x v="7"/>
    <n v="800"/>
  </r>
  <r>
    <x v="485"/>
    <x v="2"/>
    <s v="2025-2026"/>
    <x v="0"/>
    <x v="77"/>
    <x v="5"/>
    <s v="TAS"/>
    <n v="7018"/>
    <x v="0"/>
    <x v="9"/>
    <x v="6"/>
    <x v="6"/>
    <n v="259"/>
  </r>
  <r>
    <x v="327"/>
    <x v="2"/>
    <s v="2025-2026"/>
    <x v="0"/>
    <x v="27"/>
    <x v="4"/>
    <s v="VIC"/>
    <n v="3066"/>
    <x v="0"/>
    <x v="7"/>
    <x v="1"/>
    <x v="1"/>
    <n v="189"/>
  </r>
  <r>
    <x v="519"/>
    <x v="0"/>
    <s v="2024-2025"/>
    <x v="0"/>
    <x v="92"/>
    <x v="3"/>
    <s v="QLD"/>
    <n v="4305"/>
    <x v="0"/>
    <x v="3"/>
    <x v="6"/>
    <x v="6"/>
    <n v="612"/>
  </r>
  <r>
    <x v="572"/>
    <x v="0"/>
    <s v="2024-2025"/>
    <x v="0"/>
    <x v="27"/>
    <x v="4"/>
    <s v="VIC"/>
    <n v="3066"/>
    <x v="0"/>
    <x v="7"/>
    <x v="2"/>
    <x v="2"/>
    <n v="82"/>
  </r>
  <r>
    <x v="479"/>
    <x v="2"/>
    <s v="2025-2026"/>
    <x v="0"/>
    <x v="63"/>
    <x v="1"/>
    <s v="NSW"/>
    <n v="2015"/>
    <x v="0"/>
    <x v="5"/>
    <x v="1"/>
    <x v="1"/>
    <n v="60"/>
  </r>
  <r>
    <x v="469"/>
    <x v="2"/>
    <s v="2025-2026"/>
    <x v="0"/>
    <x v="25"/>
    <x v="4"/>
    <s v="VIC"/>
    <n v="3550"/>
    <x v="0"/>
    <x v="8"/>
    <x v="1"/>
    <x v="1"/>
    <n v="751"/>
  </r>
  <r>
    <x v="185"/>
    <x v="0"/>
    <s v="2024-2025"/>
    <x v="0"/>
    <x v="82"/>
    <x v="3"/>
    <s v="QLD"/>
    <n v="4655"/>
    <x v="0"/>
    <x v="17"/>
    <x v="3"/>
    <x v="3"/>
    <n v="654"/>
  </r>
  <r>
    <x v="151"/>
    <x v="2"/>
    <s v="2025-2026"/>
    <x v="1"/>
    <x v="23"/>
    <x v="1"/>
    <s v="NSW"/>
    <n v="2650"/>
    <x v="0"/>
    <x v="11"/>
    <x v="4"/>
    <x v="4"/>
    <n v="759"/>
  </r>
  <r>
    <x v="488"/>
    <x v="0"/>
    <s v="2024-2025"/>
    <x v="1"/>
    <x v="36"/>
    <x v="4"/>
    <s v="VIC"/>
    <n v="3148"/>
    <x v="0"/>
    <x v="6"/>
    <x v="4"/>
    <x v="4"/>
    <n v="620"/>
  </r>
  <r>
    <x v="456"/>
    <x v="2"/>
    <s v="2025-2026"/>
    <x v="1"/>
    <x v="47"/>
    <x v="1"/>
    <s v="NSW"/>
    <n v="2101"/>
    <x v="0"/>
    <x v="4"/>
    <x v="1"/>
    <x v="1"/>
    <n v="21"/>
  </r>
  <r>
    <x v="573"/>
    <x v="0"/>
    <s v="2024-2025"/>
    <x v="1"/>
    <x v="79"/>
    <x v="6"/>
    <s v="SA"/>
    <n v="5290"/>
    <x v="0"/>
    <x v="18"/>
    <x v="7"/>
    <x v="7"/>
    <n v="636"/>
  </r>
  <r>
    <x v="258"/>
    <x v="2"/>
    <s v="2025-2026"/>
    <x v="0"/>
    <x v="19"/>
    <x v="1"/>
    <s v="NSW"/>
    <n v="2800"/>
    <x v="0"/>
    <x v="11"/>
    <x v="3"/>
    <x v="3"/>
    <n v="550"/>
  </r>
  <r>
    <x v="241"/>
    <x v="1"/>
    <s v="2023-2024"/>
    <x v="1"/>
    <x v="72"/>
    <x v="4"/>
    <s v="VIC"/>
    <n v="3931"/>
    <x v="0"/>
    <x v="16"/>
    <x v="5"/>
    <x v="5"/>
    <n v="581"/>
  </r>
  <r>
    <x v="436"/>
    <x v="1"/>
    <s v="2023-2024"/>
    <x v="0"/>
    <x v="77"/>
    <x v="5"/>
    <s v="TAS"/>
    <n v="7018"/>
    <x v="0"/>
    <x v="9"/>
    <x v="4"/>
    <x v="4"/>
    <n v="677"/>
  </r>
  <r>
    <x v="574"/>
    <x v="2"/>
    <s v="2025-2026"/>
    <x v="0"/>
    <x v="91"/>
    <x v="1"/>
    <s v="NSW"/>
    <n v="2064"/>
    <x v="0"/>
    <x v="5"/>
    <x v="0"/>
    <x v="0"/>
    <n v="764"/>
  </r>
  <r>
    <x v="459"/>
    <x v="2"/>
    <s v="2025-2026"/>
    <x v="1"/>
    <x v="0"/>
    <x v="0"/>
    <s v="WA"/>
    <n v="6021"/>
    <x v="0"/>
    <x v="0"/>
    <x v="0"/>
    <x v="0"/>
    <n v="396"/>
  </r>
  <r>
    <x v="467"/>
    <x v="1"/>
    <s v="2023-2024"/>
    <x v="0"/>
    <x v="40"/>
    <x v="4"/>
    <s v="VIC"/>
    <n v="3353"/>
    <x v="0"/>
    <x v="8"/>
    <x v="5"/>
    <x v="5"/>
    <n v="411"/>
  </r>
  <r>
    <x v="29"/>
    <x v="0"/>
    <s v="2024-2025"/>
    <x v="0"/>
    <x v="89"/>
    <x v="4"/>
    <s v="VIC"/>
    <n v="3136"/>
    <x v="0"/>
    <x v="6"/>
    <x v="1"/>
    <x v="1"/>
    <n v="354"/>
  </r>
  <r>
    <x v="575"/>
    <x v="0"/>
    <s v="2024-2025"/>
    <x v="0"/>
    <x v="68"/>
    <x v="7"/>
    <s v="NT"/>
    <n v="800"/>
    <x v="0"/>
    <x v="19"/>
    <x v="2"/>
    <x v="2"/>
    <n v="523"/>
  </r>
  <r>
    <x v="576"/>
    <x v="0"/>
    <s v="2024-2025"/>
    <x v="0"/>
    <x v="69"/>
    <x v="4"/>
    <s v="VIC"/>
    <n v="3199"/>
    <x v="0"/>
    <x v="6"/>
    <x v="2"/>
    <x v="2"/>
    <n v="772"/>
  </r>
  <r>
    <x v="347"/>
    <x v="1"/>
    <s v="2023-2024"/>
    <x v="0"/>
    <x v="58"/>
    <x v="0"/>
    <s v="WA"/>
    <n v="6027"/>
    <x v="0"/>
    <x v="0"/>
    <x v="6"/>
    <x v="6"/>
    <n v="446"/>
  </r>
  <r>
    <x v="83"/>
    <x v="1"/>
    <s v="2023-2024"/>
    <x v="1"/>
    <x v="16"/>
    <x v="0"/>
    <s v="WA"/>
    <n v="6030"/>
    <x v="0"/>
    <x v="0"/>
    <x v="0"/>
    <x v="0"/>
    <n v="404"/>
  </r>
  <r>
    <x v="577"/>
    <x v="0"/>
    <s v="2024-2025"/>
    <x v="1"/>
    <x v="79"/>
    <x v="6"/>
    <s v="SA"/>
    <n v="5290"/>
    <x v="0"/>
    <x v="18"/>
    <x v="6"/>
    <x v="6"/>
    <n v="154"/>
  </r>
  <r>
    <x v="147"/>
    <x v="0"/>
    <s v="2024-2025"/>
    <x v="0"/>
    <x v="7"/>
    <x v="4"/>
    <s v="VIC"/>
    <n v="3175"/>
    <x v="0"/>
    <x v="6"/>
    <x v="4"/>
    <x v="4"/>
    <n v="31"/>
  </r>
  <r>
    <x v="168"/>
    <x v="0"/>
    <s v="2024-2025"/>
    <x v="0"/>
    <x v="43"/>
    <x v="1"/>
    <s v="NSW"/>
    <n v="2560"/>
    <x v="0"/>
    <x v="2"/>
    <x v="7"/>
    <x v="7"/>
    <n v="377"/>
  </r>
  <r>
    <x v="578"/>
    <x v="0"/>
    <s v="2024-2025"/>
    <x v="0"/>
    <x v="62"/>
    <x v="0"/>
    <s v="WA"/>
    <n v="6112"/>
    <x v="0"/>
    <x v="14"/>
    <x v="3"/>
    <x v="3"/>
    <n v="501"/>
  </r>
  <r>
    <x v="39"/>
    <x v="0"/>
    <s v="2024-2025"/>
    <x v="0"/>
    <x v="69"/>
    <x v="4"/>
    <s v="VIC"/>
    <n v="3199"/>
    <x v="0"/>
    <x v="6"/>
    <x v="1"/>
    <x v="1"/>
    <n v="731"/>
  </r>
  <r>
    <x v="579"/>
    <x v="2"/>
    <s v="2025-2026"/>
    <x v="0"/>
    <x v="14"/>
    <x v="1"/>
    <s v="NSW"/>
    <n v="2790"/>
    <x v="0"/>
    <x v="11"/>
    <x v="7"/>
    <x v="7"/>
    <n v="587"/>
  </r>
  <r>
    <x v="470"/>
    <x v="0"/>
    <s v="2024-2025"/>
    <x v="0"/>
    <x v="84"/>
    <x v="3"/>
    <s v="QLD"/>
    <n v="4215"/>
    <x v="0"/>
    <x v="3"/>
    <x v="8"/>
    <x v="8"/>
    <n v="310"/>
  </r>
  <r>
    <x v="417"/>
    <x v="2"/>
    <s v="2025-2026"/>
    <x v="0"/>
    <x v="89"/>
    <x v="4"/>
    <s v="VIC"/>
    <n v="3136"/>
    <x v="0"/>
    <x v="6"/>
    <x v="6"/>
    <x v="6"/>
    <n v="569"/>
  </r>
  <r>
    <x v="497"/>
    <x v="1"/>
    <s v="2023-2024"/>
    <x v="0"/>
    <x v="29"/>
    <x v="4"/>
    <s v="VIC"/>
    <n v="3500"/>
    <x v="0"/>
    <x v="8"/>
    <x v="5"/>
    <x v="5"/>
    <n v="430"/>
  </r>
  <r>
    <x v="225"/>
    <x v="0"/>
    <s v="2024-2025"/>
    <x v="0"/>
    <x v="75"/>
    <x v="0"/>
    <s v="WA"/>
    <n v="6450"/>
    <x v="0"/>
    <x v="20"/>
    <x v="2"/>
    <x v="2"/>
    <n v="531"/>
  </r>
  <r>
    <x v="179"/>
    <x v="0"/>
    <s v="2024-2025"/>
    <x v="1"/>
    <x v="42"/>
    <x v="3"/>
    <s v="QLD"/>
    <n v="4870"/>
    <x v="0"/>
    <x v="12"/>
    <x v="3"/>
    <x v="3"/>
    <n v="473"/>
  </r>
  <r>
    <x v="538"/>
    <x v="0"/>
    <s v="2024-2025"/>
    <x v="0"/>
    <x v="65"/>
    <x v="1"/>
    <s v="NSW"/>
    <n v="2131"/>
    <x v="0"/>
    <x v="4"/>
    <x v="3"/>
    <x v="3"/>
    <n v="302"/>
  </r>
  <r>
    <x v="580"/>
    <x v="1"/>
    <s v="2023-2024"/>
    <x v="0"/>
    <x v="71"/>
    <x v="6"/>
    <s v="SA"/>
    <n v="5043"/>
    <x v="0"/>
    <x v="13"/>
    <x v="3"/>
    <x v="3"/>
    <n v="412"/>
  </r>
  <r>
    <x v="581"/>
    <x v="0"/>
    <s v="2024-2025"/>
    <x v="0"/>
    <x v="13"/>
    <x v="1"/>
    <s v="NSW"/>
    <n v="2480"/>
    <x v="0"/>
    <x v="1"/>
    <x v="9"/>
    <x v="9"/>
    <n v="287"/>
  </r>
  <r>
    <x v="184"/>
    <x v="2"/>
    <s v="2025-2026"/>
    <x v="0"/>
    <x v="5"/>
    <x v="1"/>
    <s v="NSW"/>
    <n v="2067"/>
    <x v="0"/>
    <x v="5"/>
    <x v="8"/>
    <x v="8"/>
    <n v="370"/>
  </r>
  <r>
    <x v="367"/>
    <x v="2"/>
    <s v="2025-2026"/>
    <x v="0"/>
    <x v="70"/>
    <x v="4"/>
    <s v="VIC"/>
    <n v="3400"/>
    <x v="0"/>
    <x v="8"/>
    <x v="7"/>
    <x v="7"/>
    <n v="580"/>
  </r>
  <r>
    <x v="175"/>
    <x v="1"/>
    <s v="2023-2024"/>
    <x v="0"/>
    <x v="7"/>
    <x v="4"/>
    <s v="VIC"/>
    <n v="3175"/>
    <x v="0"/>
    <x v="6"/>
    <x v="8"/>
    <x v="8"/>
    <n v="335"/>
  </r>
  <r>
    <x v="364"/>
    <x v="0"/>
    <s v="2024-2025"/>
    <x v="0"/>
    <x v="89"/>
    <x v="4"/>
    <s v="VIC"/>
    <n v="3136"/>
    <x v="0"/>
    <x v="6"/>
    <x v="5"/>
    <x v="5"/>
    <n v="474"/>
  </r>
  <r>
    <x v="582"/>
    <x v="0"/>
    <s v="2024-2025"/>
    <x v="0"/>
    <x v="5"/>
    <x v="1"/>
    <s v="NSW"/>
    <n v="2067"/>
    <x v="0"/>
    <x v="5"/>
    <x v="2"/>
    <x v="2"/>
    <n v="441"/>
  </r>
  <r>
    <x v="86"/>
    <x v="1"/>
    <s v="2023-2024"/>
    <x v="1"/>
    <x v="13"/>
    <x v="1"/>
    <s v="NSW"/>
    <n v="2480"/>
    <x v="0"/>
    <x v="1"/>
    <x v="1"/>
    <x v="1"/>
    <n v="135"/>
  </r>
  <r>
    <x v="333"/>
    <x v="2"/>
    <s v="2025-2026"/>
    <x v="0"/>
    <x v="6"/>
    <x v="0"/>
    <s v="WA"/>
    <n v="6010"/>
    <x v="0"/>
    <x v="0"/>
    <x v="5"/>
    <x v="5"/>
    <n v="319"/>
  </r>
  <r>
    <x v="232"/>
    <x v="1"/>
    <s v="2023-2024"/>
    <x v="0"/>
    <x v="14"/>
    <x v="1"/>
    <s v="NSW"/>
    <n v="2790"/>
    <x v="0"/>
    <x v="11"/>
    <x v="5"/>
    <x v="5"/>
    <n v="315"/>
  </r>
  <r>
    <x v="507"/>
    <x v="1"/>
    <s v="2023-2024"/>
    <x v="0"/>
    <x v="67"/>
    <x v="3"/>
    <s v="QLD"/>
    <n v="4551"/>
    <x v="0"/>
    <x v="15"/>
    <x v="6"/>
    <x v="6"/>
    <n v="436"/>
  </r>
  <r>
    <x v="583"/>
    <x v="0"/>
    <s v="2024-2025"/>
    <x v="1"/>
    <x v="9"/>
    <x v="4"/>
    <s v="VIC"/>
    <n v="3076"/>
    <x v="0"/>
    <x v="7"/>
    <x v="6"/>
    <x v="6"/>
    <n v="277"/>
  </r>
  <r>
    <x v="315"/>
    <x v="0"/>
    <s v="2024-2025"/>
    <x v="0"/>
    <x v="44"/>
    <x v="4"/>
    <s v="VIC"/>
    <n v="3977"/>
    <x v="0"/>
    <x v="16"/>
    <x v="6"/>
    <x v="6"/>
    <n v="81"/>
  </r>
  <r>
    <x v="155"/>
    <x v="2"/>
    <s v="2025-2026"/>
    <x v="0"/>
    <x v="25"/>
    <x v="4"/>
    <s v="VIC"/>
    <n v="3550"/>
    <x v="0"/>
    <x v="8"/>
    <x v="5"/>
    <x v="5"/>
    <n v="355"/>
  </r>
  <r>
    <x v="87"/>
    <x v="0"/>
    <s v="2024-2025"/>
    <x v="1"/>
    <x v="80"/>
    <x v="0"/>
    <s v="WA"/>
    <n v="6109"/>
    <x v="0"/>
    <x v="14"/>
    <x v="3"/>
    <x v="3"/>
    <n v="650"/>
  </r>
  <r>
    <x v="386"/>
    <x v="2"/>
    <s v="2025-2026"/>
    <x v="0"/>
    <x v="65"/>
    <x v="1"/>
    <s v="NSW"/>
    <n v="2131"/>
    <x v="0"/>
    <x v="4"/>
    <x v="7"/>
    <x v="7"/>
    <n v="167"/>
  </r>
  <r>
    <x v="584"/>
    <x v="0"/>
    <s v="2024-2025"/>
    <x v="0"/>
    <x v="20"/>
    <x v="4"/>
    <s v="VIC"/>
    <n v="3429"/>
    <x v="0"/>
    <x v="8"/>
    <x v="7"/>
    <x v="7"/>
    <n v="69"/>
  </r>
  <r>
    <x v="100"/>
    <x v="0"/>
    <s v="2024-2025"/>
    <x v="0"/>
    <x v="79"/>
    <x v="6"/>
    <s v="SA"/>
    <n v="5290"/>
    <x v="0"/>
    <x v="18"/>
    <x v="3"/>
    <x v="3"/>
    <n v="739"/>
  </r>
  <r>
    <x v="575"/>
    <x v="0"/>
    <s v="2024-2025"/>
    <x v="1"/>
    <x v="74"/>
    <x v="1"/>
    <s v="NSW"/>
    <n v="2485"/>
    <x v="0"/>
    <x v="1"/>
    <x v="2"/>
    <x v="2"/>
    <n v="411"/>
  </r>
  <r>
    <x v="298"/>
    <x v="1"/>
    <s v="2023-2024"/>
    <x v="1"/>
    <x v="52"/>
    <x v="3"/>
    <s v="QLD"/>
    <n v="4053"/>
    <x v="0"/>
    <x v="10"/>
    <x v="8"/>
    <x v="8"/>
    <n v="667"/>
  </r>
  <r>
    <x v="550"/>
    <x v="2"/>
    <s v="2025-2026"/>
    <x v="1"/>
    <x v="55"/>
    <x v="3"/>
    <s v="QLD"/>
    <n v="4703"/>
    <x v="0"/>
    <x v="17"/>
    <x v="4"/>
    <x v="4"/>
    <n v="529"/>
  </r>
  <r>
    <x v="205"/>
    <x v="0"/>
    <s v="2024-2025"/>
    <x v="0"/>
    <x v="66"/>
    <x v="3"/>
    <s v="QLD"/>
    <n v="4883"/>
    <x v="0"/>
    <x v="12"/>
    <x v="7"/>
    <x v="7"/>
    <n v="154"/>
  </r>
  <r>
    <x v="505"/>
    <x v="0"/>
    <s v="2024-2025"/>
    <x v="1"/>
    <x v="49"/>
    <x v="4"/>
    <s v="VIC"/>
    <n v="3134"/>
    <x v="0"/>
    <x v="6"/>
    <x v="3"/>
    <x v="3"/>
    <n v="476"/>
  </r>
  <r>
    <x v="452"/>
    <x v="0"/>
    <s v="2024-2025"/>
    <x v="0"/>
    <x v="25"/>
    <x v="4"/>
    <s v="VIC"/>
    <n v="3550"/>
    <x v="0"/>
    <x v="8"/>
    <x v="0"/>
    <x v="0"/>
    <n v="223"/>
  </r>
  <r>
    <x v="585"/>
    <x v="0"/>
    <s v="2024-2025"/>
    <x v="0"/>
    <x v="57"/>
    <x v="6"/>
    <s v="SA"/>
    <n v="5082"/>
    <x v="0"/>
    <x v="13"/>
    <x v="4"/>
    <x v="4"/>
    <n v="621"/>
  </r>
  <r>
    <x v="420"/>
    <x v="0"/>
    <s v="2024-2025"/>
    <x v="0"/>
    <x v="84"/>
    <x v="3"/>
    <s v="QLD"/>
    <n v="4215"/>
    <x v="0"/>
    <x v="3"/>
    <x v="3"/>
    <x v="3"/>
    <n v="173"/>
  </r>
  <r>
    <x v="62"/>
    <x v="0"/>
    <s v="2024-2025"/>
    <x v="0"/>
    <x v="31"/>
    <x v="1"/>
    <s v="NSW"/>
    <n v="2116"/>
    <x v="0"/>
    <x v="4"/>
    <x v="8"/>
    <x v="8"/>
    <n v="572"/>
  </r>
  <r>
    <x v="586"/>
    <x v="0"/>
    <s v="2024-2025"/>
    <x v="0"/>
    <x v="75"/>
    <x v="0"/>
    <s v="WA"/>
    <n v="6450"/>
    <x v="0"/>
    <x v="20"/>
    <x v="0"/>
    <x v="0"/>
    <n v="166"/>
  </r>
  <r>
    <x v="511"/>
    <x v="1"/>
    <s v="2023-2024"/>
    <x v="0"/>
    <x v="68"/>
    <x v="7"/>
    <s v="NT"/>
    <n v="800"/>
    <x v="0"/>
    <x v="19"/>
    <x v="8"/>
    <x v="8"/>
    <n v="333"/>
  </r>
  <r>
    <x v="529"/>
    <x v="1"/>
    <s v="2023-2024"/>
    <x v="1"/>
    <x v="52"/>
    <x v="3"/>
    <s v="QLD"/>
    <n v="4053"/>
    <x v="0"/>
    <x v="10"/>
    <x v="5"/>
    <x v="5"/>
    <n v="229"/>
  </r>
  <r>
    <x v="160"/>
    <x v="0"/>
    <s v="2024-2025"/>
    <x v="0"/>
    <x v="17"/>
    <x v="3"/>
    <s v="QLD"/>
    <n v="4825"/>
    <x v="0"/>
    <x v="12"/>
    <x v="6"/>
    <x v="6"/>
    <n v="734"/>
  </r>
  <r>
    <x v="587"/>
    <x v="2"/>
    <s v="2025-2026"/>
    <x v="0"/>
    <x v="76"/>
    <x v="1"/>
    <s v="NSW"/>
    <n v="2031"/>
    <x v="0"/>
    <x v="5"/>
    <x v="3"/>
    <x v="3"/>
    <n v="298"/>
  </r>
  <r>
    <x v="196"/>
    <x v="0"/>
    <s v="2024-2025"/>
    <x v="0"/>
    <x v="38"/>
    <x v="3"/>
    <s v="QLD"/>
    <n v="4802"/>
    <x v="0"/>
    <x v="12"/>
    <x v="9"/>
    <x v="9"/>
    <n v="617"/>
  </r>
  <r>
    <x v="534"/>
    <x v="1"/>
    <s v="2023-2024"/>
    <x v="0"/>
    <x v="78"/>
    <x v="1"/>
    <s v="NSW"/>
    <n v="2141"/>
    <x v="0"/>
    <x v="4"/>
    <x v="6"/>
    <x v="6"/>
    <n v="638"/>
  </r>
  <r>
    <x v="574"/>
    <x v="2"/>
    <s v="2025-2026"/>
    <x v="0"/>
    <x v="15"/>
    <x v="1"/>
    <s v="NSW"/>
    <n v="2020"/>
    <x v="0"/>
    <x v="5"/>
    <x v="6"/>
    <x v="6"/>
    <n v="330"/>
  </r>
  <r>
    <x v="14"/>
    <x v="0"/>
    <s v="2024-2025"/>
    <x v="0"/>
    <x v="51"/>
    <x v="4"/>
    <s v="VIC"/>
    <n v="3630"/>
    <x v="0"/>
    <x v="16"/>
    <x v="2"/>
    <x v="2"/>
    <n v="495"/>
  </r>
  <r>
    <x v="189"/>
    <x v="2"/>
    <s v="2025-2026"/>
    <x v="1"/>
    <x v="61"/>
    <x v="6"/>
    <s v="SA"/>
    <n v="5343"/>
    <x v="0"/>
    <x v="18"/>
    <x v="7"/>
    <x v="7"/>
    <n v="207"/>
  </r>
  <r>
    <x v="357"/>
    <x v="1"/>
    <s v="2023-2024"/>
    <x v="0"/>
    <x v="6"/>
    <x v="0"/>
    <s v="WA"/>
    <n v="6010"/>
    <x v="0"/>
    <x v="0"/>
    <x v="3"/>
    <x v="3"/>
    <n v="488"/>
  </r>
  <r>
    <x v="569"/>
    <x v="1"/>
    <s v="2023-2024"/>
    <x v="1"/>
    <x v="16"/>
    <x v="0"/>
    <s v="WA"/>
    <n v="6030"/>
    <x v="0"/>
    <x v="0"/>
    <x v="0"/>
    <x v="0"/>
    <n v="715"/>
  </r>
  <r>
    <x v="293"/>
    <x v="1"/>
    <s v="2023-2024"/>
    <x v="1"/>
    <x v="30"/>
    <x v="4"/>
    <s v="VIC"/>
    <n v="3131"/>
    <x v="0"/>
    <x v="6"/>
    <x v="7"/>
    <x v="7"/>
    <n v="325"/>
  </r>
  <r>
    <x v="586"/>
    <x v="0"/>
    <s v="2024-2025"/>
    <x v="0"/>
    <x v="33"/>
    <x v="4"/>
    <s v="VIC"/>
    <n v="3280"/>
    <x v="0"/>
    <x v="8"/>
    <x v="3"/>
    <x v="3"/>
    <n v="481"/>
  </r>
  <r>
    <x v="500"/>
    <x v="0"/>
    <s v="2024-2025"/>
    <x v="0"/>
    <x v="63"/>
    <x v="1"/>
    <s v="NSW"/>
    <n v="2015"/>
    <x v="0"/>
    <x v="5"/>
    <x v="3"/>
    <x v="3"/>
    <n v="180"/>
  </r>
  <r>
    <x v="143"/>
    <x v="2"/>
    <s v="2025-2026"/>
    <x v="0"/>
    <x v="72"/>
    <x v="4"/>
    <s v="VIC"/>
    <n v="3931"/>
    <x v="0"/>
    <x v="16"/>
    <x v="3"/>
    <x v="3"/>
    <n v="351"/>
  </r>
  <r>
    <x v="367"/>
    <x v="2"/>
    <s v="2025-2026"/>
    <x v="0"/>
    <x v="48"/>
    <x v="3"/>
    <s v="QLD"/>
    <n v="4566"/>
    <x v="0"/>
    <x v="15"/>
    <x v="9"/>
    <x v="9"/>
    <n v="574"/>
  </r>
  <r>
    <x v="237"/>
    <x v="2"/>
    <s v="2025-2026"/>
    <x v="1"/>
    <x v="86"/>
    <x v="0"/>
    <s v="WA"/>
    <n v="6725"/>
    <x v="0"/>
    <x v="20"/>
    <x v="7"/>
    <x v="7"/>
    <n v="82"/>
  </r>
  <r>
    <x v="292"/>
    <x v="0"/>
    <s v="2024-2025"/>
    <x v="0"/>
    <x v="22"/>
    <x v="1"/>
    <s v="NSW"/>
    <n v="2539"/>
    <x v="0"/>
    <x v="2"/>
    <x v="7"/>
    <x v="7"/>
    <n v="40"/>
  </r>
  <r>
    <x v="588"/>
    <x v="1"/>
    <s v="2023-2024"/>
    <x v="0"/>
    <x v="63"/>
    <x v="1"/>
    <s v="NSW"/>
    <n v="2015"/>
    <x v="0"/>
    <x v="5"/>
    <x v="4"/>
    <x v="4"/>
    <n v="744"/>
  </r>
  <r>
    <x v="20"/>
    <x v="0"/>
    <s v="2024-2025"/>
    <x v="0"/>
    <x v="87"/>
    <x v="2"/>
    <s v="ACT"/>
    <n v="2609"/>
    <x v="0"/>
    <x v="2"/>
    <x v="3"/>
    <x v="3"/>
    <n v="395"/>
  </r>
  <r>
    <x v="589"/>
    <x v="0"/>
    <s v="2024-2025"/>
    <x v="0"/>
    <x v="33"/>
    <x v="4"/>
    <s v="VIC"/>
    <n v="3280"/>
    <x v="0"/>
    <x v="8"/>
    <x v="3"/>
    <x v="3"/>
    <n v="465"/>
  </r>
  <r>
    <x v="590"/>
    <x v="1"/>
    <s v="2023-2024"/>
    <x v="0"/>
    <x v="39"/>
    <x v="0"/>
    <s v="WA"/>
    <n v="6330"/>
    <x v="0"/>
    <x v="14"/>
    <x v="6"/>
    <x v="6"/>
    <n v="732"/>
  </r>
  <r>
    <x v="365"/>
    <x v="1"/>
    <s v="2023-2024"/>
    <x v="1"/>
    <x v="79"/>
    <x v="6"/>
    <s v="SA"/>
    <n v="5290"/>
    <x v="0"/>
    <x v="18"/>
    <x v="5"/>
    <x v="5"/>
    <n v="644"/>
  </r>
  <r>
    <x v="591"/>
    <x v="0"/>
    <s v="2024-2025"/>
    <x v="0"/>
    <x v="25"/>
    <x v="4"/>
    <s v="VIC"/>
    <n v="3550"/>
    <x v="0"/>
    <x v="8"/>
    <x v="3"/>
    <x v="3"/>
    <n v="537"/>
  </r>
  <r>
    <x v="543"/>
    <x v="2"/>
    <s v="2025-2026"/>
    <x v="1"/>
    <x v="18"/>
    <x v="6"/>
    <s v="SA"/>
    <n v="5168"/>
    <x v="0"/>
    <x v="13"/>
    <x v="4"/>
    <x v="4"/>
    <n v="534"/>
  </r>
  <r>
    <x v="439"/>
    <x v="0"/>
    <s v="2024-2025"/>
    <x v="0"/>
    <x v="44"/>
    <x v="4"/>
    <s v="VIC"/>
    <n v="3977"/>
    <x v="0"/>
    <x v="16"/>
    <x v="5"/>
    <x v="5"/>
    <n v="306"/>
  </r>
  <r>
    <x v="431"/>
    <x v="0"/>
    <s v="2024-2025"/>
    <x v="1"/>
    <x v="83"/>
    <x v="0"/>
    <s v="WA"/>
    <n v="6052"/>
    <x v="0"/>
    <x v="0"/>
    <x v="7"/>
    <x v="7"/>
    <n v="210"/>
  </r>
  <r>
    <x v="592"/>
    <x v="0"/>
    <s v="2024-2025"/>
    <x v="0"/>
    <x v="32"/>
    <x v="6"/>
    <s v="SA"/>
    <n v="5169"/>
    <x v="0"/>
    <x v="13"/>
    <x v="3"/>
    <x v="3"/>
    <n v="536"/>
  </r>
  <r>
    <x v="522"/>
    <x v="2"/>
    <s v="2025-2026"/>
    <x v="0"/>
    <x v="25"/>
    <x v="4"/>
    <s v="VIC"/>
    <n v="3550"/>
    <x v="0"/>
    <x v="8"/>
    <x v="8"/>
    <x v="8"/>
    <n v="27"/>
  </r>
  <r>
    <x v="346"/>
    <x v="0"/>
    <s v="2024-2025"/>
    <x v="0"/>
    <x v="73"/>
    <x v="6"/>
    <s v="SA"/>
    <n v="5607"/>
    <x v="0"/>
    <x v="18"/>
    <x v="3"/>
    <x v="3"/>
    <n v="703"/>
  </r>
  <r>
    <x v="423"/>
    <x v="0"/>
    <s v="2024-2025"/>
    <x v="1"/>
    <x v="61"/>
    <x v="6"/>
    <s v="SA"/>
    <n v="5343"/>
    <x v="0"/>
    <x v="18"/>
    <x v="7"/>
    <x v="7"/>
    <n v="388"/>
  </r>
  <r>
    <x v="207"/>
    <x v="0"/>
    <s v="2024-2025"/>
    <x v="0"/>
    <x v="2"/>
    <x v="2"/>
    <s v="ACT"/>
    <n v="2617"/>
    <x v="0"/>
    <x v="2"/>
    <x v="4"/>
    <x v="4"/>
    <n v="566"/>
  </r>
  <r>
    <x v="593"/>
    <x v="0"/>
    <s v="2024-2025"/>
    <x v="1"/>
    <x v="71"/>
    <x v="6"/>
    <s v="SA"/>
    <n v="5043"/>
    <x v="0"/>
    <x v="13"/>
    <x v="4"/>
    <x v="4"/>
    <n v="157"/>
  </r>
  <r>
    <x v="582"/>
    <x v="0"/>
    <s v="2024-2025"/>
    <x v="0"/>
    <x v="38"/>
    <x v="3"/>
    <s v="QLD"/>
    <n v="4802"/>
    <x v="0"/>
    <x v="12"/>
    <x v="0"/>
    <x v="0"/>
    <n v="583"/>
  </r>
  <r>
    <x v="211"/>
    <x v="0"/>
    <s v="2024-2025"/>
    <x v="0"/>
    <x v="61"/>
    <x v="6"/>
    <s v="SA"/>
    <n v="5343"/>
    <x v="0"/>
    <x v="18"/>
    <x v="3"/>
    <x v="3"/>
    <n v="46"/>
  </r>
  <r>
    <x v="492"/>
    <x v="2"/>
    <s v="2025-2026"/>
    <x v="1"/>
    <x v="62"/>
    <x v="0"/>
    <s v="WA"/>
    <n v="6112"/>
    <x v="0"/>
    <x v="14"/>
    <x v="2"/>
    <x v="2"/>
    <n v="797"/>
  </r>
  <r>
    <x v="153"/>
    <x v="1"/>
    <s v="2023-2024"/>
    <x v="0"/>
    <x v="85"/>
    <x v="0"/>
    <s v="WA"/>
    <n v="6530"/>
    <x v="0"/>
    <x v="20"/>
    <x v="8"/>
    <x v="8"/>
    <n v="629"/>
  </r>
  <r>
    <x v="594"/>
    <x v="1"/>
    <s v="2023-2024"/>
    <x v="1"/>
    <x v="36"/>
    <x v="4"/>
    <s v="VIC"/>
    <n v="3148"/>
    <x v="0"/>
    <x v="6"/>
    <x v="6"/>
    <x v="6"/>
    <n v="46"/>
  </r>
  <r>
    <x v="321"/>
    <x v="0"/>
    <s v="2024-2025"/>
    <x v="1"/>
    <x v="94"/>
    <x v="5"/>
    <s v="TAS"/>
    <n v="7250"/>
    <x v="0"/>
    <x v="9"/>
    <x v="6"/>
    <x v="6"/>
    <n v="751"/>
  </r>
  <r>
    <x v="279"/>
    <x v="2"/>
    <s v="2025-2026"/>
    <x v="0"/>
    <x v="32"/>
    <x v="6"/>
    <s v="SA"/>
    <n v="5169"/>
    <x v="0"/>
    <x v="13"/>
    <x v="6"/>
    <x v="6"/>
    <n v="575"/>
  </r>
  <r>
    <x v="330"/>
    <x v="0"/>
    <s v="2024-2025"/>
    <x v="0"/>
    <x v="65"/>
    <x v="1"/>
    <s v="NSW"/>
    <n v="2131"/>
    <x v="0"/>
    <x v="4"/>
    <x v="5"/>
    <x v="5"/>
    <n v="381"/>
  </r>
  <r>
    <x v="250"/>
    <x v="2"/>
    <s v="2025-2026"/>
    <x v="1"/>
    <x v="1"/>
    <x v="1"/>
    <s v="NSW"/>
    <n v="2478"/>
    <x v="0"/>
    <x v="1"/>
    <x v="7"/>
    <x v="7"/>
    <n v="436"/>
  </r>
  <r>
    <x v="595"/>
    <x v="2"/>
    <s v="2025-2026"/>
    <x v="0"/>
    <x v="64"/>
    <x v="1"/>
    <s v="NSW"/>
    <n v="2350"/>
    <x v="0"/>
    <x v="1"/>
    <x v="1"/>
    <x v="1"/>
    <n v="456"/>
  </r>
  <r>
    <x v="338"/>
    <x v="2"/>
    <s v="2025-2026"/>
    <x v="0"/>
    <x v="84"/>
    <x v="3"/>
    <s v="QLD"/>
    <n v="4215"/>
    <x v="0"/>
    <x v="3"/>
    <x v="6"/>
    <x v="6"/>
    <n v="479"/>
  </r>
  <r>
    <x v="596"/>
    <x v="0"/>
    <s v="2024-2025"/>
    <x v="0"/>
    <x v="21"/>
    <x v="3"/>
    <s v="QLD"/>
    <n v="4012"/>
    <x v="0"/>
    <x v="10"/>
    <x v="5"/>
    <x v="5"/>
    <n v="129"/>
  </r>
  <r>
    <x v="17"/>
    <x v="0"/>
    <s v="2024-2025"/>
    <x v="0"/>
    <x v="6"/>
    <x v="0"/>
    <s v="WA"/>
    <n v="6010"/>
    <x v="0"/>
    <x v="0"/>
    <x v="2"/>
    <x v="2"/>
    <n v="276"/>
  </r>
  <r>
    <x v="196"/>
    <x v="0"/>
    <s v="2024-2025"/>
    <x v="0"/>
    <x v="87"/>
    <x v="2"/>
    <s v="ACT"/>
    <n v="2609"/>
    <x v="0"/>
    <x v="2"/>
    <x v="4"/>
    <x v="4"/>
    <n v="130"/>
  </r>
  <r>
    <x v="409"/>
    <x v="1"/>
    <s v="2023-2024"/>
    <x v="1"/>
    <x v="30"/>
    <x v="4"/>
    <s v="VIC"/>
    <n v="3131"/>
    <x v="0"/>
    <x v="6"/>
    <x v="9"/>
    <x v="9"/>
    <n v="540"/>
  </r>
  <r>
    <x v="73"/>
    <x v="1"/>
    <s v="2023-2024"/>
    <x v="0"/>
    <x v="21"/>
    <x v="3"/>
    <s v="QLD"/>
    <n v="4012"/>
    <x v="0"/>
    <x v="10"/>
    <x v="6"/>
    <x v="6"/>
    <n v="478"/>
  </r>
  <r>
    <x v="163"/>
    <x v="0"/>
    <s v="2024-2025"/>
    <x v="0"/>
    <x v="34"/>
    <x v="4"/>
    <s v="VIC"/>
    <n v="3018"/>
    <x v="0"/>
    <x v="7"/>
    <x v="1"/>
    <x v="1"/>
    <n v="642"/>
  </r>
  <r>
    <x v="384"/>
    <x v="1"/>
    <s v="2023-2024"/>
    <x v="0"/>
    <x v="2"/>
    <x v="2"/>
    <s v="ACT"/>
    <n v="2617"/>
    <x v="0"/>
    <x v="2"/>
    <x v="3"/>
    <x v="3"/>
    <n v="388"/>
  </r>
  <r>
    <x v="597"/>
    <x v="0"/>
    <s v="2024-2025"/>
    <x v="1"/>
    <x v="62"/>
    <x v="0"/>
    <s v="WA"/>
    <n v="6112"/>
    <x v="0"/>
    <x v="14"/>
    <x v="2"/>
    <x v="2"/>
    <n v="164"/>
  </r>
  <r>
    <x v="194"/>
    <x v="2"/>
    <s v="2025-2026"/>
    <x v="1"/>
    <x v="94"/>
    <x v="5"/>
    <s v="TAS"/>
    <n v="7250"/>
    <x v="0"/>
    <x v="9"/>
    <x v="7"/>
    <x v="7"/>
    <n v="343"/>
  </r>
  <r>
    <x v="245"/>
    <x v="2"/>
    <s v="2025-2026"/>
    <x v="0"/>
    <x v="15"/>
    <x v="1"/>
    <s v="NSW"/>
    <n v="2020"/>
    <x v="0"/>
    <x v="5"/>
    <x v="1"/>
    <x v="1"/>
    <n v="207"/>
  </r>
  <r>
    <x v="431"/>
    <x v="0"/>
    <s v="2024-2025"/>
    <x v="1"/>
    <x v="52"/>
    <x v="3"/>
    <s v="QLD"/>
    <n v="4053"/>
    <x v="0"/>
    <x v="10"/>
    <x v="3"/>
    <x v="3"/>
    <n v="309"/>
  </r>
  <r>
    <x v="538"/>
    <x v="0"/>
    <s v="2024-2025"/>
    <x v="1"/>
    <x v="53"/>
    <x v="3"/>
    <s v="QLD"/>
    <n v="4119"/>
    <x v="0"/>
    <x v="10"/>
    <x v="0"/>
    <x v="0"/>
    <n v="429"/>
  </r>
  <r>
    <x v="161"/>
    <x v="0"/>
    <s v="2024-2025"/>
    <x v="0"/>
    <x v="91"/>
    <x v="1"/>
    <s v="NSW"/>
    <n v="2064"/>
    <x v="0"/>
    <x v="5"/>
    <x v="2"/>
    <x v="2"/>
    <n v="759"/>
  </r>
  <r>
    <x v="321"/>
    <x v="0"/>
    <s v="2024-2025"/>
    <x v="0"/>
    <x v="81"/>
    <x v="3"/>
    <s v="QLD"/>
    <n v="4680"/>
    <x v="0"/>
    <x v="17"/>
    <x v="3"/>
    <x v="3"/>
    <n v="651"/>
  </r>
  <r>
    <x v="598"/>
    <x v="0"/>
    <s v="2024-2025"/>
    <x v="1"/>
    <x v="48"/>
    <x v="3"/>
    <s v="QLD"/>
    <n v="4566"/>
    <x v="0"/>
    <x v="15"/>
    <x v="7"/>
    <x v="7"/>
    <n v="139"/>
  </r>
  <r>
    <x v="312"/>
    <x v="0"/>
    <s v="2024-2025"/>
    <x v="0"/>
    <x v="70"/>
    <x v="4"/>
    <s v="VIC"/>
    <n v="3400"/>
    <x v="0"/>
    <x v="8"/>
    <x v="3"/>
    <x v="3"/>
    <n v="190"/>
  </r>
  <r>
    <x v="591"/>
    <x v="0"/>
    <s v="2024-2025"/>
    <x v="0"/>
    <x v="62"/>
    <x v="0"/>
    <s v="WA"/>
    <n v="6112"/>
    <x v="0"/>
    <x v="14"/>
    <x v="3"/>
    <x v="3"/>
    <n v="551"/>
  </r>
  <r>
    <x v="427"/>
    <x v="0"/>
    <s v="2024-2025"/>
    <x v="1"/>
    <x v="20"/>
    <x v="4"/>
    <s v="VIC"/>
    <n v="3429"/>
    <x v="0"/>
    <x v="8"/>
    <x v="3"/>
    <x v="3"/>
    <n v="637"/>
  </r>
  <r>
    <x v="392"/>
    <x v="0"/>
    <s v="2024-2025"/>
    <x v="0"/>
    <x v="24"/>
    <x v="1"/>
    <s v="NSW"/>
    <n v="2120"/>
    <x v="0"/>
    <x v="4"/>
    <x v="7"/>
    <x v="7"/>
    <n v="21"/>
  </r>
  <r>
    <x v="432"/>
    <x v="0"/>
    <s v="2024-2025"/>
    <x v="1"/>
    <x v="13"/>
    <x v="1"/>
    <s v="NSW"/>
    <n v="2480"/>
    <x v="0"/>
    <x v="1"/>
    <x v="8"/>
    <x v="8"/>
    <n v="38"/>
  </r>
  <r>
    <x v="537"/>
    <x v="2"/>
    <s v="2025-2026"/>
    <x v="0"/>
    <x v="64"/>
    <x v="1"/>
    <s v="NSW"/>
    <n v="2350"/>
    <x v="0"/>
    <x v="1"/>
    <x v="7"/>
    <x v="7"/>
    <n v="265"/>
  </r>
  <r>
    <x v="599"/>
    <x v="2"/>
    <s v="2025-2026"/>
    <x v="0"/>
    <x v="31"/>
    <x v="1"/>
    <s v="NSW"/>
    <n v="2116"/>
    <x v="0"/>
    <x v="4"/>
    <x v="3"/>
    <x v="3"/>
    <n v="352"/>
  </r>
  <r>
    <x v="89"/>
    <x v="0"/>
    <s v="2024-2025"/>
    <x v="1"/>
    <x v="16"/>
    <x v="0"/>
    <s v="WA"/>
    <n v="6030"/>
    <x v="0"/>
    <x v="0"/>
    <x v="5"/>
    <x v="5"/>
    <n v="243"/>
  </r>
  <r>
    <x v="543"/>
    <x v="2"/>
    <s v="2025-2026"/>
    <x v="0"/>
    <x v="31"/>
    <x v="1"/>
    <s v="NSW"/>
    <n v="2116"/>
    <x v="0"/>
    <x v="4"/>
    <x v="2"/>
    <x v="2"/>
    <n v="375"/>
  </r>
  <r>
    <x v="469"/>
    <x v="2"/>
    <s v="2025-2026"/>
    <x v="1"/>
    <x v="23"/>
    <x v="1"/>
    <s v="NSW"/>
    <n v="2650"/>
    <x v="0"/>
    <x v="11"/>
    <x v="5"/>
    <x v="5"/>
    <n v="345"/>
  </r>
  <r>
    <x v="422"/>
    <x v="1"/>
    <s v="2023-2024"/>
    <x v="0"/>
    <x v="95"/>
    <x v="7"/>
    <s v="NT"/>
    <n v="870"/>
    <x v="0"/>
    <x v="19"/>
    <x v="2"/>
    <x v="2"/>
    <n v="113"/>
  </r>
  <r>
    <x v="223"/>
    <x v="1"/>
    <s v="2023-2024"/>
    <x v="0"/>
    <x v="27"/>
    <x v="4"/>
    <s v="VIC"/>
    <n v="3066"/>
    <x v="0"/>
    <x v="7"/>
    <x v="1"/>
    <x v="1"/>
    <n v="103"/>
  </r>
  <r>
    <x v="519"/>
    <x v="0"/>
    <s v="2024-2025"/>
    <x v="1"/>
    <x v="42"/>
    <x v="3"/>
    <s v="QLD"/>
    <n v="4870"/>
    <x v="0"/>
    <x v="12"/>
    <x v="3"/>
    <x v="3"/>
    <n v="423"/>
  </r>
  <r>
    <x v="600"/>
    <x v="2"/>
    <s v="2025-2026"/>
    <x v="1"/>
    <x v="46"/>
    <x v="3"/>
    <s v="QLD"/>
    <n v="4740"/>
    <x v="0"/>
    <x v="17"/>
    <x v="3"/>
    <x v="3"/>
    <n v="75"/>
  </r>
  <r>
    <x v="595"/>
    <x v="2"/>
    <s v="2025-2026"/>
    <x v="1"/>
    <x v="51"/>
    <x v="4"/>
    <s v="VIC"/>
    <n v="3630"/>
    <x v="0"/>
    <x v="16"/>
    <x v="3"/>
    <x v="3"/>
    <n v="452"/>
  </r>
  <r>
    <x v="67"/>
    <x v="2"/>
    <s v="2025-2026"/>
    <x v="1"/>
    <x v="10"/>
    <x v="4"/>
    <s v="VIC"/>
    <n v="3551"/>
    <x v="0"/>
    <x v="8"/>
    <x v="7"/>
    <x v="7"/>
    <n v="92"/>
  </r>
  <r>
    <x v="601"/>
    <x v="0"/>
    <s v="2024-2025"/>
    <x v="0"/>
    <x v="65"/>
    <x v="1"/>
    <s v="NSW"/>
    <n v="2131"/>
    <x v="0"/>
    <x v="4"/>
    <x v="1"/>
    <x v="1"/>
    <n v="26"/>
  </r>
  <r>
    <x v="264"/>
    <x v="1"/>
    <s v="2023-2024"/>
    <x v="1"/>
    <x v="56"/>
    <x v="1"/>
    <s v="NSW"/>
    <n v="2795"/>
    <x v="0"/>
    <x v="11"/>
    <x v="1"/>
    <x v="1"/>
    <n v="595"/>
  </r>
  <r>
    <x v="292"/>
    <x v="0"/>
    <s v="2024-2025"/>
    <x v="0"/>
    <x v="6"/>
    <x v="0"/>
    <s v="WA"/>
    <n v="6010"/>
    <x v="0"/>
    <x v="0"/>
    <x v="2"/>
    <x v="2"/>
    <n v="41"/>
  </r>
  <r>
    <x v="110"/>
    <x v="2"/>
    <s v="2025-2026"/>
    <x v="1"/>
    <x v="19"/>
    <x v="1"/>
    <s v="NSW"/>
    <n v="2800"/>
    <x v="0"/>
    <x v="11"/>
    <x v="9"/>
    <x v="9"/>
    <n v="781"/>
  </r>
  <r>
    <x v="171"/>
    <x v="1"/>
    <s v="2023-2024"/>
    <x v="1"/>
    <x v="10"/>
    <x v="4"/>
    <s v="VIC"/>
    <n v="3551"/>
    <x v="0"/>
    <x v="8"/>
    <x v="3"/>
    <x v="3"/>
    <n v="379"/>
  </r>
  <r>
    <x v="31"/>
    <x v="1"/>
    <s v="2023-2024"/>
    <x v="0"/>
    <x v="81"/>
    <x v="3"/>
    <s v="QLD"/>
    <n v="4680"/>
    <x v="0"/>
    <x v="17"/>
    <x v="0"/>
    <x v="0"/>
    <n v="630"/>
  </r>
  <r>
    <x v="109"/>
    <x v="0"/>
    <s v="2024-2025"/>
    <x v="0"/>
    <x v="82"/>
    <x v="3"/>
    <s v="QLD"/>
    <n v="4655"/>
    <x v="0"/>
    <x v="17"/>
    <x v="7"/>
    <x v="7"/>
    <n v="142"/>
  </r>
  <r>
    <x v="602"/>
    <x v="0"/>
    <s v="2024-2025"/>
    <x v="0"/>
    <x v="92"/>
    <x v="3"/>
    <s v="QLD"/>
    <n v="4305"/>
    <x v="0"/>
    <x v="3"/>
    <x v="3"/>
    <x v="3"/>
    <n v="195"/>
  </r>
  <r>
    <x v="381"/>
    <x v="1"/>
    <s v="2023-2024"/>
    <x v="0"/>
    <x v="57"/>
    <x v="6"/>
    <s v="SA"/>
    <n v="5082"/>
    <x v="0"/>
    <x v="13"/>
    <x v="7"/>
    <x v="7"/>
    <n v="25"/>
  </r>
  <r>
    <x v="416"/>
    <x v="2"/>
    <s v="2025-2026"/>
    <x v="1"/>
    <x v="12"/>
    <x v="3"/>
    <s v="QLD"/>
    <n v="4068"/>
    <x v="0"/>
    <x v="10"/>
    <x v="3"/>
    <x v="3"/>
    <n v="409"/>
  </r>
  <r>
    <x v="603"/>
    <x v="0"/>
    <s v="2024-2025"/>
    <x v="1"/>
    <x v="50"/>
    <x v="4"/>
    <s v="VIC"/>
    <n v="3179"/>
    <x v="0"/>
    <x v="6"/>
    <x v="4"/>
    <x v="4"/>
    <n v="694"/>
  </r>
  <r>
    <x v="407"/>
    <x v="1"/>
    <s v="2023-2024"/>
    <x v="0"/>
    <x v="96"/>
    <x v="4"/>
    <s v="VIC"/>
    <n v="3690"/>
    <x v="0"/>
    <x v="16"/>
    <x v="7"/>
    <x v="7"/>
    <n v="677"/>
  </r>
  <r>
    <x v="587"/>
    <x v="2"/>
    <s v="2025-2026"/>
    <x v="0"/>
    <x v="8"/>
    <x v="1"/>
    <s v="NSW"/>
    <n v="2158"/>
    <x v="0"/>
    <x v="4"/>
    <x v="0"/>
    <x v="0"/>
    <n v="457"/>
  </r>
  <r>
    <x v="238"/>
    <x v="0"/>
    <s v="2024-2025"/>
    <x v="0"/>
    <x v="41"/>
    <x v="5"/>
    <s v="TAS"/>
    <n v="7320"/>
    <x v="0"/>
    <x v="9"/>
    <x v="3"/>
    <x v="3"/>
    <n v="232"/>
  </r>
  <r>
    <x v="495"/>
    <x v="0"/>
    <s v="2024-2025"/>
    <x v="0"/>
    <x v="22"/>
    <x v="1"/>
    <s v="NSW"/>
    <n v="2539"/>
    <x v="0"/>
    <x v="2"/>
    <x v="3"/>
    <x v="3"/>
    <n v="251"/>
  </r>
  <r>
    <x v="604"/>
    <x v="2"/>
    <s v="2025-2026"/>
    <x v="0"/>
    <x v="67"/>
    <x v="3"/>
    <s v="QLD"/>
    <n v="4551"/>
    <x v="0"/>
    <x v="15"/>
    <x v="1"/>
    <x v="1"/>
    <n v="267"/>
  </r>
  <r>
    <x v="605"/>
    <x v="0"/>
    <s v="2024-2025"/>
    <x v="1"/>
    <x v="10"/>
    <x v="4"/>
    <s v="VIC"/>
    <n v="3551"/>
    <x v="0"/>
    <x v="8"/>
    <x v="4"/>
    <x v="4"/>
    <n v="108"/>
  </r>
  <r>
    <x v="559"/>
    <x v="0"/>
    <s v="2024-2025"/>
    <x v="0"/>
    <x v="65"/>
    <x v="1"/>
    <s v="NSW"/>
    <n v="2131"/>
    <x v="0"/>
    <x v="4"/>
    <x v="7"/>
    <x v="7"/>
    <n v="412"/>
  </r>
  <r>
    <x v="269"/>
    <x v="0"/>
    <s v="2024-2025"/>
    <x v="0"/>
    <x v="63"/>
    <x v="1"/>
    <s v="NSW"/>
    <n v="2015"/>
    <x v="0"/>
    <x v="5"/>
    <x v="8"/>
    <x v="8"/>
    <n v="646"/>
  </r>
  <r>
    <x v="12"/>
    <x v="0"/>
    <s v="2024-2025"/>
    <x v="0"/>
    <x v="65"/>
    <x v="1"/>
    <s v="NSW"/>
    <n v="2131"/>
    <x v="0"/>
    <x v="4"/>
    <x v="6"/>
    <x v="6"/>
    <n v="726"/>
  </r>
  <r>
    <x v="606"/>
    <x v="0"/>
    <s v="2024-2025"/>
    <x v="0"/>
    <x v="91"/>
    <x v="1"/>
    <s v="NSW"/>
    <n v="2064"/>
    <x v="0"/>
    <x v="5"/>
    <x v="0"/>
    <x v="0"/>
    <n v="432"/>
  </r>
  <r>
    <x v="31"/>
    <x v="1"/>
    <s v="2023-2024"/>
    <x v="0"/>
    <x v="60"/>
    <x v="1"/>
    <s v="NSW"/>
    <n v="2541"/>
    <x v="0"/>
    <x v="2"/>
    <x v="6"/>
    <x v="6"/>
    <n v="87"/>
  </r>
  <r>
    <x v="254"/>
    <x v="0"/>
    <s v="2024-2025"/>
    <x v="1"/>
    <x v="5"/>
    <x v="1"/>
    <s v="NSW"/>
    <n v="2067"/>
    <x v="0"/>
    <x v="5"/>
    <x v="5"/>
    <x v="5"/>
    <n v="400"/>
  </r>
  <r>
    <x v="514"/>
    <x v="1"/>
    <s v="2023-2024"/>
    <x v="0"/>
    <x v="67"/>
    <x v="3"/>
    <s v="QLD"/>
    <n v="4551"/>
    <x v="0"/>
    <x v="15"/>
    <x v="3"/>
    <x v="3"/>
    <n v="684"/>
  </r>
  <r>
    <x v="185"/>
    <x v="0"/>
    <s v="2024-2025"/>
    <x v="1"/>
    <x v="7"/>
    <x v="4"/>
    <s v="VIC"/>
    <n v="3175"/>
    <x v="0"/>
    <x v="6"/>
    <x v="7"/>
    <x v="7"/>
    <n v="715"/>
  </r>
  <r>
    <x v="284"/>
    <x v="1"/>
    <s v="2023-2024"/>
    <x v="0"/>
    <x v="81"/>
    <x v="3"/>
    <s v="QLD"/>
    <n v="4680"/>
    <x v="0"/>
    <x v="17"/>
    <x v="2"/>
    <x v="2"/>
    <n v="168"/>
  </r>
  <r>
    <x v="243"/>
    <x v="2"/>
    <s v="2025-2026"/>
    <x v="0"/>
    <x v="5"/>
    <x v="1"/>
    <s v="NSW"/>
    <n v="2067"/>
    <x v="0"/>
    <x v="5"/>
    <x v="4"/>
    <x v="4"/>
    <n v="347"/>
  </r>
  <r>
    <x v="154"/>
    <x v="1"/>
    <s v="2023-2024"/>
    <x v="0"/>
    <x v="70"/>
    <x v="4"/>
    <s v="VIC"/>
    <n v="3400"/>
    <x v="0"/>
    <x v="8"/>
    <x v="4"/>
    <x v="4"/>
    <n v="653"/>
  </r>
  <r>
    <x v="452"/>
    <x v="0"/>
    <s v="2024-2025"/>
    <x v="0"/>
    <x v="91"/>
    <x v="1"/>
    <s v="NSW"/>
    <n v="2064"/>
    <x v="0"/>
    <x v="5"/>
    <x v="7"/>
    <x v="7"/>
    <n v="623"/>
  </r>
  <r>
    <x v="607"/>
    <x v="0"/>
    <s v="2024-2025"/>
    <x v="0"/>
    <x v="3"/>
    <x v="3"/>
    <s v="QLD"/>
    <n v="4220"/>
    <x v="0"/>
    <x v="3"/>
    <x v="0"/>
    <x v="0"/>
    <n v="727"/>
  </r>
  <r>
    <x v="608"/>
    <x v="0"/>
    <s v="2024-2025"/>
    <x v="1"/>
    <x v="26"/>
    <x v="0"/>
    <s v="WA"/>
    <n v="6280"/>
    <x v="0"/>
    <x v="14"/>
    <x v="0"/>
    <x v="0"/>
    <n v="480"/>
  </r>
  <r>
    <x v="159"/>
    <x v="0"/>
    <s v="2024-2025"/>
    <x v="0"/>
    <x v="67"/>
    <x v="3"/>
    <s v="QLD"/>
    <n v="4551"/>
    <x v="0"/>
    <x v="15"/>
    <x v="0"/>
    <x v="0"/>
    <n v="527"/>
  </r>
  <r>
    <x v="547"/>
    <x v="0"/>
    <s v="2024-2025"/>
    <x v="0"/>
    <x v="8"/>
    <x v="1"/>
    <s v="NSW"/>
    <n v="2158"/>
    <x v="0"/>
    <x v="4"/>
    <x v="9"/>
    <x v="9"/>
    <n v="84"/>
  </r>
  <r>
    <x v="319"/>
    <x v="2"/>
    <s v="2025-2026"/>
    <x v="1"/>
    <x v="10"/>
    <x v="4"/>
    <s v="VIC"/>
    <n v="3551"/>
    <x v="0"/>
    <x v="8"/>
    <x v="0"/>
    <x v="0"/>
    <n v="756"/>
  </r>
  <r>
    <x v="414"/>
    <x v="2"/>
    <s v="2025-2026"/>
    <x v="0"/>
    <x v="69"/>
    <x v="4"/>
    <s v="VIC"/>
    <n v="3199"/>
    <x v="0"/>
    <x v="6"/>
    <x v="0"/>
    <x v="0"/>
    <n v="691"/>
  </r>
  <r>
    <x v="420"/>
    <x v="0"/>
    <s v="2024-2025"/>
    <x v="1"/>
    <x v="87"/>
    <x v="2"/>
    <s v="ACT"/>
    <n v="2609"/>
    <x v="0"/>
    <x v="2"/>
    <x v="0"/>
    <x v="0"/>
    <n v="389"/>
  </r>
  <r>
    <x v="134"/>
    <x v="0"/>
    <s v="2024-2025"/>
    <x v="0"/>
    <x v="81"/>
    <x v="3"/>
    <s v="QLD"/>
    <n v="4680"/>
    <x v="0"/>
    <x v="17"/>
    <x v="0"/>
    <x v="0"/>
    <n v="676"/>
  </r>
  <r>
    <x v="157"/>
    <x v="2"/>
    <s v="2025-2026"/>
    <x v="1"/>
    <x v="12"/>
    <x v="3"/>
    <s v="QLD"/>
    <n v="4068"/>
    <x v="0"/>
    <x v="10"/>
    <x v="0"/>
    <x v="0"/>
    <n v="729"/>
  </r>
  <r>
    <x v="131"/>
    <x v="1"/>
    <s v="2023-2024"/>
    <x v="0"/>
    <x v="92"/>
    <x v="3"/>
    <s v="QLD"/>
    <n v="4305"/>
    <x v="0"/>
    <x v="3"/>
    <x v="0"/>
    <x v="0"/>
    <n v="69"/>
  </r>
  <r>
    <x v="609"/>
    <x v="2"/>
    <s v="2025-2026"/>
    <x v="0"/>
    <x v="92"/>
    <x v="3"/>
    <s v="QLD"/>
    <n v="4305"/>
    <x v="0"/>
    <x v="3"/>
    <x v="4"/>
    <x v="4"/>
    <n v="148"/>
  </r>
  <r>
    <x v="452"/>
    <x v="0"/>
    <s v="2024-2025"/>
    <x v="1"/>
    <x v="46"/>
    <x v="3"/>
    <s v="QLD"/>
    <n v="4740"/>
    <x v="0"/>
    <x v="17"/>
    <x v="0"/>
    <x v="0"/>
    <n v="295"/>
  </r>
  <r>
    <x v="538"/>
    <x v="0"/>
    <s v="2024-2025"/>
    <x v="0"/>
    <x v="73"/>
    <x v="6"/>
    <s v="SA"/>
    <n v="5607"/>
    <x v="0"/>
    <x v="18"/>
    <x v="0"/>
    <x v="0"/>
    <n v="483"/>
  </r>
  <r>
    <x v="495"/>
    <x v="0"/>
    <s v="2024-2025"/>
    <x v="1"/>
    <x v="20"/>
    <x v="4"/>
    <s v="VIC"/>
    <n v="3429"/>
    <x v="0"/>
    <x v="8"/>
    <x v="0"/>
    <x v="0"/>
    <n v="157"/>
  </r>
  <r>
    <x v="313"/>
    <x v="0"/>
    <s v="2024-2025"/>
    <x v="0"/>
    <x v="24"/>
    <x v="1"/>
    <s v="NSW"/>
    <n v="2120"/>
    <x v="0"/>
    <x v="4"/>
    <x v="0"/>
    <x v="0"/>
    <n v="24"/>
  </r>
  <r>
    <x v="594"/>
    <x v="1"/>
    <s v="2023-2024"/>
    <x v="0"/>
    <x v="22"/>
    <x v="1"/>
    <s v="NSW"/>
    <n v="2539"/>
    <x v="0"/>
    <x v="2"/>
    <x v="0"/>
    <x v="0"/>
    <n v="148"/>
  </r>
  <r>
    <x v="610"/>
    <x v="1"/>
    <s v="2023-2024"/>
    <x v="0"/>
    <x v="88"/>
    <x v="6"/>
    <s v="SA"/>
    <n v="5011"/>
    <x v="0"/>
    <x v="13"/>
    <x v="6"/>
    <x v="6"/>
    <n v="463"/>
  </r>
  <r>
    <x v="210"/>
    <x v="0"/>
    <s v="2024-2025"/>
    <x v="0"/>
    <x v="88"/>
    <x v="6"/>
    <s v="SA"/>
    <n v="5011"/>
    <x v="0"/>
    <x v="13"/>
    <x v="0"/>
    <x v="0"/>
    <n v="345"/>
  </r>
  <r>
    <x v="415"/>
    <x v="0"/>
    <s v="2024-2025"/>
    <x v="0"/>
    <x v="57"/>
    <x v="6"/>
    <s v="SA"/>
    <n v="5082"/>
    <x v="0"/>
    <x v="13"/>
    <x v="3"/>
    <x v="3"/>
    <n v="661"/>
  </r>
  <r>
    <x v="63"/>
    <x v="1"/>
    <s v="2023-2024"/>
    <x v="0"/>
    <x v="51"/>
    <x v="4"/>
    <s v="VIC"/>
    <n v="3630"/>
    <x v="0"/>
    <x v="16"/>
    <x v="7"/>
    <x v="7"/>
    <n v="626"/>
  </r>
  <r>
    <x v="499"/>
    <x v="0"/>
    <s v="2024-2025"/>
    <x v="0"/>
    <x v="74"/>
    <x v="1"/>
    <s v="NSW"/>
    <n v="2485"/>
    <x v="0"/>
    <x v="1"/>
    <x v="7"/>
    <x v="7"/>
    <n v="437"/>
  </r>
  <r>
    <x v="493"/>
    <x v="2"/>
    <s v="2025-2026"/>
    <x v="1"/>
    <x v="90"/>
    <x v="3"/>
    <s v="QLD"/>
    <n v="4700"/>
    <x v="0"/>
    <x v="17"/>
    <x v="4"/>
    <x v="4"/>
    <n v="323"/>
  </r>
  <r>
    <x v="3"/>
    <x v="0"/>
    <s v="2024-2025"/>
    <x v="0"/>
    <x v="61"/>
    <x v="6"/>
    <s v="SA"/>
    <n v="5343"/>
    <x v="0"/>
    <x v="18"/>
    <x v="3"/>
    <x v="3"/>
    <n v="606"/>
  </r>
  <r>
    <x v="379"/>
    <x v="0"/>
    <s v="2024-2025"/>
    <x v="1"/>
    <x v="86"/>
    <x v="0"/>
    <s v="WA"/>
    <n v="6725"/>
    <x v="0"/>
    <x v="20"/>
    <x v="2"/>
    <x v="2"/>
    <n v="244"/>
  </r>
  <r>
    <x v="393"/>
    <x v="0"/>
    <s v="2024-2025"/>
    <x v="0"/>
    <x v="63"/>
    <x v="1"/>
    <s v="NSW"/>
    <n v="2015"/>
    <x v="0"/>
    <x v="5"/>
    <x v="2"/>
    <x v="2"/>
    <n v="430"/>
  </r>
  <r>
    <x v="7"/>
    <x v="0"/>
    <s v="2024-2025"/>
    <x v="0"/>
    <x v="85"/>
    <x v="0"/>
    <s v="WA"/>
    <n v="6530"/>
    <x v="0"/>
    <x v="20"/>
    <x v="0"/>
    <x v="0"/>
    <n v="722"/>
  </r>
  <r>
    <x v="488"/>
    <x v="0"/>
    <s v="2024-2025"/>
    <x v="0"/>
    <x v="92"/>
    <x v="3"/>
    <s v="QLD"/>
    <n v="4305"/>
    <x v="0"/>
    <x v="3"/>
    <x v="1"/>
    <x v="1"/>
    <n v="742"/>
  </r>
  <r>
    <x v="193"/>
    <x v="2"/>
    <s v="2025-2026"/>
    <x v="1"/>
    <x v="1"/>
    <x v="1"/>
    <s v="NSW"/>
    <n v="2478"/>
    <x v="0"/>
    <x v="1"/>
    <x v="2"/>
    <x v="2"/>
    <n v="683"/>
  </r>
  <r>
    <x v="529"/>
    <x v="1"/>
    <s v="2023-2024"/>
    <x v="1"/>
    <x v="46"/>
    <x v="3"/>
    <s v="QLD"/>
    <n v="4740"/>
    <x v="0"/>
    <x v="17"/>
    <x v="2"/>
    <x v="2"/>
    <n v="385"/>
  </r>
  <r>
    <x v="611"/>
    <x v="1"/>
    <s v="2023-2024"/>
    <x v="1"/>
    <x v="0"/>
    <x v="0"/>
    <s v="WA"/>
    <n v="6021"/>
    <x v="0"/>
    <x v="0"/>
    <x v="3"/>
    <x v="3"/>
    <n v="404"/>
  </r>
  <r>
    <x v="612"/>
    <x v="0"/>
    <s v="2024-2025"/>
    <x v="0"/>
    <x v="77"/>
    <x v="5"/>
    <s v="TAS"/>
    <n v="7018"/>
    <x v="0"/>
    <x v="9"/>
    <x v="2"/>
    <x v="2"/>
    <n v="158"/>
  </r>
  <r>
    <x v="164"/>
    <x v="1"/>
    <s v="2023-2024"/>
    <x v="0"/>
    <x v="6"/>
    <x v="0"/>
    <s v="WA"/>
    <n v="6010"/>
    <x v="0"/>
    <x v="0"/>
    <x v="3"/>
    <x v="3"/>
    <n v="534"/>
  </r>
  <r>
    <x v="591"/>
    <x v="0"/>
    <s v="2024-2025"/>
    <x v="0"/>
    <x v="28"/>
    <x v="1"/>
    <s v="NSW"/>
    <n v="2830"/>
    <x v="0"/>
    <x v="11"/>
    <x v="0"/>
    <x v="0"/>
    <n v="653"/>
  </r>
  <r>
    <x v="577"/>
    <x v="0"/>
    <s v="2024-2025"/>
    <x v="0"/>
    <x v="93"/>
    <x v="4"/>
    <s v="VIC"/>
    <n v="3915"/>
    <x v="0"/>
    <x v="16"/>
    <x v="3"/>
    <x v="3"/>
    <n v="258"/>
  </r>
  <r>
    <x v="595"/>
    <x v="2"/>
    <s v="2025-2026"/>
    <x v="0"/>
    <x v="77"/>
    <x v="5"/>
    <s v="TAS"/>
    <n v="7018"/>
    <x v="0"/>
    <x v="9"/>
    <x v="9"/>
    <x v="9"/>
    <n v="221"/>
  </r>
  <r>
    <x v="331"/>
    <x v="0"/>
    <s v="2024-2025"/>
    <x v="1"/>
    <x v="5"/>
    <x v="1"/>
    <s v="NSW"/>
    <n v="2067"/>
    <x v="0"/>
    <x v="5"/>
    <x v="4"/>
    <x v="4"/>
    <n v="199"/>
  </r>
  <r>
    <x v="288"/>
    <x v="0"/>
    <s v="2024-2025"/>
    <x v="0"/>
    <x v="96"/>
    <x v="4"/>
    <s v="VIC"/>
    <n v="3690"/>
    <x v="0"/>
    <x v="16"/>
    <x v="2"/>
    <x v="2"/>
    <n v="264"/>
  </r>
  <r>
    <x v="613"/>
    <x v="2"/>
    <s v="2025-2026"/>
    <x v="1"/>
    <x v="42"/>
    <x v="3"/>
    <s v="QLD"/>
    <n v="4870"/>
    <x v="0"/>
    <x v="12"/>
    <x v="6"/>
    <x v="6"/>
    <n v="345"/>
  </r>
  <r>
    <x v="614"/>
    <x v="0"/>
    <s v="2024-2025"/>
    <x v="0"/>
    <x v="89"/>
    <x v="4"/>
    <s v="VIC"/>
    <n v="3136"/>
    <x v="0"/>
    <x v="6"/>
    <x v="2"/>
    <x v="2"/>
    <n v="184"/>
  </r>
  <r>
    <x v="572"/>
    <x v="0"/>
    <s v="2024-2025"/>
    <x v="0"/>
    <x v="40"/>
    <x v="4"/>
    <s v="VIC"/>
    <n v="3353"/>
    <x v="0"/>
    <x v="8"/>
    <x v="3"/>
    <x v="3"/>
    <n v="173"/>
  </r>
  <r>
    <x v="615"/>
    <x v="0"/>
    <s v="2024-2025"/>
    <x v="1"/>
    <x v="56"/>
    <x v="1"/>
    <s v="NSW"/>
    <n v="2795"/>
    <x v="0"/>
    <x v="11"/>
    <x v="6"/>
    <x v="6"/>
    <n v="151"/>
  </r>
  <r>
    <x v="616"/>
    <x v="1"/>
    <s v="2023-2024"/>
    <x v="0"/>
    <x v="11"/>
    <x v="5"/>
    <s v="TAS"/>
    <n v="7010"/>
    <x v="0"/>
    <x v="9"/>
    <x v="0"/>
    <x v="0"/>
    <n v="217"/>
  </r>
  <r>
    <x v="150"/>
    <x v="0"/>
    <s v="2024-2025"/>
    <x v="1"/>
    <x v="70"/>
    <x v="4"/>
    <s v="VIC"/>
    <n v="3400"/>
    <x v="0"/>
    <x v="8"/>
    <x v="3"/>
    <x v="3"/>
    <n v="486"/>
  </r>
  <r>
    <x v="6"/>
    <x v="1"/>
    <s v="2023-2024"/>
    <x v="0"/>
    <x v="32"/>
    <x v="6"/>
    <s v="SA"/>
    <n v="5169"/>
    <x v="0"/>
    <x v="13"/>
    <x v="0"/>
    <x v="0"/>
    <n v="624"/>
  </r>
  <r>
    <x v="47"/>
    <x v="2"/>
    <s v="2025-2026"/>
    <x v="0"/>
    <x v="96"/>
    <x v="4"/>
    <s v="VIC"/>
    <n v="3690"/>
    <x v="0"/>
    <x v="16"/>
    <x v="0"/>
    <x v="0"/>
    <n v="700"/>
  </r>
  <r>
    <x v="441"/>
    <x v="1"/>
    <s v="2023-2024"/>
    <x v="0"/>
    <x v="88"/>
    <x v="6"/>
    <s v="SA"/>
    <n v="5011"/>
    <x v="0"/>
    <x v="13"/>
    <x v="6"/>
    <x v="6"/>
    <n v="162"/>
  </r>
  <r>
    <x v="46"/>
    <x v="2"/>
    <s v="2025-2026"/>
    <x v="0"/>
    <x v="28"/>
    <x v="1"/>
    <s v="NSW"/>
    <n v="2830"/>
    <x v="0"/>
    <x v="11"/>
    <x v="7"/>
    <x v="7"/>
    <n v="736"/>
  </r>
  <r>
    <x v="212"/>
    <x v="0"/>
    <s v="2024-2025"/>
    <x v="0"/>
    <x v="95"/>
    <x v="7"/>
    <s v="NT"/>
    <n v="870"/>
    <x v="0"/>
    <x v="19"/>
    <x v="3"/>
    <x v="3"/>
    <n v="144"/>
  </r>
  <r>
    <x v="291"/>
    <x v="0"/>
    <s v="2024-2025"/>
    <x v="1"/>
    <x v="79"/>
    <x v="6"/>
    <s v="SA"/>
    <n v="5290"/>
    <x v="0"/>
    <x v="18"/>
    <x v="3"/>
    <x v="3"/>
    <n v="477"/>
  </r>
  <r>
    <x v="587"/>
    <x v="2"/>
    <s v="2025-2026"/>
    <x v="0"/>
    <x v="38"/>
    <x v="3"/>
    <s v="QLD"/>
    <n v="4802"/>
    <x v="0"/>
    <x v="12"/>
    <x v="3"/>
    <x v="3"/>
    <n v="298"/>
  </r>
  <r>
    <x v="214"/>
    <x v="2"/>
    <s v="2025-2026"/>
    <x v="0"/>
    <x v="12"/>
    <x v="3"/>
    <s v="QLD"/>
    <n v="4068"/>
    <x v="0"/>
    <x v="10"/>
    <x v="9"/>
    <x v="9"/>
    <n v="735"/>
  </r>
  <r>
    <x v="77"/>
    <x v="1"/>
    <s v="2023-2024"/>
    <x v="0"/>
    <x v="26"/>
    <x v="0"/>
    <s v="WA"/>
    <n v="6280"/>
    <x v="0"/>
    <x v="14"/>
    <x v="5"/>
    <x v="5"/>
    <n v="724"/>
  </r>
  <r>
    <x v="617"/>
    <x v="0"/>
    <s v="2024-2025"/>
    <x v="1"/>
    <x v="67"/>
    <x v="3"/>
    <s v="QLD"/>
    <n v="4551"/>
    <x v="0"/>
    <x v="15"/>
    <x v="0"/>
    <x v="0"/>
    <n v="506"/>
  </r>
  <r>
    <x v="20"/>
    <x v="0"/>
    <s v="2024-2025"/>
    <x v="0"/>
    <x v="9"/>
    <x v="4"/>
    <s v="VIC"/>
    <n v="3076"/>
    <x v="0"/>
    <x v="7"/>
    <x v="3"/>
    <x v="3"/>
    <n v="798"/>
  </r>
  <r>
    <x v="165"/>
    <x v="0"/>
    <s v="2024-2025"/>
    <x v="1"/>
    <x v="35"/>
    <x v="3"/>
    <s v="QLD"/>
    <n v="4558"/>
    <x v="0"/>
    <x v="15"/>
    <x v="6"/>
    <x v="6"/>
    <n v="518"/>
  </r>
  <r>
    <x v="618"/>
    <x v="0"/>
    <s v="2024-2025"/>
    <x v="0"/>
    <x v="89"/>
    <x v="4"/>
    <s v="VIC"/>
    <n v="3136"/>
    <x v="0"/>
    <x v="6"/>
    <x v="4"/>
    <x v="4"/>
    <n v="721"/>
  </r>
  <r>
    <x v="619"/>
    <x v="1"/>
    <s v="2023-2024"/>
    <x v="0"/>
    <x v="57"/>
    <x v="6"/>
    <s v="SA"/>
    <n v="5082"/>
    <x v="0"/>
    <x v="13"/>
    <x v="5"/>
    <x v="5"/>
    <n v="554"/>
  </r>
  <r>
    <x v="226"/>
    <x v="0"/>
    <s v="2024-2025"/>
    <x v="1"/>
    <x v="52"/>
    <x v="3"/>
    <s v="QLD"/>
    <n v="4053"/>
    <x v="0"/>
    <x v="10"/>
    <x v="6"/>
    <x v="6"/>
    <n v="354"/>
  </r>
  <r>
    <x v="391"/>
    <x v="2"/>
    <s v="2025-2026"/>
    <x v="0"/>
    <x v="22"/>
    <x v="1"/>
    <s v="NSW"/>
    <n v="2539"/>
    <x v="0"/>
    <x v="2"/>
    <x v="1"/>
    <x v="1"/>
    <n v="52"/>
  </r>
  <r>
    <x v="337"/>
    <x v="0"/>
    <s v="2024-2025"/>
    <x v="0"/>
    <x v="32"/>
    <x v="6"/>
    <s v="SA"/>
    <n v="5169"/>
    <x v="0"/>
    <x v="13"/>
    <x v="6"/>
    <x v="6"/>
    <n v="618"/>
  </r>
  <r>
    <x v="224"/>
    <x v="1"/>
    <s v="2023-2024"/>
    <x v="1"/>
    <x v="83"/>
    <x v="0"/>
    <s v="WA"/>
    <n v="6052"/>
    <x v="0"/>
    <x v="0"/>
    <x v="3"/>
    <x v="3"/>
    <n v="504"/>
  </r>
  <r>
    <x v="33"/>
    <x v="2"/>
    <s v="2025-2026"/>
    <x v="1"/>
    <x v="90"/>
    <x v="3"/>
    <s v="QLD"/>
    <n v="4700"/>
    <x v="0"/>
    <x v="17"/>
    <x v="9"/>
    <x v="9"/>
    <n v="567"/>
  </r>
  <r>
    <x v="620"/>
    <x v="2"/>
    <s v="2025-2026"/>
    <x v="0"/>
    <x v="43"/>
    <x v="1"/>
    <s v="NSW"/>
    <n v="2560"/>
    <x v="0"/>
    <x v="2"/>
    <x v="4"/>
    <x v="4"/>
    <n v="383"/>
  </r>
  <r>
    <x v="192"/>
    <x v="1"/>
    <s v="2023-2024"/>
    <x v="1"/>
    <x v="35"/>
    <x v="3"/>
    <s v="QLD"/>
    <n v="4558"/>
    <x v="0"/>
    <x v="15"/>
    <x v="1"/>
    <x v="1"/>
    <n v="145"/>
  </r>
  <r>
    <x v="621"/>
    <x v="0"/>
    <s v="2024-2025"/>
    <x v="0"/>
    <x v="92"/>
    <x v="3"/>
    <s v="QLD"/>
    <n v="4305"/>
    <x v="0"/>
    <x v="3"/>
    <x v="5"/>
    <x v="5"/>
    <n v="338"/>
  </r>
  <r>
    <x v="469"/>
    <x v="2"/>
    <s v="2025-2026"/>
    <x v="1"/>
    <x v="47"/>
    <x v="1"/>
    <s v="NSW"/>
    <n v="2101"/>
    <x v="0"/>
    <x v="4"/>
    <x v="1"/>
    <x v="1"/>
    <n v="322"/>
  </r>
  <r>
    <x v="423"/>
    <x v="0"/>
    <s v="2024-2025"/>
    <x v="0"/>
    <x v="44"/>
    <x v="4"/>
    <s v="VIC"/>
    <n v="3977"/>
    <x v="0"/>
    <x v="16"/>
    <x v="5"/>
    <x v="5"/>
    <n v="166"/>
  </r>
  <r>
    <x v="40"/>
    <x v="0"/>
    <s v="2024-2025"/>
    <x v="0"/>
    <x v="67"/>
    <x v="3"/>
    <s v="QLD"/>
    <n v="4551"/>
    <x v="0"/>
    <x v="15"/>
    <x v="7"/>
    <x v="7"/>
    <n v="539"/>
  </r>
  <r>
    <x v="315"/>
    <x v="0"/>
    <s v="2024-2025"/>
    <x v="0"/>
    <x v="45"/>
    <x v="3"/>
    <s v="QLD"/>
    <n v="4570"/>
    <x v="0"/>
    <x v="15"/>
    <x v="2"/>
    <x v="2"/>
    <n v="503"/>
  </r>
  <r>
    <x v="82"/>
    <x v="2"/>
    <s v="2025-2026"/>
    <x v="0"/>
    <x v="92"/>
    <x v="3"/>
    <s v="QLD"/>
    <n v="4305"/>
    <x v="0"/>
    <x v="3"/>
    <x v="4"/>
    <x v="4"/>
    <n v="795"/>
  </r>
  <r>
    <x v="291"/>
    <x v="0"/>
    <s v="2024-2025"/>
    <x v="1"/>
    <x v="76"/>
    <x v="1"/>
    <s v="NSW"/>
    <n v="2031"/>
    <x v="0"/>
    <x v="5"/>
    <x v="4"/>
    <x v="4"/>
    <n v="577"/>
  </r>
  <r>
    <x v="545"/>
    <x v="1"/>
    <s v="2023-2024"/>
    <x v="0"/>
    <x v="58"/>
    <x v="0"/>
    <s v="WA"/>
    <n v="6027"/>
    <x v="0"/>
    <x v="0"/>
    <x v="4"/>
    <x v="4"/>
    <n v="636"/>
  </r>
  <r>
    <x v="622"/>
    <x v="2"/>
    <s v="2025-2026"/>
    <x v="0"/>
    <x v="63"/>
    <x v="1"/>
    <s v="NSW"/>
    <n v="2015"/>
    <x v="0"/>
    <x v="5"/>
    <x v="9"/>
    <x v="9"/>
    <n v="271"/>
  </r>
  <r>
    <x v="611"/>
    <x v="1"/>
    <s v="2023-2024"/>
    <x v="0"/>
    <x v="89"/>
    <x v="4"/>
    <s v="VIC"/>
    <n v="3136"/>
    <x v="0"/>
    <x v="6"/>
    <x v="4"/>
    <x v="4"/>
    <n v="294"/>
  </r>
  <r>
    <x v="134"/>
    <x v="0"/>
    <s v="2024-2025"/>
    <x v="1"/>
    <x v="9"/>
    <x v="4"/>
    <s v="VIC"/>
    <n v="3076"/>
    <x v="0"/>
    <x v="7"/>
    <x v="1"/>
    <x v="1"/>
    <n v="509"/>
  </r>
  <r>
    <x v="583"/>
    <x v="0"/>
    <s v="2024-2025"/>
    <x v="0"/>
    <x v="93"/>
    <x v="4"/>
    <s v="VIC"/>
    <n v="3915"/>
    <x v="0"/>
    <x v="16"/>
    <x v="3"/>
    <x v="3"/>
    <n v="64"/>
  </r>
  <r>
    <x v="271"/>
    <x v="1"/>
    <s v="2023-2024"/>
    <x v="1"/>
    <x v="53"/>
    <x v="3"/>
    <s v="QLD"/>
    <n v="4119"/>
    <x v="0"/>
    <x v="10"/>
    <x v="2"/>
    <x v="2"/>
    <n v="737"/>
  </r>
  <r>
    <x v="519"/>
    <x v="0"/>
    <s v="2024-2025"/>
    <x v="0"/>
    <x v="59"/>
    <x v="3"/>
    <s v="QLD"/>
    <n v="4509"/>
    <x v="0"/>
    <x v="3"/>
    <x v="4"/>
    <x v="4"/>
    <n v="84"/>
  </r>
  <r>
    <x v="149"/>
    <x v="2"/>
    <s v="2025-2026"/>
    <x v="0"/>
    <x v="5"/>
    <x v="1"/>
    <s v="NSW"/>
    <n v="2067"/>
    <x v="0"/>
    <x v="5"/>
    <x v="6"/>
    <x v="6"/>
    <n v="185"/>
  </r>
  <r>
    <x v="441"/>
    <x v="1"/>
    <s v="2023-2024"/>
    <x v="1"/>
    <x v="79"/>
    <x v="6"/>
    <s v="SA"/>
    <n v="5290"/>
    <x v="0"/>
    <x v="18"/>
    <x v="2"/>
    <x v="2"/>
    <n v="798"/>
  </r>
  <r>
    <x v="476"/>
    <x v="2"/>
    <s v="2025-2026"/>
    <x v="0"/>
    <x v="59"/>
    <x v="3"/>
    <s v="QLD"/>
    <n v="4509"/>
    <x v="0"/>
    <x v="3"/>
    <x v="3"/>
    <x v="3"/>
    <n v="603"/>
  </r>
  <r>
    <x v="314"/>
    <x v="0"/>
    <s v="2024-2025"/>
    <x v="1"/>
    <x v="13"/>
    <x v="1"/>
    <s v="NSW"/>
    <n v="2480"/>
    <x v="0"/>
    <x v="1"/>
    <x v="5"/>
    <x v="5"/>
    <n v="587"/>
  </r>
  <r>
    <x v="393"/>
    <x v="0"/>
    <s v="2024-2025"/>
    <x v="1"/>
    <x v="54"/>
    <x v="4"/>
    <s v="VIC"/>
    <n v="3030"/>
    <x v="0"/>
    <x v="7"/>
    <x v="2"/>
    <x v="2"/>
    <n v="639"/>
  </r>
  <r>
    <x v="330"/>
    <x v="0"/>
    <s v="2024-2025"/>
    <x v="0"/>
    <x v="13"/>
    <x v="1"/>
    <s v="NSW"/>
    <n v="2480"/>
    <x v="0"/>
    <x v="1"/>
    <x v="1"/>
    <x v="1"/>
    <n v="667"/>
  </r>
  <r>
    <x v="344"/>
    <x v="1"/>
    <s v="2023-2024"/>
    <x v="0"/>
    <x v="10"/>
    <x v="4"/>
    <s v="VIC"/>
    <n v="3551"/>
    <x v="0"/>
    <x v="8"/>
    <x v="5"/>
    <x v="5"/>
    <n v="141"/>
  </r>
  <r>
    <x v="532"/>
    <x v="1"/>
    <s v="2023-2024"/>
    <x v="0"/>
    <x v="75"/>
    <x v="0"/>
    <s v="WA"/>
    <n v="6450"/>
    <x v="0"/>
    <x v="20"/>
    <x v="3"/>
    <x v="3"/>
    <n v="211"/>
  </r>
  <r>
    <x v="295"/>
    <x v="0"/>
    <s v="2024-2025"/>
    <x v="0"/>
    <x v="58"/>
    <x v="0"/>
    <s v="WA"/>
    <n v="6027"/>
    <x v="0"/>
    <x v="0"/>
    <x v="7"/>
    <x v="7"/>
    <n v="245"/>
  </r>
  <r>
    <x v="296"/>
    <x v="2"/>
    <s v="2025-2026"/>
    <x v="0"/>
    <x v="66"/>
    <x v="3"/>
    <s v="QLD"/>
    <n v="4883"/>
    <x v="0"/>
    <x v="12"/>
    <x v="3"/>
    <x v="3"/>
    <n v="475"/>
  </r>
  <r>
    <x v="504"/>
    <x v="0"/>
    <s v="2024-2025"/>
    <x v="1"/>
    <x v="17"/>
    <x v="3"/>
    <s v="QLD"/>
    <n v="4825"/>
    <x v="0"/>
    <x v="12"/>
    <x v="0"/>
    <x v="0"/>
    <n v="495"/>
  </r>
  <r>
    <x v="491"/>
    <x v="2"/>
    <s v="2025-2026"/>
    <x v="1"/>
    <x v="2"/>
    <x v="2"/>
    <s v="ACT"/>
    <n v="2617"/>
    <x v="0"/>
    <x v="2"/>
    <x v="5"/>
    <x v="5"/>
    <n v="566"/>
  </r>
  <r>
    <x v="171"/>
    <x v="1"/>
    <s v="2023-2024"/>
    <x v="1"/>
    <x v="86"/>
    <x v="0"/>
    <s v="WA"/>
    <n v="6725"/>
    <x v="0"/>
    <x v="20"/>
    <x v="7"/>
    <x v="7"/>
    <n v="370"/>
  </r>
  <r>
    <x v="61"/>
    <x v="1"/>
    <s v="2023-2024"/>
    <x v="1"/>
    <x v="46"/>
    <x v="3"/>
    <s v="QLD"/>
    <n v="4740"/>
    <x v="0"/>
    <x v="17"/>
    <x v="6"/>
    <x v="6"/>
    <n v="202"/>
  </r>
  <r>
    <x v="179"/>
    <x v="0"/>
    <s v="2024-2025"/>
    <x v="0"/>
    <x v="27"/>
    <x v="4"/>
    <s v="VIC"/>
    <n v="3066"/>
    <x v="0"/>
    <x v="7"/>
    <x v="0"/>
    <x v="0"/>
    <n v="730"/>
  </r>
  <r>
    <x v="392"/>
    <x v="0"/>
    <s v="2024-2025"/>
    <x v="0"/>
    <x v="51"/>
    <x v="4"/>
    <s v="VIC"/>
    <n v="3630"/>
    <x v="0"/>
    <x v="16"/>
    <x v="7"/>
    <x v="7"/>
    <n v="559"/>
  </r>
  <r>
    <x v="494"/>
    <x v="0"/>
    <s v="2024-2025"/>
    <x v="1"/>
    <x v="17"/>
    <x v="3"/>
    <s v="QLD"/>
    <n v="4825"/>
    <x v="0"/>
    <x v="12"/>
    <x v="3"/>
    <x v="3"/>
    <n v="597"/>
  </r>
  <r>
    <x v="477"/>
    <x v="0"/>
    <s v="2024-2025"/>
    <x v="0"/>
    <x v="28"/>
    <x v="1"/>
    <s v="NSW"/>
    <n v="2830"/>
    <x v="0"/>
    <x v="11"/>
    <x v="3"/>
    <x v="3"/>
    <n v="796"/>
  </r>
  <r>
    <x v="246"/>
    <x v="2"/>
    <s v="2025-2026"/>
    <x v="1"/>
    <x v="35"/>
    <x v="3"/>
    <s v="QLD"/>
    <n v="4558"/>
    <x v="0"/>
    <x v="15"/>
    <x v="7"/>
    <x v="7"/>
    <n v="752"/>
  </r>
  <r>
    <x v="15"/>
    <x v="0"/>
    <s v="2024-2025"/>
    <x v="1"/>
    <x v="0"/>
    <x v="0"/>
    <s v="WA"/>
    <n v="6021"/>
    <x v="0"/>
    <x v="0"/>
    <x v="7"/>
    <x v="7"/>
    <n v="69"/>
  </r>
  <r>
    <x v="27"/>
    <x v="0"/>
    <s v="2024-2025"/>
    <x v="0"/>
    <x v="78"/>
    <x v="1"/>
    <s v="NSW"/>
    <n v="2141"/>
    <x v="0"/>
    <x v="4"/>
    <x v="7"/>
    <x v="7"/>
    <n v="209"/>
  </r>
  <r>
    <x v="623"/>
    <x v="2"/>
    <s v="2025-2026"/>
    <x v="0"/>
    <x v="20"/>
    <x v="4"/>
    <s v="VIC"/>
    <n v="3429"/>
    <x v="0"/>
    <x v="8"/>
    <x v="2"/>
    <x v="2"/>
    <n v="570"/>
  </r>
  <r>
    <x v="521"/>
    <x v="0"/>
    <s v="2024-2025"/>
    <x v="1"/>
    <x v="83"/>
    <x v="0"/>
    <s v="WA"/>
    <n v="6052"/>
    <x v="0"/>
    <x v="0"/>
    <x v="5"/>
    <x v="5"/>
    <n v="671"/>
  </r>
  <r>
    <x v="624"/>
    <x v="2"/>
    <s v="2025-2026"/>
    <x v="1"/>
    <x v="81"/>
    <x v="3"/>
    <s v="QLD"/>
    <n v="4680"/>
    <x v="0"/>
    <x v="17"/>
    <x v="5"/>
    <x v="5"/>
    <n v="761"/>
  </r>
  <r>
    <x v="625"/>
    <x v="1"/>
    <s v="2023-2024"/>
    <x v="1"/>
    <x v="42"/>
    <x v="3"/>
    <s v="QLD"/>
    <n v="4870"/>
    <x v="0"/>
    <x v="12"/>
    <x v="7"/>
    <x v="7"/>
    <n v="788"/>
  </r>
  <r>
    <x v="350"/>
    <x v="0"/>
    <s v="2024-2025"/>
    <x v="1"/>
    <x v="72"/>
    <x v="4"/>
    <s v="VIC"/>
    <n v="3931"/>
    <x v="0"/>
    <x v="16"/>
    <x v="6"/>
    <x v="6"/>
    <n v="256"/>
  </r>
  <r>
    <x v="20"/>
    <x v="0"/>
    <s v="2024-2025"/>
    <x v="1"/>
    <x v="23"/>
    <x v="1"/>
    <s v="NSW"/>
    <n v="2650"/>
    <x v="0"/>
    <x v="11"/>
    <x v="1"/>
    <x v="1"/>
    <n v="445"/>
  </r>
  <r>
    <x v="193"/>
    <x v="2"/>
    <s v="2025-2026"/>
    <x v="0"/>
    <x v="28"/>
    <x v="1"/>
    <s v="NSW"/>
    <n v="2830"/>
    <x v="0"/>
    <x v="11"/>
    <x v="0"/>
    <x v="0"/>
    <n v="486"/>
  </r>
  <r>
    <x v="363"/>
    <x v="2"/>
    <s v="2025-2026"/>
    <x v="1"/>
    <x v="80"/>
    <x v="0"/>
    <s v="WA"/>
    <n v="6109"/>
    <x v="0"/>
    <x v="14"/>
    <x v="4"/>
    <x v="4"/>
    <n v="346"/>
  </r>
  <r>
    <x v="407"/>
    <x v="1"/>
    <s v="2023-2024"/>
    <x v="0"/>
    <x v="21"/>
    <x v="3"/>
    <s v="QLD"/>
    <n v="4012"/>
    <x v="0"/>
    <x v="10"/>
    <x v="7"/>
    <x v="7"/>
    <n v="240"/>
  </r>
  <r>
    <x v="41"/>
    <x v="1"/>
    <s v="2023-2024"/>
    <x v="0"/>
    <x v="78"/>
    <x v="1"/>
    <s v="NSW"/>
    <n v="2141"/>
    <x v="0"/>
    <x v="4"/>
    <x v="3"/>
    <x v="3"/>
    <n v="485"/>
  </r>
  <r>
    <x v="525"/>
    <x v="1"/>
    <s v="2023-2024"/>
    <x v="0"/>
    <x v="32"/>
    <x v="6"/>
    <s v="SA"/>
    <n v="5169"/>
    <x v="0"/>
    <x v="13"/>
    <x v="3"/>
    <x v="3"/>
    <n v="506"/>
  </r>
  <r>
    <x v="265"/>
    <x v="1"/>
    <s v="2023-2024"/>
    <x v="1"/>
    <x v="23"/>
    <x v="1"/>
    <s v="NSW"/>
    <n v="2650"/>
    <x v="0"/>
    <x v="11"/>
    <x v="3"/>
    <x v="3"/>
    <n v="628"/>
  </r>
  <r>
    <x v="145"/>
    <x v="0"/>
    <s v="2024-2025"/>
    <x v="0"/>
    <x v="5"/>
    <x v="1"/>
    <s v="NSW"/>
    <n v="2067"/>
    <x v="0"/>
    <x v="5"/>
    <x v="0"/>
    <x v="0"/>
    <n v="79"/>
  </r>
  <r>
    <x v="250"/>
    <x v="2"/>
    <s v="2025-2026"/>
    <x v="1"/>
    <x v="22"/>
    <x v="1"/>
    <s v="NSW"/>
    <n v="2539"/>
    <x v="0"/>
    <x v="2"/>
    <x v="2"/>
    <x v="2"/>
    <n v="550"/>
  </r>
  <r>
    <x v="124"/>
    <x v="0"/>
    <s v="2024-2025"/>
    <x v="0"/>
    <x v="58"/>
    <x v="0"/>
    <s v="WA"/>
    <n v="6027"/>
    <x v="0"/>
    <x v="0"/>
    <x v="5"/>
    <x v="5"/>
    <n v="581"/>
  </r>
  <r>
    <x v="205"/>
    <x v="0"/>
    <s v="2024-2025"/>
    <x v="1"/>
    <x v="71"/>
    <x v="6"/>
    <s v="SA"/>
    <n v="5043"/>
    <x v="0"/>
    <x v="13"/>
    <x v="4"/>
    <x v="4"/>
    <n v="775"/>
  </r>
  <r>
    <x v="90"/>
    <x v="2"/>
    <s v="2025-2026"/>
    <x v="0"/>
    <x v="14"/>
    <x v="1"/>
    <s v="NSW"/>
    <n v="2790"/>
    <x v="0"/>
    <x v="11"/>
    <x v="1"/>
    <x v="1"/>
    <n v="54"/>
  </r>
  <r>
    <x v="339"/>
    <x v="2"/>
    <s v="2025-2026"/>
    <x v="1"/>
    <x v="42"/>
    <x v="3"/>
    <s v="QLD"/>
    <n v="4870"/>
    <x v="0"/>
    <x v="12"/>
    <x v="1"/>
    <x v="1"/>
    <n v="66"/>
  </r>
  <r>
    <x v="579"/>
    <x v="2"/>
    <s v="2025-2026"/>
    <x v="1"/>
    <x v="12"/>
    <x v="3"/>
    <s v="QLD"/>
    <n v="4068"/>
    <x v="0"/>
    <x v="10"/>
    <x v="1"/>
    <x v="1"/>
    <n v="618"/>
  </r>
  <r>
    <x v="102"/>
    <x v="0"/>
    <s v="2024-2025"/>
    <x v="0"/>
    <x v="64"/>
    <x v="1"/>
    <s v="NSW"/>
    <n v="2350"/>
    <x v="0"/>
    <x v="1"/>
    <x v="4"/>
    <x v="4"/>
    <n v="470"/>
  </r>
  <r>
    <x v="402"/>
    <x v="0"/>
    <s v="2024-2025"/>
    <x v="0"/>
    <x v="28"/>
    <x v="1"/>
    <s v="NSW"/>
    <n v="2830"/>
    <x v="0"/>
    <x v="11"/>
    <x v="0"/>
    <x v="0"/>
    <n v="592"/>
  </r>
  <r>
    <x v="330"/>
    <x v="0"/>
    <s v="2024-2025"/>
    <x v="1"/>
    <x v="87"/>
    <x v="2"/>
    <s v="ACT"/>
    <n v="2609"/>
    <x v="0"/>
    <x v="2"/>
    <x v="2"/>
    <x v="2"/>
    <n v="796"/>
  </r>
  <r>
    <x v="402"/>
    <x v="0"/>
    <s v="2024-2025"/>
    <x v="1"/>
    <x v="83"/>
    <x v="0"/>
    <s v="WA"/>
    <n v="6052"/>
    <x v="0"/>
    <x v="0"/>
    <x v="6"/>
    <x v="6"/>
    <n v="117"/>
  </r>
  <r>
    <x v="626"/>
    <x v="0"/>
    <s v="2024-2025"/>
    <x v="1"/>
    <x v="17"/>
    <x v="3"/>
    <s v="QLD"/>
    <n v="4825"/>
    <x v="0"/>
    <x v="12"/>
    <x v="4"/>
    <x v="4"/>
    <n v="602"/>
  </r>
  <r>
    <x v="16"/>
    <x v="1"/>
    <s v="2023-2024"/>
    <x v="1"/>
    <x v="46"/>
    <x v="3"/>
    <s v="QLD"/>
    <n v="4740"/>
    <x v="0"/>
    <x v="17"/>
    <x v="2"/>
    <x v="2"/>
    <n v="86"/>
  </r>
  <r>
    <x v="627"/>
    <x v="2"/>
    <s v="2025-2026"/>
    <x v="1"/>
    <x v="9"/>
    <x v="4"/>
    <s v="VIC"/>
    <n v="3076"/>
    <x v="0"/>
    <x v="7"/>
    <x v="9"/>
    <x v="9"/>
    <n v="327"/>
  </r>
  <r>
    <x v="497"/>
    <x v="1"/>
    <s v="2023-2024"/>
    <x v="1"/>
    <x v="56"/>
    <x v="1"/>
    <s v="NSW"/>
    <n v="2795"/>
    <x v="0"/>
    <x v="11"/>
    <x v="3"/>
    <x v="3"/>
    <n v="300"/>
  </r>
  <r>
    <x v="136"/>
    <x v="0"/>
    <s v="2024-2025"/>
    <x v="0"/>
    <x v="90"/>
    <x v="3"/>
    <s v="QLD"/>
    <n v="4700"/>
    <x v="0"/>
    <x v="17"/>
    <x v="3"/>
    <x v="3"/>
    <n v="129"/>
  </r>
  <r>
    <x v="628"/>
    <x v="2"/>
    <s v="2025-2026"/>
    <x v="1"/>
    <x v="41"/>
    <x v="5"/>
    <s v="TAS"/>
    <n v="7320"/>
    <x v="0"/>
    <x v="9"/>
    <x v="3"/>
    <x v="3"/>
    <n v="305"/>
  </r>
  <r>
    <x v="529"/>
    <x v="1"/>
    <s v="2023-2024"/>
    <x v="0"/>
    <x v="7"/>
    <x v="4"/>
    <s v="VIC"/>
    <n v="3175"/>
    <x v="0"/>
    <x v="6"/>
    <x v="4"/>
    <x v="4"/>
    <n v="529"/>
  </r>
  <r>
    <x v="253"/>
    <x v="2"/>
    <s v="2025-2026"/>
    <x v="1"/>
    <x v="78"/>
    <x v="1"/>
    <s v="NSW"/>
    <n v="2141"/>
    <x v="0"/>
    <x v="4"/>
    <x v="3"/>
    <x v="3"/>
    <n v="531"/>
  </r>
  <r>
    <x v="459"/>
    <x v="2"/>
    <s v="2025-2026"/>
    <x v="1"/>
    <x v="76"/>
    <x v="1"/>
    <s v="NSW"/>
    <n v="2031"/>
    <x v="0"/>
    <x v="5"/>
    <x v="3"/>
    <x v="3"/>
    <n v="346"/>
  </r>
  <r>
    <x v="629"/>
    <x v="1"/>
    <s v="2023-2024"/>
    <x v="1"/>
    <x v="90"/>
    <x v="3"/>
    <s v="QLD"/>
    <n v="4700"/>
    <x v="0"/>
    <x v="17"/>
    <x v="9"/>
    <x v="9"/>
    <n v="328"/>
  </r>
  <r>
    <x v="521"/>
    <x v="0"/>
    <s v="2024-2025"/>
    <x v="0"/>
    <x v="89"/>
    <x v="4"/>
    <s v="VIC"/>
    <n v="3136"/>
    <x v="0"/>
    <x v="6"/>
    <x v="9"/>
    <x v="9"/>
    <n v="308"/>
  </r>
  <r>
    <x v="51"/>
    <x v="0"/>
    <s v="2024-2025"/>
    <x v="0"/>
    <x v="11"/>
    <x v="5"/>
    <s v="TAS"/>
    <n v="7010"/>
    <x v="0"/>
    <x v="9"/>
    <x v="3"/>
    <x v="3"/>
    <n v="483"/>
  </r>
  <r>
    <x v="59"/>
    <x v="0"/>
    <s v="2024-2025"/>
    <x v="0"/>
    <x v="13"/>
    <x v="1"/>
    <s v="NSW"/>
    <n v="2480"/>
    <x v="0"/>
    <x v="1"/>
    <x v="0"/>
    <x v="0"/>
    <n v="235"/>
  </r>
  <r>
    <x v="249"/>
    <x v="0"/>
    <s v="2024-2025"/>
    <x v="1"/>
    <x v="48"/>
    <x v="3"/>
    <s v="QLD"/>
    <n v="4566"/>
    <x v="0"/>
    <x v="15"/>
    <x v="3"/>
    <x v="3"/>
    <n v="151"/>
  </r>
  <r>
    <x v="585"/>
    <x v="0"/>
    <s v="2024-2025"/>
    <x v="1"/>
    <x v="53"/>
    <x v="3"/>
    <s v="QLD"/>
    <n v="4119"/>
    <x v="0"/>
    <x v="10"/>
    <x v="3"/>
    <x v="3"/>
    <n v="551"/>
  </r>
  <r>
    <x v="199"/>
    <x v="0"/>
    <s v="2024-2025"/>
    <x v="1"/>
    <x v="12"/>
    <x v="3"/>
    <s v="QLD"/>
    <n v="4068"/>
    <x v="0"/>
    <x v="10"/>
    <x v="6"/>
    <x v="6"/>
    <n v="110"/>
  </r>
  <r>
    <x v="473"/>
    <x v="1"/>
    <s v="2023-2024"/>
    <x v="0"/>
    <x v="68"/>
    <x v="7"/>
    <s v="NT"/>
    <n v="800"/>
    <x v="0"/>
    <x v="19"/>
    <x v="9"/>
    <x v="9"/>
    <n v="515"/>
  </r>
  <r>
    <x v="397"/>
    <x v="0"/>
    <s v="2024-2025"/>
    <x v="0"/>
    <x v="26"/>
    <x v="0"/>
    <s v="WA"/>
    <n v="6280"/>
    <x v="0"/>
    <x v="14"/>
    <x v="1"/>
    <x v="1"/>
    <n v="520"/>
  </r>
  <r>
    <x v="630"/>
    <x v="0"/>
    <s v="2024-2025"/>
    <x v="0"/>
    <x v="75"/>
    <x v="0"/>
    <s v="WA"/>
    <n v="6450"/>
    <x v="0"/>
    <x v="20"/>
    <x v="0"/>
    <x v="0"/>
    <n v="677"/>
  </r>
  <r>
    <x v="537"/>
    <x v="2"/>
    <s v="2025-2026"/>
    <x v="1"/>
    <x v="86"/>
    <x v="0"/>
    <s v="WA"/>
    <n v="6725"/>
    <x v="0"/>
    <x v="20"/>
    <x v="5"/>
    <x v="5"/>
    <n v="392"/>
  </r>
  <r>
    <x v="554"/>
    <x v="0"/>
    <s v="2024-2025"/>
    <x v="1"/>
    <x v="76"/>
    <x v="1"/>
    <s v="NSW"/>
    <n v="2031"/>
    <x v="0"/>
    <x v="5"/>
    <x v="7"/>
    <x v="7"/>
    <n v="170"/>
  </r>
  <r>
    <x v="517"/>
    <x v="0"/>
    <s v="2024-2025"/>
    <x v="0"/>
    <x v="27"/>
    <x v="4"/>
    <s v="VIC"/>
    <n v="3066"/>
    <x v="0"/>
    <x v="7"/>
    <x v="6"/>
    <x v="6"/>
    <n v="420"/>
  </r>
  <r>
    <x v="404"/>
    <x v="2"/>
    <s v="2025-2026"/>
    <x v="1"/>
    <x v="41"/>
    <x v="5"/>
    <s v="TAS"/>
    <n v="7320"/>
    <x v="0"/>
    <x v="9"/>
    <x v="5"/>
    <x v="5"/>
    <n v="31"/>
  </r>
  <r>
    <x v="178"/>
    <x v="0"/>
    <s v="2024-2025"/>
    <x v="1"/>
    <x v="86"/>
    <x v="0"/>
    <s v="WA"/>
    <n v="6725"/>
    <x v="0"/>
    <x v="20"/>
    <x v="2"/>
    <x v="2"/>
    <n v="595"/>
  </r>
  <r>
    <x v="43"/>
    <x v="1"/>
    <s v="2023-2024"/>
    <x v="0"/>
    <x v="6"/>
    <x v="0"/>
    <s v="WA"/>
    <n v="6010"/>
    <x v="0"/>
    <x v="0"/>
    <x v="6"/>
    <x v="6"/>
    <n v="329"/>
  </r>
  <r>
    <x v="631"/>
    <x v="0"/>
    <s v="2024-2025"/>
    <x v="1"/>
    <x v="41"/>
    <x v="5"/>
    <s v="TAS"/>
    <n v="7320"/>
    <x v="0"/>
    <x v="9"/>
    <x v="3"/>
    <x v="3"/>
    <n v="766"/>
  </r>
  <r>
    <x v="467"/>
    <x v="1"/>
    <s v="2023-2024"/>
    <x v="0"/>
    <x v="95"/>
    <x v="7"/>
    <s v="NT"/>
    <n v="870"/>
    <x v="0"/>
    <x v="19"/>
    <x v="3"/>
    <x v="3"/>
    <n v="34"/>
  </r>
  <r>
    <x v="304"/>
    <x v="0"/>
    <s v="2024-2025"/>
    <x v="0"/>
    <x v="30"/>
    <x v="4"/>
    <s v="VIC"/>
    <n v="3131"/>
    <x v="0"/>
    <x v="6"/>
    <x v="2"/>
    <x v="2"/>
    <n v="636"/>
  </r>
  <r>
    <x v="272"/>
    <x v="1"/>
    <s v="2023-2024"/>
    <x v="0"/>
    <x v="85"/>
    <x v="0"/>
    <s v="WA"/>
    <n v="6530"/>
    <x v="0"/>
    <x v="20"/>
    <x v="7"/>
    <x v="7"/>
    <n v="497"/>
  </r>
  <r>
    <x v="13"/>
    <x v="0"/>
    <s v="2024-2025"/>
    <x v="1"/>
    <x v="72"/>
    <x v="4"/>
    <s v="VIC"/>
    <n v="3931"/>
    <x v="0"/>
    <x v="16"/>
    <x v="3"/>
    <x v="3"/>
    <n v="764"/>
  </r>
  <r>
    <x v="163"/>
    <x v="0"/>
    <s v="2024-2025"/>
    <x v="0"/>
    <x v="29"/>
    <x v="4"/>
    <s v="VIC"/>
    <n v="3500"/>
    <x v="0"/>
    <x v="8"/>
    <x v="3"/>
    <x v="3"/>
    <n v="130"/>
  </r>
  <r>
    <x v="632"/>
    <x v="0"/>
    <s v="2024-2025"/>
    <x v="0"/>
    <x v="45"/>
    <x v="3"/>
    <s v="QLD"/>
    <n v="4570"/>
    <x v="0"/>
    <x v="15"/>
    <x v="0"/>
    <x v="0"/>
    <n v="662"/>
  </r>
  <r>
    <x v="14"/>
    <x v="0"/>
    <s v="2024-2025"/>
    <x v="0"/>
    <x v="42"/>
    <x v="3"/>
    <s v="QLD"/>
    <n v="4870"/>
    <x v="0"/>
    <x v="12"/>
    <x v="7"/>
    <x v="7"/>
    <n v="784"/>
  </r>
  <r>
    <x v="633"/>
    <x v="1"/>
    <s v="2023-2024"/>
    <x v="0"/>
    <x v="75"/>
    <x v="0"/>
    <s v="WA"/>
    <n v="6450"/>
    <x v="0"/>
    <x v="20"/>
    <x v="2"/>
    <x v="2"/>
    <n v="784"/>
  </r>
  <r>
    <x v="566"/>
    <x v="0"/>
    <s v="2024-2025"/>
    <x v="0"/>
    <x v="10"/>
    <x v="4"/>
    <s v="VIC"/>
    <n v="3551"/>
    <x v="0"/>
    <x v="8"/>
    <x v="5"/>
    <x v="5"/>
    <n v="507"/>
  </r>
  <r>
    <x v="185"/>
    <x v="0"/>
    <s v="2024-2025"/>
    <x v="1"/>
    <x v="51"/>
    <x v="4"/>
    <s v="VIC"/>
    <n v="3630"/>
    <x v="0"/>
    <x v="16"/>
    <x v="6"/>
    <x v="6"/>
    <n v="580"/>
  </r>
  <r>
    <x v="634"/>
    <x v="0"/>
    <s v="2024-2025"/>
    <x v="0"/>
    <x v="33"/>
    <x v="4"/>
    <s v="VIC"/>
    <n v="3280"/>
    <x v="0"/>
    <x v="8"/>
    <x v="5"/>
    <x v="5"/>
    <n v="178"/>
  </r>
  <r>
    <x v="333"/>
    <x v="2"/>
    <s v="2025-2026"/>
    <x v="0"/>
    <x v="82"/>
    <x v="3"/>
    <s v="QLD"/>
    <n v="4655"/>
    <x v="0"/>
    <x v="17"/>
    <x v="0"/>
    <x v="0"/>
    <n v="449"/>
  </r>
  <r>
    <x v="113"/>
    <x v="2"/>
    <s v="2025-2026"/>
    <x v="0"/>
    <x v="13"/>
    <x v="1"/>
    <s v="NSW"/>
    <n v="2480"/>
    <x v="0"/>
    <x v="1"/>
    <x v="1"/>
    <x v="1"/>
    <n v="393"/>
  </r>
  <r>
    <x v="443"/>
    <x v="0"/>
    <s v="2024-2025"/>
    <x v="0"/>
    <x v="88"/>
    <x v="6"/>
    <s v="SA"/>
    <n v="5011"/>
    <x v="0"/>
    <x v="13"/>
    <x v="2"/>
    <x v="2"/>
    <n v="496"/>
  </r>
  <r>
    <x v="627"/>
    <x v="2"/>
    <s v="2025-2026"/>
    <x v="0"/>
    <x v="77"/>
    <x v="5"/>
    <s v="TAS"/>
    <n v="7018"/>
    <x v="0"/>
    <x v="9"/>
    <x v="7"/>
    <x v="7"/>
    <n v="723"/>
  </r>
  <r>
    <x v="635"/>
    <x v="1"/>
    <s v="2023-2024"/>
    <x v="0"/>
    <x v="75"/>
    <x v="0"/>
    <s v="WA"/>
    <n v="6450"/>
    <x v="0"/>
    <x v="20"/>
    <x v="6"/>
    <x v="6"/>
    <n v="124"/>
  </r>
  <r>
    <x v="430"/>
    <x v="0"/>
    <s v="2024-2025"/>
    <x v="0"/>
    <x v="38"/>
    <x v="3"/>
    <s v="QLD"/>
    <n v="4802"/>
    <x v="0"/>
    <x v="12"/>
    <x v="7"/>
    <x v="7"/>
    <n v="162"/>
  </r>
  <r>
    <x v="636"/>
    <x v="0"/>
    <s v="2024-2025"/>
    <x v="0"/>
    <x v="43"/>
    <x v="1"/>
    <s v="NSW"/>
    <n v="2560"/>
    <x v="0"/>
    <x v="2"/>
    <x v="0"/>
    <x v="0"/>
    <n v="485"/>
  </r>
  <r>
    <x v="307"/>
    <x v="1"/>
    <s v="2023-2024"/>
    <x v="1"/>
    <x v="83"/>
    <x v="0"/>
    <s v="WA"/>
    <n v="6052"/>
    <x v="0"/>
    <x v="0"/>
    <x v="2"/>
    <x v="2"/>
    <n v="86"/>
  </r>
  <r>
    <x v="493"/>
    <x v="2"/>
    <s v="2025-2026"/>
    <x v="1"/>
    <x v="47"/>
    <x v="1"/>
    <s v="NSW"/>
    <n v="2101"/>
    <x v="0"/>
    <x v="4"/>
    <x v="9"/>
    <x v="9"/>
    <n v="166"/>
  </r>
  <r>
    <x v="52"/>
    <x v="2"/>
    <s v="2025-2026"/>
    <x v="0"/>
    <x v="26"/>
    <x v="0"/>
    <s v="WA"/>
    <n v="6280"/>
    <x v="0"/>
    <x v="14"/>
    <x v="1"/>
    <x v="1"/>
    <n v="136"/>
  </r>
  <r>
    <x v="191"/>
    <x v="0"/>
    <s v="2024-2025"/>
    <x v="0"/>
    <x v="64"/>
    <x v="1"/>
    <s v="NSW"/>
    <n v="2350"/>
    <x v="0"/>
    <x v="1"/>
    <x v="1"/>
    <x v="1"/>
    <n v="267"/>
  </r>
  <r>
    <x v="225"/>
    <x v="0"/>
    <s v="2024-2025"/>
    <x v="1"/>
    <x v="0"/>
    <x v="0"/>
    <s v="WA"/>
    <n v="6021"/>
    <x v="0"/>
    <x v="0"/>
    <x v="4"/>
    <x v="4"/>
    <n v="46"/>
  </r>
  <r>
    <x v="540"/>
    <x v="0"/>
    <s v="2024-2025"/>
    <x v="0"/>
    <x v="45"/>
    <x v="3"/>
    <s v="QLD"/>
    <n v="4570"/>
    <x v="0"/>
    <x v="15"/>
    <x v="7"/>
    <x v="7"/>
    <n v="448"/>
  </r>
  <r>
    <x v="35"/>
    <x v="0"/>
    <s v="2024-2025"/>
    <x v="0"/>
    <x v="63"/>
    <x v="1"/>
    <s v="NSW"/>
    <n v="2015"/>
    <x v="0"/>
    <x v="5"/>
    <x v="0"/>
    <x v="0"/>
    <n v="710"/>
  </r>
  <r>
    <x v="361"/>
    <x v="0"/>
    <s v="2024-2025"/>
    <x v="0"/>
    <x v="95"/>
    <x v="7"/>
    <s v="NT"/>
    <n v="870"/>
    <x v="0"/>
    <x v="19"/>
    <x v="3"/>
    <x v="3"/>
    <n v="450"/>
  </r>
  <r>
    <x v="221"/>
    <x v="0"/>
    <s v="2024-2025"/>
    <x v="1"/>
    <x v="71"/>
    <x v="6"/>
    <s v="SA"/>
    <n v="5043"/>
    <x v="0"/>
    <x v="13"/>
    <x v="3"/>
    <x v="3"/>
    <n v="287"/>
  </r>
  <r>
    <x v="594"/>
    <x v="1"/>
    <s v="2023-2024"/>
    <x v="0"/>
    <x v="15"/>
    <x v="1"/>
    <s v="NSW"/>
    <n v="2020"/>
    <x v="0"/>
    <x v="5"/>
    <x v="0"/>
    <x v="0"/>
    <n v="615"/>
  </r>
  <r>
    <x v="515"/>
    <x v="0"/>
    <s v="2024-2025"/>
    <x v="1"/>
    <x v="76"/>
    <x v="1"/>
    <s v="NSW"/>
    <n v="2031"/>
    <x v="0"/>
    <x v="5"/>
    <x v="0"/>
    <x v="0"/>
    <n v="68"/>
  </r>
  <r>
    <x v="614"/>
    <x v="0"/>
    <s v="2024-2025"/>
    <x v="0"/>
    <x v="32"/>
    <x v="6"/>
    <s v="SA"/>
    <n v="5169"/>
    <x v="0"/>
    <x v="13"/>
    <x v="0"/>
    <x v="0"/>
    <n v="267"/>
  </r>
  <r>
    <x v="20"/>
    <x v="0"/>
    <s v="2024-2025"/>
    <x v="0"/>
    <x v="51"/>
    <x v="4"/>
    <s v="VIC"/>
    <n v="3630"/>
    <x v="0"/>
    <x v="16"/>
    <x v="4"/>
    <x v="4"/>
    <n v="455"/>
  </r>
  <r>
    <x v="494"/>
    <x v="0"/>
    <s v="2024-2025"/>
    <x v="1"/>
    <x v="55"/>
    <x v="3"/>
    <s v="QLD"/>
    <n v="4703"/>
    <x v="0"/>
    <x v="17"/>
    <x v="3"/>
    <x v="3"/>
    <n v="381"/>
  </r>
  <r>
    <x v="409"/>
    <x v="1"/>
    <s v="2023-2024"/>
    <x v="0"/>
    <x v="27"/>
    <x v="4"/>
    <s v="VIC"/>
    <n v="3066"/>
    <x v="0"/>
    <x v="7"/>
    <x v="8"/>
    <x v="8"/>
    <n v="618"/>
  </r>
  <r>
    <x v="323"/>
    <x v="0"/>
    <s v="2024-2025"/>
    <x v="0"/>
    <x v="5"/>
    <x v="1"/>
    <s v="NSW"/>
    <n v="2067"/>
    <x v="0"/>
    <x v="5"/>
    <x v="1"/>
    <x v="1"/>
    <n v="591"/>
  </r>
  <r>
    <x v="189"/>
    <x v="2"/>
    <s v="2025-2026"/>
    <x v="1"/>
    <x v="59"/>
    <x v="3"/>
    <s v="QLD"/>
    <n v="4509"/>
    <x v="0"/>
    <x v="3"/>
    <x v="1"/>
    <x v="1"/>
    <n v="301"/>
  </r>
  <r>
    <x v="637"/>
    <x v="0"/>
    <s v="2024-2025"/>
    <x v="0"/>
    <x v="77"/>
    <x v="5"/>
    <s v="TAS"/>
    <n v="7018"/>
    <x v="0"/>
    <x v="9"/>
    <x v="3"/>
    <x v="3"/>
    <n v="680"/>
  </r>
  <r>
    <x v="43"/>
    <x v="1"/>
    <s v="2023-2024"/>
    <x v="1"/>
    <x v="52"/>
    <x v="3"/>
    <s v="QLD"/>
    <n v="4053"/>
    <x v="0"/>
    <x v="10"/>
    <x v="3"/>
    <x v="3"/>
    <n v="381"/>
  </r>
  <r>
    <x v="592"/>
    <x v="0"/>
    <s v="2024-2025"/>
    <x v="1"/>
    <x v="36"/>
    <x v="4"/>
    <s v="VIC"/>
    <n v="3148"/>
    <x v="0"/>
    <x v="6"/>
    <x v="9"/>
    <x v="9"/>
    <n v="259"/>
  </r>
  <r>
    <x v="627"/>
    <x v="2"/>
    <s v="2025-2026"/>
    <x v="1"/>
    <x v="74"/>
    <x v="1"/>
    <s v="NSW"/>
    <n v="2485"/>
    <x v="0"/>
    <x v="1"/>
    <x v="2"/>
    <x v="2"/>
    <n v="310"/>
  </r>
  <r>
    <x v="115"/>
    <x v="0"/>
    <s v="2024-2025"/>
    <x v="0"/>
    <x v="58"/>
    <x v="0"/>
    <s v="WA"/>
    <n v="6027"/>
    <x v="0"/>
    <x v="0"/>
    <x v="6"/>
    <x v="6"/>
    <n v="199"/>
  </r>
  <r>
    <x v="112"/>
    <x v="0"/>
    <s v="2024-2025"/>
    <x v="1"/>
    <x v="71"/>
    <x v="6"/>
    <s v="SA"/>
    <n v="5043"/>
    <x v="0"/>
    <x v="13"/>
    <x v="2"/>
    <x v="2"/>
    <n v="356"/>
  </r>
  <r>
    <x v="195"/>
    <x v="0"/>
    <s v="2024-2025"/>
    <x v="1"/>
    <x v="30"/>
    <x v="4"/>
    <s v="VIC"/>
    <n v="3131"/>
    <x v="0"/>
    <x v="6"/>
    <x v="6"/>
    <x v="6"/>
    <n v="714"/>
  </r>
  <r>
    <x v="326"/>
    <x v="0"/>
    <s v="2024-2025"/>
    <x v="0"/>
    <x v="40"/>
    <x v="4"/>
    <s v="VIC"/>
    <n v="3353"/>
    <x v="0"/>
    <x v="8"/>
    <x v="1"/>
    <x v="1"/>
    <n v="532"/>
  </r>
  <r>
    <x v="638"/>
    <x v="2"/>
    <s v="2025-2026"/>
    <x v="1"/>
    <x v="43"/>
    <x v="1"/>
    <s v="NSW"/>
    <n v="2560"/>
    <x v="0"/>
    <x v="2"/>
    <x v="0"/>
    <x v="0"/>
    <n v="40"/>
  </r>
  <r>
    <x v="566"/>
    <x v="0"/>
    <s v="2024-2025"/>
    <x v="0"/>
    <x v="27"/>
    <x v="4"/>
    <s v="VIC"/>
    <n v="3066"/>
    <x v="0"/>
    <x v="7"/>
    <x v="2"/>
    <x v="2"/>
    <n v="229"/>
  </r>
  <r>
    <x v="419"/>
    <x v="1"/>
    <s v="2023-2024"/>
    <x v="1"/>
    <x v="82"/>
    <x v="3"/>
    <s v="QLD"/>
    <n v="4655"/>
    <x v="0"/>
    <x v="17"/>
    <x v="0"/>
    <x v="0"/>
    <n v="513"/>
  </r>
  <r>
    <x v="584"/>
    <x v="0"/>
    <s v="2024-2025"/>
    <x v="1"/>
    <x v="70"/>
    <x v="4"/>
    <s v="VIC"/>
    <n v="3400"/>
    <x v="0"/>
    <x v="8"/>
    <x v="0"/>
    <x v="0"/>
    <n v="109"/>
  </r>
  <r>
    <x v="83"/>
    <x v="1"/>
    <s v="2023-2024"/>
    <x v="0"/>
    <x v="58"/>
    <x v="0"/>
    <s v="WA"/>
    <n v="6027"/>
    <x v="0"/>
    <x v="0"/>
    <x v="9"/>
    <x v="9"/>
    <n v="95"/>
  </r>
  <r>
    <x v="639"/>
    <x v="0"/>
    <s v="2024-2025"/>
    <x v="1"/>
    <x v="80"/>
    <x v="0"/>
    <s v="WA"/>
    <n v="6109"/>
    <x v="0"/>
    <x v="14"/>
    <x v="9"/>
    <x v="9"/>
    <n v="202"/>
  </r>
  <r>
    <x v="34"/>
    <x v="0"/>
    <s v="2024-2025"/>
    <x v="0"/>
    <x v="15"/>
    <x v="1"/>
    <s v="NSW"/>
    <n v="2020"/>
    <x v="0"/>
    <x v="5"/>
    <x v="0"/>
    <x v="0"/>
    <n v="310"/>
  </r>
  <r>
    <x v="225"/>
    <x v="0"/>
    <s v="2024-2025"/>
    <x v="0"/>
    <x v="21"/>
    <x v="3"/>
    <s v="QLD"/>
    <n v="4012"/>
    <x v="0"/>
    <x v="10"/>
    <x v="0"/>
    <x v="0"/>
    <n v="687"/>
  </r>
  <r>
    <x v="600"/>
    <x v="2"/>
    <s v="2025-2026"/>
    <x v="1"/>
    <x v="41"/>
    <x v="5"/>
    <s v="TAS"/>
    <n v="7320"/>
    <x v="0"/>
    <x v="9"/>
    <x v="5"/>
    <x v="5"/>
    <n v="279"/>
  </r>
  <r>
    <x v="476"/>
    <x v="2"/>
    <s v="2025-2026"/>
    <x v="1"/>
    <x v="74"/>
    <x v="1"/>
    <s v="NSW"/>
    <n v="2485"/>
    <x v="0"/>
    <x v="1"/>
    <x v="4"/>
    <x v="4"/>
    <n v="240"/>
  </r>
  <r>
    <x v="53"/>
    <x v="0"/>
    <s v="2024-2025"/>
    <x v="1"/>
    <x v="43"/>
    <x v="1"/>
    <s v="NSW"/>
    <n v="2560"/>
    <x v="0"/>
    <x v="2"/>
    <x v="1"/>
    <x v="1"/>
    <n v="612"/>
  </r>
  <r>
    <x v="140"/>
    <x v="0"/>
    <s v="2024-2025"/>
    <x v="0"/>
    <x v="45"/>
    <x v="3"/>
    <s v="QLD"/>
    <n v="4570"/>
    <x v="0"/>
    <x v="15"/>
    <x v="4"/>
    <x v="4"/>
    <n v="220"/>
  </r>
  <r>
    <x v="515"/>
    <x v="0"/>
    <s v="2024-2025"/>
    <x v="0"/>
    <x v="68"/>
    <x v="7"/>
    <s v="NT"/>
    <n v="800"/>
    <x v="0"/>
    <x v="19"/>
    <x v="3"/>
    <x v="3"/>
    <n v="235"/>
  </r>
  <r>
    <x v="394"/>
    <x v="0"/>
    <s v="2024-2025"/>
    <x v="1"/>
    <x v="86"/>
    <x v="0"/>
    <s v="WA"/>
    <n v="6725"/>
    <x v="0"/>
    <x v="20"/>
    <x v="9"/>
    <x v="9"/>
    <n v="330"/>
  </r>
  <r>
    <x v="258"/>
    <x v="2"/>
    <s v="2025-2026"/>
    <x v="1"/>
    <x v="48"/>
    <x v="3"/>
    <s v="QLD"/>
    <n v="4566"/>
    <x v="0"/>
    <x v="15"/>
    <x v="2"/>
    <x v="2"/>
    <n v="317"/>
  </r>
  <r>
    <x v="293"/>
    <x v="1"/>
    <s v="2023-2024"/>
    <x v="0"/>
    <x v="37"/>
    <x v="1"/>
    <s v="NSW"/>
    <n v="2750"/>
    <x v="0"/>
    <x v="11"/>
    <x v="6"/>
    <x v="6"/>
    <n v="73"/>
  </r>
  <r>
    <x v="621"/>
    <x v="0"/>
    <s v="2024-2025"/>
    <x v="0"/>
    <x v="39"/>
    <x v="0"/>
    <s v="WA"/>
    <n v="6330"/>
    <x v="0"/>
    <x v="14"/>
    <x v="8"/>
    <x v="8"/>
    <n v="567"/>
  </r>
  <r>
    <x v="341"/>
    <x v="0"/>
    <s v="2024-2025"/>
    <x v="0"/>
    <x v="49"/>
    <x v="4"/>
    <s v="VIC"/>
    <n v="3134"/>
    <x v="0"/>
    <x v="6"/>
    <x v="2"/>
    <x v="2"/>
    <n v="201"/>
  </r>
  <r>
    <x v="226"/>
    <x v="0"/>
    <s v="2024-2025"/>
    <x v="1"/>
    <x v="26"/>
    <x v="0"/>
    <s v="WA"/>
    <n v="6280"/>
    <x v="0"/>
    <x v="14"/>
    <x v="8"/>
    <x v="8"/>
    <n v="198"/>
  </r>
  <r>
    <x v="234"/>
    <x v="1"/>
    <s v="2023-2024"/>
    <x v="0"/>
    <x v="28"/>
    <x v="1"/>
    <s v="NSW"/>
    <n v="2830"/>
    <x v="0"/>
    <x v="11"/>
    <x v="8"/>
    <x v="8"/>
    <n v="688"/>
  </r>
  <r>
    <x v="3"/>
    <x v="0"/>
    <s v="2024-2025"/>
    <x v="0"/>
    <x v="66"/>
    <x v="3"/>
    <s v="QLD"/>
    <n v="4883"/>
    <x v="0"/>
    <x v="12"/>
    <x v="3"/>
    <x v="3"/>
    <n v="470"/>
  </r>
  <r>
    <x v="496"/>
    <x v="0"/>
    <s v="2024-2025"/>
    <x v="0"/>
    <x v="58"/>
    <x v="0"/>
    <s v="WA"/>
    <n v="6027"/>
    <x v="0"/>
    <x v="0"/>
    <x v="3"/>
    <x v="3"/>
    <n v="493"/>
  </r>
  <r>
    <x v="583"/>
    <x v="0"/>
    <s v="2024-2025"/>
    <x v="1"/>
    <x v="71"/>
    <x v="6"/>
    <s v="SA"/>
    <n v="5043"/>
    <x v="0"/>
    <x v="13"/>
    <x v="3"/>
    <x v="3"/>
    <n v="731"/>
  </r>
  <r>
    <x v="341"/>
    <x v="0"/>
    <s v="2024-2025"/>
    <x v="1"/>
    <x v="77"/>
    <x v="5"/>
    <s v="TAS"/>
    <n v="7018"/>
    <x v="0"/>
    <x v="9"/>
    <x v="3"/>
    <x v="3"/>
    <n v="526"/>
  </r>
  <r>
    <x v="640"/>
    <x v="0"/>
    <s v="2024-2025"/>
    <x v="0"/>
    <x v="68"/>
    <x v="7"/>
    <s v="NT"/>
    <n v="800"/>
    <x v="0"/>
    <x v="19"/>
    <x v="7"/>
    <x v="7"/>
    <n v="59"/>
  </r>
  <r>
    <x v="641"/>
    <x v="0"/>
    <s v="2024-2025"/>
    <x v="0"/>
    <x v="51"/>
    <x v="4"/>
    <s v="VIC"/>
    <n v="3630"/>
    <x v="0"/>
    <x v="16"/>
    <x v="5"/>
    <x v="5"/>
    <n v="77"/>
  </r>
  <r>
    <x v="617"/>
    <x v="0"/>
    <s v="2024-2025"/>
    <x v="1"/>
    <x v="60"/>
    <x v="1"/>
    <s v="NSW"/>
    <n v="2541"/>
    <x v="0"/>
    <x v="2"/>
    <x v="8"/>
    <x v="8"/>
    <n v="198"/>
  </r>
  <r>
    <x v="334"/>
    <x v="1"/>
    <s v="2023-2024"/>
    <x v="1"/>
    <x v="49"/>
    <x v="4"/>
    <s v="VIC"/>
    <n v="3134"/>
    <x v="0"/>
    <x v="6"/>
    <x v="3"/>
    <x v="3"/>
    <n v="759"/>
  </r>
  <r>
    <x v="522"/>
    <x v="2"/>
    <s v="2025-2026"/>
    <x v="0"/>
    <x v="34"/>
    <x v="4"/>
    <s v="VIC"/>
    <n v="3018"/>
    <x v="0"/>
    <x v="7"/>
    <x v="1"/>
    <x v="1"/>
    <n v="136"/>
  </r>
  <r>
    <x v="361"/>
    <x v="0"/>
    <s v="2024-2025"/>
    <x v="0"/>
    <x v="69"/>
    <x v="4"/>
    <s v="VIC"/>
    <n v="3199"/>
    <x v="0"/>
    <x v="6"/>
    <x v="3"/>
    <x v="3"/>
    <n v="472"/>
  </r>
  <r>
    <x v="176"/>
    <x v="2"/>
    <s v="2025-2026"/>
    <x v="0"/>
    <x v="28"/>
    <x v="1"/>
    <s v="NSW"/>
    <n v="2830"/>
    <x v="0"/>
    <x v="11"/>
    <x v="6"/>
    <x v="6"/>
    <n v="681"/>
  </r>
  <r>
    <x v="529"/>
    <x v="1"/>
    <s v="2023-2024"/>
    <x v="1"/>
    <x v="94"/>
    <x v="5"/>
    <s v="TAS"/>
    <n v="7250"/>
    <x v="0"/>
    <x v="9"/>
    <x v="4"/>
    <x v="4"/>
    <n v="20"/>
  </r>
  <r>
    <x v="71"/>
    <x v="0"/>
    <s v="2024-2025"/>
    <x v="0"/>
    <x v="54"/>
    <x v="4"/>
    <s v="VIC"/>
    <n v="3030"/>
    <x v="0"/>
    <x v="7"/>
    <x v="1"/>
    <x v="1"/>
    <n v="512"/>
  </r>
  <r>
    <x v="642"/>
    <x v="0"/>
    <s v="2024-2025"/>
    <x v="1"/>
    <x v="90"/>
    <x v="3"/>
    <s v="QLD"/>
    <n v="4700"/>
    <x v="0"/>
    <x v="17"/>
    <x v="5"/>
    <x v="5"/>
    <n v="767"/>
  </r>
  <r>
    <x v="118"/>
    <x v="1"/>
    <s v="2023-2024"/>
    <x v="1"/>
    <x v="12"/>
    <x v="3"/>
    <s v="QLD"/>
    <n v="4068"/>
    <x v="0"/>
    <x v="10"/>
    <x v="8"/>
    <x v="8"/>
    <n v="278"/>
  </r>
  <r>
    <x v="278"/>
    <x v="2"/>
    <s v="2025-2026"/>
    <x v="0"/>
    <x v="54"/>
    <x v="4"/>
    <s v="VIC"/>
    <n v="3030"/>
    <x v="0"/>
    <x v="7"/>
    <x v="2"/>
    <x v="2"/>
    <n v="535"/>
  </r>
  <r>
    <x v="643"/>
    <x v="0"/>
    <s v="2024-2025"/>
    <x v="1"/>
    <x v="54"/>
    <x v="4"/>
    <s v="VIC"/>
    <n v="3030"/>
    <x v="0"/>
    <x v="7"/>
    <x v="0"/>
    <x v="0"/>
    <n v="531"/>
  </r>
  <r>
    <x v="365"/>
    <x v="1"/>
    <s v="2023-2024"/>
    <x v="0"/>
    <x v="24"/>
    <x v="1"/>
    <s v="NSW"/>
    <n v="2120"/>
    <x v="0"/>
    <x v="4"/>
    <x v="3"/>
    <x v="3"/>
    <n v="626"/>
  </r>
  <r>
    <x v="120"/>
    <x v="2"/>
    <s v="2025-2026"/>
    <x v="0"/>
    <x v="67"/>
    <x v="3"/>
    <s v="QLD"/>
    <n v="4551"/>
    <x v="0"/>
    <x v="15"/>
    <x v="4"/>
    <x v="4"/>
    <n v="191"/>
  </r>
  <r>
    <x v="310"/>
    <x v="0"/>
    <s v="2024-2025"/>
    <x v="0"/>
    <x v="2"/>
    <x v="2"/>
    <s v="ACT"/>
    <n v="2617"/>
    <x v="0"/>
    <x v="2"/>
    <x v="8"/>
    <x v="8"/>
    <n v="790"/>
  </r>
  <r>
    <x v="369"/>
    <x v="2"/>
    <s v="2025-2026"/>
    <x v="0"/>
    <x v="24"/>
    <x v="1"/>
    <s v="NSW"/>
    <n v="2120"/>
    <x v="0"/>
    <x v="4"/>
    <x v="7"/>
    <x v="7"/>
    <n v="664"/>
  </r>
  <r>
    <x v="2"/>
    <x v="1"/>
    <s v="2023-2024"/>
    <x v="1"/>
    <x v="48"/>
    <x v="3"/>
    <s v="QLD"/>
    <n v="4566"/>
    <x v="0"/>
    <x v="15"/>
    <x v="7"/>
    <x v="7"/>
    <n v="528"/>
  </r>
  <r>
    <x v="447"/>
    <x v="0"/>
    <s v="2024-2025"/>
    <x v="1"/>
    <x v="4"/>
    <x v="1"/>
    <s v="NSW"/>
    <n v="2154"/>
    <x v="0"/>
    <x v="4"/>
    <x v="8"/>
    <x v="8"/>
    <n v="67"/>
  </r>
  <r>
    <x v="436"/>
    <x v="1"/>
    <s v="2023-2024"/>
    <x v="0"/>
    <x v="40"/>
    <x v="4"/>
    <s v="VIC"/>
    <n v="3353"/>
    <x v="0"/>
    <x v="8"/>
    <x v="7"/>
    <x v="7"/>
    <n v="373"/>
  </r>
  <r>
    <x v="445"/>
    <x v="0"/>
    <s v="2024-2025"/>
    <x v="1"/>
    <x v="12"/>
    <x v="3"/>
    <s v="QLD"/>
    <n v="4068"/>
    <x v="0"/>
    <x v="10"/>
    <x v="8"/>
    <x v="8"/>
    <n v="796"/>
  </r>
  <r>
    <x v="175"/>
    <x v="1"/>
    <s v="2023-2024"/>
    <x v="0"/>
    <x v="31"/>
    <x v="1"/>
    <s v="NSW"/>
    <n v="2116"/>
    <x v="0"/>
    <x v="4"/>
    <x v="1"/>
    <x v="1"/>
    <n v="685"/>
  </r>
  <r>
    <x v="251"/>
    <x v="1"/>
    <s v="2023-2024"/>
    <x v="0"/>
    <x v="13"/>
    <x v="1"/>
    <s v="NSW"/>
    <n v="2480"/>
    <x v="0"/>
    <x v="1"/>
    <x v="1"/>
    <x v="1"/>
    <n v="205"/>
  </r>
  <r>
    <x v="586"/>
    <x v="0"/>
    <s v="2024-2025"/>
    <x v="0"/>
    <x v="52"/>
    <x v="3"/>
    <s v="QLD"/>
    <n v="4053"/>
    <x v="0"/>
    <x v="10"/>
    <x v="0"/>
    <x v="0"/>
    <n v="82"/>
  </r>
  <r>
    <x v="377"/>
    <x v="1"/>
    <s v="2023-2024"/>
    <x v="1"/>
    <x v="74"/>
    <x v="1"/>
    <s v="NSW"/>
    <n v="2485"/>
    <x v="0"/>
    <x v="1"/>
    <x v="3"/>
    <x v="3"/>
    <n v="331"/>
  </r>
  <r>
    <x v="624"/>
    <x v="2"/>
    <s v="2025-2026"/>
    <x v="0"/>
    <x v="40"/>
    <x v="4"/>
    <s v="VIC"/>
    <n v="3353"/>
    <x v="0"/>
    <x v="8"/>
    <x v="2"/>
    <x v="2"/>
    <n v="358"/>
  </r>
  <r>
    <x v="132"/>
    <x v="0"/>
    <s v="2024-2025"/>
    <x v="1"/>
    <x v="77"/>
    <x v="5"/>
    <s v="TAS"/>
    <n v="7018"/>
    <x v="0"/>
    <x v="9"/>
    <x v="3"/>
    <x v="3"/>
    <n v="130"/>
  </r>
  <r>
    <x v="644"/>
    <x v="1"/>
    <s v="2023-2024"/>
    <x v="0"/>
    <x v="73"/>
    <x v="6"/>
    <s v="SA"/>
    <n v="5607"/>
    <x v="0"/>
    <x v="18"/>
    <x v="3"/>
    <x v="3"/>
    <n v="419"/>
  </r>
  <r>
    <x v="559"/>
    <x v="0"/>
    <s v="2024-2025"/>
    <x v="1"/>
    <x v="56"/>
    <x v="1"/>
    <s v="NSW"/>
    <n v="2795"/>
    <x v="0"/>
    <x v="11"/>
    <x v="8"/>
    <x v="8"/>
    <n v="362"/>
  </r>
  <r>
    <x v="121"/>
    <x v="0"/>
    <s v="2024-2025"/>
    <x v="1"/>
    <x v="20"/>
    <x v="4"/>
    <s v="VIC"/>
    <n v="3429"/>
    <x v="0"/>
    <x v="8"/>
    <x v="2"/>
    <x v="2"/>
    <n v="748"/>
  </r>
  <r>
    <x v="645"/>
    <x v="1"/>
    <s v="2023-2024"/>
    <x v="0"/>
    <x v="40"/>
    <x v="4"/>
    <s v="VIC"/>
    <n v="3353"/>
    <x v="0"/>
    <x v="8"/>
    <x v="5"/>
    <x v="5"/>
    <n v="493"/>
  </r>
  <r>
    <x v="448"/>
    <x v="1"/>
    <s v="2023-2024"/>
    <x v="1"/>
    <x v="15"/>
    <x v="1"/>
    <s v="NSW"/>
    <n v="2020"/>
    <x v="0"/>
    <x v="5"/>
    <x v="8"/>
    <x v="8"/>
    <n v="533"/>
  </r>
  <r>
    <x v="305"/>
    <x v="2"/>
    <s v="2025-2026"/>
    <x v="0"/>
    <x v="3"/>
    <x v="3"/>
    <s v="QLD"/>
    <n v="4220"/>
    <x v="0"/>
    <x v="3"/>
    <x v="3"/>
    <x v="3"/>
    <n v="82"/>
  </r>
  <r>
    <x v="91"/>
    <x v="0"/>
    <s v="2024-2025"/>
    <x v="0"/>
    <x v="57"/>
    <x v="6"/>
    <s v="SA"/>
    <n v="5082"/>
    <x v="0"/>
    <x v="13"/>
    <x v="6"/>
    <x v="6"/>
    <n v="21"/>
  </r>
  <r>
    <x v="574"/>
    <x v="2"/>
    <s v="2025-2026"/>
    <x v="0"/>
    <x v="58"/>
    <x v="0"/>
    <s v="WA"/>
    <n v="6027"/>
    <x v="0"/>
    <x v="0"/>
    <x v="2"/>
    <x v="2"/>
    <n v="149"/>
  </r>
  <r>
    <x v="435"/>
    <x v="1"/>
    <s v="2023-2024"/>
    <x v="0"/>
    <x v="31"/>
    <x v="1"/>
    <s v="NSW"/>
    <n v="2116"/>
    <x v="0"/>
    <x v="4"/>
    <x v="9"/>
    <x v="9"/>
    <n v="606"/>
  </r>
  <r>
    <x v="68"/>
    <x v="2"/>
    <s v="2025-2026"/>
    <x v="0"/>
    <x v="63"/>
    <x v="1"/>
    <s v="NSW"/>
    <n v="2015"/>
    <x v="0"/>
    <x v="5"/>
    <x v="7"/>
    <x v="7"/>
    <n v="793"/>
  </r>
  <r>
    <x v="464"/>
    <x v="2"/>
    <s v="2025-2026"/>
    <x v="0"/>
    <x v="27"/>
    <x v="4"/>
    <s v="VIC"/>
    <n v="3066"/>
    <x v="0"/>
    <x v="7"/>
    <x v="3"/>
    <x v="3"/>
    <n v="164"/>
  </r>
  <r>
    <x v="482"/>
    <x v="2"/>
    <s v="2025-2026"/>
    <x v="1"/>
    <x v="3"/>
    <x v="3"/>
    <s v="QLD"/>
    <n v="4220"/>
    <x v="0"/>
    <x v="3"/>
    <x v="1"/>
    <x v="1"/>
    <n v="37"/>
  </r>
  <r>
    <x v="54"/>
    <x v="0"/>
    <s v="2024-2025"/>
    <x v="0"/>
    <x v="10"/>
    <x v="4"/>
    <s v="VIC"/>
    <n v="3551"/>
    <x v="0"/>
    <x v="8"/>
    <x v="1"/>
    <x v="1"/>
    <n v="502"/>
  </r>
  <r>
    <x v="426"/>
    <x v="0"/>
    <s v="2024-2025"/>
    <x v="1"/>
    <x v="78"/>
    <x v="1"/>
    <s v="NSW"/>
    <n v="2141"/>
    <x v="0"/>
    <x v="4"/>
    <x v="2"/>
    <x v="2"/>
    <n v="627"/>
  </r>
  <r>
    <x v="513"/>
    <x v="2"/>
    <s v="2025-2026"/>
    <x v="1"/>
    <x v="23"/>
    <x v="1"/>
    <s v="NSW"/>
    <n v="2650"/>
    <x v="0"/>
    <x v="11"/>
    <x v="5"/>
    <x v="5"/>
    <n v="433"/>
  </r>
  <r>
    <x v="368"/>
    <x v="0"/>
    <s v="2024-2025"/>
    <x v="0"/>
    <x v="59"/>
    <x v="3"/>
    <s v="QLD"/>
    <n v="4509"/>
    <x v="0"/>
    <x v="3"/>
    <x v="9"/>
    <x v="9"/>
    <n v="614"/>
  </r>
  <r>
    <x v="545"/>
    <x v="1"/>
    <s v="2023-2024"/>
    <x v="0"/>
    <x v="33"/>
    <x v="4"/>
    <s v="VIC"/>
    <n v="3280"/>
    <x v="0"/>
    <x v="8"/>
    <x v="4"/>
    <x v="4"/>
    <n v="43"/>
  </r>
  <r>
    <x v="27"/>
    <x v="0"/>
    <s v="2024-2025"/>
    <x v="1"/>
    <x v="0"/>
    <x v="0"/>
    <s v="WA"/>
    <n v="6021"/>
    <x v="0"/>
    <x v="0"/>
    <x v="4"/>
    <x v="4"/>
    <n v="155"/>
  </r>
  <r>
    <x v="181"/>
    <x v="0"/>
    <s v="2024-2025"/>
    <x v="1"/>
    <x v="20"/>
    <x v="4"/>
    <s v="VIC"/>
    <n v="3429"/>
    <x v="0"/>
    <x v="8"/>
    <x v="3"/>
    <x v="3"/>
    <n v="512"/>
  </r>
  <r>
    <x v="595"/>
    <x v="2"/>
    <s v="2025-2026"/>
    <x v="0"/>
    <x v="68"/>
    <x v="7"/>
    <s v="NT"/>
    <n v="800"/>
    <x v="0"/>
    <x v="19"/>
    <x v="3"/>
    <x v="3"/>
    <n v="189"/>
  </r>
  <r>
    <x v="460"/>
    <x v="1"/>
    <s v="2023-2024"/>
    <x v="0"/>
    <x v="12"/>
    <x v="3"/>
    <s v="QLD"/>
    <n v="4068"/>
    <x v="0"/>
    <x v="10"/>
    <x v="2"/>
    <x v="2"/>
    <n v="502"/>
  </r>
  <r>
    <x v="259"/>
    <x v="1"/>
    <s v="2023-2024"/>
    <x v="0"/>
    <x v="39"/>
    <x v="0"/>
    <s v="WA"/>
    <n v="6330"/>
    <x v="0"/>
    <x v="14"/>
    <x v="3"/>
    <x v="3"/>
    <n v="316"/>
  </r>
  <r>
    <x v="581"/>
    <x v="0"/>
    <s v="2024-2025"/>
    <x v="0"/>
    <x v="18"/>
    <x v="6"/>
    <s v="SA"/>
    <n v="5168"/>
    <x v="0"/>
    <x v="13"/>
    <x v="3"/>
    <x v="3"/>
    <n v="74"/>
  </r>
  <r>
    <x v="380"/>
    <x v="0"/>
    <s v="2024-2025"/>
    <x v="1"/>
    <x v="30"/>
    <x v="4"/>
    <s v="VIC"/>
    <n v="3131"/>
    <x v="0"/>
    <x v="6"/>
    <x v="7"/>
    <x v="7"/>
    <n v="729"/>
  </r>
  <r>
    <x v="356"/>
    <x v="0"/>
    <s v="2024-2025"/>
    <x v="1"/>
    <x v="78"/>
    <x v="1"/>
    <s v="NSW"/>
    <n v="2141"/>
    <x v="0"/>
    <x v="4"/>
    <x v="6"/>
    <x v="6"/>
    <n v="554"/>
  </r>
  <r>
    <x v="567"/>
    <x v="1"/>
    <s v="2023-2024"/>
    <x v="1"/>
    <x v="35"/>
    <x v="3"/>
    <s v="QLD"/>
    <n v="4558"/>
    <x v="0"/>
    <x v="15"/>
    <x v="8"/>
    <x v="8"/>
    <n v="428"/>
  </r>
  <r>
    <x v="28"/>
    <x v="2"/>
    <s v="2025-2026"/>
    <x v="0"/>
    <x v="91"/>
    <x v="1"/>
    <s v="NSW"/>
    <n v="2064"/>
    <x v="0"/>
    <x v="5"/>
    <x v="4"/>
    <x v="4"/>
    <n v="96"/>
  </r>
  <r>
    <x v="579"/>
    <x v="2"/>
    <s v="2025-2026"/>
    <x v="1"/>
    <x v="18"/>
    <x v="6"/>
    <s v="SA"/>
    <n v="5168"/>
    <x v="0"/>
    <x v="13"/>
    <x v="3"/>
    <x v="3"/>
    <n v="266"/>
  </r>
  <r>
    <x v="604"/>
    <x v="2"/>
    <s v="2025-2026"/>
    <x v="0"/>
    <x v="84"/>
    <x v="3"/>
    <s v="QLD"/>
    <n v="4215"/>
    <x v="0"/>
    <x v="3"/>
    <x v="7"/>
    <x v="7"/>
    <n v="641"/>
  </r>
  <r>
    <x v="646"/>
    <x v="0"/>
    <s v="2024-2025"/>
    <x v="1"/>
    <x v="35"/>
    <x v="3"/>
    <s v="QLD"/>
    <n v="4558"/>
    <x v="0"/>
    <x v="15"/>
    <x v="8"/>
    <x v="8"/>
    <n v="165"/>
  </r>
  <r>
    <x v="219"/>
    <x v="1"/>
    <s v="2023-2024"/>
    <x v="0"/>
    <x v="90"/>
    <x v="3"/>
    <s v="QLD"/>
    <n v="4700"/>
    <x v="0"/>
    <x v="17"/>
    <x v="6"/>
    <x v="6"/>
    <n v="147"/>
  </r>
  <r>
    <x v="647"/>
    <x v="0"/>
    <s v="2024-2025"/>
    <x v="1"/>
    <x v="94"/>
    <x v="5"/>
    <s v="TAS"/>
    <n v="7250"/>
    <x v="0"/>
    <x v="9"/>
    <x v="2"/>
    <x v="2"/>
    <n v="190"/>
  </r>
  <r>
    <x v="367"/>
    <x v="2"/>
    <s v="2025-2026"/>
    <x v="0"/>
    <x v="84"/>
    <x v="3"/>
    <s v="QLD"/>
    <n v="4215"/>
    <x v="0"/>
    <x v="3"/>
    <x v="6"/>
    <x v="6"/>
    <n v="582"/>
  </r>
  <r>
    <x v="380"/>
    <x v="0"/>
    <s v="2024-2025"/>
    <x v="0"/>
    <x v="32"/>
    <x v="6"/>
    <s v="SA"/>
    <n v="5169"/>
    <x v="0"/>
    <x v="13"/>
    <x v="2"/>
    <x v="2"/>
    <n v="668"/>
  </r>
  <r>
    <x v="648"/>
    <x v="2"/>
    <s v="2025-2026"/>
    <x v="0"/>
    <x v="25"/>
    <x v="4"/>
    <s v="VIC"/>
    <n v="3550"/>
    <x v="0"/>
    <x v="8"/>
    <x v="6"/>
    <x v="6"/>
    <n v="46"/>
  </r>
  <r>
    <x v="153"/>
    <x v="1"/>
    <s v="2023-2024"/>
    <x v="0"/>
    <x v="67"/>
    <x v="3"/>
    <s v="QLD"/>
    <n v="4551"/>
    <x v="0"/>
    <x v="15"/>
    <x v="1"/>
    <x v="1"/>
    <n v="628"/>
  </r>
  <r>
    <x v="465"/>
    <x v="0"/>
    <s v="2024-2025"/>
    <x v="0"/>
    <x v="7"/>
    <x v="4"/>
    <s v="VIC"/>
    <n v="3175"/>
    <x v="0"/>
    <x v="6"/>
    <x v="3"/>
    <x v="3"/>
    <n v="431"/>
  </r>
  <r>
    <x v="233"/>
    <x v="2"/>
    <s v="2025-2026"/>
    <x v="0"/>
    <x v="59"/>
    <x v="3"/>
    <s v="QLD"/>
    <n v="4509"/>
    <x v="0"/>
    <x v="3"/>
    <x v="3"/>
    <x v="3"/>
    <n v="356"/>
  </r>
  <r>
    <x v="281"/>
    <x v="2"/>
    <s v="2025-2026"/>
    <x v="0"/>
    <x v="32"/>
    <x v="6"/>
    <s v="SA"/>
    <n v="5169"/>
    <x v="0"/>
    <x v="13"/>
    <x v="3"/>
    <x v="3"/>
    <n v="519"/>
  </r>
  <r>
    <x v="400"/>
    <x v="2"/>
    <s v="2025-2026"/>
    <x v="0"/>
    <x v="38"/>
    <x v="3"/>
    <s v="QLD"/>
    <n v="4802"/>
    <x v="0"/>
    <x v="12"/>
    <x v="4"/>
    <x v="4"/>
    <n v="651"/>
  </r>
  <r>
    <x v="415"/>
    <x v="0"/>
    <s v="2024-2025"/>
    <x v="1"/>
    <x v="1"/>
    <x v="1"/>
    <s v="NSW"/>
    <n v="2478"/>
    <x v="0"/>
    <x v="1"/>
    <x v="7"/>
    <x v="7"/>
    <n v="396"/>
  </r>
  <r>
    <x v="594"/>
    <x v="1"/>
    <s v="2023-2024"/>
    <x v="0"/>
    <x v="89"/>
    <x v="4"/>
    <s v="VIC"/>
    <n v="3136"/>
    <x v="0"/>
    <x v="6"/>
    <x v="3"/>
    <x v="3"/>
    <n v="522"/>
  </r>
  <r>
    <x v="50"/>
    <x v="0"/>
    <s v="2024-2025"/>
    <x v="0"/>
    <x v="61"/>
    <x v="6"/>
    <s v="SA"/>
    <n v="5343"/>
    <x v="0"/>
    <x v="18"/>
    <x v="2"/>
    <x v="2"/>
    <n v="799"/>
  </r>
  <r>
    <x v="455"/>
    <x v="1"/>
    <s v="2023-2024"/>
    <x v="1"/>
    <x v="45"/>
    <x v="3"/>
    <s v="QLD"/>
    <n v="4570"/>
    <x v="0"/>
    <x v="15"/>
    <x v="4"/>
    <x v="4"/>
    <n v="66"/>
  </r>
  <r>
    <x v="503"/>
    <x v="0"/>
    <s v="2024-2025"/>
    <x v="0"/>
    <x v="40"/>
    <x v="4"/>
    <s v="VIC"/>
    <n v="3353"/>
    <x v="0"/>
    <x v="8"/>
    <x v="0"/>
    <x v="0"/>
    <n v="660"/>
  </r>
  <r>
    <x v="649"/>
    <x v="0"/>
    <s v="2024-2025"/>
    <x v="1"/>
    <x v="62"/>
    <x v="0"/>
    <s v="WA"/>
    <n v="6112"/>
    <x v="0"/>
    <x v="14"/>
    <x v="4"/>
    <x v="4"/>
    <n v="119"/>
  </r>
  <r>
    <x v="468"/>
    <x v="0"/>
    <s v="2024-2025"/>
    <x v="0"/>
    <x v="44"/>
    <x v="4"/>
    <s v="VIC"/>
    <n v="3977"/>
    <x v="0"/>
    <x v="16"/>
    <x v="4"/>
    <x v="4"/>
    <n v="183"/>
  </r>
  <r>
    <x v="227"/>
    <x v="0"/>
    <s v="2024-2025"/>
    <x v="1"/>
    <x v="47"/>
    <x v="1"/>
    <s v="NSW"/>
    <n v="2101"/>
    <x v="0"/>
    <x v="4"/>
    <x v="1"/>
    <x v="1"/>
    <n v="633"/>
  </r>
  <r>
    <x v="74"/>
    <x v="2"/>
    <s v="2025-2026"/>
    <x v="1"/>
    <x v="50"/>
    <x v="4"/>
    <s v="VIC"/>
    <n v="3179"/>
    <x v="0"/>
    <x v="6"/>
    <x v="2"/>
    <x v="2"/>
    <n v="343"/>
  </r>
  <r>
    <x v="168"/>
    <x v="0"/>
    <s v="2024-2025"/>
    <x v="0"/>
    <x v="90"/>
    <x v="3"/>
    <s v="QLD"/>
    <n v="4700"/>
    <x v="0"/>
    <x v="17"/>
    <x v="7"/>
    <x v="7"/>
    <n v="596"/>
  </r>
  <r>
    <x v="245"/>
    <x v="2"/>
    <s v="2025-2026"/>
    <x v="0"/>
    <x v="75"/>
    <x v="0"/>
    <s v="WA"/>
    <n v="6450"/>
    <x v="0"/>
    <x v="20"/>
    <x v="6"/>
    <x v="6"/>
    <n v="653"/>
  </r>
  <r>
    <x v="322"/>
    <x v="0"/>
    <s v="2024-2025"/>
    <x v="1"/>
    <x v="43"/>
    <x v="1"/>
    <s v="NSW"/>
    <n v="2560"/>
    <x v="0"/>
    <x v="2"/>
    <x v="2"/>
    <x v="2"/>
    <n v="237"/>
  </r>
  <r>
    <x v="372"/>
    <x v="0"/>
    <s v="2024-2025"/>
    <x v="0"/>
    <x v="37"/>
    <x v="1"/>
    <s v="NSW"/>
    <n v="2750"/>
    <x v="0"/>
    <x v="11"/>
    <x v="7"/>
    <x v="7"/>
    <n v="672"/>
  </r>
  <r>
    <x v="533"/>
    <x v="1"/>
    <s v="2023-2024"/>
    <x v="1"/>
    <x v="83"/>
    <x v="0"/>
    <s v="WA"/>
    <n v="6052"/>
    <x v="0"/>
    <x v="0"/>
    <x v="3"/>
    <x v="3"/>
    <n v="773"/>
  </r>
  <r>
    <x v="377"/>
    <x v="1"/>
    <s v="2023-2024"/>
    <x v="1"/>
    <x v="47"/>
    <x v="1"/>
    <s v="NSW"/>
    <n v="2101"/>
    <x v="0"/>
    <x v="4"/>
    <x v="9"/>
    <x v="9"/>
    <n v="361"/>
  </r>
  <r>
    <x v="12"/>
    <x v="0"/>
    <s v="2024-2025"/>
    <x v="0"/>
    <x v="75"/>
    <x v="0"/>
    <s v="WA"/>
    <n v="6450"/>
    <x v="0"/>
    <x v="20"/>
    <x v="3"/>
    <x v="3"/>
    <n v="663"/>
  </r>
  <r>
    <x v="550"/>
    <x v="2"/>
    <s v="2025-2026"/>
    <x v="0"/>
    <x v="67"/>
    <x v="3"/>
    <s v="QLD"/>
    <n v="4551"/>
    <x v="0"/>
    <x v="15"/>
    <x v="3"/>
    <x v="3"/>
    <n v="347"/>
  </r>
  <r>
    <x v="3"/>
    <x v="0"/>
    <s v="2024-2025"/>
    <x v="1"/>
    <x v="50"/>
    <x v="4"/>
    <s v="VIC"/>
    <n v="3179"/>
    <x v="0"/>
    <x v="6"/>
    <x v="6"/>
    <x v="6"/>
    <n v="340"/>
  </r>
  <r>
    <x v="431"/>
    <x v="0"/>
    <s v="2024-2025"/>
    <x v="0"/>
    <x v="21"/>
    <x v="3"/>
    <s v="QLD"/>
    <n v="4012"/>
    <x v="0"/>
    <x v="10"/>
    <x v="6"/>
    <x v="6"/>
    <n v="275"/>
  </r>
  <r>
    <x v="278"/>
    <x v="2"/>
    <s v="2025-2026"/>
    <x v="0"/>
    <x v="13"/>
    <x v="1"/>
    <s v="NSW"/>
    <n v="2480"/>
    <x v="0"/>
    <x v="1"/>
    <x v="2"/>
    <x v="2"/>
    <n v="347"/>
  </r>
  <r>
    <x v="255"/>
    <x v="0"/>
    <s v="2024-2025"/>
    <x v="1"/>
    <x v="14"/>
    <x v="1"/>
    <s v="NSW"/>
    <n v="2790"/>
    <x v="0"/>
    <x v="11"/>
    <x v="2"/>
    <x v="2"/>
    <n v="383"/>
  </r>
  <r>
    <x v="515"/>
    <x v="0"/>
    <s v="2024-2025"/>
    <x v="1"/>
    <x v="79"/>
    <x v="6"/>
    <s v="SA"/>
    <n v="5290"/>
    <x v="0"/>
    <x v="18"/>
    <x v="9"/>
    <x v="9"/>
    <n v="303"/>
  </r>
  <r>
    <x v="322"/>
    <x v="0"/>
    <s v="2024-2025"/>
    <x v="1"/>
    <x v="30"/>
    <x v="4"/>
    <s v="VIC"/>
    <n v="3131"/>
    <x v="0"/>
    <x v="6"/>
    <x v="0"/>
    <x v="0"/>
    <n v="619"/>
  </r>
  <r>
    <x v="423"/>
    <x v="0"/>
    <s v="2024-2025"/>
    <x v="1"/>
    <x v="23"/>
    <x v="1"/>
    <s v="NSW"/>
    <n v="2650"/>
    <x v="0"/>
    <x v="11"/>
    <x v="0"/>
    <x v="0"/>
    <n v="228"/>
  </r>
  <r>
    <x v="631"/>
    <x v="0"/>
    <s v="2024-2025"/>
    <x v="0"/>
    <x v="49"/>
    <x v="4"/>
    <s v="VIC"/>
    <n v="3134"/>
    <x v="0"/>
    <x v="6"/>
    <x v="3"/>
    <x v="3"/>
    <n v="642"/>
  </r>
  <r>
    <x v="244"/>
    <x v="0"/>
    <s v="2024-2025"/>
    <x v="0"/>
    <x v="61"/>
    <x v="6"/>
    <s v="SA"/>
    <n v="5343"/>
    <x v="0"/>
    <x v="18"/>
    <x v="0"/>
    <x v="0"/>
    <n v="245"/>
  </r>
  <r>
    <x v="306"/>
    <x v="0"/>
    <s v="2024-2025"/>
    <x v="1"/>
    <x v="43"/>
    <x v="1"/>
    <s v="NSW"/>
    <n v="2560"/>
    <x v="0"/>
    <x v="2"/>
    <x v="9"/>
    <x v="9"/>
    <n v="675"/>
  </r>
  <r>
    <x v="128"/>
    <x v="2"/>
    <s v="2025-2026"/>
    <x v="1"/>
    <x v="4"/>
    <x v="1"/>
    <s v="NSW"/>
    <n v="2154"/>
    <x v="0"/>
    <x v="4"/>
    <x v="9"/>
    <x v="9"/>
    <n v="457"/>
  </r>
  <r>
    <x v="634"/>
    <x v="0"/>
    <s v="2024-2025"/>
    <x v="0"/>
    <x v="11"/>
    <x v="5"/>
    <s v="TAS"/>
    <n v="7010"/>
    <x v="0"/>
    <x v="9"/>
    <x v="0"/>
    <x v="0"/>
    <n v="103"/>
  </r>
  <r>
    <x v="13"/>
    <x v="0"/>
    <s v="2024-2025"/>
    <x v="1"/>
    <x v="82"/>
    <x v="3"/>
    <s v="QLD"/>
    <n v="4655"/>
    <x v="0"/>
    <x v="17"/>
    <x v="0"/>
    <x v="0"/>
    <n v="703"/>
  </r>
  <r>
    <x v="57"/>
    <x v="0"/>
    <s v="2024-2025"/>
    <x v="1"/>
    <x v="20"/>
    <x v="4"/>
    <s v="VIC"/>
    <n v="3429"/>
    <x v="0"/>
    <x v="8"/>
    <x v="3"/>
    <x v="3"/>
    <n v="27"/>
  </r>
  <r>
    <x v="438"/>
    <x v="2"/>
    <s v="2025-2026"/>
    <x v="0"/>
    <x v="21"/>
    <x v="3"/>
    <s v="QLD"/>
    <n v="4012"/>
    <x v="0"/>
    <x v="10"/>
    <x v="0"/>
    <x v="0"/>
    <n v="283"/>
  </r>
  <r>
    <x v="460"/>
    <x v="1"/>
    <s v="2023-2024"/>
    <x v="0"/>
    <x v="96"/>
    <x v="4"/>
    <s v="VIC"/>
    <n v="3690"/>
    <x v="0"/>
    <x v="16"/>
    <x v="0"/>
    <x v="0"/>
    <n v="576"/>
  </r>
  <r>
    <x v="436"/>
    <x v="1"/>
    <s v="2023-2024"/>
    <x v="0"/>
    <x v="25"/>
    <x v="4"/>
    <s v="VIC"/>
    <n v="3550"/>
    <x v="0"/>
    <x v="8"/>
    <x v="7"/>
    <x v="7"/>
    <n v="359"/>
  </r>
  <r>
    <x v="650"/>
    <x v="2"/>
    <s v="2025-2026"/>
    <x v="1"/>
    <x v="17"/>
    <x v="3"/>
    <s v="QLD"/>
    <n v="4825"/>
    <x v="0"/>
    <x v="12"/>
    <x v="1"/>
    <x v="1"/>
    <n v="360"/>
  </r>
  <r>
    <x v="152"/>
    <x v="0"/>
    <s v="2024-2025"/>
    <x v="0"/>
    <x v="17"/>
    <x v="3"/>
    <s v="QLD"/>
    <n v="4825"/>
    <x v="0"/>
    <x v="12"/>
    <x v="3"/>
    <x v="3"/>
    <n v="505"/>
  </r>
  <r>
    <x v="413"/>
    <x v="0"/>
    <s v="2024-2025"/>
    <x v="1"/>
    <x v="51"/>
    <x v="4"/>
    <s v="VIC"/>
    <n v="3630"/>
    <x v="0"/>
    <x v="16"/>
    <x v="3"/>
    <x v="3"/>
    <n v="189"/>
  </r>
  <r>
    <x v="549"/>
    <x v="2"/>
    <s v="2025-2026"/>
    <x v="0"/>
    <x v="3"/>
    <x v="3"/>
    <s v="QLD"/>
    <n v="4220"/>
    <x v="0"/>
    <x v="3"/>
    <x v="0"/>
    <x v="0"/>
    <n v="189"/>
  </r>
  <r>
    <x v="274"/>
    <x v="2"/>
    <s v="2025-2026"/>
    <x v="0"/>
    <x v="39"/>
    <x v="0"/>
    <s v="WA"/>
    <n v="6330"/>
    <x v="0"/>
    <x v="14"/>
    <x v="1"/>
    <x v="1"/>
    <n v="694"/>
  </r>
  <r>
    <x v="175"/>
    <x v="1"/>
    <s v="2023-2024"/>
    <x v="1"/>
    <x v="50"/>
    <x v="4"/>
    <s v="VIC"/>
    <n v="3179"/>
    <x v="0"/>
    <x v="6"/>
    <x v="0"/>
    <x v="0"/>
    <n v="633"/>
  </r>
  <r>
    <x v="16"/>
    <x v="1"/>
    <s v="2023-2024"/>
    <x v="1"/>
    <x v="42"/>
    <x v="3"/>
    <s v="QLD"/>
    <n v="4870"/>
    <x v="0"/>
    <x v="12"/>
    <x v="6"/>
    <x v="6"/>
    <n v="531"/>
  </r>
  <r>
    <x v="625"/>
    <x v="1"/>
    <s v="2023-2024"/>
    <x v="0"/>
    <x v="40"/>
    <x v="4"/>
    <s v="VIC"/>
    <n v="3353"/>
    <x v="0"/>
    <x v="8"/>
    <x v="6"/>
    <x v="6"/>
    <n v="164"/>
  </r>
  <r>
    <x v="371"/>
    <x v="0"/>
    <s v="2024-2025"/>
    <x v="1"/>
    <x v="19"/>
    <x v="1"/>
    <s v="NSW"/>
    <n v="2800"/>
    <x v="0"/>
    <x v="11"/>
    <x v="4"/>
    <x v="4"/>
    <n v="466"/>
  </r>
  <r>
    <x v="301"/>
    <x v="0"/>
    <s v="2024-2025"/>
    <x v="1"/>
    <x v="81"/>
    <x v="3"/>
    <s v="QLD"/>
    <n v="4680"/>
    <x v="0"/>
    <x v="17"/>
    <x v="7"/>
    <x v="7"/>
    <n v="473"/>
  </r>
  <r>
    <x v="55"/>
    <x v="0"/>
    <s v="2024-2025"/>
    <x v="1"/>
    <x v="3"/>
    <x v="3"/>
    <s v="QLD"/>
    <n v="4220"/>
    <x v="0"/>
    <x v="3"/>
    <x v="4"/>
    <x v="4"/>
    <n v="625"/>
  </r>
  <r>
    <x v="613"/>
    <x v="2"/>
    <s v="2025-2026"/>
    <x v="0"/>
    <x v="68"/>
    <x v="7"/>
    <s v="NT"/>
    <n v="800"/>
    <x v="0"/>
    <x v="19"/>
    <x v="8"/>
    <x v="8"/>
    <n v="407"/>
  </r>
  <r>
    <x v="445"/>
    <x v="0"/>
    <s v="2024-2025"/>
    <x v="1"/>
    <x v="83"/>
    <x v="0"/>
    <s v="WA"/>
    <n v="6052"/>
    <x v="0"/>
    <x v="0"/>
    <x v="2"/>
    <x v="2"/>
    <n v="437"/>
  </r>
  <r>
    <x v="214"/>
    <x v="2"/>
    <s v="2025-2026"/>
    <x v="1"/>
    <x v="46"/>
    <x v="3"/>
    <s v="QLD"/>
    <n v="4740"/>
    <x v="0"/>
    <x v="17"/>
    <x v="7"/>
    <x v="7"/>
    <n v="322"/>
  </r>
  <r>
    <x v="651"/>
    <x v="0"/>
    <s v="2024-2025"/>
    <x v="1"/>
    <x v="7"/>
    <x v="4"/>
    <s v="VIC"/>
    <n v="3175"/>
    <x v="0"/>
    <x v="6"/>
    <x v="7"/>
    <x v="7"/>
    <n v="235"/>
  </r>
  <r>
    <x v="182"/>
    <x v="1"/>
    <s v="2023-2024"/>
    <x v="1"/>
    <x v="72"/>
    <x v="4"/>
    <s v="VIC"/>
    <n v="3931"/>
    <x v="0"/>
    <x v="16"/>
    <x v="3"/>
    <x v="3"/>
    <n v="417"/>
  </r>
  <r>
    <x v="534"/>
    <x v="1"/>
    <s v="2023-2024"/>
    <x v="1"/>
    <x v="82"/>
    <x v="3"/>
    <s v="QLD"/>
    <n v="4655"/>
    <x v="0"/>
    <x v="17"/>
    <x v="9"/>
    <x v="9"/>
    <n v="592"/>
  </r>
  <r>
    <x v="388"/>
    <x v="2"/>
    <s v="2025-2026"/>
    <x v="1"/>
    <x v="14"/>
    <x v="1"/>
    <s v="NSW"/>
    <n v="2790"/>
    <x v="0"/>
    <x v="11"/>
    <x v="9"/>
    <x v="9"/>
    <n v="103"/>
  </r>
  <r>
    <x v="498"/>
    <x v="1"/>
    <s v="2023-2024"/>
    <x v="1"/>
    <x v="42"/>
    <x v="3"/>
    <s v="QLD"/>
    <n v="4870"/>
    <x v="0"/>
    <x v="12"/>
    <x v="3"/>
    <x v="3"/>
    <n v="487"/>
  </r>
  <r>
    <x v="652"/>
    <x v="1"/>
    <s v="2023-2024"/>
    <x v="1"/>
    <x v="23"/>
    <x v="1"/>
    <s v="NSW"/>
    <n v="2650"/>
    <x v="0"/>
    <x v="11"/>
    <x v="2"/>
    <x v="2"/>
    <n v="698"/>
  </r>
  <r>
    <x v="450"/>
    <x v="0"/>
    <s v="2024-2025"/>
    <x v="1"/>
    <x v="0"/>
    <x v="0"/>
    <s v="WA"/>
    <n v="6021"/>
    <x v="0"/>
    <x v="0"/>
    <x v="2"/>
    <x v="2"/>
    <n v="746"/>
  </r>
  <r>
    <x v="25"/>
    <x v="1"/>
    <s v="2023-2024"/>
    <x v="0"/>
    <x v="30"/>
    <x v="4"/>
    <s v="VIC"/>
    <n v="3131"/>
    <x v="0"/>
    <x v="6"/>
    <x v="3"/>
    <x v="3"/>
    <n v="599"/>
  </r>
  <r>
    <x v="653"/>
    <x v="0"/>
    <s v="2024-2025"/>
    <x v="1"/>
    <x v="80"/>
    <x v="0"/>
    <s v="WA"/>
    <n v="6109"/>
    <x v="0"/>
    <x v="14"/>
    <x v="5"/>
    <x v="5"/>
    <n v="81"/>
  </r>
  <r>
    <x v="519"/>
    <x v="0"/>
    <s v="2024-2025"/>
    <x v="1"/>
    <x v="50"/>
    <x v="4"/>
    <s v="VIC"/>
    <n v="3179"/>
    <x v="0"/>
    <x v="6"/>
    <x v="6"/>
    <x v="6"/>
    <n v="508"/>
  </r>
  <r>
    <x v="565"/>
    <x v="1"/>
    <s v="2023-2024"/>
    <x v="1"/>
    <x v="55"/>
    <x v="3"/>
    <s v="QLD"/>
    <n v="4703"/>
    <x v="0"/>
    <x v="17"/>
    <x v="4"/>
    <x v="4"/>
    <n v="444"/>
  </r>
  <r>
    <x v="598"/>
    <x v="0"/>
    <s v="2024-2025"/>
    <x v="0"/>
    <x v="11"/>
    <x v="5"/>
    <s v="TAS"/>
    <n v="7010"/>
    <x v="0"/>
    <x v="9"/>
    <x v="2"/>
    <x v="2"/>
    <n v="775"/>
  </r>
  <r>
    <x v="536"/>
    <x v="2"/>
    <s v="2025-2026"/>
    <x v="1"/>
    <x v="49"/>
    <x v="4"/>
    <s v="VIC"/>
    <n v="3134"/>
    <x v="0"/>
    <x v="6"/>
    <x v="6"/>
    <x v="6"/>
    <n v="119"/>
  </r>
  <r>
    <x v="274"/>
    <x v="2"/>
    <s v="2025-2026"/>
    <x v="1"/>
    <x v="23"/>
    <x v="1"/>
    <s v="NSW"/>
    <n v="2650"/>
    <x v="0"/>
    <x v="11"/>
    <x v="3"/>
    <x v="3"/>
    <n v="215"/>
  </r>
  <r>
    <x v="537"/>
    <x v="2"/>
    <s v="2025-2026"/>
    <x v="1"/>
    <x v="36"/>
    <x v="4"/>
    <s v="VIC"/>
    <n v="3148"/>
    <x v="0"/>
    <x v="6"/>
    <x v="9"/>
    <x v="9"/>
    <n v="704"/>
  </r>
  <r>
    <x v="596"/>
    <x v="0"/>
    <s v="2024-2025"/>
    <x v="0"/>
    <x v="95"/>
    <x v="7"/>
    <s v="NT"/>
    <n v="870"/>
    <x v="0"/>
    <x v="19"/>
    <x v="6"/>
    <x v="6"/>
    <n v="774"/>
  </r>
  <r>
    <x v="541"/>
    <x v="0"/>
    <s v="2024-2025"/>
    <x v="1"/>
    <x v="56"/>
    <x v="1"/>
    <s v="NSW"/>
    <n v="2795"/>
    <x v="0"/>
    <x v="11"/>
    <x v="6"/>
    <x v="6"/>
    <n v="576"/>
  </r>
  <r>
    <x v="200"/>
    <x v="2"/>
    <s v="2025-2026"/>
    <x v="1"/>
    <x v="53"/>
    <x v="3"/>
    <s v="QLD"/>
    <n v="4119"/>
    <x v="0"/>
    <x v="10"/>
    <x v="8"/>
    <x v="8"/>
    <n v="584"/>
  </r>
  <r>
    <x v="199"/>
    <x v="0"/>
    <s v="2024-2025"/>
    <x v="0"/>
    <x v="87"/>
    <x v="2"/>
    <s v="ACT"/>
    <n v="2609"/>
    <x v="0"/>
    <x v="2"/>
    <x v="7"/>
    <x v="7"/>
    <n v="473"/>
  </r>
  <r>
    <x v="127"/>
    <x v="1"/>
    <s v="2023-2024"/>
    <x v="1"/>
    <x v="7"/>
    <x v="4"/>
    <s v="VIC"/>
    <n v="3175"/>
    <x v="0"/>
    <x v="6"/>
    <x v="5"/>
    <x v="5"/>
    <n v="487"/>
  </r>
  <r>
    <x v="210"/>
    <x v="0"/>
    <s v="2024-2025"/>
    <x v="0"/>
    <x v="8"/>
    <x v="1"/>
    <s v="NSW"/>
    <n v="2158"/>
    <x v="0"/>
    <x v="4"/>
    <x v="2"/>
    <x v="2"/>
    <n v="425"/>
  </r>
  <r>
    <x v="6"/>
    <x v="1"/>
    <s v="2023-2024"/>
    <x v="1"/>
    <x v="46"/>
    <x v="3"/>
    <s v="QLD"/>
    <n v="4740"/>
    <x v="0"/>
    <x v="17"/>
    <x v="4"/>
    <x v="4"/>
    <n v="750"/>
  </r>
  <r>
    <x v="516"/>
    <x v="2"/>
    <s v="2025-2026"/>
    <x v="0"/>
    <x v="60"/>
    <x v="1"/>
    <s v="NSW"/>
    <n v="2541"/>
    <x v="0"/>
    <x v="2"/>
    <x v="1"/>
    <x v="1"/>
    <n v="451"/>
  </r>
  <r>
    <x v="363"/>
    <x v="2"/>
    <s v="2025-2026"/>
    <x v="0"/>
    <x v="27"/>
    <x v="4"/>
    <s v="VIC"/>
    <n v="3066"/>
    <x v="0"/>
    <x v="7"/>
    <x v="7"/>
    <x v="7"/>
    <n v="207"/>
  </r>
  <r>
    <x v="141"/>
    <x v="0"/>
    <s v="2024-2025"/>
    <x v="0"/>
    <x v="84"/>
    <x v="3"/>
    <s v="QLD"/>
    <n v="4215"/>
    <x v="0"/>
    <x v="3"/>
    <x v="3"/>
    <x v="3"/>
    <n v="625"/>
  </r>
  <r>
    <x v="654"/>
    <x v="2"/>
    <s v="2025-2026"/>
    <x v="1"/>
    <x v="53"/>
    <x v="3"/>
    <s v="QLD"/>
    <n v="4119"/>
    <x v="0"/>
    <x v="10"/>
    <x v="3"/>
    <x v="3"/>
    <n v="516"/>
  </r>
  <r>
    <x v="394"/>
    <x v="0"/>
    <s v="2024-2025"/>
    <x v="0"/>
    <x v="44"/>
    <x v="4"/>
    <s v="VIC"/>
    <n v="3977"/>
    <x v="0"/>
    <x v="16"/>
    <x v="6"/>
    <x v="6"/>
    <n v="383"/>
  </r>
  <r>
    <x v="215"/>
    <x v="2"/>
    <s v="2025-2026"/>
    <x v="0"/>
    <x v="37"/>
    <x v="1"/>
    <s v="NSW"/>
    <n v="2750"/>
    <x v="0"/>
    <x v="11"/>
    <x v="3"/>
    <x v="3"/>
    <n v="501"/>
  </r>
  <r>
    <x v="271"/>
    <x v="1"/>
    <s v="2023-2024"/>
    <x v="0"/>
    <x v="31"/>
    <x v="1"/>
    <s v="NSW"/>
    <n v="2116"/>
    <x v="0"/>
    <x v="4"/>
    <x v="8"/>
    <x v="8"/>
    <n v="515"/>
  </r>
  <r>
    <x v="486"/>
    <x v="0"/>
    <s v="2024-2025"/>
    <x v="0"/>
    <x v="43"/>
    <x v="1"/>
    <s v="NSW"/>
    <n v="2560"/>
    <x v="0"/>
    <x v="2"/>
    <x v="6"/>
    <x v="6"/>
    <n v="109"/>
  </r>
  <r>
    <x v="655"/>
    <x v="2"/>
    <s v="2025-2026"/>
    <x v="1"/>
    <x v="36"/>
    <x v="4"/>
    <s v="VIC"/>
    <n v="3148"/>
    <x v="0"/>
    <x v="6"/>
    <x v="6"/>
    <x v="6"/>
    <n v="263"/>
  </r>
  <r>
    <x v="7"/>
    <x v="0"/>
    <s v="2024-2025"/>
    <x v="1"/>
    <x v="71"/>
    <x v="6"/>
    <s v="SA"/>
    <n v="5043"/>
    <x v="0"/>
    <x v="13"/>
    <x v="9"/>
    <x v="9"/>
    <n v="597"/>
  </r>
  <r>
    <x v="46"/>
    <x v="2"/>
    <s v="2025-2026"/>
    <x v="0"/>
    <x v="27"/>
    <x v="4"/>
    <s v="VIC"/>
    <n v="3066"/>
    <x v="0"/>
    <x v="7"/>
    <x v="6"/>
    <x v="6"/>
    <n v="116"/>
  </r>
  <r>
    <x v="654"/>
    <x v="2"/>
    <s v="2025-2026"/>
    <x v="0"/>
    <x v="34"/>
    <x v="4"/>
    <s v="VIC"/>
    <n v="3018"/>
    <x v="0"/>
    <x v="7"/>
    <x v="3"/>
    <x v="3"/>
    <n v="278"/>
  </r>
  <r>
    <x v="448"/>
    <x v="1"/>
    <s v="2023-2024"/>
    <x v="1"/>
    <x v="80"/>
    <x v="0"/>
    <s v="WA"/>
    <n v="6109"/>
    <x v="0"/>
    <x v="14"/>
    <x v="6"/>
    <x v="6"/>
    <n v="343"/>
  </r>
  <r>
    <x v="174"/>
    <x v="0"/>
    <s v="2024-2025"/>
    <x v="0"/>
    <x v="92"/>
    <x v="3"/>
    <s v="QLD"/>
    <n v="4305"/>
    <x v="0"/>
    <x v="3"/>
    <x v="3"/>
    <x v="3"/>
    <n v="585"/>
  </r>
  <r>
    <x v="77"/>
    <x v="1"/>
    <s v="2023-2024"/>
    <x v="0"/>
    <x v="6"/>
    <x v="0"/>
    <s v="WA"/>
    <n v="6010"/>
    <x v="0"/>
    <x v="0"/>
    <x v="4"/>
    <x v="4"/>
    <n v="678"/>
  </r>
  <r>
    <x v="29"/>
    <x v="0"/>
    <s v="2024-2025"/>
    <x v="1"/>
    <x v="77"/>
    <x v="5"/>
    <s v="TAS"/>
    <n v="7018"/>
    <x v="0"/>
    <x v="9"/>
    <x v="4"/>
    <x v="4"/>
    <n v="481"/>
  </r>
  <r>
    <x v="437"/>
    <x v="0"/>
    <s v="2024-2025"/>
    <x v="0"/>
    <x v="89"/>
    <x v="4"/>
    <s v="VIC"/>
    <n v="3136"/>
    <x v="0"/>
    <x v="6"/>
    <x v="7"/>
    <x v="7"/>
    <n v="225"/>
  </r>
  <r>
    <x v="501"/>
    <x v="2"/>
    <s v="2025-2026"/>
    <x v="0"/>
    <x v="22"/>
    <x v="1"/>
    <s v="NSW"/>
    <n v="2539"/>
    <x v="0"/>
    <x v="2"/>
    <x v="3"/>
    <x v="3"/>
    <n v="323"/>
  </r>
  <r>
    <x v="194"/>
    <x v="2"/>
    <s v="2025-2026"/>
    <x v="1"/>
    <x v="22"/>
    <x v="1"/>
    <s v="NSW"/>
    <n v="2539"/>
    <x v="0"/>
    <x v="2"/>
    <x v="3"/>
    <x v="3"/>
    <n v="768"/>
  </r>
  <r>
    <x v="213"/>
    <x v="1"/>
    <s v="2023-2024"/>
    <x v="0"/>
    <x v="88"/>
    <x v="6"/>
    <s v="SA"/>
    <n v="5011"/>
    <x v="0"/>
    <x v="13"/>
    <x v="4"/>
    <x v="4"/>
    <n v="326"/>
  </r>
  <r>
    <x v="642"/>
    <x v="0"/>
    <s v="2024-2025"/>
    <x v="1"/>
    <x v="23"/>
    <x v="1"/>
    <s v="NSW"/>
    <n v="2650"/>
    <x v="0"/>
    <x v="11"/>
    <x v="4"/>
    <x v="4"/>
    <n v="208"/>
  </r>
  <r>
    <x v="28"/>
    <x v="2"/>
    <s v="2025-2026"/>
    <x v="1"/>
    <x v="76"/>
    <x v="1"/>
    <s v="NSW"/>
    <n v="2031"/>
    <x v="0"/>
    <x v="5"/>
    <x v="8"/>
    <x v="8"/>
    <n v="358"/>
  </r>
  <r>
    <x v="2"/>
    <x v="1"/>
    <s v="2023-2024"/>
    <x v="1"/>
    <x v="83"/>
    <x v="0"/>
    <s v="WA"/>
    <n v="6052"/>
    <x v="0"/>
    <x v="0"/>
    <x v="6"/>
    <x v="6"/>
    <n v="466"/>
  </r>
  <r>
    <x v="546"/>
    <x v="1"/>
    <s v="2023-2024"/>
    <x v="1"/>
    <x v="50"/>
    <x v="4"/>
    <s v="VIC"/>
    <n v="3179"/>
    <x v="0"/>
    <x v="6"/>
    <x v="7"/>
    <x v="7"/>
    <n v="552"/>
  </r>
  <r>
    <x v="354"/>
    <x v="0"/>
    <s v="2024-2025"/>
    <x v="0"/>
    <x v="88"/>
    <x v="6"/>
    <s v="SA"/>
    <n v="5011"/>
    <x v="0"/>
    <x v="13"/>
    <x v="7"/>
    <x v="7"/>
    <n v="693"/>
  </r>
  <r>
    <x v="450"/>
    <x v="0"/>
    <s v="2024-2025"/>
    <x v="1"/>
    <x v="18"/>
    <x v="6"/>
    <s v="SA"/>
    <n v="5168"/>
    <x v="0"/>
    <x v="13"/>
    <x v="6"/>
    <x v="6"/>
    <n v="189"/>
  </r>
  <r>
    <x v="459"/>
    <x v="2"/>
    <s v="2025-2026"/>
    <x v="0"/>
    <x v="95"/>
    <x v="7"/>
    <s v="NT"/>
    <n v="870"/>
    <x v="0"/>
    <x v="19"/>
    <x v="3"/>
    <x v="3"/>
    <n v="281"/>
  </r>
  <r>
    <x v="165"/>
    <x v="0"/>
    <s v="2024-2025"/>
    <x v="0"/>
    <x v="13"/>
    <x v="1"/>
    <s v="NSW"/>
    <n v="2480"/>
    <x v="0"/>
    <x v="1"/>
    <x v="3"/>
    <x v="3"/>
    <n v="31"/>
  </r>
  <r>
    <x v="194"/>
    <x v="2"/>
    <s v="2025-2026"/>
    <x v="0"/>
    <x v="5"/>
    <x v="1"/>
    <s v="NSW"/>
    <n v="2067"/>
    <x v="0"/>
    <x v="5"/>
    <x v="1"/>
    <x v="1"/>
    <n v="88"/>
  </r>
  <r>
    <x v="377"/>
    <x v="1"/>
    <s v="2023-2024"/>
    <x v="0"/>
    <x v="75"/>
    <x v="0"/>
    <s v="WA"/>
    <n v="6450"/>
    <x v="0"/>
    <x v="20"/>
    <x v="9"/>
    <x v="9"/>
    <n v="244"/>
  </r>
  <r>
    <x v="454"/>
    <x v="0"/>
    <s v="2024-2025"/>
    <x v="0"/>
    <x v="71"/>
    <x v="6"/>
    <s v="SA"/>
    <n v="5043"/>
    <x v="0"/>
    <x v="13"/>
    <x v="7"/>
    <x v="7"/>
    <n v="108"/>
  </r>
  <r>
    <x v="271"/>
    <x v="1"/>
    <s v="2023-2024"/>
    <x v="0"/>
    <x v="12"/>
    <x v="3"/>
    <s v="QLD"/>
    <n v="4068"/>
    <x v="0"/>
    <x v="10"/>
    <x v="6"/>
    <x v="6"/>
    <n v="134"/>
  </r>
  <r>
    <x v="56"/>
    <x v="2"/>
    <s v="2025-2026"/>
    <x v="1"/>
    <x v="79"/>
    <x v="6"/>
    <s v="SA"/>
    <n v="5290"/>
    <x v="0"/>
    <x v="18"/>
    <x v="3"/>
    <x v="3"/>
    <n v="596"/>
  </r>
  <r>
    <x v="297"/>
    <x v="1"/>
    <s v="2023-2024"/>
    <x v="1"/>
    <x v="90"/>
    <x v="3"/>
    <s v="QLD"/>
    <n v="4700"/>
    <x v="0"/>
    <x v="17"/>
    <x v="2"/>
    <x v="2"/>
    <n v="783"/>
  </r>
  <r>
    <x v="79"/>
    <x v="0"/>
    <s v="2024-2025"/>
    <x v="1"/>
    <x v="79"/>
    <x v="6"/>
    <s v="SA"/>
    <n v="5290"/>
    <x v="0"/>
    <x v="18"/>
    <x v="4"/>
    <x v="4"/>
    <n v="163"/>
  </r>
  <r>
    <x v="406"/>
    <x v="1"/>
    <s v="2023-2024"/>
    <x v="1"/>
    <x v="56"/>
    <x v="1"/>
    <s v="NSW"/>
    <n v="2795"/>
    <x v="0"/>
    <x v="11"/>
    <x v="0"/>
    <x v="0"/>
    <n v="356"/>
  </r>
  <r>
    <x v="485"/>
    <x v="2"/>
    <s v="2025-2026"/>
    <x v="1"/>
    <x v="26"/>
    <x v="0"/>
    <s v="WA"/>
    <n v="6280"/>
    <x v="0"/>
    <x v="14"/>
    <x v="3"/>
    <x v="3"/>
    <n v="470"/>
  </r>
  <r>
    <x v="453"/>
    <x v="0"/>
    <s v="2024-2025"/>
    <x v="0"/>
    <x v="60"/>
    <x v="1"/>
    <s v="NSW"/>
    <n v="2541"/>
    <x v="0"/>
    <x v="2"/>
    <x v="5"/>
    <x v="5"/>
    <n v="610"/>
  </r>
  <r>
    <x v="357"/>
    <x v="1"/>
    <s v="2023-2024"/>
    <x v="1"/>
    <x v="52"/>
    <x v="3"/>
    <s v="QLD"/>
    <n v="4053"/>
    <x v="0"/>
    <x v="10"/>
    <x v="7"/>
    <x v="7"/>
    <n v="92"/>
  </r>
  <r>
    <x v="414"/>
    <x v="2"/>
    <s v="2025-2026"/>
    <x v="1"/>
    <x v="80"/>
    <x v="0"/>
    <s v="WA"/>
    <n v="6109"/>
    <x v="0"/>
    <x v="14"/>
    <x v="1"/>
    <x v="1"/>
    <n v="358"/>
  </r>
  <r>
    <x v="293"/>
    <x v="1"/>
    <s v="2023-2024"/>
    <x v="0"/>
    <x v="35"/>
    <x v="3"/>
    <s v="QLD"/>
    <n v="4558"/>
    <x v="0"/>
    <x v="15"/>
    <x v="1"/>
    <x v="1"/>
    <n v="520"/>
  </r>
  <r>
    <x v="656"/>
    <x v="0"/>
    <s v="2024-2025"/>
    <x v="0"/>
    <x v="90"/>
    <x v="3"/>
    <s v="QLD"/>
    <n v="4700"/>
    <x v="0"/>
    <x v="17"/>
    <x v="4"/>
    <x v="4"/>
    <n v="229"/>
  </r>
  <r>
    <x v="590"/>
    <x v="1"/>
    <s v="2023-2024"/>
    <x v="0"/>
    <x v="63"/>
    <x v="1"/>
    <s v="NSW"/>
    <n v="2015"/>
    <x v="0"/>
    <x v="5"/>
    <x v="0"/>
    <x v="0"/>
    <n v="607"/>
  </r>
  <r>
    <x v="160"/>
    <x v="0"/>
    <s v="2024-2025"/>
    <x v="1"/>
    <x v="77"/>
    <x v="5"/>
    <s v="TAS"/>
    <n v="7018"/>
    <x v="0"/>
    <x v="9"/>
    <x v="3"/>
    <x v="3"/>
    <n v="238"/>
  </r>
  <r>
    <x v="657"/>
    <x v="0"/>
    <s v="2024-2025"/>
    <x v="0"/>
    <x v="88"/>
    <x v="6"/>
    <s v="SA"/>
    <n v="5011"/>
    <x v="0"/>
    <x v="13"/>
    <x v="3"/>
    <x v="3"/>
    <n v="786"/>
  </r>
  <r>
    <x v="612"/>
    <x v="0"/>
    <s v="2024-2025"/>
    <x v="1"/>
    <x v="72"/>
    <x v="4"/>
    <s v="VIC"/>
    <n v="3931"/>
    <x v="0"/>
    <x v="16"/>
    <x v="7"/>
    <x v="7"/>
    <n v="30"/>
  </r>
  <r>
    <x v="355"/>
    <x v="0"/>
    <s v="2024-2025"/>
    <x v="0"/>
    <x v="22"/>
    <x v="1"/>
    <s v="NSW"/>
    <n v="2539"/>
    <x v="0"/>
    <x v="2"/>
    <x v="3"/>
    <x v="3"/>
    <n v="147"/>
  </r>
  <r>
    <x v="219"/>
    <x v="1"/>
    <s v="2023-2024"/>
    <x v="0"/>
    <x v="8"/>
    <x v="1"/>
    <s v="NSW"/>
    <n v="2158"/>
    <x v="0"/>
    <x v="4"/>
    <x v="7"/>
    <x v="7"/>
    <n v="670"/>
  </r>
  <r>
    <x v="579"/>
    <x v="2"/>
    <s v="2025-2026"/>
    <x v="1"/>
    <x v="57"/>
    <x v="6"/>
    <s v="SA"/>
    <n v="5082"/>
    <x v="0"/>
    <x v="13"/>
    <x v="1"/>
    <x v="1"/>
    <n v="196"/>
  </r>
  <r>
    <x v="153"/>
    <x v="1"/>
    <s v="2023-2024"/>
    <x v="0"/>
    <x v="7"/>
    <x v="4"/>
    <s v="VIC"/>
    <n v="3175"/>
    <x v="0"/>
    <x v="6"/>
    <x v="1"/>
    <x v="1"/>
    <n v="27"/>
  </r>
  <r>
    <x v="649"/>
    <x v="0"/>
    <s v="2024-2025"/>
    <x v="1"/>
    <x v="83"/>
    <x v="0"/>
    <s v="WA"/>
    <n v="6052"/>
    <x v="0"/>
    <x v="0"/>
    <x v="7"/>
    <x v="7"/>
    <n v="87"/>
  </r>
  <r>
    <x v="134"/>
    <x v="0"/>
    <s v="2024-2025"/>
    <x v="1"/>
    <x v="50"/>
    <x v="4"/>
    <s v="VIC"/>
    <n v="3179"/>
    <x v="0"/>
    <x v="6"/>
    <x v="5"/>
    <x v="5"/>
    <n v="537"/>
  </r>
  <r>
    <x v="382"/>
    <x v="0"/>
    <s v="2024-2025"/>
    <x v="1"/>
    <x v="4"/>
    <x v="1"/>
    <s v="NSW"/>
    <n v="2154"/>
    <x v="0"/>
    <x v="4"/>
    <x v="1"/>
    <x v="1"/>
    <n v="613"/>
  </r>
  <r>
    <x v="624"/>
    <x v="2"/>
    <s v="2025-2026"/>
    <x v="0"/>
    <x v="5"/>
    <x v="1"/>
    <s v="NSW"/>
    <n v="2067"/>
    <x v="0"/>
    <x v="5"/>
    <x v="2"/>
    <x v="2"/>
    <n v="306"/>
  </r>
  <r>
    <x v="414"/>
    <x v="2"/>
    <s v="2025-2026"/>
    <x v="0"/>
    <x v="5"/>
    <x v="1"/>
    <s v="NSW"/>
    <n v="2067"/>
    <x v="0"/>
    <x v="5"/>
    <x v="3"/>
    <x v="3"/>
    <n v="375"/>
  </r>
  <r>
    <x v="123"/>
    <x v="2"/>
    <s v="2025-2026"/>
    <x v="0"/>
    <x v="67"/>
    <x v="3"/>
    <s v="QLD"/>
    <n v="4551"/>
    <x v="0"/>
    <x v="15"/>
    <x v="3"/>
    <x v="3"/>
    <n v="536"/>
  </r>
  <r>
    <x v="168"/>
    <x v="0"/>
    <s v="2024-2025"/>
    <x v="0"/>
    <x v="8"/>
    <x v="1"/>
    <s v="NSW"/>
    <n v="2158"/>
    <x v="0"/>
    <x v="4"/>
    <x v="1"/>
    <x v="1"/>
    <n v="251"/>
  </r>
  <r>
    <x v="3"/>
    <x v="0"/>
    <s v="2024-2025"/>
    <x v="0"/>
    <x v="59"/>
    <x v="3"/>
    <s v="QLD"/>
    <n v="4509"/>
    <x v="0"/>
    <x v="3"/>
    <x v="1"/>
    <x v="1"/>
    <n v="303"/>
  </r>
  <r>
    <x v="268"/>
    <x v="1"/>
    <s v="2023-2024"/>
    <x v="1"/>
    <x v="33"/>
    <x v="4"/>
    <s v="VIC"/>
    <n v="3280"/>
    <x v="0"/>
    <x v="8"/>
    <x v="9"/>
    <x v="9"/>
    <n v="775"/>
  </r>
  <r>
    <x v="620"/>
    <x v="2"/>
    <s v="2025-2026"/>
    <x v="1"/>
    <x v="18"/>
    <x v="6"/>
    <s v="SA"/>
    <n v="5168"/>
    <x v="0"/>
    <x v="13"/>
    <x v="4"/>
    <x v="4"/>
    <n v="355"/>
  </r>
  <r>
    <x v="182"/>
    <x v="1"/>
    <s v="2023-2024"/>
    <x v="1"/>
    <x v="42"/>
    <x v="3"/>
    <s v="QLD"/>
    <n v="4870"/>
    <x v="0"/>
    <x v="12"/>
    <x v="4"/>
    <x v="4"/>
    <n v="385"/>
  </r>
  <r>
    <x v="145"/>
    <x v="0"/>
    <s v="2024-2025"/>
    <x v="1"/>
    <x v="30"/>
    <x v="4"/>
    <s v="VIC"/>
    <n v="3131"/>
    <x v="0"/>
    <x v="6"/>
    <x v="4"/>
    <x v="4"/>
    <n v="72"/>
  </r>
  <r>
    <x v="596"/>
    <x v="0"/>
    <s v="2024-2025"/>
    <x v="0"/>
    <x v="29"/>
    <x v="4"/>
    <s v="VIC"/>
    <n v="3500"/>
    <x v="0"/>
    <x v="8"/>
    <x v="7"/>
    <x v="7"/>
    <n v="356"/>
  </r>
  <r>
    <x v="192"/>
    <x v="1"/>
    <s v="2023-2024"/>
    <x v="1"/>
    <x v="29"/>
    <x v="4"/>
    <s v="VIC"/>
    <n v="3500"/>
    <x v="0"/>
    <x v="8"/>
    <x v="2"/>
    <x v="2"/>
    <n v="148"/>
  </r>
  <r>
    <x v="342"/>
    <x v="0"/>
    <s v="2024-2025"/>
    <x v="0"/>
    <x v="37"/>
    <x v="1"/>
    <s v="NSW"/>
    <n v="2750"/>
    <x v="0"/>
    <x v="11"/>
    <x v="3"/>
    <x v="3"/>
    <n v="254"/>
  </r>
  <r>
    <x v="465"/>
    <x v="0"/>
    <s v="2024-2025"/>
    <x v="1"/>
    <x v="20"/>
    <x v="4"/>
    <s v="VIC"/>
    <n v="3429"/>
    <x v="0"/>
    <x v="8"/>
    <x v="3"/>
    <x v="3"/>
    <n v="375"/>
  </r>
  <r>
    <x v="93"/>
    <x v="2"/>
    <s v="2025-2026"/>
    <x v="0"/>
    <x v="67"/>
    <x v="3"/>
    <s v="QLD"/>
    <n v="4551"/>
    <x v="0"/>
    <x v="15"/>
    <x v="9"/>
    <x v="9"/>
    <n v="703"/>
  </r>
  <r>
    <x v="548"/>
    <x v="0"/>
    <s v="2024-2025"/>
    <x v="0"/>
    <x v="75"/>
    <x v="0"/>
    <s v="WA"/>
    <n v="6450"/>
    <x v="0"/>
    <x v="20"/>
    <x v="9"/>
    <x v="9"/>
    <n v="195"/>
  </r>
  <r>
    <x v="230"/>
    <x v="0"/>
    <s v="2024-2025"/>
    <x v="0"/>
    <x v="31"/>
    <x v="1"/>
    <s v="NSW"/>
    <n v="2116"/>
    <x v="0"/>
    <x v="4"/>
    <x v="1"/>
    <x v="1"/>
    <n v="111"/>
  </r>
  <r>
    <x v="76"/>
    <x v="2"/>
    <s v="2025-2026"/>
    <x v="1"/>
    <x v="24"/>
    <x v="1"/>
    <s v="NSW"/>
    <n v="2120"/>
    <x v="0"/>
    <x v="4"/>
    <x v="3"/>
    <x v="3"/>
    <n v="156"/>
  </r>
  <r>
    <x v="591"/>
    <x v="0"/>
    <s v="2024-2025"/>
    <x v="0"/>
    <x v="89"/>
    <x v="4"/>
    <s v="VIC"/>
    <n v="3136"/>
    <x v="0"/>
    <x v="6"/>
    <x v="3"/>
    <x v="3"/>
    <n v="293"/>
  </r>
  <r>
    <x v="370"/>
    <x v="2"/>
    <s v="2025-2026"/>
    <x v="1"/>
    <x v="46"/>
    <x v="3"/>
    <s v="QLD"/>
    <n v="4740"/>
    <x v="0"/>
    <x v="17"/>
    <x v="4"/>
    <x v="4"/>
    <n v="351"/>
  </r>
  <r>
    <x v="76"/>
    <x v="2"/>
    <s v="2025-2026"/>
    <x v="0"/>
    <x v="5"/>
    <x v="1"/>
    <s v="NSW"/>
    <n v="2067"/>
    <x v="0"/>
    <x v="5"/>
    <x v="2"/>
    <x v="2"/>
    <n v="693"/>
  </r>
  <r>
    <x v="269"/>
    <x v="0"/>
    <s v="2024-2025"/>
    <x v="0"/>
    <x v="34"/>
    <x v="4"/>
    <s v="VIC"/>
    <n v="3018"/>
    <x v="0"/>
    <x v="7"/>
    <x v="0"/>
    <x v="0"/>
    <n v="784"/>
  </r>
  <r>
    <x v="581"/>
    <x v="0"/>
    <s v="2024-2025"/>
    <x v="0"/>
    <x v="6"/>
    <x v="0"/>
    <s v="WA"/>
    <n v="6010"/>
    <x v="0"/>
    <x v="0"/>
    <x v="0"/>
    <x v="0"/>
    <n v="234"/>
  </r>
  <r>
    <x v="49"/>
    <x v="2"/>
    <s v="2025-2026"/>
    <x v="1"/>
    <x v="93"/>
    <x v="4"/>
    <s v="VIC"/>
    <n v="3915"/>
    <x v="0"/>
    <x v="16"/>
    <x v="4"/>
    <x v="4"/>
    <n v="362"/>
  </r>
  <r>
    <x v="320"/>
    <x v="0"/>
    <s v="2024-2025"/>
    <x v="0"/>
    <x v="58"/>
    <x v="0"/>
    <s v="WA"/>
    <n v="6027"/>
    <x v="0"/>
    <x v="0"/>
    <x v="0"/>
    <x v="0"/>
    <n v="603"/>
  </r>
  <r>
    <x v="257"/>
    <x v="0"/>
    <s v="2024-2025"/>
    <x v="1"/>
    <x v="60"/>
    <x v="1"/>
    <s v="NSW"/>
    <n v="2541"/>
    <x v="0"/>
    <x v="2"/>
    <x v="0"/>
    <x v="0"/>
    <n v="466"/>
  </r>
  <r>
    <x v="658"/>
    <x v="2"/>
    <s v="2025-2026"/>
    <x v="1"/>
    <x v="24"/>
    <x v="1"/>
    <s v="NSW"/>
    <n v="2120"/>
    <x v="0"/>
    <x v="4"/>
    <x v="3"/>
    <x v="3"/>
    <n v="282"/>
  </r>
  <r>
    <x v="310"/>
    <x v="0"/>
    <s v="2024-2025"/>
    <x v="1"/>
    <x v="55"/>
    <x v="3"/>
    <s v="QLD"/>
    <n v="4703"/>
    <x v="0"/>
    <x v="17"/>
    <x v="0"/>
    <x v="0"/>
    <n v="423"/>
  </r>
  <r>
    <x v="87"/>
    <x v="0"/>
    <s v="2024-2025"/>
    <x v="1"/>
    <x v="17"/>
    <x v="3"/>
    <s v="QLD"/>
    <n v="4825"/>
    <x v="0"/>
    <x v="12"/>
    <x v="7"/>
    <x v="7"/>
    <n v="463"/>
  </r>
  <r>
    <x v="245"/>
    <x v="2"/>
    <s v="2025-2026"/>
    <x v="1"/>
    <x v="9"/>
    <x v="4"/>
    <s v="VIC"/>
    <n v="3076"/>
    <x v="0"/>
    <x v="7"/>
    <x v="3"/>
    <x v="3"/>
    <n v="659"/>
  </r>
  <r>
    <x v="43"/>
    <x v="1"/>
    <s v="2023-2024"/>
    <x v="1"/>
    <x v="71"/>
    <x v="6"/>
    <s v="SA"/>
    <n v="5043"/>
    <x v="0"/>
    <x v="13"/>
    <x v="1"/>
    <x v="1"/>
    <n v="541"/>
  </r>
  <r>
    <x v="568"/>
    <x v="0"/>
    <s v="2024-2025"/>
    <x v="0"/>
    <x v="27"/>
    <x v="4"/>
    <s v="VIC"/>
    <n v="3066"/>
    <x v="0"/>
    <x v="7"/>
    <x v="3"/>
    <x v="3"/>
    <n v="753"/>
  </r>
  <r>
    <x v="398"/>
    <x v="0"/>
    <s v="2024-2025"/>
    <x v="1"/>
    <x v="52"/>
    <x v="3"/>
    <s v="QLD"/>
    <n v="4053"/>
    <x v="0"/>
    <x v="10"/>
    <x v="3"/>
    <x v="3"/>
    <n v="431"/>
  </r>
  <r>
    <x v="144"/>
    <x v="1"/>
    <s v="2023-2024"/>
    <x v="1"/>
    <x v="86"/>
    <x v="0"/>
    <s v="WA"/>
    <n v="6725"/>
    <x v="0"/>
    <x v="20"/>
    <x v="1"/>
    <x v="1"/>
    <n v="544"/>
  </r>
  <r>
    <x v="268"/>
    <x v="1"/>
    <s v="2023-2024"/>
    <x v="0"/>
    <x v="68"/>
    <x v="7"/>
    <s v="NT"/>
    <n v="800"/>
    <x v="0"/>
    <x v="19"/>
    <x v="3"/>
    <x v="3"/>
    <n v="338"/>
  </r>
  <r>
    <x v="368"/>
    <x v="0"/>
    <s v="2024-2025"/>
    <x v="1"/>
    <x v="78"/>
    <x v="1"/>
    <s v="NSW"/>
    <n v="2141"/>
    <x v="0"/>
    <x v="4"/>
    <x v="5"/>
    <x v="5"/>
    <n v="511"/>
  </r>
  <r>
    <x v="232"/>
    <x v="1"/>
    <s v="2023-2024"/>
    <x v="0"/>
    <x v="88"/>
    <x v="6"/>
    <s v="SA"/>
    <n v="5011"/>
    <x v="0"/>
    <x v="13"/>
    <x v="1"/>
    <x v="1"/>
    <n v="265"/>
  </r>
  <r>
    <x v="81"/>
    <x v="0"/>
    <s v="2024-2025"/>
    <x v="1"/>
    <x v="22"/>
    <x v="1"/>
    <s v="NSW"/>
    <n v="2539"/>
    <x v="0"/>
    <x v="2"/>
    <x v="4"/>
    <x v="4"/>
    <n v="183"/>
  </r>
  <r>
    <x v="290"/>
    <x v="2"/>
    <s v="2025-2026"/>
    <x v="1"/>
    <x v="36"/>
    <x v="4"/>
    <s v="VIC"/>
    <n v="3148"/>
    <x v="0"/>
    <x v="6"/>
    <x v="8"/>
    <x v="8"/>
    <n v="670"/>
  </r>
  <r>
    <x v="305"/>
    <x v="2"/>
    <s v="2025-2026"/>
    <x v="1"/>
    <x v="33"/>
    <x v="4"/>
    <s v="VIC"/>
    <n v="3280"/>
    <x v="0"/>
    <x v="8"/>
    <x v="4"/>
    <x v="4"/>
    <n v="165"/>
  </r>
  <r>
    <x v="298"/>
    <x v="1"/>
    <s v="2023-2024"/>
    <x v="0"/>
    <x v="10"/>
    <x v="4"/>
    <s v="VIC"/>
    <n v="3551"/>
    <x v="0"/>
    <x v="8"/>
    <x v="3"/>
    <x v="3"/>
    <n v="486"/>
  </r>
  <r>
    <x v="582"/>
    <x v="0"/>
    <s v="2024-2025"/>
    <x v="0"/>
    <x v="65"/>
    <x v="1"/>
    <s v="NSW"/>
    <n v="2131"/>
    <x v="0"/>
    <x v="4"/>
    <x v="2"/>
    <x v="2"/>
    <n v="456"/>
  </r>
  <r>
    <x v="378"/>
    <x v="2"/>
    <s v="2025-2026"/>
    <x v="0"/>
    <x v="34"/>
    <x v="4"/>
    <s v="VIC"/>
    <n v="3018"/>
    <x v="0"/>
    <x v="7"/>
    <x v="8"/>
    <x v="8"/>
    <n v="682"/>
  </r>
  <r>
    <x v="86"/>
    <x v="1"/>
    <s v="2023-2024"/>
    <x v="1"/>
    <x v="79"/>
    <x v="6"/>
    <s v="SA"/>
    <n v="5290"/>
    <x v="0"/>
    <x v="18"/>
    <x v="2"/>
    <x v="2"/>
    <n v="506"/>
  </r>
  <r>
    <x v="618"/>
    <x v="0"/>
    <s v="2024-2025"/>
    <x v="0"/>
    <x v="51"/>
    <x v="4"/>
    <s v="VIC"/>
    <n v="3630"/>
    <x v="0"/>
    <x v="16"/>
    <x v="4"/>
    <x v="4"/>
    <n v="48"/>
  </r>
  <r>
    <x v="358"/>
    <x v="0"/>
    <s v="2024-2025"/>
    <x v="0"/>
    <x v="5"/>
    <x v="1"/>
    <s v="NSW"/>
    <n v="2067"/>
    <x v="0"/>
    <x v="5"/>
    <x v="3"/>
    <x v="3"/>
    <n v="290"/>
  </r>
  <r>
    <x v="649"/>
    <x v="0"/>
    <s v="2024-2025"/>
    <x v="0"/>
    <x v="2"/>
    <x v="2"/>
    <s v="ACT"/>
    <n v="2617"/>
    <x v="0"/>
    <x v="2"/>
    <x v="0"/>
    <x v="0"/>
    <n v="259"/>
  </r>
  <r>
    <x v="40"/>
    <x v="0"/>
    <s v="2024-2025"/>
    <x v="1"/>
    <x v="50"/>
    <x v="4"/>
    <s v="VIC"/>
    <n v="3179"/>
    <x v="0"/>
    <x v="6"/>
    <x v="4"/>
    <x v="4"/>
    <n v="545"/>
  </r>
  <r>
    <x v="630"/>
    <x v="0"/>
    <s v="2024-2025"/>
    <x v="0"/>
    <x v="2"/>
    <x v="2"/>
    <s v="ACT"/>
    <n v="2617"/>
    <x v="0"/>
    <x v="2"/>
    <x v="4"/>
    <x v="4"/>
    <n v="793"/>
  </r>
  <r>
    <x v="13"/>
    <x v="0"/>
    <s v="2024-2025"/>
    <x v="1"/>
    <x v="82"/>
    <x v="3"/>
    <s v="QLD"/>
    <n v="4655"/>
    <x v="0"/>
    <x v="17"/>
    <x v="7"/>
    <x v="7"/>
    <n v="664"/>
  </r>
  <r>
    <x v="59"/>
    <x v="0"/>
    <s v="2024-2025"/>
    <x v="0"/>
    <x v="3"/>
    <x v="3"/>
    <s v="QLD"/>
    <n v="4220"/>
    <x v="0"/>
    <x v="3"/>
    <x v="7"/>
    <x v="7"/>
    <n v="217"/>
  </r>
  <r>
    <x v="173"/>
    <x v="0"/>
    <s v="2024-2025"/>
    <x v="1"/>
    <x v="30"/>
    <x v="4"/>
    <s v="VIC"/>
    <n v="3131"/>
    <x v="0"/>
    <x v="6"/>
    <x v="7"/>
    <x v="7"/>
    <n v="624"/>
  </r>
  <r>
    <x v="425"/>
    <x v="2"/>
    <s v="2025-2026"/>
    <x v="0"/>
    <x v="90"/>
    <x v="3"/>
    <s v="QLD"/>
    <n v="4700"/>
    <x v="0"/>
    <x v="17"/>
    <x v="3"/>
    <x v="3"/>
    <n v="121"/>
  </r>
  <r>
    <x v="68"/>
    <x v="2"/>
    <s v="2025-2026"/>
    <x v="0"/>
    <x v="28"/>
    <x v="1"/>
    <s v="NSW"/>
    <n v="2830"/>
    <x v="0"/>
    <x v="11"/>
    <x v="5"/>
    <x v="5"/>
    <n v="301"/>
  </r>
  <r>
    <x v="60"/>
    <x v="0"/>
    <s v="2024-2025"/>
    <x v="0"/>
    <x v="69"/>
    <x v="4"/>
    <s v="VIC"/>
    <n v="3199"/>
    <x v="0"/>
    <x v="6"/>
    <x v="5"/>
    <x v="5"/>
    <n v="601"/>
  </r>
  <r>
    <x v="447"/>
    <x v="0"/>
    <s v="2024-2025"/>
    <x v="1"/>
    <x v="55"/>
    <x v="3"/>
    <s v="QLD"/>
    <n v="4703"/>
    <x v="0"/>
    <x v="17"/>
    <x v="3"/>
    <x v="3"/>
    <n v="360"/>
  </r>
  <r>
    <x v="459"/>
    <x v="2"/>
    <s v="2025-2026"/>
    <x v="1"/>
    <x v="44"/>
    <x v="4"/>
    <s v="VIC"/>
    <n v="3977"/>
    <x v="0"/>
    <x v="16"/>
    <x v="3"/>
    <x v="3"/>
    <n v="21"/>
  </r>
  <r>
    <x v="659"/>
    <x v="0"/>
    <s v="2024-2025"/>
    <x v="0"/>
    <x v="61"/>
    <x v="6"/>
    <s v="SA"/>
    <n v="5343"/>
    <x v="0"/>
    <x v="18"/>
    <x v="5"/>
    <x v="5"/>
    <n v="362"/>
  </r>
  <r>
    <x v="114"/>
    <x v="0"/>
    <s v="2024-2025"/>
    <x v="1"/>
    <x v="20"/>
    <x v="4"/>
    <s v="VIC"/>
    <n v="3429"/>
    <x v="0"/>
    <x v="8"/>
    <x v="1"/>
    <x v="1"/>
    <n v="34"/>
  </r>
  <r>
    <x v="2"/>
    <x v="1"/>
    <s v="2023-2024"/>
    <x v="1"/>
    <x v="17"/>
    <x v="3"/>
    <s v="QLD"/>
    <n v="4825"/>
    <x v="0"/>
    <x v="12"/>
    <x v="0"/>
    <x v="0"/>
    <n v="653"/>
  </r>
  <r>
    <x v="112"/>
    <x v="0"/>
    <s v="2024-2025"/>
    <x v="1"/>
    <x v="0"/>
    <x v="0"/>
    <s v="WA"/>
    <n v="6021"/>
    <x v="0"/>
    <x v="0"/>
    <x v="7"/>
    <x v="7"/>
    <n v="326"/>
  </r>
  <r>
    <x v="32"/>
    <x v="0"/>
    <s v="2024-2025"/>
    <x v="1"/>
    <x v="18"/>
    <x v="6"/>
    <s v="SA"/>
    <n v="5168"/>
    <x v="0"/>
    <x v="13"/>
    <x v="2"/>
    <x v="2"/>
    <n v="211"/>
  </r>
  <r>
    <x v="660"/>
    <x v="0"/>
    <s v="2024-2025"/>
    <x v="1"/>
    <x v="53"/>
    <x v="3"/>
    <s v="QLD"/>
    <n v="4119"/>
    <x v="0"/>
    <x v="10"/>
    <x v="4"/>
    <x v="4"/>
    <n v="425"/>
  </r>
  <r>
    <x v="636"/>
    <x v="0"/>
    <s v="2024-2025"/>
    <x v="1"/>
    <x v="3"/>
    <x v="3"/>
    <s v="QLD"/>
    <n v="4220"/>
    <x v="0"/>
    <x v="3"/>
    <x v="9"/>
    <x v="9"/>
    <n v="775"/>
  </r>
  <r>
    <x v="211"/>
    <x v="0"/>
    <s v="2024-2025"/>
    <x v="1"/>
    <x v="53"/>
    <x v="3"/>
    <s v="QLD"/>
    <n v="4119"/>
    <x v="0"/>
    <x v="10"/>
    <x v="8"/>
    <x v="8"/>
    <n v="138"/>
  </r>
  <r>
    <x v="661"/>
    <x v="0"/>
    <s v="2024-2025"/>
    <x v="1"/>
    <x v="54"/>
    <x v="4"/>
    <s v="VIC"/>
    <n v="3030"/>
    <x v="0"/>
    <x v="7"/>
    <x v="7"/>
    <x v="7"/>
    <n v="296"/>
  </r>
  <r>
    <x v="610"/>
    <x v="1"/>
    <s v="2023-2024"/>
    <x v="1"/>
    <x v="35"/>
    <x v="3"/>
    <s v="QLD"/>
    <n v="4558"/>
    <x v="0"/>
    <x v="15"/>
    <x v="3"/>
    <x v="3"/>
    <n v="510"/>
  </r>
  <r>
    <x v="38"/>
    <x v="0"/>
    <s v="2024-2025"/>
    <x v="0"/>
    <x v="65"/>
    <x v="1"/>
    <s v="NSW"/>
    <n v="2131"/>
    <x v="0"/>
    <x v="4"/>
    <x v="2"/>
    <x v="2"/>
    <n v="662"/>
  </r>
  <r>
    <x v="607"/>
    <x v="0"/>
    <s v="2024-2025"/>
    <x v="1"/>
    <x v="24"/>
    <x v="1"/>
    <s v="NSW"/>
    <n v="2120"/>
    <x v="0"/>
    <x v="4"/>
    <x v="5"/>
    <x v="5"/>
    <n v="335"/>
  </r>
  <r>
    <x v="596"/>
    <x v="0"/>
    <s v="2024-2025"/>
    <x v="0"/>
    <x v="27"/>
    <x v="4"/>
    <s v="VIC"/>
    <n v="3066"/>
    <x v="0"/>
    <x v="7"/>
    <x v="6"/>
    <x v="6"/>
    <n v="780"/>
  </r>
  <r>
    <x v="406"/>
    <x v="1"/>
    <s v="2023-2024"/>
    <x v="1"/>
    <x v="14"/>
    <x v="1"/>
    <s v="NSW"/>
    <n v="2790"/>
    <x v="0"/>
    <x v="11"/>
    <x v="6"/>
    <x v="6"/>
    <n v="437"/>
  </r>
  <r>
    <x v="311"/>
    <x v="1"/>
    <s v="2023-2024"/>
    <x v="1"/>
    <x v="35"/>
    <x v="3"/>
    <s v="QLD"/>
    <n v="4558"/>
    <x v="0"/>
    <x v="15"/>
    <x v="6"/>
    <x v="6"/>
    <n v="462"/>
  </r>
  <r>
    <x v="415"/>
    <x v="0"/>
    <s v="2024-2025"/>
    <x v="0"/>
    <x v="49"/>
    <x v="4"/>
    <s v="VIC"/>
    <n v="3134"/>
    <x v="0"/>
    <x v="6"/>
    <x v="5"/>
    <x v="5"/>
    <n v="685"/>
  </r>
  <r>
    <x v="252"/>
    <x v="0"/>
    <s v="2024-2025"/>
    <x v="1"/>
    <x v="54"/>
    <x v="4"/>
    <s v="VIC"/>
    <n v="3030"/>
    <x v="0"/>
    <x v="7"/>
    <x v="4"/>
    <x v="4"/>
    <n v="456"/>
  </r>
  <r>
    <x v="479"/>
    <x v="2"/>
    <s v="2025-2026"/>
    <x v="1"/>
    <x v="45"/>
    <x v="3"/>
    <s v="QLD"/>
    <n v="4570"/>
    <x v="0"/>
    <x v="15"/>
    <x v="1"/>
    <x v="1"/>
    <n v="339"/>
  </r>
  <r>
    <x v="631"/>
    <x v="0"/>
    <s v="2024-2025"/>
    <x v="1"/>
    <x v="25"/>
    <x v="4"/>
    <s v="VIC"/>
    <n v="3550"/>
    <x v="0"/>
    <x v="8"/>
    <x v="1"/>
    <x v="1"/>
    <n v="89"/>
  </r>
  <r>
    <x v="659"/>
    <x v="0"/>
    <s v="2024-2025"/>
    <x v="0"/>
    <x v="76"/>
    <x v="1"/>
    <s v="NSW"/>
    <n v="2031"/>
    <x v="0"/>
    <x v="5"/>
    <x v="1"/>
    <x v="1"/>
    <n v="671"/>
  </r>
  <r>
    <x v="167"/>
    <x v="2"/>
    <s v="2025-2026"/>
    <x v="1"/>
    <x v="45"/>
    <x v="3"/>
    <s v="QLD"/>
    <n v="4570"/>
    <x v="0"/>
    <x v="15"/>
    <x v="3"/>
    <x v="3"/>
    <n v="441"/>
  </r>
  <r>
    <x v="534"/>
    <x v="1"/>
    <s v="2023-2024"/>
    <x v="0"/>
    <x v="45"/>
    <x v="3"/>
    <s v="QLD"/>
    <n v="4570"/>
    <x v="0"/>
    <x v="15"/>
    <x v="3"/>
    <x v="3"/>
    <n v="436"/>
  </r>
  <r>
    <x v="560"/>
    <x v="0"/>
    <s v="2024-2025"/>
    <x v="1"/>
    <x v="78"/>
    <x v="1"/>
    <s v="NSW"/>
    <n v="2141"/>
    <x v="0"/>
    <x v="4"/>
    <x v="7"/>
    <x v="7"/>
    <n v="755"/>
  </r>
  <r>
    <x v="645"/>
    <x v="1"/>
    <s v="2023-2024"/>
    <x v="1"/>
    <x v="77"/>
    <x v="5"/>
    <s v="TAS"/>
    <n v="7018"/>
    <x v="0"/>
    <x v="9"/>
    <x v="5"/>
    <x v="5"/>
    <n v="618"/>
  </r>
  <r>
    <x v="81"/>
    <x v="0"/>
    <s v="2024-2025"/>
    <x v="1"/>
    <x v="72"/>
    <x v="4"/>
    <s v="VIC"/>
    <n v="3931"/>
    <x v="0"/>
    <x v="16"/>
    <x v="4"/>
    <x v="4"/>
    <n v="133"/>
  </r>
  <r>
    <x v="433"/>
    <x v="0"/>
    <s v="2024-2025"/>
    <x v="1"/>
    <x v="4"/>
    <x v="1"/>
    <s v="NSW"/>
    <n v="2154"/>
    <x v="0"/>
    <x v="4"/>
    <x v="3"/>
    <x v="3"/>
    <n v="651"/>
  </r>
  <r>
    <x v="279"/>
    <x v="2"/>
    <s v="2025-2026"/>
    <x v="1"/>
    <x v="74"/>
    <x v="1"/>
    <s v="NSW"/>
    <n v="2485"/>
    <x v="0"/>
    <x v="1"/>
    <x v="4"/>
    <x v="4"/>
    <n v="672"/>
  </r>
  <r>
    <x v="160"/>
    <x v="0"/>
    <s v="2024-2025"/>
    <x v="1"/>
    <x v="16"/>
    <x v="0"/>
    <s v="WA"/>
    <n v="6030"/>
    <x v="0"/>
    <x v="0"/>
    <x v="3"/>
    <x v="3"/>
    <n v="157"/>
  </r>
  <r>
    <x v="234"/>
    <x v="1"/>
    <s v="2023-2024"/>
    <x v="0"/>
    <x v="52"/>
    <x v="3"/>
    <s v="QLD"/>
    <n v="4053"/>
    <x v="0"/>
    <x v="10"/>
    <x v="0"/>
    <x v="0"/>
    <n v="200"/>
  </r>
  <r>
    <x v="420"/>
    <x v="0"/>
    <s v="2024-2025"/>
    <x v="0"/>
    <x v="35"/>
    <x v="3"/>
    <s v="QLD"/>
    <n v="4558"/>
    <x v="0"/>
    <x v="15"/>
    <x v="0"/>
    <x v="0"/>
    <n v="599"/>
  </r>
  <r>
    <x v="662"/>
    <x v="2"/>
    <s v="2025-2026"/>
    <x v="1"/>
    <x v="18"/>
    <x v="6"/>
    <s v="SA"/>
    <n v="5168"/>
    <x v="0"/>
    <x v="13"/>
    <x v="3"/>
    <x v="3"/>
    <n v="433"/>
  </r>
  <r>
    <x v="537"/>
    <x v="2"/>
    <s v="2025-2026"/>
    <x v="1"/>
    <x v="15"/>
    <x v="1"/>
    <s v="NSW"/>
    <n v="2020"/>
    <x v="0"/>
    <x v="5"/>
    <x v="6"/>
    <x v="6"/>
    <n v="441"/>
  </r>
  <r>
    <x v="343"/>
    <x v="1"/>
    <s v="2023-2024"/>
    <x v="0"/>
    <x v="9"/>
    <x v="4"/>
    <s v="VIC"/>
    <n v="3076"/>
    <x v="0"/>
    <x v="7"/>
    <x v="9"/>
    <x v="9"/>
    <n v="175"/>
  </r>
  <r>
    <x v="346"/>
    <x v="0"/>
    <s v="2024-2025"/>
    <x v="0"/>
    <x v="27"/>
    <x v="4"/>
    <s v="VIC"/>
    <n v="3066"/>
    <x v="0"/>
    <x v="7"/>
    <x v="2"/>
    <x v="2"/>
    <n v="398"/>
  </r>
  <r>
    <x v="556"/>
    <x v="0"/>
    <s v="2024-2025"/>
    <x v="1"/>
    <x v="72"/>
    <x v="4"/>
    <s v="VIC"/>
    <n v="3931"/>
    <x v="0"/>
    <x v="16"/>
    <x v="2"/>
    <x v="2"/>
    <n v="686"/>
  </r>
  <r>
    <x v="104"/>
    <x v="0"/>
    <s v="2024-2025"/>
    <x v="0"/>
    <x v="40"/>
    <x v="4"/>
    <s v="VIC"/>
    <n v="3353"/>
    <x v="0"/>
    <x v="8"/>
    <x v="6"/>
    <x v="6"/>
    <n v="632"/>
  </r>
  <r>
    <x v="469"/>
    <x v="2"/>
    <s v="2025-2026"/>
    <x v="1"/>
    <x v="57"/>
    <x v="6"/>
    <s v="SA"/>
    <n v="5082"/>
    <x v="0"/>
    <x v="13"/>
    <x v="2"/>
    <x v="2"/>
    <n v="640"/>
  </r>
  <r>
    <x v="441"/>
    <x v="1"/>
    <s v="2023-2024"/>
    <x v="0"/>
    <x v="84"/>
    <x v="3"/>
    <s v="QLD"/>
    <n v="4215"/>
    <x v="0"/>
    <x v="3"/>
    <x v="1"/>
    <x v="1"/>
    <n v="218"/>
  </r>
  <r>
    <x v="497"/>
    <x v="1"/>
    <s v="2023-2024"/>
    <x v="1"/>
    <x v="50"/>
    <x v="4"/>
    <s v="VIC"/>
    <n v="3179"/>
    <x v="0"/>
    <x v="6"/>
    <x v="3"/>
    <x v="3"/>
    <n v="382"/>
  </r>
  <r>
    <x v="24"/>
    <x v="0"/>
    <s v="2024-2025"/>
    <x v="1"/>
    <x v="17"/>
    <x v="3"/>
    <s v="QLD"/>
    <n v="4825"/>
    <x v="0"/>
    <x v="12"/>
    <x v="2"/>
    <x v="2"/>
    <n v="678"/>
  </r>
  <r>
    <x v="15"/>
    <x v="0"/>
    <s v="2024-2025"/>
    <x v="1"/>
    <x v="72"/>
    <x v="4"/>
    <s v="VIC"/>
    <n v="3931"/>
    <x v="0"/>
    <x v="16"/>
    <x v="7"/>
    <x v="7"/>
    <n v="532"/>
  </r>
  <r>
    <x v="136"/>
    <x v="0"/>
    <s v="2024-2025"/>
    <x v="1"/>
    <x v="96"/>
    <x v="4"/>
    <s v="VIC"/>
    <n v="3690"/>
    <x v="0"/>
    <x v="16"/>
    <x v="3"/>
    <x v="3"/>
    <n v="105"/>
  </r>
  <r>
    <x v="599"/>
    <x v="2"/>
    <s v="2025-2026"/>
    <x v="0"/>
    <x v="69"/>
    <x v="4"/>
    <s v="VIC"/>
    <n v="3199"/>
    <x v="0"/>
    <x v="6"/>
    <x v="4"/>
    <x v="4"/>
    <n v="476"/>
  </r>
  <r>
    <x v="500"/>
    <x v="0"/>
    <s v="2024-2025"/>
    <x v="0"/>
    <x v="39"/>
    <x v="0"/>
    <s v="WA"/>
    <n v="6330"/>
    <x v="0"/>
    <x v="14"/>
    <x v="1"/>
    <x v="1"/>
    <n v="475"/>
  </r>
  <r>
    <x v="53"/>
    <x v="0"/>
    <s v="2024-2025"/>
    <x v="1"/>
    <x v="93"/>
    <x v="4"/>
    <s v="VIC"/>
    <n v="3915"/>
    <x v="0"/>
    <x v="16"/>
    <x v="0"/>
    <x v="0"/>
    <n v="172"/>
  </r>
  <r>
    <x v="434"/>
    <x v="2"/>
    <s v="2025-2026"/>
    <x v="1"/>
    <x v="72"/>
    <x v="4"/>
    <s v="VIC"/>
    <n v="3931"/>
    <x v="0"/>
    <x v="16"/>
    <x v="2"/>
    <x v="2"/>
    <n v="538"/>
  </r>
  <r>
    <x v="389"/>
    <x v="0"/>
    <s v="2024-2025"/>
    <x v="1"/>
    <x v="70"/>
    <x v="4"/>
    <s v="VIC"/>
    <n v="3400"/>
    <x v="0"/>
    <x v="8"/>
    <x v="5"/>
    <x v="5"/>
    <n v="384"/>
  </r>
  <r>
    <x v="357"/>
    <x v="1"/>
    <s v="2023-2024"/>
    <x v="0"/>
    <x v="96"/>
    <x v="4"/>
    <s v="VIC"/>
    <n v="3690"/>
    <x v="0"/>
    <x v="16"/>
    <x v="3"/>
    <x v="3"/>
    <n v="429"/>
  </r>
  <r>
    <x v="228"/>
    <x v="1"/>
    <s v="2023-2024"/>
    <x v="0"/>
    <x v="86"/>
    <x v="0"/>
    <s v="WA"/>
    <n v="6725"/>
    <x v="0"/>
    <x v="20"/>
    <x v="3"/>
    <x v="3"/>
    <n v="437"/>
  </r>
  <r>
    <x v="663"/>
    <x v="0"/>
    <s v="2024-2025"/>
    <x v="1"/>
    <x v="56"/>
    <x v="1"/>
    <s v="NSW"/>
    <n v="2795"/>
    <x v="0"/>
    <x v="11"/>
    <x v="6"/>
    <x v="6"/>
    <n v="300"/>
  </r>
  <r>
    <x v="609"/>
    <x v="2"/>
    <s v="2025-2026"/>
    <x v="0"/>
    <x v="65"/>
    <x v="1"/>
    <s v="NSW"/>
    <n v="2131"/>
    <x v="0"/>
    <x v="4"/>
    <x v="4"/>
    <x v="4"/>
    <n v="711"/>
  </r>
  <r>
    <x v="173"/>
    <x v="0"/>
    <s v="2024-2025"/>
    <x v="0"/>
    <x v="76"/>
    <x v="1"/>
    <s v="NSW"/>
    <n v="2031"/>
    <x v="0"/>
    <x v="5"/>
    <x v="5"/>
    <x v="5"/>
    <n v="454"/>
  </r>
  <r>
    <x v="61"/>
    <x v="1"/>
    <s v="2023-2024"/>
    <x v="0"/>
    <x v="5"/>
    <x v="1"/>
    <s v="NSW"/>
    <n v="2067"/>
    <x v="0"/>
    <x v="5"/>
    <x v="1"/>
    <x v="1"/>
    <n v="731"/>
  </r>
  <r>
    <x v="496"/>
    <x v="0"/>
    <s v="2024-2025"/>
    <x v="1"/>
    <x v="47"/>
    <x v="1"/>
    <s v="NSW"/>
    <n v="2101"/>
    <x v="0"/>
    <x v="4"/>
    <x v="1"/>
    <x v="1"/>
    <n v="225"/>
  </r>
  <r>
    <x v="541"/>
    <x v="0"/>
    <s v="2024-2025"/>
    <x v="0"/>
    <x v="40"/>
    <x v="4"/>
    <s v="VIC"/>
    <n v="3353"/>
    <x v="0"/>
    <x v="8"/>
    <x v="4"/>
    <x v="4"/>
    <n v="491"/>
  </r>
  <r>
    <x v="54"/>
    <x v="0"/>
    <s v="2024-2025"/>
    <x v="0"/>
    <x v="48"/>
    <x v="3"/>
    <s v="QLD"/>
    <n v="4566"/>
    <x v="0"/>
    <x v="15"/>
    <x v="1"/>
    <x v="1"/>
    <n v="362"/>
  </r>
  <r>
    <x v="87"/>
    <x v="0"/>
    <s v="2024-2025"/>
    <x v="0"/>
    <x v="64"/>
    <x v="1"/>
    <s v="NSW"/>
    <n v="2350"/>
    <x v="0"/>
    <x v="1"/>
    <x v="8"/>
    <x v="8"/>
    <n v="38"/>
  </r>
  <r>
    <x v="245"/>
    <x v="2"/>
    <s v="2025-2026"/>
    <x v="0"/>
    <x v="61"/>
    <x v="6"/>
    <s v="SA"/>
    <n v="5343"/>
    <x v="0"/>
    <x v="18"/>
    <x v="3"/>
    <x v="3"/>
    <n v="337"/>
  </r>
  <r>
    <x v="144"/>
    <x v="1"/>
    <s v="2023-2024"/>
    <x v="0"/>
    <x v="69"/>
    <x v="4"/>
    <s v="VIC"/>
    <n v="3199"/>
    <x v="0"/>
    <x v="6"/>
    <x v="8"/>
    <x v="8"/>
    <n v="393"/>
  </r>
  <r>
    <x v="249"/>
    <x v="0"/>
    <s v="2024-2025"/>
    <x v="0"/>
    <x v="26"/>
    <x v="0"/>
    <s v="WA"/>
    <n v="6280"/>
    <x v="0"/>
    <x v="14"/>
    <x v="7"/>
    <x v="7"/>
    <n v="61"/>
  </r>
  <r>
    <x v="90"/>
    <x v="2"/>
    <s v="2025-2026"/>
    <x v="1"/>
    <x v="15"/>
    <x v="1"/>
    <s v="NSW"/>
    <n v="2020"/>
    <x v="0"/>
    <x v="5"/>
    <x v="4"/>
    <x v="4"/>
    <n v="95"/>
  </r>
  <r>
    <x v="664"/>
    <x v="2"/>
    <s v="2025-2026"/>
    <x v="1"/>
    <x v="52"/>
    <x v="3"/>
    <s v="QLD"/>
    <n v="4053"/>
    <x v="0"/>
    <x v="10"/>
    <x v="1"/>
    <x v="1"/>
    <n v="320"/>
  </r>
  <r>
    <x v="214"/>
    <x v="2"/>
    <s v="2025-2026"/>
    <x v="0"/>
    <x v="57"/>
    <x v="6"/>
    <s v="SA"/>
    <n v="5082"/>
    <x v="0"/>
    <x v="13"/>
    <x v="6"/>
    <x v="6"/>
    <n v="744"/>
  </r>
  <r>
    <x v="405"/>
    <x v="2"/>
    <s v="2025-2026"/>
    <x v="0"/>
    <x v="21"/>
    <x v="3"/>
    <s v="QLD"/>
    <n v="4012"/>
    <x v="0"/>
    <x v="10"/>
    <x v="2"/>
    <x v="2"/>
    <n v="486"/>
  </r>
  <r>
    <x v="536"/>
    <x v="2"/>
    <s v="2025-2026"/>
    <x v="1"/>
    <x v="35"/>
    <x v="3"/>
    <s v="QLD"/>
    <n v="4558"/>
    <x v="0"/>
    <x v="15"/>
    <x v="9"/>
    <x v="9"/>
    <n v="765"/>
  </r>
  <r>
    <x v="313"/>
    <x v="0"/>
    <s v="2024-2025"/>
    <x v="0"/>
    <x v="89"/>
    <x v="4"/>
    <s v="VIC"/>
    <n v="3136"/>
    <x v="0"/>
    <x v="6"/>
    <x v="3"/>
    <x v="3"/>
    <n v="408"/>
  </r>
  <r>
    <x v="538"/>
    <x v="0"/>
    <s v="2024-2025"/>
    <x v="1"/>
    <x v="24"/>
    <x v="1"/>
    <s v="NSW"/>
    <n v="2120"/>
    <x v="0"/>
    <x v="4"/>
    <x v="6"/>
    <x v="6"/>
    <n v="790"/>
  </r>
  <r>
    <x v="490"/>
    <x v="1"/>
    <s v="2023-2024"/>
    <x v="0"/>
    <x v="24"/>
    <x v="1"/>
    <s v="NSW"/>
    <n v="2120"/>
    <x v="0"/>
    <x v="4"/>
    <x v="2"/>
    <x v="2"/>
    <n v="412"/>
  </r>
  <r>
    <x v="198"/>
    <x v="2"/>
    <s v="2025-2026"/>
    <x v="1"/>
    <x v="80"/>
    <x v="0"/>
    <s v="WA"/>
    <n v="6109"/>
    <x v="0"/>
    <x v="14"/>
    <x v="0"/>
    <x v="0"/>
    <n v="45"/>
  </r>
  <r>
    <x v="665"/>
    <x v="1"/>
    <s v="2023-2024"/>
    <x v="0"/>
    <x v="94"/>
    <x v="5"/>
    <s v="TAS"/>
    <n v="7250"/>
    <x v="0"/>
    <x v="9"/>
    <x v="2"/>
    <x v="2"/>
    <n v="673"/>
  </r>
  <r>
    <x v="467"/>
    <x v="1"/>
    <s v="2023-2024"/>
    <x v="0"/>
    <x v="11"/>
    <x v="5"/>
    <s v="TAS"/>
    <n v="7010"/>
    <x v="0"/>
    <x v="9"/>
    <x v="4"/>
    <x v="4"/>
    <n v="488"/>
  </r>
  <r>
    <x v="497"/>
    <x v="1"/>
    <s v="2023-2024"/>
    <x v="0"/>
    <x v="57"/>
    <x v="6"/>
    <s v="SA"/>
    <n v="5082"/>
    <x v="0"/>
    <x v="13"/>
    <x v="3"/>
    <x v="3"/>
    <n v="492"/>
  </r>
  <r>
    <x v="56"/>
    <x v="2"/>
    <s v="2025-2026"/>
    <x v="0"/>
    <x v="21"/>
    <x v="3"/>
    <s v="QLD"/>
    <n v="4012"/>
    <x v="0"/>
    <x v="10"/>
    <x v="0"/>
    <x v="0"/>
    <n v="732"/>
  </r>
  <r>
    <x v="95"/>
    <x v="1"/>
    <s v="2023-2024"/>
    <x v="0"/>
    <x v="59"/>
    <x v="3"/>
    <s v="QLD"/>
    <n v="4509"/>
    <x v="0"/>
    <x v="3"/>
    <x v="1"/>
    <x v="1"/>
    <n v="461"/>
  </r>
  <r>
    <x v="631"/>
    <x v="0"/>
    <s v="2024-2025"/>
    <x v="0"/>
    <x v="31"/>
    <x v="1"/>
    <s v="NSW"/>
    <n v="2116"/>
    <x v="0"/>
    <x v="4"/>
    <x v="0"/>
    <x v="0"/>
    <n v="739"/>
  </r>
  <r>
    <x v="375"/>
    <x v="1"/>
    <s v="2023-2024"/>
    <x v="1"/>
    <x v="48"/>
    <x v="3"/>
    <s v="QLD"/>
    <n v="4566"/>
    <x v="0"/>
    <x v="15"/>
    <x v="6"/>
    <x v="6"/>
    <n v="298"/>
  </r>
  <r>
    <x v="117"/>
    <x v="2"/>
    <s v="2025-2026"/>
    <x v="1"/>
    <x v="70"/>
    <x v="4"/>
    <s v="VIC"/>
    <n v="3400"/>
    <x v="0"/>
    <x v="8"/>
    <x v="7"/>
    <x v="7"/>
    <n v="340"/>
  </r>
  <r>
    <x v="114"/>
    <x v="0"/>
    <s v="2024-2025"/>
    <x v="1"/>
    <x v="93"/>
    <x v="4"/>
    <s v="VIC"/>
    <n v="3915"/>
    <x v="0"/>
    <x v="16"/>
    <x v="3"/>
    <x v="3"/>
    <n v="425"/>
  </r>
  <r>
    <x v="666"/>
    <x v="0"/>
    <s v="2024-2025"/>
    <x v="0"/>
    <x v="18"/>
    <x v="6"/>
    <s v="SA"/>
    <n v="5168"/>
    <x v="0"/>
    <x v="13"/>
    <x v="0"/>
    <x v="0"/>
    <n v="187"/>
  </r>
  <r>
    <x v="217"/>
    <x v="0"/>
    <s v="2024-2025"/>
    <x v="1"/>
    <x v="50"/>
    <x v="4"/>
    <s v="VIC"/>
    <n v="3179"/>
    <x v="0"/>
    <x v="6"/>
    <x v="3"/>
    <x v="3"/>
    <n v="690"/>
  </r>
  <r>
    <x v="667"/>
    <x v="1"/>
    <s v="2023-2024"/>
    <x v="1"/>
    <x v="53"/>
    <x v="3"/>
    <s v="QLD"/>
    <n v="4119"/>
    <x v="0"/>
    <x v="10"/>
    <x v="0"/>
    <x v="0"/>
    <n v="397"/>
  </r>
  <r>
    <x v="668"/>
    <x v="0"/>
    <s v="2024-2025"/>
    <x v="1"/>
    <x v="18"/>
    <x v="6"/>
    <s v="SA"/>
    <n v="5168"/>
    <x v="0"/>
    <x v="13"/>
    <x v="3"/>
    <x v="3"/>
    <n v="460"/>
  </r>
  <r>
    <x v="592"/>
    <x v="0"/>
    <s v="2024-2025"/>
    <x v="1"/>
    <x v="50"/>
    <x v="4"/>
    <s v="VIC"/>
    <n v="3179"/>
    <x v="0"/>
    <x v="6"/>
    <x v="7"/>
    <x v="7"/>
    <n v="44"/>
  </r>
  <r>
    <x v="1"/>
    <x v="0"/>
    <s v="2024-2025"/>
    <x v="0"/>
    <x v="13"/>
    <x v="1"/>
    <s v="NSW"/>
    <n v="2480"/>
    <x v="0"/>
    <x v="1"/>
    <x v="4"/>
    <x v="4"/>
    <n v="482"/>
  </r>
  <r>
    <x v="277"/>
    <x v="0"/>
    <s v="2024-2025"/>
    <x v="0"/>
    <x v="67"/>
    <x v="3"/>
    <s v="QLD"/>
    <n v="4551"/>
    <x v="0"/>
    <x v="15"/>
    <x v="8"/>
    <x v="8"/>
    <n v="260"/>
  </r>
  <r>
    <x v="669"/>
    <x v="2"/>
    <s v="2025-2026"/>
    <x v="1"/>
    <x v="80"/>
    <x v="0"/>
    <s v="WA"/>
    <n v="6109"/>
    <x v="0"/>
    <x v="14"/>
    <x v="1"/>
    <x v="1"/>
    <n v="744"/>
  </r>
  <r>
    <x v="251"/>
    <x v="1"/>
    <s v="2023-2024"/>
    <x v="0"/>
    <x v="15"/>
    <x v="1"/>
    <s v="NSW"/>
    <n v="2020"/>
    <x v="0"/>
    <x v="5"/>
    <x v="1"/>
    <x v="1"/>
    <n v="92"/>
  </r>
  <r>
    <x v="645"/>
    <x v="1"/>
    <s v="2023-2024"/>
    <x v="0"/>
    <x v="96"/>
    <x v="4"/>
    <s v="VIC"/>
    <n v="3690"/>
    <x v="0"/>
    <x v="16"/>
    <x v="1"/>
    <x v="1"/>
    <n v="694"/>
  </r>
  <r>
    <x v="323"/>
    <x v="0"/>
    <s v="2024-2025"/>
    <x v="0"/>
    <x v="61"/>
    <x v="6"/>
    <s v="SA"/>
    <n v="5343"/>
    <x v="0"/>
    <x v="18"/>
    <x v="2"/>
    <x v="2"/>
    <n v="470"/>
  </r>
  <r>
    <x v="159"/>
    <x v="0"/>
    <s v="2024-2025"/>
    <x v="0"/>
    <x v="16"/>
    <x v="0"/>
    <s v="WA"/>
    <n v="6030"/>
    <x v="0"/>
    <x v="0"/>
    <x v="4"/>
    <x v="4"/>
    <n v="690"/>
  </r>
  <r>
    <x v="443"/>
    <x v="0"/>
    <s v="2024-2025"/>
    <x v="1"/>
    <x v="16"/>
    <x v="0"/>
    <s v="WA"/>
    <n v="6030"/>
    <x v="0"/>
    <x v="0"/>
    <x v="4"/>
    <x v="4"/>
    <n v="110"/>
  </r>
  <r>
    <x v="647"/>
    <x v="0"/>
    <s v="2024-2025"/>
    <x v="0"/>
    <x v="64"/>
    <x v="1"/>
    <s v="NSW"/>
    <n v="2350"/>
    <x v="0"/>
    <x v="1"/>
    <x v="3"/>
    <x v="3"/>
    <n v="461"/>
  </r>
  <r>
    <x v="352"/>
    <x v="1"/>
    <s v="2023-2024"/>
    <x v="1"/>
    <x v="80"/>
    <x v="0"/>
    <s v="WA"/>
    <n v="6109"/>
    <x v="0"/>
    <x v="14"/>
    <x v="0"/>
    <x v="0"/>
    <n v="122"/>
  </r>
  <r>
    <x v="129"/>
    <x v="0"/>
    <s v="2024-2025"/>
    <x v="1"/>
    <x v="20"/>
    <x v="4"/>
    <s v="VIC"/>
    <n v="3429"/>
    <x v="0"/>
    <x v="8"/>
    <x v="9"/>
    <x v="9"/>
    <n v="769"/>
  </r>
  <r>
    <x v="569"/>
    <x v="1"/>
    <s v="2023-2024"/>
    <x v="1"/>
    <x v="16"/>
    <x v="0"/>
    <s v="WA"/>
    <n v="6030"/>
    <x v="0"/>
    <x v="0"/>
    <x v="2"/>
    <x v="2"/>
    <n v="212"/>
  </r>
  <r>
    <x v="334"/>
    <x v="1"/>
    <s v="2023-2024"/>
    <x v="1"/>
    <x v="45"/>
    <x v="3"/>
    <s v="QLD"/>
    <n v="4570"/>
    <x v="0"/>
    <x v="15"/>
    <x v="1"/>
    <x v="1"/>
    <n v="566"/>
  </r>
  <r>
    <x v="394"/>
    <x v="0"/>
    <s v="2024-2025"/>
    <x v="0"/>
    <x v="21"/>
    <x v="3"/>
    <s v="QLD"/>
    <n v="4012"/>
    <x v="0"/>
    <x v="10"/>
    <x v="3"/>
    <x v="3"/>
    <n v="798"/>
  </r>
  <r>
    <x v="304"/>
    <x v="0"/>
    <s v="2024-2025"/>
    <x v="1"/>
    <x v="56"/>
    <x v="1"/>
    <s v="NSW"/>
    <n v="2795"/>
    <x v="0"/>
    <x v="11"/>
    <x v="2"/>
    <x v="2"/>
    <n v="347"/>
  </r>
  <r>
    <x v="670"/>
    <x v="2"/>
    <s v="2025-2026"/>
    <x v="0"/>
    <x v="91"/>
    <x v="1"/>
    <s v="NSW"/>
    <n v="2064"/>
    <x v="0"/>
    <x v="5"/>
    <x v="2"/>
    <x v="2"/>
    <n v="666"/>
  </r>
  <r>
    <x v="603"/>
    <x v="0"/>
    <s v="2024-2025"/>
    <x v="1"/>
    <x v="74"/>
    <x v="1"/>
    <s v="NSW"/>
    <n v="2485"/>
    <x v="0"/>
    <x v="1"/>
    <x v="7"/>
    <x v="7"/>
    <n v="548"/>
  </r>
  <r>
    <x v="671"/>
    <x v="2"/>
    <s v="2025-2026"/>
    <x v="0"/>
    <x v="34"/>
    <x v="4"/>
    <s v="VIC"/>
    <n v="3018"/>
    <x v="0"/>
    <x v="7"/>
    <x v="6"/>
    <x v="6"/>
    <n v="610"/>
  </r>
  <r>
    <x v="405"/>
    <x v="2"/>
    <s v="2025-2026"/>
    <x v="1"/>
    <x v="86"/>
    <x v="0"/>
    <s v="WA"/>
    <n v="6725"/>
    <x v="0"/>
    <x v="20"/>
    <x v="6"/>
    <x v="6"/>
    <n v="31"/>
  </r>
  <r>
    <x v="223"/>
    <x v="1"/>
    <s v="2023-2024"/>
    <x v="1"/>
    <x v="82"/>
    <x v="3"/>
    <s v="QLD"/>
    <n v="4655"/>
    <x v="0"/>
    <x v="17"/>
    <x v="6"/>
    <x v="6"/>
    <n v="536"/>
  </r>
  <r>
    <x v="383"/>
    <x v="1"/>
    <s v="2023-2024"/>
    <x v="0"/>
    <x v="18"/>
    <x v="6"/>
    <s v="SA"/>
    <n v="5168"/>
    <x v="0"/>
    <x v="13"/>
    <x v="9"/>
    <x v="9"/>
    <n v="129"/>
  </r>
  <r>
    <x v="628"/>
    <x v="2"/>
    <s v="2025-2026"/>
    <x v="1"/>
    <x v="41"/>
    <x v="5"/>
    <s v="TAS"/>
    <n v="7320"/>
    <x v="0"/>
    <x v="9"/>
    <x v="7"/>
    <x v="7"/>
    <n v="333"/>
  </r>
  <r>
    <x v="671"/>
    <x v="2"/>
    <s v="2025-2026"/>
    <x v="1"/>
    <x v="55"/>
    <x v="3"/>
    <s v="QLD"/>
    <n v="4703"/>
    <x v="0"/>
    <x v="17"/>
    <x v="3"/>
    <x v="3"/>
    <n v="718"/>
  </r>
  <r>
    <x v="543"/>
    <x v="2"/>
    <s v="2025-2026"/>
    <x v="0"/>
    <x v="8"/>
    <x v="1"/>
    <s v="NSW"/>
    <n v="2158"/>
    <x v="0"/>
    <x v="4"/>
    <x v="3"/>
    <x v="3"/>
    <n v="407"/>
  </r>
  <r>
    <x v="173"/>
    <x v="0"/>
    <s v="2024-2025"/>
    <x v="0"/>
    <x v="3"/>
    <x v="3"/>
    <s v="QLD"/>
    <n v="4220"/>
    <x v="0"/>
    <x v="3"/>
    <x v="1"/>
    <x v="1"/>
    <n v="561"/>
  </r>
  <r>
    <x v="307"/>
    <x v="1"/>
    <s v="2023-2024"/>
    <x v="0"/>
    <x v="44"/>
    <x v="4"/>
    <s v="VIC"/>
    <n v="3977"/>
    <x v="0"/>
    <x v="16"/>
    <x v="2"/>
    <x v="2"/>
    <n v="119"/>
  </r>
  <r>
    <x v="132"/>
    <x v="0"/>
    <s v="2024-2025"/>
    <x v="1"/>
    <x v="42"/>
    <x v="3"/>
    <s v="QLD"/>
    <n v="4870"/>
    <x v="0"/>
    <x v="12"/>
    <x v="2"/>
    <x v="2"/>
    <n v="505"/>
  </r>
  <r>
    <x v="659"/>
    <x v="0"/>
    <s v="2024-2025"/>
    <x v="0"/>
    <x v="15"/>
    <x v="1"/>
    <s v="NSW"/>
    <n v="2020"/>
    <x v="0"/>
    <x v="5"/>
    <x v="2"/>
    <x v="2"/>
    <n v="417"/>
  </r>
  <r>
    <x v="3"/>
    <x v="0"/>
    <s v="2024-2025"/>
    <x v="1"/>
    <x v="74"/>
    <x v="1"/>
    <s v="NSW"/>
    <n v="2485"/>
    <x v="0"/>
    <x v="1"/>
    <x v="3"/>
    <x v="3"/>
    <n v="520"/>
  </r>
  <r>
    <x v="532"/>
    <x v="1"/>
    <s v="2023-2024"/>
    <x v="0"/>
    <x v="18"/>
    <x v="6"/>
    <s v="SA"/>
    <n v="5168"/>
    <x v="0"/>
    <x v="13"/>
    <x v="4"/>
    <x v="4"/>
    <n v="337"/>
  </r>
  <r>
    <x v="608"/>
    <x v="0"/>
    <s v="2024-2025"/>
    <x v="0"/>
    <x v="51"/>
    <x v="4"/>
    <s v="VIC"/>
    <n v="3630"/>
    <x v="0"/>
    <x v="16"/>
    <x v="4"/>
    <x v="4"/>
    <n v="393"/>
  </r>
  <r>
    <x v="594"/>
    <x v="1"/>
    <s v="2023-2024"/>
    <x v="1"/>
    <x v="74"/>
    <x v="1"/>
    <s v="NSW"/>
    <n v="2485"/>
    <x v="0"/>
    <x v="1"/>
    <x v="1"/>
    <x v="1"/>
    <n v="691"/>
  </r>
  <r>
    <x v="455"/>
    <x v="1"/>
    <s v="2023-2024"/>
    <x v="0"/>
    <x v="39"/>
    <x v="0"/>
    <s v="WA"/>
    <n v="6330"/>
    <x v="0"/>
    <x v="14"/>
    <x v="9"/>
    <x v="9"/>
    <n v="416"/>
  </r>
  <r>
    <x v="224"/>
    <x v="1"/>
    <s v="2023-2024"/>
    <x v="1"/>
    <x v="9"/>
    <x v="4"/>
    <s v="VIC"/>
    <n v="3076"/>
    <x v="0"/>
    <x v="7"/>
    <x v="0"/>
    <x v="0"/>
    <n v="91"/>
  </r>
  <r>
    <x v="539"/>
    <x v="2"/>
    <s v="2025-2026"/>
    <x v="1"/>
    <x v="74"/>
    <x v="1"/>
    <s v="NSW"/>
    <n v="2485"/>
    <x v="0"/>
    <x v="1"/>
    <x v="1"/>
    <x v="1"/>
    <n v="392"/>
  </r>
  <r>
    <x v="672"/>
    <x v="1"/>
    <s v="2023-2024"/>
    <x v="0"/>
    <x v="10"/>
    <x v="4"/>
    <s v="VIC"/>
    <n v="3551"/>
    <x v="0"/>
    <x v="8"/>
    <x v="6"/>
    <x v="6"/>
    <n v="415"/>
  </r>
  <r>
    <x v="477"/>
    <x v="0"/>
    <s v="2024-2025"/>
    <x v="0"/>
    <x v="64"/>
    <x v="1"/>
    <s v="NSW"/>
    <n v="2350"/>
    <x v="0"/>
    <x v="1"/>
    <x v="6"/>
    <x v="6"/>
    <n v="709"/>
  </r>
  <r>
    <x v="259"/>
    <x v="1"/>
    <s v="2023-2024"/>
    <x v="1"/>
    <x v="4"/>
    <x v="1"/>
    <s v="NSW"/>
    <n v="2154"/>
    <x v="0"/>
    <x v="4"/>
    <x v="6"/>
    <x v="6"/>
    <n v="27"/>
  </r>
  <r>
    <x v="132"/>
    <x v="0"/>
    <s v="2024-2025"/>
    <x v="1"/>
    <x v="28"/>
    <x v="1"/>
    <s v="NSW"/>
    <n v="2830"/>
    <x v="0"/>
    <x v="11"/>
    <x v="3"/>
    <x v="3"/>
    <n v="379"/>
  </r>
  <r>
    <x v="194"/>
    <x v="2"/>
    <s v="2025-2026"/>
    <x v="1"/>
    <x v="60"/>
    <x v="1"/>
    <s v="NSW"/>
    <n v="2541"/>
    <x v="0"/>
    <x v="2"/>
    <x v="3"/>
    <x v="3"/>
    <n v="323"/>
  </r>
  <r>
    <x v="81"/>
    <x v="0"/>
    <s v="2024-2025"/>
    <x v="1"/>
    <x v="43"/>
    <x v="1"/>
    <s v="NSW"/>
    <n v="2560"/>
    <x v="0"/>
    <x v="2"/>
    <x v="4"/>
    <x v="4"/>
    <n v="412"/>
  </r>
  <r>
    <x v="512"/>
    <x v="0"/>
    <s v="2024-2025"/>
    <x v="0"/>
    <x v="62"/>
    <x v="0"/>
    <s v="WA"/>
    <n v="6112"/>
    <x v="0"/>
    <x v="14"/>
    <x v="3"/>
    <x v="3"/>
    <n v="704"/>
  </r>
  <r>
    <x v="114"/>
    <x v="0"/>
    <s v="2024-2025"/>
    <x v="1"/>
    <x v="3"/>
    <x v="3"/>
    <s v="QLD"/>
    <n v="4220"/>
    <x v="0"/>
    <x v="3"/>
    <x v="3"/>
    <x v="3"/>
    <n v="727"/>
  </r>
  <r>
    <x v="548"/>
    <x v="0"/>
    <s v="2024-2025"/>
    <x v="0"/>
    <x v="94"/>
    <x v="5"/>
    <s v="TAS"/>
    <n v="7250"/>
    <x v="0"/>
    <x v="9"/>
    <x v="3"/>
    <x v="3"/>
    <n v="422"/>
  </r>
  <r>
    <x v="287"/>
    <x v="1"/>
    <s v="2023-2024"/>
    <x v="1"/>
    <x v="23"/>
    <x v="1"/>
    <s v="NSW"/>
    <n v="2650"/>
    <x v="0"/>
    <x v="11"/>
    <x v="1"/>
    <x v="1"/>
    <n v="586"/>
  </r>
  <r>
    <x v="595"/>
    <x v="2"/>
    <s v="2025-2026"/>
    <x v="0"/>
    <x v="31"/>
    <x v="1"/>
    <s v="NSW"/>
    <n v="2116"/>
    <x v="0"/>
    <x v="4"/>
    <x v="6"/>
    <x v="6"/>
    <n v="428"/>
  </r>
  <r>
    <x v="583"/>
    <x v="0"/>
    <s v="2024-2025"/>
    <x v="1"/>
    <x v="48"/>
    <x v="3"/>
    <s v="QLD"/>
    <n v="4566"/>
    <x v="0"/>
    <x v="15"/>
    <x v="2"/>
    <x v="2"/>
    <n v="768"/>
  </r>
  <r>
    <x v="206"/>
    <x v="2"/>
    <s v="2025-2026"/>
    <x v="0"/>
    <x v="51"/>
    <x v="4"/>
    <s v="VIC"/>
    <n v="3630"/>
    <x v="0"/>
    <x v="16"/>
    <x v="7"/>
    <x v="7"/>
    <n v="219"/>
  </r>
  <r>
    <x v="673"/>
    <x v="0"/>
    <s v="2024-2025"/>
    <x v="1"/>
    <x v="79"/>
    <x v="6"/>
    <s v="SA"/>
    <n v="5290"/>
    <x v="0"/>
    <x v="18"/>
    <x v="0"/>
    <x v="0"/>
    <n v="788"/>
  </r>
  <r>
    <x v="115"/>
    <x v="0"/>
    <s v="2024-2025"/>
    <x v="1"/>
    <x v="70"/>
    <x v="4"/>
    <s v="VIC"/>
    <n v="3400"/>
    <x v="0"/>
    <x v="8"/>
    <x v="2"/>
    <x v="2"/>
    <n v="583"/>
  </r>
  <r>
    <x v="2"/>
    <x v="1"/>
    <s v="2023-2024"/>
    <x v="1"/>
    <x v="87"/>
    <x v="2"/>
    <s v="ACT"/>
    <n v="2609"/>
    <x v="0"/>
    <x v="2"/>
    <x v="2"/>
    <x v="2"/>
    <n v="179"/>
  </r>
  <r>
    <x v="575"/>
    <x v="0"/>
    <s v="2024-2025"/>
    <x v="0"/>
    <x v="11"/>
    <x v="5"/>
    <s v="TAS"/>
    <n v="7010"/>
    <x v="0"/>
    <x v="9"/>
    <x v="1"/>
    <x v="1"/>
    <n v="791"/>
  </r>
  <r>
    <x v="519"/>
    <x v="0"/>
    <s v="2024-2025"/>
    <x v="0"/>
    <x v="13"/>
    <x v="1"/>
    <s v="NSW"/>
    <n v="2480"/>
    <x v="0"/>
    <x v="1"/>
    <x v="4"/>
    <x v="4"/>
    <n v="602"/>
  </r>
  <r>
    <x v="324"/>
    <x v="1"/>
    <s v="2023-2024"/>
    <x v="0"/>
    <x v="77"/>
    <x v="5"/>
    <s v="TAS"/>
    <n v="7018"/>
    <x v="0"/>
    <x v="9"/>
    <x v="2"/>
    <x v="2"/>
    <n v="215"/>
  </r>
  <r>
    <x v="649"/>
    <x v="0"/>
    <s v="2024-2025"/>
    <x v="0"/>
    <x v="21"/>
    <x v="3"/>
    <s v="QLD"/>
    <n v="4012"/>
    <x v="0"/>
    <x v="10"/>
    <x v="4"/>
    <x v="4"/>
    <n v="537"/>
  </r>
  <r>
    <x v="593"/>
    <x v="0"/>
    <s v="2024-2025"/>
    <x v="1"/>
    <x v="4"/>
    <x v="1"/>
    <s v="NSW"/>
    <n v="2154"/>
    <x v="0"/>
    <x v="4"/>
    <x v="2"/>
    <x v="2"/>
    <n v="702"/>
  </r>
  <r>
    <x v="591"/>
    <x v="0"/>
    <s v="2024-2025"/>
    <x v="0"/>
    <x v="19"/>
    <x v="1"/>
    <s v="NSW"/>
    <n v="2800"/>
    <x v="0"/>
    <x v="11"/>
    <x v="1"/>
    <x v="1"/>
    <n v="144"/>
  </r>
  <r>
    <x v="503"/>
    <x v="0"/>
    <s v="2024-2025"/>
    <x v="0"/>
    <x v="2"/>
    <x v="2"/>
    <s v="ACT"/>
    <n v="2617"/>
    <x v="0"/>
    <x v="2"/>
    <x v="2"/>
    <x v="2"/>
    <n v="758"/>
  </r>
  <r>
    <x v="568"/>
    <x v="0"/>
    <s v="2024-2025"/>
    <x v="0"/>
    <x v="92"/>
    <x v="3"/>
    <s v="QLD"/>
    <n v="4305"/>
    <x v="0"/>
    <x v="3"/>
    <x v="7"/>
    <x v="7"/>
    <n v="367"/>
  </r>
  <r>
    <x v="418"/>
    <x v="2"/>
    <s v="2025-2026"/>
    <x v="1"/>
    <x v="92"/>
    <x v="3"/>
    <s v="QLD"/>
    <n v="4305"/>
    <x v="0"/>
    <x v="3"/>
    <x v="2"/>
    <x v="2"/>
    <n v="654"/>
  </r>
  <r>
    <x v="118"/>
    <x v="1"/>
    <s v="2023-2024"/>
    <x v="0"/>
    <x v="37"/>
    <x v="1"/>
    <s v="NSW"/>
    <n v="2750"/>
    <x v="0"/>
    <x v="11"/>
    <x v="2"/>
    <x v="2"/>
    <n v="615"/>
  </r>
  <r>
    <x v="230"/>
    <x v="0"/>
    <s v="2024-2025"/>
    <x v="1"/>
    <x v="70"/>
    <x v="4"/>
    <s v="VIC"/>
    <n v="3400"/>
    <x v="0"/>
    <x v="8"/>
    <x v="3"/>
    <x v="3"/>
    <n v="185"/>
  </r>
  <r>
    <x v="333"/>
    <x v="2"/>
    <s v="2025-2026"/>
    <x v="0"/>
    <x v="55"/>
    <x v="3"/>
    <s v="QLD"/>
    <n v="4703"/>
    <x v="0"/>
    <x v="17"/>
    <x v="7"/>
    <x v="7"/>
    <n v="195"/>
  </r>
  <r>
    <x v="273"/>
    <x v="0"/>
    <s v="2024-2025"/>
    <x v="1"/>
    <x v="43"/>
    <x v="1"/>
    <s v="NSW"/>
    <n v="2560"/>
    <x v="0"/>
    <x v="2"/>
    <x v="1"/>
    <x v="1"/>
    <n v="242"/>
  </r>
  <r>
    <x v="338"/>
    <x v="2"/>
    <s v="2025-2026"/>
    <x v="1"/>
    <x v="4"/>
    <x v="1"/>
    <s v="NSW"/>
    <n v="2154"/>
    <x v="0"/>
    <x v="4"/>
    <x v="0"/>
    <x v="0"/>
    <n v="368"/>
  </r>
  <r>
    <x v="437"/>
    <x v="0"/>
    <s v="2024-2025"/>
    <x v="1"/>
    <x v="72"/>
    <x v="4"/>
    <s v="VIC"/>
    <n v="3931"/>
    <x v="0"/>
    <x v="16"/>
    <x v="5"/>
    <x v="5"/>
    <n v="36"/>
  </r>
  <r>
    <x v="65"/>
    <x v="2"/>
    <s v="2025-2026"/>
    <x v="1"/>
    <x v="72"/>
    <x v="4"/>
    <s v="VIC"/>
    <n v="3931"/>
    <x v="0"/>
    <x v="16"/>
    <x v="3"/>
    <x v="3"/>
    <n v="592"/>
  </r>
  <r>
    <x v="247"/>
    <x v="0"/>
    <s v="2024-2025"/>
    <x v="0"/>
    <x v="70"/>
    <x v="4"/>
    <s v="VIC"/>
    <n v="3400"/>
    <x v="0"/>
    <x v="8"/>
    <x v="7"/>
    <x v="7"/>
    <n v="376"/>
  </r>
  <r>
    <x v="298"/>
    <x v="1"/>
    <s v="2023-2024"/>
    <x v="1"/>
    <x v="4"/>
    <x v="1"/>
    <s v="NSW"/>
    <n v="2154"/>
    <x v="0"/>
    <x v="4"/>
    <x v="2"/>
    <x v="2"/>
    <n v="59"/>
  </r>
  <r>
    <x v="599"/>
    <x v="2"/>
    <s v="2025-2026"/>
    <x v="1"/>
    <x v="19"/>
    <x v="1"/>
    <s v="NSW"/>
    <n v="2800"/>
    <x v="0"/>
    <x v="11"/>
    <x v="8"/>
    <x v="8"/>
    <n v="85"/>
  </r>
  <r>
    <x v="318"/>
    <x v="0"/>
    <s v="2024-2025"/>
    <x v="0"/>
    <x v="85"/>
    <x v="0"/>
    <s v="WA"/>
    <n v="6530"/>
    <x v="0"/>
    <x v="20"/>
    <x v="3"/>
    <x v="3"/>
    <n v="529"/>
  </r>
  <r>
    <x v="674"/>
    <x v="1"/>
    <s v="2023-2024"/>
    <x v="1"/>
    <x v="30"/>
    <x v="4"/>
    <s v="VIC"/>
    <n v="3131"/>
    <x v="0"/>
    <x v="6"/>
    <x v="0"/>
    <x v="0"/>
    <n v="582"/>
  </r>
  <r>
    <x v="318"/>
    <x v="0"/>
    <s v="2024-2025"/>
    <x v="0"/>
    <x v="66"/>
    <x v="3"/>
    <s v="QLD"/>
    <n v="4883"/>
    <x v="0"/>
    <x v="12"/>
    <x v="6"/>
    <x v="6"/>
    <n v="131"/>
  </r>
  <r>
    <x v="285"/>
    <x v="0"/>
    <s v="2024-2025"/>
    <x v="1"/>
    <x v="52"/>
    <x v="3"/>
    <s v="QLD"/>
    <n v="4053"/>
    <x v="0"/>
    <x v="10"/>
    <x v="4"/>
    <x v="4"/>
    <n v="484"/>
  </r>
  <r>
    <x v="472"/>
    <x v="0"/>
    <s v="2024-2025"/>
    <x v="0"/>
    <x v="1"/>
    <x v="1"/>
    <s v="NSW"/>
    <n v="2478"/>
    <x v="0"/>
    <x v="1"/>
    <x v="5"/>
    <x v="5"/>
    <n v="599"/>
  </r>
  <r>
    <x v="438"/>
    <x v="2"/>
    <s v="2025-2026"/>
    <x v="0"/>
    <x v="34"/>
    <x v="4"/>
    <s v="VIC"/>
    <n v="3018"/>
    <x v="0"/>
    <x v="7"/>
    <x v="3"/>
    <x v="3"/>
    <n v="469"/>
  </r>
  <r>
    <x v="495"/>
    <x v="0"/>
    <s v="2024-2025"/>
    <x v="1"/>
    <x v="14"/>
    <x v="1"/>
    <s v="NSW"/>
    <n v="2790"/>
    <x v="0"/>
    <x v="11"/>
    <x v="0"/>
    <x v="0"/>
    <n v="113"/>
  </r>
  <r>
    <x v="520"/>
    <x v="1"/>
    <s v="2023-2024"/>
    <x v="1"/>
    <x v="22"/>
    <x v="1"/>
    <s v="NSW"/>
    <n v="2539"/>
    <x v="0"/>
    <x v="2"/>
    <x v="3"/>
    <x v="3"/>
    <n v="322"/>
  </r>
  <r>
    <x v="616"/>
    <x v="1"/>
    <s v="2023-2024"/>
    <x v="1"/>
    <x v="23"/>
    <x v="1"/>
    <s v="NSW"/>
    <n v="2650"/>
    <x v="0"/>
    <x v="11"/>
    <x v="7"/>
    <x v="7"/>
    <n v="480"/>
  </r>
  <r>
    <x v="403"/>
    <x v="1"/>
    <s v="2023-2024"/>
    <x v="1"/>
    <x v="47"/>
    <x v="1"/>
    <s v="NSW"/>
    <n v="2101"/>
    <x v="0"/>
    <x v="4"/>
    <x v="6"/>
    <x v="6"/>
    <n v="571"/>
  </r>
  <r>
    <x v="540"/>
    <x v="0"/>
    <s v="2024-2025"/>
    <x v="0"/>
    <x v="52"/>
    <x v="3"/>
    <s v="QLD"/>
    <n v="4053"/>
    <x v="0"/>
    <x v="10"/>
    <x v="1"/>
    <x v="1"/>
    <n v="296"/>
  </r>
  <r>
    <x v="36"/>
    <x v="2"/>
    <s v="2025-2026"/>
    <x v="0"/>
    <x v="51"/>
    <x v="4"/>
    <s v="VIC"/>
    <n v="3630"/>
    <x v="0"/>
    <x v="16"/>
    <x v="6"/>
    <x v="6"/>
    <n v="775"/>
  </r>
  <r>
    <x v="44"/>
    <x v="0"/>
    <s v="2024-2025"/>
    <x v="0"/>
    <x v="67"/>
    <x v="3"/>
    <s v="QLD"/>
    <n v="4551"/>
    <x v="0"/>
    <x v="15"/>
    <x v="9"/>
    <x v="9"/>
    <n v="236"/>
  </r>
  <r>
    <x v="620"/>
    <x v="2"/>
    <s v="2025-2026"/>
    <x v="0"/>
    <x v="25"/>
    <x v="4"/>
    <s v="VIC"/>
    <n v="3550"/>
    <x v="0"/>
    <x v="8"/>
    <x v="0"/>
    <x v="0"/>
    <n v="552"/>
  </r>
  <r>
    <x v="557"/>
    <x v="0"/>
    <s v="2024-2025"/>
    <x v="1"/>
    <x v="70"/>
    <x v="4"/>
    <s v="VIC"/>
    <n v="3400"/>
    <x v="0"/>
    <x v="8"/>
    <x v="4"/>
    <x v="4"/>
    <n v="543"/>
  </r>
  <r>
    <x v="394"/>
    <x v="0"/>
    <s v="2024-2025"/>
    <x v="0"/>
    <x v="7"/>
    <x v="4"/>
    <s v="VIC"/>
    <n v="3175"/>
    <x v="0"/>
    <x v="6"/>
    <x v="9"/>
    <x v="9"/>
    <n v="797"/>
  </r>
  <r>
    <x v="675"/>
    <x v="0"/>
    <s v="2024-2025"/>
    <x v="0"/>
    <x v="33"/>
    <x v="4"/>
    <s v="VIC"/>
    <n v="3280"/>
    <x v="0"/>
    <x v="8"/>
    <x v="3"/>
    <x v="3"/>
    <n v="681"/>
  </r>
  <r>
    <x v="430"/>
    <x v="0"/>
    <s v="2024-2025"/>
    <x v="0"/>
    <x v="27"/>
    <x v="4"/>
    <s v="VIC"/>
    <n v="3066"/>
    <x v="0"/>
    <x v="7"/>
    <x v="4"/>
    <x v="4"/>
    <n v="628"/>
  </r>
  <r>
    <x v="527"/>
    <x v="1"/>
    <s v="2023-2024"/>
    <x v="0"/>
    <x v="64"/>
    <x v="1"/>
    <s v="NSW"/>
    <n v="2350"/>
    <x v="0"/>
    <x v="1"/>
    <x v="3"/>
    <x v="3"/>
    <n v="674"/>
  </r>
  <r>
    <x v="369"/>
    <x v="2"/>
    <s v="2025-2026"/>
    <x v="0"/>
    <x v="26"/>
    <x v="0"/>
    <s v="WA"/>
    <n v="6280"/>
    <x v="0"/>
    <x v="14"/>
    <x v="3"/>
    <x v="3"/>
    <n v="177"/>
  </r>
  <r>
    <x v="460"/>
    <x v="1"/>
    <s v="2023-2024"/>
    <x v="0"/>
    <x v="44"/>
    <x v="4"/>
    <s v="VIC"/>
    <n v="3977"/>
    <x v="0"/>
    <x v="16"/>
    <x v="3"/>
    <x v="3"/>
    <n v="592"/>
  </r>
  <r>
    <x v="107"/>
    <x v="1"/>
    <s v="2023-2024"/>
    <x v="0"/>
    <x v="84"/>
    <x v="3"/>
    <s v="QLD"/>
    <n v="4215"/>
    <x v="0"/>
    <x v="3"/>
    <x v="1"/>
    <x v="1"/>
    <n v="255"/>
  </r>
  <r>
    <x v="664"/>
    <x v="2"/>
    <s v="2025-2026"/>
    <x v="1"/>
    <x v="41"/>
    <x v="5"/>
    <s v="TAS"/>
    <n v="7320"/>
    <x v="0"/>
    <x v="9"/>
    <x v="6"/>
    <x v="6"/>
    <n v="489"/>
  </r>
  <r>
    <x v="534"/>
    <x v="1"/>
    <s v="2023-2024"/>
    <x v="1"/>
    <x v="16"/>
    <x v="0"/>
    <s v="WA"/>
    <n v="6030"/>
    <x v="0"/>
    <x v="0"/>
    <x v="9"/>
    <x v="9"/>
    <n v="430"/>
  </r>
  <r>
    <x v="676"/>
    <x v="0"/>
    <s v="2024-2025"/>
    <x v="0"/>
    <x v="73"/>
    <x v="6"/>
    <s v="SA"/>
    <n v="5607"/>
    <x v="0"/>
    <x v="18"/>
    <x v="3"/>
    <x v="3"/>
    <n v="101"/>
  </r>
  <r>
    <x v="183"/>
    <x v="0"/>
    <s v="2024-2025"/>
    <x v="1"/>
    <x v="77"/>
    <x v="5"/>
    <s v="TAS"/>
    <n v="7018"/>
    <x v="0"/>
    <x v="9"/>
    <x v="6"/>
    <x v="6"/>
    <n v="67"/>
  </r>
  <r>
    <x v="416"/>
    <x v="2"/>
    <s v="2025-2026"/>
    <x v="1"/>
    <x v="87"/>
    <x v="2"/>
    <s v="ACT"/>
    <n v="2609"/>
    <x v="0"/>
    <x v="2"/>
    <x v="5"/>
    <x v="5"/>
    <n v="214"/>
  </r>
  <r>
    <x v="534"/>
    <x v="1"/>
    <s v="2023-2024"/>
    <x v="0"/>
    <x v="85"/>
    <x v="0"/>
    <s v="WA"/>
    <n v="6530"/>
    <x v="0"/>
    <x v="20"/>
    <x v="9"/>
    <x v="9"/>
    <n v="688"/>
  </r>
  <r>
    <x v="150"/>
    <x v="0"/>
    <s v="2024-2025"/>
    <x v="0"/>
    <x v="33"/>
    <x v="4"/>
    <s v="VIC"/>
    <n v="3280"/>
    <x v="0"/>
    <x v="8"/>
    <x v="2"/>
    <x v="2"/>
    <n v="304"/>
  </r>
  <r>
    <x v="342"/>
    <x v="0"/>
    <s v="2024-2025"/>
    <x v="1"/>
    <x v="47"/>
    <x v="1"/>
    <s v="NSW"/>
    <n v="2101"/>
    <x v="0"/>
    <x v="4"/>
    <x v="4"/>
    <x v="4"/>
    <n v="659"/>
  </r>
  <r>
    <x v="579"/>
    <x v="2"/>
    <s v="2025-2026"/>
    <x v="1"/>
    <x v="33"/>
    <x v="4"/>
    <s v="VIC"/>
    <n v="3280"/>
    <x v="0"/>
    <x v="8"/>
    <x v="1"/>
    <x v="1"/>
    <n v="251"/>
  </r>
  <r>
    <x v="471"/>
    <x v="1"/>
    <s v="2023-2024"/>
    <x v="1"/>
    <x v="36"/>
    <x v="4"/>
    <s v="VIC"/>
    <n v="3148"/>
    <x v="0"/>
    <x v="6"/>
    <x v="1"/>
    <x v="1"/>
    <n v="783"/>
  </r>
  <r>
    <x v="11"/>
    <x v="0"/>
    <s v="2024-2025"/>
    <x v="1"/>
    <x v="93"/>
    <x v="4"/>
    <s v="VIC"/>
    <n v="3915"/>
    <x v="0"/>
    <x v="16"/>
    <x v="1"/>
    <x v="1"/>
    <n v="310"/>
  </r>
  <r>
    <x v="431"/>
    <x v="0"/>
    <s v="2024-2025"/>
    <x v="1"/>
    <x v="33"/>
    <x v="4"/>
    <s v="VIC"/>
    <n v="3280"/>
    <x v="0"/>
    <x v="8"/>
    <x v="0"/>
    <x v="0"/>
    <n v="301"/>
  </r>
  <r>
    <x v="82"/>
    <x v="2"/>
    <s v="2025-2026"/>
    <x v="1"/>
    <x v="72"/>
    <x v="4"/>
    <s v="VIC"/>
    <n v="3931"/>
    <x v="0"/>
    <x v="16"/>
    <x v="0"/>
    <x v="0"/>
    <n v="203"/>
  </r>
  <r>
    <x v="351"/>
    <x v="0"/>
    <s v="2024-2025"/>
    <x v="0"/>
    <x v="6"/>
    <x v="0"/>
    <s v="WA"/>
    <n v="6010"/>
    <x v="0"/>
    <x v="0"/>
    <x v="3"/>
    <x v="3"/>
    <n v="738"/>
  </r>
  <r>
    <x v="286"/>
    <x v="0"/>
    <s v="2024-2025"/>
    <x v="0"/>
    <x v="61"/>
    <x v="6"/>
    <s v="SA"/>
    <n v="5343"/>
    <x v="0"/>
    <x v="18"/>
    <x v="3"/>
    <x v="3"/>
    <n v="650"/>
  </r>
  <r>
    <x v="107"/>
    <x v="1"/>
    <s v="2023-2024"/>
    <x v="0"/>
    <x v="58"/>
    <x v="0"/>
    <s v="WA"/>
    <n v="6027"/>
    <x v="0"/>
    <x v="0"/>
    <x v="3"/>
    <x v="3"/>
    <n v="756"/>
  </r>
  <r>
    <x v="367"/>
    <x v="2"/>
    <s v="2025-2026"/>
    <x v="0"/>
    <x v="34"/>
    <x v="4"/>
    <s v="VIC"/>
    <n v="3018"/>
    <x v="0"/>
    <x v="7"/>
    <x v="9"/>
    <x v="9"/>
    <n v="784"/>
  </r>
  <r>
    <x v="341"/>
    <x v="0"/>
    <s v="2024-2025"/>
    <x v="0"/>
    <x v="31"/>
    <x v="1"/>
    <s v="NSW"/>
    <n v="2116"/>
    <x v="0"/>
    <x v="4"/>
    <x v="9"/>
    <x v="9"/>
    <n v="159"/>
  </r>
  <r>
    <x v="320"/>
    <x v="0"/>
    <s v="2024-2025"/>
    <x v="0"/>
    <x v="31"/>
    <x v="1"/>
    <s v="NSW"/>
    <n v="2116"/>
    <x v="0"/>
    <x v="4"/>
    <x v="3"/>
    <x v="3"/>
    <n v="448"/>
  </r>
  <r>
    <x v="546"/>
    <x v="1"/>
    <s v="2023-2024"/>
    <x v="0"/>
    <x v="27"/>
    <x v="4"/>
    <s v="VIC"/>
    <n v="3066"/>
    <x v="0"/>
    <x v="7"/>
    <x v="1"/>
    <x v="1"/>
    <n v="500"/>
  </r>
  <r>
    <x v="408"/>
    <x v="0"/>
    <s v="2024-2025"/>
    <x v="1"/>
    <x v="53"/>
    <x v="3"/>
    <s v="QLD"/>
    <n v="4119"/>
    <x v="0"/>
    <x v="10"/>
    <x v="2"/>
    <x v="2"/>
    <n v="663"/>
  </r>
  <r>
    <x v="490"/>
    <x v="1"/>
    <s v="2023-2024"/>
    <x v="0"/>
    <x v="49"/>
    <x v="4"/>
    <s v="VIC"/>
    <n v="3134"/>
    <x v="0"/>
    <x v="6"/>
    <x v="7"/>
    <x v="7"/>
    <n v="762"/>
  </r>
  <r>
    <x v="297"/>
    <x v="1"/>
    <s v="2023-2024"/>
    <x v="0"/>
    <x v="5"/>
    <x v="1"/>
    <s v="NSW"/>
    <n v="2067"/>
    <x v="0"/>
    <x v="5"/>
    <x v="2"/>
    <x v="2"/>
    <n v="167"/>
  </r>
  <r>
    <x v="103"/>
    <x v="1"/>
    <s v="2023-2024"/>
    <x v="1"/>
    <x v="4"/>
    <x v="1"/>
    <s v="NSW"/>
    <n v="2154"/>
    <x v="0"/>
    <x v="4"/>
    <x v="2"/>
    <x v="2"/>
    <n v="686"/>
  </r>
  <r>
    <x v="521"/>
    <x v="0"/>
    <s v="2024-2025"/>
    <x v="0"/>
    <x v="26"/>
    <x v="0"/>
    <s v="WA"/>
    <n v="6280"/>
    <x v="0"/>
    <x v="14"/>
    <x v="6"/>
    <x v="6"/>
    <n v="395"/>
  </r>
  <r>
    <x v="329"/>
    <x v="0"/>
    <s v="2024-2025"/>
    <x v="0"/>
    <x v="96"/>
    <x v="4"/>
    <s v="VIC"/>
    <n v="3690"/>
    <x v="0"/>
    <x v="16"/>
    <x v="7"/>
    <x v="7"/>
    <n v="685"/>
  </r>
  <r>
    <x v="302"/>
    <x v="1"/>
    <s v="2023-2024"/>
    <x v="1"/>
    <x v="46"/>
    <x v="3"/>
    <s v="QLD"/>
    <n v="4740"/>
    <x v="0"/>
    <x v="17"/>
    <x v="2"/>
    <x v="2"/>
    <n v="391"/>
  </r>
  <r>
    <x v="629"/>
    <x v="1"/>
    <s v="2023-2024"/>
    <x v="1"/>
    <x v="3"/>
    <x v="3"/>
    <s v="QLD"/>
    <n v="4220"/>
    <x v="0"/>
    <x v="3"/>
    <x v="7"/>
    <x v="7"/>
    <n v="751"/>
  </r>
  <r>
    <x v="596"/>
    <x v="0"/>
    <s v="2024-2025"/>
    <x v="0"/>
    <x v="48"/>
    <x v="3"/>
    <s v="QLD"/>
    <n v="4566"/>
    <x v="0"/>
    <x v="15"/>
    <x v="2"/>
    <x v="2"/>
    <n v="244"/>
  </r>
  <r>
    <x v="251"/>
    <x v="1"/>
    <s v="2023-2024"/>
    <x v="0"/>
    <x v="8"/>
    <x v="1"/>
    <s v="NSW"/>
    <n v="2158"/>
    <x v="0"/>
    <x v="4"/>
    <x v="3"/>
    <x v="3"/>
    <n v="785"/>
  </r>
  <r>
    <x v="265"/>
    <x v="1"/>
    <s v="2023-2024"/>
    <x v="1"/>
    <x v="48"/>
    <x v="3"/>
    <s v="QLD"/>
    <n v="4566"/>
    <x v="0"/>
    <x v="15"/>
    <x v="3"/>
    <x v="3"/>
    <n v="690"/>
  </r>
  <r>
    <x v="295"/>
    <x v="0"/>
    <s v="2024-2025"/>
    <x v="1"/>
    <x v="76"/>
    <x v="1"/>
    <s v="NSW"/>
    <n v="2031"/>
    <x v="0"/>
    <x v="5"/>
    <x v="8"/>
    <x v="8"/>
    <n v="799"/>
  </r>
  <r>
    <x v="350"/>
    <x v="0"/>
    <s v="2024-2025"/>
    <x v="1"/>
    <x v="56"/>
    <x v="1"/>
    <s v="NSW"/>
    <n v="2795"/>
    <x v="0"/>
    <x v="11"/>
    <x v="5"/>
    <x v="5"/>
    <n v="184"/>
  </r>
  <r>
    <x v="677"/>
    <x v="1"/>
    <s v="2023-2024"/>
    <x v="1"/>
    <x v="20"/>
    <x v="4"/>
    <s v="VIC"/>
    <n v="3429"/>
    <x v="0"/>
    <x v="8"/>
    <x v="7"/>
    <x v="7"/>
    <n v="471"/>
  </r>
  <r>
    <x v="273"/>
    <x v="0"/>
    <s v="2024-2025"/>
    <x v="0"/>
    <x v="38"/>
    <x v="3"/>
    <s v="QLD"/>
    <n v="4802"/>
    <x v="0"/>
    <x v="12"/>
    <x v="5"/>
    <x v="5"/>
    <n v="632"/>
  </r>
  <r>
    <x v="522"/>
    <x v="2"/>
    <s v="2025-2026"/>
    <x v="1"/>
    <x v="43"/>
    <x v="1"/>
    <s v="NSW"/>
    <n v="2560"/>
    <x v="0"/>
    <x v="2"/>
    <x v="7"/>
    <x v="7"/>
    <n v="341"/>
  </r>
  <r>
    <x v="112"/>
    <x v="0"/>
    <s v="2024-2025"/>
    <x v="1"/>
    <x v="23"/>
    <x v="1"/>
    <s v="NSW"/>
    <n v="2650"/>
    <x v="0"/>
    <x v="11"/>
    <x v="6"/>
    <x v="6"/>
    <n v="502"/>
  </r>
  <r>
    <x v="626"/>
    <x v="0"/>
    <s v="2024-2025"/>
    <x v="0"/>
    <x v="15"/>
    <x v="1"/>
    <s v="NSW"/>
    <n v="2020"/>
    <x v="0"/>
    <x v="5"/>
    <x v="9"/>
    <x v="9"/>
    <n v="527"/>
  </r>
  <r>
    <x v="444"/>
    <x v="2"/>
    <s v="2025-2026"/>
    <x v="0"/>
    <x v="22"/>
    <x v="1"/>
    <s v="NSW"/>
    <n v="2539"/>
    <x v="0"/>
    <x v="2"/>
    <x v="6"/>
    <x v="6"/>
    <n v="220"/>
  </r>
  <r>
    <x v="456"/>
    <x v="2"/>
    <s v="2025-2026"/>
    <x v="1"/>
    <x v="92"/>
    <x v="3"/>
    <s v="QLD"/>
    <n v="4305"/>
    <x v="0"/>
    <x v="3"/>
    <x v="3"/>
    <x v="3"/>
    <n v="59"/>
  </r>
  <r>
    <x v="36"/>
    <x v="2"/>
    <s v="2025-2026"/>
    <x v="0"/>
    <x v="38"/>
    <x v="3"/>
    <s v="QLD"/>
    <n v="4802"/>
    <x v="0"/>
    <x v="12"/>
    <x v="3"/>
    <x v="3"/>
    <n v="496"/>
  </r>
  <r>
    <x v="314"/>
    <x v="0"/>
    <s v="2024-2025"/>
    <x v="0"/>
    <x v="38"/>
    <x v="3"/>
    <s v="QLD"/>
    <n v="4802"/>
    <x v="0"/>
    <x v="12"/>
    <x v="2"/>
    <x v="2"/>
    <n v="640"/>
  </r>
  <r>
    <x v="281"/>
    <x v="2"/>
    <s v="2025-2026"/>
    <x v="1"/>
    <x v="41"/>
    <x v="5"/>
    <s v="TAS"/>
    <n v="7320"/>
    <x v="0"/>
    <x v="9"/>
    <x v="3"/>
    <x v="3"/>
    <n v="357"/>
  </r>
  <r>
    <x v="576"/>
    <x v="0"/>
    <s v="2024-2025"/>
    <x v="1"/>
    <x v="93"/>
    <x v="4"/>
    <s v="VIC"/>
    <n v="3915"/>
    <x v="0"/>
    <x v="16"/>
    <x v="3"/>
    <x v="3"/>
    <n v="577"/>
  </r>
  <r>
    <x v="598"/>
    <x v="0"/>
    <s v="2024-2025"/>
    <x v="1"/>
    <x v="78"/>
    <x v="1"/>
    <s v="NSW"/>
    <n v="2141"/>
    <x v="0"/>
    <x v="4"/>
    <x v="0"/>
    <x v="0"/>
    <n v="430"/>
  </r>
  <r>
    <x v="498"/>
    <x v="1"/>
    <s v="2023-2024"/>
    <x v="0"/>
    <x v="25"/>
    <x v="4"/>
    <s v="VIC"/>
    <n v="3550"/>
    <x v="0"/>
    <x v="8"/>
    <x v="3"/>
    <x v="3"/>
    <n v="113"/>
  </r>
  <r>
    <x v="537"/>
    <x v="2"/>
    <s v="2025-2026"/>
    <x v="1"/>
    <x v="93"/>
    <x v="4"/>
    <s v="VIC"/>
    <n v="3915"/>
    <x v="0"/>
    <x v="16"/>
    <x v="5"/>
    <x v="5"/>
    <n v="92"/>
  </r>
  <r>
    <x v="157"/>
    <x v="2"/>
    <s v="2025-2026"/>
    <x v="0"/>
    <x v="69"/>
    <x v="4"/>
    <s v="VIC"/>
    <n v="3199"/>
    <x v="0"/>
    <x v="6"/>
    <x v="1"/>
    <x v="1"/>
    <n v="40"/>
  </r>
  <r>
    <x v="45"/>
    <x v="0"/>
    <s v="2024-2025"/>
    <x v="1"/>
    <x v="17"/>
    <x v="3"/>
    <s v="QLD"/>
    <n v="4825"/>
    <x v="0"/>
    <x v="12"/>
    <x v="1"/>
    <x v="1"/>
    <n v="499"/>
  </r>
  <r>
    <x v="398"/>
    <x v="0"/>
    <s v="2024-2025"/>
    <x v="0"/>
    <x v="46"/>
    <x v="3"/>
    <s v="QLD"/>
    <n v="4740"/>
    <x v="0"/>
    <x v="17"/>
    <x v="1"/>
    <x v="1"/>
    <n v="98"/>
  </r>
  <r>
    <x v="306"/>
    <x v="0"/>
    <s v="2024-2025"/>
    <x v="1"/>
    <x v="43"/>
    <x v="1"/>
    <s v="NSW"/>
    <n v="2560"/>
    <x v="0"/>
    <x v="2"/>
    <x v="4"/>
    <x v="4"/>
    <n v="652"/>
  </r>
  <r>
    <x v="678"/>
    <x v="0"/>
    <s v="2024-2025"/>
    <x v="1"/>
    <x v="36"/>
    <x v="4"/>
    <s v="VIC"/>
    <n v="3148"/>
    <x v="0"/>
    <x v="6"/>
    <x v="8"/>
    <x v="8"/>
    <n v="95"/>
  </r>
  <r>
    <x v="56"/>
    <x v="2"/>
    <s v="2025-2026"/>
    <x v="0"/>
    <x v="15"/>
    <x v="1"/>
    <s v="NSW"/>
    <n v="2020"/>
    <x v="0"/>
    <x v="5"/>
    <x v="6"/>
    <x v="6"/>
    <n v="634"/>
  </r>
  <r>
    <x v="679"/>
    <x v="2"/>
    <s v="2025-2026"/>
    <x v="0"/>
    <x v="27"/>
    <x v="4"/>
    <s v="VIC"/>
    <n v="3066"/>
    <x v="0"/>
    <x v="7"/>
    <x v="7"/>
    <x v="7"/>
    <n v="328"/>
  </r>
  <r>
    <x v="124"/>
    <x v="0"/>
    <s v="2024-2025"/>
    <x v="0"/>
    <x v="37"/>
    <x v="1"/>
    <s v="NSW"/>
    <n v="2750"/>
    <x v="0"/>
    <x v="11"/>
    <x v="7"/>
    <x v="7"/>
    <n v="640"/>
  </r>
  <r>
    <x v="198"/>
    <x v="2"/>
    <s v="2025-2026"/>
    <x v="0"/>
    <x v="59"/>
    <x v="3"/>
    <s v="QLD"/>
    <n v="4509"/>
    <x v="0"/>
    <x v="3"/>
    <x v="2"/>
    <x v="2"/>
    <n v="587"/>
  </r>
  <r>
    <x v="558"/>
    <x v="1"/>
    <s v="2023-2024"/>
    <x v="0"/>
    <x v="6"/>
    <x v="0"/>
    <s v="WA"/>
    <n v="6010"/>
    <x v="0"/>
    <x v="0"/>
    <x v="1"/>
    <x v="1"/>
    <n v="309"/>
  </r>
  <r>
    <x v="260"/>
    <x v="1"/>
    <s v="2023-2024"/>
    <x v="1"/>
    <x v="43"/>
    <x v="1"/>
    <s v="NSW"/>
    <n v="2560"/>
    <x v="0"/>
    <x v="2"/>
    <x v="8"/>
    <x v="8"/>
    <n v="83"/>
  </r>
  <r>
    <x v="680"/>
    <x v="0"/>
    <s v="2024-2025"/>
    <x v="1"/>
    <x v="43"/>
    <x v="1"/>
    <s v="NSW"/>
    <n v="2560"/>
    <x v="0"/>
    <x v="2"/>
    <x v="1"/>
    <x v="1"/>
    <n v="517"/>
  </r>
  <r>
    <x v="50"/>
    <x v="0"/>
    <s v="2024-2025"/>
    <x v="0"/>
    <x v="55"/>
    <x v="3"/>
    <s v="QLD"/>
    <n v="4703"/>
    <x v="0"/>
    <x v="17"/>
    <x v="4"/>
    <x v="4"/>
    <n v="174"/>
  </r>
  <r>
    <x v="478"/>
    <x v="2"/>
    <s v="2025-2026"/>
    <x v="0"/>
    <x v="76"/>
    <x v="1"/>
    <s v="NSW"/>
    <n v="2031"/>
    <x v="0"/>
    <x v="5"/>
    <x v="9"/>
    <x v="9"/>
    <n v="95"/>
  </r>
  <r>
    <x v="370"/>
    <x v="2"/>
    <s v="2025-2026"/>
    <x v="0"/>
    <x v="95"/>
    <x v="7"/>
    <s v="NT"/>
    <n v="870"/>
    <x v="0"/>
    <x v="19"/>
    <x v="7"/>
    <x v="7"/>
    <n v="704"/>
  </r>
  <r>
    <x v="35"/>
    <x v="0"/>
    <s v="2024-2025"/>
    <x v="0"/>
    <x v="15"/>
    <x v="1"/>
    <s v="NSW"/>
    <n v="2020"/>
    <x v="0"/>
    <x v="5"/>
    <x v="9"/>
    <x v="9"/>
    <n v="459"/>
  </r>
  <r>
    <x v="505"/>
    <x v="0"/>
    <s v="2024-2025"/>
    <x v="0"/>
    <x v="13"/>
    <x v="1"/>
    <s v="NSW"/>
    <n v="2480"/>
    <x v="0"/>
    <x v="1"/>
    <x v="5"/>
    <x v="5"/>
    <n v="492"/>
  </r>
  <r>
    <x v="446"/>
    <x v="0"/>
    <s v="2024-2025"/>
    <x v="0"/>
    <x v="49"/>
    <x v="4"/>
    <s v="VIC"/>
    <n v="3134"/>
    <x v="0"/>
    <x v="6"/>
    <x v="7"/>
    <x v="7"/>
    <n v="220"/>
  </r>
  <r>
    <x v="125"/>
    <x v="2"/>
    <s v="2025-2026"/>
    <x v="0"/>
    <x v="91"/>
    <x v="1"/>
    <s v="NSW"/>
    <n v="2064"/>
    <x v="0"/>
    <x v="5"/>
    <x v="5"/>
    <x v="5"/>
    <n v="31"/>
  </r>
  <r>
    <x v="681"/>
    <x v="1"/>
    <s v="2023-2024"/>
    <x v="1"/>
    <x v="1"/>
    <x v="1"/>
    <s v="NSW"/>
    <n v="2478"/>
    <x v="0"/>
    <x v="1"/>
    <x v="6"/>
    <x v="6"/>
    <n v="198"/>
  </r>
  <r>
    <x v="666"/>
    <x v="0"/>
    <s v="2024-2025"/>
    <x v="0"/>
    <x v="12"/>
    <x v="3"/>
    <s v="QLD"/>
    <n v="4068"/>
    <x v="0"/>
    <x v="10"/>
    <x v="3"/>
    <x v="3"/>
    <n v="379"/>
  </r>
  <r>
    <x v="173"/>
    <x v="0"/>
    <s v="2024-2025"/>
    <x v="1"/>
    <x v="35"/>
    <x v="3"/>
    <s v="QLD"/>
    <n v="4558"/>
    <x v="0"/>
    <x v="15"/>
    <x v="3"/>
    <x v="3"/>
    <n v="690"/>
  </r>
  <r>
    <x v="539"/>
    <x v="2"/>
    <s v="2025-2026"/>
    <x v="1"/>
    <x v="17"/>
    <x v="3"/>
    <s v="QLD"/>
    <n v="4825"/>
    <x v="0"/>
    <x v="12"/>
    <x v="3"/>
    <x v="3"/>
    <n v="342"/>
  </r>
  <r>
    <x v="492"/>
    <x v="2"/>
    <s v="2025-2026"/>
    <x v="1"/>
    <x v="22"/>
    <x v="1"/>
    <s v="NSW"/>
    <n v="2539"/>
    <x v="0"/>
    <x v="2"/>
    <x v="0"/>
    <x v="0"/>
    <n v="601"/>
  </r>
  <r>
    <x v="428"/>
    <x v="1"/>
    <s v="2023-2024"/>
    <x v="0"/>
    <x v="64"/>
    <x v="1"/>
    <s v="NSW"/>
    <n v="2350"/>
    <x v="0"/>
    <x v="1"/>
    <x v="3"/>
    <x v="3"/>
    <n v="86"/>
  </r>
  <r>
    <x v="434"/>
    <x v="2"/>
    <s v="2025-2026"/>
    <x v="0"/>
    <x v="68"/>
    <x v="7"/>
    <s v="NT"/>
    <n v="800"/>
    <x v="0"/>
    <x v="19"/>
    <x v="9"/>
    <x v="9"/>
    <n v="198"/>
  </r>
  <r>
    <x v="388"/>
    <x v="2"/>
    <s v="2025-2026"/>
    <x v="0"/>
    <x v="62"/>
    <x v="0"/>
    <s v="WA"/>
    <n v="6112"/>
    <x v="0"/>
    <x v="14"/>
    <x v="3"/>
    <x v="3"/>
    <n v="541"/>
  </r>
  <r>
    <x v="603"/>
    <x v="0"/>
    <s v="2024-2025"/>
    <x v="0"/>
    <x v="19"/>
    <x v="1"/>
    <s v="NSW"/>
    <n v="2800"/>
    <x v="0"/>
    <x v="11"/>
    <x v="2"/>
    <x v="2"/>
    <n v="183"/>
  </r>
  <r>
    <x v="633"/>
    <x v="1"/>
    <s v="2023-2024"/>
    <x v="0"/>
    <x v="27"/>
    <x v="4"/>
    <s v="VIC"/>
    <n v="3066"/>
    <x v="0"/>
    <x v="7"/>
    <x v="3"/>
    <x v="3"/>
    <n v="659"/>
  </r>
  <r>
    <x v="543"/>
    <x v="2"/>
    <s v="2025-2026"/>
    <x v="0"/>
    <x v="68"/>
    <x v="7"/>
    <s v="NT"/>
    <n v="800"/>
    <x v="0"/>
    <x v="19"/>
    <x v="4"/>
    <x v="4"/>
    <n v="243"/>
  </r>
  <r>
    <x v="624"/>
    <x v="2"/>
    <s v="2025-2026"/>
    <x v="0"/>
    <x v="68"/>
    <x v="7"/>
    <s v="NT"/>
    <n v="800"/>
    <x v="0"/>
    <x v="19"/>
    <x v="5"/>
    <x v="5"/>
    <n v="780"/>
  </r>
  <r>
    <x v="652"/>
    <x v="1"/>
    <s v="2023-2024"/>
    <x v="0"/>
    <x v="26"/>
    <x v="0"/>
    <s v="WA"/>
    <n v="6280"/>
    <x v="0"/>
    <x v="14"/>
    <x v="6"/>
    <x v="6"/>
    <n v="396"/>
  </r>
  <r>
    <x v="247"/>
    <x v="0"/>
    <s v="2024-2025"/>
    <x v="0"/>
    <x v="51"/>
    <x v="4"/>
    <s v="VIC"/>
    <n v="3630"/>
    <x v="0"/>
    <x v="16"/>
    <x v="6"/>
    <x v="6"/>
    <n v="646"/>
  </r>
  <r>
    <x v="556"/>
    <x v="0"/>
    <s v="2024-2025"/>
    <x v="1"/>
    <x v="14"/>
    <x v="1"/>
    <s v="NSW"/>
    <n v="2790"/>
    <x v="0"/>
    <x v="11"/>
    <x v="9"/>
    <x v="9"/>
    <n v="169"/>
  </r>
  <r>
    <x v="166"/>
    <x v="0"/>
    <s v="2024-2025"/>
    <x v="1"/>
    <x v="47"/>
    <x v="1"/>
    <s v="NSW"/>
    <n v="2101"/>
    <x v="0"/>
    <x v="4"/>
    <x v="8"/>
    <x v="8"/>
    <n v="782"/>
  </r>
  <r>
    <x v="382"/>
    <x v="0"/>
    <s v="2024-2025"/>
    <x v="0"/>
    <x v="34"/>
    <x v="4"/>
    <s v="VIC"/>
    <n v="3018"/>
    <x v="0"/>
    <x v="7"/>
    <x v="5"/>
    <x v="5"/>
    <n v="304"/>
  </r>
  <r>
    <x v="452"/>
    <x v="0"/>
    <s v="2024-2025"/>
    <x v="0"/>
    <x v="51"/>
    <x v="4"/>
    <s v="VIC"/>
    <n v="3630"/>
    <x v="0"/>
    <x v="16"/>
    <x v="1"/>
    <x v="1"/>
    <n v="510"/>
  </r>
  <r>
    <x v="204"/>
    <x v="0"/>
    <s v="2024-2025"/>
    <x v="1"/>
    <x v="0"/>
    <x v="0"/>
    <s v="WA"/>
    <n v="6021"/>
    <x v="0"/>
    <x v="0"/>
    <x v="6"/>
    <x v="6"/>
    <n v="669"/>
  </r>
  <r>
    <x v="170"/>
    <x v="0"/>
    <s v="2024-2025"/>
    <x v="0"/>
    <x v="18"/>
    <x v="6"/>
    <s v="SA"/>
    <n v="5168"/>
    <x v="0"/>
    <x v="13"/>
    <x v="7"/>
    <x v="7"/>
    <n v="571"/>
  </r>
  <r>
    <x v="374"/>
    <x v="0"/>
    <s v="2024-2025"/>
    <x v="0"/>
    <x v="8"/>
    <x v="1"/>
    <s v="NSW"/>
    <n v="2158"/>
    <x v="0"/>
    <x v="4"/>
    <x v="6"/>
    <x v="6"/>
    <n v="447"/>
  </r>
  <r>
    <x v="682"/>
    <x v="0"/>
    <s v="2024-2025"/>
    <x v="1"/>
    <x v="14"/>
    <x v="1"/>
    <s v="NSW"/>
    <n v="2790"/>
    <x v="0"/>
    <x v="11"/>
    <x v="1"/>
    <x v="1"/>
    <n v="784"/>
  </r>
  <r>
    <x v="103"/>
    <x v="1"/>
    <s v="2023-2024"/>
    <x v="1"/>
    <x v="43"/>
    <x v="1"/>
    <s v="NSW"/>
    <n v="2560"/>
    <x v="0"/>
    <x v="2"/>
    <x v="6"/>
    <x v="6"/>
    <n v="314"/>
  </r>
  <r>
    <x v="501"/>
    <x v="2"/>
    <s v="2025-2026"/>
    <x v="0"/>
    <x v="49"/>
    <x v="4"/>
    <s v="VIC"/>
    <n v="3134"/>
    <x v="0"/>
    <x v="6"/>
    <x v="1"/>
    <x v="1"/>
    <n v="418"/>
  </r>
  <r>
    <x v="446"/>
    <x v="0"/>
    <s v="2024-2025"/>
    <x v="1"/>
    <x v="14"/>
    <x v="1"/>
    <s v="NSW"/>
    <n v="2790"/>
    <x v="0"/>
    <x v="11"/>
    <x v="3"/>
    <x v="3"/>
    <n v="532"/>
  </r>
  <r>
    <x v="527"/>
    <x v="1"/>
    <s v="2023-2024"/>
    <x v="1"/>
    <x v="87"/>
    <x v="2"/>
    <s v="ACT"/>
    <n v="2609"/>
    <x v="0"/>
    <x v="2"/>
    <x v="9"/>
    <x v="9"/>
    <n v="475"/>
  </r>
  <r>
    <x v="683"/>
    <x v="0"/>
    <s v="2024-2025"/>
    <x v="0"/>
    <x v="11"/>
    <x v="5"/>
    <s v="TAS"/>
    <n v="7010"/>
    <x v="0"/>
    <x v="9"/>
    <x v="2"/>
    <x v="2"/>
    <n v="346"/>
  </r>
  <r>
    <x v="616"/>
    <x v="1"/>
    <s v="2023-2024"/>
    <x v="1"/>
    <x v="78"/>
    <x v="1"/>
    <s v="NSW"/>
    <n v="2141"/>
    <x v="0"/>
    <x v="4"/>
    <x v="3"/>
    <x v="3"/>
    <n v="86"/>
  </r>
  <r>
    <x v="327"/>
    <x v="2"/>
    <s v="2025-2026"/>
    <x v="1"/>
    <x v="53"/>
    <x v="3"/>
    <s v="QLD"/>
    <n v="4119"/>
    <x v="0"/>
    <x v="10"/>
    <x v="8"/>
    <x v="8"/>
    <n v="126"/>
  </r>
  <r>
    <x v="654"/>
    <x v="2"/>
    <s v="2025-2026"/>
    <x v="0"/>
    <x v="19"/>
    <x v="1"/>
    <s v="NSW"/>
    <n v="2800"/>
    <x v="0"/>
    <x v="11"/>
    <x v="1"/>
    <x v="1"/>
    <n v="784"/>
  </r>
  <r>
    <x v="83"/>
    <x v="1"/>
    <s v="2023-2024"/>
    <x v="1"/>
    <x v="29"/>
    <x v="4"/>
    <s v="VIC"/>
    <n v="3500"/>
    <x v="0"/>
    <x v="8"/>
    <x v="2"/>
    <x v="2"/>
    <n v="562"/>
  </r>
  <r>
    <x v="684"/>
    <x v="1"/>
    <s v="2023-2024"/>
    <x v="0"/>
    <x v="62"/>
    <x v="0"/>
    <s v="WA"/>
    <n v="6112"/>
    <x v="0"/>
    <x v="14"/>
    <x v="3"/>
    <x v="3"/>
    <n v="229"/>
  </r>
  <r>
    <x v="605"/>
    <x v="0"/>
    <s v="2024-2025"/>
    <x v="0"/>
    <x v="84"/>
    <x v="3"/>
    <s v="QLD"/>
    <n v="4215"/>
    <x v="0"/>
    <x v="3"/>
    <x v="4"/>
    <x v="4"/>
    <n v="357"/>
  </r>
  <r>
    <x v="9"/>
    <x v="0"/>
    <s v="2024-2025"/>
    <x v="1"/>
    <x v="93"/>
    <x v="4"/>
    <s v="VIC"/>
    <n v="3915"/>
    <x v="0"/>
    <x v="16"/>
    <x v="2"/>
    <x v="2"/>
    <n v="65"/>
  </r>
  <r>
    <x v="29"/>
    <x v="0"/>
    <s v="2024-2025"/>
    <x v="0"/>
    <x v="26"/>
    <x v="0"/>
    <s v="WA"/>
    <n v="6280"/>
    <x v="0"/>
    <x v="14"/>
    <x v="4"/>
    <x v="4"/>
    <n v="620"/>
  </r>
  <r>
    <x v="245"/>
    <x v="2"/>
    <s v="2025-2026"/>
    <x v="1"/>
    <x v="29"/>
    <x v="4"/>
    <s v="VIC"/>
    <n v="3500"/>
    <x v="0"/>
    <x v="8"/>
    <x v="2"/>
    <x v="2"/>
    <n v="315"/>
  </r>
  <r>
    <x v="590"/>
    <x v="1"/>
    <s v="2023-2024"/>
    <x v="0"/>
    <x v="49"/>
    <x v="4"/>
    <s v="VIC"/>
    <n v="3134"/>
    <x v="0"/>
    <x v="6"/>
    <x v="9"/>
    <x v="9"/>
    <n v="147"/>
  </r>
  <r>
    <x v="8"/>
    <x v="0"/>
    <s v="2024-2025"/>
    <x v="1"/>
    <x v="42"/>
    <x v="3"/>
    <s v="QLD"/>
    <n v="4870"/>
    <x v="0"/>
    <x v="12"/>
    <x v="9"/>
    <x v="9"/>
    <n v="390"/>
  </r>
  <r>
    <x v="682"/>
    <x v="0"/>
    <s v="2024-2025"/>
    <x v="0"/>
    <x v="25"/>
    <x v="4"/>
    <s v="VIC"/>
    <n v="3550"/>
    <x v="0"/>
    <x v="8"/>
    <x v="8"/>
    <x v="8"/>
    <n v="374"/>
  </r>
  <r>
    <x v="533"/>
    <x v="1"/>
    <s v="2023-2024"/>
    <x v="0"/>
    <x v="39"/>
    <x v="0"/>
    <s v="WA"/>
    <n v="6330"/>
    <x v="0"/>
    <x v="14"/>
    <x v="1"/>
    <x v="1"/>
    <n v="84"/>
  </r>
  <r>
    <x v="685"/>
    <x v="1"/>
    <s v="2023-2024"/>
    <x v="1"/>
    <x v="80"/>
    <x v="0"/>
    <s v="WA"/>
    <n v="6109"/>
    <x v="0"/>
    <x v="14"/>
    <x v="3"/>
    <x v="3"/>
    <n v="274"/>
  </r>
  <r>
    <x v="275"/>
    <x v="0"/>
    <s v="2024-2025"/>
    <x v="1"/>
    <x v="71"/>
    <x v="6"/>
    <s v="SA"/>
    <n v="5043"/>
    <x v="0"/>
    <x v="13"/>
    <x v="2"/>
    <x v="2"/>
    <n v="49"/>
  </r>
  <r>
    <x v="238"/>
    <x v="0"/>
    <s v="2024-2025"/>
    <x v="1"/>
    <x v="36"/>
    <x v="4"/>
    <s v="VIC"/>
    <n v="3148"/>
    <x v="0"/>
    <x v="6"/>
    <x v="4"/>
    <x v="4"/>
    <n v="139"/>
  </r>
  <r>
    <x v="577"/>
    <x v="0"/>
    <s v="2024-2025"/>
    <x v="1"/>
    <x v="42"/>
    <x v="3"/>
    <s v="QLD"/>
    <n v="4870"/>
    <x v="0"/>
    <x v="12"/>
    <x v="4"/>
    <x v="4"/>
    <n v="441"/>
  </r>
  <r>
    <x v="239"/>
    <x v="0"/>
    <s v="2024-2025"/>
    <x v="1"/>
    <x v="57"/>
    <x v="6"/>
    <s v="SA"/>
    <n v="5082"/>
    <x v="0"/>
    <x v="13"/>
    <x v="2"/>
    <x v="2"/>
    <n v="723"/>
  </r>
  <r>
    <x v="659"/>
    <x v="0"/>
    <s v="2024-2025"/>
    <x v="0"/>
    <x v="69"/>
    <x v="4"/>
    <s v="VIC"/>
    <n v="3199"/>
    <x v="0"/>
    <x v="6"/>
    <x v="8"/>
    <x v="8"/>
    <n v="567"/>
  </r>
  <r>
    <x v="334"/>
    <x v="1"/>
    <s v="2023-2024"/>
    <x v="1"/>
    <x v="79"/>
    <x v="6"/>
    <s v="SA"/>
    <n v="5290"/>
    <x v="0"/>
    <x v="18"/>
    <x v="1"/>
    <x v="1"/>
    <n v="405"/>
  </r>
  <r>
    <x v="203"/>
    <x v="0"/>
    <s v="2024-2025"/>
    <x v="0"/>
    <x v="36"/>
    <x v="4"/>
    <s v="VIC"/>
    <n v="3148"/>
    <x v="0"/>
    <x v="6"/>
    <x v="0"/>
    <x v="0"/>
    <n v="55"/>
  </r>
  <r>
    <x v="686"/>
    <x v="2"/>
    <s v="2025-2026"/>
    <x v="1"/>
    <x v="96"/>
    <x v="4"/>
    <s v="VIC"/>
    <n v="3690"/>
    <x v="0"/>
    <x v="16"/>
    <x v="1"/>
    <x v="1"/>
    <n v="56"/>
  </r>
  <r>
    <x v="206"/>
    <x v="2"/>
    <s v="2025-2026"/>
    <x v="1"/>
    <x v="58"/>
    <x v="0"/>
    <s v="WA"/>
    <n v="6027"/>
    <x v="0"/>
    <x v="0"/>
    <x v="3"/>
    <x v="3"/>
    <n v="625"/>
  </r>
  <r>
    <x v="412"/>
    <x v="2"/>
    <s v="2025-2026"/>
    <x v="0"/>
    <x v="45"/>
    <x v="3"/>
    <s v="QLD"/>
    <n v="4570"/>
    <x v="0"/>
    <x v="15"/>
    <x v="2"/>
    <x v="2"/>
    <n v="741"/>
  </r>
  <r>
    <x v="188"/>
    <x v="0"/>
    <s v="2024-2025"/>
    <x v="1"/>
    <x v="56"/>
    <x v="1"/>
    <s v="NSW"/>
    <n v="2795"/>
    <x v="0"/>
    <x v="11"/>
    <x v="7"/>
    <x v="7"/>
    <n v="670"/>
  </r>
  <r>
    <x v="45"/>
    <x v="0"/>
    <s v="2024-2025"/>
    <x v="0"/>
    <x v="69"/>
    <x v="4"/>
    <s v="VIC"/>
    <n v="3199"/>
    <x v="0"/>
    <x v="6"/>
    <x v="4"/>
    <x v="4"/>
    <n v="703"/>
  </r>
  <r>
    <x v="94"/>
    <x v="0"/>
    <s v="2024-2025"/>
    <x v="1"/>
    <x v="80"/>
    <x v="0"/>
    <s v="WA"/>
    <n v="6109"/>
    <x v="0"/>
    <x v="14"/>
    <x v="7"/>
    <x v="7"/>
    <n v="526"/>
  </r>
  <r>
    <x v="658"/>
    <x v="2"/>
    <s v="2025-2026"/>
    <x v="1"/>
    <x v="48"/>
    <x v="3"/>
    <s v="QLD"/>
    <n v="4566"/>
    <x v="0"/>
    <x v="15"/>
    <x v="4"/>
    <x v="4"/>
    <n v="710"/>
  </r>
  <r>
    <x v="239"/>
    <x v="0"/>
    <s v="2024-2025"/>
    <x v="1"/>
    <x v="30"/>
    <x v="4"/>
    <s v="VIC"/>
    <n v="3131"/>
    <x v="0"/>
    <x v="6"/>
    <x v="2"/>
    <x v="2"/>
    <n v="221"/>
  </r>
  <r>
    <x v="133"/>
    <x v="1"/>
    <s v="2023-2024"/>
    <x v="0"/>
    <x v="65"/>
    <x v="1"/>
    <s v="NSW"/>
    <n v="2131"/>
    <x v="0"/>
    <x v="4"/>
    <x v="0"/>
    <x v="0"/>
    <n v="313"/>
  </r>
  <r>
    <x v="143"/>
    <x v="2"/>
    <s v="2025-2026"/>
    <x v="0"/>
    <x v="76"/>
    <x v="1"/>
    <s v="NSW"/>
    <n v="2031"/>
    <x v="0"/>
    <x v="5"/>
    <x v="1"/>
    <x v="1"/>
    <n v="309"/>
  </r>
  <r>
    <x v="220"/>
    <x v="0"/>
    <s v="2024-2025"/>
    <x v="0"/>
    <x v="94"/>
    <x v="5"/>
    <s v="TAS"/>
    <n v="7250"/>
    <x v="0"/>
    <x v="9"/>
    <x v="3"/>
    <x v="3"/>
    <n v="683"/>
  </r>
  <r>
    <x v="136"/>
    <x v="0"/>
    <s v="2024-2025"/>
    <x v="1"/>
    <x v="17"/>
    <x v="3"/>
    <s v="QLD"/>
    <n v="4825"/>
    <x v="0"/>
    <x v="12"/>
    <x v="2"/>
    <x v="2"/>
    <n v="629"/>
  </r>
  <r>
    <x v="536"/>
    <x v="2"/>
    <s v="2025-2026"/>
    <x v="0"/>
    <x v="16"/>
    <x v="0"/>
    <s v="WA"/>
    <n v="6030"/>
    <x v="0"/>
    <x v="0"/>
    <x v="2"/>
    <x v="2"/>
    <n v="207"/>
  </r>
  <r>
    <x v="18"/>
    <x v="0"/>
    <s v="2024-2025"/>
    <x v="1"/>
    <x v="11"/>
    <x v="5"/>
    <s v="TAS"/>
    <n v="7010"/>
    <x v="0"/>
    <x v="9"/>
    <x v="4"/>
    <x v="4"/>
    <n v="587"/>
  </r>
  <r>
    <x v="412"/>
    <x v="2"/>
    <s v="2025-2026"/>
    <x v="1"/>
    <x v="79"/>
    <x v="6"/>
    <s v="SA"/>
    <n v="5290"/>
    <x v="0"/>
    <x v="18"/>
    <x v="6"/>
    <x v="6"/>
    <n v="268"/>
  </r>
  <r>
    <x v="687"/>
    <x v="0"/>
    <s v="2024-2025"/>
    <x v="0"/>
    <x v="44"/>
    <x v="4"/>
    <s v="VIC"/>
    <n v="3977"/>
    <x v="0"/>
    <x v="16"/>
    <x v="9"/>
    <x v="9"/>
    <n v="265"/>
  </r>
  <r>
    <x v="405"/>
    <x v="2"/>
    <s v="2025-2026"/>
    <x v="1"/>
    <x v="45"/>
    <x v="3"/>
    <s v="QLD"/>
    <n v="4570"/>
    <x v="0"/>
    <x v="15"/>
    <x v="5"/>
    <x v="5"/>
    <n v="353"/>
  </r>
  <r>
    <x v="250"/>
    <x v="2"/>
    <s v="2025-2026"/>
    <x v="1"/>
    <x v="71"/>
    <x v="6"/>
    <s v="SA"/>
    <n v="5043"/>
    <x v="0"/>
    <x v="13"/>
    <x v="4"/>
    <x v="4"/>
    <n v="669"/>
  </r>
  <r>
    <x v="24"/>
    <x v="0"/>
    <s v="2024-2025"/>
    <x v="1"/>
    <x v="43"/>
    <x v="1"/>
    <s v="NSW"/>
    <n v="2560"/>
    <x v="0"/>
    <x v="2"/>
    <x v="9"/>
    <x v="9"/>
    <n v="58"/>
  </r>
  <r>
    <x v="596"/>
    <x v="0"/>
    <s v="2024-2025"/>
    <x v="0"/>
    <x v="21"/>
    <x v="3"/>
    <s v="QLD"/>
    <n v="4012"/>
    <x v="0"/>
    <x v="10"/>
    <x v="2"/>
    <x v="2"/>
    <n v="286"/>
  </r>
  <r>
    <x v="688"/>
    <x v="0"/>
    <s v="2024-2025"/>
    <x v="0"/>
    <x v="94"/>
    <x v="5"/>
    <s v="TAS"/>
    <n v="7250"/>
    <x v="0"/>
    <x v="9"/>
    <x v="4"/>
    <x v="4"/>
    <n v="139"/>
  </r>
  <r>
    <x v="484"/>
    <x v="0"/>
    <s v="2024-2025"/>
    <x v="0"/>
    <x v="6"/>
    <x v="0"/>
    <s v="WA"/>
    <n v="6010"/>
    <x v="0"/>
    <x v="0"/>
    <x v="7"/>
    <x v="7"/>
    <n v="272"/>
  </r>
  <r>
    <x v="602"/>
    <x v="0"/>
    <s v="2024-2025"/>
    <x v="0"/>
    <x v="40"/>
    <x v="4"/>
    <s v="VIC"/>
    <n v="3353"/>
    <x v="0"/>
    <x v="8"/>
    <x v="8"/>
    <x v="8"/>
    <n v="285"/>
  </r>
  <r>
    <x v="86"/>
    <x v="1"/>
    <s v="2023-2024"/>
    <x v="0"/>
    <x v="44"/>
    <x v="4"/>
    <s v="VIC"/>
    <n v="3977"/>
    <x v="0"/>
    <x v="16"/>
    <x v="7"/>
    <x v="7"/>
    <n v="163"/>
  </r>
  <r>
    <x v="619"/>
    <x v="1"/>
    <s v="2023-2024"/>
    <x v="1"/>
    <x v="62"/>
    <x v="0"/>
    <s v="WA"/>
    <n v="6112"/>
    <x v="0"/>
    <x v="14"/>
    <x v="7"/>
    <x v="7"/>
    <n v="140"/>
  </r>
  <r>
    <x v="261"/>
    <x v="2"/>
    <s v="2025-2026"/>
    <x v="1"/>
    <x v="3"/>
    <x v="3"/>
    <s v="QLD"/>
    <n v="4220"/>
    <x v="0"/>
    <x v="3"/>
    <x v="3"/>
    <x v="3"/>
    <n v="269"/>
  </r>
  <r>
    <x v="210"/>
    <x v="0"/>
    <s v="2024-2025"/>
    <x v="1"/>
    <x v="14"/>
    <x v="1"/>
    <s v="NSW"/>
    <n v="2790"/>
    <x v="0"/>
    <x v="11"/>
    <x v="3"/>
    <x v="3"/>
    <n v="30"/>
  </r>
  <r>
    <x v="335"/>
    <x v="0"/>
    <s v="2024-2025"/>
    <x v="0"/>
    <x v="35"/>
    <x v="3"/>
    <s v="QLD"/>
    <n v="4558"/>
    <x v="0"/>
    <x v="15"/>
    <x v="3"/>
    <x v="3"/>
    <n v="678"/>
  </r>
  <r>
    <x v="137"/>
    <x v="2"/>
    <s v="2025-2026"/>
    <x v="1"/>
    <x v="76"/>
    <x v="1"/>
    <s v="NSW"/>
    <n v="2031"/>
    <x v="0"/>
    <x v="5"/>
    <x v="1"/>
    <x v="1"/>
    <n v="750"/>
  </r>
  <r>
    <x v="35"/>
    <x v="0"/>
    <s v="2024-2025"/>
    <x v="1"/>
    <x v="83"/>
    <x v="0"/>
    <s v="WA"/>
    <n v="6052"/>
    <x v="0"/>
    <x v="0"/>
    <x v="0"/>
    <x v="0"/>
    <n v="313"/>
  </r>
  <r>
    <x v="86"/>
    <x v="1"/>
    <s v="2023-2024"/>
    <x v="0"/>
    <x v="39"/>
    <x v="0"/>
    <s v="WA"/>
    <n v="6330"/>
    <x v="0"/>
    <x v="14"/>
    <x v="3"/>
    <x v="3"/>
    <n v="732"/>
  </r>
  <r>
    <x v="677"/>
    <x v="1"/>
    <s v="2023-2024"/>
    <x v="1"/>
    <x v="70"/>
    <x v="4"/>
    <s v="VIC"/>
    <n v="3400"/>
    <x v="0"/>
    <x v="8"/>
    <x v="3"/>
    <x v="3"/>
    <n v="60"/>
  </r>
  <r>
    <x v="651"/>
    <x v="0"/>
    <s v="2024-2025"/>
    <x v="1"/>
    <x v="20"/>
    <x v="4"/>
    <s v="VIC"/>
    <n v="3429"/>
    <x v="0"/>
    <x v="8"/>
    <x v="5"/>
    <x v="5"/>
    <n v="786"/>
  </r>
  <r>
    <x v="637"/>
    <x v="0"/>
    <s v="2024-2025"/>
    <x v="0"/>
    <x v="41"/>
    <x v="5"/>
    <s v="TAS"/>
    <n v="7320"/>
    <x v="0"/>
    <x v="9"/>
    <x v="2"/>
    <x v="2"/>
    <n v="73"/>
  </r>
  <r>
    <x v="291"/>
    <x v="0"/>
    <s v="2024-2025"/>
    <x v="1"/>
    <x v="54"/>
    <x v="4"/>
    <s v="VIC"/>
    <n v="3030"/>
    <x v="0"/>
    <x v="7"/>
    <x v="6"/>
    <x v="6"/>
    <n v="667"/>
  </r>
  <r>
    <x v="572"/>
    <x v="0"/>
    <s v="2024-2025"/>
    <x v="1"/>
    <x v="87"/>
    <x v="2"/>
    <s v="ACT"/>
    <n v="2609"/>
    <x v="0"/>
    <x v="2"/>
    <x v="2"/>
    <x v="2"/>
    <n v="418"/>
  </r>
  <r>
    <x v="232"/>
    <x v="1"/>
    <s v="2023-2024"/>
    <x v="0"/>
    <x v="67"/>
    <x v="3"/>
    <s v="QLD"/>
    <n v="4551"/>
    <x v="0"/>
    <x v="15"/>
    <x v="1"/>
    <x v="1"/>
    <n v="353"/>
  </r>
  <r>
    <x v="416"/>
    <x v="2"/>
    <s v="2025-2026"/>
    <x v="0"/>
    <x v="57"/>
    <x v="6"/>
    <s v="SA"/>
    <n v="5082"/>
    <x v="0"/>
    <x v="13"/>
    <x v="0"/>
    <x v="0"/>
    <n v="321"/>
  </r>
  <r>
    <x v="607"/>
    <x v="0"/>
    <s v="2024-2025"/>
    <x v="0"/>
    <x v="15"/>
    <x v="1"/>
    <s v="NSW"/>
    <n v="2020"/>
    <x v="0"/>
    <x v="5"/>
    <x v="4"/>
    <x v="4"/>
    <n v="409"/>
  </r>
  <r>
    <x v="288"/>
    <x v="0"/>
    <s v="2024-2025"/>
    <x v="1"/>
    <x v="32"/>
    <x v="6"/>
    <s v="SA"/>
    <n v="5169"/>
    <x v="0"/>
    <x v="13"/>
    <x v="9"/>
    <x v="9"/>
    <n v="91"/>
  </r>
  <r>
    <x v="102"/>
    <x v="0"/>
    <s v="2024-2025"/>
    <x v="0"/>
    <x v="69"/>
    <x v="4"/>
    <s v="VIC"/>
    <n v="3199"/>
    <x v="0"/>
    <x v="6"/>
    <x v="3"/>
    <x v="3"/>
    <n v="332"/>
  </r>
  <r>
    <x v="616"/>
    <x v="1"/>
    <s v="2023-2024"/>
    <x v="1"/>
    <x v="78"/>
    <x v="1"/>
    <s v="NSW"/>
    <n v="2141"/>
    <x v="0"/>
    <x v="4"/>
    <x v="9"/>
    <x v="9"/>
    <n v="286"/>
  </r>
  <r>
    <x v="94"/>
    <x v="0"/>
    <s v="2024-2025"/>
    <x v="0"/>
    <x v="91"/>
    <x v="1"/>
    <s v="NSW"/>
    <n v="2064"/>
    <x v="0"/>
    <x v="5"/>
    <x v="9"/>
    <x v="9"/>
    <n v="257"/>
  </r>
  <r>
    <x v="608"/>
    <x v="0"/>
    <s v="2024-2025"/>
    <x v="1"/>
    <x v="3"/>
    <x v="3"/>
    <s v="QLD"/>
    <n v="4220"/>
    <x v="0"/>
    <x v="3"/>
    <x v="3"/>
    <x v="3"/>
    <n v="212"/>
  </r>
  <r>
    <x v="403"/>
    <x v="1"/>
    <s v="2023-2024"/>
    <x v="0"/>
    <x v="76"/>
    <x v="1"/>
    <s v="NSW"/>
    <n v="2031"/>
    <x v="0"/>
    <x v="5"/>
    <x v="9"/>
    <x v="9"/>
    <n v="462"/>
  </r>
  <r>
    <x v="273"/>
    <x v="0"/>
    <s v="2024-2025"/>
    <x v="1"/>
    <x v="25"/>
    <x v="4"/>
    <s v="VIC"/>
    <n v="3550"/>
    <x v="0"/>
    <x v="8"/>
    <x v="4"/>
    <x v="4"/>
    <n v="355"/>
  </r>
  <r>
    <x v="306"/>
    <x v="0"/>
    <s v="2024-2025"/>
    <x v="0"/>
    <x v="65"/>
    <x v="1"/>
    <s v="NSW"/>
    <n v="2131"/>
    <x v="0"/>
    <x v="4"/>
    <x v="6"/>
    <x v="6"/>
    <n v="273"/>
  </r>
  <r>
    <x v="306"/>
    <x v="0"/>
    <s v="2024-2025"/>
    <x v="0"/>
    <x v="6"/>
    <x v="0"/>
    <s v="WA"/>
    <n v="6010"/>
    <x v="0"/>
    <x v="0"/>
    <x v="5"/>
    <x v="5"/>
    <n v="516"/>
  </r>
  <r>
    <x v="463"/>
    <x v="1"/>
    <s v="2023-2024"/>
    <x v="0"/>
    <x v="36"/>
    <x v="4"/>
    <s v="VIC"/>
    <n v="3148"/>
    <x v="0"/>
    <x v="6"/>
    <x v="1"/>
    <x v="1"/>
    <n v="771"/>
  </r>
  <r>
    <x v="519"/>
    <x v="0"/>
    <s v="2024-2025"/>
    <x v="0"/>
    <x v="15"/>
    <x v="1"/>
    <s v="NSW"/>
    <n v="2020"/>
    <x v="0"/>
    <x v="5"/>
    <x v="1"/>
    <x v="1"/>
    <n v="572"/>
  </r>
  <r>
    <x v="130"/>
    <x v="1"/>
    <s v="2023-2024"/>
    <x v="0"/>
    <x v="38"/>
    <x v="3"/>
    <s v="QLD"/>
    <n v="4802"/>
    <x v="0"/>
    <x v="12"/>
    <x v="7"/>
    <x v="7"/>
    <n v="327"/>
  </r>
  <r>
    <x v="323"/>
    <x v="0"/>
    <s v="2024-2025"/>
    <x v="0"/>
    <x v="2"/>
    <x v="2"/>
    <s v="ACT"/>
    <n v="2617"/>
    <x v="0"/>
    <x v="2"/>
    <x v="8"/>
    <x v="8"/>
    <n v="511"/>
  </r>
  <r>
    <x v="56"/>
    <x v="2"/>
    <s v="2025-2026"/>
    <x v="0"/>
    <x v="54"/>
    <x v="4"/>
    <s v="VIC"/>
    <n v="3030"/>
    <x v="0"/>
    <x v="7"/>
    <x v="9"/>
    <x v="9"/>
    <n v="656"/>
  </r>
  <r>
    <x v="599"/>
    <x v="2"/>
    <s v="2025-2026"/>
    <x v="0"/>
    <x v="31"/>
    <x v="1"/>
    <s v="NSW"/>
    <n v="2116"/>
    <x v="0"/>
    <x v="4"/>
    <x v="7"/>
    <x v="7"/>
    <n v="310"/>
  </r>
  <r>
    <x v="3"/>
    <x v="0"/>
    <s v="2024-2025"/>
    <x v="1"/>
    <x v="17"/>
    <x v="3"/>
    <s v="QLD"/>
    <n v="4825"/>
    <x v="0"/>
    <x v="12"/>
    <x v="3"/>
    <x v="3"/>
    <n v="279"/>
  </r>
  <r>
    <x v="42"/>
    <x v="0"/>
    <s v="2024-2025"/>
    <x v="0"/>
    <x v="15"/>
    <x v="1"/>
    <s v="NSW"/>
    <n v="2020"/>
    <x v="0"/>
    <x v="5"/>
    <x v="9"/>
    <x v="9"/>
    <n v="753"/>
  </r>
  <r>
    <x v="637"/>
    <x v="0"/>
    <s v="2024-2025"/>
    <x v="0"/>
    <x v="61"/>
    <x v="6"/>
    <s v="SA"/>
    <n v="5343"/>
    <x v="0"/>
    <x v="18"/>
    <x v="6"/>
    <x v="6"/>
    <n v="71"/>
  </r>
  <r>
    <x v="0"/>
    <x v="0"/>
    <s v="2024-2025"/>
    <x v="1"/>
    <x v="11"/>
    <x v="5"/>
    <s v="TAS"/>
    <n v="7010"/>
    <x v="0"/>
    <x v="9"/>
    <x v="3"/>
    <x v="3"/>
    <n v="787"/>
  </r>
  <r>
    <x v="324"/>
    <x v="1"/>
    <s v="2023-2024"/>
    <x v="1"/>
    <x v="24"/>
    <x v="1"/>
    <s v="NSW"/>
    <n v="2120"/>
    <x v="0"/>
    <x v="4"/>
    <x v="9"/>
    <x v="9"/>
    <n v="783"/>
  </r>
  <r>
    <x v="488"/>
    <x v="0"/>
    <s v="2024-2025"/>
    <x v="0"/>
    <x v="40"/>
    <x v="4"/>
    <s v="VIC"/>
    <n v="3353"/>
    <x v="0"/>
    <x v="8"/>
    <x v="1"/>
    <x v="1"/>
    <n v="510"/>
  </r>
  <r>
    <x v="194"/>
    <x v="2"/>
    <s v="2025-2026"/>
    <x v="1"/>
    <x v="32"/>
    <x v="6"/>
    <s v="SA"/>
    <n v="5169"/>
    <x v="0"/>
    <x v="13"/>
    <x v="0"/>
    <x v="0"/>
    <n v="42"/>
  </r>
  <r>
    <x v="366"/>
    <x v="0"/>
    <s v="2024-2025"/>
    <x v="0"/>
    <x v="66"/>
    <x v="3"/>
    <s v="QLD"/>
    <n v="4883"/>
    <x v="0"/>
    <x v="12"/>
    <x v="1"/>
    <x v="1"/>
    <n v="466"/>
  </r>
  <r>
    <x v="580"/>
    <x v="1"/>
    <s v="2023-2024"/>
    <x v="0"/>
    <x v="85"/>
    <x v="0"/>
    <s v="WA"/>
    <n v="6530"/>
    <x v="0"/>
    <x v="20"/>
    <x v="1"/>
    <x v="1"/>
    <n v="402"/>
  </r>
  <r>
    <x v="396"/>
    <x v="0"/>
    <s v="2024-2025"/>
    <x v="0"/>
    <x v="35"/>
    <x v="3"/>
    <s v="QLD"/>
    <n v="4558"/>
    <x v="0"/>
    <x v="15"/>
    <x v="1"/>
    <x v="1"/>
    <n v="362"/>
  </r>
  <r>
    <x v="540"/>
    <x v="0"/>
    <s v="2024-2025"/>
    <x v="0"/>
    <x v="95"/>
    <x v="7"/>
    <s v="NT"/>
    <n v="870"/>
    <x v="0"/>
    <x v="19"/>
    <x v="1"/>
    <x v="1"/>
    <n v="605"/>
  </r>
  <r>
    <x v="689"/>
    <x v="2"/>
    <s v="2025-2026"/>
    <x v="1"/>
    <x v="46"/>
    <x v="3"/>
    <s v="QLD"/>
    <n v="4740"/>
    <x v="0"/>
    <x v="17"/>
    <x v="0"/>
    <x v="0"/>
    <n v="181"/>
  </r>
  <r>
    <x v="656"/>
    <x v="0"/>
    <s v="2024-2025"/>
    <x v="0"/>
    <x v="88"/>
    <x v="6"/>
    <s v="SA"/>
    <n v="5011"/>
    <x v="0"/>
    <x v="13"/>
    <x v="3"/>
    <x v="3"/>
    <n v="75"/>
  </r>
  <r>
    <x v="374"/>
    <x v="0"/>
    <s v="2024-2025"/>
    <x v="0"/>
    <x v="48"/>
    <x v="3"/>
    <s v="QLD"/>
    <n v="4566"/>
    <x v="0"/>
    <x v="15"/>
    <x v="3"/>
    <x v="3"/>
    <n v="483"/>
  </r>
  <r>
    <x v="239"/>
    <x v="0"/>
    <s v="2024-2025"/>
    <x v="0"/>
    <x v="2"/>
    <x v="2"/>
    <s v="ACT"/>
    <n v="2617"/>
    <x v="0"/>
    <x v="2"/>
    <x v="2"/>
    <x v="2"/>
    <n v="374"/>
  </r>
  <r>
    <x v="640"/>
    <x v="0"/>
    <s v="2024-2025"/>
    <x v="1"/>
    <x v="9"/>
    <x v="4"/>
    <s v="VIC"/>
    <n v="3076"/>
    <x v="0"/>
    <x v="7"/>
    <x v="3"/>
    <x v="3"/>
    <n v="483"/>
  </r>
  <r>
    <x v="497"/>
    <x v="1"/>
    <s v="2023-2024"/>
    <x v="1"/>
    <x v="60"/>
    <x v="1"/>
    <s v="NSW"/>
    <n v="2541"/>
    <x v="0"/>
    <x v="2"/>
    <x v="1"/>
    <x v="1"/>
    <n v="178"/>
  </r>
  <r>
    <x v="522"/>
    <x v="2"/>
    <s v="2025-2026"/>
    <x v="0"/>
    <x v="10"/>
    <x v="4"/>
    <s v="VIC"/>
    <n v="3551"/>
    <x v="0"/>
    <x v="8"/>
    <x v="0"/>
    <x v="0"/>
    <n v="606"/>
  </r>
  <r>
    <x v="564"/>
    <x v="2"/>
    <s v="2025-2026"/>
    <x v="0"/>
    <x v="15"/>
    <x v="1"/>
    <s v="NSW"/>
    <n v="2020"/>
    <x v="0"/>
    <x v="5"/>
    <x v="3"/>
    <x v="3"/>
    <n v="774"/>
  </r>
  <r>
    <x v="602"/>
    <x v="0"/>
    <s v="2024-2025"/>
    <x v="1"/>
    <x v="74"/>
    <x v="1"/>
    <s v="NSW"/>
    <n v="2485"/>
    <x v="0"/>
    <x v="1"/>
    <x v="9"/>
    <x v="9"/>
    <n v="208"/>
  </r>
  <r>
    <x v="383"/>
    <x v="1"/>
    <s v="2023-2024"/>
    <x v="0"/>
    <x v="10"/>
    <x v="4"/>
    <s v="VIC"/>
    <n v="3551"/>
    <x v="0"/>
    <x v="8"/>
    <x v="6"/>
    <x v="6"/>
    <n v="695"/>
  </r>
  <r>
    <x v="553"/>
    <x v="0"/>
    <s v="2024-2025"/>
    <x v="0"/>
    <x v="37"/>
    <x v="1"/>
    <s v="NSW"/>
    <n v="2750"/>
    <x v="0"/>
    <x v="11"/>
    <x v="3"/>
    <x v="3"/>
    <n v="470"/>
  </r>
  <r>
    <x v="584"/>
    <x v="0"/>
    <s v="2024-2025"/>
    <x v="1"/>
    <x v="85"/>
    <x v="0"/>
    <s v="WA"/>
    <n v="6530"/>
    <x v="0"/>
    <x v="20"/>
    <x v="4"/>
    <x v="4"/>
    <n v="710"/>
  </r>
  <r>
    <x v="26"/>
    <x v="1"/>
    <s v="2023-2024"/>
    <x v="1"/>
    <x v="80"/>
    <x v="0"/>
    <s v="WA"/>
    <n v="6109"/>
    <x v="0"/>
    <x v="14"/>
    <x v="5"/>
    <x v="5"/>
    <n v="289"/>
  </r>
  <r>
    <x v="384"/>
    <x v="1"/>
    <s v="2023-2024"/>
    <x v="0"/>
    <x v="88"/>
    <x v="6"/>
    <s v="SA"/>
    <n v="5011"/>
    <x v="0"/>
    <x v="13"/>
    <x v="9"/>
    <x v="9"/>
    <n v="171"/>
  </r>
  <r>
    <x v="456"/>
    <x v="2"/>
    <s v="2025-2026"/>
    <x v="0"/>
    <x v="2"/>
    <x v="2"/>
    <s v="ACT"/>
    <n v="2617"/>
    <x v="0"/>
    <x v="2"/>
    <x v="1"/>
    <x v="1"/>
    <n v="514"/>
  </r>
  <r>
    <x v="250"/>
    <x v="2"/>
    <s v="2025-2026"/>
    <x v="0"/>
    <x v="54"/>
    <x v="4"/>
    <s v="VIC"/>
    <n v="3030"/>
    <x v="0"/>
    <x v="7"/>
    <x v="5"/>
    <x v="5"/>
    <n v="350"/>
  </r>
  <r>
    <x v="240"/>
    <x v="0"/>
    <s v="2024-2025"/>
    <x v="1"/>
    <x v="51"/>
    <x v="4"/>
    <s v="VIC"/>
    <n v="3630"/>
    <x v="0"/>
    <x v="16"/>
    <x v="2"/>
    <x v="2"/>
    <n v="72"/>
  </r>
  <r>
    <x v="416"/>
    <x v="2"/>
    <s v="2025-2026"/>
    <x v="1"/>
    <x v="9"/>
    <x v="4"/>
    <s v="VIC"/>
    <n v="3076"/>
    <x v="0"/>
    <x v="7"/>
    <x v="9"/>
    <x v="9"/>
    <n v="399"/>
  </r>
  <r>
    <x v="177"/>
    <x v="1"/>
    <s v="2023-2024"/>
    <x v="1"/>
    <x v="33"/>
    <x v="4"/>
    <s v="VIC"/>
    <n v="3280"/>
    <x v="0"/>
    <x v="8"/>
    <x v="2"/>
    <x v="2"/>
    <n v="72"/>
  </r>
  <r>
    <x v="462"/>
    <x v="2"/>
    <s v="2025-2026"/>
    <x v="0"/>
    <x v="16"/>
    <x v="0"/>
    <s v="WA"/>
    <n v="6030"/>
    <x v="0"/>
    <x v="0"/>
    <x v="1"/>
    <x v="1"/>
    <n v="698"/>
  </r>
  <r>
    <x v="392"/>
    <x v="0"/>
    <s v="2024-2025"/>
    <x v="0"/>
    <x v="94"/>
    <x v="5"/>
    <s v="TAS"/>
    <n v="7250"/>
    <x v="0"/>
    <x v="9"/>
    <x v="0"/>
    <x v="0"/>
    <n v="168"/>
  </r>
  <r>
    <x v="163"/>
    <x v="0"/>
    <s v="2024-2025"/>
    <x v="1"/>
    <x v="24"/>
    <x v="1"/>
    <s v="NSW"/>
    <n v="2120"/>
    <x v="0"/>
    <x v="4"/>
    <x v="3"/>
    <x v="3"/>
    <n v="798"/>
  </r>
  <r>
    <x v="648"/>
    <x v="2"/>
    <s v="2025-2026"/>
    <x v="1"/>
    <x v="7"/>
    <x v="4"/>
    <s v="VIC"/>
    <n v="3175"/>
    <x v="0"/>
    <x v="6"/>
    <x v="3"/>
    <x v="3"/>
    <n v="717"/>
  </r>
  <r>
    <x v="556"/>
    <x v="0"/>
    <s v="2024-2025"/>
    <x v="0"/>
    <x v="39"/>
    <x v="0"/>
    <s v="WA"/>
    <n v="6330"/>
    <x v="0"/>
    <x v="14"/>
    <x v="8"/>
    <x v="8"/>
    <n v="224"/>
  </r>
  <r>
    <x v="614"/>
    <x v="0"/>
    <s v="2024-2025"/>
    <x v="1"/>
    <x v="28"/>
    <x v="1"/>
    <s v="NSW"/>
    <n v="2830"/>
    <x v="0"/>
    <x v="11"/>
    <x v="4"/>
    <x v="4"/>
    <n v="710"/>
  </r>
  <r>
    <x v="417"/>
    <x v="2"/>
    <s v="2025-2026"/>
    <x v="0"/>
    <x v="54"/>
    <x v="4"/>
    <s v="VIC"/>
    <n v="3030"/>
    <x v="0"/>
    <x v="7"/>
    <x v="4"/>
    <x v="4"/>
    <n v="490"/>
  </r>
  <r>
    <x v="468"/>
    <x v="0"/>
    <s v="2024-2025"/>
    <x v="0"/>
    <x v="45"/>
    <x v="3"/>
    <s v="QLD"/>
    <n v="4570"/>
    <x v="0"/>
    <x v="15"/>
    <x v="7"/>
    <x v="7"/>
    <n v="385"/>
  </r>
  <r>
    <x v="535"/>
    <x v="2"/>
    <s v="2025-2026"/>
    <x v="0"/>
    <x v="67"/>
    <x v="3"/>
    <s v="QLD"/>
    <n v="4551"/>
    <x v="0"/>
    <x v="15"/>
    <x v="4"/>
    <x v="4"/>
    <n v="705"/>
  </r>
  <r>
    <x v="213"/>
    <x v="1"/>
    <s v="2023-2024"/>
    <x v="0"/>
    <x v="94"/>
    <x v="5"/>
    <s v="TAS"/>
    <n v="7250"/>
    <x v="0"/>
    <x v="9"/>
    <x v="3"/>
    <x v="3"/>
    <n v="240"/>
  </r>
  <r>
    <x v="137"/>
    <x v="2"/>
    <s v="2025-2026"/>
    <x v="1"/>
    <x v="75"/>
    <x v="0"/>
    <s v="WA"/>
    <n v="6450"/>
    <x v="0"/>
    <x v="20"/>
    <x v="4"/>
    <x v="4"/>
    <n v="350"/>
  </r>
  <r>
    <x v="231"/>
    <x v="1"/>
    <s v="2023-2024"/>
    <x v="0"/>
    <x v="35"/>
    <x v="3"/>
    <s v="QLD"/>
    <n v="4558"/>
    <x v="0"/>
    <x v="15"/>
    <x v="4"/>
    <x v="4"/>
    <n v="589"/>
  </r>
  <r>
    <x v="690"/>
    <x v="0"/>
    <s v="2024-2025"/>
    <x v="1"/>
    <x v="83"/>
    <x v="0"/>
    <s v="WA"/>
    <n v="6052"/>
    <x v="0"/>
    <x v="0"/>
    <x v="2"/>
    <x v="2"/>
    <n v="275"/>
  </r>
  <r>
    <x v="606"/>
    <x v="0"/>
    <s v="2024-2025"/>
    <x v="0"/>
    <x v="75"/>
    <x v="0"/>
    <s v="WA"/>
    <n v="6450"/>
    <x v="0"/>
    <x v="20"/>
    <x v="3"/>
    <x v="3"/>
    <n v="603"/>
  </r>
  <r>
    <x v="1"/>
    <x v="0"/>
    <s v="2024-2025"/>
    <x v="0"/>
    <x v="31"/>
    <x v="1"/>
    <s v="NSW"/>
    <n v="2116"/>
    <x v="0"/>
    <x v="4"/>
    <x v="3"/>
    <x v="3"/>
    <n v="663"/>
  </r>
  <r>
    <x v="369"/>
    <x v="2"/>
    <s v="2025-2026"/>
    <x v="1"/>
    <x v="70"/>
    <x v="4"/>
    <s v="VIC"/>
    <n v="3400"/>
    <x v="0"/>
    <x v="8"/>
    <x v="6"/>
    <x v="6"/>
    <n v="435"/>
  </r>
  <r>
    <x v="4"/>
    <x v="0"/>
    <s v="2024-2025"/>
    <x v="1"/>
    <x v="29"/>
    <x v="4"/>
    <s v="VIC"/>
    <n v="3500"/>
    <x v="0"/>
    <x v="8"/>
    <x v="9"/>
    <x v="9"/>
    <n v="92"/>
  </r>
  <r>
    <x v="687"/>
    <x v="0"/>
    <s v="2024-2025"/>
    <x v="0"/>
    <x v="15"/>
    <x v="1"/>
    <s v="NSW"/>
    <n v="2020"/>
    <x v="0"/>
    <x v="5"/>
    <x v="2"/>
    <x v="2"/>
    <n v="571"/>
  </r>
  <r>
    <x v="24"/>
    <x v="0"/>
    <s v="2024-2025"/>
    <x v="0"/>
    <x v="12"/>
    <x v="3"/>
    <s v="QLD"/>
    <n v="4068"/>
    <x v="0"/>
    <x v="10"/>
    <x v="5"/>
    <x v="5"/>
    <n v="698"/>
  </r>
  <r>
    <x v="333"/>
    <x v="2"/>
    <s v="2025-2026"/>
    <x v="0"/>
    <x v="59"/>
    <x v="3"/>
    <s v="QLD"/>
    <n v="4509"/>
    <x v="0"/>
    <x v="3"/>
    <x v="6"/>
    <x v="6"/>
    <n v="278"/>
  </r>
  <r>
    <x v="364"/>
    <x v="0"/>
    <s v="2024-2025"/>
    <x v="0"/>
    <x v="86"/>
    <x v="0"/>
    <s v="WA"/>
    <n v="6725"/>
    <x v="0"/>
    <x v="20"/>
    <x v="3"/>
    <x v="3"/>
    <n v="695"/>
  </r>
  <r>
    <x v="17"/>
    <x v="0"/>
    <s v="2024-2025"/>
    <x v="0"/>
    <x v="79"/>
    <x v="6"/>
    <s v="SA"/>
    <n v="5290"/>
    <x v="0"/>
    <x v="18"/>
    <x v="4"/>
    <x v="4"/>
    <n v="256"/>
  </r>
  <r>
    <x v="300"/>
    <x v="1"/>
    <s v="2023-2024"/>
    <x v="0"/>
    <x v="15"/>
    <x v="1"/>
    <s v="NSW"/>
    <n v="2020"/>
    <x v="0"/>
    <x v="5"/>
    <x v="3"/>
    <x v="3"/>
    <n v="517"/>
  </r>
  <r>
    <x v="541"/>
    <x v="0"/>
    <s v="2024-2025"/>
    <x v="0"/>
    <x v="5"/>
    <x v="1"/>
    <s v="NSW"/>
    <n v="2067"/>
    <x v="0"/>
    <x v="5"/>
    <x v="8"/>
    <x v="8"/>
    <n v="564"/>
  </r>
  <r>
    <x v="234"/>
    <x v="1"/>
    <s v="2023-2024"/>
    <x v="0"/>
    <x v="61"/>
    <x v="6"/>
    <s v="SA"/>
    <n v="5343"/>
    <x v="0"/>
    <x v="18"/>
    <x v="4"/>
    <x v="4"/>
    <n v="151"/>
  </r>
  <r>
    <x v="370"/>
    <x v="2"/>
    <s v="2025-2026"/>
    <x v="1"/>
    <x v="43"/>
    <x v="1"/>
    <s v="NSW"/>
    <n v="2560"/>
    <x v="0"/>
    <x v="2"/>
    <x v="1"/>
    <x v="1"/>
    <n v="651"/>
  </r>
  <r>
    <x v="507"/>
    <x v="1"/>
    <s v="2023-2024"/>
    <x v="0"/>
    <x v="69"/>
    <x v="4"/>
    <s v="VIC"/>
    <n v="3199"/>
    <x v="0"/>
    <x v="6"/>
    <x v="8"/>
    <x v="8"/>
    <n v="713"/>
  </r>
  <r>
    <x v="405"/>
    <x v="2"/>
    <s v="2025-2026"/>
    <x v="1"/>
    <x v="53"/>
    <x v="3"/>
    <s v="QLD"/>
    <n v="4119"/>
    <x v="0"/>
    <x v="10"/>
    <x v="4"/>
    <x v="4"/>
    <n v="389"/>
  </r>
  <r>
    <x v="359"/>
    <x v="2"/>
    <s v="2025-2026"/>
    <x v="0"/>
    <x v="61"/>
    <x v="6"/>
    <s v="SA"/>
    <n v="5343"/>
    <x v="0"/>
    <x v="18"/>
    <x v="7"/>
    <x v="7"/>
    <n v="512"/>
  </r>
  <r>
    <x v="61"/>
    <x v="1"/>
    <s v="2023-2024"/>
    <x v="0"/>
    <x v="61"/>
    <x v="6"/>
    <s v="SA"/>
    <n v="5343"/>
    <x v="0"/>
    <x v="18"/>
    <x v="6"/>
    <x v="6"/>
    <n v="239"/>
  </r>
  <r>
    <x v="497"/>
    <x v="1"/>
    <s v="2023-2024"/>
    <x v="1"/>
    <x v="24"/>
    <x v="1"/>
    <s v="NSW"/>
    <n v="2120"/>
    <x v="0"/>
    <x v="4"/>
    <x v="4"/>
    <x v="4"/>
    <n v="775"/>
  </r>
  <r>
    <x v="307"/>
    <x v="1"/>
    <s v="2023-2024"/>
    <x v="0"/>
    <x v="2"/>
    <x v="2"/>
    <s v="ACT"/>
    <n v="2617"/>
    <x v="0"/>
    <x v="2"/>
    <x v="7"/>
    <x v="7"/>
    <n v="342"/>
  </r>
  <r>
    <x v="556"/>
    <x v="0"/>
    <s v="2024-2025"/>
    <x v="0"/>
    <x v="69"/>
    <x v="4"/>
    <s v="VIC"/>
    <n v="3199"/>
    <x v="0"/>
    <x v="6"/>
    <x v="7"/>
    <x v="7"/>
    <n v="470"/>
  </r>
  <r>
    <x v="490"/>
    <x v="1"/>
    <s v="2023-2024"/>
    <x v="1"/>
    <x v="42"/>
    <x v="3"/>
    <s v="QLD"/>
    <n v="4870"/>
    <x v="0"/>
    <x v="12"/>
    <x v="3"/>
    <x v="3"/>
    <n v="74"/>
  </r>
  <r>
    <x v="518"/>
    <x v="0"/>
    <s v="2024-2025"/>
    <x v="0"/>
    <x v="64"/>
    <x v="1"/>
    <s v="NSW"/>
    <n v="2350"/>
    <x v="0"/>
    <x v="1"/>
    <x v="5"/>
    <x v="5"/>
    <n v="530"/>
  </r>
  <r>
    <x v="691"/>
    <x v="1"/>
    <s v="2023-2024"/>
    <x v="0"/>
    <x v="79"/>
    <x v="6"/>
    <s v="SA"/>
    <n v="5290"/>
    <x v="0"/>
    <x v="18"/>
    <x v="2"/>
    <x v="2"/>
    <n v="30"/>
  </r>
  <r>
    <x v="633"/>
    <x v="1"/>
    <s v="2023-2024"/>
    <x v="1"/>
    <x v="9"/>
    <x v="4"/>
    <s v="VIC"/>
    <n v="3076"/>
    <x v="0"/>
    <x v="7"/>
    <x v="2"/>
    <x v="2"/>
    <n v="544"/>
  </r>
  <r>
    <x v="615"/>
    <x v="0"/>
    <s v="2024-2025"/>
    <x v="1"/>
    <x v="83"/>
    <x v="0"/>
    <s v="WA"/>
    <n v="6052"/>
    <x v="0"/>
    <x v="0"/>
    <x v="3"/>
    <x v="3"/>
    <n v="326"/>
  </r>
  <r>
    <x v="403"/>
    <x v="1"/>
    <s v="2023-2024"/>
    <x v="1"/>
    <x v="74"/>
    <x v="1"/>
    <s v="NSW"/>
    <n v="2485"/>
    <x v="0"/>
    <x v="1"/>
    <x v="5"/>
    <x v="5"/>
    <n v="266"/>
  </r>
  <r>
    <x v="273"/>
    <x v="0"/>
    <s v="2024-2025"/>
    <x v="0"/>
    <x v="39"/>
    <x v="0"/>
    <s v="WA"/>
    <n v="6330"/>
    <x v="0"/>
    <x v="14"/>
    <x v="3"/>
    <x v="3"/>
    <n v="665"/>
  </r>
  <r>
    <x v="32"/>
    <x v="0"/>
    <s v="2024-2025"/>
    <x v="1"/>
    <x v="78"/>
    <x v="1"/>
    <s v="NSW"/>
    <n v="2141"/>
    <x v="0"/>
    <x v="4"/>
    <x v="3"/>
    <x v="3"/>
    <n v="396"/>
  </r>
  <r>
    <x v="555"/>
    <x v="0"/>
    <s v="2024-2025"/>
    <x v="0"/>
    <x v="91"/>
    <x v="1"/>
    <s v="NSW"/>
    <n v="2064"/>
    <x v="0"/>
    <x v="5"/>
    <x v="5"/>
    <x v="5"/>
    <n v="488"/>
  </r>
  <r>
    <x v="196"/>
    <x v="0"/>
    <s v="2024-2025"/>
    <x v="0"/>
    <x v="44"/>
    <x v="4"/>
    <s v="VIC"/>
    <n v="3977"/>
    <x v="0"/>
    <x v="16"/>
    <x v="1"/>
    <x v="1"/>
    <n v="194"/>
  </r>
  <r>
    <x v="340"/>
    <x v="1"/>
    <s v="2023-2024"/>
    <x v="1"/>
    <x v="11"/>
    <x v="5"/>
    <s v="TAS"/>
    <n v="7010"/>
    <x v="0"/>
    <x v="9"/>
    <x v="5"/>
    <x v="5"/>
    <n v="689"/>
  </r>
  <r>
    <x v="493"/>
    <x v="2"/>
    <s v="2025-2026"/>
    <x v="1"/>
    <x v="81"/>
    <x v="3"/>
    <s v="QLD"/>
    <n v="4680"/>
    <x v="0"/>
    <x v="17"/>
    <x v="7"/>
    <x v="7"/>
    <n v="460"/>
  </r>
  <r>
    <x v="39"/>
    <x v="0"/>
    <s v="2024-2025"/>
    <x v="0"/>
    <x v="55"/>
    <x v="3"/>
    <s v="QLD"/>
    <n v="4703"/>
    <x v="0"/>
    <x v="17"/>
    <x v="2"/>
    <x v="2"/>
    <n v="314"/>
  </r>
  <r>
    <x v="581"/>
    <x v="0"/>
    <s v="2024-2025"/>
    <x v="0"/>
    <x v="48"/>
    <x v="3"/>
    <s v="QLD"/>
    <n v="4566"/>
    <x v="0"/>
    <x v="15"/>
    <x v="0"/>
    <x v="0"/>
    <n v="158"/>
  </r>
  <r>
    <x v="453"/>
    <x v="0"/>
    <s v="2024-2025"/>
    <x v="0"/>
    <x v="93"/>
    <x v="4"/>
    <s v="VIC"/>
    <n v="3915"/>
    <x v="0"/>
    <x v="16"/>
    <x v="7"/>
    <x v="7"/>
    <n v="441"/>
  </r>
  <r>
    <x v="214"/>
    <x v="2"/>
    <s v="2025-2026"/>
    <x v="0"/>
    <x v="6"/>
    <x v="0"/>
    <s v="WA"/>
    <n v="6010"/>
    <x v="0"/>
    <x v="0"/>
    <x v="3"/>
    <x v="3"/>
    <n v="75"/>
  </r>
  <r>
    <x v="53"/>
    <x v="0"/>
    <s v="2024-2025"/>
    <x v="0"/>
    <x v="12"/>
    <x v="3"/>
    <s v="QLD"/>
    <n v="4068"/>
    <x v="0"/>
    <x v="10"/>
    <x v="5"/>
    <x v="5"/>
    <n v="41"/>
  </r>
  <r>
    <x v="448"/>
    <x v="1"/>
    <s v="2023-2024"/>
    <x v="1"/>
    <x v="78"/>
    <x v="1"/>
    <s v="NSW"/>
    <n v="2141"/>
    <x v="0"/>
    <x v="4"/>
    <x v="7"/>
    <x v="7"/>
    <n v="559"/>
  </r>
  <r>
    <x v="692"/>
    <x v="1"/>
    <s v="2023-2024"/>
    <x v="1"/>
    <x v="50"/>
    <x v="4"/>
    <s v="VIC"/>
    <n v="3179"/>
    <x v="0"/>
    <x v="6"/>
    <x v="0"/>
    <x v="0"/>
    <n v="698"/>
  </r>
  <r>
    <x v="157"/>
    <x v="2"/>
    <s v="2025-2026"/>
    <x v="0"/>
    <x v="38"/>
    <x v="3"/>
    <s v="QLD"/>
    <n v="4802"/>
    <x v="0"/>
    <x v="12"/>
    <x v="4"/>
    <x v="4"/>
    <n v="619"/>
  </r>
  <r>
    <x v="587"/>
    <x v="2"/>
    <s v="2025-2026"/>
    <x v="0"/>
    <x v="41"/>
    <x v="5"/>
    <s v="TAS"/>
    <n v="7320"/>
    <x v="0"/>
    <x v="9"/>
    <x v="0"/>
    <x v="0"/>
    <n v="557"/>
  </r>
  <r>
    <x v="206"/>
    <x v="2"/>
    <s v="2025-2026"/>
    <x v="1"/>
    <x v="82"/>
    <x v="3"/>
    <s v="QLD"/>
    <n v="4655"/>
    <x v="0"/>
    <x v="17"/>
    <x v="2"/>
    <x v="2"/>
    <n v="328"/>
  </r>
  <r>
    <x v="325"/>
    <x v="0"/>
    <s v="2024-2025"/>
    <x v="0"/>
    <x v="6"/>
    <x v="0"/>
    <s v="WA"/>
    <n v="6010"/>
    <x v="0"/>
    <x v="0"/>
    <x v="2"/>
    <x v="2"/>
    <n v="431"/>
  </r>
  <r>
    <x v="239"/>
    <x v="0"/>
    <s v="2024-2025"/>
    <x v="0"/>
    <x v="13"/>
    <x v="1"/>
    <s v="NSW"/>
    <n v="2480"/>
    <x v="0"/>
    <x v="1"/>
    <x v="6"/>
    <x v="6"/>
    <n v="289"/>
  </r>
  <r>
    <x v="693"/>
    <x v="2"/>
    <s v="2025-2026"/>
    <x v="0"/>
    <x v="58"/>
    <x v="0"/>
    <s v="WA"/>
    <n v="6027"/>
    <x v="0"/>
    <x v="0"/>
    <x v="2"/>
    <x v="2"/>
    <n v="396"/>
  </r>
  <r>
    <x v="273"/>
    <x v="0"/>
    <s v="2024-2025"/>
    <x v="1"/>
    <x v="43"/>
    <x v="1"/>
    <s v="NSW"/>
    <n v="2560"/>
    <x v="0"/>
    <x v="2"/>
    <x v="1"/>
    <x v="1"/>
    <n v="593"/>
  </r>
  <r>
    <x v="211"/>
    <x v="0"/>
    <s v="2024-2025"/>
    <x v="0"/>
    <x v="95"/>
    <x v="7"/>
    <s v="NT"/>
    <n v="870"/>
    <x v="0"/>
    <x v="19"/>
    <x v="7"/>
    <x v="7"/>
    <n v="229"/>
  </r>
  <r>
    <x v="598"/>
    <x v="0"/>
    <s v="2024-2025"/>
    <x v="1"/>
    <x v="10"/>
    <x v="4"/>
    <s v="VIC"/>
    <n v="3551"/>
    <x v="0"/>
    <x v="8"/>
    <x v="3"/>
    <x v="3"/>
    <n v="218"/>
  </r>
  <r>
    <x v="410"/>
    <x v="1"/>
    <s v="2023-2024"/>
    <x v="0"/>
    <x v="7"/>
    <x v="4"/>
    <s v="VIC"/>
    <n v="3175"/>
    <x v="0"/>
    <x v="6"/>
    <x v="8"/>
    <x v="8"/>
    <n v="405"/>
  </r>
  <r>
    <x v="239"/>
    <x v="0"/>
    <s v="2024-2025"/>
    <x v="0"/>
    <x v="88"/>
    <x v="6"/>
    <s v="SA"/>
    <n v="5011"/>
    <x v="0"/>
    <x v="13"/>
    <x v="4"/>
    <x v="4"/>
    <n v="240"/>
  </r>
  <r>
    <x v="519"/>
    <x v="0"/>
    <s v="2024-2025"/>
    <x v="0"/>
    <x v="26"/>
    <x v="0"/>
    <s v="WA"/>
    <n v="6280"/>
    <x v="0"/>
    <x v="14"/>
    <x v="8"/>
    <x v="8"/>
    <n v="738"/>
  </r>
  <r>
    <x v="445"/>
    <x v="0"/>
    <s v="2024-2025"/>
    <x v="1"/>
    <x v="45"/>
    <x v="3"/>
    <s v="QLD"/>
    <n v="4570"/>
    <x v="0"/>
    <x v="15"/>
    <x v="3"/>
    <x v="3"/>
    <n v="352"/>
  </r>
  <r>
    <x v="363"/>
    <x v="2"/>
    <s v="2025-2026"/>
    <x v="0"/>
    <x v="34"/>
    <x v="4"/>
    <s v="VIC"/>
    <n v="3018"/>
    <x v="0"/>
    <x v="7"/>
    <x v="9"/>
    <x v="9"/>
    <n v="179"/>
  </r>
  <r>
    <x v="303"/>
    <x v="1"/>
    <s v="2023-2024"/>
    <x v="0"/>
    <x v="88"/>
    <x v="6"/>
    <s v="SA"/>
    <n v="5011"/>
    <x v="0"/>
    <x v="13"/>
    <x v="5"/>
    <x v="5"/>
    <n v="44"/>
  </r>
  <r>
    <x v="65"/>
    <x v="2"/>
    <s v="2025-2026"/>
    <x v="1"/>
    <x v="0"/>
    <x v="0"/>
    <s v="WA"/>
    <n v="6021"/>
    <x v="0"/>
    <x v="0"/>
    <x v="3"/>
    <x v="3"/>
    <n v="726"/>
  </r>
  <r>
    <x v="593"/>
    <x v="0"/>
    <s v="2024-2025"/>
    <x v="0"/>
    <x v="92"/>
    <x v="3"/>
    <s v="QLD"/>
    <n v="4305"/>
    <x v="0"/>
    <x v="3"/>
    <x v="1"/>
    <x v="1"/>
    <n v="167"/>
  </r>
  <r>
    <x v="47"/>
    <x v="2"/>
    <s v="2025-2026"/>
    <x v="0"/>
    <x v="40"/>
    <x v="4"/>
    <s v="VIC"/>
    <n v="3353"/>
    <x v="0"/>
    <x v="8"/>
    <x v="8"/>
    <x v="8"/>
    <n v="459"/>
  </r>
  <r>
    <x v="463"/>
    <x v="1"/>
    <s v="2023-2024"/>
    <x v="0"/>
    <x v="95"/>
    <x v="7"/>
    <s v="NT"/>
    <n v="870"/>
    <x v="0"/>
    <x v="19"/>
    <x v="1"/>
    <x v="1"/>
    <n v="515"/>
  </r>
  <r>
    <x v="426"/>
    <x v="0"/>
    <s v="2024-2025"/>
    <x v="0"/>
    <x v="21"/>
    <x v="3"/>
    <s v="QLD"/>
    <n v="4012"/>
    <x v="0"/>
    <x v="10"/>
    <x v="1"/>
    <x v="1"/>
    <n v="528"/>
  </r>
  <r>
    <x v="444"/>
    <x v="2"/>
    <s v="2025-2026"/>
    <x v="1"/>
    <x v="32"/>
    <x v="6"/>
    <s v="SA"/>
    <n v="5169"/>
    <x v="0"/>
    <x v="13"/>
    <x v="7"/>
    <x v="7"/>
    <n v="579"/>
  </r>
  <r>
    <x v="310"/>
    <x v="0"/>
    <s v="2024-2025"/>
    <x v="0"/>
    <x v="26"/>
    <x v="0"/>
    <s v="WA"/>
    <n v="6280"/>
    <x v="0"/>
    <x v="14"/>
    <x v="3"/>
    <x v="3"/>
    <n v="124"/>
  </r>
  <r>
    <x v="316"/>
    <x v="0"/>
    <s v="2024-2025"/>
    <x v="1"/>
    <x v="52"/>
    <x v="3"/>
    <s v="QLD"/>
    <n v="4053"/>
    <x v="0"/>
    <x v="10"/>
    <x v="3"/>
    <x v="3"/>
    <n v="71"/>
  </r>
  <r>
    <x v="341"/>
    <x v="0"/>
    <s v="2024-2025"/>
    <x v="0"/>
    <x v="13"/>
    <x v="1"/>
    <s v="NSW"/>
    <n v="2480"/>
    <x v="0"/>
    <x v="1"/>
    <x v="5"/>
    <x v="5"/>
    <n v="721"/>
  </r>
  <r>
    <x v="460"/>
    <x v="1"/>
    <s v="2023-2024"/>
    <x v="0"/>
    <x v="11"/>
    <x v="5"/>
    <s v="TAS"/>
    <n v="7010"/>
    <x v="0"/>
    <x v="9"/>
    <x v="5"/>
    <x v="5"/>
    <n v="527"/>
  </r>
  <r>
    <x v="305"/>
    <x v="2"/>
    <s v="2025-2026"/>
    <x v="0"/>
    <x v="51"/>
    <x v="4"/>
    <s v="VIC"/>
    <n v="3630"/>
    <x v="0"/>
    <x v="16"/>
    <x v="7"/>
    <x v="7"/>
    <n v="515"/>
  </r>
  <r>
    <x v="118"/>
    <x v="1"/>
    <s v="2023-2024"/>
    <x v="0"/>
    <x v="55"/>
    <x v="3"/>
    <s v="QLD"/>
    <n v="4703"/>
    <x v="0"/>
    <x v="17"/>
    <x v="5"/>
    <x v="5"/>
    <n v="109"/>
  </r>
  <r>
    <x v="326"/>
    <x v="0"/>
    <s v="2024-2025"/>
    <x v="1"/>
    <x v="4"/>
    <x v="1"/>
    <s v="NSW"/>
    <n v="2154"/>
    <x v="0"/>
    <x v="4"/>
    <x v="1"/>
    <x v="1"/>
    <n v="679"/>
  </r>
  <r>
    <x v="433"/>
    <x v="0"/>
    <s v="2024-2025"/>
    <x v="1"/>
    <x v="9"/>
    <x v="4"/>
    <s v="VIC"/>
    <n v="3076"/>
    <x v="0"/>
    <x v="7"/>
    <x v="1"/>
    <x v="1"/>
    <n v="440"/>
  </r>
  <r>
    <x v="379"/>
    <x v="0"/>
    <s v="2024-2025"/>
    <x v="1"/>
    <x v="33"/>
    <x v="4"/>
    <s v="VIC"/>
    <n v="3280"/>
    <x v="0"/>
    <x v="8"/>
    <x v="3"/>
    <x v="3"/>
    <n v="374"/>
  </r>
  <r>
    <x v="274"/>
    <x v="2"/>
    <s v="2025-2026"/>
    <x v="1"/>
    <x v="29"/>
    <x v="4"/>
    <s v="VIC"/>
    <n v="3500"/>
    <x v="0"/>
    <x v="8"/>
    <x v="3"/>
    <x v="3"/>
    <n v="699"/>
  </r>
  <r>
    <x v="311"/>
    <x v="1"/>
    <s v="2023-2024"/>
    <x v="0"/>
    <x v="79"/>
    <x v="6"/>
    <s v="SA"/>
    <n v="5290"/>
    <x v="0"/>
    <x v="18"/>
    <x v="7"/>
    <x v="7"/>
    <n v="618"/>
  </r>
  <r>
    <x v="269"/>
    <x v="0"/>
    <s v="2024-2025"/>
    <x v="0"/>
    <x v="48"/>
    <x v="3"/>
    <s v="QLD"/>
    <n v="4566"/>
    <x v="0"/>
    <x v="15"/>
    <x v="7"/>
    <x v="7"/>
    <n v="574"/>
  </r>
  <r>
    <x v="595"/>
    <x v="2"/>
    <s v="2025-2026"/>
    <x v="0"/>
    <x v="12"/>
    <x v="3"/>
    <s v="QLD"/>
    <n v="4068"/>
    <x v="0"/>
    <x v="10"/>
    <x v="6"/>
    <x v="6"/>
    <n v="504"/>
  </r>
  <r>
    <x v="532"/>
    <x v="1"/>
    <s v="2023-2024"/>
    <x v="0"/>
    <x v="94"/>
    <x v="5"/>
    <s v="TAS"/>
    <n v="7250"/>
    <x v="0"/>
    <x v="9"/>
    <x v="5"/>
    <x v="5"/>
    <n v="410"/>
  </r>
  <r>
    <x v="454"/>
    <x v="0"/>
    <s v="2024-2025"/>
    <x v="0"/>
    <x v="26"/>
    <x v="0"/>
    <s v="WA"/>
    <n v="6280"/>
    <x v="0"/>
    <x v="14"/>
    <x v="9"/>
    <x v="9"/>
    <n v="541"/>
  </r>
  <r>
    <x v="649"/>
    <x v="0"/>
    <s v="2024-2025"/>
    <x v="1"/>
    <x v="0"/>
    <x v="0"/>
    <s v="WA"/>
    <n v="6021"/>
    <x v="0"/>
    <x v="0"/>
    <x v="4"/>
    <x v="4"/>
    <n v="387"/>
  </r>
  <r>
    <x v="660"/>
    <x v="0"/>
    <s v="2024-2025"/>
    <x v="0"/>
    <x v="80"/>
    <x v="0"/>
    <s v="WA"/>
    <n v="6109"/>
    <x v="0"/>
    <x v="14"/>
    <x v="2"/>
    <x v="2"/>
    <n v="222"/>
  </r>
  <r>
    <x v="626"/>
    <x v="0"/>
    <s v="2024-2025"/>
    <x v="1"/>
    <x v="20"/>
    <x v="4"/>
    <s v="VIC"/>
    <n v="3429"/>
    <x v="0"/>
    <x v="8"/>
    <x v="6"/>
    <x v="6"/>
    <n v="190"/>
  </r>
  <r>
    <x v="152"/>
    <x v="0"/>
    <s v="2024-2025"/>
    <x v="1"/>
    <x v="32"/>
    <x v="6"/>
    <s v="SA"/>
    <n v="5169"/>
    <x v="0"/>
    <x v="13"/>
    <x v="3"/>
    <x v="3"/>
    <n v="639"/>
  </r>
  <r>
    <x v="32"/>
    <x v="0"/>
    <s v="2024-2025"/>
    <x v="1"/>
    <x v="0"/>
    <x v="0"/>
    <s v="WA"/>
    <n v="6021"/>
    <x v="0"/>
    <x v="0"/>
    <x v="3"/>
    <x v="3"/>
    <n v="214"/>
  </r>
  <r>
    <x v="286"/>
    <x v="0"/>
    <s v="2024-2025"/>
    <x v="0"/>
    <x v="21"/>
    <x v="3"/>
    <s v="QLD"/>
    <n v="4012"/>
    <x v="0"/>
    <x v="10"/>
    <x v="9"/>
    <x v="9"/>
    <n v="487"/>
  </r>
  <r>
    <x v="260"/>
    <x v="1"/>
    <s v="2023-2024"/>
    <x v="0"/>
    <x v="85"/>
    <x v="0"/>
    <s v="WA"/>
    <n v="6530"/>
    <x v="0"/>
    <x v="20"/>
    <x v="8"/>
    <x v="8"/>
    <n v="520"/>
  </r>
  <r>
    <x v="152"/>
    <x v="0"/>
    <s v="2024-2025"/>
    <x v="1"/>
    <x v="29"/>
    <x v="4"/>
    <s v="VIC"/>
    <n v="3500"/>
    <x v="0"/>
    <x v="8"/>
    <x v="5"/>
    <x v="5"/>
    <n v="720"/>
  </r>
  <r>
    <x v="178"/>
    <x v="0"/>
    <s v="2024-2025"/>
    <x v="0"/>
    <x v="91"/>
    <x v="1"/>
    <s v="NSW"/>
    <n v="2064"/>
    <x v="0"/>
    <x v="5"/>
    <x v="6"/>
    <x v="6"/>
    <n v="293"/>
  </r>
  <r>
    <x v="48"/>
    <x v="0"/>
    <s v="2024-2025"/>
    <x v="1"/>
    <x v="0"/>
    <x v="0"/>
    <s v="WA"/>
    <n v="6021"/>
    <x v="0"/>
    <x v="0"/>
    <x v="9"/>
    <x v="9"/>
    <n v="552"/>
  </r>
  <r>
    <x v="642"/>
    <x v="0"/>
    <s v="2024-2025"/>
    <x v="1"/>
    <x v="82"/>
    <x v="3"/>
    <s v="QLD"/>
    <n v="4655"/>
    <x v="0"/>
    <x v="17"/>
    <x v="9"/>
    <x v="9"/>
    <n v="477"/>
  </r>
  <r>
    <x v="358"/>
    <x v="0"/>
    <s v="2024-2025"/>
    <x v="0"/>
    <x v="1"/>
    <x v="1"/>
    <s v="NSW"/>
    <n v="2478"/>
    <x v="0"/>
    <x v="1"/>
    <x v="9"/>
    <x v="9"/>
    <n v="511"/>
  </r>
  <r>
    <x v="276"/>
    <x v="2"/>
    <s v="2025-2026"/>
    <x v="0"/>
    <x v="21"/>
    <x v="3"/>
    <s v="QLD"/>
    <n v="4012"/>
    <x v="0"/>
    <x v="10"/>
    <x v="3"/>
    <x v="3"/>
    <n v="353"/>
  </r>
  <r>
    <x v="349"/>
    <x v="1"/>
    <s v="2023-2024"/>
    <x v="1"/>
    <x v="52"/>
    <x v="3"/>
    <s v="QLD"/>
    <n v="4053"/>
    <x v="0"/>
    <x v="10"/>
    <x v="9"/>
    <x v="9"/>
    <n v="152"/>
  </r>
  <r>
    <x v="689"/>
    <x v="2"/>
    <s v="2025-2026"/>
    <x v="0"/>
    <x v="55"/>
    <x v="3"/>
    <s v="QLD"/>
    <n v="4703"/>
    <x v="0"/>
    <x v="17"/>
    <x v="9"/>
    <x v="9"/>
    <n v="544"/>
  </r>
  <r>
    <x v="55"/>
    <x v="0"/>
    <s v="2024-2025"/>
    <x v="1"/>
    <x v="17"/>
    <x v="3"/>
    <s v="QLD"/>
    <n v="4825"/>
    <x v="0"/>
    <x v="12"/>
    <x v="5"/>
    <x v="5"/>
    <n v="396"/>
  </r>
  <r>
    <x v="632"/>
    <x v="0"/>
    <s v="2024-2025"/>
    <x v="0"/>
    <x v="20"/>
    <x v="4"/>
    <s v="VIC"/>
    <n v="3429"/>
    <x v="0"/>
    <x v="8"/>
    <x v="4"/>
    <x v="4"/>
    <n v="149"/>
  </r>
  <r>
    <x v="127"/>
    <x v="1"/>
    <s v="2023-2024"/>
    <x v="0"/>
    <x v="31"/>
    <x v="1"/>
    <s v="NSW"/>
    <n v="2116"/>
    <x v="0"/>
    <x v="4"/>
    <x v="4"/>
    <x v="4"/>
    <n v="624"/>
  </r>
  <r>
    <x v="378"/>
    <x v="2"/>
    <s v="2025-2026"/>
    <x v="0"/>
    <x v="66"/>
    <x v="3"/>
    <s v="QLD"/>
    <n v="4883"/>
    <x v="0"/>
    <x v="12"/>
    <x v="2"/>
    <x v="2"/>
    <n v="224"/>
  </r>
  <r>
    <x v="78"/>
    <x v="0"/>
    <s v="2024-2025"/>
    <x v="0"/>
    <x v="88"/>
    <x v="6"/>
    <s v="SA"/>
    <n v="5011"/>
    <x v="0"/>
    <x v="13"/>
    <x v="3"/>
    <x v="3"/>
    <n v="25"/>
  </r>
  <r>
    <x v="694"/>
    <x v="2"/>
    <s v="2025-2026"/>
    <x v="1"/>
    <x v="28"/>
    <x v="1"/>
    <s v="NSW"/>
    <n v="2830"/>
    <x v="0"/>
    <x v="11"/>
    <x v="2"/>
    <x v="2"/>
    <n v="408"/>
  </r>
  <r>
    <x v="637"/>
    <x v="0"/>
    <s v="2024-2025"/>
    <x v="1"/>
    <x v="46"/>
    <x v="3"/>
    <s v="QLD"/>
    <n v="4740"/>
    <x v="0"/>
    <x v="17"/>
    <x v="7"/>
    <x v="7"/>
    <n v="37"/>
  </r>
  <r>
    <x v="99"/>
    <x v="0"/>
    <s v="2024-2025"/>
    <x v="1"/>
    <x v="90"/>
    <x v="3"/>
    <s v="QLD"/>
    <n v="4700"/>
    <x v="0"/>
    <x v="17"/>
    <x v="3"/>
    <x v="3"/>
    <n v="454"/>
  </r>
  <r>
    <x v="695"/>
    <x v="2"/>
    <s v="2025-2026"/>
    <x v="1"/>
    <x v="28"/>
    <x v="1"/>
    <s v="NSW"/>
    <n v="2830"/>
    <x v="0"/>
    <x v="11"/>
    <x v="3"/>
    <x v="3"/>
    <n v="628"/>
  </r>
  <r>
    <x v="687"/>
    <x v="0"/>
    <s v="2024-2025"/>
    <x v="1"/>
    <x v="28"/>
    <x v="1"/>
    <s v="NSW"/>
    <n v="2830"/>
    <x v="0"/>
    <x v="11"/>
    <x v="3"/>
    <x v="3"/>
    <n v="565"/>
  </r>
  <r>
    <x v="461"/>
    <x v="0"/>
    <s v="2024-2025"/>
    <x v="1"/>
    <x v="30"/>
    <x v="4"/>
    <s v="VIC"/>
    <n v="3131"/>
    <x v="0"/>
    <x v="6"/>
    <x v="4"/>
    <x v="4"/>
    <n v="173"/>
  </r>
  <r>
    <x v="3"/>
    <x v="0"/>
    <s v="2024-2025"/>
    <x v="1"/>
    <x v="33"/>
    <x v="4"/>
    <s v="VIC"/>
    <n v="3280"/>
    <x v="0"/>
    <x v="8"/>
    <x v="7"/>
    <x v="7"/>
    <n v="267"/>
  </r>
  <r>
    <x v="295"/>
    <x v="0"/>
    <s v="2024-2025"/>
    <x v="1"/>
    <x v="30"/>
    <x v="4"/>
    <s v="VIC"/>
    <n v="3131"/>
    <x v="0"/>
    <x v="6"/>
    <x v="5"/>
    <x v="5"/>
    <n v="22"/>
  </r>
  <r>
    <x v="635"/>
    <x v="1"/>
    <s v="2023-2024"/>
    <x v="0"/>
    <x v="37"/>
    <x v="1"/>
    <s v="NSW"/>
    <n v="2750"/>
    <x v="0"/>
    <x v="11"/>
    <x v="2"/>
    <x v="2"/>
    <n v="511"/>
  </r>
  <r>
    <x v="696"/>
    <x v="2"/>
    <s v="2025-2026"/>
    <x v="1"/>
    <x v="24"/>
    <x v="1"/>
    <s v="NSW"/>
    <n v="2120"/>
    <x v="0"/>
    <x v="4"/>
    <x v="4"/>
    <x v="4"/>
    <n v="315"/>
  </r>
  <r>
    <x v="318"/>
    <x v="0"/>
    <s v="2024-2025"/>
    <x v="1"/>
    <x v="0"/>
    <x v="0"/>
    <s v="WA"/>
    <n v="6021"/>
    <x v="0"/>
    <x v="0"/>
    <x v="1"/>
    <x v="1"/>
    <n v="502"/>
  </r>
  <r>
    <x v="352"/>
    <x v="1"/>
    <s v="2023-2024"/>
    <x v="1"/>
    <x v="28"/>
    <x v="1"/>
    <s v="NSW"/>
    <n v="2830"/>
    <x v="0"/>
    <x v="11"/>
    <x v="1"/>
    <x v="1"/>
    <n v="184"/>
  </r>
  <r>
    <x v="352"/>
    <x v="1"/>
    <s v="2023-2024"/>
    <x v="1"/>
    <x v="28"/>
    <x v="1"/>
    <s v="NSW"/>
    <n v="2830"/>
    <x v="0"/>
    <x v="11"/>
    <x v="8"/>
    <x v="8"/>
    <n v="315"/>
  </r>
  <r>
    <x v="332"/>
    <x v="1"/>
    <s v="2023-2024"/>
    <x v="1"/>
    <x v="55"/>
    <x v="3"/>
    <s v="QLD"/>
    <n v="4703"/>
    <x v="0"/>
    <x v="17"/>
    <x v="0"/>
    <x v="0"/>
    <n v="264"/>
  </r>
  <r>
    <x v="517"/>
    <x v="0"/>
    <s v="2024-2025"/>
    <x v="0"/>
    <x v="93"/>
    <x v="4"/>
    <s v="VIC"/>
    <n v="3915"/>
    <x v="0"/>
    <x v="16"/>
    <x v="9"/>
    <x v="9"/>
    <n v="787"/>
  </r>
  <r>
    <x v="199"/>
    <x v="0"/>
    <s v="2024-2025"/>
    <x v="0"/>
    <x v="43"/>
    <x v="1"/>
    <s v="NSW"/>
    <n v="2560"/>
    <x v="0"/>
    <x v="2"/>
    <x v="9"/>
    <x v="9"/>
    <n v="418"/>
  </r>
  <r>
    <x v="171"/>
    <x v="1"/>
    <s v="2023-2024"/>
    <x v="0"/>
    <x v="12"/>
    <x v="3"/>
    <s v="QLD"/>
    <n v="4068"/>
    <x v="0"/>
    <x v="10"/>
    <x v="3"/>
    <x v="3"/>
    <n v="657"/>
  </r>
  <r>
    <x v="2"/>
    <x v="1"/>
    <s v="2023-2024"/>
    <x v="0"/>
    <x v="35"/>
    <x v="3"/>
    <s v="QLD"/>
    <n v="4558"/>
    <x v="0"/>
    <x v="15"/>
    <x v="6"/>
    <x v="6"/>
    <n v="707"/>
  </r>
  <r>
    <x v="55"/>
    <x v="0"/>
    <s v="2024-2025"/>
    <x v="0"/>
    <x v="73"/>
    <x v="6"/>
    <s v="SA"/>
    <n v="5607"/>
    <x v="0"/>
    <x v="18"/>
    <x v="9"/>
    <x v="9"/>
    <n v="20"/>
  </r>
  <r>
    <x v="447"/>
    <x v="0"/>
    <s v="2024-2025"/>
    <x v="0"/>
    <x v="5"/>
    <x v="1"/>
    <s v="NSW"/>
    <n v="2067"/>
    <x v="0"/>
    <x v="5"/>
    <x v="0"/>
    <x v="0"/>
    <n v="505"/>
  </r>
  <r>
    <x v="599"/>
    <x v="2"/>
    <s v="2025-2026"/>
    <x v="0"/>
    <x v="53"/>
    <x v="3"/>
    <s v="QLD"/>
    <n v="4119"/>
    <x v="0"/>
    <x v="10"/>
    <x v="0"/>
    <x v="0"/>
    <n v="360"/>
  </r>
  <r>
    <x v="88"/>
    <x v="0"/>
    <s v="2024-2025"/>
    <x v="1"/>
    <x v="70"/>
    <x v="4"/>
    <s v="VIC"/>
    <n v="3400"/>
    <x v="0"/>
    <x v="8"/>
    <x v="5"/>
    <x v="5"/>
    <n v="475"/>
  </r>
  <r>
    <x v="33"/>
    <x v="2"/>
    <s v="2025-2026"/>
    <x v="1"/>
    <x v="92"/>
    <x v="3"/>
    <s v="QLD"/>
    <n v="4305"/>
    <x v="0"/>
    <x v="3"/>
    <x v="7"/>
    <x v="7"/>
    <n v="115"/>
  </r>
  <r>
    <x v="508"/>
    <x v="2"/>
    <s v="2025-2026"/>
    <x v="1"/>
    <x v="41"/>
    <x v="5"/>
    <s v="TAS"/>
    <n v="7320"/>
    <x v="0"/>
    <x v="9"/>
    <x v="6"/>
    <x v="6"/>
    <n v="115"/>
  </r>
  <r>
    <x v="696"/>
    <x v="2"/>
    <s v="2025-2026"/>
    <x v="0"/>
    <x v="5"/>
    <x v="1"/>
    <s v="NSW"/>
    <n v="2067"/>
    <x v="0"/>
    <x v="5"/>
    <x v="1"/>
    <x v="1"/>
    <n v="603"/>
  </r>
  <r>
    <x v="538"/>
    <x v="0"/>
    <s v="2024-2025"/>
    <x v="1"/>
    <x v="55"/>
    <x v="3"/>
    <s v="QLD"/>
    <n v="4703"/>
    <x v="0"/>
    <x v="17"/>
    <x v="6"/>
    <x v="6"/>
    <n v="510"/>
  </r>
  <r>
    <x v="407"/>
    <x v="1"/>
    <s v="2023-2024"/>
    <x v="1"/>
    <x v="42"/>
    <x v="3"/>
    <s v="QLD"/>
    <n v="4870"/>
    <x v="0"/>
    <x v="12"/>
    <x v="5"/>
    <x v="5"/>
    <n v="429"/>
  </r>
  <r>
    <x v="234"/>
    <x v="1"/>
    <s v="2023-2024"/>
    <x v="1"/>
    <x v="0"/>
    <x v="0"/>
    <s v="WA"/>
    <n v="6021"/>
    <x v="0"/>
    <x v="0"/>
    <x v="1"/>
    <x v="1"/>
    <n v="669"/>
  </r>
  <r>
    <x v="424"/>
    <x v="2"/>
    <s v="2025-2026"/>
    <x v="0"/>
    <x v="2"/>
    <x v="2"/>
    <s v="ACT"/>
    <n v="2617"/>
    <x v="0"/>
    <x v="2"/>
    <x v="4"/>
    <x v="4"/>
    <n v="572"/>
  </r>
  <r>
    <x v="239"/>
    <x v="0"/>
    <s v="2024-2025"/>
    <x v="0"/>
    <x v="10"/>
    <x v="4"/>
    <s v="VIC"/>
    <n v="3551"/>
    <x v="0"/>
    <x v="8"/>
    <x v="8"/>
    <x v="8"/>
    <n v="568"/>
  </r>
  <r>
    <x v="197"/>
    <x v="0"/>
    <s v="2024-2025"/>
    <x v="0"/>
    <x v="5"/>
    <x v="1"/>
    <s v="NSW"/>
    <n v="2067"/>
    <x v="0"/>
    <x v="5"/>
    <x v="9"/>
    <x v="9"/>
    <n v="656"/>
  </r>
  <r>
    <x v="232"/>
    <x v="1"/>
    <s v="2023-2024"/>
    <x v="1"/>
    <x v="28"/>
    <x v="1"/>
    <s v="NSW"/>
    <n v="2830"/>
    <x v="0"/>
    <x v="11"/>
    <x v="3"/>
    <x v="3"/>
    <n v="465"/>
  </r>
  <r>
    <x v="203"/>
    <x v="0"/>
    <s v="2024-2025"/>
    <x v="1"/>
    <x v="72"/>
    <x v="4"/>
    <s v="VIC"/>
    <n v="3931"/>
    <x v="0"/>
    <x v="16"/>
    <x v="0"/>
    <x v="0"/>
    <n v="436"/>
  </r>
  <r>
    <x v="585"/>
    <x v="0"/>
    <s v="2024-2025"/>
    <x v="1"/>
    <x v="1"/>
    <x v="1"/>
    <s v="NSW"/>
    <n v="2478"/>
    <x v="0"/>
    <x v="1"/>
    <x v="3"/>
    <x v="3"/>
    <n v="523"/>
  </r>
  <r>
    <x v="660"/>
    <x v="0"/>
    <s v="2024-2025"/>
    <x v="1"/>
    <x v="17"/>
    <x v="3"/>
    <s v="QLD"/>
    <n v="4825"/>
    <x v="0"/>
    <x v="12"/>
    <x v="9"/>
    <x v="9"/>
    <n v="104"/>
  </r>
  <r>
    <x v="371"/>
    <x v="0"/>
    <s v="2024-2025"/>
    <x v="0"/>
    <x v="49"/>
    <x v="4"/>
    <s v="VIC"/>
    <n v="3134"/>
    <x v="0"/>
    <x v="6"/>
    <x v="6"/>
    <x v="6"/>
    <n v="211"/>
  </r>
  <r>
    <x v="27"/>
    <x v="0"/>
    <s v="2024-2025"/>
    <x v="0"/>
    <x v="5"/>
    <x v="1"/>
    <s v="NSW"/>
    <n v="2067"/>
    <x v="0"/>
    <x v="5"/>
    <x v="9"/>
    <x v="9"/>
    <n v="162"/>
  </r>
  <r>
    <x v="433"/>
    <x v="0"/>
    <s v="2024-2025"/>
    <x v="1"/>
    <x v="43"/>
    <x v="1"/>
    <s v="NSW"/>
    <n v="2560"/>
    <x v="0"/>
    <x v="2"/>
    <x v="8"/>
    <x v="8"/>
    <n v="704"/>
  </r>
  <r>
    <x v="108"/>
    <x v="1"/>
    <s v="2023-2024"/>
    <x v="1"/>
    <x v="10"/>
    <x v="4"/>
    <s v="VIC"/>
    <n v="3551"/>
    <x v="0"/>
    <x v="8"/>
    <x v="1"/>
    <x v="1"/>
    <n v="37"/>
  </r>
  <r>
    <x v="684"/>
    <x v="1"/>
    <s v="2023-2024"/>
    <x v="0"/>
    <x v="40"/>
    <x v="4"/>
    <s v="VIC"/>
    <n v="3353"/>
    <x v="0"/>
    <x v="8"/>
    <x v="3"/>
    <x v="3"/>
    <n v="180"/>
  </r>
  <r>
    <x v="198"/>
    <x v="2"/>
    <s v="2025-2026"/>
    <x v="0"/>
    <x v="64"/>
    <x v="1"/>
    <s v="NSW"/>
    <n v="2350"/>
    <x v="0"/>
    <x v="1"/>
    <x v="2"/>
    <x v="2"/>
    <n v="647"/>
  </r>
  <r>
    <x v="398"/>
    <x v="0"/>
    <s v="2024-2025"/>
    <x v="0"/>
    <x v="17"/>
    <x v="3"/>
    <s v="QLD"/>
    <n v="4825"/>
    <x v="0"/>
    <x v="12"/>
    <x v="5"/>
    <x v="5"/>
    <n v="600"/>
  </r>
  <r>
    <x v="7"/>
    <x v="0"/>
    <s v="2024-2025"/>
    <x v="1"/>
    <x v="92"/>
    <x v="3"/>
    <s v="QLD"/>
    <n v="4305"/>
    <x v="0"/>
    <x v="3"/>
    <x v="7"/>
    <x v="7"/>
    <n v="60"/>
  </r>
  <r>
    <x v="52"/>
    <x v="2"/>
    <s v="2025-2026"/>
    <x v="1"/>
    <x v="82"/>
    <x v="3"/>
    <s v="QLD"/>
    <n v="4655"/>
    <x v="0"/>
    <x v="17"/>
    <x v="4"/>
    <x v="4"/>
    <n v="216"/>
  </r>
  <r>
    <x v="693"/>
    <x v="2"/>
    <s v="2025-2026"/>
    <x v="1"/>
    <x v="0"/>
    <x v="0"/>
    <s v="WA"/>
    <n v="6021"/>
    <x v="0"/>
    <x v="0"/>
    <x v="3"/>
    <x v="3"/>
    <n v="129"/>
  </r>
  <r>
    <x v="218"/>
    <x v="1"/>
    <s v="2023-2024"/>
    <x v="0"/>
    <x v="65"/>
    <x v="1"/>
    <s v="NSW"/>
    <n v="2131"/>
    <x v="0"/>
    <x v="4"/>
    <x v="3"/>
    <x v="3"/>
    <n v="94"/>
  </r>
  <r>
    <x v="583"/>
    <x v="0"/>
    <s v="2024-2025"/>
    <x v="0"/>
    <x v="27"/>
    <x v="4"/>
    <s v="VIC"/>
    <n v="3066"/>
    <x v="0"/>
    <x v="7"/>
    <x v="3"/>
    <x v="3"/>
    <n v="408"/>
  </r>
  <r>
    <x v="582"/>
    <x v="0"/>
    <s v="2024-2025"/>
    <x v="0"/>
    <x v="86"/>
    <x v="0"/>
    <s v="WA"/>
    <n v="6725"/>
    <x v="0"/>
    <x v="20"/>
    <x v="5"/>
    <x v="5"/>
    <n v="756"/>
  </r>
  <r>
    <x v="664"/>
    <x v="2"/>
    <s v="2025-2026"/>
    <x v="0"/>
    <x v="36"/>
    <x v="4"/>
    <s v="VIC"/>
    <n v="3148"/>
    <x v="0"/>
    <x v="6"/>
    <x v="3"/>
    <x v="3"/>
    <n v="551"/>
  </r>
  <r>
    <x v="343"/>
    <x v="1"/>
    <s v="2023-2024"/>
    <x v="0"/>
    <x v="7"/>
    <x v="4"/>
    <s v="VIC"/>
    <n v="3175"/>
    <x v="0"/>
    <x v="6"/>
    <x v="2"/>
    <x v="2"/>
    <n v="307"/>
  </r>
  <r>
    <x v="697"/>
    <x v="0"/>
    <s v="2024-2025"/>
    <x v="1"/>
    <x v="82"/>
    <x v="3"/>
    <s v="QLD"/>
    <n v="4655"/>
    <x v="0"/>
    <x v="17"/>
    <x v="1"/>
    <x v="1"/>
    <n v="78"/>
  </r>
  <r>
    <x v="432"/>
    <x v="0"/>
    <s v="2024-2025"/>
    <x v="0"/>
    <x v="16"/>
    <x v="0"/>
    <s v="WA"/>
    <n v="6030"/>
    <x v="0"/>
    <x v="0"/>
    <x v="4"/>
    <x v="4"/>
    <n v="610"/>
  </r>
  <r>
    <x v="694"/>
    <x v="2"/>
    <s v="2025-2026"/>
    <x v="0"/>
    <x v="75"/>
    <x v="0"/>
    <s v="WA"/>
    <n v="6450"/>
    <x v="0"/>
    <x v="20"/>
    <x v="7"/>
    <x v="7"/>
    <n v="114"/>
  </r>
  <r>
    <x v="448"/>
    <x v="1"/>
    <s v="2023-2024"/>
    <x v="1"/>
    <x v="71"/>
    <x v="6"/>
    <s v="SA"/>
    <n v="5043"/>
    <x v="0"/>
    <x v="13"/>
    <x v="5"/>
    <x v="5"/>
    <n v="379"/>
  </r>
  <r>
    <x v="323"/>
    <x v="0"/>
    <s v="2024-2025"/>
    <x v="0"/>
    <x v="63"/>
    <x v="1"/>
    <s v="NSW"/>
    <n v="2015"/>
    <x v="0"/>
    <x v="5"/>
    <x v="8"/>
    <x v="8"/>
    <n v="49"/>
  </r>
  <r>
    <x v="609"/>
    <x v="2"/>
    <s v="2025-2026"/>
    <x v="0"/>
    <x v="63"/>
    <x v="1"/>
    <s v="NSW"/>
    <n v="2015"/>
    <x v="0"/>
    <x v="5"/>
    <x v="7"/>
    <x v="7"/>
    <n v="760"/>
  </r>
  <r>
    <x v="33"/>
    <x v="2"/>
    <s v="2025-2026"/>
    <x v="1"/>
    <x v="29"/>
    <x v="4"/>
    <s v="VIC"/>
    <n v="3500"/>
    <x v="0"/>
    <x v="8"/>
    <x v="6"/>
    <x v="6"/>
    <n v="420"/>
  </r>
  <r>
    <x v="423"/>
    <x v="0"/>
    <s v="2024-2025"/>
    <x v="0"/>
    <x v="60"/>
    <x v="1"/>
    <s v="NSW"/>
    <n v="2541"/>
    <x v="0"/>
    <x v="2"/>
    <x v="0"/>
    <x v="0"/>
    <n v="708"/>
  </r>
  <r>
    <x v="1"/>
    <x v="0"/>
    <s v="2024-2025"/>
    <x v="1"/>
    <x v="28"/>
    <x v="1"/>
    <s v="NSW"/>
    <n v="2830"/>
    <x v="0"/>
    <x v="11"/>
    <x v="6"/>
    <x v="6"/>
    <n v="469"/>
  </r>
  <r>
    <x v="360"/>
    <x v="2"/>
    <s v="2025-2026"/>
    <x v="1"/>
    <x v="75"/>
    <x v="0"/>
    <s v="WA"/>
    <n v="6450"/>
    <x v="0"/>
    <x v="20"/>
    <x v="2"/>
    <x v="2"/>
    <n v="556"/>
  </r>
  <r>
    <x v="255"/>
    <x v="0"/>
    <s v="2024-2025"/>
    <x v="0"/>
    <x v="55"/>
    <x v="3"/>
    <s v="QLD"/>
    <n v="4703"/>
    <x v="0"/>
    <x v="17"/>
    <x v="3"/>
    <x v="3"/>
    <n v="675"/>
  </r>
  <r>
    <x v="303"/>
    <x v="1"/>
    <s v="2023-2024"/>
    <x v="0"/>
    <x v="90"/>
    <x v="3"/>
    <s v="QLD"/>
    <n v="4700"/>
    <x v="0"/>
    <x v="17"/>
    <x v="3"/>
    <x v="3"/>
    <n v="785"/>
  </r>
  <r>
    <x v="65"/>
    <x v="2"/>
    <s v="2025-2026"/>
    <x v="0"/>
    <x v="69"/>
    <x v="4"/>
    <s v="VIC"/>
    <n v="3199"/>
    <x v="0"/>
    <x v="6"/>
    <x v="3"/>
    <x v="3"/>
    <n v="574"/>
  </r>
  <r>
    <x v="698"/>
    <x v="0"/>
    <s v="2024-2025"/>
    <x v="0"/>
    <x v="73"/>
    <x v="6"/>
    <s v="SA"/>
    <n v="5607"/>
    <x v="0"/>
    <x v="18"/>
    <x v="6"/>
    <x v="6"/>
    <n v="244"/>
  </r>
  <r>
    <x v="438"/>
    <x v="2"/>
    <s v="2025-2026"/>
    <x v="0"/>
    <x v="85"/>
    <x v="0"/>
    <s v="WA"/>
    <n v="6530"/>
    <x v="0"/>
    <x v="20"/>
    <x v="1"/>
    <x v="1"/>
    <n v="294"/>
  </r>
  <r>
    <x v="120"/>
    <x v="2"/>
    <s v="2025-2026"/>
    <x v="0"/>
    <x v="26"/>
    <x v="0"/>
    <s v="WA"/>
    <n v="6280"/>
    <x v="0"/>
    <x v="14"/>
    <x v="8"/>
    <x v="8"/>
    <n v="114"/>
  </r>
  <r>
    <x v="453"/>
    <x v="0"/>
    <s v="2024-2025"/>
    <x v="1"/>
    <x v="0"/>
    <x v="0"/>
    <s v="WA"/>
    <n v="6021"/>
    <x v="0"/>
    <x v="0"/>
    <x v="2"/>
    <x v="2"/>
    <n v="370"/>
  </r>
  <r>
    <x v="445"/>
    <x v="0"/>
    <s v="2024-2025"/>
    <x v="0"/>
    <x v="20"/>
    <x v="4"/>
    <s v="VIC"/>
    <n v="3429"/>
    <x v="0"/>
    <x v="8"/>
    <x v="4"/>
    <x v="4"/>
    <n v="86"/>
  </r>
  <r>
    <x v="599"/>
    <x v="2"/>
    <s v="2025-2026"/>
    <x v="0"/>
    <x v="25"/>
    <x v="4"/>
    <s v="VIC"/>
    <n v="3550"/>
    <x v="0"/>
    <x v="8"/>
    <x v="1"/>
    <x v="1"/>
    <n v="376"/>
  </r>
  <r>
    <x v="365"/>
    <x v="1"/>
    <s v="2023-2024"/>
    <x v="0"/>
    <x v="21"/>
    <x v="3"/>
    <s v="QLD"/>
    <n v="4012"/>
    <x v="0"/>
    <x v="10"/>
    <x v="3"/>
    <x v="3"/>
    <n v="655"/>
  </r>
  <r>
    <x v="414"/>
    <x v="2"/>
    <s v="2025-2026"/>
    <x v="0"/>
    <x v="2"/>
    <x v="2"/>
    <s v="ACT"/>
    <n v="2617"/>
    <x v="0"/>
    <x v="2"/>
    <x v="0"/>
    <x v="0"/>
    <n v="396"/>
  </r>
  <r>
    <x v="609"/>
    <x v="2"/>
    <s v="2025-2026"/>
    <x v="0"/>
    <x v="94"/>
    <x v="5"/>
    <s v="TAS"/>
    <n v="7250"/>
    <x v="0"/>
    <x v="9"/>
    <x v="7"/>
    <x v="7"/>
    <n v="412"/>
  </r>
  <r>
    <x v="508"/>
    <x v="2"/>
    <s v="2025-2026"/>
    <x v="0"/>
    <x v="58"/>
    <x v="0"/>
    <s v="WA"/>
    <n v="6027"/>
    <x v="0"/>
    <x v="0"/>
    <x v="9"/>
    <x v="9"/>
    <n v="290"/>
  </r>
  <r>
    <x v="686"/>
    <x v="2"/>
    <s v="2025-2026"/>
    <x v="0"/>
    <x v="63"/>
    <x v="1"/>
    <s v="NSW"/>
    <n v="2015"/>
    <x v="0"/>
    <x v="5"/>
    <x v="5"/>
    <x v="5"/>
    <n v="331"/>
  </r>
  <r>
    <x v="47"/>
    <x v="2"/>
    <s v="2025-2026"/>
    <x v="0"/>
    <x v="19"/>
    <x v="1"/>
    <s v="NSW"/>
    <n v="2800"/>
    <x v="0"/>
    <x v="11"/>
    <x v="6"/>
    <x v="6"/>
    <n v="618"/>
  </r>
  <r>
    <x v="699"/>
    <x v="0"/>
    <s v="2024-2025"/>
    <x v="0"/>
    <x v="15"/>
    <x v="1"/>
    <s v="NSW"/>
    <n v="2020"/>
    <x v="0"/>
    <x v="5"/>
    <x v="1"/>
    <x v="1"/>
    <n v="541"/>
  </r>
  <r>
    <x v="94"/>
    <x v="0"/>
    <s v="2024-2025"/>
    <x v="0"/>
    <x v="90"/>
    <x v="3"/>
    <s v="QLD"/>
    <n v="4700"/>
    <x v="0"/>
    <x v="17"/>
    <x v="1"/>
    <x v="1"/>
    <n v="479"/>
  </r>
  <r>
    <x v="186"/>
    <x v="2"/>
    <s v="2025-2026"/>
    <x v="0"/>
    <x v="84"/>
    <x v="3"/>
    <s v="QLD"/>
    <n v="4215"/>
    <x v="0"/>
    <x v="3"/>
    <x v="9"/>
    <x v="9"/>
    <n v="80"/>
  </r>
  <r>
    <x v="585"/>
    <x v="0"/>
    <s v="2024-2025"/>
    <x v="0"/>
    <x v="83"/>
    <x v="0"/>
    <s v="WA"/>
    <n v="6052"/>
    <x v="0"/>
    <x v="0"/>
    <x v="1"/>
    <x v="1"/>
    <n v="265"/>
  </r>
  <r>
    <x v="33"/>
    <x v="2"/>
    <s v="2025-2026"/>
    <x v="1"/>
    <x v="9"/>
    <x v="4"/>
    <s v="VIC"/>
    <n v="3076"/>
    <x v="0"/>
    <x v="7"/>
    <x v="0"/>
    <x v="0"/>
    <n v="666"/>
  </r>
  <r>
    <x v="463"/>
    <x v="1"/>
    <s v="2023-2024"/>
    <x v="1"/>
    <x v="4"/>
    <x v="1"/>
    <s v="NSW"/>
    <n v="2154"/>
    <x v="0"/>
    <x v="4"/>
    <x v="3"/>
    <x v="3"/>
    <n v="69"/>
  </r>
  <r>
    <x v="700"/>
    <x v="2"/>
    <s v="2025-2026"/>
    <x v="0"/>
    <x v="59"/>
    <x v="3"/>
    <s v="QLD"/>
    <n v="4509"/>
    <x v="0"/>
    <x v="3"/>
    <x v="8"/>
    <x v="8"/>
    <n v="703"/>
  </r>
  <r>
    <x v="214"/>
    <x v="2"/>
    <s v="2025-2026"/>
    <x v="0"/>
    <x v="73"/>
    <x v="6"/>
    <s v="SA"/>
    <n v="5607"/>
    <x v="0"/>
    <x v="18"/>
    <x v="6"/>
    <x v="6"/>
    <n v="643"/>
  </r>
  <r>
    <x v="675"/>
    <x v="0"/>
    <s v="2024-2025"/>
    <x v="1"/>
    <x v="17"/>
    <x v="3"/>
    <s v="QLD"/>
    <n v="4825"/>
    <x v="0"/>
    <x v="12"/>
    <x v="0"/>
    <x v="0"/>
    <n v="216"/>
  </r>
  <r>
    <x v="384"/>
    <x v="1"/>
    <s v="2023-2024"/>
    <x v="0"/>
    <x v="49"/>
    <x v="4"/>
    <s v="VIC"/>
    <n v="3134"/>
    <x v="0"/>
    <x v="6"/>
    <x v="7"/>
    <x v="7"/>
    <n v="230"/>
  </r>
  <r>
    <x v="177"/>
    <x v="1"/>
    <s v="2023-2024"/>
    <x v="1"/>
    <x v="33"/>
    <x v="4"/>
    <s v="VIC"/>
    <n v="3280"/>
    <x v="0"/>
    <x v="8"/>
    <x v="3"/>
    <x v="3"/>
    <n v="143"/>
  </r>
  <r>
    <x v="211"/>
    <x v="0"/>
    <s v="2024-2025"/>
    <x v="0"/>
    <x v="77"/>
    <x v="5"/>
    <s v="TAS"/>
    <n v="7018"/>
    <x v="0"/>
    <x v="9"/>
    <x v="3"/>
    <x v="3"/>
    <n v="512"/>
  </r>
  <r>
    <x v="352"/>
    <x v="1"/>
    <s v="2023-2024"/>
    <x v="0"/>
    <x v="42"/>
    <x v="3"/>
    <s v="QLD"/>
    <n v="4870"/>
    <x v="0"/>
    <x v="12"/>
    <x v="5"/>
    <x v="5"/>
    <n v="81"/>
  </r>
  <r>
    <x v="519"/>
    <x v="0"/>
    <s v="2024-2025"/>
    <x v="0"/>
    <x v="95"/>
    <x v="7"/>
    <s v="NT"/>
    <n v="870"/>
    <x v="0"/>
    <x v="19"/>
    <x v="2"/>
    <x v="2"/>
    <n v="449"/>
  </r>
  <r>
    <x v="584"/>
    <x v="0"/>
    <s v="2024-2025"/>
    <x v="0"/>
    <x v="34"/>
    <x v="4"/>
    <s v="VIC"/>
    <n v="3018"/>
    <x v="0"/>
    <x v="7"/>
    <x v="4"/>
    <x v="4"/>
    <n v="232"/>
  </r>
  <r>
    <x v="581"/>
    <x v="0"/>
    <s v="2024-2025"/>
    <x v="1"/>
    <x v="4"/>
    <x v="1"/>
    <s v="NSW"/>
    <n v="2154"/>
    <x v="0"/>
    <x v="4"/>
    <x v="1"/>
    <x v="1"/>
    <n v="444"/>
  </r>
  <r>
    <x v="685"/>
    <x v="1"/>
    <s v="2023-2024"/>
    <x v="0"/>
    <x v="47"/>
    <x v="1"/>
    <s v="NSW"/>
    <n v="2101"/>
    <x v="0"/>
    <x v="4"/>
    <x v="1"/>
    <x v="1"/>
    <n v="790"/>
  </r>
  <r>
    <x v="72"/>
    <x v="2"/>
    <s v="2025-2026"/>
    <x v="1"/>
    <x v="9"/>
    <x v="4"/>
    <s v="VIC"/>
    <n v="3076"/>
    <x v="0"/>
    <x v="7"/>
    <x v="2"/>
    <x v="2"/>
    <n v="296"/>
  </r>
  <r>
    <x v="158"/>
    <x v="0"/>
    <s v="2024-2025"/>
    <x v="0"/>
    <x v="61"/>
    <x v="6"/>
    <s v="SA"/>
    <n v="5343"/>
    <x v="0"/>
    <x v="18"/>
    <x v="9"/>
    <x v="9"/>
    <n v="128"/>
  </r>
  <r>
    <x v="645"/>
    <x v="1"/>
    <s v="2023-2024"/>
    <x v="0"/>
    <x v="5"/>
    <x v="1"/>
    <s v="NSW"/>
    <n v="2067"/>
    <x v="0"/>
    <x v="5"/>
    <x v="1"/>
    <x v="1"/>
    <n v="367"/>
  </r>
  <r>
    <x v="616"/>
    <x v="1"/>
    <s v="2023-2024"/>
    <x v="0"/>
    <x v="35"/>
    <x v="3"/>
    <s v="QLD"/>
    <n v="4558"/>
    <x v="0"/>
    <x v="15"/>
    <x v="4"/>
    <x v="4"/>
    <n v="494"/>
  </r>
  <r>
    <x v="76"/>
    <x v="2"/>
    <s v="2025-2026"/>
    <x v="0"/>
    <x v="88"/>
    <x v="6"/>
    <s v="SA"/>
    <n v="5011"/>
    <x v="0"/>
    <x v="13"/>
    <x v="1"/>
    <x v="1"/>
    <n v="422"/>
  </r>
  <r>
    <x v="701"/>
    <x v="1"/>
    <s v="2023-2024"/>
    <x v="0"/>
    <x v="66"/>
    <x v="3"/>
    <s v="QLD"/>
    <n v="4883"/>
    <x v="0"/>
    <x v="12"/>
    <x v="5"/>
    <x v="5"/>
    <n v="295"/>
  </r>
  <r>
    <x v="58"/>
    <x v="2"/>
    <s v="2025-2026"/>
    <x v="1"/>
    <x v="32"/>
    <x v="6"/>
    <s v="SA"/>
    <n v="5169"/>
    <x v="0"/>
    <x v="13"/>
    <x v="4"/>
    <x v="4"/>
    <n v="62"/>
  </r>
  <r>
    <x v="175"/>
    <x v="1"/>
    <s v="2023-2024"/>
    <x v="0"/>
    <x v="58"/>
    <x v="0"/>
    <s v="WA"/>
    <n v="6027"/>
    <x v="0"/>
    <x v="0"/>
    <x v="7"/>
    <x v="7"/>
    <n v="162"/>
  </r>
  <r>
    <x v="702"/>
    <x v="1"/>
    <s v="2023-2024"/>
    <x v="0"/>
    <x v="51"/>
    <x v="4"/>
    <s v="VIC"/>
    <n v="3630"/>
    <x v="0"/>
    <x v="16"/>
    <x v="3"/>
    <x v="3"/>
    <n v="683"/>
  </r>
  <r>
    <x v="518"/>
    <x v="0"/>
    <s v="2024-2025"/>
    <x v="1"/>
    <x v="82"/>
    <x v="3"/>
    <s v="QLD"/>
    <n v="4655"/>
    <x v="0"/>
    <x v="17"/>
    <x v="0"/>
    <x v="0"/>
    <n v="669"/>
  </r>
  <r>
    <x v="174"/>
    <x v="0"/>
    <s v="2024-2025"/>
    <x v="0"/>
    <x v="37"/>
    <x v="1"/>
    <s v="NSW"/>
    <n v="2750"/>
    <x v="0"/>
    <x v="11"/>
    <x v="7"/>
    <x v="7"/>
    <n v="577"/>
  </r>
  <r>
    <x v="560"/>
    <x v="0"/>
    <s v="2024-2025"/>
    <x v="0"/>
    <x v="45"/>
    <x v="3"/>
    <s v="QLD"/>
    <n v="4570"/>
    <x v="0"/>
    <x v="15"/>
    <x v="0"/>
    <x v="0"/>
    <n v="304"/>
  </r>
  <r>
    <x v="641"/>
    <x v="0"/>
    <s v="2024-2025"/>
    <x v="1"/>
    <x v="9"/>
    <x v="4"/>
    <s v="VIC"/>
    <n v="3076"/>
    <x v="0"/>
    <x v="7"/>
    <x v="8"/>
    <x v="8"/>
    <n v="599"/>
  </r>
  <r>
    <x v="156"/>
    <x v="2"/>
    <s v="2025-2026"/>
    <x v="1"/>
    <x v="23"/>
    <x v="1"/>
    <s v="NSW"/>
    <n v="2650"/>
    <x v="0"/>
    <x v="11"/>
    <x v="0"/>
    <x v="0"/>
    <n v="148"/>
  </r>
  <r>
    <x v="467"/>
    <x v="1"/>
    <s v="2023-2024"/>
    <x v="1"/>
    <x v="36"/>
    <x v="4"/>
    <s v="VIC"/>
    <n v="3148"/>
    <x v="0"/>
    <x v="6"/>
    <x v="1"/>
    <x v="1"/>
    <n v="55"/>
  </r>
  <r>
    <x v="686"/>
    <x v="2"/>
    <s v="2025-2026"/>
    <x v="0"/>
    <x v="65"/>
    <x v="1"/>
    <s v="NSW"/>
    <n v="2131"/>
    <x v="0"/>
    <x v="4"/>
    <x v="1"/>
    <x v="1"/>
    <n v="96"/>
  </r>
  <r>
    <x v="306"/>
    <x v="0"/>
    <s v="2024-2025"/>
    <x v="1"/>
    <x v="81"/>
    <x v="3"/>
    <s v="QLD"/>
    <n v="4680"/>
    <x v="0"/>
    <x v="17"/>
    <x v="3"/>
    <x v="3"/>
    <n v="175"/>
  </r>
  <r>
    <x v="437"/>
    <x v="0"/>
    <s v="2024-2025"/>
    <x v="1"/>
    <x v="96"/>
    <x v="4"/>
    <s v="VIC"/>
    <n v="3690"/>
    <x v="0"/>
    <x v="16"/>
    <x v="4"/>
    <x v="4"/>
    <n v="377"/>
  </r>
  <r>
    <x v="190"/>
    <x v="1"/>
    <s v="2023-2024"/>
    <x v="1"/>
    <x v="22"/>
    <x v="1"/>
    <s v="NSW"/>
    <n v="2539"/>
    <x v="0"/>
    <x v="2"/>
    <x v="7"/>
    <x v="7"/>
    <n v="722"/>
  </r>
  <r>
    <x v="161"/>
    <x v="0"/>
    <s v="2024-2025"/>
    <x v="1"/>
    <x v="33"/>
    <x v="4"/>
    <s v="VIC"/>
    <n v="3280"/>
    <x v="0"/>
    <x v="8"/>
    <x v="4"/>
    <x v="4"/>
    <n v="93"/>
  </r>
  <r>
    <x v="596"/>
    <x v="0"/>
    <s v="2024-2025"/>
    <x v="0"/>
    <x v="12"/>
    <x v="3"/>
    <s v="QLD"/>
    <n v="4068"/>
    <x v="0"/>
    <x v="10"/>
    <x v="8"/>
    <x v="8"/>
    <n v="106"/>
  </r>
  <r>
    <x v="41"/>
    <x v="1"/>
    <s v="2023-2024"/>
    <x v="1"/>
    <x v="70"/>
    <x v="4"/>
    <s v="VIC"/>
    <n v="3400"/>
    <x v="0"/>
    <x v="8"/>
    <x v="0"/>
    <x v="0"/>
    <n v="249"/>
  </r>
  <r>
    <x v="196"/>
    <x v="0"/>
    <s v="2024-2025"/>
    <x v="1"/>
    <x v="30"/>
    <x v="4"/>
    <s v="VIC"/>
    <n v="3131"/>
    <x v="0"/>
    <x v="6"/>
    <x v="3"/>
    <x v="3"/>
    <n v="398"/>
  </r>
  <r>
    <x v="606"/>
    <x v="0"/>
    <s v="2024-2025"/>
    <x v="0"/>
    <x v="35"/>
    <x v="3"/>
    <s v="QLD"/>
    <n v="4558"/>
    <x v="0"/>
    <x v="15"/>
    <x v="3"/>
    <x v="3"/>
    <n v="376"/>
  </r>
  <r>
    <x v="703"/>
    <x v="1"/>
    <s v="2023-2024"/>
    <x v="0"/>
    <x v="95"/>
    <x v="7"/>
    <s v="NT"/>
    <n v="870"/>
    <x v="0"/>
    <x v="19"/>
    <x v="9"/>
    <x v="9"/>
    <n v="251"/>
  </r>
  <r>
    <x v="619"/>
    <x v="1"/>
    <s v="2023-2024"/>
    <x v="0"/>
    <x v="61"/>
    <x v="6"/>
    <s v="SA"/>
    <n v="5343"/>
    <x v="0"/>
    <x v="18"/>
    <x v="9"/>
    <x v="9"/>
    <n v="496"/>
  </r>
  <r>
    <x v="315"/>
    <x v="0"/>
    <s v="2024-2025"/>
    <x v="1"/>
    <x v="81"/>
    <x v="3"/>
    <s v="QLD"/>
    <n v="4680"/>
    <x v="0"/>
    <x v="17"/>
    <x v="5"/>
    <x v="5"/>
    <n v="679"/>
  </r>
  <r>
    <x v="663"/>
    <x v="0"/>
    <s v="2024-2025"/>
    <x v="1"/>
    <x v="41"/>
    <x v="5"/>
    <s v="TAS"/>
    <n v="7320"/>
    <x v="0"/>
    <x v="9"/>
    <x v="7"/>
    <x v="7"/>
    <n v="441"/>
  </r>
  <r>
    <x v="234"/>
    <x v="1"/>
    <s v="2023-2024"/>
    <x v="0"/>
    <x v="23"/>
    <x v="1"/>
    <s v="NSW"/>
    <n v="2650"/>
    <x v="0"/>
    <x v="11"/>
    <x v="1"/>
    <x v="1"/>
    <n v="152"/>
  </r>
  <r>
    <x v="546"/>
    <x v="1"/>
    <s v="2023-2024"/>
    <x v="0"/>
    <x v="66"/>
    <x v="3"/>
    <s v="QLD"/>
    <n v="4883"/>
    <x v="0"/>
    <x v="12"/>
    <x v="9"/>
    <x v="9"/>
    <n v="189"/>
  </r>
  <r>
    <x v="442"/>
    <x v="0"/>
    <s v="2024-2025"/>
    <x v="0"/>
    <x v="27"/>
    <x v="4"/>
    <s v="VIC"/>
    <n v="3066"/>
    <x v="0"/>
    <x v="7"/>
    <x v="1"/>
    <x v="1"/>
    <n v="83"/>
  </r>
  <r>
    <x v="93"/>
    <x v="2"/>
    <s v="2025-2026"/>
    <x v="0"/>
    <x v="49"/>
    <x v="4"/>
    <s v="VIC"/>
    <n v="3134"/>
    <x v="0"/>
    <x v="6"/>
    <x v="4"/>
    <x v="4"/>
    <n v="424"/>
  </r>
  <r>
    <x v="298"/>
    <x v="1"/>
    <s v="2023-2024"/>
    <x v="0"/>
    <x v="76"/>
    <x v="1"/>
    <s v="NSW"/>
    <n v="2031"/>
    <x v="0"/>
    <x v="5"/>
    <x v="2"/>
    <x v="2"/>
    <n v="114"/>
  </r>
  <r>
    <x v="333"/>
    <x v="2"/>
    <s v="2025-2026"/>
    <x v="1"/>
    <x v="70"/>
    <x v="4"/>
    <s v="VIC"/>
    <n v="3400"/>
    <x v="0"/>
    <x v="8"/>
    <x v="9"/>
    <x v="9"/>
    <n v="400"/>
  </r>
  <r>
    <x v="540"/>
    <x v="0"/>
    <s v="2024-2025"/>
    <x v="0"/>
    <x v="70"/>
    <x v="4"/>
    <s v="VIC"/>
    <n v="3400"/>
    <x v="0"/>
    <x v="8"/>
    <x v="1"/>
    <x v="1"/>
    <n v="40"/>
  </r>
  <r>
    <x v="86"/>
    <x v="1"/>
    <s v="2023-2024"/>
    <x v="0"/>
    <x v="5"/>
    <x v="1"/>
    <s v="NSW"/>
    <n v="2067"/>
    <x v="0"/>
    <x v="5"/>
    <x v="4"/>
    <x v="4"/>
    <n v="120"/>
  </r>
  <r>
    <x v="540"/>
    <x v="0"/>
    <s v="2024-2025"/>
    <x v="1"/>
    <x v="85"/>
    <x v="0"/>
    <s v="WA"/>
    <n v="6530"/>
    <x v="0"/>
    <x v="20"/>
    <x v="4"/>
    <x v="4"/>
    <n v="367"/>
  </r>
  <r>
    <x v="420"/>
    <x v="0"/>
    <s v="2024-2025"/>
    <x v="0"/>
    <x v="42"/>
    <x v="3"/>
    <s v="QLD"/>
    <n v="4870"/>
    <x v="0"/>
    <x v="12"/>
    <x v="3"/>
    <x v="3"/>
    <n v="155"/>
  </r>
  <r>
    <x v="400"/>
    <x v="2"/>
    <s v="2025-2026"/>
    <x v="1"/>
    <x v="32"/>
    <x v="6"/>
    <s v="SA"/>
    <n v="5169"/>
    <x v="0"/>
    <x v="13"/>
    <x v="7"/>
    <x v="7"/>
    <n v="114"/>
  </r>
  <r>
    <x v="0"/>
    <x v="0"/>
    <s v="2024-2025"/>
    <x v="0"/>
    <x v="10"/>
    <x v="4"/>
    <s v="VIC"/>
    <n v="3551"/>
    <x v="0"/>
    <x v="8"/>
    <x v="8"/>
    <x v="8"/>
    <n v="598"/>
  </r>
  <r>
    <x v="427"/>
    <x v="0"/>
    <s v="2024-2025"/>
    <x v="0"/>
    <x v="73"/>
    <x v="6"/>
    <s v="SA"/>
    <n v="5607"/>
    <x v="0"/>
    <x v="18"/>
    <x v="2"/>
    <x v="2"/>
    <n v="21"/>
  </r>
  <r>
    <x v="704"/>
    <x v="0"/>
    <s v="2024-2025"/>
    <x v="0"/>
    <x v="38"/>
    <x v="3"/>
    <s v="QLD"/>
    <n v="4802"/>
    <x v="0"/>
    <x v="12"/>
    <x v="6"/>
    <x v="6"/>
    <n v="321"/>
  </r>
  <r>
    <x v="329"/>
    <x v="0"/>
    <s v="2024-2025"/>
    <x v="0"/>
    <x v="88"/>
    <x v="6"/>
    <s v="SA"/>
    <n v="5011"/>
    <x v="0"/>
    <x v="13"/>
    <x v="4"/>
    <x v="4"/>
    <n v="642"/>
  </r>
  <r>
    <x v="330"/>
    <x v="0"/>
    <s v="2024-2025"/>
    <x v="1"/>
    <x v="56"/>
    <x v="1"/>
    <s v="NSW"/>
    <n v="2795"/>
    <x v="0"/>
    <x v="11"/>
    <x v="8"/>
    <x v="8"/>
    <n v="177"/>
  </r>
  <r>
    <x v="478"/>
    <x v="2"/>
    <s v="2025-2026"/>
    <x v="0"/>
    <x v="62"/>
    <x v="0"/>
    <s v="WA"/>
    <n v="6112"/>
    <x v="0"/>
    <x v="14"/>
    <x v="3"/>
    <x v="3"/>
    <n v="364"/>
  </r>
  <r>
    <x v="612"/>
    <x v="0"/>
    <s v="2024-2025"/>
    <x v="1"/>
    <x v="7"/>
    <x v="4"/>
    <s v="VIC"/>
    <n v="3175"/>
    <x v="0"/>
    <x v="6"/>
    <x v="1"/>
    <x v="1"/>
    <n v="34"/>
  </r>
  <r>
    <x v="682"/>
    <x v="0"/>
    <s v="2024-2025"/>
    <x v="0"/>
    <x v="44"/>
    <x v="4"/>
    <s v="VIC"/>
    <n v="3977"/>
    <x v="0"/>
    <x v="16"/>
    <x v="7"/>
    <x v="7"/>
    <n v="321"/>
  </r>
  <r>
    <x v="457"/>
    <x v="0"/>
    <s v="2024-2025"/>
    <x v="0"/>
    <x v="65"/>
    <x v="1"/>
    <s v="NSW"/>
    <n v="2131"/>
    <x v="0"/>
    <x v="4"/>
    <x v="3"/>
    <x v="3"/>
    <n v="200"/>
  </r>
  <r>
    <x v="402"/>
    <x v="0"/>
    <s v="2024-2025"/>
    <x v="1"/>
    <x v="96"/>
    <x v="4"/>
    <s v="VIC"/>
    <n v="3690"/>
    <x v="0"/>
    <x v="16"/>
    <x v="5"/>
    <x v="5"/>
    <n v="257"/>
  </r>
  <r>
    <x v="705"/>
    <x v="1"/>
    <s v="2023-2024"/>
    <x v="0"/>
    <x v="73"/>
    <x v="6"/>
    <s v="SA"/>
    <n v="5607"/>
    <x v="0"/>
    <x v="18"/>
    <x v="4"/>
    <x v="4"/>
    <n v="475"/>
  </r>
  <r>
    <x v="524"/>
    <x v="1"/>
    <s v="2023-2024"/>
    <x v="1"/>
    <x v="72"/>
    <x v="4"/>
    <s v="VIC"/>
    <n v="3931"/>
    <x v="0"/>
    <x v="16"/>
    <x v="4"/>
    <x v="4"/>
    <n v="545"/>
  </r>
  <r>
    <x v="349"/>
    <x v="1"/>
    <s v="2023-2024"/>
    <x v="1"/>
    <x v="0"/>
    <x v="0"/>
    <s v="WA"/>
    <n v="6021"/>
    <x v="0"/>
    <x v="0"/>
    <x v="0"/>
    <x v="0"/>
    <n v="155"/>
  </r>
  <r>
    <x v="239"/>
    <x v="0"/>
    <s v="2024-2025"/>
    <x v="1"/>
    <x v="32"/>
    <x v="6"/>
    <s v="SA"/>
    <n v="5169"/>
    <x v="0"/>
    <x v="13"/>
    <x v="4"/>
    <x v="4"/>
    <n v="114"/>
  </r>
  <r>
    <x v="487"/>
    <x v="0"/>
    <s v="2024-2025"/>
    <x v="0"/>
    <x v="15"/>
    <x v="1"/>
    <s v="NSW"/>
    <n v="2020"/>
    <x v="0"/>
    <x v="5"/>
    <x v="6"/>
    <x v="6"/>
    <n v="570"/>
  </r>
  <r>
    <x v="602"/>
    <x v="0"/>
    <s v="2024-2025"/>
    <x v="0"/>
    <x v="21"/>
    <x v="3"/>
    <s v="QLD"/>
    <n v="4012"/>
    <x v="0"/>
    <x v="10"/>
    <x v="5"/>
    <x v="5"/>
    <n v="691"/>
  </r>
  <r>
    <x v="458"/>
    <x v="1"/>
    <s v="2023-2024"/>
    <x v="0"/>
    <x v="63"/>
    <x v="1"/>
    <s v="NSW"/>
    <n v="2015"/>
    <x v="0"/>
    <x v="5"/>
    <x v="5"/>
    <x v="5"/>
    <n v="526"/>
  </r>
  <r>
    <x v="325"/>
    <x v="0"/>
    <s v="2024-2025"/>
    <x v="1"/>
    <x v="68"/>
    <x v="7"/>
    <s v="NT"/>
    <n v="800"/>
    <x v="0"/>
    <x v="19"/>
    <x v="5"/>
    <x v="5"/>
    <n v="238"/>
  </r>
  <r>
    <x v="155"/>
    <x v="2"/>
    <s v="2025-2026"/>
    <x v="1"/>
    <x v="14"/>
    <x v="1"/>
    <s v="NSW"/>
    <n v="2790"/>
    <x v="0"/>
    <x v="11"/>
    <x v="3"/>
    <x v="3"/>
    <n v="588"/>
  </r>
  <r>
    <x v="447"/>
    <x v="0"/>
    <s v="2024-2025"/>
    <x v="0"/>
    <x v="3"/>
    <x v="3"/>
    <s v="QLD"/>
    <n v="4220"/>
    <x v="0"/>
    <x v="3"/>
    <x v="2"/>
    <x v="2"/>
    <n v="79"/>
  </r>
  <r>
    <x v="262"/>
    <x v="0"/>
    <s v="2024-2025"/>
    <x v="1"/>
    <x v="42"/>
    <x v="3"/>
    <s v="QLD"/>
    <n v="4870"/>
    <x v="0"/>
    <x v="12"/>
    <x v="0"/>
    <x v="0"/>
    <n v="763"/>
  </r>
  <r>
    <x v="541"/>
    <x v="0"/>
    <s v="2024-2025"/>
    <x v="0"/>
    <x v="77"/>
    <x v="5"/>
    <s v="TAS"/>
    <n v="7018"/>
    <x v="0"/>
    <x v="9"/>
    <x v="0"/>
    <x v="0"/>
    <n v="87"/>
  </r>
  <r>
    <x v="706"/>
    <x v="2"/>
    <s v="2025-2026"/>
    <x v="0"/>
    <x v="6"/>
    <x v="0"/>
    <s v="WA"/>
    <n v="6010"/>
    <x v="0"/>
    <x v="0"/>
    <x v="2"/>
    <x v="2"/>
    <n v="535"/>
  </r>
  <r>
    <x v="220"/>
    <x v="0"/>
    <s v="2024-2025"/>
    <x v="1"/>
    <x v="25"/>
    <x v="4"/>
    <s v="VIC"/>
    <n v="3550"/>
    <x v="0"/>
    <x v="8"/>
    <x v="5"/>
    <x v="5"/>
    <n v="245"/>
  </r>
  <r>
    <x v="152"/>
    <x v="0"/>
    <s v="2024-2025"/>
    <x v="0"/>
    <x v="23"/>
    <x v="1"/>
    <s v="NSW"/>
    <n v="2650"/>
    <x v="0"/>
    <x v="11"/>
    <x v="3"/>
    <x v="3"/>
    <n v="465"/>
  </r>
  <r>
    <x v="483"/>
    <x v="1"/>
    <s v="2023-2024"/>
    <x v="0"/>
    <x v="2"/>
    <x v="2"/>
    <s v="ACT"/>
    <n v="2617"/>
    <x v="0"/>
    <x v="2"/>
    <x v="9"/>
    <x v="9"/>
    <n v="295"/>
  </r>
  <r>
    <x v="707"/>
    <x v="0"/>
    <s v="2024-2025"/>
    <x v="0"/>
    <x v="42"/>
    <x v="3"/>
    <s v="QLD"/>
    <n v="4870"/>
    <x v="0"/>
    <x v="12"/>
    <x v="2"/>
    <x v="2"/>
    <n v="255"/>
  </r>
  <r>
    <x v="343"/>
    <x v="1"/>
    <s v="2023-2024"/>
    <x v="1"/>
    <x v="85"/>
    <x v="0"/>
    <s v="WA"/>
    <n v="6530"/>
    <x v="0"/>
    <x v="20"/>
    <x v="6"/>
    <x v="6"/>
    <n v="524"/>
  </r>
  <r>
    <x v="655"/>
    <x v="2"/>
    <s v="2025-2026"/>
    <x v="0"/>
    <x v="16"/>
    <x v="0"/>
    <s v="WA"/>
    <n v="6030"/>
    <x v="0"/>
    <x v="0"/>
    <x v="3"/>
    <x v="3"/>
    <n v="621"/>
  </r>
  <r>
    <x v="258"/>
    <x v="2"/>
    <s v="2025-2026"/>
    <x v="1"/>
    <x v="93"/>
    <x v="4"/>
    <s v="VIC"/>
    <n v="3915"/>
    <x v="0"/>
    <x v="16"/>
    <x v="6"/>
    <x v="6"/>
    <n v="100"/>
  </r>
  <r>
    <x v="452"/>
    <x v="0"/>
    <s v="2024-2025"/>
    <x v="0"/>
    <x v="85"/>
    <x v="0"/>
    <s v="WA"/>
    <n v="6530"/>
    <x v="0"/>
    <x v="20"/>
    <x v="1"/>
    <x v="1"/>
    <n v="731"/>
  </r>
  <r>
    <x v="518"/>
    <x v="0"/>
    <s v="2024-2025"/>
    <x v="0"/>
    <x v="44"/>
    <x v="4"/>
    <s v="VIC"/>
    <n v="3977"/>
    <x v="0"/>
    <x v="16"/>
    <x v="3"/>
    <x v="3"/>
    <n v="352"/>
  </r>
  <r>
    <x v="133"/>
    <x v="1"/>
    <s v="2023-2024"/>
    <x v="0"/>
    <x v="86"/>
    <x v="0"/>
    <s v="WA"/>
    <n v="6725"/>
    <x v="0"/>
    <x v="20"/>
    <x v="4"/>
    <x v="4"/>
    <n v="560"/>
  </r>
  <r>
    <x v="583"/>
    <x v="0"/>
    <s v="2024-2025"/>
    <x v="1"/>
    <x v="25"/>
    <x v="4"/>
    <s v="VIC"/>
    <n v="3550"/>
    <x v="0"/>
    <x v="8"/>
    <x v="8"/>
    <x v="8"/>
    <n v="302"/>
  </r>
  <r>
    <x v="231"/>
    <x v="1"/>
    <s v="2023-2024"/>
    <x v="1"/>
    <x v="24"/>
    <x v="1"/>
    <s v="NSW"/>
    <n v="2120"/>
    <x v="0"/>
    <x v="4"/>
    <x v="4"/>
    <x v="4"/>
    <n v="315"/>
  </r>
  <r>
    <x v="586"/>
    <x v="0"/>
    <s v="2024-2025"/>
    <x v="0"/>
    <x v="65"/>
    <x v="1"/>
    <s v="NSW"/>
    <n v="2131"/>
    <x v="0"/>
    <x v="4"/>
    <x v="9"/>
    <x v="9"/>
    <n v="628"/>
  </r>
  <r>
    <x v="34"/>
    <x v="0"/>
    <s v="2024-2025"/>
    <x v="0"/>
    <x v="68"/>
    <x v="7"/>
    <s v="NT"/>
    <n v="800"/>
    <x v="0"/>
    <x v="19"/>
    <x v="6"/>
    <x v="6"/>
    <n v="353"/>
  </r>
  <r>
    <x v="136"/>
    <x v="0"/>
    <s v="2024-2025"/>
    <x v="0"/>
    <x v="41"/>
    <x v="5"/>
    <s v="TAS"/>
    <n v="7320"/>
    <x v="0"/>
    <x v="9"/>
    <x v="4"/>
    <x v="4"/>
    <n v="781"/>
  </r>
  <r>
    <x v="708"/>
    <x v="2"/>
    <s v="2025-2026"/>
    <x v="1"/>
    <x v="74"/>
    <x v="1"/>
    <s v="NSW"/>
    <n v="2485"/>
    <x v="0"/>
    <x v="1"/>
    <x v="4"/>
    <x v="4"/>
    <n v="615"/>
  </r>
  <r>
    <x v="290"/>
    <x v="2"/>
    <s v="2025-2026"/>
    <x v="0"/>
    <x v="60"/>
    <x v="1"/>
    <s v="NSW"/>
    <n v="2541"/>
    <x v="0"/>
    <x v="2"/>
    <x v="2"/>
    <x v="2"/>
    <n v="193"/>
  </r>
  <r>
    <x v="320"/>
    <x v="0"/>
    <s v="2024-2025"/>
    <x v="1"/>
    <x v="9"/>
    <x v="4"/>
    <s v="VIC"/>
    <n v="3076"/>
    <x v="0"/>
    <x v="7"/>
    <x v="5"/>
    <x v="5"/>
    <n v="787"/>
  </r>
  <r>
    <x v="603"/>
    <x v="0"/>
    <s v="2024-2025"/>
    <x v="1"/>
    <x v="88"/>
    <x v="6"/>
    <s v="SA"/>
    <n v="5011"/>
    <x v="0"/>
    <x v="13"/>
    <x v="0"/>
    <x v="0"/>
    <n v="67"/>
  </r>
  <r>
    <x v="197"/>
    <x v="0"/>
    <s v="2024-2025"/>
    <x v="1"/>
    <x v="71"/>
    <x v="6"/>
    <s v="SA"/>
    <n v="5043"/>
    <x v="0"/>
    <x v="13"/>
    <x v="4"/>
    <x v="4"/>
    <n v="102"/>
  </r>
  <r>
    <x v="263"/>
    <x v="0"/>
    <s v="2024-2025"/>
    <x v="0"/>
    <x v="6"/>
    <x v="0"/>
    <s v="WA"/>
    <n v="6010"/>
    <x v="0"/>
    <x v="0"/>
    <x v="0"/>
    <x v="0"/>
    <n v="67"/>
  </r>
  <r>
    <x v="504"/>
    <x v="0"/>
    <s v="2024-2025"/>
    <x v="0"/>
    <x v="41"/>
    <x v="5"/>
    <s v="TAS"/>
    <n v="7320"/>
    <x v="0"/>
    <x v="9"/>
    <x v="1"/>
    <x v="1"/>
    <n v="429"/>
  </r>
  <r>
    <x v="296"/>
    <x v="2"/>
    <s v="2025-2026"/>
    <x v="1"/>
    <x v="4"/>
    <x v="1"/>
    <s v="NSW"/>
    <n v="2154"/>
    <x v="0"/>
    <x v="4"/>
    <x v="0"/>
    <x v="0"/>
    <n v="532"/>
  </r>
  <r>
    <x v="92"/>
    <x v="0"/>
    <s v="2024-2025"/>
    <x v="1"/>
    <x v="11"/>
    <x v="5"/>
    <s v="TAS"/>
    <n v="7010"/>
    <x v="0"/>
    <x v="9"/>
    <x v="9"/>
    <x v="9"/>
    <n v="576"/>
  </r>
  <r>
    <x v="562"/>
    <x v="2"/>
    <s v="2025-2026"/>
    <x v="1"/>
    <x v="17"/>
    <x v="3"/>
    <s v="QLD"/>
    <n v="4825"/>
    <x v="0"/>
    <x v="12"/>
    <x v="4"/>
    <x v="4"/>
    <n v="435"/>
  </r>
  <r>
    <x v="101"/>
    <x v="2"/>
    <s v="2025-2026"/>
    <x v="1"/>
    <x v="85"/>
    <x v="0"/>
    <s v="WA"/>
    <n v="6530"/>
    <x v="0"/>
    <x v="20"/>
    <x v="2"/>
    <x v="2"/>
    <n v="194"/>
  </r>
  <r>
    <x v="351"/>
    <x v="0"/>
    <s v="2024-2025"/>
    <x v="0"/>
    <x v="60"/>
    <x v="1"/>
    <s v="NSW"/>
    <n v="2541"/>
    <x v="0"/>
    <x v="2"/>
    <x v="7"/>
    <x v="7"/>
    <n v="661"/>
  </r>
  <r>
    <x v="362"/>
    <x v="2"/>
    <s v="2025-2026"/>
    <x v="0"/>
    <x v="36"/>
    <x v="4"/>
    <s v="VIC"/>
    <n v="3148"/>
    <x v="0"/>
    <x v="6"/>
    <x v="5"/>
    <x v="5"/>
    <n v="157"/>
  </r>
  <r>
    <x v="282"/>
    <x v="0"/>
    <s v="2024-2025"/>
    <x v="0"/>
    <x v="73"/>
    <x v="6"/>
    <s v="SA"/>
    <n v="5607"/>
    <x v="0"/>
    <x v="18"/>
    <x v="7"/>
    <x v="7"/>
    <n v="393"/>
  </r>
  <r>
    <x v="540"/>
    <x v="0"/>
    <s v="2024-2025"/>
    <x v="1"/>
    <x v="81"/>
    <x v="3"/>
    <s v="QLD"/>
    <n v="4680"/>
    <x v="0"/>
    <x v="17"/>
    <x v="6"/>
    <x v="6"/>
    <n v="114"/>
  </r>
  <r>
    <x v="92"/>
    <x v="0"/>
    <s v="2024-2025"/>
    <x v="0"/>
    <x v="20"/>
    <x v="4"/>
    <s v="VIC"/>
    <n v="3429"/>
    <x v="0"/>
    <x v="8"/>
    <x v="4"/>
    <x v="4"/>
    <n v="263"/>
  </r>
  <r>
    <x v="354"/>
    <x v="0"/>
    <s v="2024-2025"/>
    <x v="1"/>
    <x v="53"/>
    <x v="3"/>
    <s v="QLD"/>
    <n v="4119"/>
    <x v="0"/>
    <x v="10"/>
    <x v="2"/>
    <x v="2"/>
    <n v="648"/>
  </r>
  <r>
    <x v="622"/>
    <x v="2"/>
    <s v="2025-2026"/>
    <x v="0"/>
    <x v="73"/>
    <x v="6"/>
    <s v="SA"/>
    <n v="5607"/>
    <x v="0"/>
    <x v="18"/>
    <x v="4"/>
    <x v="4"/>
    <n v="752"/>
  </r>
  <r>
    <x v="280"/>
    <x v="0"/>
    <s v="2024-2025"/>
    <x v="0"/>
    <x v="18"/>
    <x v="6"/>
    <s v="SA"/>
    <n v="5168"/>
    <x v="0"/>
    <x v="13"/>
    <x v="5"/>
    <x v="5"/>
    <n v="749"/>
  </r>
  <r>
    <x v="552"/>
    <x v="2"/>
    <s v="2025-2026"/>
    <x v="0"/>
    <x v="34"/>
    <x v="4"/>
    <s v="VIC"/>
    <n v="3018"/>
    <x v="0"/>
    <x v="7"/>
    <x v="8"/>
    <x v="8"/>
    <n v="468"/>
  </r>
  <r>
    <x v="290"/>
    <x v="2"/>
    <s v="2025-2026"/>
    <x v="0"/>
    <x v="79"/>
    <x v="6"/>
    <s v="SA"/>
    <n v="5290"/>
    <x v="0"/>
    <x v="18"/>
    <x v="7"/>
    <x v="7"/>
    <n v="170"/>
  </r>
  <r>
    <x v="658"/>
    <x v="2"/>
    <s v="2025-2026"/>
    <x v="0"/>
    <x v="58"/>
    <x v="0"/>
    <s v="WA"/>
    <n v="6027"/>
    <x v="0"/>
    <x v="0"/>
    <x v="5"/>
    <x v="5"/>
    <n v="208"/>
  </r>
  <r>
    <x v="520"/>
    <x v="1"/>
    <s v="2023-2024"/>
    <x v="0"/>
    <x v="84"/>
    <x v="3"/>
    <s v="QLD"/>
    <n v="4215"/>
    <x v="0"/>
    <x v="3"/>
    <x v="4"/>
    <x v="4"/>
    <n v="435"/>
  </r>
  <r>
    <x v="292"/>
    <x v="0"/>
    <s v="2024-2025"/>
    <x v="0"/>
    <x v="54"/>
    <x v="4"/>
    <s v="VIC"/>
    <n v="3030"/>
    <x v="0"/>
    <x v="7"/>
    <x v="7"/>
    <x v="7"/>
    <n v="47"/>
  </r>
  <r>
    <x v="364"/>
    <x v="0"/>
    <s v="2024-2025"/>
    <x v="1"/>
    <x v="53"/>
    <x v="3"/>
    <s v="QLD"/>
    <n v="4119"/>
    <x v="0"/>
    <x v="10"/>
    <x v="1"/>
    <x v="1"/>
    <n v="742"/>
  </r>
  <r>
    <x v="216"/>
    <x v="0"/>
    <s v="2024-2025"/>
    <x v="0"/>
    <x v="16"/>
    <x v="0"/>
    <s v="WA"/>
    <n v="6030"/>
    <x v="0"/>
    <x v="0"/>
    <x v="4"/>
    <x v="4"/>
    <n v="166"/>
  </r>
  <r>
    <x v="223"/>
    <x v="1"/>
    <s v="2023-2024"/>
    <x v="0"/>
    <x v="20"/>
    <x v="4"/>
    <s v="VIC"/>
    <n v="3429"/>
    <x v="0"/>
    <x v="8"/>
    <x v="7"/>
    <x v="7"/>
    <n v="777"/>
  </r>
  <r>
    <x v="643"/>
    <x v="0"/>
    <s v="2024-2025"/>
    <x v="0"/>
    <x v="62"/>
    <x v="0"/>
    <s v="WA"/>
    <n v="6112"/>
    <x v="0"/>
    <x v="14"/>
    <x v="1"/>
    <x v="1"/>
    <n v="722"/>
  </r>
  <r>
    <x v="305"/>
    <x v="2"/>
    <s v="2025-2026"/>
    <x v="1"/>
    <x v="71"/>
    <x v="6"/>
    <s v="SA"/>
    <n v="5043"/>
    <x v="0"/>
    <x v="13"/>
    <x v="6"/>
    <x v="6"/>
    <n v="88"/>
  </r>
  <r>
    <x v="370"/>
    <x v="2"/>
    <s v="2025-2026"/>
    <x v="1"/>
    <x v="46"/>
    <x v="3"/>
    <s v="QLD"/>
    <n v="4740"/>
    <x v="0"/>
    <x v="17"/>
    <x v="5"/>
    <x v="5"/>
    <n v="472"/>
  </r>
  <r>
    <x v="87"/>
    <x v="0"/>
    <s v="2024-2025"/>
    <x v="0"/>
    <x v="71"/>
    <x v="6"/>
    <s v="SA"/>
    <n v="5043"/>
    <x v="0"/>
    <x v="13"/>
    <x v="3"/>
    <x v="3"/>
    <n v="527"/>
  </r>
  <r>
    <x v="394"/>
    <x v="0"/>
    <s v="2024-2025"/>
    <x v="1"/>
    <x v="9"/>
    <x v="4"/>
    <s v="VIC"/>
    <n v="3076"/>
    <x v="0"/>
    <x v="7"/>
    <x v="2"/>
    <x v="2"/>
    <n v="608"/>
  </r>
  <r>
    <x v="221"/>
    <x v="0"/>
    <s v="2024-2025"/>
    <x v="0"/>
    <x v="2"/>
    <x v="2"/>
    <s v="ACT"/>
    <n v="2617"/>
    <x v="0"/>
    <x v="2"/>
    <x v="7"/>
    <x v="7"/>
    <n v="201"/>
  </r>
  <r>
    <x v="592"/>
    <x v="0"/>
    <s v="2024-2025"/>
    <x v="0"/>
    <x v="6"/>
    <x v="0"/>
    <s v="WA"/>
    <n v="6010"/>
    <x v="0"/>
    <x v="0"/>
    <x v="1"/>
    <x v="1"/>
    <n v="664"/>
  </r>
  <r>
    <x v="19"/>
    <x v="0"/>
    <s v="2024-2025"/>
    <x v="1"/>
    <x v="79"/>
    <x v="6"/>
    <s v="SA"/>
    <n v="5290"/>
    <x v="0"/>
    <x v="18"/>
    <x v="1"/>
    <x v="1"/>
    <n v="627"/>
  </r>
  <r>
    <x v="113"/>
    <x v="2"/>
    <s v="2025-2026"/>
    <x v="1"/>
    <x v="75"/>
    <x v="0"/>
    <s v="WA"/>
    <n v="6450"/>
    <x v="0"/>
    <x v="20"/>
    <x v="5"/>
    <x v="5"/>
    <n v="404"/>
  </r>
  <r>
    <x v="295"/>
    <x v="0"/>
    <s v="2024-2025"/>
    <x v="0"/>
    <x v="8"/>
    <x v="1"/>
    <s v="NSW"/>
    <n v="2158"/>
    <x v="0"/>
    <x v="4"/>
    <x v="6"/>
    <x v="6"/>
    <n v="593"/>
  </r>
  <r>
    <x v="602"/>
    <x v="0"/>
    <s v="2024-2025"/>
    <x v="0"/>
    <x v="15"/>
    <x v="1"/>
    <s v="NSW"/>
    <n v="2020"/>
    <x v="0"/>
    <x v="5"/>
    <x v="3"/>
    <x v="3"/>
    <n v="122"/>
  </r>
  <r>
    <x v="618"/>
    <x v="0"/>
    <s v="2024-2025"/>
    <x v="0"/>
    <x v="68"/>
    <x v="7"/>
    <s v="NT"/>
    <n v="800"/>
    <x v="0"/>
    <x v="19"/>
    <x v="9"/>
    <x v="9"/>
    <n v="742"/>
  </r>
  <r>
    <x v="490"/>
    <x v="1"/>
    <s v="2023-2024"/>
    <x v="1"/>
    <x v="14"/>
    <x v="1"/>
    <s v="NSW"/>
    <n v="2790"/>
    <x v="0"/>
    <x v="11"/>
    <x v="6"/>
    <x v="6"/>
    <n v="741"/>
  </r>
  <r>
    <x v="155"/>
    <x v="2"/>
    <s v="2025-2026"/>
    <x v="0"/>
    <x v="30"/>
    <x v="4"/>
    <s v="VIC"/>
    <n v="3131"/>
    <x v="0"/>
    <x v="6"/>
    <x v="1"/>
    <x v="1"/>
    <n v="510"/>
  </r>
  <r>
    <x v="321"/>
    <x v="0"/>
    <s v="2024-2025"/>
    <x v="0"/>
    <x v="78"/>
    <x v="1"/>
    <s v="NSW"/>
    <n v="2141"/>
    <x v="0"/>
    <x v="4"/>
    <x v="1"/>
    <x v="1"/>
    <n v="126"/>
  </r>
  <r>
    <x v="393"/>
    <x v="0"/>
    <s v="2024-2025"/>
    <x v="1"/>
    <x v="56"/>
    <x v="1"/>
    <s v="NSW"/>
    <n v="2795"/>
    <x v="0"/>
    <x v="11"/>
    <x v="3"/>
    <x v="3"/>
    <n v="414"/>
  </r>
  <r>
    <x v="329"/>
    <x v="0"/>
    <s v="2024-2025"/>
    <x v="0"/>
    <x v="64"/>
    <x v="1"/>
    <s v="NSW"/>
    <n v="2350"/>
    <x v="0"/>
    <x v="1"/>
    <x v="6"/>
    <x v="6"/>
    <n v="252"/>
  </r>
  <r>
    <x v="402"/>
    <x v="0"/>
    <s v="2024-2025"/>
    <x v="1"/>
    <x v="14"/>
    <x v="1"/>
    <s v="NSW"/>
    <n v="2790"/>
    <x v="0"/>
    <x v="11"/>
    <x v="4"/>
    <x v="4"/>
    <n v="34"/>
  </r>
  <r>
    <x v="350"/>
    <x v="0"/>
    <s v="2024-2025"/>
    <x v="0"/>
    <x v="89"/>
    <x v="4"/>
    <s v="VIC"/>
    <n v="3136"/>
    <x v="0"/>
    <x v="6"/>
    <x v="7"/>
    <x v="7"/>
    <n v="590"/>
  </r>
  <r>
    <x v="320"/>
    <x v="0"/>
    <s v="2024-2025"/>
    <x v="1"/>
    <x v="19"/>
    <x v="1"/>
    <s v="NSW"/>
    <n v="2800"/>
    <x v="0"/>
    <x v="11"/>
    <x v="2"/>
    <x v="2"/>
    <n v="503"/>
  </r>
  <r>
    <x v="286"/>
    <x v="0"/>
    <s v="2024-2025"/>
    <x v="1"/>
    <x v="24"/>
    <x v="1"/>
    <s v="NSW"/>
    <n v="2120"/>
    <x v="0"/>
    <x v="4"/>
    <x v="4"/>
    <x v="4"/>
    <n v="433"/>
  </r>
  <r>
    <x v="167"/>
    <x v="2"/>
    <s v="2025-2026"/>
    <x v="0"/>
    <x v="77"/>
    <x v="5"/>
    <s v="TAS"/>
    <n v="7018"/>
    <x v="0"/>
    <x v="9"/>
    <x v="3"/>
    <x v="3"/>
    <n v="699"/>
  </r>
  <r>
    <x v="346"/>
    <x v="0"/>
    <s v="2024-2025"/>
    <x v="1"/>
    <x v="75"/>
    <x v="0"/>
    <s v="WA"/>
    <n v="6450"/>
    <x v="0"/>
    <x v="20"/>
    <x v="4"/>
    <x v="4"/>
    <n v="107"/>
  </r>
  <r>
    <x v="582"/>
    <x v="0"/>
    <s v="2024-2025"/>
    <x v="0"/>
    <x v="89"/>
    <x v="4"/>
    <s v="VIC"/>
    <n v="3136"/>
    <x v="0"/>
    <x v="6"/>
    <x v="2"/>
    <x v="2"/>
    <n v="672"/>
  </r>
  <r>
    <x v="272"/>
    <x v="1"/>
    <s v="2023-2024"/>
    <x v="1"/>
    <x v="36"/>
    <x v="4"/>
    <s v="VIC"/>
    <n v="3148"/>
    <x v="0"/>
    <x v="6"/>
    <x v="8"/>
    <x v="8"/>
    <n v="257"/>
  </r>
  <r>
    <x v="325"/>
    <x v="0"/>
    <s v="2024-2025"/>
    <x v="0"/>
    <x v="26"/>
    <x v="0"/>
    <s v="WA"/>
    <n v="6280"/>
    <x v="0"/>
    <x v="14"/>
    <x v="0"/>
    <x v="0"/>
    <n v="494"/>
  </r>
  <r>
    <x v="127"/>
    <x v="1"/>
    <s v="2023-2024"/>
    <x v="1"/>
    <x v="3"/>
    <x v="3"/>
    <s v="QLD"/>
    <n v="4220"/>
    <x v="0"/>
    <x v="3"/>
    <x v="5"/>
    <x v="5"/>
    <n v="457"/>
  </r>
  <r>
    <x v="230"/>
    <x v="0"/>
    <s v="2024-2025"/>
    <x v="1"/>
    <x v="43"/>
    <x v="1"/>
    <s v="NSW"/>
    <n v="2560"/>
    <x v="0"/>
    <x v="2"/>
    <x v="2"/>
    <x v="2"/>
    <n v="289"/>
  </r>
  <r>
    <x v="431"/>
    <x v="0"/>
    <s v="2024-2025"/>
    <x v="0"/>
    <x v="59"/>
    <x v="3"/>
    <s v="QLD"/>
    <n v="4509"/>
    <x v="0"/>
    <x v="3"/>
    <x v="1"/>
    <x v="1"/>
    <n v="133"/>
  </r>
  <r>
    <x v="555"/>
    <x v="0"/>
    <s v="2024-2025"/>
    <x v="1"/>
    <x v="83"/>
    <x v="0"/>
    <s v="WA"/>
    <n v="6052"/>
    <x v="0"/>
    <x v="0"/>
    <x v="1"/>
    <x v="1"/>
    <n v="683"/>
  </r>
  <r>
    <x v="254"/>
    <x v="0"/>
    <s v="2024-2025"/>
    <x v="0"/>
    <x v="41"/>
    <x v="5"/>
    <s v="TAS"/>
    <n v="7320"/>
    <x v="0"/>
    <x v="9"/>
    <x v="0"/>
    <x v="0"/>
    <n v="610"/>
  </r>
  <r>
    <x v="507"/>
    <x v="1"/>
    <s v="2023-2024"/>
    <x v="0"/>
    <x v="86"/>
    <x v="0"/>
    <s v="WA"/>
    <n v="6725"/>
    <x v="0"/>
    <x v="20"/>
    <x v="3"/>
    <x v="3"/>
    <n v="694"/>
  </r>
  <r>
    <x v="448"/>
    <x v="1"/>
    <s v="2023-2024"/>
    <x v="0"/>
    <x v="47"/>
    <x v="1"/>
    <s v="NSW"/>
    <n v="2101"/>
    <x v="0"/>
    <x v="4"/>
    <x v="4"/>
    <x v="4"/>
    <n v="775"/>
  </r>
  <r>
    <x v="188"/>
    <x v="0"/>
    <s v="2024-2025"/>
    <x v="0"/>
    <x v="89"/>
    <x v="4"/>
    <s v="VIC"/>
    <n v="3136"/>
    <x v="0"/>
    <x v="6"/>
    <x v="9"/>
    <x v="9"/>
    <n v="110"/>
  </r>
  <r>
    <x v="476"/>
    <x v="2"/>
    <s v="2025-2026"/>
    <x v="0"/>
    <x v="95"/>
    <x v="7"/>
    <s v="NT"/>
    <n v="870"/>
    <x v="0"/>
    <x v="19"/>
    <x v="9"/>
    <x v="9"/>
    <n v="718"/>
  </r>
  <r>
    <x v="314"/>
    <x v="0"/>
    <s v="2024-2025"/>
    <x v="1"/>
    <x v="81"/>
    <x v="3"/>
    <s v="QLD"/>
    <n v="4680"/>
    <x v="0"/>
    <x v="17"/>
    <x v="9"/>
    <x v="9"/>
    <n v="294"/>
  </r>
  <r>
    <x v="283"/>
    <x v="2"/>
    <s v="2025-2026"/>
    <x v="0"/>
    <x v="59"/>
    <x v="3"/>
    <s v="QLD"/>
    <n v="4509"/>
    <x v="0"/>
    <x v="3"/>
    <x v="6"/>
    <x v="6"/>
    <n v="26"/>
  </r>
  <r>
    <x v="686"/>
    <x v="2"/>
    <s v="2025-2026"/>
    <x v="1"/>
    <x v="14"/>
    <x v="1"/>
    <s v="NSW"/>
    <n v="2790"/>
    <x v="0"/>
    <x v="11"/>
    <x v="5"/>
    <x v="5"/>
    <n v="781"/>
  </r>
  <r>
    <x v="565"/>
    <x v="1"/>
    <s v="2023-2024"/>
    <x v="0"/>
    <x v="26"/>
    <x v="0"/>
    <s v="WA"/>
    <n v="6280"/>
    <x v="0"/>
    <x v="14"/>
    <x v="2"/>
    <x v="2"/>
    <n v="331"/>
  </r>
  <r>
    <x v="550"/>
    <x v="2"/>
    <s v="2025-2026"/>
    <x v="0"/>
    <x v="39"/>
    <x v="0"/>
    <s v="WA"/>
    <n v="6330"/>
    <x v="0"/>
    <x v="14"/>
    <x v="3"/>
    <x v="3"/>
    <n v="397"/>
  </r>
  <r>
    <x v="209"/>
    <x v="2"/>
    <s v="2025-2026"/>
    <x v="0"/>
    <x v="49"/>
    <x v="4"/>
    <s v="VIC"/>
    <n v="3134"/>
    <x v="0"/>
    <x v="6"/>
    <x v="0"/>
    <x v="0"/>
    <n v="285"/>
  </r>
  <r>
    <x v="221"/>
    <x v="0"/>
    <s v="2024-2025"/>
    <x v="0"/>
    <x v="62"/>
    <x v="0"/>
    <s v="WA"/>
    <n v="6112"/>
    <x v="0"/>
    <x v="14"/>
    <x v="4"/>
    <x v="4"/>
    <n v="795"/>
  </r>
  <r>
    <x v="106"/>
    <x v="0"/>
    <s v="2024-2025"/>
    <x v="0"/>
    <x v="89"/>
    <x v="4"/>
    <s v="VIC"/>
    <n v="3136"/>
    <x v="0"/>
    <x v="6"/>
    <x v="0"/>
    <x v="0"/>
    <n v="377"/>
  </r>
  <r>
    <x v="427"/>
    <x v="0"/>
    <s v="2024-2025"/>
    <x v="0"/>
    <x v="50"/>
    <x v="4"/>
    <s v="VIC"/>
    <n v="3179"/>
    <x v="0"/>
    <x v="6"/>
    <x v="2"/>
    <x v="2"/>
    <n v="789"/>
  </r>
  <r>
    <x v="331"/>
    <x v="0"/>
    <s v="2024-2025"/>
    <x v="0"/>
    <x v="52"/>
    <x v="3"/>
    <s v="QLD"/>
    <n v="4053"/>
    <x v="0"/>
    <x v="10"/>
    <x v="5"/>
    <x v="5"/>
    <n v="785"/>
  </r>
  <r>
    <x v="511"/>
    <x v="1"/>
    <s v="2023-2024"/>
    <x v="0"/>
    <x v="2"/>
    <x v="2"/>
    <s v="ACT"/>
    <n v="2617"/>
    <x v="0"/>
    <x v="2"/>
    <x v="3"/>
    <x v="3"/>
    <n v="490"/>
  </r>
  <r>
    <x v="259"/>
    <x v="1"/>
    <s v="2023-2024"/>
    <x v="0"/>
    <x v="76"/>
    <x v="1"/>
    <s v="NSW"/>
    <n v="2031"/>
    <x v="0"/>
    <x v="5"/>
    <x v="1"/>
    <x v="1"/>
    <n v="756"/>
  </r>
  <r>
    <x v="487"/>
    <x v="0"/>
    <s v="2024-2025"/>
    <x v="0"/>
    <x v="16"/>
    <x v="0"/>
    <s v="WA"/>
    <n v="6030"/>
    <x v="0"/>
    <x v="0"/>
    <x v="1"/>
    <x v="1"/>
    <n v="55"/>
  </r>
  <r>
    <x v="496"/>
    <x v="0"/>
    <s v="2024-2025"/>
    <x v="1"/>
    <x v="0"/>
    <x v="0"/>
    <s v="WA"/>
    <n v="6021"/>
    <x v="0"/>
    <x v="0"/>
    <x v="3"/>
    <x v="3"/>
    <n v="273"/>
  </r>
  <r>
    <x v="65"/>
    <x v="2"/>
    <s v="2025-2026"/>
    <x v="0"/>
    <x v="13"/>
    <x v="1"/>
    <s v="NSW"/>
    <n v="2480"/>
    <x v="0"/>
    <x v="1"/>
    <x v="6"/>
    <x v="6"/>
    <n v="316"/>
  </r>
  <r>
    <x v="239"/>
    <x v="0"/>
    <s v="2024-2025"/>
    <x v="0"/>
    <x v="48"/>
    <x v="3"/>
    <s v="QLD"/>
    <n v="4566"/>
    <x v="0"/>
    <x v="15"/>
    <x v="5"/>
    <x v="5"/>
    <n v="125"/>
  </r>
  <r>
    <x v="365"/>
    <x v="1"/>
    <s v="2023-2024"/>
    <x v="1"/>
    <x v="70"/>
    <x v="4"/>
    <s v="VIC"/>
    <n v="3400"/>
    <x v="0"/>
    <x v="8"/>
    <x v="7"/>
    <x v="7"/>
    <n v="125"/>
  </r>
  <r>
    <x v="42"/>
    <x v="0"/>
    <s v="2024-2025"/>
    <x v="0"/>
    <x v="40"/>
    <x v="4"/>
    <s v="VIC"/>
    <n v="3353"/>
    <x v="0"/>
    <x v="8"/>
    <x v="3"/>
    <x v="3"/>
    <n v="84"/>
  </r>
  <r>
    <x v="63"/>
    <x v="1"/>
    <s v="2023-2024"/>
    <x v="0"/>
    <x v="8"/>
    <x v="1"/>
    <s v="NSW"/>
    <n v="2158"/>
    <x v="0"/>
    <x v="4"/>
    <x v="4"/>
    <x v="4"/>
    <n v="288"/>
  </r>
  <r>
    <x v="615"/>
    <x v="0"/>
    <s v="2024-2025"/>
    <x v="0"/>
    <x v="37"/>
    <x v="1"/>
    <s v="NSW"/>
    <n v="2750"/>
    <x v="0"/>
    <x v="11"/>
    <x v="3"/>
    <x v="3"/>
    <n v="545"/>
  </r>
  <r>
    <x v="86"/>
    <x v="1"/>
    <s v="2023-2024"/>
    <x v="0"/>
    <x v="38"/>
    <x v="3"/>
    <s v="QLD"/>
    <n v="4802"/>
    <x v="0"/>
    <x v="12"/>
    <x v="3"/>
    <x v="3"/>
    <n v="117"/>
  </r>
  <r>
    <x v="589"/>
    <x v="0"/>
    <s v="2024-2025"/>
    <x v="0"/>
    <x v="38"/>
    <x v="3"/>
    <s v="QLD"/>
    <n v="4802"/>
    <x v="0"/>
    <x v="12"/>
    <x v="0"/>
    <x v="0"/>
    <n v="707"/>
  </r>
  <r>
    <x v="132"/>
    <x v="0"/>
    <s v="2024-2025"/>
    <x v="1"/>
    <x v="22"/>
    <x v="1"/>
    <s v="NSW"/>
    <n v="2539"/>
    <x v="0"/>
    <x v="2"/>
    <x v="6"/>
    <x v="6"/>
    <n v="319"/>
  </r>
  <r>
    <x v="19"/>
    <x v="0"/>
    <s v="2024-2025"/>
    <x v="1"/>
    <x v="83"/>
    <x v="0"/>
    <s v="WA"/>
    <n v="6052"/>
    <x v="0"/>
    <x v="0"/>
    <x v="9"/>
    <x v="9"/>
    <n v="247"/>
  </r>
  <r>
    <x v="411"/>
    <x v="0"/>
    <s v="2024-2025"/>
    <x v="0"/>
    <x v="16"/>
    <x v="0"/>
    <s v="WA"/>
    <n v="6030"/>
    <x v="0"/>
    <x v="0"/>
    <x v="3"/>
    <x v="3"/>
    <n v="385"/>
  </r>
  <r>
    <x v="395"/>
    <x v="0"/>
    <s v="2024-2025"/>
    <x v="0"/>
    <x v="91"/>
    <x v="1"/>
    <s v="NSW"/>
    <n v="2064"/>
    <x v="0"/>
    <x v="5"/>
    <x v="3"/>
    <x v="3"/>
    <n v="780"/>
  </r>
  <r>
    <x v="438"/>
    <x v="2"/>
    <s v="2025-2026"/>
    <x v="0"/>
    <x v="1"/>
    <x v="1"/>
    <s v="NSW"/>
    <n v="2478"/>
    <x v="0"/>
    <x v="1"/>
    <x v="6"/>
    <x v="6"/>
    <n v="355"/>
  </r>
  <r>
    <x v="9"/>
    <x v="0"/>
    <s v="2024-2025"/>
    <x v="0"/>
    <x v="51"/>
    <x v="4"/>
    <s v="VIC"/>
    <n v="3630"/>
    <x v="0"/>
    <x v="16"/>
    <x v="3"/>
    <x v="3"/>
    <n v="533"/>
  </r>
  <r>
    <x v="321"/>
    <x v="0"/>
    <s v="2024-2025"/>
    <x v="1"/>
    <x v="74"/>
    <x v="1"/>
    <s v="NSW"/>
    <n v="2485"/>
    <x v="0"/>
    <x v="1"/>
    <x v="3"/>
    <x v="3"/>
    <n v="251"/>
  </r>
  <r>
    <x v="272"/>
    <x v="1"/>
    <s v="2023-2024"/>
    <x v="1"/>
    <x v="9"/>
    <x v="4"/>
    <s v="VIC"/>
    <n v="3076"/>
    <x v="0"/>
    <x v="7"/>
    <x v="6"/>
    <x v="6"/>
    <n v="551"/>
  </r>
  <r>
    <x v="229"/>
    <x v="1"/>
    <s v="2023-2024"/>
    <x v="0"/>
    <x v="49"/>
    <x v="4"/>
    <s v="VIC"/>
    <n v="3134"/>
    <x v="0"/>
    <x v="6"/>
    <x v="9"/>
    <x v="9"/>
    <n v="590"/>
  </r>
  <r>
    <x v="56"/>
    <x v="2"/>
    <s v="2025-2026"/>
    <x v="0"/>
    <x v="61"/>
    <x v="6"/>
    <s v="SA"/>
    <n v="5343"/>
    <x v="0"/>
    <x v="18"/>
    <x v="7"/>
    <x v="7"/>
    <n v="284"/>
  </r>
  <r>
    <x v="454"/>
    <x v="0"/>
    <s v="2024-2025"/>
    <x v="0"/>
    <x v="89"/>
    <x v="4"/>
    <s v="VIC"/>
    <n v="3136"/>
    <x v="0"/>
    <x v="6"/>
    <x v="4"/>
    <x v="4"/>
    <n v="609"/>
  </r>
  <r>
    <x v="513"/>
    <x v="2"/>
    <s v="2025-2026"/>
    <x v="0"/>
    <x v="67"/>
    <x v="3"/>
    <s v="QLD"/>
    <n v="4551"/>
    <x v="0"/>
    <x v="15"/>
    <x v="5"/>
    <x v="5"/>
    <n v="195"/>
  </r>
  <r>
    <x v="60"/>
    <x v="0"/>
    <s v="2024-2025"/>
    <x v="0"/>
    <x v="2"/>
    <x v="2"/>
    <s v="ACT"/>
    <n v="2617"/>
    <x v="0"/>
    <x v="2"/>
    <x v="6"/>
    <x v="6"/>
    <n v="700"/>
  </r>
  <r>
    <x v="135"/>
    <x v="0"/>
    <s v="2024-2025"/>
    <x v="0"/>
    <x v="65"/>
    <x v="1"/>
    <s v="NSW"/>
    <n v="2131"/>
    <x v="0"/>
    <x v="4"/>
    <x v="6"/>
    <x v="6"/>
    <n v="581"/>
  </r>
  <r>
    <x v="374"/>
    <x v="0"/>
    <s v="2024-2025"/>
    <x v="0"/>
    <x v="39"/>
    <x v="0"/>
    <s v="WA"/>
    <n v="6330"/>
    <x v="0"/>
    <x v="14"/>
    <x v="4"/>
    <x v="4"/>
    <n v="529"/>
  </r>
  <r>
    <x v="709"/>
    <x v="0"/>
    <s v="2024-2025"/>
    <x v="0"/>
    <x v="92"/>
    <x v="3"/>
    <s v="QLD"/>
    <n v="4305"/>
    <x v="0"/>
    <x v="3"/>
    <x v="3"/>
    <x v="3"/>
    <n v="415"/>
  </r>
  <r>
    <x v="577"/>
    <x v="0"/>
    <s v="2024-2025"/>
    <x v="0"/>
    <x v="41"/>
    <x v="5"/>
    <s v="TAS"/>
    <n v="7320"/>
    <x v="0"/>
    <x v="9"/>
    <x v="4"/>
    <x v="4"/>
    <n v="114"/>
  </r>
  <r>
    <x v="689"/>
    <x v="2"/>
    <s v="2025-2026"/>
    <x v="1"/>
    <x v="85"/>
    <x v="0"/>
    <s v="WA"/>
    <n v="6530"/>
    <x v="0"/>
    <x v="20"/>
    <x v="6"/>
    <x v="6"/>
    <n v="564"/>
  </r>
  <r>
    <x v="44"/>
    <x v="0"/>
    <s v="2024-2025"/>
    <x v="0"/>
    <x v="91"/>
    <x v="1"/>
    <s v="NSW"/>
    <n v="2064"/>
    <x v="0"/>
    <x v="5"/>
    <x v="3"/>
    <x v="3"/>
    <n v="124"/>
  </r>
  <r>
    <x v="648"/>
    <x v="2"/>
    <s v="2025-2026"/>
    <x v="0"/>
    <x v="73"/>
    <x v="6"/>
    <s v="SA"/>
    <n v="5607"/>
    <x v="0"/>
    <x v="18"/>
    <x v="0"/>
    <x v="0"/>
    <n v="335"/>
  </r>
  <r>
    <x v="15"/>
    <x v="0"/>
    <s v="2024-2025"/>
    <x v="0"/>
    <x v="15"/>
    <x v="1"/>
    <s v="NSW"/>
    <n v="2020"/>
    <x v="0"/>
    <x v="5"/>
    <x v="5"/>
    <x v="5"/>
    <n v="505"/>
  </r>
  <r>
    <x v="448"/>
    <x v="1"/>
    <s v="2023-2024"/>
    <x v="1"/>
    <x v="30"/>
    <x v="4"/>
    <s v="VIC"/>
    <n v="3131"/>
    <x v="0"/>
    <x v="6"/>
    <x v="0"/>
    <x v="0"/>
    <n v="466"/>
  </r>
  <r>
    <x v="704"/>
    <x v="0"/>
    <s v="2024-2025"/>
    <x v="1"/>
    <x v="65"/>
    <x v="1"/>
    <s v="NSW"/>
    <n v="2131"/>
    <x v="0"/>
    <x v="4"/>
    <x v="9"/>
    <x v="9"/>
    <n v="123"/>
  </r>
  <r>
    <x v="652"/>
    <x v="1"/>
    <s v="2023-2024"/>
    <x v="1"/>
    <x v="83"/>
    <x v="0"/>
    <s v="WA"/>
    <n v="6052"/>
    <x v="0"/>
    <x v="0"/>
    <x v="4"/>
    <x v="4"/>
    <n v="198"/>
  </r>
  <r>
    <x v="67"/>
    <x v="2"/>
    <s v="2025-2026"/>
    <x v="0"/>
    <x v="15"/>
    <x v="1"/>
    <s v="NSW"/>
    <n v="2020"/>
    <x v="0"/>
    <x v="5"/>
    <x v="3"/>
    <x v="3"/>
    <n v="152"/>
  </r>
  <r>
    <x v="347"/>
    <x v="1"/>
    <s v="2023-2024"/>
    <x v="1"/>
    <x v="87"/>
    <x v="2"/>
    <s v="ACT"/>
    <n v="2609"/>
    <x v="0"/>
    <x v="2"/>
    <x v="4"/>
    <x v="4"/>
    <n v="422"/>
  </r>
  <r>
    <x v="265"/>
    <x v="1"/>
    <s v="2023-2024"/>
    <x v="0"/>
    <x v="66"/>
    <x v="3"/>
    <s v="QLD"/>
    <n v="4883"/>
    <x v="0"/>
    <x v="12"/>
    <x v="4"/>
    <x v="4"/>
    <n v="701"/>
  </r>
  <r>
    <x v="562"/>
    <x v="2"/>
    <s v="2025-2026"/>
    <x v="1"/>
    <x v="32"/>
    <x v="6"/>
    <s v="SA"/>
    <n v="5169"/>
    <x v="0"/>
    <x v="13"/>
    <x v="4"/>
    <x v="4"/>
    <n v="481"/>
  </r>
  <r>
    <x v="491"/>
    <x v="2"/>
    <s v="2025-2026"/>
    <x v="1"/>
    <x v="32"/>
    <x v="6"/>
    <s v="SA"/>
    <n v="5169"/>
    <x v="0"/>
    <x v="13"/>
    <x v="5"/>
    <x v="5"/>
    <n v="250"/>
  </r>
  <r>
    <x v="436"/>
    <x v="1"/>
    <s v="2023-2024"/>
    <x v="1"/>
    <x v="46"/>
    <x v="3"/>
    <s v="QLD"/>
    <n v="4740"/>
    <x v="0"/>
    <x v="17"/>
    <x v="3"/>
    <x v="3"/>
    <n v="113"/>
  </r>
  <r>
    <x v="640"/>
    <x v="0"/>
    <s v="2024-2025"/>
    <x v="0"/>
    <x v="89"/>
    <x v="4"/>
    <s v="VIC"/>
    <n v="3136"/>
    <x v="0"/>
    <x v="6"/>
    <x v="9"/>
    <x v="9"/>
    <n v="204"/>
  </r>
  <r>
    <x v="592"/>
    <x v="0"/>
    <s v="2024-2025"/>
    <x v="1"/>
    <x v="22"/>
    <x v="1"/>
    <s v="NSW"/>
    <n v="2539"/>
    <x v="0"/>
    <x v="2"/>
    <x v="2"/>
    <x v="2"/>
    <n v="683"/>
  </r>
  <r>
    <x v="519"/>
    <x v="0"/>
    <s v="2024-2025"/>
    <x v="0"/>
    <x v="2"/>
    <x v="2"/>
    <s v="ACT"/>
    <n v="2617"/>
    <x v="0"/>
    <x v="2"/>
    <x v="7"/>
    <x v="7"/>
    <n v="457"/>
  </r>
  <r>
    <x v="338"/>
    <x v="2"/>
    <s v="2025-2026"/>
    <x v="0"/>
    <x v="40"/>
    <x v="4"/>
    <s v="VIC"/>
    <n v="3353"/>
    <x v="0"/>
    <x v="8"/>
    <x v="6"/>
    <x v="6"/>
    <n v="267"/>
  </r>
  <r>
    <x v="507"/>
    <x v="1"/>
    <s v="2023-2024"/>
    <x v="0"/>
    <x v="54"/>
    <x v="4"/>
    <s v="VIC"/>
    <n v="3030"/>
    <x v="0"/>
    <x v="7"/>
    <x v="3"/>
    <x v="3"/>
    <n v="528"/>
  </r>
  <r>
    <x v="205"/>
    <x v="0"/>
    <s v="2024-2025"/>
    <x v="0"/>
    <x v="91"/>
    <x v="1"/>
    <s v="NSW"/>
    <n v="2064"/>
    <x v="0"/>
    <x v="5"/>
    <x v="3"/>
    <x v="3"/>
    <n v="634"/>
  </r>
  <r>
    <x v="236"/>
    <x v="0"/>
    <s v="2024-2025"/>
    <x v="0"/>
    <x v="30"/>
    <x v="4"/>
    <s v="VIC"/>
    <n v="3131"/>
    <x v="0"/>
    <x v="6"/>
    <x v="4"/>
    <x v="4"/>
    <n v="269"/>
  </r>
  <r>
    <x v="400"/>
    <x v="2"/>
    <s v="2025-2026"/>
    <x v="0"/>
    <x v="55"/>
    <x v="3"/>
    <s v="QLD"/>
    <n v="4703"/>
    <x v="0"/>
    <x v="17"/>
    <x v="7"/>
    <x v="7"/>
    <n v="98"/>
  </r>
  <r>
    <x v="95"/>
    <x v="1"/>
    <s v="2023-2024"/>
    <x v="1"/>
    <x v="4"/>
    <x v="1"/>
    <s v="NSW"/>
    <n v="2154"/>
    <x v="0"/>
    <x v="4"/>
    <x v="5"/>
    <x v="5"/>
    <n v="277"/>
  </r>
  <r>
    <x v="624"/>
    <x v="2"/>
    <s v="2025-2026"/>
    <x v="0"/>
    <x v="26"/>
    <x v="0"/>
    <s v="WA"/>
    <n v="6280"/>
    <x v="0"/>
    <x v="14"/>
    <x v="1"/>
    <x v="1"/>
    <n v="491"/>
  </r>
  <r>
    <x v="69"/>
    <x v="0"/>
    <s v="2024-2025"/>
    <x v="0"/>
    <x v="88"/>
    <x v="6"/>
    <s v="SA"/>
    <n v="5011"/>
    <x v="0"/>
    <x v="13"/>
    <x v="2"/>
    <x v="2"/>
    <n v="496"/>
  </r>
  <r>
    <x v="407"/>
    <x v="1"/>
    <s v="2023-2024"/>
    <x v="1"/>
    <x v="29"/>
    <x v="4"/>
    <s v="VIC"/>
    <n v="3500"/>
    <x v="0"/>
    <x v="8"/>
    <x v="1"/>
    <x v="1"/>
    <n v="81"/>
  </r>
  <r>
    <x v="574"/>
    <x v="2"/>
    <s v="2025-2026"/>
    <x v="0"/>
    <x v="89"/>
    <x v="4"/>
    <s v="VIC"/>
    <n v="3136"/>
    <x v="0"/>
    <x v="6"/>
    <x v="7"/>
    <x v="7"/>
    <n v="746"/>
  </r>
  <r>
    <x v="573"/>
    <x v="0"/>
    <s v="2024-2025"/>
    <x v="1"/>
    <x v="28"/>
    <x v="1"/>
    <s v="NSW"/>
    <n v="2830"/>
    <x v="0"/>
    <x v="11"/>
    <x v="0"/>
    <x v="0"/>
    <n v="191"/>
  </r>
  <r>
    <x v="484"/>
    <x v="0"/>
    <s v="2024-2025"/>
    <x v="0"/>
    <x v="49"/>
    <x v="4"/>
    <s v="VIC"/>
    <n v="3134"/>
    <x v="0"/>
    <x v="6"/>
    <x v="3"/>
    <x v="3"/>
    <n v="271"/>
  </r>
  <r>
    <x v="605"/>
    <x v="0"/>
    <s v="2024-2025"/>
    <x v="1"/>
    <x v="29"/>
    <x v="4"/>
    <s v="VIC"/>
    <n v="3500"/>
    <x v="0"/>
    <x v="8"/>
    <x v="3"/>
    <x v="3"/>
    <n v="261"/>
  </r>
  <r>
    <x v="169"/>
    <x v="0"/>
    <s v="2024-2025"/>
    <x v="0"/>
    <x v="94"/>
    <x v="5"/>
    <s v="TAS"/>
    <n v="7250"/>
    <x v="0"/>
    <x v="9"/>
    <x v="6"/>
    <x v="6"/>
    <n v="539"/>
  </r>
  <r>
    <x v="597"/>
    <x v="0"/>
    <s v="2024-2025"/>
    <x v="1"/>
    <x v="7"/>
    <x v="4"/>
    <s v="VIC"/>
    <n v="3175"/>
    <x v="0"/>
    <x v="6"/>
    <x v="1"/>
    <x v="1"/>
    <n v="720"/>
  </r>
  <r>
    <x v="303"/>
    <x v="1"/>
    <s v="2023-2024"/>
    <x v="0"/>
    <x v="39"/>
    <x v="0"/>
    <s v="WA"/>
    <n v="6330"/>
    <x v="0"/>
    <x v="14"/>
    <x v="4"/>
    <x v="4"/>
    <n v="686"/>
  </r>
  <r>
    <x v="300"/>
    <x v="1"/>
    <s v="2023-2024"/>
    <x v="0"/>
    <x v="59"/>
    <x v="3"/>
    <s v="QLD"/>
    <n v="4509"/>
    <x v="0"/>
    <x v="3"/>
    <x v="6"/>
    <x v="6"/>
    <n v="534"/>
  </r>
  <r>
    <x v="575"/>
    <x v="0"/>
    <s v="2024-2025"/>
    <x v="0"/>
    <x v="51"/>
    <x v="4"/>
    <s v="VIC"/>
    <n v="3630"/>
    <x v="0"/>
    <x v="16"/>
    <x v="5"/>
    <x v="5"/>
    <n v="676"/>
  </r>
  <r>
    <x v="230"/>
    <x v="0"/>
    <s v="2024-2025"/>
    <x v="0"/>
    <x v="31"/>
    <x v="1"/>
    <s v="NSW"/>
    <n v="2116"/>
    <x v="0"/>
    <x v="4"/>
    <x v="5"/>
    <x v="5"/>
    <n v="90"/>
  </r>
  <r>
    <x v="644"/>
    <x v="1"/>
    <s v="2023-2024"/>
    <x v="0"/>
    <x v="79"/>
    <x v="6"/>
    <s v="SA"/>
    <n v="5290"/>
    <x v="0"/>
    <x v="18"/>
    <x v="5"/>
    <x v="5"/>
    <n v="317"/>
  </r>
  <r>
    <x v="59"/>
    <x v="0"/>
    <s v="2024-2025"/>
    <x v="0"/>
    <x v="12"/>
    <x v="3"/>
    <s v="QLD"/>
    <n v="4068"/>
    <x v="0"/>
    <x v="10"/>
    <x v="2"/>
    <x v="2"/>
    <n v="593"/>
  </r>
  <r>
    <x v="690"/>
    <x v="0"/>
    <s v="2024-2025"/>
    <x v="1"/>
    <x v="33"/>
    <x v="4"/>
    <s v="VIC"/>
    <n v="3280"/>
    <x v="0"/>
    <x v="8"/>
    <x v="7"/>
    <x v="7"/>
    <n v="317"/>
  </r>
  <r>
    <x v="83"/>
    <x v="1"/>
    <s v="2023-2024"/>
    <x v="0"/>
    <x v="3"/>
    <x v="3"/>
    <s v="QLD"/>
    <n v="4220"/>
    <x v="0"/>
    <x v="3"/>
    <x v="5"/>
    <x v="5"/>
    <n v="138"/>
  </r>
  <r>
    <x v="624"/>
    <x v="2"/>
    <s v="2025-2026"/>
    <x v="0"/>
    <x v="48"/>
    <x v="3"/>
    <s v="QLD"/>
    <n v="4566"/>
    <x v="0"/>
    <x v="15"/>
    <x v="3"/>
    <x v="3"/>
    <n v="247"/>
  </r>
  <r>
    <x v="697"/>
    <x v="0"/>
    <s v="2024-2025"/>
    <x v="0"/>
    <x v="84"/>
    <x v="3"/>
    <s v="QLD"/>
    <n v="4215"/>
    <x v="0"/>
    <x v="3"/>
    <x v="1"/>
    <x v="1"/>
    <n v="246"/>
  </r>
  <r>
    <x v="239"/>
    <x v="0"/>
    <s v="2024-2025"/>
    <x v="0"/>
    <x v="55"/>
    <x v="3"/>
    <s v="QLD"/>
    <n v="4703"/>
    <x v="0"/>
    <x v="17"/>
    <x v="7"/>
    <x v="7"/>
    <n v="312"/>
  </r>
  <r>
    <x v="502"/>
    <x v="1"/>
    <s v="2023-2024"/>
    <x v="0"/>
    <x v="31"/>
    <x v="1"/>
    <s v="NSW"/>
    <n v="2116"/>
    <x v="0"/>
    <x v="4"/>
    <x v="6"/>
    <x v="6"/>
    <n v="30"/>
  </r>
  <r>
    <x v="275"/>
    <x v="0"/>
    <s v="2024-2025"/>
    <x v="0"/>
    <x v="79"/>
    <x v="6"/>
    <s v="SA"/>
    <n v="5290"/>
    <x v="0"/>
    <x v="18"/>
    <x v="9"/>
    <x v="9"/>
    <n v="87"/>
  </r>
  <r>
    <x v="637"/>
    <x v="0"/>
    <s v="2024-2025"/>
    <x v="0"/>
    <x v="64"/>
    <x v="1"/>
    <s v="NSW"/>
    <n v="2350"/>
    <x v="0"/>
    <x v="1"/>
    <x v="8"/>
    <x v="8"/>
    <n v="778"/>
  </r>
  <r>
    <x v="324"/>
    <x v="1"/>
    <s v="2023-2024"/>
    <x v="0"/>
    <x v="49"/>
    <x v="4"/>
    <s v="VIC"/>
    <n v="3134"/>
    <x v="0"/>
    <x v="6"/>
    <x v="5"/>
    <x v="5"/>
    <n v="472"/>
  </r>
  <r>
    <x v="574"/>
    <x v="2"/>
    <s v="2025-2026"/>
    <x v="1"/>
    <x v="65"/>
    <x v="1"/>
    <s v="NSW"/>
    <n v="2131"/>
    <x v="0"/>
    <x v="4"/>
    <x v="2"/>
    <x v="2"/>
    <n v="305"/>
  </r>
  <r>
    <x v="186"/>
    <x v="2"/>
    <s v="2025-2026"/>
    <x v="0"/>
    <x v="56"/>
    <x v="1"/>
    <s v="NSW"/>
    <n v="2795"/>
    <x v="0"/>
    <x v="11"/>
    <x v="2"/>
    <x v="2"/>
    <n v="422"/>
  </r>
  <r>
    <x v="75"/>
    <x v="2"/>
    <s v="2025-2026"/>
    <x v="0"/>
    <x v="48"/>
    <x v="3"/>
    <s v="QLD"/>
    <n v="4566"/>
    <x v="0"/>
    <x v="15"/>
    <x v="3"/>
    <x v="3"/>
    <n v="432"/>
  </r>
  <r>
    <x v="89"/>
    <x v="0"/>
    <s v="2024-2025"/>
    <x v="1"/>
    <x v="70"/>
    <x v="4"/>
    <s v="VIC"/>
    <n v="3400"/>
    <x v="0"/>
    <x v="8"/>
    <x v="9"/>
    <x v="9"/>
    <n v="771"/>
  </r>
  <r>
    <x v="510"/>
    <x v="2"/>
    <s v="2025-2026"/>
    <x v="1"/>
    <x v="74"/>
    <x v="1"/>
    <s v="NSW"/>
    <n v="2485"/>
    <x v="0"/>
    <x v="1"/>
    <x v="0"/>
    <x v="0"/>
    <n v="721"/>
  </r>
  <r>
    <x v="643"/>
    <x v="0"/>
    <s v="2024-2025"/>
    <x v="0"/>
    <x v="13"/>
    <x v="1"/>
    <s v="NSW"/>
    <n v="2480"/>
    <x v="0"/>
    <x v="1"/>
    <x v="6"/>
    <x v="6"/>
    <n v="602"/>
  </r>
  <r>
    <x v="501"/>
    <x v="2"/>
    <s v="2025-2026"/>
    <x v="1"/>
    <x v="29"/>
    <x v="4"/>
    <s v="VIC"/>
    <n v="3500"/>
    <x v="0"/>
    <x v="8"/>
    <x v="4"/>
    <x v="4"/>
    <n v="81"/>
  </r>
  <r>
    <x v="392"/>
    <x v="0"/>
    <s v="2024-2025"/>
    <x v="0"/>
    <x v="73"/>
    <x v="6"/>
    <s v="SA"/>
    <n v="5607"/>
    <x v="0"/>
    <x v="18"/>
    <x v="3"/>
    <x v="3"/>
    <n v="339"/>
  </r>
  <r>
    <x v="569"/>
    <x v="1"/>
    <s v="2023-2024"/>
    <x v="1"/>
    <x v="33"/>
    <x v="4"/>
    <s v="VIC"/>
    <n v="3280"/>
    <x v="0"/>
    <x v="8"/>
    <x v="6"/>
    <x v="6"/>
    <n v="409"/>
  </r>
  <r>
    <x v="221"/>
    <x v="0"/>
    <s v="2024-2025"/>
    <x v="0"/>
    <x v="52"/>
    <x v="3"/>
    <s v="QLD"/>
    <n v="4053"/>
    <x v="0"/>
    <x v="10"/>
    <x v="9"/>
    <x v="9"/>
    <n v="614"/>
  </r>
  <r>
    <x v="20"/>
    <x v="0"/>
    <s v="2024-2025"/>
    <x v="0"/>
    <x v="31"/>
    <x v="1"/>
    <s v="NSW"/>
    <n v="2116"/>
    <x v="0"/>
    <x v="4"/>
    <x v="1"/>
    <x v="1"/>
    <n v="795"/>
  </r>
  <r>
    <x v="76"/>
    <x v="2"/>
    <s v="2025-2026"/>
    <x v="1"/>
    <x v="24"/>
    <x v="1"/>
    <s v="NSW"/>
    <n v="2120"/>
    <x v="0"/>
    <x v="4"/>
    <x v="2"/>
    <x v="2"/>
    <n v="349"/>
  </r>
  <r>
    <x v="455"/>
    <x v="1"/>
    <s v="2023-2024"/>
    <x v="1"/>
    <x v="87"/>
    <x v="2"/>
    <s v="ACT"/>
    <n v="2609"/>
    <x v="0"/>
    <x v="2"/>
    <x v="4"/>
    <x v="4"/>
    <n v="259"/>
  </r>
  <r>
    <x v="451"/>
    <x v="0"/>
    <s v="2024-2025"/>
    <x v="0"/>
    <x v="5"/>
    <x v="1"/>
    <s v="NSW"/>
    <n v="2067"/>
    <x v="0"/>
    <x v="5"/>
    <x v="5"/>
    <x v="5"/>
    <n v="703"/>
  </r>
  <r>
    <x v="543"/>
    <x v="2"/>
    <s v="2025-2026"/>
    <x v="0"/>
    <x v="49"/>
    <x v="4"/>
    <s v="VIC"/>
    <n v="3134"/>
    <x v="0"/>
    <x v="6"/>
    <x v="0"/>
    <x v="0"/>
    <n v="137"/>
  </r>
  <r>
    <x v="474"/>
    <x v="1"/>
    <s v="2023-2024"/>
    <x v="1"/>
    <x v="46"/>
    <x v="3"/>
    <s v="QLD"/>
    <n v="4740"/>
    <x v="0"/>
    <x v="17"/>
    <x v="4"/>
    <x v="4"/>
    <n v="706"/>
  </r>
  <r>
    <x v="603"/>
    <x v="0"/>
    <s v="2024-2025"/>
    <x v="0"/>
    <x v="91"/>
    <x v="1"/>
    <s v="NSW"/>
    <n v="2064"/>
    <x v="0"/>
    <x v="5"/>
    <x v="6"/>
    <x v="6"/>
    <n v="569"/>
  </r>
  <r>
    <x v="331"/>
    <x v="0"/>
    <s v="2024-2025"/>
    <x v="0"/>
    <x v="40"/>
    <x v="4"/>
    <s v="VIC"/>
    <n v="3353"/>
    <x v="0"/>
    <x v="8"/>
    <x v="4"/>
    <x v="4"/>
    <n v="300"/>
  </r>
  <r>
    <x v="428"/>
    <x v="1"/>
    <s v="2023-2024"/>
    <x v="0"/>
    <x v="40"/>
    <x v="4"/>
    <s v="VIC"/>
    <n v="3353"/>
    <x v="0"/>
    <x v="8"/>
    <x v="0"/>
    <x v="0"/>
    <n v="729"/>
  </r>
  <r>
    <x v="252"/>
    <x v="0"/>
    <s v="2024-2025"/>
    <x v="0"/>
    <x v="92"/>
    <x v="3"/>
    <s v="QLD"/>
    <n v="4305"/>
    <x v="0"/>
    <x v="3"/>
    <x v="4"/>
    <x v="4"/>
    <n v="550"/>
  </r>
  <r>
    <x v="285"/>
    <x v="0"/>
    <s v="2024-2025"/>
    <x v="0"/>
    <x v="58"/>
    <x v="0"/>
    <s v="WA"/>
    <n v="6027"/>
    <x v="0"/>
    <x v="0"/>
    <x v="1"/>
    <x v="1"/>
    <n v="84"/>
  </r>
  <r>
    <x v="383"/>
    <x v="1"/>
    <s v="2023-2024"/>
    <x v="0"/>
    <x v="35"/>
    <x v="3"/>
    <s v="QLD"/>
    <n v="4558"/>
    <x v="0"/>
    <x v="15"/>
    <x v="1"/>
    <x v="1"/>
    <n v="670"/>
  </r>
  <r>
    <x v="208"/>
    <x v="0"/>
    <s v="2024-2025"/>
    <x v="1"/>
    <x v="74"/>
    <x v="1"/>
    <s v="NSW"/>
    <n v="2485"/>
    <x v="0"/>
    <x v="1"/>
    <x v="6"/>
    <x v="6"/>
    <n v="452"/>
  </r>
  <r>
    <x v="5"/>
    <x v="0"/>
    <s v="2024-2025"/>
    <x v="0"/>
    <x v="31"/>
    <x v="1"/>
    <s v="NSW"/>
    <n v="2116"/>
    <x v="0"/>
    <x v="4"/>
    <x v="1"/>
    <x v="1"/>
    <n v="215"/>
  </r>
  <r>
    <x v="318"/>
    <x v="0"/>
    <s v="2024-2025"/>
    <x v="0"/>
    <x v="66"/>
    <x v="3"/>
    <s v="QLD"/>
    <n v="4883"/>
    <x v="0"/>
    <x v="12"/>
    <x v="4"/>
    <x v="4"/>
    <n v="99"/>
  </r>
  <r>
    <x v="361"/>
    <x v="0"/>
    <s v="2024-2025"/>
    <x v="0"/>
    <x v="82"/>
    <x v="3"/>
    <s v="QLD"/>
    <n v="4655"/>
    <x v="0"/>
    <x v="17"/>
    <x v="5"/>
    <x v="5"/>
    <n v="779"/>
  </r>
  <r>
    <x v="491"/>
    <x v="2"/>
    <s v="2025-2026"/>
    <x v="0"/>
    <x v="44"/>
    <x v="4"/>
    <s v="VIC"/>
    <n v="3977"/>
    <x v="0"/>
    <x v="16"/>
    <x v="0"/>
    <x v="0"/>
    <n v="44"/>
  </r>
  <r>
    <x v="9"/>
    <x v="0"/>
    <s v="2024-2025"/>
    <x v="0"/>
    <x v="38"/>
    <x v="3"/>
    <s v="QLD"/>
    <n v="4802"/>
    <x v="0"/>
    <x v="12"/>
    <x v="0"/>
    <x v="0"/>
    <n v="760"/>
  </r>
  <r>
    <x v="584"/>
    <x v="0"/>
    <s v="2024-2025"/>
    <x v="0"/>
    <x v="13"/>
    <x v="1"/>
    <s v="NSW"/>
    <n v="2480"/>
    <x v="0"/>
    <x v="1"/>
    <x v="2"/>
    <x v="2"/>
    <n v="365"/>
  </r>
  <r>
    <x v="493"/>
    <x v="2"/>
    <s v="2025-2026"/>
    <x v="0"/>
    <x v="90"/>
    <x v="3"/>
    <s v="QLD"/>
    <n v="4700"/>
    <x v="0"/>
    <x v="17"/>
    <x v="3"/>
    <x v="3"/>
    <n v="77"/>
  </r>
  <r>
    <x v="538"/>
    <x v="0"/>
    <s v="2024-2025"/>
    <x v="0"/>
    <x v="1"/>
    <x v="1"/>
    <s v="NSW"/>
    <n v="2478"/>
    <x v="0"/>
    <x v="1"/>
    <x v="3"/>
    <x v="3"/>
    <n v="394"/>
  </r>
  <r>
    <x v="348"/>
    <x v="1"/>
    <s v="2023-2024"/>
    <x v="0"/>
    <x v="39"/>
    <x v="0"/>
    <s v="WA"/>
    <n v="6330"/>
    <x v="0"/>
    <x v="14"/>
    <x v="3"/>
    <x v="3"/>
    <n v="476"/>
  </r>
  <r>
    <x v="434"/>
    <x v="2"/>
    <s v="2025-2026"/>
    <x v="0"/>
    <x v="26"/>
    <x v="0"/>
    <s v="WA"/>
    <n v="6280"/>
    <x v="0"/>
    <x v="14"/>
    <x v="9"/>
    <x v="9"/>
    <n v="783"/>
  </r>
  <r>
    <x v="50"/>
    <x v="0"/>
    <s v="2024-2025"/>
    <x v="1"/>
    <x v="88"/>
    <x v="6"/>
    <s v="SA"/>
    <n v="5011"/>
    <x v="0"/>
    <x v="13"/>
    <x v="3"/>
    <x v="3"/>
    <n v="85"/>
  </r>
  <r>
    <x v="429"/>
    <x v="0"/>
    <s v="2024-2025"/>
    <x v="1"/>
    <x v="80"/>
    <x v="0"/>
    <s v="WA"/>
    <n v="6109"/>
    <x v="0"/>
    <x v="14"/>
    <x v="9"/>
    <x v="9"/>
    <n v="218"/>
  </r>
  <r>
    <x v="548"/>
    <x v="0"/>
    <s v="2024-2025"/>
    <x v="1"/>
    <x v="28"/>
    <x v="1"/>
    <s v="NSW"/>
    <n v="2830"/>
    <x v="0"/>
    <x v="11"/>
    <x v="4"/>
    <x v="4"/>
    <n v="549"/>
  </r>
  <r>
    <x v="361"/>
    <x v="0"/>
    <s v="2024-2025"/>
    <x v="0"/>
    <x v="33"/>
    <x v="4"/>
    <s v="VIC"/>
    <n v="3280"/>
    <x v="0"/>
    <x v="8"/>
    <x v="4"/>
    <x v="4"/>
    <n v="653"/>
  </r>
  <r>
    <x v="59"/>
    <x v="0"/>
    <s v="2024-2025"/>
    <x v="0"/>
    <x v="48"/>
    <x v="3"/>
    <s v="QLD"/>
    <n v="4566"/>
    <x v="0"/>
    <x v="15"/>
    <x v="4"/>
    <x v="4"/>
    <n v="369"/>
  </r>
  <r>
    <x v="410"/>
    <x v="1"/>
    <s v="2023-2024"/>
    <x v="0"/>
    <x v="35"/>
    <x v="3"/>
    <s v="QLD"/>
    <n v="4558"/>
    <x v="0"/>
    <x v="15"/>
    <x v="0"/>
    <x v="0"/>
    <n v="121"/>
  </r>
  <r>
    <x v="344"/>
    <x v="1"/>
    <s v="2023-2024"/>
    <x v="0"/>
    <x v="6"/>
    <x v="0"/>
    <s v="WA"/>
    <n v="6010"/>
    <x v="0"/>
    <x v="0"/>
    <x v="5"/>
    <x v="5"/>
    <n v="660"/>
  </r>
  <r>
    <x v="444"/>
    <x v="2"/>
    <s v="2025-2026"/>
    <x v="1"/>
    <x v="11"/>
    <x v="5"/>
    <s v="TAS"/>
    <n v="7010"/>
    <x v="0"/>
    <x v="9"/>
    <x v="4"/>
    <x v="4"/>
    <n v="731"/>
  </r>
  <r>
    <x v="416"/>
    <x v="2"/>
    <s v="2025-2026"/>
    <x v="0"/>
    <x v="84"/>
    <x v="3"/>
    <s v="QLD"/>
    <n v="4215"/>
    <x v="0"/>
    <x v="3"/>
    <x v="0"/>
    <x v="0"/>
    <n v="652"/>
  </r>
  <r>
    <x v="215"/>
    <x v="2"/>
    <s v="2025-2026"/>
    <x v="1"/>
    <x v="7"/>
    <x v="4"/>
    <s v="VIC"/>
    <n v="3175"/>
    <x v="0"/>
    <x v="6"/>
    <x v="0"/>
    <x v="0"/>
    <n v="348"/>
  </r>
  <r>
    <x v="175"/>
    <x v="1"/>
    <s v="2023-2024"/>
    <x v="0"/>
    <x v="52"/>
    <x v="3"/>
    <s v="QLD"/>
    <n v="4053"/>
    <x v="0"/>
    <x v="10"/>
    <x v="5"/>
    <x v="5"/>
    <n v="101"/>
  </r>
  <r>
    <x v="350"/>
    <x v="0"/>
    <s v="2024-2025"/>
    <x v="1"/>
    <x v="14"/>
    <x v="1"/>
    <s v="NSW"/>
    <n v="2790"/>
    <x v="0"/>
    <x v="11"/>
    <x v="5"/>
    <x v="5"/>
    <n v="451"/>
  </r>
  <r>
    <x v="411"/>
    <x v="0"/>
    <s v="2024-2025"/>
    <x v="0"/>
    <x v="67"/>
    <x v="3"/>
    <s v="QLD"/>
    <n v="4551"/>
    <x v="0"/>
    <x v="15"/>
    <x v="0"/>
    <x v="0"/>
    <n v="398"/>
  </r>
  <r>
    <x v="282"/>
    <x v="0"/>
    <s v="2024-2025"/>
    <x v="0"/>
    <x v="65"/>
    <x v="1"/>
    <s v="NSW"/>
    <n v="2131"/>
    <x v="0"/>
    <x v="4"/>
    <x v="1"/>
    <x v="1"/>
    <n v="302"/>
  </r>
  <r>
    <x v="310"/>
    <x v="0"/>
    <s v="2024-2025"/>
    <x v="1"/>
    <x v="83"/>
    <x v="0"/>
    <s v="WA"/>
    <n v="6052"/>
    <x v="0"/>
    <x v="0"/>
    <x v="5"/>
    <x v="5"/>
    <n v="155"/>
  </r>
  <r>
    <x v="244"/>
    <x v="0"/>
    <s v="2024-2025"/>
    <x v="0"/>
    <x v="95"/>
    <x v="7"/>
    <s v="NT"/>
    <n v="870"/>
    <x v="0"/>
    <x v="19"/>
    <x v="4"/>
    <x v="4"/>
    <n v="766"/>
  </r>
  <r>
    <x v="155"/>
    <x v="2"/>
    <s v="2025-2026"/>
    <x v="0"/>
    <x v="23"/>
    <x v="1"/>
    <s v="NSW"/>
    <n v="2650"/>
    <x v="0"/>
    <x v="11"/>
    <x v="1"/>
    <x v="1"/>
    <n v="176"/>
  </r>
  <r>
    <x v="551"/>
    <x v="0"/>
    <s v="2024-2025"/>
    <x v="0"/>
    <x v="84"/>
    <x v="3"/>
    <s v="QLD"/>
    <n v="4215"/>
    <x v="0"/>
    <x v="3"/>
    <x v="2"/>
    <x v="2"/>
    <n v="602"/>
  </r>
  <r>
    <x v="604"/>
    <x v="2"/>
    <s v="2025-2026"/>
    <x v="1"/>
    <x v="22"/>
    <x v="1"/>
    <s v="NSW"/>
    <n v="2539"/>
    <x v="0"/>
    <x v="2"/>
    <x v="5"/>
    <x v="5"/>
    <n v="562"/>
  </r>
  <r>
    <x v="469"/>
    <x v="2"/>
    <s v="2025-2026"/>
    <x v="0"/>
    <x v="19"/>
    <x v="1"/>
    <s v="NSW"/>
    <n v="2800"/>
    <x v="0"/>
    <x v="11"/>
    <x v="5"/>
    <x v="5"/>
    <n v="114"/>
  </r>
  <r>
    <x v="213"/>
    <x v="1"/>
    <s v="2023-2024"/>
    <x v="0"/>
    <x v="92"/>
    <x v="3"/>
    <s v="QLD"/>
    <n v="4305"/>
    <x v="0"/>
    <x v="3"/>
    <x v="5"/>
    <x v="5"/>
    <n v="512"/>
  </r>
  <r>
    <x v="652"/>
    <x v="1"/>
    <s v="2023-2024"/>
    <x v="0"/>
    <x v="90"/>
    <x v="3"/>
    <s v="QLD"/>
    <n v="4700"/>
    <x v="0"/>
    <x v="17"/>
    <x v="7"/>
    <x v="7"/>
    <n v="649"/>
  </r>
  <r>
    <x v="636"/>
    <x v="0"/>
    <s v="2024-2025"/>
    <x v="0"/>
    <x v="2"/>
    <x v="2"/>
    <s v="ACT"/>
    <n v="2617"/>
    <x v="0"/>
    <x v="2"/>
    <x v="9"/>
    <x v="9"/>
    <n v="596"/>
  </r>
  <r>
    <x v="21"/>
    <x v="1"/>
    <s v="2023-2024"/>
    <x v="0"/>
    <x v="65"/>
    <x v="1"/>
    <s v="NSW"/>
    <n v="2131"/>
    <x v="0"/>
    <x v="4"/>
    <x v="4"/>
    <x v="4"/>
    <n v="595"/>
  </r>
  <r>
    <x v="594"/>
    <x v="1"/>
    <s v="2023-2024"/>
    <x v="0"/>
    <x v="12"/>
    <x v="3"/>
    <s v="QLD"/>
    <n v="4068"/>
    <x v="0"/>
    <x v="10"/>
    <x v="1"/>
    <x v="1"/>
    <n v="265"/>
  </r>
  <r>
    <x v="299"/>
    <x v="2"/>
    <s v="2025-2026"/>
    <x v="1"/>
    <x v="46"/>
    <x v="3"/>
    <s v="QLD"/>
    <n v="4740"/>
    <x v="0"/>
    <x v="17"/>
    <x v="7"/>
    <x v="7"/>
    <n v="295"/>
  </r>
  <r>
    <x v="112"/>
    <x v="0"/>
    <s v="2024-2025"/>
    <x v="0"/>
    <x v="37"/>
    <x v="1"/>
    <s v="NSW"/>
    <n v="2750"/>
    <x v="0"/>
    <x v="11"/>
    <x v="5"/>
    <x v="5"/>
    <n v="336"/>
  </r>
  <r>
    <x v="572"/>
    <x v="0"/>
    <s v="2024-2025"/>
    <x v="0"/>
    <x v="57"/>
    <x v="6"/>
    <s v="SA"/>
    <n v="5082"/>
    <x v="0"/>
    <x v="13"/>
    <x v="4"/>
    <x v="4"/>
    <n v="51"/>
  </r>
  <r>
    <x v="258"/>
    <x v="2"/>
    <s v="2025-2026"/>
    <x v="1"/>
    <x v="46"/>
    <x v="3"/>
    <s v="QLD"/>
    <n v="4740"/>
    <x v="0"/>
    <x v="17"/>
    <x v="3"/>
    <x v="3"/>
    <n v="39"/>
  </r>
  <r>
    <x v="187"/>
    <x v="1"/>
    <s v="2023-2024"/>
    <x v="1"/>
    <x v="0"/>
    <x v="0"/>
    <s v="WA"/>
    <n v="6021"/>
    <x v="0"/>
    <x v="0"/>
    <x v="7"/>
    <x v="7"/>
    <n v="390"/>
  </r>
  <r>
    <x v="46"/>
    <x v="2"/>
    <s v="2025-2026"/>
    <x v="1"/>
    <x v="88"/>
    <x v="6"/>
    <s v="SA"/>
    <n v="5011"/>
    <x v="0"/>
    <x v="13"/>
    <x v="9"/>
    <x v="9"/>
    <n v="741"/>
  </r>
  <r>
    <x v="325"/>
    <x v="0"/>
    <s v="2024-2025"/>
    <x v="0"/>
    <x v="62"/>
    <x v="0"/>
    <s v="WA"/>
    <n v="6112"/>
    <x v="0"/>
    <x v="14"/>
    <x v="0"/>
    <x v="0"/>
    <n v="274"/>
  </r>
  <r>
    <x v="263"/>
    <x v="0"/>
    <s v="2024-2025"/>
    <x v="1"/>
    <x v="36"/>
    <x v="4"/>
    <s v="VIC"/>
    <n v="3148"/>
    <x v="0"/>
    <x v="6"/>
    <x v="2"/>
    <x v="2"/>
    <n v="735"/>
  </r>
  <r>
    <x v="580"/>
    <x v="1"/>
    <s v="2023-2024"/>
    <x v="1"/>
    <x v="96"/>
    <x v="4"/>
    <s v="VIC"/>
    <n v="3690"/>
    <x v="0"/>
    <x v="16"/>
    <x v="2"/>
    <x v="2"/>
    <n v="592"/>
  </r>
  <r>
    <x v="682"/>
    <x v="0"/>
    <s v="2024-2025"/>
    <x v="0"/>
    <x v="3"/>
    <x v="3"/>
    <s v="QLD"/>
    <n v="4220"/>
    <x v="0"/>
    <x v="3"/>
    <x v="0"/>
    <x v="0"/>
    <n v="187"/>
  </r>
  <r>
    <x v="269"/>
    <x v="0"/>
    <s v="2024-2025"/>
    <x v="0"/>
    <x v="95"/>
    <x v="7"/>
    <s v="NT"/>
    <n v="870"/>
    <x v="0"/>
    <x v="19"/>
    <x v="9"/>
    <x v="9"/>
    <n v="384"/>
  </r>
  <r>
    <x v="662"/>
    <x v="2"/>
    <s v="2025-2026"/>
    <x v="0"/>
    <x v="41"/>
    <x v="5"/>
    <s v="TAS"/>
    <n v="7320"/>
    <x v="0"/>
    <x v="9"/>
    <x v="3"/>
    <x v="3"/>
    <n v="800"/>
  </r>
  <r>
    <x v="116"/>
    <x v="2"/>
    <s v="2025-2026"/>
    <x v="0"/>
    <x v="31"/>
    <x v="1"/>
    <s v="NSW"/>
    <n v="2116"/>
    <x v="0"/>
    <x v="4"/>
    <x v="4"/>
    <x v="4"/>
    <n v="396"/>
  </r>
  <r>
    <x v="179"/>
    <x v="0"/>
    <s v="2024-2025"/>
    <x v="0"/>
    <x v="92"/>
    <x v="3"/>
    <s v="QLD"/>
    <n v="4305"/>
    <x v="0"/>
    <x v="3"/>
    <x v="0"/>
    <x v="0"/>
    <n v="571"/>
  </r>
  <r>
    <x v="521"/>
    <x v="0"/>
    <s v="2024-2025"/>
    <x v="0"/>
    <x v="90"/>
    <x v="3"/>
    <s v="QLD"/>
    <n v="4700"/>
    <x v="0"/>
    <x v="17"/>
    <x v="3"/>
    <x v="3"/>
    <n v="294"/>
  </r>
  <r>
    <x v="412"/>
    <x v="2"/>
    <s v="2025-2026"/>
    <x v="0"/>
    <x v="1"/>
    <x v="1"/>
    <s v="NSW"/>
    <n v="2478"/>
    <x v="0"/>
    <x v="1"/>
    <x v="3"/>
    <x v="3"/>
    <n v="390"/>
  </r>
  <r>
    <x v="211"/>
    <x v="0"/>
    <s v="2024-2025"/>
    <x v="0"/>
    <x v="39"/>
    <x v="0"/>
    <s v="WA"/>
    <n v="6330"/>
    <x v="0"/>
    <x v="14"/>
    <x v="6"/>
    <x v="6"/>
    <n v="610"/>
  </r>
  <r>
    <x v="543"/>
    <x v="2"/>
    <s v="2025-2026"/>
    <x v="1"/>
    <x v="57"/>
    <x v="6"/>
    <s v="SA"/>
    <n v="5082"/>
    <x v="0"/>
    <x v="13"/>
    <x v="4"/>
    <x v="4"/>
    <n v="368"/>
  </r>
  <r>
    <x v="547"/>
    <x v="0"/>
    <s v="2024-2025"/>
    <x v="1"/>
    <x v="85"/>
    <x v="0"/>
    <s v="WA"/>
    <n v="6530"/>
    <x v="0"/>
    <x v="20"/>
    <x v="3"/>
    <x v="3"/>
    <n v="96"/>
  </r>
  <r>
    <x v="631"/>
    <x v="0"/>
    <s v="2024-2025"/>
    <x v="1"/>
    <x v="43"/>
    <x v="1"/>
    <s v="NSW"/>
    <n v="2560"/>
    <x v="0"/>
    <x v="2"/>
    <x v="3"/>
    <x v="3"/>
    <n v="230"/>
  </r>
  <r>
    <x v="226"/>
    <x v="0"/>
    <s v="2024-2025"/>
    <x v="0"/>
    <x v="26"/>
    <x v="0"/>
    <s v="WA"/>
    <n v="6280"/>
    <x v="0"/>
    <x v="14"/>
    <x v="1"/>
    <x v="1"/>
    <n v="554"/>
  </r>
  <r>
    <x v="377"/>
    <x v="1"/>
    <s v="2023-2024"/>
    <x v="1"/>
    <x v="17"/>
    <x v="3"/>
    <s v="QLD"/>
    <n v="4825"/>
    <x v="0"/>
    <x v="12"/>
    <x v="7"/>
    <x v="7"/>
    <n v="269"/>
  </r>
  <r>
    <x v="333"/>
    <x v="2"/>
    <s v="2025-2026"/>
    <x v="0"/>
    <x v="85"/>
    <x v="0"/>
    <s v="WA"/>
    <n v="6530"/>
    <x v="0"/>
    <x v="20"/>
    <x v="1"/>
    <x v="1"/>
    <n v="104"/>
  </r>
  <r>
    <x v="349"/>
    <x v="1"/>
    <s v="2023-2024"/>
    <x v="0"/>
    <x v="26"/>
    <x v="0"/>
    <s v="WA"/>
    <n v="6280"/>
    <x v="0"/>
    <x v="14"/>
    <x v="2"/>
    <x v="2"/>
    <n v="298"/>
  </r>
  <r>
    <x v="516"/>
    <x v="2"/>
    <s v="2025-2026"/>
    <x v="0"/>
    <x v="63"/>
    <x v="1"/>
    <s v="NSW"/>
    <n v="2015"/>
    <x v="0"/>
    <x v="5"/>
    <x v="1"/>
    <x v="1"/>
    <n v="379"/>
  </r>
  <r>
    <x v="268"/>
    <x v="1"/>
    <s v="2023-2024"/>
    <x v="0"/>
    <x v="16"/>
    <x v="0"/>
    <s v="WA"/>
    <n v="6030"/>
    <x v="0"/>
    <x v="0"/>
    <x v="7"/>
    <x v="7"/>
    <n v="312"/>
  </r>
  <r>
    <x v="444"/>
    <x v="2"/>
    <s v="2025-2026"/>
    <x v="0"/>
    <x v="47"/>
    <x v="1"/>
    <s v="NSW"/>
    <n v="2101"/>
    <x v="0"/>
    <x v="4"/>
    <x v="6"/>
    <x v="6"/>
    <n v="690"/>
  </r>
  <r>
    <x v="124"/>
    <x v="0"/>
    <s v="2024-2025"/>
    <x v="0"/>
    <x v="12"/>
    <x v="3"/>
    <s v="QLD"/>
    <n v="4068"/>
    <x v="0"/>
    <x v="10"/>
    <x v="4"/>
    <x v="4"/>
    <n v="345"/>
  </r>
  <r>
    <x v="406"/>
    <x v="1"/>
    <s v="2023-2024"/>
    <x v="1"/>
    <x v="88"/>
    <x v="6"/>
    <s v="SA"/>
    <n v="5011"/>
    <x v="0"/>
    <x v="13"/>
    <x v="2"/>
    <x v="2"/>
    <n v="79"/>
  </r>
  <r>
    <x v="444"/>
    <x v="2"/>
    <s v="2025-2026"/>
    <x v="0"/>
    <x v="55"/>
    <x v="3"/>
    <s v="QLD"/>
    <n v="4703"/>
    <x v="0"/>
    <x v="17"/>
    <x v="9"/>
    <x v="9"/>
    <n v="134"/>
  </r>
  <r>
    <x v="697"/>
    <x v="0"/>
    <s v="2024-2025"/>
    <x v="0"/>
    <x v="52"/>
    <x v="3"/>
    <s v="QLD"/>
    <n v="4053"/>
    <x v="0"/>
    <x v="10"/>
    <x v="3"/>
    <x v="3"/>
    <n v="408"/>
  </r>
  <r>
    <x v="605"/>
    <x v="0"/>
    <s v="2024-2025"/>
    <x v="0"/>
    <x v="52"/>
    <x v="3"/>
    <s v="QLD"/>
    <n v="4053"/>
    <x v="0"/>
    <x v="10"/>
    <x v="6"/>
    <x v="6"/>
    <n v="470"/>
  </r>
  <r>
    <x v="79"/>
    <x v="0"/>
    <s v="2024-2025"/>
    <x v="0"/>
    <x v="92"/>
    <x v="3"/>
    <s v="QLD"/>
    <n v="4305"/>
    <x v="0"/>
    <x v="3"/>
    <x v="9"/>
    <x v="9"/>
    <n v="227"/>
  </r>
  <r>
    <x v="124"/>
    <x v="0"/>
    <s v="2024-2025"/>
    <x v="1"/>
    <x v="0"/>
    <x v="0"/>
    <s v="WA"/>
    <n v="6021"/>
    <x v="0"/>
    <x v="0"/>
    <x v="5"/>
    <x v="5"/>
    <n v="127"/>
  </r>
  <r>
    <x v="710"/>
    <x v="2"/>
    <s v="2025-2026"/>
    <x v="0"/>
    <x v="13"/>
    <x v="1"/>
    <s v="NSW"/>
    <n v="2480"/>
    <x v="0"/>
    <x v="1"/>
    <x v="2"/>
    <x v="2"/>
    <n v="40"/>
  </r>
  <r>
    <x v="293"/>
    <x v="1"/>
    <s v="2023-2024"/>
    <x v="1"/>
    <x v="87"/>
    <x v="2"/>
    <s v="ACT"/>
    <n v="2609"/>
    <x v="0"/>
    <x v="2"/>
    <x v="0"/>
    <x v="0"/>
    <n v="100"/>
  </r>
  <r>
    <x v="406"/>
    <x v="1"/>
    <s v="2023-2024"/>
    <x v="0"/>
    <x v="90"/>
    <x v="3"/>
    <s v="QLD"/>
    <n v="4700"/>
    <x v="0"/>
    <x v="17"/>
    <x v="2"/>
    <x v="2"/>
    <n v="382"/>
  </r>
  <r>
    <x v="423"/>
    <x v="0"/>
    <s v="2024-2025"/>
    <x v="0"/>
    <x v="39"/>
    <x v="0"/>
    <s v="WA"/>
    <n v="6330"/>
    <x v="0"/>
    <x v="14"/>
    <x v="2"/>
    <x v="2"/>
    <n v="63"/>
  </r>
  <r>
    <x v="439"/>
    <x v="0"/>
    <s v="2024-2025"/>
    <x v="1"/>
    <x v="7"/>
    <x v="4"/>
    <s v="VIC"/>
    <n v="3175"/>
    <x v="0"/>
    <x v="6"/>
    <x v="6"/>
    <x v="6"/>
    <n v="151"/>
  </r>
  <r>
    <x v="21"/>
    <x v="1"/>
    <s v="2023-2024"/>
    <x v="0"/>
    <x v="67"/>
    <x v="3"/>
    <s v="QLD"/>
    <n v="4551"/>
    <x v="0"/>
    <x v="15"/>
    <x v="6"/>
    <x v="6"/>
    <n v="357"/>
  </r>
  <r>
    <x v="527"/>
    <x v="1"/>
    <s v="2023-2024"/>
    <x v="0"/>
    <x v="86"/>
    <x v="0"/>
    <s v="WA"/>
    <n v="6725"/>
    <x v="0"/>
    <x v="20"/>
    <x v="9"/>
    <x v="9"/>
    <n v="395"/>
  </r>
  <r>
    <x v="507"/>
    <x v="1"/>
    <s v="2023-2024"/>
    <x v="0"/>
    <x v="5"/>
    <x v="1"/>
    <s v="NSW"/>
    <n v="2067"/>
    <x v="0"/>
    <x v="5"/>
    <x v="2"/>
    <x v="2"/>
    <n v="146"/>
  </r>
  <r>
    <x v="622"/>
    <x v="2"/>
    <s v="2025-2026"/>
    <x v="0"/>
    <x v="66"/>
    <x v="3"/>
    <s v="QLD"/>
    <n v="4883"/>
    <x v="0"/>
    <x v="12"/>
    <x v="7"/>
    <x v="7"/>
    <n v="347"/>
  </r>
  <r>
    <x v="694"/>
    <x v="2"/>
    <s v="2025-2026"/>
    <x v="0"/>
    <x v="64"/>
    <x v="1"/>
    <s v="NSW"/>
    <n v="2350"/>
    <x v="0"/>
    <x v="1"/>
    <x v="5"/>
    <x v="5"/>
    <n v="586"/>
  </r>
  <r>
    <x v="211"/>
    <x v="0"/>
    <s v="2024-2025"/>
    <x v="1"/>
    <x v="22"/>
    <x v="1"/>
    <s v="NSW"/>
    <n v="2539"/>
    <x v="0"/>
    <x v="2"/>
    <x v="9"/>
    <x v="9"/>
    <n v="382"/>
  </r>
  <r>
    <x v="99"/>
    <x v="0"/>
    <s v="2024-2025"/>
    <x v="0"/>
    <x v="95"/>
    <x v="7"/>
    <s v="NT"/>
    <n v="870"/>
    <x v="0"/>
    <x v="19"/>
    <x v="5"/>
    <x v="5"/>
    <n v="66"/>
  </r>
  <r>
    <x v="232"/>
    <x v="1"/>
    <s v="2023-2024"/>
    <x v="0"/>
    <x v="18"/>
    <x v="6"/>
    <s v="SA"/>
    <n v="5168"/>
    <x v="0"/>
    <x v="13"/>
    <x v="3"/>
    <x v="3"/>
    <n v="240"/>
  </r>
  <r>
    <x v="388"/>
    <x v="2"/>
    <s v="2025-2026"/>
    <x v="0"/>
    <x v="2"/>
    <x v="2"/>
    <s v="ACT"/>
    <n v="2617"/>
    <x v="0"/>
    <x v="2"/>
    <x v="2"/>
    <x v="2"/>
    <n v="604"/>
  </r>
  <r>
    <x v="445"/>
    <x v="0"/>
    <s v="2024-2025"/>
    <x v="1"/>
    <x v="82"/>
    <x v="3"/>
    <s v="QLD"/>
    <n v="4655"/>
    <x v="0"/>
    <x v="17"/>
    <x v="3"/>
    <x v="3"/>
    <n v="284"/>
  </r>
  <r>
    <x v="217"/>
    <x v="0"/>
    <s v="2024-2025"/>
    <x v="0"/>
    <x v="28"/>
    <x v="1"/>
    <s v="NSW"/>
    <n v="2830"/>
    <x v="0"/>
    <x v="11"/>
    <x v="5"/>
    <x v="5"/>
    <n v="426"/>
  </r>
  <r>
    <x v="437"/>
    <x v="0"/>
    <s v="2024-2025"/>
    <x v="1"/>
    <x v="56"/>
    <x v="1"/>
    <s v="NSW"/>
    <n v="2795"/>
    <x v="0"/>
    <x v="11"/>
    <x v="5"/>
    <x v="5"/>
    <n v="101"/>
  </r>
  <r>
    <x v="48"/>
    <x v="0"/>
    <s v="2024-2025"/>
    <x v="1"/>
    <x v="52"/>
    <x v="3"/>
    <s v="QLD"/>
    <n v="4053"/>
    <x v="0"/>
    <x v="10"/>
    <x v="2"/>
    <x v="2"/>
    <n v="321"/>
  </r>
  <r>
    <x v="125"/>
    <x v="2"/>
    <s v="2025-2026"/>
    <x v="1"/>
    <x v="81"/>
    <x v="3"/>
    <s v="QLD"/>
    <n v="4680"/>
    <x v="0"/>
    <x v="17"/>
    <x v="5"/>
    <x v="5"/>
    <n v="324"/>
  </r>
  <r>
    <x v="43"/>
    <x v="1"/>
    <s v="2023-2024"/>
    <x v="0"/>
    <x v="84"/>
    <x v="3"/>
    <s v="QLD"/>
    <n v="4215"/>
    <x v="0"/>
    <x v="3"/>
    <x v="2"/>
    <x v="2"/>
    <n v="559"/>
  </r>
  <r>
    <x v="428"/>
    <x v="1"/>
    <s v="2023-2024"/>
    <x v="0"/>
    <x v="47"/>
    <x v="1"/>
    <s v="NSW"/>
    <n v="2101"/>
    <x v="0"/>
    <x v="4"/>
    <x v="2"/>
    <x v="2"/>
    <n v="316"/>
  </r>
  <r>
    <x v="688"/>
    <x v="0"/>
    <s v="2024-2025"/>
    <x v="1"/>
    <x v="70"/>
    <x v="4"/>
    <s v="VIC"/>
    <n v="3400"/>
    <x v="0"/>
    <x v="8"/>
    <x v="1"/>
    <x v="1"/>
    <n v="303"/>
  </r>
  <r>
    <x v="552"/>
    <x v="2"/>
    <s v="2025-2026"/>
    <x v="0"/>
    <x v="10"/>
    <x v="4"/>
    <s v="VIC"/>
    <n v="3551"/>
    <x v="0"/>
    <x v="8"/>
    <x v="5"/>
    <x v="5"/>
    <n v="411"/>
  </r>
  <r>
    <x v="546"/>
    <x v="1"/>
    <s v="2023-2024"/>
    <x v="1"/>
    <x v="85"/>
    <x v="0"/>
    <s v="WA"/>
    <n v="6530"/>
    <x v="0"/>
    <x v="20"/>
    <x v="3"/>
    <x v="3"/>
    <n v="764"/>
  </r>
  <r>
    <x v="73"/>
    <x v="1"/>
    <s v="2023-2024"/>
    <x v="0"/>
    <x v="2"/>
    <x v="2"/>
    <s v="ACT"/>
    <n v="2617"/>
    <x v="0"/>
    <x v="2"/>
    <x v="3"/>
    <x v="3"/>
    <n v="350"/>
  </r>
  <r>
    <x v="616"/>
    <x v="1"/>
    <s v="2023-2024"/>
    <x v="0"/>
    <x v="63"/>
    <x v="1"/>
    <s v="NSW"/>
    <n v="2015"/>
    <x v="0"/>
    <x v="5"/>
    <x v="6"/>
    <x v="6"/>
    <n v="205"/>
  </r>
  <r>
    <x v="193"/>
    <x v="2"/>
    <s v="2025-2026"/>
    <x v="0"/>
    <x v="72"/>
    <x v="4"/>
    <s v="VIC"/>
    <n v="3931"/>
    <x v="0"/>
    <x v="16"/>
    <x v="7"/>
    <x v="7"/>
    <n v="630"/>
  </r>
  <r>
    <x v="343"/>
    <x v="1"/>
    <s v="2023-2024"/>
    <x v="0"/>
    <x v="18"/>
    <x v="6"/>
    <s v="SA"/>
    <n v="5168"/>
    <x v="0"/>
    <x v="13"/>
    <x v="7"/>
    <x v="7"/>
    <n v="507"/>
  </r>
  <r>
    <x v="396"/>
    <x v="0"/>
    <s v="2024-2025"/>
    <x v="0"/>
    <x v="50"/>
    <x v="4"/>
    <s v="VIC"/>
    <n v="3179"/>
    <x v="0"/>
    <x v="6"/>
    <x v="4"/>
    <x v="4"/>
    <n v="385"/>
  </r>
  <r>
    <x v="113"/>
    <x v="2"/>
    <s v="2025-2026"/>
    <x v="1"/>
    <x v="75"/>
    <x v="0"/>
    <s v="WA"/>
    <n v="6450"/>
    <x v="0"/>
    <x v="20"/>
    <x v="3"/>
    <x v="3"/>
    <n v="478"/>
  </r>
  <r>
    <x v="432"/>
    <x v="0"/>
    <s v="2024-2025"/>
    <x v="0"/>
    <x v="71"/>
    <x v="6"/>
    <s v="SA"/>
    <n v="5043"/>
    <x v="0"/>
    <x v="13"/>
    <x v="7"/>
    <x v="7"/>
    <n v="241"/>
  </r>
  <r>
    <x v="179"/>
    <x v="0"/>
    <s v="2024-2025"/>
    <x v="0"/>
    <x v="1"/>
    <x v="1"/>
    <s v="NSW"/>
    <n v="2478"/>
    <x v="0"/>
    <x v="1"/>
    <x v="7"/>
    <x v="7"/>
    <n v="783"/>
  </r>
  <r>
    <x v="427"/>
    <x v="0"/>
    <s v="2024-2025"/>
    <x v="0"/>
    <x v="27"/>
    <x v="4"/>
    <s v="VIC"/>
    <n v="3066"/>
    <x v="0"/>
    <x v="7"/>
    <x v="6"/>
    <x v="6"/>
    <n v="224"/>
  </r>
  <r>
    <x v="419"/>
    <x v="1"/>
    <s v="2023-2024"/>
    <x v="1"/>
    <x v="75"/>
    <x v="0"/>
    <s v="WA"/>
    <n v="6450"/>
    <x v="0"/>
    <x v="20"/>
    <x v="4"/>
    <x v="4"/>
    <n v="288"/>
  </r>
  <r>
    <x v="95"/>
    <x v="1"/>
    <s v="2023-2024"/>
    <x v="0"/>
    <x v="41"/>
    <x v="5"/>
    <s v="TAS"/>
    <n v="7320"/>
    <x v="0"/>
    <x v="9"/>
    <x v="2"/>
    <x v="2"/>
    <n v="191"/>
  </r>
  <r>
    <x v="516"/>
    <x v="2"/>
    <s v="2025-2026"/>
    <x v="0"/>
    <x v="87"/>
    <x v="2"/>
    <s v="ACT"/>
    <n v="2609"/>
    <x v="0"/>
    <x v="2"/>
    <x v="3"/>
    <x v="3"/>
    <n v="232"/>
  </r>
  <r>
    <x v="570"/>
    <x v="2"/>
    <s v="2025-2026"/>
    <x v="0"/>
    <x v="39"/>
    <x v="0"/>
    <s v="WA"/>
    <n v="6330"/>
    <x v="0"/>
    <x v="14"/>
    <x v="0"/>
    <x v="0"/>
    <n v="249"/>
  </r>
  <r>
    <x v="556"/>
    <x v="0"/>
    <s v="2024-2025"/>
    <x v="0"/>
    <x v="10"/>
    <x v="4"/>
    <s v="VIC"/>
    <n v="3551"/>
    <x v="0"/>
    <x v="8"/>
    <x v="9"/>
    <x v="9"/>
    <n v="268"/>
  </r>
  <r>
    <x v="233"/>
    <x v="2"/>
    <s v="2025-2026"/>
    <x v="1"/>
    <x v="14"/>
    <x v="1"/>
    <s v="NSW"/>
    <n v="2790"/>
    <x v="0"/>
    <x v="11"/>
    <x v="2"/>
    <x v="2"/>
    <n v="464"/>
  </r>
  <r>
    <x v="701"/>
    <x v="1"/>
    <s v="2023-2024"/>
    <x v="0"/>
    <x v="47"/>
    <x v="1"/>
    <s v="NSW"/>
    <n v="2101"/>
    <x v="0"/>
    <x v="4"/>
    <x v="5"/>
    <x v="5"/>
    <n v="117"/>
  </r>
  <r>
    <x v="419"/>
    <x v="1"/>
    <s v="2023-2024"/>
    <x v="0"/>
    <x v="16"/>
    <x v="0"/>
    <s v="WA"/>
    <n v="6030"/>
    <x v="0"/>
    <x v="0"/>
    <x v="5"/>
    <x v="5"/>
    <n v="795"/>
  </r>
  <r>
    <x v="392"/>
    <x v="0"/>
    <s v="2024-2025"/>
    <x v="0"/>
    <x v="19"/>
    <x v="1"/>
    <s v="NSW"/>
    <n v="2800"/>
    <x v="0"/>
    <x v="11"/>
    <x v="1"/>
    <x v="1"/>
    <n v="60"/>
  </r>
  <r>
    <x v="275"/>
    <x v="0"/>
    <s v="2024-2025"/>
    <x v="0"/>
    <x v="76"/>
    <x v="1"/>
    <s v="NSW"/>
    <n v="2031"/>
    <x v="0"/>
    <x v="5"/>
    <x v="6"/>
    <x v="6"/>
    <n v="479"/>
  </r>
  <r>
    <x v="276"/>
    <x v="2"/>
    <s v="2025-2026"/>
    <x v="0"/>
    <x v="59"/>
    <x v="3"/>
    <s v="QLD"/>
    <n v="4509"/>
    <x v="0"/>
    <x v="3"/>
    <x v="1"/>
    <x v="1"/>
    <n v="140"/>
  </r>
  <r>
    <x v="329"/>
    <x v="0"/>
    <s v="2024-2025"/>
    <x v="0"/>
    <x v="49"/>
    <x v="4"/>
    <s v="VIC"/>
    <n v="3134"/>
    <x v="0"/>
    <x v="6"/>
    <x v="1"/>
    <x v="1"/>
    <n v="72"/>
  </r>
  <r>
    <x v="225"/>
    <x v="0"/>
    <s v="2024-2025"/>
    <x v="0"/>
    <x v="89"/>
    <x v="4"/>
    <s v="VIC"/>
    <n v="3136"/>
    <x v="0"/>
    <x v="6"/>
    <x v="4"/>
    <x v="4"/>
    <n v="364"/>
  </r>
  <r>
    <x v="286"/>
    <x v="0"/>
    <s v="2024-2025"/>
    <x v="0"/>
    <x v="18"/>
    <x v="6"/>
    <s v="SA"/>
    <n v="5168"/>
    <x v="0"/>
    <x v="13"/>
    <x v="0"/>
    <x v="0"/>
    <n v="455"/>
  </r>
  <r>
    <x v="129"/>
    <x v="0"/>
    <s v="2024-2025"/>
    <x v="0"/>
    <x v="62"/>
    <x v="0"/>
    <s v="WA"/>
    <n v="6112"/>
    <x v="0"/>
    <x v="14"/>
    <x v="5"/>
    <x v="5"/>
    <n v="647"/>
  </r>
  <r>
    <x v="378"/>
    <x v="2"/>
    <s v="2025-2026"/>
    <x v="0"/>
    <x v="38"/>
    <x v="3"/>
    <s v="QLD"/>
    <n v="4802"/>
    <x v="0"/>
    <x v="12"/>
    <x v="7"/>
    <x v="7"/>
    <n v="464"/>
  </r>
  <r>
    <x v="280"/>
    <x v="0"/>
    <s v="2024-2025"/>
    <x v="0"/>
    <x v="10"/>
    <x v="4"/>
    <s v="VIC"/>
    <n v="3551"/>
    <x v="0"/>
    <x v="8"/>
    <x v="2"/>
    <x v="2"/>
    <n v="754"/>
  </r>
  <r>
    <x v="680"/>
    <x v="0"/>
    <s v="2024-2025"/>
    <x v="0"/>
    <x v="84"/>
    <x v="3"/>
    <s v="QLD"/>
    <n v="4215"/>
    <x v="0"/>
    <x v="3"/>
    <x v="1"/>
    <x v="1"/>
    <n v="648"/>
  </r>
  <r>
    <x v="313"/>
    <x v="0"/>
    <s v="2024-2025"/>
    <x v="1"/>
    <x v="43"/>
    <x v="1"/>
    <s v="NSW"/>
    <n v="2560"/>
    <x v="0"/>
    <x v="2"/>
    <x v="1"/>
    <x v="1"/>
    <n v="359"/>
  </r>
  <r>
    <x v="263"/>
    <x v="0"/>
    <s v="2024-2025"/>
    <x v="0"/>
    <x v="19"/>
    <x v="1"/>
    <s v="NSW"/>
    <n v="2800"/>
    <x v="0"/>
    <x v="11"/>
    <x v="3"/>
    <x v="3"/>
    <n v="51"/>
  </r>
  <r>
    <x v="419"/>
    <x v="1"/>
    <s v="2023-2024"/>
    <x v="0"/>
    <x v="47"/>
    <x v="1"/>
    <s v="NSW"/>
    <n v="2101"/>
    <x v="0"/>
    <x v="4"/>
    <x v="5"/>
    <x v="5"/>
    <n v="578"/>
  </r>
  <r>
    <x v="585"/>
    <x v="0"/>
    <s v="2024-2025"/>
    <x v="1"/>
    <x v="9"/>
    <x v="4"/>
    <s v="VIC"/>
    <n v="3076"/>
    <x v="0"/>
    <x v="7"/>
    <x v="1"/>
    <x v="1"/>
    <n v="576"/>
  </r>
  <r>
    <x v="573"/>
    <x v="0"/>
    <s v="2024-2025"/>
    <x v="0"/>
    <x v="83"/>
    <x v="0"/>
    <s v="WA"/>
    <n v="6052"/>
    <x v="0"/>
    <x v="0"/>
    <x v="3"/>
    <x v="3"/>
    <n v="492"/>
  </r>
  <r>
    <x v="578"/>
    <x v="0"/>
    <s v="2024-2025"/>
    <x v="0"/>
    <x v="35"/>
    <x v="3"/>
    <s v="QLD"/>
    <n v="4558"/>
    <x v="0"/>
    <x v="15"/>
    <x v="5"/>
    <x v="5"/>
    <n v="629"/>
  </r>
  <r>
    <x v="385"/>
    <x v="1"/>
    <s v="2023-2024"/>
    <x v="0"/>
    <x v="84"/>
    <x v="3"/>
    <s v="QLD"/>
    <n v="4215"/>
    <x v="0"/>
    <x v="3"/>
    <x v="8"/>
    <x v="8"/>
    <n v="480"/>
  </r>
  <r>
    <x v="72"/>
    <x v="2"/>
    <s v="2025-2026"/>
    <x v="0"/>
    <x v="3"/>
    <x v="3"/>
    <s v="QLD"/>
    <n v="4220"/>
    <x v="0"/>
    <x v="3"/>
    <x v="2"/>
    <x v="2"/>
    <n v="375"/>
  </r>
  <r>
    <x v="388"/>
    <x v="2"/>
    <s v="2025-2026"/>
    <x v="0"/>
    <x v="83"/>
    <x v="0"/>
    <s v="WA"/>
    <n v="6052"/>
    <x v="0"/>
    <x v="0"/>
    <x v="0"/>
    <x v="0"/>
    <n v="499"/>
  </r>
  <r>
    <x v="708"/>
    <x v="2"/>
    <s v="2025-2026"/>
    <x v="0"/>
    <x v="63"/>
    <x v="1"/>
    <s v="NSW"/>
    <n v="2015"/>
    <x v="0"/>
    <x v="5"/>
    <x v="3"/>
    <x v="3"/>
    <n v="578"/>
  </r>
  <r>
    <x v="430"/>
    <x v="0"/>
    <s v="2024-2025"/>
    <x v="0"/>
    <x v="83"/>
    <x v="0"/>
    <s v="WA"/>
    <n v="6052"/>
    <x v="0"/>
    <x v="0"/>
    <x v="5"/>
    <x v="5"/>
    <n v="129"/>
  </r>
  <r>
    <x v="279"/>
    <x v="2"/>
    <s v="2025-2026"/>
    <x v="0"/>
    <x v="80"/>
    <x v="0"/>
    <s v="WA"/>
    <n v="6109"/>
    <x v="0"/>
    <x v="14"/>
    <x v="4"/>
    <x v="4"/>
    <n v="82"/>
  </r>
  <r>
    <x v="565"/>
    <x v="1"/>
    <s v="2023-2024"/>
    <x v="0"/>
    <x v="12"/>
    <x v="3"/>
    <s v="QLD"/>
    <n v="4068"/>
    <x v="0"/>
    <x v="10"/>
    <x v="9"/>
    <x v="9"/>
    <n v="544"/>
  </r>
  <r>
    <x v="548"/>
    <x v="0"/>
    <s v="2024-2025"/>
    <x v="0"/>
    <x v="66"/>
    <x v="3"/>
    <s v="QLD"/>
    <n v="4883"/>
    <x v="0"/>
    <x v="12"/>
    <x v="3"/>
    <x v="3"/>
    <n v="129"/>
  </r>
  <r>
    <x v="426"/>
    <x v="0"/>
    <s v="2024-2025"/>
    <x v="0"/>
    <x v="84"/>
    <x v="3"/>
    <s v="QLD"/>
    <n v="4215"/>
    <x v="0"/>
    <x v="3"/>
    <x v="5"/>
    <x v="5"/>
    <n v="374"/>
  </r>
  <r>
    <x v="146"/>
    <x v="2"/>
    <s v="2025-2026"/>
    <x v="0"/>
    <x v="4"/>
    <x v="1"/>
    <s v="NSW"/>
    <n v="2154"/>
    <x v="0"/>
    <x v="4"/>
    <x v="5"/>
    <x v="5"/>
    <n v="477"/>
  </r>
  <r>
    <x v="641"/>
    <x v="0"/>
    <s v="2024-2025"/>
    <x v="0"/>
    <x v="12"/>
    <x v="3"/>
    <s v="QLD"/>
    <n v="4068"/>
    <x v="0"/>
    <x v="10"/>
    <x v="3"/>
    <x v="3"/>
    <n v="153"/>
  </r>
  <r>
    <x v="597"/>
    <x v="0"/>
    <s v="2024-2025"/>
    <x v="1"/>
    <x v="28"/>
    <x v="1"/>
    <s v="NSW"/>
    <n v="2830"/>
    <x v="0"/>
    <x v="11"/>
    <x v="2"/>
    <x v="2"/>
    <n v="115"/>
  </r>
  <r>
    <x v="40"/>
    <x v="0"/>
    <s v="2024-2025"/>
    <x v="0"/>
    <x v="40"/>
    <x v="4"/>
    <s v="VIC"/>
    <n v="3353"/>
    <x v="0"/>
    <x v="8"/>
    <x v="1"/>
    <x v="1"/>
    <n v="61"/>
  </r>
  <r>
    <x v="319"/>
    <x v="2"/>
    <s v="2025-2026"/>
    <x v="0"/>
    <x v="68"/>
    <x v="7"/>
    <s v="NT"/>
    <n v="800"/>
    <x v="0"/>
    <x v="19"/>
    <x v="1"/>
    <x v="1"/>
    <n v="534"/>
  </r>
  <r>
    <x v="491"/>
    <x v="2"/>
    <s v="2025-2026"/>
    <x v="0"/>
    <x v="63"/>
    <x v="1"/>
    <s v="NSW"/>
    <n v="2015"/>
    <x v="0"/>
    <x v="5"/>
    <x v="1"/>
    <x v="1"/>
    <n v="478"/>
  </r>
  <r>
    <x v="37"/>
    <x v="2"/>
    <s v="2025-2026"/>
    <x v="0"/>
    <x v="79"/>
    <x v="6"/>
    <s v="SA"/>
    <n v="5290"/>
    <x v="0"/>
    <x v="18"/>
    <x v="9"/>
    <x v="9"/>
    <n v="792"/>
  </r>
  <r>
    <x v="637"/>
    <x v="0"/>
    <s v="2024-2025"/>
    <x v="0"/>
    <x v="92"/>
    <x v="3"/>
    <s v="QLD"/>
    <n v="4305"/>
    <x v="0"/>
    <x v="3"/>
    <x v="4"/>
    <x v="4"/>
    <n v="442"/>
  </r>
  <r>
    <x v="711"/>
    <x v="0"/>
    <s v="2024-2025"/>
    <x v="0"/>
    <x v="68"/>
    <x v="7"/>
    <s v="NT"/>
    <n v="800"/>
    <x v="0"/>
    <x v="19"/>
    <x v="8"/>
    <x v="8"/>
    <n v="785"/>
  </r>
  <r>
    <x v="209"/>
    <x v="2"/>
    <s v="2025-2026"/>
    <x v="0"/>
    <x v="84"/>
    <x v="3"/>
    <s v="QLD"/>
    <n v="4215"/>
    <x v="0"/>
    <x v="3"/>
    <x v="3"/>
    <x v="3"/>
    <n v="477"/>
  </r>
  <r>
    <x v="180"/>
    <x v="1"/>
    <s v="2023-2024"/>
    <x v="1"/>
    <x v="74"/>
    <x v="1"/>
    <s v="NSW"/>
    <n v="2485"/>
    <x v="0"/>
    <x v="1"/>
    <x v="7"/>
    <x v="7"/>
    <n v="539"/>
  </r>
  <r>
    <x v="668"/>
    <x v="0"/>
    <s v="2024-2025"/>
    <x v="0"/>
    <x v="88"/>
    <x v="6"/>
    <s v="SA"/>
    <n v="5011"/>
    <x v="0"/>
    <x v="13"/>
    <x v="4"/>
    <x v="4"/>
    <n v="645"/>
  </r>
  <r>
    <x v="168"/>
    <x v="0"/>
    <s v="2024-2025"/>
    <x v="0"/>
    <x v="58"/>
    <x v="0"/>
    <s v="WA"/>
    <n v="6027"/>
    <x v="0"/>
    <x v="0"/>
    <x v="2"/>
    <x v="2"/>
    <n v="264"/>
  </r>
  <r>
    <x v="489"/>
    <x v="1"/>
    <s v="2023-2024"/>
    <x v="0"/>
    <x v="39"/>
    <x v="0"/>
    <s v="WA"/>
    <n v="6330"/>
    <x v="0"/>
    <x v="14"/>
    <x v="4"/>
    <x v="4"/>
    <n v="419"/>
  </r>
  <r>
    <x v="396"/>
    <x v="0"/>
    <s v="2024-2025"/>
    <x v="0"/>
    <x v="8"/>
    <x v="1"/>
    <s v="NSW"/>
    <n v="2158"/>
    <x v="0"/>
    <x v="4"/>
    <x v="4"/>
    <x v="4"/>
    <n v="431"/>
  </r>
  <r>
    <x v="690"/>
    <x v="0"/>
    <s v="2024-2025"/>
    <x v="0"/>
    <x v="4"/>
    <x v="1"/>
    <s v="NSW"/>
    <n v="2154"/>
    <x v="0"/>
    <x v="4"/>
    <x v="6"/>
    <x v="6"/>
    <n v="677"/>
  </r>
  <r>
    <x v="694"/>
    <x v="2"/>
    <s v="2025-2026"/>
    <x v="0"/>
    <x v="58"/>
    <x v="0"/>
    <s v="WA"/>
    <n v="6027"/>
    <x v="0"/>
    <x v="0"/>
    <x v="4"/>
    <x v="4"/>
    <n v="149"/>
  </r>
  <r>
    <x v="129"/>
    <x v="0"/>
    <s v="2024-2025"/>
    <x v="0"/>
    <x v="89"/>
    <x v="4"/>
    <s v="VIC"/>
    <n v="3136"/>
    <x v="0"/>
    <x v="6"/>
    <x v="5"/>
    <x v="5"/>
    <n v="48"/>
  </r>
  <r>
    <x v="452"/>
    <x v="0"/>
    <s v="2024-2025"/>
    <x v="0"/>
    <x v="64"/>
    <x v="1"/>
    <s v="NSW"/>
    <n v="2350"/>
    <x v="0"/>
    <x v="1"/>
    <x v="9"/>
    <x v="9"/>
    <n v="223"/>
  </r>
  <r>
    <x v="590"/>
    <x v="1"/>
    <s v="2023-2024"/>
    <x v="0"/>
    <x v="64"/>
    <x v="1"/>
    <s v="NSW"/>
    <n v="2350"/>
    <x v="0"/>
    <x v="1"/>
    <x v="1"/>
    <x v="1"/>
    <n v="627"/>
  </r>
  <r>
    <x v="628"/>
    <x v="2"/>
    <s v="2025-2026"/>
    <x v="1"/>
    <x v="7"/>
    <x v="4"/>
    <s v="VIC"/>
    <n v="3175"/>
    <x v="0"/>
    <x v="6"/>
    <x v="5"/>
    <x v="5"/>
    <n v="598"/>
  </r>
  <r>
    <x v="499"/>
    <x v="0"/>
    <s v="2024-2025"/>
    <x v="1"/>
    <x v="69"/>
    <x v="4"/>
    <s v="VIC"/>
    <n v="3199"/>
    <x v="0"/>
    <x v="6"/>
    <x v="1"/>
    <x v="1"/>
    <n v="461"/>
  </r>
  <r>
    <x v="603"/>
    <x v="0"/>
    <s v="2024-2025"/>
    <x v="1"/>
    <x v="50"/>
    <x v="4"/>
    <s v="VIC"/>
    <n v="3179"/>
    <x v="0"/>
    <x v="6"/>
    <x v="5"/>
    <x v="5"/>
    <n v="124"/>
  </r>
  <r>
    <x v="712"/>
    <x v="2"/>
    <s v="2025-2026"/>
    <x v="0"/>
    <x v="56"/>
    <x v="1"/>
    <s v="NSW"/>
    <n v="2795"/>
    <x v="0"/>
    <x v="11"/>
    <x v="3"/>
    <x v="3"/>
    <n v="562"/>
  </r>
  <r>
    <x v="153"/>
    <x v="1"/>
    <s v="2023-2024"/>
    <x v="0"/>
    <x v="87"/>
    <x v="2"/>
    <s v="ACT"/>
    <n v="2609"/>
    <x v="0"/>
    <x v="2"/>
    <x v="2"/>
    <x v="2"/>
    <n v="693"/>
  </r>
  <r>
    <x v="430"/>
    <x v="0"/>
    <s v="2024-2025"/>
    <x v="0"/>
    <x v="78"/>
    <x v="1"/>
    <s v="NSW"/>
    <n v="2141"/>
    <x v="0"/>
    <x v="4"/>
    <x v="2"/>
    <x v="2"/>
    <n v="116"/>
  </r>
  <r>
    <x v="254"/>
    <x v="0"/>
    <s v="2024-2025"/>
    <x v="0"/>
    <x v="5"/>
    <x v="1"/>
    <s v="NSW"/>
    <n v="2067"/>
    <x v="0"/>
    <x v="5"/>
    <x v="6"/>
    <x v="6"/>
    <n v="623"/>
  </r>
  <r>
    <x v="292"/>
    <x v="0"/>
    <s v="2024-2025"/>
    <x v="0"/>
    <x v="16"/>
    <x v="0"/>
    <s v="WA"/>
    <n v="6030"/>
    <x v="0"/>
    <x v="0"/>
    <x v="2"/>
    <x v="2"/>
    <n v="115"/>
  </r>
  <r>
    <x v="419"/>
    <x v="1"/>
    <s v="2023-2024"/>
    <x v="1"/>
    <x v="33"/>
    <x v="4"/>
    <s v="VIC"/>
    <n v="3280"/>
    <x v="0"/>
    <x v="8"/>
    <x v="6"/>
    <x v="6"/>
    <n v="601"/>
  </r>
  <r>
    <x v="72"/>
    <x v="2"/>
    <s v="2025-2026"/>
    <x v="1"/>
    <x v="21"/>
    <x v="3"/>
    <s v="QLD"/>
    <n v="4012"/>
    <x v="0"/>
    <x v="10"/>
    <x v="7"/>
    <x v="7"/>
    <n v="620"/>
  </r>
  <r>
    <x v="669"/>
    <x v="2"/>
    <s v="2025-2026"/>
    <x v="0"/>
    <x v="62"/>
    <x v="0"/>
    <s v="WA"/>
    <n v="6112"/>
    <x v="0"/>
    <x v="14"/>
    <x v="5"/>
    <x v="5"/>
    <n v="230"/>
  </r>
  <r>
    <x v="691"/>
    <x v="1"/>
    <s v="2023-2024"/>
    <x v="0"/>
    <x v="78"/>
    <x v="1"/>
    <s v="NSW"/>
    <n v="2141"/>
    <x v="0"/>
    <x v="4"/>
    <x v="7"/>
    <x v="7"/>
    <n v="243"/>
  </r>
  <r>
    <x v="253"/>
    <x v="2"/>
    <s v="2025-2026"/>
    <x v="1"/>
    <x v="23"/>
    <x v="1"/>
    <s v="NSW"/>
    <n v="2650"/>
    <x v="0"/>
    <x v="11"/>
    <x v="8"/>
    <x v="8"/>
    <n v="360"/>
  </r>
  <r>
    <x v="296"/>
    <x v="2"/>
    <s v="2025-2026"/>
    <x v="0"/>
    <x v="52"/>
    <x v="3"/>
    <s v="QLD"/>
    <n v="4053"/>
    <x v="0"/>
    <x v="10"/>
    <x v="4"/>
    <x v="4"/>
    <n v="495"/>
  </r>
  <r>
    <x v="615"/>
    <x v="0"/>
    <s v="2024-2025"/>
    <x v="0"/>
    <x v="95"/>
    <x v="7"/>
    <s v="NT"/>
    <n v="870"/>
    <x v="0"/>
    <x v="19"/>
    <x v="5"/>
    <x v="5"/>
    <n v="620"/>
  </r>
  <r>
    <x v="431"/>
    <x v="0"/>
    <s v="2024-2025"/>
    <x v="0"/>
    <x v="45"/>
    <x v="3"/>
    <s v="QLD"/>
    <n v="4570"/>
    <x v="0"/>
    <x v="15"/>
    <x v="3"/>
    <x v="3"/>
    <n v="258"/>
  </r>
  <r>
    <x v="216"/>
    <x v="0"/>
    <s v="2024-2025"/>
    <x v="0"/>
    <x v="76"/>
    <x v="1"/>
    <s v="NSW"/>
    <n v="2031"/>
    <x v="0"/>
    <x v="5"/>
    <x v="2"/>
    <x v="2"/>
    <n v="110"/>
  </r>
  <r>
    <x v="308"/>
    <x v="0"/>
    <s v="2024-2025"/>
    <x v="0"/>
    <x v="30"/>
    <x v="4"/>
    <s v="VIC"/>
    <n v="3131"/>
    <x v="0"/>
    <x v="6"/>
    <x v="7"/>
    <x v="7"/>
    <n v="233"/>
  </r>
  <r>
    <x v="663"/>
    <x v="0"/>
    <s v="2024-2025"/>
    <x v="0"/>
    <x v="56"/>
    <x v="1"/>
    <s v="NSW"/>
    <n v="2795"/>
    <x v="0"/>
    <x v="11"/>
    <x v="9"/>
    <x v="9"/>
    <n v="787"/>
  </r>
  <r>
    <x v="575"/>
    <x v="0"/>
    <s v="2024-2025"/>
    <x v="1"/>
    <x v="46"/>
    <x v="3"/>
    <s v="QLD"/>
    <n v="4740"/>
    <x v="0"/>
    <x v="17"/>
    <x v="4"/>
    <x v="4"/>
    <n v="645"/>
  </r>
  <r>
    <x v="374"/>
    <x v="0"/>
    <s v="2024-2025"/>
    <x v="0"/>
    <x v="58"/>
    <x v="0"/>
    <s v="WA"/>
    <n v="6027"/>
    <x v="0"/>
    <x v="0"/>
    <x v="0"/>
    <x v="0"/>
    <n v="541"/>
  </r>
  <r>
    <x v="382"/>
    <x v="0"/>
    <s v="2024-2025"/>
    <x v="1"/>
    <x v="0"/>
    <x v="0"/>
    <s v="WA"/>
    <n v="6021"/>
    <x v="0"/>
    <x v="0"/>
    <x v="5"/>
    <x v="5"/>
    <n v="48"/>
  </r>
  <r>
    <x v="552"/>
    <x v="2"/>
    <s v="2025-2026"/>
    <x v="0"/>
    <x v="60"/>
    <x v="1"/>
    <s v="NSW"/>
    <n v="2541"/>
    <x v="0"/>
    <x v="2"/>
    <x v="2"/>
    <x v="2"/>
    <n v="563"/>
  </r>
  <r>
    <x v="320"/>
    <x v="0"/>
    <s v="2024-2025"/>
    <x v="0"/>
    <x v="26"/>
    <x v="0"/>
    <s v="WA"/>
    <n v="6280"/>
    <x v="0"/>
    <x v="14"/>
    <x v="5"/>
    <x v="5"/>
    <n v="573"/>
  </r>
  <r>
    <x v="213"/>
    <x v="1"/>
    <s v="2023-2024"/>
    <x v="0"/>
    <x v="67"/>
    <x v="3"/>
    <s v="QLD"/>
    <n v="4551"/>
    <x v="0"/>
    <x v="15"/>
    <x v="2"/>
    <x v="2"/>
    <n v="733"/>
  </r>
  <r>
    <x v="581"/>
    <x v="0"/>
    <s v="2024-2025"/>
    <x v="0"/>
    <x v="50"/>
    <x v="4"/>
    <s v="VIC"/>
    <n v="3179"/>
    <x v="0"/>
    <x v="6"/>
    <x v="7"/>
    <x v="7"/>
    <n v="610"/>
  </r>
  <r>
    <x v="608"/>
    <x v="0"/>
    <s v="2024-2025"/>
    <x v="0"/>
    <x v="47"/>
    <x v="1"/>
    <s v="NSW"/>
    <n v="2101"/>
    <x v="0"/>
    <x v="4"/>
    <x v="3"/>
    <x v="3"/>
    <n v="689"/>
  </r>
  <r>
    <x v="528"/>
    <x v="0"/>
    <s v="2024-2025"/>
    <x v="0"/>
    <x v="59"/>
    <x v="3"/>
    <s v="QLD"/>
    <n v="4509"/>
    <x v="0"/>
    <x v="3"/>
    <x v="2"/>
    <x v="2"/>
    <n v="320"/>
  </r>
  <r>
    <x v="366"/>
    <x v="0"/>
    <s v="2024-2025"/>
    <x v="1"/>
    <x v="74"/>
    <x v="1"/>
    <s v="NSW"/>
    <n v="2485"/>
    <x v="0"/>
    <x v="1"/>
    <x v="3"/>
    <x v="3"/>
    <n v="209"/>
  </r>
  <r>
    <x v="624"/>
    <x v="2"/>
    <s v="2025-2026"/>
    <x v="0"/>
    <x v="53"/>
    <x v="3"/>
    <s v="QLD"/>
    <n v="4119"/>
    <x v="0"/>
    <x v="10"/>
    <x v="9"/>
    <x v="9"/>
    <n v="378"/>
  </r>
  <r>
    <x v="544"/>
    <x v="0"/>
    <s v="2024-2025"/>
    <x v="0"/>
    <x v="90"/>
    <x v="3"/>
    <s v="QLD"/>
    <n v="4700"/>
    <x v="0"/>
    <x v="17"/>
    <x v="1"/>
    <x v="1"/>
    <n v="75"/>
  </r>
  <r>
    <x v="192"/>
    <x v="1"/>
    <s v="2023-2024"/>
    <x v="0"/>
    <x v="89"/>
    <x v="4"/>
    <s v="VIC"/>
    <n v="3136"/>
    <x v="0"/>
    <x v="6"/>
    <x v="1"/>
    <x v="1"/>
    <n v="496"/>
  </r>
  <r>
    <x v="556"/>
    <x v="0"/>
    <s v="2024-2025"/>
    <x v="0"/>
    <x v="87"/>
    <x v="2"/>
    <s v="ACT"/>
    <n v="2609"/>
    <x v="0"/>
    <x v="2"/>
    <x v="4"/>
    <x v="4"/>
    <n v="698"/>
  </r>
  <r>
    <x v="486"/>
    <x v="0"/>
    <s v="2024-2025"/>
    <x v="0"/>
    <x v="53"/>
    <x v="3"/>
    <s v="QLD"/>
    <n v="4119"/>
    <x v="0"/>
    <x v="10"/>
    <x v="6"/>
    <x v="6"/>
    <n v="132"/>
  </r>
  <r>
    <x v="403"/>
    <x v="1"/>
    <s v="2023-2024"/>
    <x v="0"/>
    <x v="9"/>
    <x v="4"/>
    <s v="VIC"/>
    <n v="3076"/>
    <x v="0"/>
    <x v="7"/>
    <x v="4"/>
    <x v="4"/>
    <n v="498"/>
  </r>
  <r>
    <x v="37"/>
    <x v="2"/>
    <s v="2025-2026"/>
    <x v="1"/>
    <x v="7"/>
    <x v="4"/>
    <s v="VIC"/>
    <n v="3175"/>
    <x v="0"/>
    <x v="6"/>
    <x v="6"/>
    <x v="6"/>
    <n v="526"/>
  </r>
  <r>
    <x v="87"/>
    <x v="0"/>
    <s v="2024-2025"/>
    <x v="1"/>
    <x v="38"/>
    <x v="3"/>
    <s v="QLD"/>
    <n v="4802"/>
    <x v="0"/>
    <x v="12"/>
    <x v="6"/>
    <x v="6"/>
    <n v="549"/>
  </r>
  <r>
    <x v="257"/>
    <x v="0"/>
    <s v="2024-2025"/>
    <x v="0"/>
    <x v="65"/>
    <x v="1"/>
    <s v="NSW"/>
    <n v="2131"/>
    <x v="0"/>
    <x v="4"/>
    <x v="4"/>
    <x v="4"/>
    <n v="742"/>
  </r>
  <r>
    <x v="304"/>
    <x v="0"/>
    <s v="2024-2025"/>
    <x v="0"/>
    <x v="67"/>
    <x v="3"/>
    <s v="QLD"/>
    <n v="4551"/>
    <x v="0"/>
    <x v="15"/>
    <x v="3"/>
    <x v="3"/>
    <n v="437"/>
  </r>
  <r>
    <x v="634"/>
    <x v="0"/>
    <s v="2024-2025"/>
    <x v="0"/>
    <x v="37"/>
    <x v="1"/>
    <s v="NSW"/>
    <n v="2750"/>
    <x v="0"/>
    <x v="11"/>
    <x v="6"/>
    <x v="6"/>
    <n v="169"/>
  </r>
  <r>
    <x v="322"/>
    <x v="0"/>
    <s v="2024-2025"/>
    <x v="0"/>
    <x v="86"/>
    <x v="0"/>
    <s v="WA"/>
    <n v="6725"/>
    <x v="0"/>
    <x v="20"/>
    <x v="9"/>
    <x v="9"/>
    <n v="425"/>
  </r>
  <r>
    <x v="397"/>
    <x v="0"/>
    <s v="2024-2025"/>
    <x v="0"/>
    <x v="35"/>
    <x v="3"/>
    <s v="QLD"/>
    <n v="4558"/>
    <x v="0"/>
    <x v="15"/>
    <x v="3"/>
    <x v="3"/>
    <n v="485"/>
  </r>
  <r>
    <x v="494"/>
    <x v="0"/>
    <s v="2024-2025"/>
    <x v="0"/>
    <x v="41"/>
    <x v="5"/>
    <s v="TAS"/>
    <n v="7320"/>
    <x v="0"/>
    <x v="9"/>
    <x v="7"/>
    <x v="7"/>
    <n v="608"/>
  </r>
  <r>
    <x v="237"/>
    <x v="2"/>
    <s v="2025-2026"/>
    <x v="0"/>
    <x v="36"/>
    <x v="4"/>
    <s v="VIC"/>
    <n v="3148"/>
    <x v="0"/>
    <x v="6"/>
    <x v="1"/>
    <x v="1"/>
    <n v="178"/>
  </r>
  <r>
    <x v="445"/>
    <x v="0"/>
    <s v="2024-2025"/>
    <x v="0"/>
    <x v="12"/>
    <x v="3"/>
    <s v="QLD"/>
    <n v="4068"/>
    <x v="0"/>
    <x v="10"/>
    <x v="1"/>
    <x v="1"/>
    <n v="694"/>
  </r>
  <r>
    <x v="661"/>
    <x v="0"/>
    <s v="2024-2025"/>
    <x v="0"/>
    <x v="91"/>
    <x v="1"/>
    <s v="NSW"/>
    <n v="2064"/>
    <x v="0"/>
    <x v="5"/>
    <x v="7"/>
    <x v="7"/>
    <n v="30"/>
  </r>
  <r>
    <x v="445"/>
    <x v="0"/>
    <s v="2024-2025"/>
    <x v="0"/>
    <x v="36"/>
    <x v="4"/>
    <s v="VIC"/>
    <n v="3148"/>
    <x v="0"/>
    <x v="6"/>
    <x v="3"/>
    <x v="3"/>
    <n v="579"/>
  </r>
  <r>
    <x v="117"/>
    <x v="2"/>
    <s v="2025-2026"/>
    <x v="0"/>
    <x v="44"/>
    <x v="4"/>
    <s v="VIC"/>
    <n v="3977"/>
    <x v="0"/>
    <x v="16"/>
    <x v="5"/>
    <x v="5"/>
    <n v="422"/>
  </r>
  <r>
    <x v="420"/>
    <x v="0"/>
    <s v="2024-2025"/>
    <x v="0"/>
    <x v="79"/>
    <x v="6"/>
    <s v="SA"/>
    <n v="5290"/>
    <x v="0"/>
    <x v="18"/>
    <x v="4"/>
    <x v="4"/>
    <n v="544"/>
  </r>
  <r>
    <x v="543"/>
    <x v="2"/>
    <s v="2025-2026"/>
    <x v="0"/>
    <x v="77"/>
    <x v="5"/>
    <s v="TAS"/>
    <n v="7018"/>
    <x v="0"/>
    <x v="9"/>
    <x v="9"/>
    <x v="9"/>
    <n v="81"/>
  </r>
  <r>
    <x v="615"/>
    <x v="0"/>
    <s v="2024-2025"/>
    <x v="1"/>
    <x v="75"/>
    <x v="0"/>
    <s v="WA"/>
    <n v="6450"/>
    <x v="0"/>
    <x v="20"/>
    <x v="7"/>
    <x v="7"/>
    <n v="343"/>
  </r>
  <r>
    <x v="199"/>
    <x v="0"/>
    <s v="2024-2025"/>
    <x v="0"/>
    <x v="90"/>
    <x v="3"/>
    <s v="QLD"/>
    <n v="4700"/>
    <x v="0"/>
    <x v="17"/>
    <x v="4"/>
    <x v="4"/>
    <n v="736"/>
  </r>
  <r>
    <x v="581"/>
    <x v="0"/>
    <s v="2024-2025"/>
    <x v="0"/>
    <x v="87"/>
    <x v="2"/>
    <s v="ACT"/>
    <n v="2609"/>
    <x v="0"/>
    <x v="2"/>
    <x v="3"/>
    <x v="3"/>
    <n v="472"/>
  </r>
  <r>
    <x v="28"/>
    <x v="2"/>
    <s v="2025-2026"/>
    <x v="0"/>
    <x v="13"/>
    <x v="1"/>
    <s v="NSW"/>
    <n v="2480"/>
    <x v="0"/>
    <x v="1"/>
    <x v="3"/>
    <x v="3"/>
    <n v="141"/>
  </r>
  <r>
    <x v="411"/>
    <x v="0"/>
    <s v="2024-2025"/>
    <x v="0"/>
    <x v="31"/>
    <x v="1"/>
    <s v="NSW"/>
    <n v="2116"/>
    <x v="0"/>
    <x v="4"/>
    <x v="1"/>
    <x v="1"/>
    <n v="556"/>
  </r>
  <r>
    <x v="116"/>
    <x v="2"/>
    <s v="2025-2026"/>
    <x v="0"/>
    <x v="83"/>
    <x v="0"/>
    <s v="WA"/>
    <n v="6052"/>
    <x v="0"/>
    <x v="0"/>
    <x v="1"/>
    <x v="1"/>
    <n v="29"/>
  </r>
  <r>
    <x v="40"/>
    <x v="0"/>
    <s v="2024-2025"/>
    <x v="1"/>
    <x v="85"/>
    <x v="0"/>
    <s v="WA"/>
    <n v="6530"/>
    <x v="0"/>
    <x v="20"/>
    <x v="5"/>
    <x v="5"/>
    <n v="351"/>
  </r>
  <r>
    <x v="675"/>
    <x v="0"/>
    <s v="2024-2025"/>
    <x v="0"/>
    <x v="23"/>
    <x v="1"/>
    <s v="NSW"/>
    <n v="2650"/>
    <x v="0"/>
    <x v="11"/>
    <x v="4"/>
    <x v="4"/>
    <n v="758"/>
  </r>
  <r>
    <x v="348"/>
    <x v="1"/>
    <s v="2023-2024"/>
    <x v="0"/>
    <x v="40"/>
    <x v="4"/>
    <s v="VIC"/>
    <n v="3353"/>
    <x v="0"/>
    <x v="8"/>
    <x v="2"/>
    <x v="2"/>
    <n v="709"/>
  </r>
  <r>
    <x v="134"/>
    <x v="0"/>
    <s v="2024-2025"/>
    <x v="1"/>
    <x v="3"/>
    <x v="3"/>
    <s v="QLD"/>
    <n v="4220"/>
    <x v="0"/>
    <x v="3"/>
    <x v="0"/>
    <x v="0"/>
    <n v="433"/>
  </r>
  <r>
    <x v="697"/>
    <x v="0"/>
    <s v="2024-2025"/>
    <x v="0"/>
    <x v="70"/>
    <x v="4"/>
    <s v="VIC"/>
    <n v="3400"/>
    <x v="0"/>
    <x v="8"/>
    <x v="9"/>
    <x v="9"/>
    <n v="159"/>
  </r>
  <r>
    <x v="563"/>
    <x v="0"/>
    <s v="2024-2025"/>
    <x v="0"/>
    <x v="57"/>
    <x v="6"/>
    <s v="SA"/>
    <n v="5082"/>
    <x v="0"/>
    <x v="13"/>
    <x v="7"/>
    <x v="7"/>
    <n v="249"/>
  </r>
  <r>
    <x v="109"/>
    <x v="0"/>
    <s v="2024-2025"/>
    <x v="0"/>
    <x v="90"/>
    <x v="3"/>
    <s v="QLD"/>
    <n v="4700"/>
    <x v="0"/>
    <x v="17"/>
    <x v="0"/>
    <x v="0"/>
    <n v="164"/>
  </r>
  <r>
    <x v="605"/>
    <x v="0"/>
    <s v="2024-2025"/>
    <x v="0"/>
    <x v="1"/>
    <x v="1"/>
    <s v="NSW"/>
    <n v="2478"/>
    <x v="0"/>
    <x v="1"/>
    <x v="3"/>
    <x v="3"/>
    <n v="259"/>
  </r>
  <r>
    <x v="479"/>
    <x v="2"/>
    <s v="2025-2026"/>
    <x v="1"/>
    <x v="21"/>
    <x v="3"/>
    <s v="QLD"/>
    <n v="4012"/>
    <x v="0"/>
    <x v="10"/>
    <x v="4"/>
    <x v="4"/>
    <n v="173"/>
  </r>
  <r>
    <x v="594"/>
    <x v="1"/>
    <s v="2023-2024"/>
    <x v="0"/>
    <x v="80"/>
    <x v="0"/>
    <s v="WA"/>
    <n v="6109"/>
    <x v="0"/>
    <x v="14"/>
    <x v="7"/>
    <x v="7"/>
    <n v="220"/>
  </r>
  <r>
    <x v="396"/>
    <x v="0"/>
    <s v="2024-2025"/>
    <x v="0"/>
    <x v="34"/>
    <x v="4"/>
    <s v="VIC"/>
    <n v="3018"/>
    <x v="0"/>
    <x v="7"/>
    <x v="3"/>
    <x v="3"/>
    <n v="29"/>
  </r>
  <r>
    <x v="310"/>
    <x v="0"/>
    <s v="2024-2025"/>
    <x v="0"/>
    <x v="19"/>
    <x v="1"/>
    <s v="NSW"/>
    <n v="2800"/>
    <x v="0"/>
    <x v="11"/>
    <x v="1"/>
    <x v="1"/>
    <n v="145"/>
  </r>
  <r>
    <x v="504"/>
    <x v="0"/>
    <s v="2024-2025"/>
    <x v="0"/>
    <x v="19"/>
    <x v="1"/>
    <s v="NSW"/>
    <n v="2800"/>
    <x v="0"/>
    <x v="11"/>
    <x v="5"/>
    <x v="5"/>
    <n v="322"/>
  </r>
  <r>
    <x v="630"/>
    <x v="0"/>
    <s v="2024-2025"/>
    <x v="1"/>
    <x v="75"/>
    <x v="0"/>
    <s v="WA"/>
    <n v="6450"/>
    <x v="0"/>
    <x v="20"/>
    <x v="3"/>
    <x v="3"/>
    <n v="799"/>
  </r>
  <r>
    <x v="346"/>
    <x v="0"/>
    <s v="2024-2025"/>
    <x v="0"/>
    <x v="65"/>
    <x v="1"/>
    <s v="NSW"/>
    <n v="2131"/>
    <x v="0"/>
    <x v="4"/>
    <x v="7"/>
    <x v="7"/>
    <n v="621"/>
  </r>
  <r>
    <x v="626"/>
    <x v="0"/>
    <s v="2024-2025"/>
    <x v="1"/>
    <x v="81"/>
    <x v="3"/>
    <s v="QLD"/>
    <n v="4680"/>
    <x v="0"/>
    <x v="17"/>
    <x v="0"/>
    <x v="0"/>
    <n v="148"/>
  </r>
  <r>
    <x v="548"/>
    <x v="0"/>
    <s v="2024-2025"/>
    <x v="0"/>
    <x v="64"/>
    <x v="1"/>
    <s v="NSW"/>
    <n v="2350"/>
    <x v="0"/>
    <x v="1"/>
    <x v="3"/>
    <x v="3"/>
    <n v="178"/>
  </r>
  <r>
    <x v="659"/>
    <x v="0"/>
    <s v="2024-2025"/>
    <x v="0"/>
    <x v="56"/>
    <x v="1"/>
    <s v="NSW"/>
    <n v="2795"/>
    <x v="0"/>
    <x v="11"/>
    <x v="6"/>
    <x v="6"/>
    <n v="702"/>
  </r>
  <r>
    <x v="114"/>
    <x v="0"/>
    <s v="2024-2025"/>
    <x v="0"/>
    <x v="48"/>
    <x v="3"/>
    <s v="QLD"/>
    <n v="4566"/>
    <x v="0"/>
    <x v="15"/>
    <x v="1"/>
    <x v="1"/>
    <n v="583"/>
  </r>
  <r>
    <x v="624"/>
    <x v="2"/>
    <s v="2025-2026"/>
    <x v="1"/>
    <x v="85"/>
    <x v="0"/>
    <s v="WA"/>
    <n v="6530"/>
    <x v="0"/>
    <x v="20"/>
    <x v="0"/>
    <x v="0"/>
    <n v="727"/>
  </r>
  <r>
    <x v="105"/>
    <x v="0"/>
    <s v="2024-2025"/>
    <x v="0"/>
    <x v="59"/>
    <x v="3"/>
    <s v="QLD"/>
    <n v="4509"/>
    <x v="0"/>
    <x v="3"/>
    <x v="5"/>
    <x v="5"/>
    <n v="646"/>
  </r>
  <r>
    <x v="451"/>
    <x v="0"/>
    <s v="2024-2025"/>
    <x v="0"/>
    <x v="2"/>
    <x v="2"/>
    <s v="ACT"/>
    <n v="2617"/>
    <x v="0"/>
    <x v="2"/>
    <x v="3"/>
    <x v="3"/>
    <n v="421"/>
  </r>
  <r>
    <x v="465"/>
    <x v="0"/>
    <s v="2024-2025"/>
    <x v="1"/>
    <x v="87"/>
    <x v="2"/>
    <s v="ACT"/>
    <n v="2609"/>
    <x v="0"/>
    <x v="2"/>
    <x v="1"/>
    <x v="1"/>
    <n v="171"/>
  </r>
  <r>
    <x v="517"/>
    <x v="0"/>
    <s v="2024-2025"/>
    <x v="0"/>
    <x v="10"/>
    <x v="4"/>
    <s v="VIC"/>
    <n v="3551"/>
    <x v="0"/>
    <x v="8"/>
    <x v="2"/>
    <x v="2"/>
    <n v="688"/>
  </r>
  <r>
    <x v="672"/>
    <x v="1"/>
    <s v="2023-2024"/>
    <x v="1"/>
    <x v="4"/>
    <x v="1"/>
    <s v="NSW"/>
    <n v="2154"/>
    <x v="0"/>
    <x v="4"/>
    <x v="5"/>
    <x v="5"/>
    <n v="705"/>
  </r>
  <r>
    <x v="354"/>
    <x v="0"/>
    <s v="2024-2025"/>
    <x v="1"/>
    <x v="74"/>
    <x v="1"/>
    <s v="NSW"/>
    <n v="2485"/>
    <x v="0"/>
    <x v="1"/>
    <x v="4"/>
    <x v="4"/>
    <n v="270"/>
  </r>
  <r>
    <x v="497"/>
    <x v="1"/>
    <s v="2023-2024"/>
    <x v="1"/>
    <x v="4"/>
    <x v="1"/>
    <s v="NSW"/>
    <n v="2154"/>
    <x v="0"/>
    <x v="4"/>
    <x v="2"/>
    <x v="2"/>
    <n v="424"/>
  </r>
  <r>
    <x v="443"/>
    <x v="0"/>
    <s v="2024-2025"/>
    <x v="0"/>
    <x v="66"/>
    <x v="3"/>
    <s v="QLD"/>
    <n v="4883"/>
    <x v="0"/>
    <x v="12"/>
    <x v="7"/>
    <x v="7"/>
    <n v="166"/>
  </r>
  <r>
    <x v="568"/>
    <x v="0"/>
    <s v="2024-2025"/>
    <x v="1"/>
    <x v="21"/>
    <x v="3"/>
    <s v="QLD"/>
    <n v="4012"/>
    <x v="0"/>
    <x v="10"/>
    <x v="2"/>
    <x v="2"/>
    <n v="260"/>
  </r>
  <r>
    <x v="199"/>
    <x v="0"/>
    <s v="2024-2025"/>
    <x v="0"/>
    <x v="86"/>
    <x v="0"/>
    <s v="WA"/>
    <n v="6725"/>
    <x v="0"/>
    <x v="20"/>
    <x v="7"/>
    <x v="7"/>
    <n v="366"/>
  </r>
  <r>
    <x v="44"/>
    <x v="0"/>
    <s v="2024-2025"/>
    <x v="0"/>
    <x v="53"/>
    <x v="3"/>
    <s v="QLD"/>
    <n v="4119"/>
    <x v="0"/>
    <x v="10"/>
    <x v="1"/>
    <x v="1"/>
    <n v="647"/>
  </r>
  <r>
    <x v="357"/>
    <x v="1"/>
    <s v="2023-2024"/>
    <x v="0"/>
    <x v="3"/>
    <x v="3"/>
    <s v="QLD"/>
    <n v="4220"/>
    <x v="0"/>
    <x v="3"/>
    <x v="3"/>
    <x v="3"/>
    <n v="586"/>
  </r>
  <r>
    <x v="211"/>
    <x v="0"/>
    <s v="2024-2025"/>
    <x v="1"/>
    <x v="68"/>
    <x v="7"/>
    <s v="NT"/>
    <n v="800"/>
    <x v="0"/>
    <x v="19"/>
    <x v="3"/>
    <x v="3"/>
    <n v="53"/>
  </r>
  <r>
    <x v="243"/>
    <x v="2"/>
    <s v="2025-2026"/>
    <x v="1"/>
    <x v="9"/>
    <x v="4"/>
    <s v="VIC"/>
    <n v="3076"/>
    <x v="0"/>
    <x v="7"/>
    <x v="8"/>
    <x v="8"/>
    <n v="456"/>
  </r>
  <r>
    <x v="279"/>
    <x v="2"/>
    <s v="2025-2026"/>
    <x v="0"/>
    <x v="63"/>
    <x v="1"/>
    <s v="NSW"/>
    <n v="2015"/>
    <x v="0"/>
    <x v="5"/>
    <x v="3"/>
    <x v="3"/>
    <n v="165"/>
  </r>
  <r>
    <x v="132"/>
    <x v="0"/>
    <s v="2024-2025"/>
    <x v="0"/>
    <x v="92"/>
    <x v="3"/>
    <s v="QLD"/>
    <n v="4305"/>
    <x v="0"/>
    <x v="3"/>
    <x v="1"/>
    <x v="1"/>
    <n v="464"/>
  </r>
  <r>
    <x v="622"/>
    <x v="2"/>
    <s v="2025-2026"/>
    <x v="1"/>
    <x v="11"/>
    <x v="5"/>
    <s v="TAS"/>
    <n v="7010"/>
    <x v="0"/>
    <x v="9"/>
    <x v="0"/>
    <x v="0"/>
    <n v="331"/>
  </r>
  <r>
    <x v="109"/>
    <x v="0"/>
    <s v="2024-2025"/>
    <x v="0"/>
    <x v="47"/>
    <x v="1"/>
    <s v="NSW"/>
    <n v="2101"/>
    <x v="0"/>
    <x v="4"/>
    <x v="1"/>
    <x v="1"/>
    <n v="347"/>
  </r>
  <r>
    <x v="540"/>
    <x v="0"/>
    <s v="2024-2025"/>
    <x v="1"/>
    <x v="24"/>
    <x v="1"/>
    <s v="NSW"/>
    <n v="2120"/>
    <x v="0"/>
    <x v="4"/>
    <x v="7"/>
    <x v="7"/>
    <n v="743"/>
  </r>
  <r>
    <x v="478"/>
    <x v="2"/>
    <s v="2025-2026"/>
    <x v="0"/>
    <x v="91"/>
    <x v="1"/>
    <s v="NSW"/>
    <n v="2064"/>
    <x v="0"/>
    <x v="5"/>
    <x v="0"/>
    <x v="0"/>
    <n v="451"/>
  </r>
  <r>
    <x v="412"/>
    <x v="2"/>
    <s v="2025-2026"/>
    <x v="0"/>
    <x v="76"/>
    <x v="1"/>
    <s v="NSW"/>
    <n v="2031"/>
    <x v="0"/>
    <x v="5"/>
    <x v="3"/>
    <x v="3"/>
    <n v="524"/>
  </r>
  <r>
    <x v="185"/>
    <x v="0"/>
    <s v="2024-2025"/>
    <x v="0"/>
    <x v="36"/>
    <x v="4"/>
    <s v="VIC"/>
    <n v="3148"/>
    <x v="0"/>
    <x v="6"/>
    <x v="0"/>
    <x v="0"/>
    <n v="593"/>
  </r>
  <r>
    <x v="422"/>
    <x v="1"/>
    <s v="2023-2024"/>
    <x v="1"/>
    <x v="4"/>
    <x v="1"/>
    <s v="NSW"/>
    <n v="2154"/>
    <x v="0"/>
    <x v="4"/>
    <x v="9"/>
    <x v="9"/>
    <n v="753"/>
  </r>
  <r>
    <x v="335"/>
    <x v="0"/>
    <s v="2024-2025"/>
    <x v="0"/>
    <x v="53"/>
    <x v="3"/>
    <s v="QLD"/>
    <n v="4119"/>
    <x v="0"/>
    <x v="10"/>
    <x v="5"/>
    <x v="5"/>
    <n v="706"/>
  </r>
  <r>
    <x v="603"/>
    <x v="0"/>
    <s v="2024-2025"/>
    <x v="1"/>
    <x v="28"/>
    <x v="1"/>
    <s v="NSW"/>
    <n v="2830"/>
    <x v="0"/>
    <x v="11"/>
    <x v="3"/>
    <x v="3"/>
    <n v="418"/>
  </r>
  <r>
    <x v="205"/>
    <x v="0"/>
    <s v="2024-2025"/>
    <x v="0"/>
    <x v="73"/>
    <x v="6"/>
    <s v="SA"/>
    <n v="5607"/>
    <x v="0"/>
    <x v="18"/>
    <x v="0"/>
    <x v="0"/>
    <n v="150"/>
  </r>
  <r>
    <x v="135"/>
    <x v="0"/>
    <s v="2024-2025"/>
    <x v="0"/>
    <x v="47"/>
    <x v="1"/>
    <s v="NSW"/>
    <n v="2101"/>
    <x v="0"/>
    <x v="4"/>
    <x v="6"/>
    <x v="6"/>
    <n v="556"/>
  </r>
  <r>
    <x v="161"/>
    <x v="0"/>
    <s v="2024-2025"/>
    <x v="0"/>
    <x v="55"/>
    <x v="3"/>
    <s v="QLD"/>
    <n v="4703"/>
    <x v="0"/>
    <x v="17"/>
    <x v="3"/>
    <x v="3"/>
    <n v="106"/>
  </r>
  <r>
    <x v="500"/>
    <x v="0"/>
    <s v="2024-2025"/>
    <x v="0"/>
    <x v="54"/>
    <x v="4"/>
    <s v="VIC"/>
    <n v="3030"/>
    <x v="0"/>
    <x v="7"/>
    <x v="4"/>
    <x v="4"/>
    <n v="462"/>
  </r>
  <r>
    <x v="305"/>
    <x v="2"/>
    <s v="2025-2026"/>
    <x v="0"/>
    <x v="31"/>
    <x v="1"/>
    <s v="NSW"/>
    <n v="2116"/>
    <x v="0"/>
    <x v="4"/>
    <x v="3"/>
    <x v="3"/>
    <n v="780"/>
  </r>
  <r>
    <x v="391"/>
    <x v="2"/>
    <s v="2025-2026"/>
    <x v="0"/>
    <x v="13"/>
    <x v="1"/>
    <s v="NSW"/>
    <n v="2480"/>
    <x v="0"/>
    <x v="1"/>
    <x v="1"/>
    <x v="1"/>
    <n v="694"/>
  </r>
  <r>
    <x v="64"/>
    <x v="1"/>
    <s v="2023-2024"/>
    <x v="1"/>
    <x v="22"/>
    <x v="1"/>
    <s v="NSW"/>
    <n v="2539"/>
    <x v="0"/>
    <x v="2"/>
    <x v="4"/>
    <x v="4"/>
    <n v="26"/>
  </r>
  <r>
    <x v="501"/>
    <x v="2"/>
    <s v="2025-2026"/>
    <x v="0"/>
    <x v="56"/>
    <x v="1"/>
    <s v="NSW"/>
    <n v="2795"/>
    <x v="0"/>
    <x v="11"/>
    <x v="1"/>
    <x v="1"/>
    <n v="506"/>
  </r>
  <r>
    <x v="247"/>
    <x v="0"/>
    <s v="2024-2025"/>
    <x v="0"/>
    <x v="48"/>
    <x v="3"/>
    <s v="QLD"/>
    <n v="4566"/>
    <x v="0"/>
    <x v="15"/>
    <x v="9"/>
    <x v="9"/>
    <n v="656"/>
  </r>
  <r>
    <x v="312"/>
    <x v="0"/>
    <s v="2024-2025"/>
    <x v="1"/>
    <x v="96"/>
    <x v="4"/>
    <s v="VIC"/>
    <n v="3690"/>
    <x v="0"/>
    <x v="16"/>
    <x v="4"/>
    <x v="4"/>
    <n v="627"/>
  </r>
  <r>
    <x v="79"/>
    <x v="0"/>
    <s v="2024-2025"/>
    <x v="0"/>
    <x v="1"/>
    <x v="1"/>
    <s v="NSW"/>
    <n v="2478"/>
    <x v="0"/>
    <x v="1"/>
    <x v="5"/>
    <x v="5"/>
    <n v="84"/>
  </r>
  <r>
    <x v="713"/>
    <x v="0"/>
    <s v="2024-2025"/>
    <x v="0"/>
    <x v="32"/>
    <x v="6"/>
    <s v="SA"/>
    <n v="5169"/>
    <x v="0"/>
    <x v="13"/>
    <x v="9"/>
    <x v="9"/>
    <n v="693"/>
  </r>
  <r>
    <x v="604"/>
    <x v="2"/>
    <s v="2025-2026"/>
    <x v="0"/>
    <x v="78"/>
    <x v="1"/>
    <s v="NSW"/>
    <n v="2141"/>
    <x v="0"/>
    <x v="4"/>
    <x v="3"/>
    <x v="3"/>
    <n v="184"/>
  </r>
  <r>
    <x v="166"/>
    <x v="0"/>
    <s v="2024-2025"/>
    <x v="0"/>
    <x v="27"/>
    <x v="4"/>
    <s v="VIC"/>
    <n v="3066"/>
    <x v="0"/>
    <x v="7"/>
    <x v="5"/>
    <x v="5"/>
    <n v="724"/>
  </r>
  <r>
    <x v="72"/>
    <x v="2"/>
    <s v="2025-2026"/>
    <x v="0"/>
    <x v="60"/>
    <x v="1"/>
    <s v="NSW"/>
    <n v="2541"/>
    <x v="0"/>
    <x v="2"/>
    <x v="1"/>
    <x v="1"/>
    <n v="693"/>
  </r>
  <r>
    <x v="547"/>
    <x v="0"/>
    <s v="2024-2025"/>
    <x v="1"/>
    <x v="76"/>
    <x v="1"/>
    <s v="NSW"/>
    <n v="2031"/>
    <x v="0"/>
    <x v="5"/>
    <x v="1"/>
    <x v="1"/>
    <n v="310"/>
  </r>
  <r>
    <x v="560"/>
    <x v="0"/>
    <s v="2024-2025"/>
    <x v="0"/>
    <x v="84"/>
    <x v="3"/>
    <s v="QLD"/>
    <n v="4215"/>
    <x v="0"/>
    <x v="3"/>
    <x v="7"/>
    <x v="7"/>
    <n v="382"/>
  </r>
  <r>
    <x v="540"/>
    <x v="0"/>
    <s v="2024-2025"/>
    <x v="1"/>
    <x v="24"/>
    <x v="1"/>
    <s v="NSW"/>
    <n v="2120"/>
    <x v="0"/>
    <x v="4"/>
    <x v="0"/>
    <x v="0"/>
    <n v="507"/>
  </r>
  <r>
    <x v="628"/>
    <x v="2"/>
    <s v="2025-2026"/>
    <x v="0"/>
    <x v="60"/>
    <x v="1"/>
    <s v="NSW"/>
    <n v="2541"/>
    <x v="0"/>
    <x v="2"/>
    <x v="7"/>
    <x v="7"/>
    <n v="569"/>
  </r>
  <r>
    <x v="515"/>
    <x v="0"/>
    <s v="2024-2025"/>
    <x v="0"/>
    <x v="47"/>
    <x v="1"/>
    <s v="NSW"/>
    <n v="2101"/>
    <x v="0"/>
    <x v="4"/>
    <x v="2"/>
    <x v="2"/>
    <n v="185"/>
  </r>
  <r>
    <x v="129"/>
    <x v="0"/>
    <s v="2024-2025"/>
    <x v="1"/>
    <x v="40"/>
    <x v="4"/>
    <s v="VIC"/>
    <n v="3353"/>
    <x v="0"/>
    <x v="8"/>
    <x v="3"/>
    <x v="3"/>
    <n v="502"/>
  </r>
  <r>
    <x v="171"/>
    <x v="1"/>
    <s v="2023-2024"/>
    <x v="0"/>
    <x v="19"/>
    <x v="1"/>
    <s v="NSW"/>
    <n v="2800"/>
    <x v="0"/>
    <x v="11"/>
    <x v="3"/>
    <x v="3"/>
    <n v="478"/>
  </r>
  <r>
    <x v="284"/>
    <x v="1"/>
    <s v="2023-2024"/>
    <x v="0"/>
    <x v="40"/>
    <x v="4"/>
    <s v="VIC"/>
    <n v="3353"/>
    <x v="0"/>
    <x v="8"/>
    <x v="1"/>
    <x v="1"/>
    <n v="689"/>
  </r>
  <r>
    <x v="21"/>
    <x v="1"/>
    <s v="2023-2024"/>
    <x v="0"/>
    <x v="23"/>
    <x v="1"/>
    <s v="NSW"/>
    <n v="2650"/>
    <x v="0"/>
    <x v="11"/>
    <x v="6"/>
    <x v="6"/>
    <n v="713"/>
  </r>
  <r>
    <x v="52"/>
    <x v="2"/>
    <s v="2025-2026"/>
    <x v="1"/>
    <x v="65"/>
    <x v="1"/>
    <s v="NSW"/>
    <n v="2131"/>
    <x v="0"/>
    <x v="4"/>
    <x v="5"/>
    <x v="5"/>
    <n v="163"/>
  </r>
  <r>
    <x v="424"/>
    <x v="2"/>
    <s v="2025-2026"/>
    <x v="0"/>
    <x v="76"/>
    <x v="1"/>
    <s v="NSW"/>
    <n v="2031"/>
    <x v="0"/>
    <x v="5"/>
    <x v="9"/>
    <x v="9"/>
    <n v="366"/>
  </r>
  <r>
    <x v="82"/>
    <x v="2"/>
    <s v="2025-2026"/>
    <x v="0"/>
    <x v="78"/>
    <x v="1"/>
    <s v="NSW"/>
    <n v="2141"/>
    <x v="0"/>
    <x v="4"/>
    <x v="1"/>
    <x v="1"/>
    <n v="333"/>
  </r>
  <r>
    <x v="685"/>
    <x v="1"/>
    <s v="2023-2024"/>
    <x v="0"/>
    <x v="90"/>
    <x v="3"/>
    <s v="QLD"/>
    <n v="4700"/>
    <x v="0"/>
    <x v="17"/>
    <x v="3"/>
    <x v="3"/>
    <n v="712"/>
  </r>
  <r>
    <x v="91"/>
    <x v="0"/>
    <s v="2024-2025"/>
    <x v="0"/>
    <x v="1"/>
    <x v="1"/>
    <s v="NSW"/>
    <n v="2478"/>
    <x v="0"/>
    <x v="1"/>
    <x v="6"/>
    <x v="6"/>
    <n v="71"/>
  </r>
  <r>
    <x v="275"/>
    <x v="0"/>
    <s v="2024-2025"/>
    <x v="1"/>
    <x v="29"/>
    <x v="4"/>
    <s v="VIC"/>
    <n v="3500"/>
    <x v="0"/>
    <x v="8"/>
    <x v="3"/>
    <x v="3"/>
    <n v="58"/>
  </r>
  <r>
    <x v="546"/>
    <x v="1"/>
    <s v="2023-2024"/>
    <x v="1"/>
    <x v="11"/>
    <x v="5"/>
    <s v="TAS"/>
    <n v="7010"/>
    <x v="0"/>
    <x v="9"/>
    <x v="4"/>
    <x v="4"/>
    <n v="140"/>
  </r>
  <r>
    <x v="115"/>
    <x v="0"/>
    <s v="2024-2025"/>
    <x v="0"/>
    <x v="56"/>
    <x v="1"/>
    <s v="NSW"/>
    <n v="2795"/>
    <x v="0"/>
    <x v="11"/>
    <x v="1"/>
    <x v="1"/>
    <n v="658"/>
  </r>
  <r>
    <x v="205"/>
    <x v="0"/>
    <s v="2024-2025"/>
    <x v="0"/>
    <x v="80"/>
    <x v="0"/>
    <s v="WA"/>
    <n v="6109"/>
    <x v="0"/>
    <x v="14"/>
    <x v="3"/>
    <x v="3"/>
    <n v="709"/>
  </r>
  <r>
    <x v="65"/>
    <x v="2"/>
    <s v="2025-2026"/>
    <x v="0"/>
    <x v="39"/>
    <x v="0"/>
    <s v="WA"/>
    <n v="6330"/>
    <x v="0"/>
    <x v="14"/>
    <x v="4"/>
    <x v="4"/>
    <n v="124"/>
  </r>
  <r>
    <x v="295"/>
    <x v="0"/>
    <s v="2024-2025"/>
    <x v="0"/>
    <x v="70"/>
    <x v="4"/>
    <s v="VIC"/>
    <n v="3400"/>
    <x v="0"/>
    <x v="8"/>
    <x v="4"/>
    <x v="4"/>
    <n v="470"/>
  </r>
  <r>
    <x v="402"/>
    <x v="0"/>
    <s v="2024-2025"/>
    <x v="0"/>
    <x v="51"/>
    <x v="4"/>
    <s v="VIC"/>
    <n v="3630"/>
    <x v="0"/>
    <x v="16"/>
    <x v="9"/>
    <x v="9"/>
    <n v="729"/>
  </r>
  <r>
    <x v="171"/>
    <x v="1"/>
    <s v="2023-2024"/>
    <x v="1"/>
    <x v="65"/>
    <x v="1"/>
    <s v="NSW"/>
    <n v="2131"/>
    <x v="0"/>
    <x v="4"/>
    <x v="3"/>
    <x v="3"/>
    <n v="696"/>
  </r>
  <r>
    <x v="492"/>
    <x v="2"/>
    <s v="2025-2026"/>
    <x v="0"/>
    <x v="27"/>
    <x v="4"/>
    <s v="VIC"/>
    <n v="3066"/>
    <x v="0"/>
    <x v="7"/>
    <x v="3"/>
    <x v="3"/>
    <n v="260"/>
  </r>
  <r>
    <x v="21"/>
    <x v="1"/>
    <s v="2023-2024"/>
    <x v="0"/>
    <x v="55"/>
    <x v="3"/>
    <s v="QLD"/>
    <n v="4703"/>
    <x v="0"/>
    <x v="17"/>
    <x v="9"/>
    <x v="9"/>
    <n v="49"/>
  </r>
  <r>
    <x v="679"/>
    <x v="2"/>
    <s v="2025-2026"/>
    <x v="1"/>
    <x v="21"/>
    <x v="3"/>
    <s v="QLD"/>
    <n v="4012"/>
    <x v="0"/>
    <x v="10"/>
    <x v="4"/>
    <x v="4"/>
    <n v="148"/>
  </r>
  <r>
    <x v="658"/>
    <x v="2"/>
    <s v="2025-2026"/>
    <x v="0"/>
    <x v="15"/>
    <x v="1"/>
    <s v="NSW"/>
    <n v="2020"/>
    <x v="0"/>
    <x v="5"/>
    <x v="2"/>
    <x v="2"/>
    <n v="706"/>
  </r>
  <r>
    <x v="172"/>
    <x v="1"/>
    <s v="2023-2024"/>
    <x v="0"/>
    <x v="15"/>
    <x v="1"/>
    <s v="NSW"/>
    <n v="2020"/>
    <x v="0"/>
    <x v="5"/>
    <x v="7"/>
    <x v="7"/>
    <n v="410"/>
  </r>
  <r>
    <x v="518"/>
    <x v="0"/>
    <s v="2024-2025"/>
    <x v="1"/>
    <x v="75"/>
    <x v="0"/>
    <s v="WA"/>
    <n v="6450"/>
    <x v="0"/>
    <x v="20"/>
    <x v="0"/>
    <x v="0"/>
    <n v="709"/>
  </r>
  <r>
    <x v="388"/>
    <x v="2"/>
    <s v="2025-2026"/>
    <x v="0"/>
    <x v="80"/>
    <x v="0"/>
    <s v="WA"/>
    <n v="6109"/>
    <x v="0"/>
    <x v="14"/>
    <x v="4"/>
    <x v="4"/>
    <n v="556"/>
  </r>
  <r>
    <x v="367"/>
    <x v="2"/>
    <s v="2025-2026"/>
    <x v="0"/>
    <x v="32"/>
    <x v="6"/>
    <s v="SA"/>
    <n v="5169"/>
    <x v="0"/>
    <x v="13"/>
    <x v="3"/>
    <x v="3"/>
    <n v="84"/>
  </r>
  <r>
    <x v="651"/>
    <x v="0"/>
    <s v="2024-2025"/>
    <x v="1"/>
    <x v="11"/>
    <x v="5"/>
    <s v="TAS"/>
    <n v="7010"/>
    <x v="0"/>
    <x v="9"/>
    <x v="9"/>
    <x v="9"/>
    <n v="776"/>
  </r>
  <r>
    <x v="579"/>
    <x v="2"/>
    <s v="2025-2026"/>
    <x v="0"/>
    <x v="77"/>
    <x v="5"/>
    <s v="TAS"/>
    <n v="7018"/>
    <x v="0"/>
    <x v="9"/>
    <x v="4"/>
    <x v="4"/>
    <n v="483"/>
  </r>
  <r>
    <x v="491"/>
    <x v="2"/>
    <s v="2025-2026"/>
    <x v="1"/>
    <x v="29"/>
    <x v="4"/>
    <s v="VIC"/>
    <n v="3500"/>
    <x v="0"/>
    <x v="8"/>
    <x v="0"/>
    <x v="0"/>
    <n v="439"/>
  </r>
  <r>
    <x v="479"/>
    <x v="2"/>
    <s v="2025-2026"/>
    <x v="1"/>
    <x v="14"/>
    <x v="1"/>
    <s v="NSW"/>
    <n v="2790"/>
    <x v="0"/>
    <x v="11"/>
    <x v="4"/>
    <x v="4"/>
    <n v="345"/>
  </r>
  <r>
    <x v="340"/>
    <x v="1"/>
    <s v="2023-2024"/>
    <x v="0"/>
    <x v="50"/>
    <x v="4"/>
    <s v="VIC"/>
    <n v="3179"/>
    <x v="0"/>
    <x v="6"/>
    <x v="3"/>
    <x v="3"/>
    <n v="196"/>
  </r>
  <r>
    <x v="693"/>
    <x v="2"/>
    <s v="2025-2026"/>
    <x v="0"/>
    <x v="45"/>
    <x v="3"/>
    <s v="QLD"/>
    <n v="4570"/>
    <x v="0"/>
    <x v="15"/>
    <x v="9"/>
    <x v="9"/>
    <n v="25"/>
  </r>
  <r>
    <x v="140"/>
    <x v="0"/>
    <s v="2024-2025"/>
    <x v="0"/>
    <x v="45"/>
    <x v="3"/>
    <s v="QLD"/>
    <n v="4570"/>
    <x v="0"/>
    <x v="15"/>
    <x v="5"/>
    <x v="5"/>
    <n v="58"/>
  </r>
  <r>
    <x v="407"/>
    <x v="1"/>
    <s v="2023-2024"/>
    <x v="0"/>
    <x v="94"/>
    <x v="5"/>
    <s v="TAS"/>
    <n v="7250"/>
    <x v="0"/>
    <x v="9"/>
    <x v="7"/>
    <x v="7"/>
    <n v="489"/>
  </r>
  <r>
    <x v="243"/>
    <x v="2"/>
    <s v="2025-2026"/>
    <x v="0"/>
    <x v="80"/>
    <x v="0"/>
    <s v="WA"/>
    <n v="6109"/>
    <x v="0"/>
    <x v="14"/>
    <x v="5"/>
    <x v="5"/>
    <n v="396"/>
  </r>
  <r>
    <x v="78"/>
    <x v="0"/>
    <s v="2024-2025"/>
    <x v="0"/>
    <x v="60"/>
    <x v="1"/>
    <s v="NSW"/>
    <n v="2541"/>
    <x v="0"/>
    <x v="2"/>
    <x v="5"/>
    <x v="5"/>
    <n v="475"/>
  </r>
  <r>
    <x v="494"/>
    <x v="0"/>
    <s v="2024-2025"/>
    <x v="0"/>
    <x v="64"/>
    <x v="1"/>
    <s v="NSW"/>
    <n v="2350"/>
    <x v="0"/>
    <x v="1"/>
    <x v="6"/>
    <x v="6"/>
    <n v="150"/>
  </r>
  <r>
    <x v="257"/>
    <x v="0"/>
    <s v="2024-2025"/>
    <x v="0"/>
    <x v="63"/>
    <x v="1"/>
    <s v="NSW"/>
    <n v="2015"/>
    <x v="0"/>
    <x v="5"/>
    <x v="6"/>
    <x v="6"/>
    <n v="79"/>
  </r>
  <r>
    <x v="214"/>
    <x v="2"/>
    <s v="2025-2026"/>
    <x v="1"/>
    <x v="96"/>
    <x v="4"/>
    <s v="VIC"/>
    <n v="3690"/>
    <x v="0"/>
    <x v="16"/>
    <x v="3"/>
    <x v="3"/>
    <n v="496"/>
  </r>
  <r>
    <x v="186"/>
    <x v="2"/>
    <s v="2025-2026"/>
    <x v="0"/>
    <x v="58"/>
    <x v="0"/>
    <s v="WA"/>
    <n v="6027"/>
    <x v="0"/>
    <x v="0"/>
    <x v="3"/>
    <x v="3"/>
    <n v="255"/>
  </r>
  <r>
    <x v="582"/>
    <x v="0"/>
    <s v="2024-2025"/>
    <x v="0"/>
    <x v="77"/>
    <x v="5"/>
    <s v="TAS"/>
    <n v="7018"/>
    <x v="0"/>
    <x v="9"/>
    <x v="0"/>
    <x v="0"/>
    <n v="345"/>
  </r>
  <r>
    <x v="511"/>
    <x v="1"/>
    <s v="2023-2024"/>
    <x v="0"/>
    <x v="62"/>
    <x v="0"/>
    <s v="WA"/>
    <n v="6112"/>
    <x v="0"/>
    <x v="14"/>
    <x v="0"/>
    <x v="0"/>
    <n v="163"/>
  </r>
  <r>
    <x v="522"/>
    <x v="2"/>
    <s v="2025-2026"/>
    <x v="1"/>
    <x v="40"/>
    <x v="4"/>
    <s v="VIC"/>
    <n v="3353"/>
    <x v="0"/>
    <x v="8"/>
    <x v="5"/>
    <x v="5"/>
    <n v="798"/>
  </r>
  <r>
    <x v="372"/>
    <x v="0"/>
    <s v="2024-2025"/>
    <x v="0"/>
    <x v="53"/>
    <x v="3"/>
    <s v="QLD"/>
    <n v="4119"/>
    <x v="0"/>
    <x v="10"/>
    <x v="2"/>
    <x v="2"/>
    <n v="152"/>
  </r>
  <r>
    <x v="38"/>
    <x v="0"/>
    <s v="2024-2025"/>
    <x v="1"/>
    <x v="25"/>
    <x v="4"/>
    <s v="VIC"/>
    <n v="3550"/>
    <x v="0"/>
    <x v="8"/>
    <x v="2"/>
    <x v="2"/>
    <n v="526"/>
  </r>
  <r>
    <x v="665"/>
    <x v="1"/>
    <s v="2023-2024"/>
    <x v="0"/>
    <x v="43"/>
    <x v="1"/>
    <s v="NSW"/>
    <n v="2560"/>
    <x v="0"/>
    <x v="2"/>
    <x v="5"/>
    <x v="5"/>
    <n v="389"/>
  </r>
  <r>
    <x v="259"/>
    <x v="1"/>
    <s v="2023-2024"/>
    <x v="0"/>
    <x v="10"/>
    <x v="4"/>
    <s v="VIC"/>
    <n v="3551"/>
    <x v="0"/>
    <x v="8"/>
    <x v="7"/>
    <x v="7"/>
    <n v="85"/>
  </r>
  <r>
    <x v="267"/>
    <x v="0"/>
    <s v="2024-2025"/>
    <x v="1"/>
    <x v="85"/>
    <x v="0"/>
    <s v="WA"/>
    <n v="6530"/>
    <x v="0"/>
    <x v="20"/>
    <x v="7"/>
    <x v="7"/>
    <n v="113"/>
  </r>
  <r>
    <x v="600"/>
    <x v="2"/>
    <s v="2025-2026"/>
    <x v="1"/>
    <x v="9"/>
    <x v="4"/>
    <s v="VIC"/>
    <n v="3076"/>
    <x v="0"/>
    <x v="7"/>
    <x v="3"/>
    <x v="3"/>
    <n v="241"/>
  </r>
  <r>
    <x v="375"/>
    <x v="1"/>
    <s v="2023-2024"/>
    <x v="1"/>
    <x v="88"/>
    <x v="6"/>
    <s v="SA"/>
    <n v="5011"/>
    <x v="0"/>
    <x v="13"/>
    <x v="0"/>
    <x v="0"/>
    <n v="661"/>
  </r>
  <r>
    <x v="654"/>
    <x v="2"/>
    <s v="2025-2026"/>
    <x v="0"/>
    <x v="34"/>
    <x v="4"/>
    <s v="VIC"/>
    <n v="3018"/>
    <x v="0"/>
    <x v="7"/>
    <x v="1"/>
    <x v="1"/>
    <n v="73"/>
  </r>
  <r>
    <x v="151"/>
    <x v="2"/>
    <s v="2025-2026"/>
    <x v="0"/>
    <x v="53"/>
    <x v="3"/>
    <s v="QLD"/>
    <n v="4119"/>
    <x v="0"/>
    <x v="10"/>
    <x v="1"/>
    <x v="1"/>
    <n v="319"/>
  </r>
  <r>
    <x v="500"/>
    <x v="0"/>
    <s v="2024-2025"/>
    <x v="0"/>
    <x v="95"/>
    <x v="7"/>
    <s v="NT"/>
    <n v="870"/>
    <x v="0"/>
    <x v="19"/>
    <x v="0"/>
    <x v="0"/>
    <n v="690"/>
  </r>
  <r>
    <x v="72"/>
    <x v="2"/>
    <s v="2025-2026"/>
    <x v="1"/>
    <x v="9"/>
    <x v="4"/>
    <s v="VIC"/>
    <n v="3076"/>
    <x v="0"/>
    <x v="7"/>
    <x v="3"/>
    <x v="3"/>
    <n v="415"/>
  </r>
  <r>
    <x v="104"/>
    <x v="0"/>
    <s v="2024-2025"/>
    <x v="0"/>
    <x v="63"/>
    <x v="1"/>
    <s v="NSW"/>
    <n v="2015"/>
    <x v="0"/>
    <x v="5"/>
    <x v="3"/>
    <x v="3"/>
    <n v="30"/>
  </r>
  <r>
    <x v="239"/>
    <x v="0"/>
    <s v="2024-2025"/>
    <x v="1"/>
    <x v="11"/>
    <x v="5"/>
    <s v="TAS"/>
    <n v="7010"/>
    <x v="0"/>
    <x v="9"/>
    <x v="2"/>
    <x v="2"/>
    <n v="139"/>
  </r>
  <r>
    <x v="124"/>
    <x v="0"/>
    <s v="2024-2025"/>
    <x v="0"/>
    <x v="52"/>
    <x v="3"/>
    <s v="QLD"/>
    <n v="4053"/>
    <x v="0"/>
    <x v="10"/>
    <x v="3"/>
    <x v="3"/>
    <n v="82"/>
  </r>
  <r>
    <x v="271"/>
    <x v="1"/>
    <s v="2023-2024"/>
    <x v="0"/>
    <x v="77"/>
    <x v="5"/>
    <s v="TAS"/>
    <n v="7018"/>
    <x v="0"/>
    <x v="9"/>
    <x v="5"/>
    <x v="5"/>
    <n v="298"/>
  </r>
  <r>
    <x v="300"/>
    <x v="1"/>
    <s v="2023-2024"/>
    <x v="0"/>
    <x v="50"/>
    <x v="4"/>
    <s v="VIC"/>
    <n v="3179"/>
    <x v="0"/>
    <x v="6"/>
    <x v="1"/>
    <x v="1"/>
    <n v="311"/>
  </r>
  <r>
    <x v="441"/>
    <x v="1"/>
    <s v="2023-2024"/>
    <x v="0"/>
    <x v="59"/>
    <x v="3"/>
    <s v="QLD"/>
    <n v="4509"/>
    <x v="0"/>
    <x v="3"/>
    <x v="0"/>
    <x v="0"/>
    <n v="415"/>
  </r>
  <r>
    <x v="546"/>
    <x v="1"/>
    <s v="2023-2024"/>
    <x v="0"/>
    <x v="34"/>
    <x v="4"/>
    <s v="VIC"/>
    <n v="3018"/>
    <x v="0"/>
    <x v="7"/>
    <x v="7"/>
    <x v="7"/>
    <n v="248"/>
  </r>
  <r>
    <x v="438"/>
    <x v="2"/>
    <s v="2025-2026"/>
    <x v="0"/>
    <x v="69"/>
    <x v="4"/>
    <s v="VIC"/>
    <n v="3199"/>
    <x v="0"/>
    <x v="6"/>
    <x v="6"/>
    <x v="6"/>
    <n v="140"/>
  </r>
  <r>
    <x v="36"/>
    <x v="2"/>
    <s v="2025-2026"/>
    <x v="0"/>
    <x v="31"/>
    <x v="1"/>
    <s v="NSW"/>
    <n v="2116"/>
    <x v="0"/>
    <x v="4"/>
    <x v="2"/>
    <x v="2"/>
    <n v="563"/>
  </r>
  <r>
    <x v="97"/>
    <x v="0"/>
    <s v="2024-2025"/>
    <x v="0"/>
    <x v="79"/>
    <x v="6"/>
    <s v="SA"/>
    <n v="5290"/>
    <x v="0"/>
    <x v="18"/>
    <x v="1"/>
    <x v="1"/>
    <n v="454"/>
  </r>
  <r>
    <x v="651"/>
    <x v="0"/>
    <s v="2024-2025"/>
    <x v="1"/>
    <x v="8"/>
    <x v="1"/>
    <s v="NSW"/>
    <n v="2158"/>
    <x v="0"/>
    <x v="4"/>
    <x v="7"/>
    <x v="7"/>
    <n v="193"/>
  </r>
  <r>
    <x v="683"/>
    <x v="0"/>
    <s v="2024-2025"/>
    <x v="0"/>
    <x v="48"/>
    <x v="3"/>
    <s v="QLD"/>
    <n v="4566"/>
    <x v="0"/>
    <x v="15"/>
    <x v="1"/>
    <x v="1"/>
    <n v="306"/>
  </r>
  <r>
    <x v="644"/>
    <x v="1"/>
    <s v="2023-2024"/>
    <x v="0"/>
    <x v="62"/>
    <x v="0"/>
    <s v="WA"/>
    <n v="6112"/>
    <x v="0"/>
    <x v="14"/>
    <x v="7"/>
    <x v="7"/>
    <n v="739"/>
  </r>
  <r>
    <x v="529"/>
    <x v="1"/>
    <s v="2023-2024"/>
    <x v="0"/>
    <x v="16"/>
    <x v="0"/>
    <s v="WA"/>
    <n v="6030"/>
    <x v="0"/>
    <x v="0"/>
    <x v="0"/>
    <x v="0"/>
    <n v="331"/>
  </r>
  <r>
    <x v="281"/>
    <x v="2"/>
    <s v="2025-2026"/>
    <x v="0"/>
    <x v="5"/>
    <x v="1"/>
    <s v="NSW"/>
    <n v="2067"/>
    <x v="0"/>
    <x v="5"/>
    <x v="4"/>
    <x v="4"/>
    <n v="412"/>
  </r>
  <r>
    <x v="340"/>
    <x v="1"/>
    <s v="2023-2024"/>
    <x v="1"/>
    <x v="96"/>
    <x v="4"/>
    <s v="VIC"/>
    <n v="3690"/>
    <x v="0"/>
    <x v="16"/>
    <x v="0"/>
    <x v="0"/>
    <n v="117"/>
  </r>
  <r>
    <x v="591"/>
    <x v="0"/>
    <s v="2024-2025"/>
    <x v="1"/>
    <x v="25"/>
    <x v="4"/>
    <s v="VIC"/>
    <n v="3550"/>
    <x v="0"/>
    <x v="8"/>
    <x v="6"/>
    <x v="6"/>
    <n v="443"/>
  </r>
  <r>
    <x v="18"/>
    <x v="0"/>
    <s v="2024-2025"/>
    <x v="0"/>
    <x v="30"/>
    <x v="4"/>
    <s v="VIC"/>
    <n v="3131"/>
    <x v="0"/>
    <x v="6"/>
    <x v="9"/>
    <x v="9"/>
    <n v="716"/>
  </r>
  <r>
    <x v="433"/>
    <x v="0"/>
    <s v="2024-2025"/>
    <x v="0"/>
    <x v="35"/>
    <x v="3"/>
    <s v="QLD"/>
    <n v="4558"/>
    <x v="0"/>
    <x v="15"/>
    <x v="6"/>
    <x v="6"/>
    <n v="24"/>
  </r>
  <r>
    <x v="451"/>
    <x v="0"/>
    <s v="2024-2025"/>
    <x v="0"/>
    <x v="10"/>
    <x v="4"/>
    <s v="VIC"/>
    <n v="3551"/>
    <x v="0"/>
    <x v="8"/>
    <x v="3"/>
    <x v="3"/>
    <n v="151"/>
  </r>
  <r>
    <x v="616"/>
    <x v="1"/>
    <s v="2023-2024"/>
    <x v="0"/>
    <x v="12"/>
    <x v="3"/>
    <s v="QLD"/>
    <n v="4068"/>
    <x v="0"/>
    <x v="10"/>
    <x v="1"/>
    <x v="1"/>
    <n v="469"/>
  </r>
  <r>
    <x v="140"/>
    <x v="0"/>
    <s v="2024-2025"/>
    <x v="0"/>
    <x v="27"/>
    <x v="4"/>
    <s v="VIC"/>
    <n v="3066"/>
    <x v="0"/>
    <x v="7"/>
    <x v="3"/>
    <x v="3"/>
    <n v="475"/>
  </r>
  <r>
    <x v="276"/>
    <x v="2"/>
    <s v="2025-2026"/>
    <x v="1"/>
    <x v="81"/>
    <x v="3"/>
    <s v="QLD"/>
    <n v="4680"/>
    <x v="0"/>
    <x v="17"/>
    <x v="2"/>
    <x v="2"/>
    <n v="102"/>
  </r>
  <r>
    <x v="258"/>
    <x v="2"/>
    <s v="2025-2026"/>
    <x v="0"/>
    <x v="37"/>
    <x v="1"/>
    <s v="NSW"/>
    <n v="2750"/>
    <x v="0"/>
    <x v="11"/>
    <x v="7"/>
    <x v="7"/>
    <n v="757"/>
  </r>
  <r>
    <x v="136"/>
    <x v="0"/>
    <s v="2024-2025"/>
    <x v="0"/>
    <x v="15"/>
    <x v="1"/>
    <s v="NSW"/>
    <n v="2020"/>
    <x v="0"/>
    <x v="5"/>
    <x v="3"/>
    <x v="3"/>
    <n v="271"/>
  </r>
  <r>
    <x v="370"/>
    <x v="2"/>
    <s v="2025-2026"/>
    <x v="0"/>
    <x v="35"/>
    <x v="3"/>
    <s v="QLD"/>
    <n v="4558"/>
    <x v="0"/>
    <x v="15"/>
    <x v="1"/>
    <x v="1"/>
    <n v="297"/>
  </r>
  <r>
    <x v="631"/>
    <x v="0"/>
    <s v="2024-2025"/>
    <x v="1"/>
    <x v="81"/>
    <x v="3"/>
    <s v="QLD"/>
    <n v="4680"/>
    <x v="0"/>
    <x v="17"/>
    <x v="7"/>
    <x v="7"/>
    <n v="492"/>
  </r>
  <r>
    <x v="546"/>
    <x v="1"/>
    <s v="2023-2024"/>
    <x v="0"/>
    <x v="10"/>
    <x v="4"/>
    <s v="VIC"/>
    <n v="3551"/>
    <x v="0"/>
    <x v="8"/>
    <x v="4"/>
    <x v="4"/>
    <n v="101"/>
  </r>
  <r>
    <x v="425"/>
    <x v="2"/>
    <s v="2025-2026"/>
    <x v="0"/>
    <x v="56"/>
    <x v="1"/>
    <s v="NSW"/>
    <n v="2795"/>
    <x v="0"/>
    <x v="11"/>
    <x v="2"/>
    <x v="2"/>
    <n v="321"/>
  </r>
  <r>
    <x v="709"/>
    <x v="0"/>
    <s v="2024-2025"/>
    <x v="1"/>
    <x v="88"/>
    <x v="6"/>
    <s v="SA"/>
    <n v="5011"/>
    <x v="0"/>
    <x v="13"/>
    <x v="5"/>
    <x v="5"/>
    <n v="241"/>
  </r>
  <r>
    <x v="556"/>
    <x v="0"/>
    <s v="2024-2025"/>
    <x v="0"/>
    <x v="28"/>
    <x v="1"/>
    <s v="NSW"/>
    <n v="2830"/>
    <x v="0"/>
    <x v="11"/>
    <x v="1"/>
    <x v="1"/>
    <n v="265"/>
  </r>
  <r>
    <x v="463"/>
    <x v="1"/>
    <s v="2023-2024"/>
    <x v="1"/>
    <x v="55"/>
    <x v="3"/>
    <s v="QLD"/>
    <n v="4703"/>
    <x v="0"/>
    <x v="17"/>
    <x v="4"/>
    <x v="4"/>
    <n v="271"/>
  </r>
  <r>
    <x v="384"/>
    <x v="1"/>
    <s v="2023-2024"/>
    <x v="0"/>
    <x v="3"/>
    <x v="3"/>
    <s v="QLD"/>
    <n v="4220"/>
    <x v="0"/>
    <x v="3"/>
    <x v="4"/>
    <x v="4"/>
    <n v="678"/>
  </r>
  <r>
    <x v="98"/>
    <x v="2"/>
    <s v="2025-2026"/>
    <x v="0"/>
    <x v="6"/>
    <x v="0"/>
    <s v="WA"/>
    <n v="6010"/>
    <x v="0"/>
    <x v="0"/>
    <x v="7"/>
    <x v="7"/>
    <n v="265"/>
  </r>
  <r>
    <x v="142"/>
    <x v="1"/>
    <s v="2023-2024"/>
    <x v="1"/>
    <x v="82"/>
    <x v="3"/>
    <s v="QLD"/>
    <n v="4655"/>
    <x v="0"/>
    <x v="17"/>
    <x v="7"/>
    <x v="7"/>
    <n v="515"/>
  </r>
  <r>
    <x v="177"/>
    <x v="1"/>
    <s v="2023-2024"/>
    <x v="0"/>
    <x v="33"/>
    <x v="4"/>
    <s v="VIC"/>
    <n v="3280"/>
    <x v="0"/>
    <x v="8"/>
    <x v="5"/>
    <x v="5"/>
    <n v="406"/>
  </r>
  <r>
    <x v="230"/>
    <x v="0"/>
    <s v="2024-2025"/>
    <x v="0"/>
    <x v="23"/>
    <x v="1"/>
    <s v="NSW"/>
    <n v="2650"/>
    <x v="0"/>
    <x v="11"/>
    <x v="9"/>
    <x v="9"/>
    <n v="643"/>
  </r>
  <r>
    <x v="225"/>
    <x v="0"/>
    <s v="2024-2025"/>
    <x v="0"/>
    <x v="6"/>
    <x v="0"/>
    <s v="WA"/>
    <n v="6010"/>
    <x v="0"/>
    <x v="0"/>
    <x v="4"/>
    <x v="4"/>
    <n v="86"/>
  </r>
  <r>
    <x v="152"/>
    <x v="0"/>
    <s v="2024-2025"/>
    <x v="0"/>
    <x v="12"/>
    <x v="3"/>
    <s v="QLD"/>
    <n v="4068"/>
    <x v="0"/>
    <x v="10"/>
    <x v="5"/>
    <x v="5"/>
    <n v="38"/>
  </r>
  <r>
    <x v="201"/>
    <x v="1"/>
    <s v="2023-2024"/>
    <x v="0"/>
    <x v="76"/>
    <x v="1"/>
    <s v="NSW"/>
    <n v="2031"/>
    <x v="0"/>
    <x v="5"/>
    <x v="7"/>
    <x v="7"/>
    <n v="532"/>
  </r>
  <r>
    <x v="677"/>
    <x v="1"/>
    <s v="2023-2024"/>
    <x v="0"/>
    <x v="13"/>
    <x v="1"/>
    <s v="NSW"/>
    <n v="2480"/>
    <x v="0"/>
    <x v="1"/>
    <x v="3"/>
    <x v="3"/>
    <n v="648"/>
  </r>
  <r>
    <x v="347"/>
    <x v="1"/>
    <s v="2023-2024"/>
    <x v="0"/>
    <x v="27"/>
    <x v="4"/>
    <s v="VIC"/>
    <n v="3066"/>
    <x v="0"/>
    <x v="7"/>
    <x v="8"/>
    <x v="8"/>
    <n v="358"/>
  </r>
  <r>
    <x v="492"/>
    <x v="2"/>
    <s v="2025-2026"/>
    <x v="0"/>
    <x v="94"/>
    <x v="5"/>
    <s v="TAS"/>
    <n v="7250"/>
    <x v="0"/>
    <x v="9"/>
    <x v="3"/>
    <x v="3"/>
    <n v="34"/>
  </r>
  <r>
    <x v="419"/>
    <x v="1"/>
    <s v="2023-2024"/>
    <x v="0"/>
    <x v="92"/>
    <x v="3"/>
    <s v="QLD"/>
    <n v="4305"/>
    <x v="0"/>
    <x v="3"/>
    <x v="5"/>
    <x v="5"/>
    <n v="448"/>
  </r>
  <r>
    <x v="224"/>
    <x v="1"/>
    <s v="2023-2024"/>
    <x v="1"/>
    <x v="68"/>
    <x v="7"/>
    <s v="NT"/>
    <n v="800"/>
    <x v="0"/>
    <x v="19"/>
    <x v="1"/>
    <x v="1"/>
    <n v="421"/>
  </r>
  <r>
    <x v="549"/>
    <x v="2"/>
    <s v="2025-2026"/>
    <x v="0"/>
    <x v="78"/>
    <x v="1"/>
    <s v="NSW"/>
    <n v="2141"/>
    <x v="0"/>
    <x v="4"/>
    <x v="2"/>
    <x v="2"/>
    <n v="122"/>
  </r>
  <r>
    <x v="221"/>
    <x v="0"/>
    <s v="2024-2025"/>
    <x v="0"/>
    <x v="49"/>
    <x v="4"/>
    <s v="VIC"/>
    <n v="3134"/>
    <x v="0"/>
    <x v="6"/>
    <x v="4"/>
    <x v="4"/>
    <n v="500"/>
  </r>
  <r>
    <x v="59"/>
    <x v="0"/>
    <s v="2024-2025"/>
    <x v="0"/>
    <x v="62"/>
    <x v="0"/>
    <s v="WA"/>
    <n v="6112"/>
    <x v="0"/>
    <x v="14"/>
    <x v="9"/>
    <x v="9"/>
    <n v="572"/>
  </r>
  <r>
    <x v="588"/>
    <x v="1"/>
    <s v="2023-2024"/>
    <x v="0"/>
    <x v="80"/>
    <x v="0"/>
    <s v="WA"/>
    <n v="6109"/>
    <x v="0"/>
    <x v="14"/>
    <x v="1"/>
    <x v="1"/>
    <n v="74"/>
  </r>
  <r>
    <x v="530"/>
    <x v="1"/>
    <s v="2023-2024"/>
    <x v="0"/>
    <x v="78"/>
    <x v="1"/>
    <s v="NSW"/>
    <n v="2141"/>
    <x v="0"/>
    <x v="4"/>
    <x v="5"/>
    <x v="5"/>
    <n v="95"/>
  </r>
  <r>
    <x v="501"/>
    <x v="2"/>
    <s v="2025-2026"/>
    <x v="0"/>
    <x v="15"/>
    <x v="1"/>
    <s v="NSW"/>
    <n v="2020"/>
    <x v="0"/>
    <x v="5"/>
    <x v="3"/>
    <x v="3"/>
    <n v="456"/>
  </r>
  <r>
    <x v="18"/>
    <x v="0"/>
    <s v="2024-2025"/>
    <x v="0"/>
    <x v="42"/>
    <x v="3"/>
    <s v="QLD"/>
    <n v="4870"/>
    <x v="0"/>
    <x v="12"/>
    <x v="1"/>
    <x v="1"/>
    <n v="132"/>
  </r>
  <r>
    <x v="98"/>
    <x v="2"/>
    <s v="2025-2026"/>
    <x v="0"/>
    <x v="69"/>
    <x v="4"/>
    <s v="VIC"/>
    <n v="3199"/>
    <x v="0"/>
    <x v="6"/>
    <x v="1"/>
    <x v="1"/>
    <n v="656"/>
  </r>
  <r>
    <x v="679"/>
    <x v="2"/>
    <s v="2025-2026"/>
    <x v="0"/>
    <x v="39"/>
    <x v="0"/>
    <s v="WA"/>
    <n v="6330"/>
    <x v="0"/>
    <x v="14"/>
    <x v="6"/>
    <x v="6"/>
    <n v="91"/>
  </r>
  <r>
    <x v="497"/>
    <x v="1"/>
    <s v="2023-2024"/>
    <x v="0"/>
    <x v="31"/>
    <x v="1"/>
    <s v="NSW"/>
    <n v="2116"/>
    <x v="0"/>
    <x v="4"/>
    <x v="0"/>
    <x v="0"/>
    <n v="489"/>
  </r>
  <r>
    <x v="167"/>
    <x v="2"/>
    <s v="2025-2026"/>
    <x v="1"/>
    <x v="8"/>
    <x v="1"/>
    <s v="NSW"/>
    <n v="2158"/>
    <x v="0"/>
    <x v="4"/>
    <x v="0"/>
    <x v="0"/>
    <n v="723"/>
  </r>
  <r>
    <x v="293"/>
    <x v="1"/>
    <s v="2023-2024"/>
    <x v="0"/>
    <x v="63"/>
    <x v="1"/>
    <s v="NSW"/>
    <n v="2015"/>
    <x v="0"/>
    <x v="5"/>
    <x v="0"/>
    <x v="0"/>
    <n v="653"/>
  </r>
  <r>
    <x v="247"/>
    <x v="0"/>
    <s v="2024-2025"/>
    <x v="1"/>
    <x v="89"/>
    <x v="4"/>
    <s v="VIC"/>
    <n v="3136"/>
    <x v="0"/>
    <x v="6"/>
    <x v="1"/>
    <x v="1"/>
    <n v="85"/>
  </r>
  <r>
    <x v="438"/>
    <x v="2"/>
    <s v="2025-2026"/>
    <x v="0"/>
    <x v="35"/>
    <x v="3"/>
    <s v="QLD"/>
    <n v="4558"/>
    <x v="0"/>
    <x v="15"/>
    <x v="2"/>
    <x v="2"/>
    <n v="463"/>
  </r>
  <r>
    <x v="426"/>
    <x v="0"/>
    <s v="2024-2025"/>
    <x v="0"/>
    <x v="31"/>
    <x v="1"/>
    <s v="NSW"/>
    <n v="2116"/>
    <x v="0"/>
    <x v="4"/>
    <x v="3"/>
    <x v="3"/>
    <n v="278"/>
  </r>
  <r>
    <x v="273"/>
    <x v="0"/>
    <s v="2024-2025"/>
    <x v="1"/>
    <x v="25"/>
    <x v="4"/>
    <s v="VIC"/>
    <n v="3550"/>
    <x v="0"/>
    <x v="8"/>
    <x v="3"/>
    <x v="3"/>
    <n v="514"/>
  </r>
  <r>
    <x v="695"/>
    <x v="2"/>
    <s v="2025-2026"/>
    <x v="1"/>
    <x v="81"/>
    <x v="3"/>
    <s v="QLD"/>
    <n v="4680"/>
    <x v="0"/>
    <x v="17"/>
    <x v="4"/>
    <x v="4"/>
    <n v="150"/>
  </r>
  <r>
    <x v="355"/>
    <x v="0"/>
    <s v="2024-2025"/>
    <x v="0"/>
    <x v="87"/>
    <x v="2"/>
    <s v="ACT"/>
    <n v="2609"/>
    <x v="0"/>
    <x v="2"/>
    <x v="7"/>
    <x v="7"/>
    <n v="224"/>
  </r>
  <r>
    <x v="190"/>
    <x v="1"/>
    <s v="2023-2024"/>
    <x v="0"/>
    <x v="79"/>
    <x v="6"/>
    <s v="SA"/>
    <n v="5290"/>
    <x v="0"/>
    <x v="18"/>
    <x v="1"/>
    <x v="1"/>
    <n v="781"/>
  </r>
  <r>
    <x v="545"/>
    <x v="1"/>
    <s v="2023-2024"/>
    <x v="0"/>
    <x v="12"/>
    <x v="3"/>
    <s v="QLD"/>
    <n v="4068"/>
    <x v="0"/>
    <x v="10"/>
    <x v="2"/>
    <x v="2"/>
    <n v="453"/>
  </r>
  <r>
    <x v="80"/>
    <x v="1"/>
    <s v="2023-2024"/>
    <x v="0"/>
    <x v="94"/>
    <x v="5"/>
    <s v="TAS"/>
    <n v="7250"/>
    <x v="0"/>
    <x v="9"/>
    <x v="6"/>
    <x v="6"/>
    <n v="175"/>
  </r>
  <r>
    <x v="390"/>
    <x v="2"/>
    <s v="2025-2026"/>
    <x v="0"/>
    <x v="15"/>
    <x v="1"/>
    <s v="NSW"/>
    <n v="2020"/>
    <x v="0"/>
    <x v="5"/>
    <x v="5"/>
    <x v="5"/>
    <n v="404"/>
  </r>
  <r>
    <x v="445"/>
    <x v="0"/>
    <s v="2024-2025"/>
    <x v="1"/>
    <x v="11"/>
    <x v="5"/>
    <s v="TAS"/>
    <n v="7010"/>
    <x v="0"/>
    <x v="9"/>
    <x v="7"/>
    <x v="7"/>
    <n v="633"/>
  </r>
  <r>
    <x v="294"/>
    <x v="0"/>
    <s v="2024-2025"/>
    <x v="0"/>
    <x v="41"/>
    <x v="5"/>
    <s v="TAS"/>
    <n v="7320"/>
    <x v="0"/>
    <x v="9"/>
    <x v="4"/>
    <x v="4"/>
    <n v="668"/>
  </r>
  <r>
    <x v="92"/>
    <x v="0"/>
    <s v="2024-2025"/>
    <x v="0"/>
    <x v="79"/>
    <x v="6"/>
    <s v="SA"/>
    <n v="5290"/>
    <x v="0"/>
    <x v="18"/>
    <x v="0"/>
    <x v="0"/>
    <n v="496"/>
  </r>
  <r>
    <x v="114"/>
    <x v="0"/>
    <s v="2024-2025"/>
    <x v="0"/>
    <x v="67"/>
    <x v="3"/>
    <s v="QLD"/>
    <n v="4551"/>
    <x v="0"/>
    <x v="15"/>
    <x v="5"/>
    <x v="5"/>
    <n v="668"/>
  </r>
  <r>
    <x v="548"/>
    <x v="0"/>
    <s v="2024-2025"/>
    <x v="0"/>
    <x v="94"/>
    <x v="5"/>
    <s v="TAS"/>
    <n v="7250"/>
    <x v="0"/>
    <x v="9"/>
    <x v="4"/>
    <x v="4"/>
    <n v="618"/>
  </r>
  <r>
    <x v="232"/>
    <x v="1"/>
    <s v="2023-2024"/>
    <x v="0"/>
    <x v="1"/>
    <x v="1"/>
    <s v="NSW"/>
    <n v="2478"/>
    <x v="0"/>
    <x v="1"/>
    <x v="3"/>
    <x v="3"/>
    <n v="125"/>
  </r>
  <r>
    <x v="489"/>
    <x v="1"/>
    <s v="2023-2024"/>
    <x v="0"/>
    <x v="9"/>
    <x v="4"/>
    <s v="VIC"/>
    <n v="3076"/>
    <x v="0"/>
    <x v="7"/>
    <x v="2"/>
    <x v="2"/>
    <n v="640"/>
  </r>
  <r>
    <x v="278"/>
    <x v="2"/>
    <s v="2025-2026"/>
    <x v="0"/>
    <x v="84"/>
    <x v="3"/>
    <s v="QLD"/>
    <n v="4215"/>
    <x v="0"/>
    <x v="3"/>
    <x v="3"/>
    <x v="3"/>
    <n v="128"/>
  </r>
  <r>
    <x v="310"/>
    <x v="0"/>
    <s v="2024-2025"/>
    <x v="0"/>
    <x v="94"/>
    <x v="5"/>
    <s v="TAS"/>
    <n v="7250"/>
    <x v="0"/>
    <x v="9"/>
    <x v="9"/>
    <x v="9"/>
    <n v="170"/>
  </r>
  <r>
    <x v="405"/>
    <x v="2"/>
    <s v="2025-2026"/>
    <x v="1"/>
    <x v="89"/>
    <x v="4"/>
    <s v="VIC"/>
    <n v="3136"/>
    <x v="0"/>
    <x v="6"/>
    <x v="3"/>
    <x v="3"/>
    <n v="724"/>
  </r>
  <r>
    <x v="363"/>
    <x v="2"/>
    <s v="2025-2026"/>
    <x v="0"/>
    <x v="48"/>
    <x v="3"/>
    <s v="QLD"/>
    <n v="4566"/>
    <x v="0"/>
    <x v="15"/>
    <x v="4"/>
    <x v="4"/>
    <n v="749"/>
  </r>
  <r>
    <x v="568"/>
    <x v="0"/>
    <s v="2024-2025"/>
    <x v="1"/>
    <x v="93"/>
    <x v="4"/>
    <s v="VIC"/>
    <n v="3915"/>
    <x v="0"/>
    <x v="16"/>
    <x v="4"/>
    <x v="4"/>
    <n v="474"/>
  </r>
  <r>
    <x v="55"/>
    <x v="0"/>
    <s v="2024-2025"/>
    <x v="0"/>
    <x v="92"/>
    <x v="3"/>
    <s v="QLD"/>
    <n v="4305"/>
    <x v="0"/>
    <x v="3"/>
    <x v="9"/>
    <x v="9"/>
    <n v="772"/>
  </r>
  <r>
    <x v="418"/>
    <x v="2"/>
    <s v="2025-2026"/>
    <x v="0"/>
    <x v="4"/>
    <x v="1"/>
    <s v="NSW"/>
    <n v="2154"/>
    <x v="0"/>
    <x v="4"/>
    <x v="3"/>
    <x v="3"/>
    <n v="730"/>
  </r>
  <r>
    <x v="243"/>
    <x v="2"/>
    <s v="2025-2026"/>
    <x v="0"/>
    <x v="20"/>
    <x v="4"/>
    <s v="VIC"/>
    <n v="3429"/>
    <x v="0"/>
    <x v="8"/>
    <x v="2"/>
    <x v="2"/>
    <n v="52"/>
  </r>
  <r>
    <x v="671"/>
    <x v="2"/>
    <s v="2025-2026"/>
    <x v="1"/>
    <x v="29"/>
    <x v="4"/>
    <s v="VIC"/>
    <n v="3500"/>
    <x v="0"/>
    <x v="8"/>
    <x v="7"/>
    <x v="7"/>
    <n v="755"/>
  </r>
  <r>
    <x v="684"/>
    <x v="1"/>
    <s v="2023-2024"/>
    <x v="0"/>
    <x v="18"/>
    <x v="6"/>
    <s v="SA"/>
    <n v="5168"/>
    <x v="0"/>
    <x v="13"/>
    <x v="0"/>
    <x v="0"/>
    <n v="669"/>
  </r>
  <r>
    <x v="323"/>
    <x v="0"/>
    <s v="2024-2025"/>
    <x v="0"/>
    <x v="9"/>
    <x v="4"/>
    <s v="VIC"/>
    <n v="3076"/>
    <x v="0"/>
    <x v="7"/>
    <x v="6"/>
    <x v="6"/>
    <n v="276"/>
  </r>
  <r>
    <x v="37"/>
    <x v="2"/>
    <s v="2025-2026"/>
    <x v="1"/>
    <x v="65"/>
    <x v="1"/>
    <s v="NSW"/>
    <n v="2131"/>
    <x v="0"/>
    <x v="4"/>
    <x v="9"/>
    <x v="9"/>
    <n v="332"/>
  </r>
  <r>
    <x v="47"/>
    <x v="2"/>
    <s v="2025-2026"/>
    <x v="1"/>
    <x v="25"/>
    <x v="4"/>
    <s v="VIC"/>
    <n v="3550"/>
    <x v="0"/>
    <x v="8"/>
    <x v="5"/>
    <x v="5"/>
    <n v="52"/>
  </r>
  <r>
    <x v="403"/>
    <x v="1"/>
    <s v="2023-2024"/>
    <x v="0"/>
    <x v="48"/>
    <x v="3"/>
    <s v="QLD"/>
    <n v="4566"/>
    <x v="0"/>
    <x v="15"/>
    <x v="7"/>
    <x v="7"/>
    <n v="430"/>
  </r>
  <r>
    <x v="436"/>
    <x v="1"/>
    <s v="2023-2024"/>
    <x v="1"/>
    <x v="14"/>
    <x v="1"/>
    <s v="NSW"/>
    <n v="2790"/>
    <x v="0"/>
    <x v="11"/>
    <x v="4"/>
    <x v="4"/>
    <n v="153"/>
  </r>
  <r>
    <x v="367"/>
    <x v="2"/>
    <s v="2025-2026"/>
    <x v="0"/>
    <x v="7"/>
    <x v="4"/>
    <s v="VIC"/>
    <n v="3175"/>
    <x v="0"/>
    <x v="6"/>
    <x v="6"/>
    <x v="6"/>
    <n v="98"/>
  </r>
  <r>
    <x v="224"/>
    <x v="1"/>
    <s v="2023-2024"/>
    <x v="0"/>
    <x v="63"/>
    <x v="1"/>
    <s v="NSW"/>
    <n v="2015"/>
    <x v="0"/>
    <x v="5"/>
    <x v="2"/>
    <x v="2"/>
    <n v="419"/>
  </r>
  <r>
    <x v="182"/>
    <x v="1"/>
    <s v="2023-2024"/>
    <x v="0"/>
    <x v="48"/>
    <x v="3"/>
    <s v="QLD"/>
    <n v="4566"/>
    <x v="0"/>
    <x v="15"/>
    <x v="9"/>
    <x v="9"/>
    <n v="81"/>
  </r>
  <r>
    <x v="520"/>
    <x v="1"/>
    <s v="2023-2024"/>
    <x v="0"/>
    <x v="19"/>
    <x v="1"/>
    <s v="NSW"/>
    <n v="2800"/>
    <x v="0"/>
    <x v="11"/>
    <x v="0"/>
    <x v="0"/>
    <n v="627"/>
  </r>
  <r>
    <x v="340"/>
    <x v="1"/>
    <s v="2023-2024"/>
    <x v="0"/>
    <x v="86"/>
    <x v="0"/>
    <s v="WA"/>
    <n v="6725"/>
    <x v="0"/>
    <x v="20"/>
    <x v="4"/>
    <x v="4"/>
    <n v="685"/>
  </r>
  <r>
    <x v="654"/>
    <x v="2"/>
    <s v="2025-2026"/>
    <x v="0"/>
    <x v="27"/>
    <x v="4"/>
    <s v="VIC"/>
    <n v="3066"/>
    <x v="0"/>
    <x v="7"/>
    <x v="4"/>
    <x v="4"/>
    <n v="329"/>
  </r>
  <r>
    <x v="544"/>
    <x v="0"/>
    <s v="2024-2025"/>
    <x v="1"/>
    <x v="81"/>
    <x v="3"/>
    <s v="QLD"/>
    <n v="4680"/>
    <x v="0"/>
    <x v="17"/>
    <x v="4"/>
    <x v="4"/>
    <n v="50"/>
  </r>
  <r>
    <x v="490"/>
    <x v="1"/>
    <s v="2023-2024"/>
    <x v="1"/>
    <x v="14"/>
    <x v="1"/>
    <s v="NSW"/>
    <n v="2790"/>
    <x v="0"/>
    <x v="11"/>
    <x v="9"/>
    <x v="9"/>
    <n v="182"/>
  </r>
  <r>
    <x v="507"/>
    <x v="1"/>
    <s v="2023-2024"/>
    <x v="0"/>
    <x v="19"/>
    <x v="1"/>
    <s v="NSW"/>
    <n v="2800"/>
    <x v="0"/>
    <x v="11"/>
    <x v="3"/>
    <x v="3"/>
    <n v="23"/>
  </r>
  <r>
    <x v="289"/>
    <x v="0"/>
    <s v="2024-2025"/>
    <x v="0"/>
    <x v="78"/>
    <x v="1"/>
    <s v="NSW"/>
    <n v="2141"/>
    <x v="0"/>
    <x v="4"/>
    <x v="3"/>
    <x v="3"/>
    <n v="600"/>
  </r>
  <r>
    <x v="660"/>
    <x v="0"/>
    <s v="2024-2025"/>
    <x v="0"/>
    <x v="64"/>
    <x v="1"/>
    <s v="NSW"/>
    <n v="2350"/>
    <x v="0"/>
    <x v="1"/>
    <x v="1"/>
    <x v="1"/>
    <n v="113"/>
  </r>
  <r>
    <x v="682"/>
    <x v="0"/>
    <s v="2024-2025"/>
    <x v="0"/>
    <x v="87"/>
    <x v="2"/>
    <s v="ACT"/>
    <n v="2609"/>
    <x v="0"/>
    <x v="2"/>
    <x v="3"/>
    <x v="3"/>
    <n v="504"/>
  </r>
  <r>
    <x v="450"/>
    <x v="0"/>
    <s v="2024-2025"/>
    <x v="0"/>
    <x v="76"/>
    <x v="1"/>
    <s v="NSW"/>
    <n v="2031"/>
    <x v="0"/>
    <x v="5"/>
    <x v="5"/>
    <x v="5"/>
    <n v="581"/>
  </r>
  <r>
    <x v="182"/>
    <x v="1"/>
    <s v="2023-2024"/>
    <x v="1"/>
    <x v="81"/>
    <x v="3"/>
    <s v="QLD"/>
    <n v="4680"/>
    <x v="0"/>
    <x v="17"/>
    <x v="6"/>
    <x v="6"/>
    <n v="486"/>
  </r>
  <r>
    <x v="65"/>
    <x v="2"/>
    <s v="2025-2026"/>
    <x v="0"/>
    <x v="53"/>
    <x v="3"/>
    <s v="QLD"/>
    <n v="4119"/>
    <x v="0"/>
    <x v="10"/>
    <x v="7"/>
    <x v="7"/>
    <n v="442"/>
  </r>
  <r>
    <x v="90"/>
    <x v="2"/>
    <s v="2025-2026"/>
    <x v="0"/>
    <x v="30"/>
    <x v="4"/>
    <s v="VIC"/>
    <n v="3131"/>
    <x v="0"/>
    <x v="6"/>
    <x v="1"/>
    <x v="1"/>
    <n v="332"/>
  </r>
  <r>
    <x v="647"/>
    <x v="0"/>
    <s v="2024-2025"/>
    <x v="0"/>
    <x v="94"/>
    <x v="5"/>
    <s v="TAS"/>
    <n v="7250"/>
    <x v="0"/>
    <x v="9"/>
    <x v="9"/>
    <x v="9"/>
    <n v="536"/>
  </r>
  <r>
    <x v="34"/>
    <x v="0"/>
    <s v="2024-2025"/>
    <x v="1"/>
    <x v="68"/>
    <x v="7"/>
    <s v="NT"/>
    <n v="800"/>
    <x v="0"/>
    <x v="19"/>
    <x v="6"/>
    <x v="6"/>
    <n v="286"/>
  </r>
  <r>
    <x v="490"/>
    <x v="1"/>
    <s v="2023-2024"/>
    <x v="1"/>
    <x v="38"/>
    <x v="3"/>
    <s v="QLD"/>
    <n v="4802"/>
    <x v="0"/>
    <x v="12"/>
    <x v="9"/>
    <x v="9"/>
    <n v="738"/>
  </r>
  <r>
    <x v="407"/>
    <x v="1"/>
    <s v="2023-2024"/>
    <x v="0"/>
    <x v="72"/>
    <x v="4"/>
    <s v="VIC"/>
    <n v="3931"/>
    <x v="0"/>
    <x v="16"/>
    <x v="4"/>
    <x v="4"/>
    <n v="306"/>
  </r>
  <r>
    <x v="90"/>
    <x v="2"/>
    <s v="2025-2026"/>
    <x v="0"/>
    <x v="57"/>
    <x v="6"/>
    <s v="SA"/>
    <n v="5082"/>
    <x v="0"/>
    <x v="13"/>
    <x v="7"/>
    <x v="7"/>
    <n v="62"/>
  </r>
  <r>
    <x v="610"/>
    <x v="1"/>
    <s v="2023-2024"/>
    <x v="0"/>
    <x v="82"/>
    <x v="3"/>
    <s v="QLD"/>
    <n v="4655"/>
    <x v="0"/>
    <x v="17"/>
    <x v="2"/>
    <x v="2"/>
    <n v="327"/>
  </r>
  <r>
    <x v="11"/>
    <x v="0"/>
    <s v="2024-2025"/>
    <x v="0"/>
    <x v="64"/>
    <x v="1"/>
    <s v="NSW"/>
    <n v="2350"/>
    <x v="0"/>
    <x v="1"/>
    <x v="1"/>
    <x v="1"/>
    <n v="68"/>
  </r>
  <r>
    <x v="124"/>
    <x v="0"/>
    <s v="2024-2025"/>
    <x v="0"/>
    <x v="77"/>
    <x v="5"/>
    <s v="TAS"/>
    <n v="7018"/>
    <x v="0"/>
    <x v="9"/>
    <x v="7"/>
    <x v="7"/>
    <n v="53"/>
  </r>
  <r>
    <x v="251"/>
    <x v="1"/>
    <s v="2023-2024"/>
    <x v="1"/>
    <x v="28"/>
    <x v="1"/>
    <s v="NSW"/>
    <n v="2830"/>
    <x v="0"/>
    <x v="11"/>
    <x v="7"/>
    <x v="7"/>
    <n v="439"/>
  </r>
  <r>
    <x v="426"/>
    <x v="0"/>
    <s v="2024-2025"/>
    <x v="1"/>
    <x v="30"/>
    <x v="4"/>
    <s v="VIC"/>
    <n v="3131"/>
    <x v="0"/>
    <x v="6"/>
    <x v="9"/>
    <x v="9"/>
    <n v="571"/>
  </r>
  <r>
    <x v="457"/>
    <x v="0"/>
    <s v="2024-2025"/>
    <x v="0"/>
    <x v="37"/>
    <x v="1"/>
    <s v="NSW"/>
    <n v="2750"/>
    <x v="0"/>
    <x v="11"/>
    <x v="0"/>
    <x v="0"/>
    <n v="50"/>
  </r>
  <r>
    <x v="139"/>
    <x v="2"/>
    <s v="2025-2026"/>
    <x v="1"/>
    <x v="25"/>
    <x v="4"/>
    <s v="VIC"/>
    <n v="3550"/>
    <x v="0"/>
    <x v="8"/>
    <x v="0"/>
    <x v="0"/>
    <n v="464"/>
  </r>
  <r>
    <x v="337"/>
    <x v="0"/>
    <s v="2024-2025"/>
    <x v="0"/>
    <x v="12"/>
    <x v="3"/>
    <s v="QLD"/>
    <n v="4068"/>
    <x v="0"/>
    <x v="10"/>
    <x v="3"/>
    <x v="3"/>
    <n v="271"/>
  </r>
  <r>
    <x v="91"/>
    <x v="0"/>
    <s v="2024-2025"/>
    <x v="0"/>
    <x v="3"/>
    <x v="3"/>
    <s v="QLD"/>
    <n v="4220"/>
    <x v="0"/>
    <x v="3"/>
    <x v="4"/>
    <x v="4"/>
    <n v="140"/>
  </r>
  <r>
    <x v="580"/>
    <x v="1"/>
    <s v="2023-2024"/>
    <x v="0"/>
    <x v="23"/>
    <x v="1"/>
    <s v="NSW"/>
    <n v="2650"/>
    <x v="0"/>
    <x v="11"/>
    <x v="5"/>
    <x v="5"/>
    <n v="289"/>
  </r>
  <r>
    <x v="458"/>
    <x v="1"/>
    <s v="2023-2024"/>
    <x v="0"/>
    <x v="49"/>
    <x v="4"/>
    <s v="VIC"/>
    <n v="3134"/>
    <x v="0"/>
    <x v="6"/>
    <x v="3"/>
    <x v="3"/>
    <n v="659"/>
  </r>
  <r>
    <x v="661"/>
    <x v="0"/>
    <s v="2024-2025"/>
    <x v="0"/>
    <x v="31"/>
    <x v="1"/>
    <s v="NSW"/>
    <n v="2116"/>
    <x v="0"/>
    <x v="4"/>
    <x v="2"/>
    <x v="2"/>
    <n v="645"/>
  </r>
  <r>
    <x v="270"/>
    <x v="0"/>
    <s v="2024-2025"/>
    <x v="0"/>
    <x v="40"/>
    <x v="4"/>
    <s v="VIC"/>
    <n v="3353"/>
    <x v="0"/>
    <x v="8"/>
    <x v="3"/>
    <x v="3"/>
    <n v="754"/>
  </r>
  <r>
    <x v="328"/>
    <x v="0"/>
    <s v="2024-2025"/>
    <x v="0"/>
    <x v="76"/>
    <x v="1"/>
    <s v="NSW"/>
    <n v="2031"/>
    <x v="0"/>
    <x v="5"/>
    <x v="3"/>
    <x v="3"/>
    <n v="686"/>
  </r>
  <r>
    <x v="714"/>
    <x v="0"/>
    <s v="2024-2025"/>
    <x v="0"/>
    <x v="53"/>
    <x v="3"/>
    <s v="QLD"/>
    <n v="4119"/>
    <x v="0"/>
    <x v="10"/>
    <x v="3"/>
    <x v="3"/>
    <n v="637"/>
  </r>
  <r>
    <x v="397"/>
    <x v="0"/>
    <s v="2024-2025"/>
    <x v="1"/>
    <x v="22"/>
    <x v="1"/>
    <s v="NSW"/>
    <n v="2539"/>
    <x v="0"/>
    <x v="2"/>
    <x v="0"/>
    <x v="0"/>
    <n v="340"/>
  </r>
  <r>
    <x v="274"/>
    <x v="2"/>
    <s v="2025-2026"/>
    <x v="0"/>
    <x v="92"/>
    <x v="3"/>
    <s v="QLD"/>
    <n v="4305"/>
    <x v="0"/>
    <x v="3"/>
    <x v="4"/>
    <x v="4"/>
    <n v="449"/>
  </r>
  <r>
    <x v="513"/>
    <x v="2"/>
    <s v="2025-2026"/>
    <x v="0"/>
    <x v="36"/>
    <x v="4"/>
    <s v="VIC"/>
    <n v="3148"/>
    <x v="0"/>
    <x v="6"/>
    <x v="5"/>
    <x v="5"/>
    <n v="761"/>
  </r>
  <r>
    <x v="256"/>
    <x v="1"/>
    <s v="2023-2024"/>
    <x v="0"/>
    <x v="50"/>
    <x v="4"/>
    <s v="VIC"/>
    <n v="3179"/>
    <x v="0"/>
    <x v="6"/>
    <x v="9"/>
    <x v="9"/>
    <n v="437"/>
  </r>
  <r>
    <x v="181"/>
    <x v="0"/>
    <s v="2024-2025"/>
    <x v="0"/>
    <x v="52"/>
    <x v="3"/>
    <s v="QLD"/>
    <n v="4053"/>
    <x v="0"/>
    <x v="10"/>
    <x v="0"/>
    <x v="0"/>
    <n v="756"/>
  </r>
  <r>
    <x v="710"/>
    <x v="2"/>
    <s v="2025-2026"/>
    <x v="0"/>
    <x v="47"/>
    <x v="1"/>
    <s v="NSW"/>
    <n v="2101"/>
    <x v="0"/>
    <x v="4"/>
    <x v="3"/>
    <x v="3"/>
    <n v="516"/>
  </r>
  <r>
    <x v="110"/>
    <x v="2"/>
    <s v="2025-2026"/>
    <x v="1"/>
    <x v="9"/>
    <x v="4"/>
    <s v="VIC"/>
    <n v="3076"/>
    <x v="0"/>
    <x v="7"/>
    <x v="7"/>
    <x v="7"/>
    <n v="491"/>
  </r>
  <r>
    <x v="683"/>
    <x v="0"/>
    <s v="2024-2025"/>
    <x v="0"/>
    <x v="27"/>
    <x v="4"/>
    <s v="VIC"/>
    <n v="3066"/>
    <x v="0"/>
    <x v="7"/>
    <x v="1"/>
    <x v="1"/>
    <n v="101"/>
  </r>
  <r>
    <x v="223"/>
    <x v="1"/>
    <s v="2023-2024"/>
    <x v="0"/>
    <x v="87"/>
    <x v="2"/>
    <s v="ACT"/>
    <n v="2609"/>
    <x v="0"/>
    <x v="2"/>
    <x v="1"/>
    <x v="1"/>
    <n v="229"/>
  </r>
  <r>
    <x v="529"/>
    <x v="1"/>
    <s v="2023-2024"/>
    <x v="0"/>
    <x v="31"/>
    <x v="1"/>
    <s v="NSW"/>
    <n v="2116"/>
    <x v="0"/>
    <x v="4"/>
    <x v="2"/>
    <x v="2"/>
    <n v="786"/>
  </r>
  <r>
    <x v="40"/>
    <x v="0"/>
    <s v="2024-2025"/>
    <x v="0"/>
    <x v="28"/>
    <x v="1"/>
    <s v="NSW"/>
    <n v="2830"/>
    <x v="0"/>
    <x v="11"/>
    <x v="2"/>
    <x v="2"/>
    <n v="24"/>
  </r>
  <r>
    <x v="100"/>
    <x v="0"/>
    <s v="2024-2025"/>
    <x v="0"/>
    <x v="10"/>
    <x v="4"/>
    <s v="VIC"/>
    <n v="3551"/>
    <x v="0"/>
    <x v="8"/>
    <x v="7"/>
    <x v="7"/>
    <n v="797"/>
  </r>
  <r>
    <x v="471"/>
    <x v="1"/>
    <s v="2023-2024"/>
    <x v="0"/>
    <x v="48"/>
    <x v="3"/>
    <s v="QLD"/>
    <n v="4566"/>
    <x v="0"/>
    <x v="15"/>
    <x v="9"/>
    <x v="9"/>
    <n v="204"/>
  </r>
  <r>
    <x v="100"/>
    <x v="0"/>
    <s v="2024-2025"/>
    <x v="0"/>
    <x v="27"/>
    <x v="4"/>
    <s v="VIC"/>
    <n v="3066"/>
    <x v="0"/>
    <x v="7"/>
    <x v="9"/>
    <x v="9"/>
    <n v="655"/>
  </r>
  <r>
    <x v="176"/>
    <x v="2"/>
    <s v="2025-2026"/>
    <x v="1"/>
    <x v="8"/>
    <x v="1"/>
    <s v="NSW"/>
    <n v="2158"/>
    <x v="0"/>
    <x v="4"/>
    <x v="2"/>
    <x v="2"/>
    <n v="387"/>
  </r>
  <r>
    <x v="234"/>
    <x v="1"/>
    <s v="2023-2024"/>
    <x v="0"/>
    <x v="28"/>
    <x v="1"/>
    <s v="NSW"/>
    <n v="2830"/>
    <x v="0"/>
    <x v="11"/>
    <x v="1"/>
    <x v="1"/>
    <n v="793"/>
  </r>
  <r>
    <x v="234"/>
    <x v="1"/>
    <s v="2023-2024"/>
    <x v="0"/>
    <x v="69"/>
    <x v="4"/>
    <s v="VIC"/>
    <n v="3199"/>
    <x v="0"/>
    <x v="6"/>
    <x v="9"/>
    <x v="9"/>
    <n v="388"/>
  </r>
  <r>
    <x v="659"/>
    <x v="0"/>
    <s v="2024-2025"/>
    <x v="0"/>
    <x v="5"/>
    <x v="1"/>
    <s v="NSW"/>
    <n v="2067"/>
    <x v="0"/>
    <x v="5"/>
    <x v="6"/>
    <x v="6"/>
    <n v="374"/>
  </r>
  <r>
    <x v="438"/>
    <x v="2"/>
    <s v="2025-2026"/>
    <x v="1"/>
    <x v="22"/>
    <x v="1"/>
    <s v="NSW"/>
    <n v="2539"/>
    <x v="0"/>
    <x v="2"/>
    <x v="7"/>
    <x v="7"/>
    <n v="384"/>
  </r>
  <r>
    <x v="320"/>
    <x v="0"/>
    <s v="2024-2025"/>
    <x v="0"/>
    <x v="70"/>
    <x v="4"/>
    <s v="VIC"/>
    <n v="3400"/>
    <x v="0"/>
    <x v="8"/>
    <x v="0"/>
    <x v="0"/>
    <n v="783"/>
  </r>
  <r>
    <x v="603"/>
    <x v="0"/>
    <s v="2024-2025"/>
    <x v="0"/>
    <x v="63"/>
    <x v="1"/>
    <s v="NSW"/>
    <n v="2015"/>
    <x v="0"/>
    <x v="5"/>
    <x v="2"/>
    <x v="2"/>
    <n v="203"/>
  </r>
  <r>
    <x v="566"/>
    <x v="0"/>
    <s v="2024-2025"/>
    <x v="0"/>
    <x v="42"/>
    <x v="3"/>
    <s v="QLD"/>
    <n v="4870"/>
    <x v="0"/>
    <x v="12"/>
    <x v="7"/>
    <x v="7"/>
    <n v="441"/>
  </r>
  <r>
    <x v="659"/>
    <x v="0"/>
    <s v="2024-2025"/>
    <x v="0"/>
    <x v="7"/>
    <x v="4"/>
    <s v="VIC"/>
    <n v="3175"/>
    <x v="0"/>
    <x v="6"/>
    <x v="2"/>
    <x v="2"/>
    <n v="633"/>
  </r>
  <r>
    <x v="284"/>
    <x v="1"/>
    <s v="2023-2024"/>
    <x v="0"/>
    <x v="28"/>
    <x v="1"/>
    <s v="NSW"/>
    <n v="2830"/>
    <x v="0"/>
    <x v="11"/>
    <x v="9"/>
    <x v="9"/>
    <n v="455"/>
  </r>
  <r>
    <x v="587"/>
    <x v="2"/>
    <s v="2025-2026"/>
    <x v="1"/>
    <x v="93"/>
    <x v="4"/>
    <s v="VIC"/>
    <n v="3915"/>
    <x v="0"/>
    <x v="16"/>
    <x v="0"/>
    <x v="0"/>
    <n v="223"/>
  </r>
  <r>
    <x v="111"/>
    <x v="0"/>
    <s v="2024-2025"/>
    <x v="0"/>
    <x v="63"/>
    <x v="1"/>
    <s v="NSW"/>
    <n v="2015"/>
    <x v="0"/>
    <x v="5"/>
    <x v="1"/>
    <x v="1"/>
    <n v="596"/>
  </r>
  <r>
    <x v="307"/>
    <x v="1"/>
    <s v="2023-2024"/>
    <x v="0"/>
    <x v="66"/>
    <x v="3"/>
    <s v="QLD"/>
    <n v="4883"/>
    <x v="0"/>
    <x v="12"/>
    <x v="4"/>
    <x v="4"/>
    <n v="115"/>
  </r>
  <r>
    <x v="600"/>
    <x v="2"/>
    <s v="2025-2026"/>
    <x v="0"/>
    <x v="37"/>
    <x v="1"/>
    <s v="NSW"/>
    <n v="2750"/>
    <x v="0"/>
    <x v="11"/>
    <x v="4"/>
    <x v="4"/>
    <n v="651"/>
  </r>
  <r>
    <x v="502"/>
    <x v="1"/>
    <s v="2023-2024"/>
    <x v="0"/>
    <x v="44"/>
    <x v="4"/>
    <s v="VIC"/>
    <n v="3977"/>
    <x v="0"/>
    <x v="16"/>
    <x v="9"/>
    <x v="9"/>
    <n v="218"/>
  </r>
  <r>
    <x v="435"/>
    <x v="1"/>
    <s v="2023-2024"/>
    <x v="0"/>
    <x v="32"/>
    <x v="6"/>
    <s v="SA"/>
    <n v="5169"/>
    <x v="0"/>
    <x v="13"/>
    <x v="5"/>
    <x v="5"/>
    <n v="704"/>
  </r>
  <r>
    <x v="417"/>
    <x v="2"/>
    <s v="2025-2026"/>
    <x v="0"/>
    <x v="52"/>
    <x v="3"/>
    <s v="QLD"/>
    <n v="4053"/>
    <x v="0"/>
    <x v="10"/>
    <x v="4"/>
    <x v="4"/>
    <n v="401"/>
  </r>
  <r>
    <x v="95"/>
    <x v="1"/>
    <s v="2023-2024"/>
    <x v="1"/>
    <x v="68"/>
    <x v="7"/>
    <s v="NT"/>
    <n v="800"/>
    <x v="0"/>
    <x v="19"/>
    <x v="3"/>
    <x v="3"/>
    <n v="244"/>
  </r>
  <r>
    <x v="421"/>
    <x v="0"/>
    <s v="2024-2025"/>
    <x v="1"/>
    <x v="93"/>
    <x v="4"/>
    <s v="VIC"/>
    <n v="3915"/>
    <x v="0"/>
    <x v="16"/>
    <x v="9"/>
    <x v="9"/>
    <n v="43"/>
  </r>
  <r>
    <x v="77"/>
    <x v="1"/>
    <s v="2023-2024"/>
    <x v="1"/>
    <x v="85"/>
    <x v="0"/>
    <s v="WA"/>
    <n v="6530"/>
    <x v="0"/>
    <x v="20"/>
    <x v="4"/>
    <x v="4"/>
    <n v="532"/>
  </r>
  <r>
    <x v="262"/>
    <x v="0"/>
    <s v="2024-2025"/>
    <x v="1"/>
    <x v="4"/>
    <x v="1"/>
    <s v="NSW"/>
    <n v="2154"/>
    <x v="0"/>
    <x v="4"/>
    <x v="1"/>
    <x v="1"/>
    <n v="694"/>
  </r>
  <r>
    <x v="81"/>
    <x v="0"/>
    <s v="2024-2025"/>
    <x v="1"/>
    <x v="68"/>
    <x v="7"/>
    <s v="NT"/>
    <n v="800"/>
    <x v="0"/>
    <x v="19"/>
    <x v="7"/>
    <x v="7"/>
    <n v="61"/>
  </r>
  <r>
    <x v="113"/>
    <x v="2"/>
    <s v="2025-2026"/>
    <x v="1"/>
    <x v="46"/>
    <x v="3"/>
    <s v="QLD"/>
    <n v="4740"/>
    <x v="0"/>
    <x v="17"/>
    <x v="0"/>
    <x v="0"/>
    <n v="282"/>
  </r>
  <r>
    <x v="669"/>
    <x v="2"/>
    <s v="2025-2026"/>
    <x v="1"/>
    <x v="29"/>
    <x v="4"/>
    <s v="VIC"/>
    <n v="3500"/>
    <x v="0"/>
    <x v="8"/>
    <x v="4"/>
    <x v="4"/>
    <n v="375"/>
  </r>
  <r>
    <x v="49"/>
    <x v="2"/>
    <s v="2025-2026"/>
    <x v="0"/>
    <x v="44"/>
    <x v="4"/>
    <s v="VIC"/>
    <n v="3977"/>
    <x v="0"/>
    <x v="16"/>
    <x v="1"/>
    <x v="1"/>
    <n v="349"/>
  </r>
  <r>
    <x v="527"/>
    <x v="1"/>
    <s v="2023-2024"/>
    <x v="1"/>
    <x v="68"/>
    <x v="7"/>
    <s v="NT"/>
    <n v="800"/>
    <x v="0"/>
    <x v="19"/>
    <x v="0"/>
    <x v="0"/>
    <n v="31"/>
  </r>
  <r>
    <x v="329"/>
    <x v="0"/>
    <s v="2024-2025"/>
    <x v="0"/>
    <x v="42"/>
    <x v="3"/>
    <s v="QLD"/>
    <n v="4870"/>
    <x v="0"/>
    <x v="12"/>
    <x v="5"/>
    <x v="5"/>
    <n v="643"/>
  </r>
  <r>
    <x v="54"/>
    <x v="0"/>
    <s v="2024-2025"/>
    <x v="0"/>
    <x v="75"/>
    <x v="0"/>
    <s v="WA"/>
    <n v="6450"/>
    <x v="0"/>
    <x v="20"/>
    <x v="4"/>
    <x v="4"/>
    <n v="430"/>
  </r>
  <r>
    <x v="103"/>
    <x v="1"/>
    <s v="2023-2024"/>
    <x v="0"/>
    <x v="39"/>
    <x v="0"/>
    <s v="WA"/>
    <n v="6330"/>
    <x v="0"/>
    <x v="14"/>
    <x v="5"/>
    <x v="5"/>
    <n v="65"/>
  </r>
  <r>
    <x v="3"/>
    <x v="0"/>
    <s v="2024-2025"/>
    <x v="1"/>
    <x v="93"/>
    <x v="4"/>
    <s v="VIC"/>
    <n v="3915"/>
    <x v="0"/>
    <x v="16"/>
    <x v="9"/>
    <x v="9"/>
    <n v="740"/>
  </r>
  <r>
    <x v="157"/>
    <x v="2"/>
    <s v="2025-2026"/>
    <x v="0"/>
    <x v="19"/>
    <x v="1"/>
    <s v="NSW"/>
    <n v="2800"/>
    <x v="0"/>
    <x v="11"/>
    <x v="3"/>
    <x v="3"/>
    <n v="35"/>
  </r>
  <r>
    <x v="694"/>
    <x v="2"/>
    <s v="2025-2026"/>
    <x v="0"/>
    <x v="70"/>
    <x v="4"/>
    <s v="VIC"/>
    <n v="3400"/>
    <x v="0"/>
    <x v="8"/>
    <x v="4"/>
    <x v="4"/>
    <n v="479"/>
  </r>
  <r>
    <x v="52"/>
    <x v="2"/>
    <s v="2025-2026"/>
    <x v="0"/>
    <x v="19"/>
    <x v="1"/>
    <s v="NSW"/>
    <n v="2800"/>
    <x v="0"/>
    <x v="11"/>
    <x v="2"/>
    <x v="2"/>
    <n v="162"/>
  </r>
  <r>
    <x v="147"/>
    <x v="0"/>
    <s v="2024-2025"/>
    <x v="0"/>
    <x v="95"/>
    <x v="7"/>
    <s v="NT"/>
    <n v="870"/>
    <x v="0"/>
    <x v="19"/>
    <x v="1"/>
    <x v="1"/>
    <n v="246"/>
  </r>
  <r>
    <x v="687"/>
    <x v="0"/>
    <s v="2024-2025"/>
    <x v="0"/>
    <x v="54"/>
    <x v="4"/>
    <s v="VIC"/>
    <n v="3030"/>
    <x v="0"/>
    <x v="7"/>
    <x v="5"/>
    <x v="5"/>
    <n v="572"/>
  </r>
  <r>
    <x v="696"/>
    <x v="2"/>
    <s v="2025-2026"/>
    <x v="0"/>
    <x v="45"/>
    <x v="3"/>
    <s v="QLD"/>
    <n v="4570"/>
    <x v="0"/>
    <x v="15"/>
    <x v="4"/>
    <x v="4"/>
    <n v="315"/>
  </r>
  <r>
    <x v="244"/>
    <x v="0"/>
    <s v="2024-2025"/>
    <x v="1"/>
    <x v="4"/>
    <x v="1"/>
    <s v="NSW"/>
    <n v="2154"/>
    <x v="0"/>
    <x v="4"/>
    <x v="3"/>
    <x v="3"/>
    <n v="517"/>
  </r>
  <r>
    <x v="221"/>
    <x v="0"/>
    <s v="2024-2025"/>
    <x v="0"/>
    <x v="54"/>
    <x v="4"/>
    <s v="VIC"/>
    <n v="3030"/>
    <x v="0"/>
    <x v="7"/>
    <x v="0"/>
    <x v="0"/>
    <n v="121"/>
  </r>
  <r>
    <x v="630"/>
    <x v="0"/>
    <s v="2024-2025"/>
    <x v="0"/>
    <x v="52"/>
    <x v="3"/>
    <s v="QLD"/>
    <n v="4053"/>
    <x v="0"/>
    <x v="10"/>
    <x v="6"/>
    <x v="6"/>
    <n v="227"/>
  </r>
  <r>
    <x v="455"/>
    <x v="1"/>
    <s v="2023-2024"/>
    <x v="0"/>
    <x v="23"/>
    <x v="1"/>
    <s v="NSW"/>
    <n v="2650"/>
    <x v="0"/>
    <x v="11"/>
    <x v="3"/>
    <x v="3"/>
    <n v="669"/>
  </r>
  <r>
    <x v="368"/>
    <x v="0"/>
    <s v="2024-2025"/>
    <x v="0"/>
    <x v="95"/>
    <x v="7"/>
    <s v="NT"/>
    <n v="870"/>
    <x v="0"/>
    <x v="19"/>
    <x v="4"/>
    <x v="4"/>
    <n v="165"/>
  </r>
  <r>
    <x v="241"/>
    <x v="1"/>
    <s v="2023-2024"/>
    <x v="1"/>
    <x v="8"/>
    <x v="1"/>
    <s v="NSW"/>
    <n v="2158"/>
    <x v="0"/>
    <x v="4"/>
    <x v="5"/>
    <x v="5"/>
    <n v="118"/>
  </r>
  <r>
    <x v="76"/>
    <x v="2"/>
    <s v="2025-2026"/>
    <x v="0"/>
    <x v="73"/>
    <x v="6"/>
    <s v="SA"/>
    <n v="5607"/>
    <x v="0"/>
    <x v="18"/>
    <x v="5"/>
    <x v="5"/>
    <n v="595"/>
  </r>
  <r>
    <x v="141"/>
    <x v="0"/>
    <s v="2024-2025"/>
    <x v="0"/>
    <x v="82"/>
    <x v="3"/>
    <s v="QLD"/>
    <n v="4655"/>
    <x v="0"/>
    <x v="17"/>
    <x v="4"/>
    <x v="4"/>
    <n v="762"/>
  </r>
  <r>
    <x v="697"/>
    <x v="0"/>
    <s v="2024-2025"/>
    <x v="0"/>
    <x v="71"/>
    <x v="6"/>
    <s v="SA"/>
    <n v="5043"/>
    <x v="0"/>
    <x v="13"/>
    <x v="0"/>
    <x v="0"/>
    <n v="22"/>
  </r>
  <r>
    <x v="544"/>
    <x v="0"/>
    <s v="2024-2025"/>
    <x v="0"/>
    <x v="19"/>
    <x v="1"/>
    <s v="NSW"/>
    <n v="2800"/>
    <x v="0"/>
    <x v="11"/>
    <x v="7"/>
    <x v="7"/>
    <n v="359"/>
  </r>
  <r>
    <x v="114"/>
    <x v="0"/>
    <s v="2024-2025"/>
    <x v="0"/>
    <x v="83"/>
    <x v="0"/>
    <s v="WA"/>
    <n v="6052"/>
    <x v="0"/>
    <x v="0"/>
    <x v="4"/>
    <x v="4"/>
    <n v="315"/>
  </r>
  <r>
    <x v="459"/>
    <x v="2"/>
    <s v="2025-2026"/>
    <x v="0"/>
    <x v="63"/>
    <x v="1"/>
    <s v="NSW"/>
    <n v="2015"/>
    <x v="0"/>
    <x v="5"/>
    <x v="3"/>
    <x v="3"/>
    <n v="433"/>
  </r>
  <r>
    <x v="453"/>
    <x v="0"/>
    <s v="2024-2025"/>
    <x v="0"/>
    <x v="44"/>
    <x v="4"/>
    <s v="VIC"/>
    <n v="3977"/>
    <x v="0"/>
    <x v="16"/>
    <x v="4"/>
    <x v="4"/>
    <n v="480"/>
  </r>
  <r>
    <x v="615"/>
    <x v="0"/>
    <s v="2024-2025"/>
    <x v="0"/>
    <x v="51"/>
    <x v="4"/>
    <s v="VIC"/>
    <n v="3630"/>
    <x v="0"/>
    <x v="16"/>
    <x v="4"/>
    <x v="4"/>
    <n v="329"/>
  </r>
  <r>
    <x v="486"/>
    <x v="0"/>
    <s v="2024-2025"/>
    <x v="0"/>
    <x v="53"/>
    <x v="3"/>
    <s v="QLD"/>
    <n v="4119"/>
    <x v="0"/>
    <x v="10"/>
    <x v="5"/>
    <x v="5"/>
    <n v="435"/>
  </r>
  <r>
    <x v="288"/>
    <x v="0"/>
    <s v="2024-2025"/>
    <x v="0"/>
    <x v="2"/>
    <x v="2"/>
    <s v="ACT"/>
    <n v="2617"/>
    <x v="0"/>
    <x v="2"/>
    <x v="0"/>
    <x v="0"/>
    <n v="741"/>
  </r>
  <r>
    <x v="420"/>
    <x v="0"/>
    <s v="2024-2025"/>
    <x v="0"/>
    <x v="33"/>
    <x v="4"/>
    <s v="VIC"/>
    <n v="3280"/>
    <x v="0"/>
    <x v="8"/>
    <x v="4"/>
    <x v="4"/>
    <n v="253"/>
  </r>
  <r>
    <x v="259"/>
    <x v="1"/>
    <s v="2023-2024"/>
    <x v="0"/>
    <x v="4"/>
    <x v="1"/>
    <s v="NSW"/>
    <n v="2154"/>
    <x v="0"/>
    <x v="4"/>
    <x v="1"/>
    <x v="1"/>
    <n v="528"/>
  </r>
  <r>
    <x v="525"/>
    <x v="1"/>
    <s v="2023-2024"/>
    <x v="0"/>
    <x v="20"/>
    <x v="4"/>
    <s v="VIC"/>
    <n v="3429"/>
    <x v="0"/>
    <x v="8"/>
    <x v="0"/>
    <x v="0"/>
    <n v="211"/>
  </r>
  <r>
    <x v="644"/>
    <x v="1"/>
    <s v="2023-2024"/>
    <x v="0"/>
    <x v="13"/>
    <x v="1"/>
    <s v="NSW"/>
    <n v="2480"/>
    <x v="0"/>
    <x v="1"/>
    <x v="3"/>
    <x v="3"/>
    <n v="448"/>
  </r>
  <r>
    <x v="40"/>
    <x v="0"/>
    <s v="2024-2025"/>
    <x v="0"/>
    <x v="12"/>
    <x v="3"/>
    <s v="QLD"/>
    <n v="4068"/>
    <x v="0"/>
    <x v="10"/>
    <x v="4"/>
    <x v="4"/>
    <n v="533"/>
  </r>
  <r>
    <x v="258"/>
    <x v="2"/>
    <s v="2025-2026"/>
    <x v="0"/>
    <x v="70"/>
    <x v="4"/>
    <s v="VIC"/>
    <n v="3400"/>
    <x v="0"/>
    <x v="8"/>
    <x v="5"/>
    <x v="5"/>
    <n v="196"/>
  </r>
  <r>
    <x v="349"/>
    <x v="1"/>
    <s v="2023-2024"/>
    <x v="0"/>
    <x v="33"/>
    <x v="4"/>
    <s v="VIC"/>
    <n v="3280"/>
    <x v="0"/>
    <x v="8"/>
    <x v="2"/>
    <x v="2"/>
    <n v="451"/>
  </r>
  <r>
    <x v="301"/>
    <x v="0"/>
    <s v="2024-2025"/>
    <x v="0"/>
    <x v="86"/>
    <x v="0"/>
    <s v="WA"/>
    <n v="6725"/>
    <x v="0"/>
    <x v="20"/>
    <x v="4"/>
    <x v="4"/>
    <n v="52"/>
  </r>
  <r>
    <x v="324"/>
    <x v="1"/>
    <s v="2023-2024"/>
    <x v="0"/>
    <x v="16"/>
    <x v="0"/>
    <s v="WA"/>
    <n v="6030"/>
    <x v="0"/>
    <x v="0"/>
    <x v="7"/>
    <x v="7"/>
    <n v="684"/>
  </r>
  <r>
    <x v="403"/>
    <x v="1"/>
    <s v="2023-2024"/>
    <x v="0"/>
    <x v="72"/>
    <x v="4"/>
    <s v="VIC"/>
    <n v="3931"/>
    <x v="0"/>
    <x v="16"/>
    <x v="5"/>
    <x v="5"/>
    <n v="243"/>
  </r>
  <r>
    <x v="682"/>
    <x v="0"/>
    <s v="2024-2025"/>
    <x v="1"/>
    <x v="40"/>
    <x v="4"/>
    <s v="VIC"/>
    <n v="3353"/>
    <x v="0"/>
    <x v="8"/>
    <x v="9"/>
    <x v="9"/>
    <n v="199"/>
  </r>
  <r>
    <x v="550"/>
    <x v="2"/>
    <s v="2025-2026"/>
    <x v="1"/>
    <x v="93"/>
    <x v="4"/>
    <s v="VIC"/>
    <n v="3915"/>
    <x v="0"/>
    <x v="16"/>
    <x v="7"/>
    <x v="7"/>
    <n v="73"/>
  </r>
  <r>
    <x v="378"/>
    <x v="2"/>
    <s v="2025-2026"/>
    <x v="0"/>
    <x v="23"/>
    <x v="1"/>
    <s v="NSW"/>
    <n v="2650"/>
    <x v="0"/>
    <x v="11"/>
    <x v="3"/>
    <x v="3"/>
    <n v="618"/>
  </r>
  <r>
    <x v="419"/>
    <x v="1"/>
    <s v="2023-2024"/>
    <x v="1"/>
    <x v="11"/>
    <x v="5"/>
    <s v="TAS"/>
    <n v="7010"/>
    <x v="0"/>
    <x v="9"/>
    <x v="4"/>
    <x v="4"/>
    <n v="136"/>
  </r>
  <r>
    <x v="493"/>
    <x v="2"/>
    <s v="2025-2026"/>
    <x v="0"/>
    <x v="87"/>
    <x v="2"/>
    <s v="ACT"/>
    <n v="2609"/>
    <x v="0"/>
    <x v="2"/>
    <x v="9"/>
    <x v="9"/>
    <n v="68"/>
  </r>
  <r>
    <x v="34"/>
    <x v="0"/>
    <s v="2024-2025"/>
    <x v="0"/>
    <x v="54"/>
    <x v="4"/>
    <s v="VIC"/>
    <n v="3030"/>
    <x v="0"/>
    <x v="7"/>
    <x v="9"/>
    <x v="9"/>
    <n v="517"/>
  </r>
  <r>
    <x v="45"/>
    <x v="0"/>
    <s v="2024-2025"/>
    <x v="0"/>
    <x v="47"/>
    <x v="1"/>
    <s v="NSW"/>
    <n v="2101"/>
    <x v="0"/>
    <x v="4"/>
    <x v="2"/>
    <x v="2"/>
    <n v="475"/>
  </r>
  <r>
    <x v="566"/>
    <x v="0"/>
    <s v="2024-2025"/>
    <x v="0"/>
    <x v="61"/>
    <x v="6"/>
    <s v="SA"/>
    <n v="5343"/>
    <x v="0"/>
    <x v="18"/>
    <x v="0"/>
    <x v="0"/>
    <n v="101"/>
  </r>
  <r>
    <x v="553"/>
    <x v="0"/>
    <s v="2024-2025"/>
    <x v="0"/>
    <x v="53"/>
    <x v="3"/>
    <s v="QLD"/>
    <n v="4119"/>
    <x v="0"/>
    <x v="10"/>
    <x v="3"/>
    <x v="3"/>
    <n v="347"/>
  </r>
  <r>
    <x v="379"/>
    <x v="0"/>
    <s v="2024-2025"/>
    <x v="0"/>
    <x v="23"/>
    <x v="1"/>
    <s v="NSW"/>
    <n v="2650"/>
    <x v="0"/>
    <x v="11"/>
    <x v="6"/>
    <x v="6"/>
    <n v="218"/>
  </r>
  <r>
    <x v="565"/>
    <x v="1"/>
    <s v="2023-2024"/>
    <x v="0"/>
    <x v="73"/>
    <x v="6"/>
    <s v="SA"/>
    <n v="5607"/>
    <x v="0"/>
    <x v="18"/>
    <x v="7"/>
    <x v="7"/>
    <n v="298"/>
  </r>
  <r>
    <x v="407"/>
    <x v="1"/>
    <s v="2023-2024"/>
    <x v="0"/>
    <x v="94"/>
    <x v="5"/>
    <s v="TAS"/>
    <n v="7250"/>
    <x v="0"/>
    <x v="9"/>
    <x v="5"/>
    <x v="5"/>
    <n v="688"/>
  </r>
  <r>
    <x v="67"/>
    <x v="2"/>
    <s v="2025-2026"/>
    <x v="0"/>
    <x v="36"/>
    <x v="4"/>
    <s v="VIC"/>
    <n v="3148"/>
    <x v="0"/>
    <x v="6"/>
    <x v="7"/>
    <x v="7"/>
    <n v="200"/>
  </r>
  <r>
    <x v="344"/>
    <x v="1"/>
    <s v="2023-2024"/>
    <x v="1"/>
    <x v="44"/>
    <x v="4"/>
    <s v="VIC"/>
    <n v="3977"/>
    <x v="0"/>
    <x v="16"/>
    <x v="3"/>
    <x v="3"/>
    <n v="269"/>
  </r>
  <r>
    <x v="468"/>
    <x v="0"/>
    <s v="2024-2025"/>
    <x v="0"/>
    <x v="34"/>
    <x v="4"/>
    <s v="VIC"/>
    <n v="3018"/>
    <x v="0"/>
    <x v="7"/>
    <x v="2"/>
    <x v="2"/>
    <n v="795"/>
  </r>
  <r>
    <x v="187"/>
    <x v="1"/>
    <s v="2023-2024"/>
    <x v="0"/>
    <x v="19"/>
    <x v="1"/>
    <s v="NSW"/>
    <n v="2800"/>
    <x v="0"/>
    <x v="11"/>
    <x v="3"/>
    <x v="3"/>
    <n v="779"/>
  </r>
  <r>
    <x v="690"/>
    <x v="0"/>
    <s v="2024-2025"/>
    <x v="1"/>
    <x v="88"/>
    <x v="6"/>
    <s v="SA"/>
    <n v="5011"/>
    <x v="0"/>
    <x v="13"/>
    <x v="7"/>
    <x v="7"/>
    <n v="130"/>
  </r>
  <r>
    <x v="161"/>
    <x v="0"/>
    <s v="2024-2025"/>
    <x v="0"/>
    <x v="27"/>
    <x v="4"/>
    <s v="VIC"/>
    <n v="3066"/>
    <x v="0"/>
    <x v="7"/>
    <x v="0"/>
    <x v="0"/>
    <n v="144"/>
  </r>
  <r>
    <x v="529"/>
    <x v="1"/>
    <s v="2023-2024"/>
    <x v="1"/>
    <x v="93"/>
    <x v="4"/>
    <s v="VIC"/>
    <n v="3915"/>
    <x v="0"/>
    <x v="16"/>
    <x v="1"/>
    <x v="1"/>
    <n v="565"/>
  </r>
  <r>
    <x v="595"/>
    <x v="2"/>
    <s v="2025-2026"/>
    <x v="0"/>
    <x v="60"/>
    <x v="1"/>
    <s v="NSW"/>
    <n v="2541"/>
    <x v="0"/>
    <x v="2"/>
    <x v="3"/>
    <x v="3"/>
    <n v="396"/>
  </r>
  <r>
    <x v="625"/>
    <x v="1"/>
    <s v="2023-2024"/>
    <x v="0"/>
    <x v="10"/>
    <x v="4"/>
    <s v="VIC"/>
    <n v="3551"/>
    <x v="0"/>
    <x v="8"/>
    <x v="3"/>
    <x v="3"/>
    <n v="490"/>
  </r>
  <r>
    <x v="314"/>
    <x v="0"/>
    <s v="2024-2025"/>
    <x v="0"/>
    <x v="15"/>
    <x v="1"/>
    <s v="NSW"/>
    <n v="2020"/>
    <x v="0"/>
    <x v="5"/>
    <x v="1"/>
    <x v="1"/>
    <n v="594"/>
  </r>
  <r>
    <x v="240"/>
    <x v="0"/>
    <s v="2024-2025"/>
    <x v="0"/>
    <x v="4"/>
    <x v="1"/>
    <s v="NSW"/>
    <n v="2154"/>
    <x v="0"/>
    <x v="4"/>
    <x v="4"/>
    <x v="4"/>
    <n v="422"/>
  </r>
  <r>
    <x v="447"/>
    <x v="0"/>
    <s v="2024-2025"/>
    <x v="1"/>
    <x v="25"/>
    <x v="4"/>
    <s v="VIC"/>
    <n v="3550"/>
    <x v="0"/>
    <x v="8"/>
    <x v="3"/>
    <x v="3"/>
    <n v="462"/>
  </r>
  <r>
    <x v="426"/>
    <x v="0"/>
    <s v="2024-2025"/>
    <x v="0"/>
    <x v="90"/>
    <x v="3"/>
    <s v="QLD"/>
    <n v="4700"/>
    <x v="0"/>
    <x v="17"/>
    <x v="4"/>
    <x v="4"/>
    <n v="749"/>
  </r>
  <r>
    <x v="378"/>
    <x v="2"/>
    <s v="2025-2026"/>
    <x v="0"/>
    <x v="77"/>
    <x v="5"/>
    <s v="TAS"/>
    <n v="7018"/>
    <x v="0"/>
    <x v="9"/>
    <x v="1"/>
    <x v="1"/>
    <n v="475"/>
  </r>
  <r>
    <x v="14"/>
    <x v="0"/>
    <s v="2024-2025"/>
    <x v="0"/>
    <x v="84"/>
    <x v="3"/>
    <s v="QLD"/>
    <n v="4215"/>
    <x v="0"/>
    <x v="3"/>
    <x v="9"/>
    <x v="9"/>
    <n v="416"/>
  </r>
  <r>
    <x v="143"/>
    <x v="2"/>
    <s v="2025-2026"/>
    <x v="0"/>
    <x v="86"/>
    <x v="0"/>
    <s v="WA"/>
    <n v="6725"/>
    <x v="0"/>
    <x v="20"/>
    <x v="0"/>
    <x v="0"/>
    <n v="95"/>
  </r>
  <r>
    <x v="527"/>
    <x v="1"/>
    <s v="2023-2024"/>
    <x v="0"/>
    <x v="83"/>
    <x v="0"/>
    <s v="WA"/>
    <n v="6052"/>
    <x v="0"/>
    <x v="0"/>
    <x v="7"/>
    <x v="7"/>
    <n v="548"/>
  </r>
  <r>
    <x v="644"/>
    <x v="1"/>
    <s v="2023-2024"/>
    <x v="0"/>
    <x v="62"/>
    <x v="0"/>
    <s v="WA"/>
    <n v="6112"/>
    <x v="0"/>
    <x v="14"/>
    <x v="4"/>
    <x v="4"/>
    <n v="752"/>
  </r>
  <r>
    <x v="260"/>
    <x v="1"/>
    <s v="2023-2024"/>
    <x v="0"/>
    <x v="52"/>
    <x v="3"/>
    <s v="QLD"/>
    <n v="4053"/>
    <x v="0"/>
    <x v="10"/>
    <x v="9"/>
    <x v="9"/>
    <n v="422"/>
  </r>
  <r>
    <x v="496"/>
    <x v="0"/>
    <s v="2024-2025"/>
    <x v="0"/>
    <x v="91"/>
    <x v="1"/>
    <s v="NSW"/>
    <n v="2064"/>
    <x v="0"/>
    <x v="5"/>
    <x v="4"/>
    <x v="4"/>
    <n v="118"/>
  </r>
  <r>
    <x v="208"/>
    <x v="0"/>
    <s v="2024-2025"/>
    <x v="0"/>
    <x v="62"/>
    <x v="0"/>
    <s v="WA"/>
    <n v="6112"/>
    <x v="0"/>
    <x v="14"/>
    <x v="1"/>
    <x v="1"/>
    <n v="87"/>
  </r>
  <r>
    <x v="385"/>
    <x v="1"/>
    <s v="2023-2024"/>
    <x v="0"/>
    <x v="1"/>
    <x v="1"/>
    <s v="NSW"/>
    <n v="2478"/>
    <x v="0"/>
    <x v="1"/>
    <x v="4"/>
    <x v="4"/>
    <n v="681"/>
  </r>
  <r>
    <x v="62"/>
    <x v="0"/>
    <s v="2024-2025"/>
    <x v="0"/>
    <x v="59"/>
    <x v="3"/>
    <s v="QLD"/>
    <n v="4509"/>
    <x v="0"/>
    <x v="3"/>
    <x v="3"/>
    <x v="3"/>
    <n v="529"/>
  </r>
  <r>
    <x v="532"/>
    <x v="1"/>
    <s v="2023-2024"/>
    <x v="0"/>
    <x v="52"/>
    <x v="3"/>
    <s v="QLD"/>
    <n v="4053"/>
    <x v="0"/>
    <x v="10"/>
    <x v="1"/>
    <x v="1"/>
    <n v="591"/>
  </r>
  <r>
    <x v="121"/>
    <x v="0"/>
    <s v="2024-2025"/>
    <x v="0"/>
    <x v="56"/>
    <x v="1"/>
    <s v="NSW"/>
    <n v="2795"/>
    <x v="0"/>
    <x v="11"/>
    <x v="3"/>
    <x v="3"/>
    <n v="567"/>
  </r>
  <r>
    <x v="144"/>
    <x v="1"/>
    <s v="2023-2024"/>
    <x v="0"/>
    <x v="67"/>
    <x v="3"/>
    <s v="QLD"/>
    <n v="4551"/>
    <x v="0"/>
    <x v="15"/>
    <x v="3"/>
    <x v="3"/>
    <n v="652"/>
  </r>
  <r>
    <x v="248"/>
    <x v="1"/>
    <s v="2023-2024"/>
    <x v="0"/>
    <x v="57"/>
    <x v="6"/>
    <s v="SA"/>
    <n v="5082"/>
    <x v="0"/>
    <x v="13"/>
    <x v="9"/>
    <x v="9"/>
    <n v="223"/>
  </r>
  <r>
    <x v="567"/>
    <x v="1"/>
    <s v="2023-2024"/>
    <x v="0"/>
    <x v="13"/>
    <x v="1"/>
    <s v="NSW"/>
    <n v="2480"/>
    <x v="0"/>
    <x v="1"/>
    <x v="0"/>
    <x v="0"/>
    <n v="686"/>
  </r>
  <r>
    <x v="20"/>
    <x v="0"/>
    <s v="2024-2025"/>
    <x v="0"/>
    <x v="71"/>
    <x v="6"/>
    <s v="SA"/>
    <n v="5043"/>
    <x v="0"/>
    <x v="13"/>
    <x v="7"/>
    <x v="7"/>
    <n v="442"/>
  </r>
  <r>
    <x v="317"/>
    <x v="0"/>
    <s v="2024-2025"/>
    <x v="0"/>
    <x v="36"/>
    <x v="4"/>
    <s v="VIC"/>
    <n v="3148"/>
    <x v="0"/>
    <x v="6"/>
    <x v="2"/>
    <x v="2"/>
    <n v="733"/>
  </r>
  <r>
    <x v="225"/>
    <x v="0"/>
    <s v="2024-2025"/>
    <x v="1"/>
    <x v="74"/>
    <x v="1"/>
    <s v="NSW"/>
    <n v="2485"/>
    <x v="0"/>
    <x v="1"/>
    <x v="4"/>
    <x v="4"/>
    <n v="151"/>
  </r>
  <r>
    <x v="238"/>
    <x v="0"/>
    <s v="2024-2025"/>
    <x v="0"/>
    <x v="43"/>
    <x v="1"/>
    <s v="NSW"/>
    <n v="2560"/>
    <x v="0"/>
    <x v="2"/>
    <x v="5"/>
    <x v="5"/>
    <n v="381"/>
  </r>
  <r>
    <x v="499"/>
    <x v="0"/>
    <s v="2024-2025"/>
    <x v="0"/>
    <x v="69"/>
    <x v="4"/>
    <s v="VIC"/>
    <n v="3199"/>
    <x v="0"/>
    <x v="6"/>
    <x v="1"/>
    <x v="1"/>
    <n v="772"/>
  </r>
  <r>
    <x v="587"/>
    <x v="2"/>
    <s v="2025-2026"/>
    <x v="0"/>
    <x v="45"/>
    <x v="3"/>
    <s v="QLD"/>
    <n v="4570"/>
    <x v="0"/>
    <x v="15"/>
    <x v="4"/>
    <x v="4"/>
    <n v="162"/>
  </r>
  <r>
    <x v="463"/>
    <x v="1"/>
    <s v="2023-2024"/>
    <x v="1"/>
    <x v="17"/>
    <x v="3"/>
    <s v="QLD"/>
    <n v="4825"/>
    <x v="0"/>
    <x v="12"/>
    <x v="4"/>
    <x v="4"/>
    <n v="503"/>
  </r>
  <r>
    <x v="274"/>
    <x v="2"/>
    <s v="2025-2026"/>
    <x v="0"/>
    <x v="64"/>
    <x v="1"/>
    <s v="NSW"/>
    <n v="2350"/>
    <x v="0"/>
    <x v="1"/>
    <x v="2"/>
    <x v="2"/>
    <n v="237"/>
  </r>
  <r>
    <x v="608"/>
    <x v="0"/>
    <s v="2024-2025"/>
    <x v="0"/>
    <x v="46"/>
    <x v="3"/>
    <s v="QLD"/>
    <n v="4740"/>
    <x v="0"/>
    <x v="17"/>
    <x v="9"/>
    <x v="9"/>
    <n v="694"/>
  </r>
  <r>
    <x v="712"/>
    <x v="2"/>
    <s v="2025-2026"/>
    <x v="1"/>
    <x v="8"/>
    <x v="1"/>
    <s v="NSW"/>
    <n v="2158"/>
    <x v="0"/>
    <x v="4"/>
    <x v="4"/>
    <x v="4"/>
    <n v="593"/>
  </r>
  <r>
    <x v="66"/>
    <x v="1"/>
    <s v="2023-2024"/>
    <x v="0"/>
    <x v="19"/>
    <x v="1"/>
    <s v="NSW"/>
    <n v="2800"/>
    <x v="0"/>
    <x v="11"/>
    <x v="2"/>
    <x v="2"/>
    <n v="353"/>
  </r>
  <r>
    <x v="298"/>
    <x v="1"/>
    <s v="2023-2024"/>
    <x v="0"/>
    <x v="6"/>
    <x v="0"/>
    <s v="WA"/>
    <n v="6010"/>
    <x v="0"/>
    <x v="0"/>
    <x v="5"/>
    <x v="5"/>
    <n v="757"/>
  </r>
  <r>
    <x v="334"/>
    <x v="1"/>
    <s v="2023-2024"/>
    <x v="0"/>
    <x v="57"/>
    <x v="6"/>
    <s v="SA"/>
    <n v="5082"/>
    <x v="0"/>
    <x v="13"/>
    <x v="0"/>
    <x v="0"/>
    <n v="581"/>
  </r>
  <r>
    <x v="401"/>
    <x v="0"/>
    <s v="2024-2025"/>
    <x v="0"/>
    <x v="79"/>
    <x v="6"/>
    <s v="SA"/>
    <n v="5290"/>
    <x v="0"/>
    <x v="18"/>
    <x v="9"/>
    <x v="9"/>
    <n v="258"/>
  </r>
  <r>
    <x v="617"/>
    <x v="0"/>
    <s v="2024-2025"/>
    <x v="1"/>
    <x v="93"/>
    <x v="4"/>
    <s v="VIC"/>
    <n v="3915"/>
    <x v="0"/>
    <x v="16"/>
    <x v="5"/>
    <x v="5"/>
    <n v="166"/>
  </r>
  <r>
    <x v="433"/>
    <x v="0"/>
    <s v="2024-2025"/>
    <x v="0"/>
    <x v="32"/>
    <x v="6"/>
    <s v="SA"/>
    <n v="5169"/>
    <x v="0"/>
    <x v="13"/>
    <x v="0"/>
    <x v="0"/>
    <n v="547"/>
  </r>
  <r>
    <x v="86"/>
    <x v="1"/>
    <s v="2023-2024"/>
    <x v="0"/>
    <x v="1"/>
    <x v="1"/>
    <s v="NSW"/>
    <n v="2478"/>
    <x v="0"/>
    <x v="1"/>
    <x v="7"/>
    <x v="7"/>
    <n v="177"/>
  </r>
  <r>
    <x v="63"/>
    <x v="1"/>
    <s v="2023-2024"/>
    <x v="0"/>
    <x v="80"/>
    <x v="0"/>
    <s v="WA"/>
    <n v="6109"/>
    <x v="0"/>
    <x v="14"/>
    <x v="2"/>
    <x v="2"/>
    <n v="748"/>
  </r>
  <r>
    <x v="360"/>
    <x v="2"/>
    <s v="2025-2026"/>
    <x v="0"/>
    <x v="15"/>
    <x v="1"/>
    <s v="NSW"/>
    <n v="2020"/>
    <x v="0"/>
    <x v="5"/>
    <x v="2"/>
    <x v="2"/>
    <n v="306"/>
  </r>
  <r>
    <x v="606"/>
    <x v="0"/>
    <s v="2024-2025"/>
    <x v="0"/>
    <x v="58"/>
    <x v="0"/>
    <s v="WA"/>
    <n v="6027"/>
    <x v="0"/>
    <x v="0"/>
    <x v="9"/>
    <x v="9"/>
    <n v="434"/>
  </r>
  <r>
    <x v="43"/>
    <x v="1"/>
    <s v="2023-2024"/>
    <x v="0"/>
    <x v="36"/>
    <x v="4"/>
    <s v="VIC"/>
    <n v="3148"/>
    <x v="0"/>
    <x v="6"/>
    <x v="3"/>
    <x v="3"/>
    <n v="104"/>
  </r>
  <r>
    <x v="258"/>
    <x v="2"/>
    <s v="2025-2026"/>
    <x v="0"/>
    <x v="58"/>
    <x v="0"/>
    <s v="WA"/>
    <n v="6027"/>
    <x v="0"/>
    <x v="0"/>
    <x v="5"/>
    <x v="5"/>
    <n v="629"/>
  </r>
  <r>
    <x v="51"/>
    <x v="0"/>
    <s v="2024-2025"/>
    <x v="0"/>
    <x v="56"/>
    <x v="1"/>
    <s v="NSW"/>
    <n v="2795"/>
    <x v="0"/>
    <x v="11"/>
    <x v="2"/>
    <x v="2"/>
    <n v="406"/>
  </r>
  <r>
    <x v="702"/>
    <x v="1"/>
    <s v="2023-2024"/>
    <x v="1"/>
    <x v="24"/>
    <x v="1"/>
    <s v="NSW"/>
    <n v="2120"/>
    <x v="0"/>
    <x v="4"/>
    <x v="1"/>
    <x v="1"/>
    <n v="428"/>
  </r>
  <r>
    <x v="11"/>
    <x v="0"/>
    <s v="2024-2025"/>
    <x v="1"/>
    <x v="29"/>
    <x v="4"/>
    <s v="VIC"/>
    <n v="3500"/>
    <x v="0"/>
    <x v="8"/>
    <x v="5"/>
    <x v="5"/>
    <n v="115"/>
  </r>
  <r>
    <x v="21"/>
    <x v="1"/>
    <s v="2023-2024"/>
    <x v="0"/>
    <x v="33"/>
    <x v="4"/>
    <s v="VIC"/>
    <n v="3280"/>
    <x v="0"/>
    <x v="8"/>
    <x v="0"/>
    <x v="0"/>
    <n v="640"/>
  </r>
  <r>
    <x v="83"/>
    <x v="1"/>
    <s v="2023-2024"/>
    <x v="0"/>
    <x v="5"/>
    <x v="1"/>
    <s v="NSW"/>
    <n v="2067"/>
    <x v="0"/>
    <x v="5"/>
    <x v="2"/>
    <x v="2"/>
    <n v="277"/>
  </r>
  <r>
    <x v="341"/>
    <x v="0"/>
    <s v="2024-2025"/>
    <x v="0"/>
    <x v="57"/>
    <x v="6"/>
    <s v="SA"/>
    <n v="5082"/>
    <x v="0"/>
    <x v="13"/>
    <x v="4"/>
    <x v="4"/>
    <n v="25"/>
  </r>
  <r>
    <x v="310"/>
    <x v="0"/>
    <s v="2024-2025"/>
    <x v="0"/>
    <x v="44"/>
    <x v="4"/>
    <s v="VIC"/>
    <n v="3977"/>
    <x v="0"/>
    <x v="16"/>
    <x v="1"/>
    <x v="1"/>
    <n v="411"/>
  </r>
  <r>
    <x v="101"/>
    <x v="2"/>
    <s v="2025-2026"/>
    <x v="0"/>
    <x v="57"/>
    <x v="6"/>
    <s v="SA"/>
    <n v="5082"/>
    <x v="0"/>
    <x v="13"/>
    <x v="3"/>
    <x v="3"/>
    <n v="522"/>
  </r>
  <r>
    <x v="149"/>
    <x v="2"/>
    <s v="2025-2026"/>
    <x v="0"/>
    <x v="1"/>
    <x v="1"/>
    <s v="NSW"/>
    <n v="2478"/>
    <x v="0"/>
    <x v="1"/>
    <x v="4"/>
    <x v="4"/>
    <n v="55"/>
  </r>
  <r>
    <x v="570"/>
    <x v="2"/>
    <s v="2025-2026"/>
    <x v="0"/>
    <x v="60"/>
    <x v="1"/>
    <s v="NSW"/>
    <n v="2541"/>
    <x v="0"/>
    <x v="2"/>
    <x v="6"/>
    <x v="6"/>
    <n v="468"/>
  </r>
  <r>
    <x v="34"/>
    <x v="0"/>
    <s v="2024-2025"/>
    <x v="0"/>
    <x v="32"/>
    <x v="6"/>
    <s v="SA"/>
    <n v="5169"/>
    <x v="0"/>
    <x v="13"/>
    <x v="4"/>
    <x v="4"/>
    <n v="260"/>
  </r>
  <r>
    <x v="333"/>
    <x v="2"/>
    <s v="2025-2026"/>
    <x v="0"/>
    <x v="53"/>
    <x v="3"/>
    <s v="QLD"/>
    <n v="4119"/>
    <x v="0"/>
    <x v="10"/>
    <x v="5"/>
    <x v="5"/>
    <n v="26"/>
  </r>
  <r>
    <x v="385"/>
    <x v="1"/>
    <s v="2023-2024"/>
    <x v="0"/>
    <x v="37"/>
    <x v="1"/>
    <s v="NSW"/>
    <n v="2750"/>
    <x v="0"/>
    <x v="11"/>
    <x v="9"/>
    <x v="9"/>
    <n v="96"/>
  </r>
  <r>
    <x v="577"/>
    <x v="0"/>
    <s v="2024-2025"/>
    <x v="1"/>
    <x v="29"/>
    <x v="4"/>
    <s v="VIC"/>
    <n v="3500"/>
    <x v="0"/>
    <x v="8"/>
    <x v="3"/>
    <x v="3"/>
    <n v="208"/>
  </r>
  <r>
    <x v="552"/>
    <x v="2"/>
    <s v="2025-2026"/>
    <x v="0"/>
    <x v="26"/>
    <x v="0"/>
    <s v="WA"/>
    <n v="6280"/>
    <x v="0"/>
    <x v="14"/>
    <x v="3"/>
    <x v="3"/>
    <n v="546"/>
  </r>
  <r>
    <x v="428"/>
    <x v="1"/>
    <s v="2023-2024"/>
    <x v="0"/>
    <x v="71"/>
    <x v="6"/>
    <s v="SA"/>
    <n v="5043"/>
    <x v="0"/>
    <x v="13"/>
    <x v="4"/>
    <x v="4"/>
    <n v="137"/>
  </r>
  <r>
    <x v="246"/>
    <x v="2"/>
    <s v="2025-2026"/>
    <x v="0"/>
    <x v="59"/>
    <x v="3"/>
    <s v="QLD"/>
    <n v="4509"/>
    <x v="0"/>
    <x v="3"/>
    <x v="3"/>
    <x v="3"/>
    <n v="542"/>
  </r>
  <r>
    <x v="58"/>
    <x v="2"/>
    <s v="2025-2026"/>
    <x v="0"/>
    <x v="2"/>
    <x v="2"/>
    <s v="ACT"/>
    <n v="2617"/>
    <x v="0"/>
    <x v="2"/>
    <x v="4"/>
    <x v="4"/>
    <n v="302"/>
  </r>
  <r>
    <x v="639"/>
    <x v="0"/>
    <s v="2024-2025"/>
    <x v="0"/>
    <x v="64"/>
    <x v="1"/>
    <s v="NSW"/>
    <n v="2350"/>
    <x v="0"/>
    <x v="1"/>
    <x v="2"/>
    <x v="2"/>
    <n v="735"/>
  </r>
  <r>
    <x v="156"/>
    <x v="2"/>
    <s v="2025-2026"/>
    <x v="0"/>
    <x v="27"/>
    <x v="4"/>
    <s v="VIC"/>
    <n v="3066"/>
    <x v="0"/>
    <x v="7"/>
    <x v="3"/>
    <x v="3"/>
    <n v="651"/>
  </r>
  <r>
    <x v="552"/>
    <x v="2"/>
    <s v="2025-2026"/>
    <x v="0"/>
    <x v="73"/>
    <x v="6"/>
    <s v="SA"/>
    <n v="5607"/>
    <x v="0"/>
    <x v="18"/>
    <x v="1"/>
    <x v="1"/>
    <n v="384"/>
  </r>
  <r>
    <x v="110"/>
    <x v="2"/>
    <s v="2025-2026"/>
    <x v="0"/>
    <x v="62"/>
    <x v="0"/>
    <s v="WA"/>
    <n v="6112"/>
    <x v="0"/>
    <x v="14"/>
    <x v="4"/>
    <x v="4"/>
    <n v="597"/>
  </r>
  <r>
    <x v="238"/>
    <x v="0"/>
    <s v="2024-2025"/>
    <x v="0"/>
    <x v="5"/>
    <x v="1"/>
    <s v="NSW"/>
    <n v="2067"/>
    <x v="0"/>
    <x v="5"/>
    <x v="7"/>
    <x v="7"/>
    <n v="217"/>
  </r>
  <r>
    <x v="633"/>
    <x v="1"/>
    <s v="2023-2024"/>
    <x v="0"/>
    <x v="45"/>
    <x v="3"/>
    <s v="QLD"/>
    <n v="4570"/>
    <x v="0"/>
    <x v="15"/>
    <x v="1"/>
    <x v="1"/>
    <n v="43"/>
  </r>
  <r>
    <x v="698"/>
    <x v="0"/>
    <s v="2024-2025"/>
    <x v="0"/>
    <x v="67"/>
    <x v="3"/>
    <s v="QLD"/>
    <n v="4551"/>
    <x v="0"/>
    <x v="15"/>
    <x v="2"/>
    <x v="2"/>
    <n v="492"/>
  </r>
  <r>
    <x v="288"/>
    <x v="0"/>
    <s v="2024-2025"/>
    <x v="0"/>
    <x v="23"/>
    <x v="1"/>
    <s v="NSW"/>
    <n v="2650"/>
    <x v="0"/>
    <x v="11"/>
    <x v="2"/>
    <x v="2"/>
    <n v="564"/>
  </r>
  <r>
    <x v="459"/>
    <x v="2"/>
    <s v="2025-2026"/>
    <x v="0"/>
    <x v="3"/>
    <x v="3"/>
    <s v="QLD"/>
    <n v="4220"/>
    <x v="0"/>
    <x v="3"/>
    <x v="1"/>
    <x v="1"/>
    <n v="40"/>
  </r>
  <r>
    <x v="560"/>
    <x v="0"/>
    <s v="2024-2025"/>
    <x v="0"/>
    <x v="55"/>
    <x v="3"/>
    <s v="QLD"/>
    <n v="4703"/>
    <x v="0"/>
    <x v="17"/>
    <x v="5"/>
    <x v="5"/>
    <n v="777"/>
  </r>
  <r>
    <x v="124"/>
    <x v="0"/>
    <s v="2024-2025"/>
    <x v="0"/>
    <x v="52"/>
    <x v="3"/>
    <s v="QLD"/>
    <n v="4053"/>
    <x v="0"/>
    <x v="10"/>
    <x v="2"/>
    <x v="2"/>
    <n v="546"/>
  </r>
  <r>
    <x v="704"/>
    <x v="0"/>
    <s v="2024-2025"/>
    <x v="0"/>
    <x v="52"/>
    <x v="3"/>
    <s v="QLD"/>
    <n v="4053"/>
    <x v="0"/>
    <x v="10"/>
    <x v="7"/>
    <x v="7"/>
    <n v="20"/>
  </r>
  <r>
    <x v="289"/>
    <x v="0"/>
    <s v="2024-2025"/>
    <x v="1"/>
    <x v="74"/>
    <x v="1"/>
    <s v="NSW"/>
    <n v="2485"/>
    <x v="0"/>
    <x v="1"/>
    <x v="5"/>
    <x v="5"/>
    <n v="210"/>
  </r>
  <r>
    <x v="125"/>
    <x v="2"/>
    <s v="2025-2026"/>
    <x v="0"/>
    <x v="37"/>
    <x v="1"/>
    <s v="NSW"/>
    <n v="2750"/>
    <x v="0"/>
    <x v="11"/>
    <x v="1"/>
    <x v="1"/>
    <n v="187"/>
  </r>
  <r>
    <x v="386"/>
    <x v="2"/>
    <s v="2025-2026"/>
    <x v="0"/>
    <x v="70"/>
    <x v="4"/>
    <s v="VIC"/>
    <n v="3400"/>
    <x v="0"/>
    <x v="8"/>
    <x v="4"/>
    <x v="4"/>
    <n v="549"/>
  </r>
  <r>
    <x v="51"/>
    <x v="0"/>
    <s v="2024-2025"/>
    <x v="0"/>
    <x v="67"/>
    <x v="3"/>
    <s v="QLD"/>
    <n v="4551"/>
    <x v="0"/>
    <x v="15"/>
    <x v="2"/>
    <x v="2"/>
    <n v="737"/>
  </r>
  <r>
    <x v="446"/>
    <x v="0"/>
    <s v="2024-2025"/>
    <x v="0"/>
    <x v="72"/>
    <x v="4"/>
    <s v="VIC"/>
    <n v="3931"/>
    <x v="0"/>
    <x v="16"/>
    <x v="5"/>
    <x v="5"/>
    <n v="362"/>
  </r>
  <r>
    <x v="95"/>
    <x v="1"/>
    <s v="2023-2024"/>
    <x v="0"/>
    <x v="19"/>
    <x v="1"/>
    <s v="NSW"/>
    <n v="2800"/>
    <x v="0"/>
    <x v="11"/>
    <x v="0"/>
    <x v="0"/>
    <n v="496"/>
  </r>
  <r>
    <x v="122"/>
    <x v="1"/>
    <s v="2023-2024"/>
    <x v="0"/>
    <x v="54"/>
    <x v="4"/>
    <s v="VIC"/>
    <n v="3030"/>
    <x v="0"/>
    <x v="7"/>
    <x v="4"/>
    <x v="4"/>
    <n v="522"/>
  </r>
  <r>
    <x v="649"/>
    <x v="0"/>
    <s v="2024-2025"/>
    <x v="0"/>
    <x v="80"/>
    <x v="0"/>
    <s v="WA"/>
    <n v="6109"/>
    <x v="0"/>
    <x v="14"/>
    <x v="0"/>
    <x v="0"/>
    <n v="251"/>
  </r>
  <r>
    <x v="553"/>
    <x v="0"/>
    <s v="2024-2025"/>
    <x v="1"/>
    <x v="93"/>
    <x v="4"/>
    <s v="VIC"/>
    <n v="3915"/>
    <x v="0"/>
    <x v="16"/>
    <x v="4"/>
    <x v="4"/>
    <n v="240"/>
  </r>
  <r>
    <x v="409"/>
    <x v="1"/>
    <s v="2023-2024"/>
    <x v="0"/>
    <x v="10"/>
    <x v="4"/>
    <s v="VIC"/>
    <n v="3551"/>
    <x v="0"/>
    <x v="8"/>
    <x v="6"/>
    <x v="6"/>
    <n v="163"/>
  </r>
  <r>
    <x v="72"/>
    <x v="2"/>
    <s v="2025-2026"/>
    <x v="0"/>
    <x v="78"/>
    <x v="1"/>
    <s v="NSW"/>
    <n v="2141"/>
    <x v="0"/>
    <x v="4"/>
    <x v="9"/>
    <x v="9"/>
    <n v="347"/>
  </r>
  <r>
    <x v="320"/>
    <x v="0"/>
    <s v="2024-2025"/>
    <x v="1"/>
    <x v="68"/>
    <x v="7"/>
    <s v="NT"/>
    <n v="800"/>
    <x v="0"/>
    <x v="19"/>
    <x v="9"/>
    <x v="9"/>
    <n v="284"/>
  </r>
  <r>
    <x v="409"/>
    <x v="1"/>
    <s v="2023-2024"/>
    <x v="0"/>
    <x v="60"/>
    <x v="1"/>
    <s v="NSW"/>
    <n v="2541"/>
    <x v="0"/>
    <x v="2"/>
    <x v="0"/>
    <x v="0"/>
    <n v="219"/>
  </r>
  <r>
    <x v="599"/>
    <x v="2"/>
    <s v="2025-2026"/>
    <x v="1"/>
    <x v="40"/>
    <x v="4"/>
    <s v="VIC"/>
    <n v="3353"/>
    <x v="0"/>
    <x v="8"/>
    <x v="2"/>
    <x v="2"/>
    <n v="150"/>
  </r>
  <r>
    <x v="101"/>
    <x v="2"/>
    <s v="2025-2026"/>
    <x v="0"/>
    <x v="72"/>
    <x v="4"/>
    <s v="VIC"/>
    <n v="3931"/>
    <x v="0"/>
    <x v="16"/>
    <x v="9"/>
    <x v="9"/>
    <n v="455"/>
  </r>
  <r>
    <x v="539"/>
    <x v="2"/>
    <s v="2025-2026"/>
    <x v="0"/>
    <x v="27"/>
    <x v="4"/>
    <s v="VIC"/>
    <n v="3066"/>
    <x v="0"/>
    <x v="7"/>
    <x v="2"/>
    <x v="2"/>
    <n v="57"/>
  </r>
  <r>
    <x v="407"/>
    <x v="1"/>
    <s v="2023-2024"/>
    <x v="0"/>
    <x v="63"/>
    <x v="1"/>
    <s v="NSW"/>
    <n v="2015"/>
    <x v="0"/>
    <x v="5"/>
    <x v="3"/>
    <x v="3"/>
    <n v="395"/>
  </r>
  <r>
    <x v="60"/>
    <x v="0"/>
    <s v="2024-2025"/>
    <x v="1"/>
    <x v="75"/>
    <x v="0"/>
    <s v="WA"/>
    <n v="6450"/>
    <x v="0"/>
    <x v="20"/>
    <x v="5"/>
    <x v="5"/>
    <n v="693"/>
  </r>
  <r>
    <x v="566"/>
    <x v="0"/>
    <s v="2024-2025"/>
    <x v="0"/>
    <x v="1"/>
    <x v="1"/>
    <s v="NSW"/>
    <n v="2478"/>
    <x v="0"/>
    <x v="1"/>
    <x v="0"/>
    <x v="0"/>
    <n v="691"/>
  </r>
  <r>
    <x v="302"/>
    <x v="1"/>
    <s v="2023-2024"/>
    <x v="0"/>
    <x v="70"/>
    <x v="4"/>
    <s v="VIC"/>
    <n v="3400"/>
    <x v="0"/>
    <x v="8"/>
    <x v="1"/>
    <x v="1"/>
    <n v="440"/>
  </r>
  <r>
    <x v="520"/>
    <x v="1"/>
    <s v="2023-2024"/>
    <x v="0"/>
    <x v="25"/>
    <x v="4"/>
    <s v="VIC"/>
    <n v="3550"/>
    <x v="0"/>
    <x v="8"/>
    <x v="1"/>
    <x v="1"/>
    <n v="612"/>
  </r>
  <r>
    <x v="211"/>
    <x v="0"/>
    <s v="2024-2025"/>
    <x v="0"/>
    <x v="61"/>
    <x v="6"/>
    <s v="SA"/>
    <n v="5343"/>
    <x v="0"/>
    <x v="18"/>
    <x v="4"/>
    <x v="4"/>
    <n v="133"/>
  </r>
  <r>
    <x v="212"/>
    <x v="0"/>
    <s v="2024-2025"/>
    <x v="0"/>
    <x v="90"/>
    <x v="3"/>
    <s v="QLD"/>
    <n v="4700"/>
    <x v="0"/>
    <x v="17"/>
    <x v="4"/>
    <x v="4"/>
    <n v="483"/>
  </r>
  <r>
    <x v="593"/>
    <x v="0"/>
    <s v="2024-2025"/>
    <x v="0"/>
    <x v="20"/>
    <x v="4"/>
    <s v="VIC"/>
    <n v="3429"/>
    <x v="0"/>
    <x v="8"/>
    <x v="9"/>
    <x v="9"/>
    <n v="497"/>
  </r>
  <r>
    <x v="629"/>
    <x v="1"/>
    <s v="2023-2024"/>
    <x v="1"/>
    <x v="11"/>
    <x v="5"/>
    <s v="TAS"/>
    <n v="7010"/>
    <x v="0"/>
    <x v="9"/>
    <x v="5"/>
    <x v="5"/>
    <n v="467"/>
  </r>
  <r>
    <x v="363"/>
    <x v="2"/>
    <s v="2025-2026"/>
    <x v="0"/>
    <x v="83"/>
    <x v="0"/>
    <s v="WA"/>
    <n v="6052"/>
    <x v="0"/>
    <x v="0"/>
    <x v="1"/>
    <x v="1"/>
    <n v="516"/>
  </r>
  <r>
    <x v="614"/>
    <x v="0"/>
    <s v="2024-2025"/>
    <x v="1"/>
    <x v="89"/>
    <x v="4"/>
    <s v="VIC"/>
    <n v="3136"/>
    <x v="0"/>
    <x v="6"/>
    <x v="0"/>
    <x v="0"/>
    <n v="233"/>
  </r>
  <r>
    <x v="597"/>
    <x v="0"/>
    <s v="2024-2025"/>
    <x v="1"/>
    <x v="25"/>
    <x v="4"/>
    <s v="VIC"/>
    <n v="3550"/>
    <x v="0"/>
    <x v="8"/>
    <x v="7"/>
    <x v="7"/>
    <n v="455"/>
  </r>
  <r>
    <x v="131"/>
    <x v="1"/>
    <s v="2023-2024"/>
    <x v="0"/>
    <x v="15"/>
    <x v="1"/>
    <s v="NSW"/>
    <n v="2020"/>
    <x v="0"/>
    <x v="5"/>
    <x v="7"/>
    <x v="7"/>
    <n v="125"/>
  </r>
  <r>
    <x v="575"/>
    <x v="0"/>
    <s v="2024-2025"/>
    <x v="0"/>
    <x v="70"/>
    <x v="4"/>
    <s v="VIC"/>
    <n v="3400"/>
    <x v="0"/>
    <x v="8"/>
    <x v="0"/>
    <x v="0"/>
    <n v="186"/>
  </r>
  <r>
    <x v="320"/>
    <x v="0"/>
    <s v="2024-2025"/>
    <x v="1"/>
    <x v="34"/>
    <x v="4"/>
    <s v="VIC"/>
    <n v="3018"/>
    <x v="0"/>
    <x v="7"/>
    <x v="1"/>
    <x v="1"/>
    <n v="760"/>
  </r>
  <r>
    <x v="0"/>
    <x v="0"/>
    <s v="2024-2025"/>
    <x v="0"/>
    <x v="86"/>
    <x v="0"/>
    <s v="WA"/>
    <n v="6725"/>
    <x v="0"/>
    <x v="20"/>
    <x v="4"/>
    <x v="4"/>
    <n v="330"/>
  </r>
  <r>
    <x v="452"/>
    <x v="0"/>
    <s v="2024-2025"/>
    <x v="1"/>
    <x v="89"/>
    <x v="4"/>
    <s v="VIC"/>
    <n v="3136"/>
    <x v="0"/>
    <x v="6"/>
    <x v="9"/>
    <x v="9"/>
    <n v="737"/>
  </r>
  <r>
    <x v="50"/>
    <x v="0"/>
    <s v="2024-2025"/>
    <x v="0"/>
    <x v="39"/>
    <x v="0"/>
    <s v="WA"/>
    <n v="6330"/>
    <x v="0"/>
    <x v="14"/>
    <x v="8"/>
    <x v="8"/>
    <n v="307"/>
  </r>
  <r>
    <x v="98"/>
    <x v="2"/>
    <s v="2025-2026"/>
    <x v="0"/>
    <x v="31"/>
    <x v="1"/>
    <s v="NSW"/>
    <n v="2116"/>
    <x v="0"/>
    <x v="4"/>
    <x v="7"/>
    <x v="7"/>
    <n v="412"/>
  </r>
  <r>
    <x v="592"/>
    <x v="0"/>
    <s v="2024-2025"/>
    <x v="0"/>
    <x v="41"/>
    <x v="5"/>
    <s v="TAS"/>
    <n v="7320"/>
    <x v="0"/>
    <x v="9"/>
    <x v="5"/>
    <x v="5"/>
    <n v="701"/>
  </r>
  <r>
    <x v="268"/>
    <x v="1"/>
    <s v="2023-2024"/>
    <x v="0"/>
    <x v="53"/>
    <x v="3"/>
    <s v="QLD"/>
    <n v="4119"/>
    <x v="0"/>
    <x v="10"/>
    <x v="3"/>
    <x v="3"/>
    <n v="517"/>
  </r>
  <r>
    <x v="118"/>
    <x v="1"/>
    <s v="2023-2024"/>
    <x v="1"/>
    <x v="89"/>
    <x v="4"/>
    <s v="VIC"/>
    <n v="3136"/>
    <x v="0"/>
    <x v="6"/>
    <x v="3"/>
    <x v="3"/>
    <n v="617"/>
  </r>
  <r>
    <x v="163"/>
    <x v="0"/>
    <s v="2024-2025"/>
    <x v="0"/>
    <x v="7"/>
    <x v="4"/>
    <s v="VIC"/>
    <n v="3175"/>
    <x v="0"/>
    <x v="6"/>
    <x v="9"/>
    <x v="9"/>
    <n v="72"/>
  </r>
  <r>
    <x v="378"/>
    <x v="2"/>
    <s v="2025-2026"/>
    <x v="1"/>
    <x v="29"/>
    <x v="4"/>
    <s v="VIC"/>
    <n v="3500"/>
    <x v="0"/>
    <x v="8"/>
    <x v="0"/>
    <x v="0"/>
    <n v="338"/>
  </r>
  <r>
    <x v="180"/>
    <x v="1"/>
    <s v="2023-2024"/>
    <x v="0"/>
    <x v="9"/>
    <x v="4"/>
    <s v="VIC"/>
    <n v="3076"/>
    <x v="0"/>
    <x v="7"/>
    <x v="3"/>
    <x v="3"/>
    <n v="395"/>
  </r>
  <r>
    <x v="16"/>
    <x v="1"/>
    <s v="2023-2024"/>
    <x v="0"/>
    <x v="5"/>
    <x v="1"/>
    <s v="NSW"/>
    <n v="2067"/>
    <x v="0"/>
    <x v="5"/>
    <x v="8"/>
    <x v="8"/>
    <n v="552"/>
  </r>
  <r>
    <x v="713"/>
    <x v="0"/>
    <s v="2024-2025"/>
    <x v="0"/>
    <x v="73"/>
    <x v="6"/>
    <s v="SA"/>
    <n v="5607"/>
    <x v="0"/>
    <x v="18"/>
    <x v="4"/>
    <x v="4"/>
    <n v="182"/>
  </r>
  <r>
    <x v="385"/>
    <x v="1"/>
    <s v="2023-2024"/>
    <x v="0"/>
    <x v="66"/>
    <x v="3"/>
    <s v="QLD"/>
    <n v="4883"/>
    <x v="0"/>
    <x v="12"/>
    <x v="5"/>
    <x v="5"/>
    <n v="130"/>
  </r>
  <r>
    <x v="137"/>
    <x v="2"/>
    <s v="2025-2026"/>
    <x v="1"/>
    <x v="56"/>
    <x v="1"/>
    <s v="NSW"/>
    <n v="2795"/>
    <x v="0"/>
    <x v="11"/>
    <x v="7"/>
    <x v="7"/>
    <n v="298"/>
  </r>
  <r>
    <x v="616"/>
    <x v="1"/>
    <s v="2023-2024"/>
    <x v="0"/>
    <x v="66"/>
    <x v="3"/>
    <s v="QLD"/>
    <n v="4883"/>
    <x v="0"/>
    <x v="12"/>
    <x v="4"/>
    <x v="4"/>
    <n v="238"/>
  </r>
  <r>
    <x v="193"/>
    <x v="2"/>
    <s v="2025-2026"/>
    <x v="0"/>
    <x v="6"/>
    <x v="0"/>
    <s v="WA"/>
    <n v="6010"/>
    <x v="0"/>
    <x v="0"/>
    <x v="9"/>
    <x v="9"/>
    <n v="600"/>
  </r>
  <r>
    <x v="334"/>
    <x v="1"/>
    <s v="2023-2024"/>
    <x v="0"/>
    <x v="43"/>
    <x v="1"/>
    <s v="NSW"/>
    <n v="2560"/>
    <x v="0"/>
    <x v="2"/>
    <x v="7"/>
    <x v="7"/>
    <n v="139"/>
  </r>
  <r>
    <x v="702"/>
    <x v="1"/>
    <s v="2023-2024"/>
    <x v="0"/>
    <x v="19"/>
    <x v="1"/>
    <s v="NSW"/>
    <n v="2800"/>
    <x v="0"/>
    <x v="11"/>
    <x v="7"/>
    <x v="7"/>
    <n v="693"/>
  </r>
  <r>
    <x v="383"/>
    <x v="1"/>
    <s v="2023-2024"/>
    <x v="0"/>
    <x v="37"/>
    <x v="1"/>
    <s v="NSW"/>
    <n v="2750"/>
    <x v="0"/>
    <x v="11"/>
    <x v="9"/>
    <x v="9"/>
    <n v="187"/>
  </r>
  <r>
    <x v="166"/>
    <x v="0"/>
    <s v="2024-2025"/>
    <x v="0"/>
    <x v="39"/>
    <x v="0"/>
    <s v="WA"/>
    <n v="6330"/>
    <x v="0"/>
    <x v="14"/>
    <x v="3"/>
    <x v="3"/>
    <n v="102"/>
  </r>
  <r>
    <x v="524"/>
    <x v="1"/>
    <s v="2023-2024"/>
    <x v="0"/>
    <x v="56"/>
    <x v="1"/>
    <s v="NSW"/>
    <n v="2795"/>
    <x v="0"/>
    <x v="11"/>
    <x v="4"/>
    <x v="4"/>
    <n v="373"/>
  </r>
  <r>
    <x v="34"/>
    <x v="0"/>
    <s v="2024-2025"/>
    <x v="0"/>
    <x v="7"/>
    <x v="4"/>
    <s v="VIC"/>
    <n v="3175"/>
    <x v="0"/>
    <x v="6"/>
    <x v="2"/>
    <x v="2"/>
    <n v="469"/>
  </r>
  <r>
    <x v="90"/>
    <x v="2"/>
    <s v="2025-2026"/>
    <x v="0"/>
    <x v="2"/>
    <x v="2"/>
    <s v="ACT"/>
    <n v="2617"/>
    <x v="0"/>
    <x v="2"/>
    <x v="5"/>
    <x v="5"/>
    <n v="746"/>
  </r>
  <r>
    <x v="224"/>
    <x v="1"/>
    <s v="2023-2024"/>
    <x v="0"/>
    <x v="93"/>
    <x v="4"/>
    <s v="VIC"/>
    <n v="3915"/>
    <x v="0"/>
    <x v="16"/>
    <x v="7"/>
    <x v="7"/>
    <n v="53"/>
  </r>
  <r>
    <x v="382"/>
    <x v="0"/>
    <s v="2024-2025"/>
    <x v="0"/>
    <x v="20"/>
    <x v="4"/>
    <s v="VIC"/>
    <n v="3429"/>
    <x v="0"/>
    <x v="8"/>
    <x v="3"/>
    <x v="3"/>
    <n v="492"/>
  </r>
  <r>
    <x v="42"/>
    <x v="0"/>
    <s v="2024-2025"/>
    <x v="0"/>
    <x v="58"/>
    <x v="0"/>
    <s v="WA"/>
    <n v="6027"/>
    <x v="0"/>
    <x v="0"/>
    <x v="1"/>
    <x v="1"/>
    <n v="511"/>
  </r>
  <r>
    <x v="500"/>
    <x v="0"/>
    <s v="2024-2025"/>
    <x v="1"/>
    <x v="0"/>
    <x v="0"/>
    <s v="WA"/>
    <n v="6021"/>
    <x v="0"/>
    <x v="0"/>
    <x v="1"/>
    <x v="1"/>
    <n v="198"/>
  </r>
  <r>
    <x v="614"/>
    <x v="0"/>
    <s v="2024-2025"/>
    <x v="0"/>
    <x v="31"/>
    <x v="1"/>
    <s v="NSW"/>
    <n v="2116"/>
    <x v="0"/>
    <x v="4"/>
    <x v="6"/>
    <x v="6"/>
    <n v="234"/>
  </r>
  <r>
    <x v="537"/>
    <x v="2"/>
    <s v="2025-2026"/>
    <x v="0"/>
    <x v="61"/>
    <x v="6"/>
    <s v="SA"/>
    <n v="5343"/>
    <x v="0"/>
    <x v="18"/>
    <x v="5"/>
    <x v="5"/>
    <n v="435"/>
  </r>
  <r>
    <x v="137"/>
    <x v="2"/>
    <s v="2025-2026"/>
    <x v="0"/>
    <x v="60"/>
    <x v="1"/>
    <s v="NSW"/>
    <n v="2541"/>
    <x v="0"/>
    <x v="2"/>
    <x v="9"/>
    <x v="9"/>
    <n v="628"/>
  </r>
  <r>
    <x v="354"/>
    <x v="0"/>
    <s v="2024-2025"/>
    <x v="1"/>
    <x v="68"/>
    <x v="7"/>
    <s v="NT"/>
    <n v="800"/>
    <x v="0"/>
    <x v="19"/>
    <x v="7"/>
    <x v="7"/>
    <n v="514"/>
  </r>
  <r>
    <x v="627"/>
    <x v="2"/>
    <s v="2025-2026"/>
    <x v="1"/>
    <x v="46"/>
    <x v="3"/>
    <s v="QLD"/>
    <n v="4740"/>
    <x v="0"/>
    <x v="17"/>
    <x v="9"/>
    <x v="9"/>
    <n v="279"/>
  </r>
  <r>
    <x v="73"/>
    <x v="1"/>
    <s v="2023-2024"/>
    <x v="0"/>
    <x v="31"/>
    <x v="1"/>
    <s v="NSW"/>
    <n v="2116"/>
    <x v="0"/>
    <x v="4"/>
    <x v="3"/>
    <x v="3"/>
    <n v="612"/>
  </r>
  <r>
    <x v="174"/>
    <x v="0"/>
    <s v="2024-2025"/>
    <x v="0"/>
    <x v="28"/>
    <x v="1"/>
    <s v="NSW"/>
    <n v="2830"/>
    <x v="0"/>
    <x v="11"/>
    <x v="3"/>
    <x v="3"/>
    <n v="95"/>
  </r>
  <r>
    <x v="259"/>
    <x v="1"/>
    <s v="2023-2024"/>
    <x v="0"/>
    <x v="9"/>
    <x v="4"/>
    <s v="VIC"/>
    <n v="3076"/>
    <x v="0"/>
    <x v="7"/>
    <x v="5"/>
    <x v="5"/>
    <n v="277"/>
  </r>
  <r>
    <x v="147"/>
    <x v="0"/>
    <s v="2024-2025"/>
    <x v="0"/>
    <x v="83"/>
    <x v="0"/>
    <s v="WA"/>
    <n v="6052"/>
    <x v="0"/>
    <x v="0"/>
    <x v="4"/>
    <x v="4"/>
    <n v="738"/>
  </r>
  <r>
    <x v="429"/>
    <x v="0"/>
    <s v="2024-2025"/>
    <x v="0"/>
    <x v="64"/>
    <x v="1"/>
    <s v="NSW"/>
    <n v="2350"/>
    <x v="0"/>
    <x v="1"/>
    <x v="3"/>
    <x v="3"/>
    <n v="255"/>
  </r>
  <r>
    <x v="146"/>
    <x v="2"/>
    <s v="2025-2026"/>
    <x v="1"/>
    <x v="72"/>
    <x v="4"/>
    <s v="VIC"/>
    <n v="3931"/>
    <x v="0"/>
    <x v="16"/>
    <x v="4"/>
    <x v="4"/>
    <n v="20"/>
  </r>
  <r>
    <x v="73"/>
    <x v="1"/>
    <s v="2023-2024"/>
    <x v="0"/>
    <x v="71"/>
    <x v="6"/>
    <s v="SA"/>
    <n v="5043"/>
    <x v="0"/>
    <x v="13"/>
    <x v="1"/>
    <x v="1"/>
    <n v="471"/>
  </r>
  <r>
    <x v="114"/>
    <x v="0"/>
    <s v="2024-2025"/>
    <x v="0"/>
    <x v="23"/>
    <x v="1"/>
    <s v="NSW"/>
    <n v="2650"/>
    <x v="0"/>
    <x v="11"/>
    <x v="3"/>
    <x v="3"/>
    <n v="492"/>
  </r>
  <r>
    <x v="129"/>
    <x v="0"/>
    <s v="2024-2025"/>
    <x v="0"/>
    <x v="2"/>
    <x v="2"/>
    <s v="ACT"/>
    <n v="2617"/>
    <x v="0"/>
    <x v="2"/>
    <x v="3"/>
    <x v="3"/>
    <n v="446"/>
  </r>
  <r>
    <x v="424"/>
    <x v="2"/>
    <s v="2025-2026"/>
    <x v="1"/>
    <x v="21"/>
    <x v="3"/>
    <s v="QLD"/>
    <n v="4012"/>
    <x v="0"/>
    <x v="10"/>
    <x v="9"/>
    <x v="9"/>
    <n v="289"/>
  </r>
  <r>
    <x v="290"/>
    <x v="2"/>
    <s v="2025-2026"/>
    <x v="0"/>
    <x v="82"/>
    <x v="3"/>
    <s v="QLD"/>
    <n v="4655"/>
    <x v="0"/>
    <x v="17"/>
    <x v="4"/>
    <x v="4"/>
    <n v="208"/>
  </r>
  <r>
    <x v="328"/>
    <x v="0"/>
    <s v="2024-2025"/>
    <x v="0"/>
    <x v="52"/>
    <x v="3"/>
    <s v="QLD"/>
    <n v="4053"/>
    <x v="0"/>
    <x v="10"/>
    <x v="2"/>
    <x v="2"/>
    <n v="574"/>
  </r>
  <r>
    <x v="663"/>
    <x v="0"/>
    <s v="2024-2025"/>
    <x v="1"/>
    <x v="14"/>
    <x v="1"/>
    <s v="NSW"/>
    <n v="2790"/>
    <x v="0"/>
    <x v="11"/>
    <x v="2"/>
    <x v="2"/>
    <n v="74"/>
  </r>
  <r>
    <x v="244"/>
    <x v="0"/>
    <s v="2024-2025"/>
    <x v="0"/>
    <x v="77"/>
    <x v="5"/>
    <s v="TAS"/>
    <n v="7018"/>
    <x v="0"/>
    <x v="9"/>
    <x v="4"/>
    <x v="4"/>
    <n v="671"/>
  </r>
  <r>
    <x v="599"/>
    <x v="2"/>
    <s v="2025-2026"/>
    <x v="0"/>
    <x v="12"/>
    <x v="3"/>
    <s v="QLD"/>
    <n v="4068"/>
    <x v="0"/>
    <x v="10"/>
    <x v="2"/>
    <x v="2"/>
    <n v="713"/>
  </r>
  <r>
    <x v="503"/>
    <x v="0"/>
    <s v="2024-2025"/>
    <x v="1"/>
    <x v="88"/>
    <x v="6"/>
    <s v="SA"/>
    <n v="5011"/>
    <x v="0"/>
    <x v="13"/>
    <x v="5"/>
    <x v="5"/>
    <n v="204"/>
  </r>
  <r>
    <x v="707"/>
    <x v="0"/>
    <s v="2024-2025"/>
    <x v="1"/>
    <x v="81"/>
    <x v="3"/>
    <s v="QLD"/>
    <n v="4680"/>
    <x v="0"/>
    <x v="17"/>
    <x v="9"/>
    <x v="9"/>
    <n v="511"/>
  </r>
  <r>
    <x v="464"/>
    <x v="2"/>
    <s v="2025-2026"/>
    <x v="0"/>
    <x v="49"/>
    <x v="4"/>
    <s v="VIC"/>
    <n v="3134"/>
    <x v="0"/>
    <x v="6"/>
    <x v="9"/>
    <x v="9"/>
    <n v="101"/>
  </r>
  <r>
    <x v="522"/>
    <x v="2"/>
    <s v="2025-2026"/>
    <x v="1"/>
    <x v="68"/>
    <x v="7"/>
    <s v="NT"/>
    <n v="800"/>
    <x v="0"/>
    <x v="19"/>
    <x v="6"/>
    <x v="6"/>
    <n v="231"/>
  </r>
  <r>
    <x v="574"/>
    <x v="2"/>
    <s v="2025-2026"/>
    <x v="1"/>
    <x v="38"/>
    <x v="3"/>
    <s v="QLD"/>
    <n v="4802"/>
    <x v="0"/>
    <x v="12"/>
    <x v="4"/>
    <x v="4"/>
    <n v="412"/>
  </r>
  <r>
    <x v="193"/>
    <x v="2"/>
    <s v="2025-2026"/>
    <x v="0"/>
    <x v="91"/>
    <x v="1"/>
    <s v="NSW"/>
    <n v="2064"/>
    <x v="0"/>
    <x v="5"/>
    <x v="4"/>
    <x v="4"/>
    <n v="236"/>
  </r>
  <r>
    <x v="592"/>
    <x v="0"/>
    <s v="2024-2025"/>
    <x v="0"/>
    <x v="67"/>
    <x v="3"/>
    <s v="QLD"/>
    <n v="4551"/>
    <x v="0"/>
    <x v="15"/>
    <x v="1"/>
    <x v="1"/>
    <n v="499"/>
  </r>
  <r>
    <x v="212"/>
    <x v="0"/>
    <s v="2024-2025"/>
    <x v="0"/>
    <x v="39"/>
    <x v="0"/>
    <s v="WA"/>
    <n v="6330"/>
    <x v="0"/>
    <x v="14"/>
    <x v="5"/>
    <x v="5"/>
    <n v="550"/>
  </r>
  <r>
    <x v="360"/>
    <x v="2"/>
    <s v="2025-2026"/>
    <x v="0"/>
    <x v="16"/>
    <x v="0"/>
    <s v="WA"/>
    <n v="6030"/>
    <x v="0"/>
    <x v="0"/>
    <x v="3"/>
    <x v="3"/>
    <n v="372"/>
  </r>
  <r>
    <x v="692"/>
    <x v="1"/>
    <s v="2023-2024"/>
    <x v="0"/>
    <x v="16"/>
    <x v="0"/>
    <s v="WA"/>
    <n v="6030"/>
    <x v="0"/>
    <x v="0"/>
    <x v="0"/>
    <x v="0"/>
    <n v="127"/>
  </r>
  <r>
    <x v="382"/>
    <x v="0"/>
    <s v="2024-2025"/>
    <x v="0"/>
    <x v="35"/>
    <x v="3"/>
    <s v="QLD"/>
    <n v="4558"/>
    <x v="0"/>
    <x v="15"/>
    <x v="5"/>
    <x v="5"/>
    <n v="93"/>
  </r>
  <r>
    <x v="354"/>
    <x v="0"/>
    <s v="2024-2025"/>
    <x v="0"/>
    <x v="77"/>
    <x v="5"/>
    <s v="TAS"/>
    <n v="7018"/>
    <x v="0"/>
    <x v="9"/>
    <x v="1"/>
    <x v="1"/>
    <n v="287"/>
  </r>
  <r>
    <x v="585"/>
    <x v="0"/>
    <s v="2024-2025"/>
    <x v="0"/>
    <x v="66"/>
    <x v="3"/>
    <s v="QLD"/>
    <n v="4883"/>
    <x v="0"/>
    <x v="12"/>
    <x v="0"/>
    <x v="0"/>
    <n v="433"/>
  </r>
  <r>
    <x v="436"/>
    <x v="1"/>
    <s v="2023-2024"/>
    <x v="0"/>
    <x v="3"/>
    <x v="3"/>
    <s v="QLD"/>
    <n v="4220"/>
    <x v="0"/>
    <x v="3"/>
    <x v="7"/>
    <x v="7"/>
    <n v="624"/>
  </r>
  <r>
    <x v="463"/>
    <x v="1"/>
    <s v="2023-2024"/>
    <x v="1"/>
    <x v="88"/>
    <x v="6"/>
    <s v="SA"/>
    <n v="5011"/>
    <x v="0"/>
    <x v="13"/>
    <x v="1"/>
    <x v="1"/>
    <n v="469"/>
  </r>
  <r>
    <x v="270"/>
    <x v="0"/>
    <s v="2024-2025"/>
    <x v="0"/>
    <x v="59"/>
    <x v="3"/>
    <s v="QLD"/>
    <n v="4509"/>
    <x v="0"/>
    <x v="3"/>
    <x v="2"/>
    <x v="2"/>
    <n v="422"/>
  </r>
  <r>
    <x v="248"/>
    <x v="1"/>
    <s v="2023-2024"/>
    <x v="0"/>
    <x v="45"/>
    <x v="3"/>
    <s v="QLD"/>
    <n v="4570"/>
    <x v="0"/>
    <x v="15"/>
    <x v="9"/>
    <x v="9"/>
    <n v="605"/>
  </r>
  <r>
    <x v="267"/>
    <x v="0"/>
    <s v="2024-2025"/>
    <x v="0"/>
    <x v="42"/>
    <x v="3"/>
    <s v="QLD"/>
    <n v="4870"/>
    <x v="0"/>
    <x v="12"/>
    <x v="0"/>
    <x v="0"/>
    <n v="380"/>
  </r>
  <r>
    <x v="241"/>
    <x v="1"/>
    <s v="2023-2024"/>
    <x v="0"/>
    <x v="34"/>
    <x v="4"/>
    <s v="VIC"/>
    <n v="3018"/>
    <x v="0"/>
    <x v="7"/>
    <x v="5"/>
    <x v="5"/>
    <n v="444"/>
  </r>
  <r>
    <x v="34"/>
    <x v="0"/>
    <s v="2024-2025"/>
    <x v="0"/>
    <x v="57"/>
    <x v="6"/>
    <s v="SA"/>
    <n v="5082"/>
    <x v="0"/>
    <x v="13"/>
    <x v="5"/>
    <x v="5"/>
    <n v="615"/>
  </r>
  <r>
    <x v="224"/>
    <x v="1"/>
    <s v="2023-2024"/>
    <x v="0"/>
    <x v="3"/>
    <x v="3"/>
    <s v="QLD"/>
    <n v="4220"/>
    <x v="0"/>
    <x v="3"/>
    <x v="9"/>
    <x v="9"/>
    <n v="797"/>
  </r>
  <r>
    <x v="614"/>
    <x v="0"/>
    <s v="2024-2025"/>
    <x v="0"/>
    <x v="91"/>
    <x v="1"/>
    <s v="NSW"/>
    <n v="2064"/>
    <x v="0"/>
    <x v="5"/>
    <x v="1"/>
    <x v="1"/>
    <n v="623"/>
  </r>
  <r>
    <x v="265"/>
    <x v="1"/>
    <s v="2023-2024"/>
    <x v="0"/>
    <x v="4"/>
    <x v="1"/>
    <s v="NSW"/>
    <n v="2154"/>
    <x v="0"/>
    <x v="4"/>
    <x v="2"/>
    <x v="2"/>
    <n v="764"/>
  </r>
  <r>
    <x v="489"/>
    <x v="1"/>
    <s v="2023-2024"/>
    <x v="1"/>
    <x v="21"/>
    <x v="3"/>
    <s v="QLD"/>
    <n v="4012"/>
    <x v="0"/>
    <x v="10"/>
    <x v="0"/>
    <x v="0"/>
    <n v="30"/>
  </r>
  <r>
    <x v="382"/>
    <x v="0"/>
    <s v="2024-2025"/>
    <x v="1"/>
    <x v="68"/>
    <x v="7"/>
    <s v="NT"/>
    <n v="800"/>
    <x v="0"/>
    <x v="19"/>
    <x v="3"/>
    <x v="3"/>
    <n v="54"/>
  </r>
  <r>
    <x v="86"/>
    <x v="1"/>
    <s v="2023-2024"/>
    <x v="0"/>
    <x v="48"/>
    <x v="3"/>
    <s v="QLD"/>
    <n v="4566"/>
    <x v="0"/>
    <x v="15"/>
    <x v="0"/>
    <x v="0"/>
    <n v="227"/>
  </r>
  <r>
    <x v="7"/>
    <x v="0"/>
    <s v="2024-2025"/>
    <x v="1"/>
    <x v="68"/>
    <x v="7"/>
    <s v="NT"/>
    <n v="800"/>
    <x v="0"/>
    <x v="19"/>
    <x v="5"/>
    <x v="5"/>
    <n v="173"/>
  </r>
  <r>
    <x v="486"/>
    <x v="0"/>
    <s v="2024-2025"/>
    <x v="0"/>
    <x v="32"/>
    <x v="6"/>
    <s v="SA"/>
    <n v="5169"/>
    <x v="0"/>
    <x v="13"/>
    <x v="1"/>
    <x v="1"/>
    <n v="337"/>
  </r>
  <r>
    <x v="332"/>
    <x v="1"/>
    <s v="2023-2024"/>
    <x v="0"/>
    <x v="86"/>
    <x v="0"/>
    <s v="WA"/>
    <n v="6725"/>
    <x v="0"/>
    <x v="20"/>
    <x v="5"/>
    <x v="5"/>
    <n v="613"/>
  </r>
  <r>
    <x v="457"/>
    <x v="0"/>
    <s v="2024-2025"/>
    <x v="0"/>
    <x v="13"/>
    <x v="1"/>
    <s v="NSW"/>
    <n v="2480"/>
    <x v="0"/>
    <x v="1"/>
    <x v="3"/>
    <x v="3"/>
    <n v="751"/>
  </r>
  <r>
    <x v="238"/>
    <x v="0"/>
    <s v="2024-2025"/>
    <x v="0"/>
    <x v="76"/>
    <x v="1"/>
    <s v="NSW"/>
    <n v="2031"/>
    <x v="0"/>
    <x v="5"/>
    <x v="4"/>
    <x v="4"/>
    <n v="349"/>
  </r>
  <r>
    <x v="388"/>
    <x v="2"/>
    <s v="2025-2026"/>
    <x v="1"/>
    <x v="14"/>
    <x v="1"/>
    <s v="NSW"/>
    <n v="2790"/>
    <x v="0"/>
    <x v="11"/>
    <x v="7"/>
    <x v="7"/>
    <n v="708"/>
  </r>
  <r>
    <x v="73"/>
    <x v="1"/>
    <s v="2023-2024"/>
    <x v="1"/>
    <x v="9"/>
    <x v="4"/>
    <s v="VIC"/>
    <n v="3076"/>
    <x v="0"/>
    <x v="7"/>
    <x v="7"/>
    <x v="7"/>
    <n v="155"/>
  </r>
  <r>
    <x v="235"/>
    <x v="0"/>
    <s v="2024-2025"/>
    <x v="0"/>
    <x v="15"/>
    <x v="1"/>
    <s v="NSW"/>
    <n v="2020"/>
    <x v="0"/>
    <x v="5"/>
    <x v="8"/>
    <x v="8"/>
    <n v="452"/>
  </r>
  <r>
    <x v="55"/>
    <x v="0"/>
    <s v="2024-2025"/>
    <x v="0"/>
    <x v="37"/>
    <x v="1"/>
    <s v="NSW"/>
    <n v="2750"/>
    <x v="0"/>
    <x v="11"/>
    <x v="1"/>
    <x v="1"/>
    <n v="298"/>
  </r>
  <r>
    <x v="183"/>
    <x v="0"/>
    <s v="2024-2025"/>
    <x v="0"/>
    <x v="71"/>
    <x v="6"/>
    <s v="SA"/>
    <n v="5043"/>
    <x v="0"/>
    <x v="13"/>
    <x v="9"/>
    <x v="9"/>
    <n v="787"/>
  </r>
  <r>
    <x v="460"/>
    <x v="1"/>
    <s v="2023-2024"/>
    <x v="0"/>
    <x v="9"/>
    <x v="4"/>
    <s v="VIC"/>
    <n v="3076"/>
    <x v="0"/>
    <x v="7"/>
    <x v="1"/>
    <x v="1"/>
    <n v="793"/>
  </r>
  <r>
    <x v="428"/>
    <x v="1"/>
    <s v="2023-2024"/>
    <x v="0"/>
    <x v="28"/>
    <x v="1"/>
    <s v="NSW"/>
    <n v="2830"/>
    <x v="0"/>
    <x v="11"/>
    <x v="7"/>
    <x v="7"/>
    <n v="159"/>
  </r>
  <r>
    <x v="152"/>
    <x v="0"/>
    <s v="2024-2025"/>
    <x v="0"/>
    <x v="36"/>
    <x v="4"/>
    <s v="VIC"/>
    <n v="3148"/>
    <x v="0"/>
    <x v="6"/>
    <x v="3"/>
    <x v="3"/>
    <n v="478"/>
  </r>
  <r>
    <x v="240"/>
    <x v="0"/>
    <s v="2024-2025"/>
    <x v="0"/>
    <x v="84"/>
    <x v="3"/>
    <s v="QLD"/>
    <n v="4215"/>
    <x v="0"/>
    <x v="3"/>
    <x v="3"/>
    <x v="3"/>
    <n v="453"/>
  </r>
  <r>
    <x v="60"/>
    <x v="0"/>
    <s v="2024-2025"/>
    <x v="0"/>
    <x v="4"/>
    <x v="1"/>
    <s v="NSW"/>
    <n v="2154"/>
    <x v="0"/>
    <x v="4"/>
    <x v="3"/>
    <x v="3"/>
    <n v="84"/>
  </r>
  <r>
    <x v="214"/>
    <x v="2"/>
    <s v="2025-2026"/>
    <x v="1"/>
    <x v="34"/>
    <x v="4"/>
    <s v="VIC"/>
    <n v="3018"/>
    <x v="0"/>
    <x v="7"/>
    <x v="2"/>
    <x v="2"/>
    <n v="561"/>
  </r>
  <r>
    <x v="224"/>
    <x v="1"/>
    <s v="2023-2024"/>
    <x v="0"/>
    <x v="72"/>
    <x v="4"/>
    <s v="VIC"/>
    <n v="3931"/>
    <x v="0"/>
    <x v="16"/>
    <x v="1"/>
    <x v="1"/>
    <n v="642"/>
  </r>
  <r>
    <x v="458"/>
    <x v="1"/>
    <s v="2023-2024"/>
    <x v="0"/>
    <x v="66"/>
    <x v="3"/>
    <s v="QLD"/>
    <n v="4883"/>
    <x v="0"/>
    <x v="12"/>
    <x v="0"/>
    <x v="0"/>
    <n v="545"/>
  </r>
  <r>
    <x v="206"/>
    <x v="2"/>
    <s v="2025-2026"/>
    <x v="1"/>
    <x v="0"/>
    <x v="0"/>
    <s v="WA"/>
    <n v="6021"/>
    <x v="0"/>
    <x v="0"/>
    <x v="4"/>
    <x v="4"/>
    <n v="122"/>
  </r>
  <r>
    <x v="489"/>
    <x v="1"/>
    <s v="2023-2024"/>
    <x v="0"/>
    <x v="70"/>
    <x v="4"/>
    <s v="VIC"/>
    <n v="3400"/>
    <x v="0"/>
    <x v="8"/>
    <x v="9"/>
    <x v="9"/>
    <n v="226"/>
  </r>
  <r>
    <x v="616"/>
    <x v="1"/>
    <s v="2023-2024"/>
    <x v="1"/>
    <x v="95"/>
    <x v="7"/>
    <s v="NT"/>
    <n v="870"/>
    <x v="0"/>
    <x v="19"/>
    <x v="0"/>
    <x v="0"/>
    <n v="525"/>
  </r>
  <r>
    <x v="513"/>
    <x v="2"/>
    <s v="2025-2026"/>
    <x v="1"/>
    <x v="85"/>
    <x v="0"/>
    <s v="WA"/>
    <n v="6530"/>
    <x v="0"/>
    <x v="20"/>
    <x v="3"/>
    <x v="3"/>
    <n v="505"/>
  </r>
  <r>
    <x v="189"/>
    <x v="2"/>
    <s v="2025-2026"/>
    <x v="1"/>
    <x v="65"/>
    <x v="1"/>
    <s v="NSW"/>
    <n v="2131"/>
    <x v="0"/>
    <x v="4"/>
    <x v="5"/>
    <x v="5"/>
    <n v="723"/>
  </r>
  <r>
    <x v="644"/>
    <x v="1"/>
    <s v="2023-2024"/>
    <x v="1"/>
    <x v="68"/>
    <x v="7"/>
    <s v="NT"/>
    <n v="800"/>
    <x v="0"/>
    <x v="19"/>
    <x v="2"/>
    <x v="2"/>
    <n v="84"/>
  </r>
  <r>
    <x v="566"/>
    <x v="0"/>
    <s v="2024-2025"/>
    <x v="1"/>
    <x v="35"/>
    <x v="3"/>
    <s v="QLD"/>
    <n v="4558"/>
    <x v="0"/>
    <x v="15"/>
    <x v="4"/>
    <x v="4"/>
    <n v="560"/>
  </r>
  <r>
    <x v="453"/>
    <x v="0"/>
    <s v="2024-2025"/>
    <x v="0"/>
    <x v="51"/>
    <x v="4"/>
    <s v="VIC"/>
    <n v="3630"/>
    <x v="0"/>
    <x v="16"/>
    <x v="0"/>
    <x v="0"/>
    <n v="124"/>
  </r>
  <r>
    <x v="383"/>
    <x v="1"/>
    <s v="2023-2024"/>
    <x v="0"/>
    <x v="86"/>
    <x v="0"/>
    <s v="WA"/>
    <n v="6725"/>
    <x v="0"/>
    <x v="20"/>
    <x v="1"/>
    <x v="1"/>
    <n v="131"/>
  </r>
  <r>
    <x v="117"/>
    <x v="2"/>
    <s v="2025-2026"/>
    <x v="0"/>
    <x v="18"/>
    <x v="6"/>
    <s v="SA"/>
    <n v="5168"/>
    <x v="0"/>
    <x v="13"/>
    <x v="4"/>
    <x v="4"/>
    <n v="426"/>
  </r>
  <r>
    <x v="220"/>
    <x v="0"/>
    <s v="2024-2025"/>
    <x v="0"/>
    <x v="7"/>
    <x v="4"/>
    <s v="VIC"/>
    <n v="3175"/>
    <x v="0"/>
    <x v="6"/>
    <x v="3"/>
    <x v="3"/>
    <n v="511"/>
  </r>
  <r>
    <x v="25"/>
    <x v="1"/>
    <s v="2023-2024"/>
    <x v="1"/>
    <x v="96"/>
    <x v="4"/>
    <s v="VIC"/>
    <n v="3690"/>
    <x v="0"/>
    <x v="16"/>
    <x v="7"/>
    <x v="7"/>
    <n v="544"/>
  </r>
  <r>
    <x v="460"/>
    <x v="1"/>
    <s v="2023-2024"/>
    <x v="0"/>
    <x v="72"/>
    <x v="4"/>
    <s v="VIC"/>
    <n v="3931"/>
    <x v="0"/>
    <x v="16"/>
    <x v="9"/>
    <x v="9"/>
    <n v="375"/>
  </r>
  <r>
    <x v="620"/>
    <x v="2"/>
    <s v="2025-2026"/>
    <x v="1"/>
    <x v="66"/>
    <x v="3"/>
    <s v="QLD"/>
    <n v="4883"/>
    <x v="0"/>
    <x v="12"/>
    <x v="9"/>
    <x v="9"/>
    <n v="531"/>
  </r>
  <r>
    <x v="29"/>
    <x v="0"/>
    <s v="2024-2025"/>
    <x v="0"/>
    <x v="91"/>
    <x v="1"/>
    <s v="NSW"/>
    <n v="2064"/>
    <x v="0"/>
    <x v="5"/>
    <x v="9"/>
    <x v="9"/>
    <n v="381"/>
  </r>
  <r>
    <x v="0"/>
    <x v="0"/>
    <s v="2024-2025"/>
    <x v="0"/>
    <x v="82"/>
    <x v="3"/>
    <s v="QLD"/>
    <n v="4655"/>
    <x v="0"/>
    <x v="17"/>
    <x v="5"/>
    <x v="5"/>
    <n v="705"/>
  </r>
  <r>
    <x v="266"/>
    <x v="2"/>
    <s v="2025-2026"/>
    <x v="1"/>
    <x v="35"/>
    <x v="3"/>
    <s v="QLD"/>
    <n v="4558"/>
    <x v="0"/>
    <x v="15"/>
    <x v="3"/>
    <x v="3"/>
    <n v="161"/>
  </r>
  <r>
    <x v="567"/>
    <x v="1"/>
    <s v="2023-2024"/>
    <x v="0"/>
    <x v="44"/>
    <x v="4"/>
    <s v="VIC"/>
    <n v="3977"/>
    <x v="0"/>
    <x v="16"/>
    <x v="9"/>
    <x v="9"/>
    <n v="427"/>
  </r>
  <r>
    <x v="689"/>
    <x v="2"/>
    <s v="2025-2026"/>
    <x v="0"/>
    <x v="90"/>
    <x v="3"/>
    <s v="QLD"/>
    <n v="4700"/>
    <x v="0"/>
    <x v="17"/>
    <x v="9"/>
    <x v="9"/>
    <n v="361"/>
  </r>
  <r>
    <x v="196"/>
    <x v="0"/>
    <s v="2024-2025"/>
    <x v="0"/>
    <x v="54"/>
    <x v="4"/>
    <s v="VIC"/>
    <n v="3030"/>
    <x v="0"/>
    <x v="7"/>
    <x v="9"/>
    <x v="9"/>
    <n v="752"/>
  </r>
  <r>
    <x v="179"/>
    <x v="0"/>
    <s v="2024-2025"/>
    <x v="0"/>
    <x v="19"/>
    <x v="1"/>
    <s v="NSW"/>
    <n v="2800"/>
    <x v="0"/>
    <x v="11"/>
    <x v="9"/>
    <x v="9"/>
    <n v="380"/>
  </r>
  <r>
    <x v="82"/>
    <x v="2"/>
    <s v="2025-2026"/>
    <x v="0"/>
    <x v="57"/>
    <x v="6"/>
    <s v="SA"/>
    <n v="5082"/>
    <x v="0"/>
    <x v="13"/>
    <x v="4"/>
    <x v="4"/>
    <n v="660"/>
  </r>
  <r>
    <x v="108"/>
    <x v="1"/>
    <s v="2023-2024"/>
    <x v="0"/>
    <x v="52"/>
    <x v="3"/>
    <s v="QLD"/>
    <n v="4053"/>
    <x v="0"/>
    <x v="10"/>
    <x v="6"/>
    <x v="6"/>
    <n v="552"/>
  </r>
  <r>
    <x v="629"/>
    <x v="1"/>
    <s v="2023-2024"/>
    <x v="0"/>
    <x v="8"/>
    <x v="1"/>
    <s v="NSW"/>
    <n v="2158"/>
    <x v="0"/>
    <x v="4"/>
    <x v="3"/>
    <x v="3"/>
    <n v="643"/>
  </r>
  <r>
    <x v="120"/>
    <x v="2"/>
    <s v="2025-2026"/>
    <x v="0"/>
    <x v="30"/>
    <x v="4"/>
    <s v="VIC"/>
    <n v="3131"/>
    <x v="0"/>
    <x v="6"/>
    <x v="9"/>
    <x v="9"/>
    <n v="516"/>
  </r>
  <r>
    <x v="692"/>
    <x v="1"/>
    <s v="2023-2024"/>
    <x v="0"/>
    <x v="76"/>
    <x v="1"/>
    <s v="NSW"/>
    <n v="2031"/>
    <x v="0"/>
    <x v="5"/>
    <x v="3"/>
    <x v="3"/>
    <n v="105"/>
  </r>
  <r>
    <x v="239"/>
    <x v="0"/>
    <s v="2024-2025"/>
    <x v="0"/>
    <x v="39"/>
    <x v="0"/>
    <s v="WA"/>
    <n v="6330"/>
    <x v="0"/>
    <x v="14"/>
    <x v="3"/>
    <x v="3"/>
    <n v="38"/>
  </r>
  <r>
    <x v="555"/>
    <x v="0"/>
    <s v="2024-2025"/>
    <x v="1"/>
    <x v="25"/>
    <x v="4"/>
    <s v="VIC"/>
    <n v="3550"/>
    <x v="0"/>
    <x v="8"/>
    <x v="3"/>
    <x v="3"/>
    <n v="797"/>
  </r>
  <r>
    <x v="590"/>
    <x v="1"/>
    <s v="2023-2024"/>
    <x v="1"/>
    <x v="66"/>
    <x v="3"/>
    <s v="QLD"/>
    <n v="4883"/>
    <x v="0"/>
    <x v="12"/>
    <x v="3"/>
    <x v="3"/>
    <n v="214"/>
  </r>
  <r>
    <x v="76"/>
    <x v="2"/>
    <s v="2025-2026"/>
    <x v="0"/>
    <x v="62"/>
    <x v="0"/>
    <s v="WA"/>
    <n v="6112"/>
    <x v="0"/>
    <x v="14"/>
    <x v="0"/>
    <x v="0"/>
    <n v="749"/>
  </r>
  <r>
    <x v="546"/>
    <x v="1"/>
    <s v="2023-2024"/>
    <x v="0"/>
    <x v="72"/>
    <x v="4"/>
    <s v="VIC"/>
    <n v="3931"/>
    <x v="0"/>
    <x v="16"/>
    <x v="0"/>
    <x v="0"/>
    <n v="247"/>
  </r>
  <r>
    <x v="610"/>
    <x v="1"/>
    <s v="2023-2024"/>
    <x v="0"/>
    <x v="42"/>
    <x v="3"/>
    <s v="QLD"/>
    <n v="4870"/>
    <x v="0"/>
    <x v="12"/>
    <x v="4"/>
    <x v="4"/>
    <n v="314"/>
  </r>
  <r>
    <x v="8"/>
    <x v="0"/>
    <s v="2024-2025"/>
    <x v="1"/>
    <x v="96"/>
    <x v="4"/>
    <s v="VIC"/>
    <n v="3690"/>
    <x v="0"/>
    <x v="16"/>
    <x v="5"/>
    <x v="5"/>
    <n v="279"/>
  </r>
  <r>
    <x v="588"/>
    <x v="1"/>
    <s v="2023-2024"/>
    <x v="0"/>
    <x v="91"/>
    <x v="1"/>
    <s v="NSW"/>
    <n v="2064"/>
    <x v="0"/>
    <x v="5"/>
    <x v="4"/>
    <x v="4"/>
    <n v="27"/>
  </r>
  <r>
    <x v="453"/>
    <x v="0"/>
    <s v="2024-2025"/>
    <x v="0"/>
    <x v="60"/>
    <x v="1"/>
    <s v="NSW"/>
    <n v="2541"/>
    <x v="0"/>
    <x v="2"/>
    <x v="3"/>
    <x v="3"/>
    <n v="751"/>
  </r>
  <r>
    <x v="156"/>
    <x v="2"/>
    <s v="2025-2026"/>
    <x v="1"/>
    <x v="68"/>
    <x v="7"/>
    <s v="NT"/>
    <n v="800"/>
    <x v="0"/>
    <x v="19"/>
    <x v="4"/>
    <x v="4"/>
    <n v="332"/>
  </r>
  <r>
    <x v="131"/>
    <x v="1"/>
    <s v="2023-2024"/>
    <x v="0"/>
    <x v="44"/>
    <x v="4"/>
    <s v="VIC"/>
    <n v="3977"/>
    <x v="0"/>
    <x v="16"/>
    <x v="3"/>
    <x v="3"/>
    <n v="195"/>
  </r>
  <r>
    <x v="710"/>
    <x v="2"/>
    <s v="2025-2026"/>
    <x v="0"/>
    <x v="31"/>
    <x v="1"/>
    <s v="NSW"/>
    <n v="2116"/>
    <x v="0"/>
    <x v="4"/>
    <x v="3"/>
    <x v="3"/>
    <n v="302"/>
  </r>
  <r>
    <x v="520"/>
    <x v="1"/>
    <s v="2023-2024"/>
    <x v="1"/>
    <x v="22"/>
    <x v="1"/>
    <s v="NSW"/>
    <n v="2539"/>
    <x v="0"/>
    <x v="2"/>
    <x v="4"/>
    <x v="4"/>
    <n v="476"/>
  </r>
  <r>
    <x v="663"/>
    <x v="0"/>
    <s v="2024-2025"/>
    <x v="1"/>
    <x v="38"/>
    <x v="3"/>
    <s v="QLD"/>
    <n v="4802"/>
    <x v="0"/>
    <x v="12"/>
    <x v="9"/>
    <x v="9"/>
    <n v="185"/>
  </r>
  <r>
    <x v="426"/>
    <x v="0"/>
    <s v="2024-2025"/>
    <x v="0"/>
    <x v="55"/>
    <x v="3"/>
    <s v="QLD"/>
    <n v="4703"/>
    <x v="0"/>
    <x v="17"/>
    <x v="9"/>
    <x v="9"/>
    <n v="707"/>
  </r>
  <r>
    <x v="680"/>
    <x v="0"/>
    <s v="2024-2025"/>
    <x v="0"/>
    <x v="92"/>
    <x v="3"/>
    <s v="QLD"/>
    <n v="4305"/>
    <x v="0"/>
    <x v="3"/>
    <x v="9"/>
    <x v="9"/>
    <n v="24"/>
  </r>
  <r>
    <x v="283"/>
    <x v="2"/>
    <s v="2025-2026"/>
    <x v="1"/>
    <x v="25"/>
    <x v="4"/>
    <s v="VIC"/>
    <n v="3550"/>
    <x v="0"/>
    <x v="8"/>
    <x v="7"/>
    <x v="7"/>
    <n v="217"/>
  </r>
  <r>
    <x v="675"/>
    <x v="0"/>
    <s v="2024-2025"/>
    <x v="0"/>
    <x v="59"/>
    <x v="3"/>
    <s v="QLD"/>
    <n v="4509"/>
    <x v="0"/>
    <x v="3"/>
    <x v="3"/>
    <x v="3"/>
    <n v="471"/>
  </r>
  <r>
    <x v="516"/>
    <x v="2"/>
    <s v="2025-2026"/>
    <x v="0"/>
    <x v="36"/>
    <x v="4"/>
    <s v="VIC"/>
    <n v="3148"/>
    <x v="0"/>
    <x v="6"/>
    <x v="4"/>
    <x v="4"/>
    <n v="111"/>
  </r>
  <r>
    <x v="586"/>
    <x v="0"/>
    <s v="2024-2025"/>
    <x v="0"/>
    <x v="27"/>
    <x v="4"/>
    <s v="VIC"/>
    <n v="3066"/>
    <x v="0"/>
    <x v="7"/>
    <x v="7"/>
    <x v="7"/>
    <n v="120"/>
  </r>
  <r>
    <x v="659"/>
    <x v="0"/>
    <s v="2024-2025"/>
    <x v="0"/>
    <x v="82"/>
    <x v="3"/>
    <s v="QLD"/>
    <n v="4655"/>
    <x v="0"/>
    <x v="17"/>
    <x v="1"/>
    <x v="1"/>
    <n v="233"/>
  </r>
  <r>
    <x v="122"/>
    <x v="1"/>
    <s v="2023-2024"/>
    <x v="1"/>
    <x v="14"/>
    <x v="1"/>
    <s v="NSW"/>
    <n v="2790"/>
    <x v="0"/>
    <x v="11"/>
    <x v="7"/>
    <x v="7"/>
    <n v="207"/>
  </r>
  <r>
    <x v="567"/>
    <x v="1"/>
    <s v="2023-2024"/>
    <x v="0"/>
    <x v="78"/>
    <x v="1"/>
    <s v="NSW"/>
    <n v="2141"/>
    <x v="0"/>
    <x v="4"/>
    <x v="4"/>
    <x v="4"/>
    <n v="775"/>
  </r>
  <r>
    <x v="310"/>
    <x v="0"/>
    <s v="2024-2025"/>
    <x v="0"/>
    <x v="12"/>
    <x v="3"/>
    <s v="QLD"/>
    <n v="4068"/>
    <x v="0"/>
    <x v="10"/>
    <x v="7"/>
    <x v="7"/>
    <n v="372"/>
  </r>
  <r>
    <x v="101"/>
    <x v="2"/>
    <s v="2025-2026"/>
    <x v="0"/>
    <x v="26"/>
    <x v="0"/>
    <s v="WA"/>
    <n v="6280"/>
    <x v="0"/>
    <x v="14"/>
    <x v="7"/>
    <x v="7"/>
    <n v="520"/>
  </r>
  <r>
    <x v="60"/>
    <x v="0"/>
    <s v="2024-2025"/>
    <x v="1"/>
    <x v="39"/>
    <x v="0"/>
    <s v="WA"/>
    <n v="6330"/>
    <x v="0"/>
    <x v="14"/>
    <x v="1"/>
    <x v="1"/>
    <n v="438"/>
  </r>
  <r>
    <x v="272"/>
    <x v="1"/>
    <s v="2023-2024"/>
    <x v="0"/>
    <x v="31"/>
    <x v="1"/>
    <s v="NSW"/>
    <n v="2116"/>
    <x v="0"/>
    <x v="4"/>
    <x v="3"/>
    <x v="3"/>
    <n v="138"/>
  </r>
  <r>
    <x v="93"/>
    <x v="2"/>
    <s v="2025-2026"/>
    <x v="0"/>
    <x v="52"/>
    <x v="3"/>
    <s v="QLD"/>
    <n v="4053"/>
    <x v="0"/>
    <x v="10"/>
    <x v="7"/>
    <x v="7"/>
    <n v="221"/>
  </r>
  <r>
    <x v="340"/>
    <x v="1"/>
    <s v="2023-2024"/>
    <x v="1"/>
    <x v="34"/>
    <x v="4"/>
    <s v="VIC"/>
    <n v="3018"/>
    <x v="0"/>
    <x v="7"/>
    <x v="6"/>
    <x v="6"/>
    <n v="101"/>
  </r>
  <r>
    <x v="243"/>
    <x v="2"/>
    <s v="2025-2026"/>
    <x v="0"/>
    <x v="73"/>
    <x v="6"/>
    <s v="SA"/>
    <n v="5607"/>
    <x v="0"/>
    <x v="18"/>
    <x v="9"/>
    <x v="9"/>
    <n v="45"/>
  </r>
  <r>
    <x v="240"/>
    <x v="0"/>
    <s v="2024-2025"/>
    <x v="0"/>
    <x v="60"/>
    <x v="1"/>
    <s v="NSW"/>
    <n v="2541"/>
    <x v="0"/>
    <x v="2"/>
    <x v="2"/>
    <x v="2"/>
    <n v="349"/>
  </r>
  <r>
    <x v="149"/>
    <x v="2"/>
    <s v="2025-2026"/>
    <x v="1"/>
    <x v="96"/>
    <x v="4"/>
    <s v="VIC"/>
    <n v="3690"/>
    <x v="0"/>
    <x v="16"/>
    <x v="4"/>
    <x v="4"/>
    <n v="357"/>
  </r>
  <r>
    <x v="173"/>
    <x v="0"/>
    <s v="2024-2025"/>
    <x v="0"/>
    <x v="23"/>
    <x v="1"/>
    <s v="NSW"/>
    <n v="2650"/>
    <x v="0"/>
    <x v="11"/>
    <x v="2"/>
    <x v="2"/>
    <n v="755"/>
  </r>
  <r>
    <x v="588"/>
    <x v="1"/>
    <s v="2023-2024"/>
    <x v="0"/>
    <x v="69"/>
    <x v="4"/>
    <s v="VIC"/>
    <n v="3199"/>
    <x v="0"/>
    <x v="6"/>
    <x v="6"/>
    <x v="6"/>
    <n v="453"/>
  </r>
  <r>
    <x v="121"/>
    <x v="0"/>
    <s v="2024-2025"/>
    <x v="1"/>
    <x v="24"/>
    <x v="1"/>
    <s v="NSW"/>
    <n v="2120"/>
    <x v="0"/>
    <x v="4"/>
    <x v="5"/>
    <x v="5"/>
    <n v="154"/>
  </r>
  <r>
    <x v="198"/>
    <x v="2"/>
    <s v="2025-2026"/>
    <x v="1"/>
    <x v="74"/>
    <x v="1"/>
    <s v="NSW"/>
    <n v="2485"/>
    <x v="0"/>
    <x v="1"/>
    <x v="4"/>
    <x v="4"/>
    <n v="74"/>
  </r>
  <r>
    <x v="58"/>
    <x v="2"/>
    <s v="2025-2026"/>
    <x v="0"/>
    <x v="34"/>
    <x v="4"/>
    <s v="VIC"/>
    <n v="3018"/>
    <x v="0"/>
    <x v="7"/>
    <x v="3"/>
    <x v="3"/>
    <n v="565"/>
  </r>
  <r>
    <x v="712"/>
    <x v="2"/>
    <s v="2025-2026"/>
    <x v="0"/>
    <x v="10"/>
    <x v="4"/>
    <s v="VIC"/>
    <n v="3551"/>
    <x v="0"/>
    <x v="8"/>
    <x v="4"/>
    <x v="4"/>
    <n v="321"/>
  </r>
  <r>
    <x v="326"/>
    <x v="0"/>
    <s v="2024-2025"/>
    <x v="0"/>
    <x v="29"/>
    <x v="4"/>
    <s v="VIC"/>
    <n v="3500"/>
    <x v="0"/>
    <x v="8"/>
    <x v="9"/>
    <x v="9"/>
    <n v="722"/>
  </r>
  <r>
    <x v="156"/>
    <x v="2"/>
    <s v="2025-2026"/>
    <x v="0"/>
    <x v="42"/>
    <x v="3"/>
    <s v="QLD"/>
    <n v="4870"/>
    <x v="0"/>
    <x v="12"/>
    <x v="9"/>
    <x v="9"/>
    <n v="606"/>
  </r>
  <r>
    <x v="212"/>
    <x v="0"/>
    <s v="2024-2025"/>
    <x v="0"/>
    <x v="67"/>
    <x v="3"/>
    <s v="QLD"/>
    <n v="4551"/>
    <x v="0"/>
    <x v="15"/>
    <x v="3"/>
    <x v="3"/>
    <n v="472"/>
  </r>
  <r>
    <x v="111"/>
    <x v="0"/>
    <s v="2024-2025"/>
    <x v="0"/>
    <x v="71"/>
    <x v="6"/>
    <s v="SA"/>
    <n v="5043"/>
    <x v="0"/>
    <x v="13"/>
    <x v="9"/>
    <x v="9"/>
    <n v="478"/>
  </r>
  <r>
    <x v="236"/>
    <x v="0"/>
    <s v="2024-2025"/>
    <x v="0"/>
    <x v="5"/>
    <x v="1"/>
    <s v="NSW"/>
    <n v="2067"/>
    <x v="0"/>
    <x v="5"/>
    <x v="3"/>
    <x v="3"/>
    <n v="698"/>
  </r>
  <r>
    <x v="27"/>
    <x v="0"/>
    <s v="2024-2025"/>
    <x v="0"/>
    <x v="60"/>
    <x v="1"/>
    <s v="NSW"/>
    <n v="2541"/>
    <x v="0"/>
    <x v="2"/>
    <x v="7"/>
    <x v="7"/>
    <n v="413"/>
  </r>
  <r>
    <x v="6"/>
    <x v="1"/>
    <s v="2023-2024"/>
    <x v="0"/>
    <x v="13"/>
    <x v="1"/>
    <s v="NSW"/>
    <n v="2480"/>
    <x v="0"/>
    <x v="1"/>
    <x v="7"/>
    <x v="7"/>
    <n v="296"/>
  </r>
  <r>
    <x v="221"/>
    <x v="0"/>
    <s v="2024-2025"/>
    <x v="0"/>
    <x v="86"/>
    <x v="0"/>
    <s v="WA"/>
    <n v="6725"/>
    <x v="0"/>
    <x v="20"/>
    <x v="1"/>
    <x v="1"/>
    <n v="329"/>
  </r>
  <r>
    <x v="93"/>
    <x v="2"/>
    <s v="2025-2026"/>
    <x v="1"/>
    <x v="25"/>
    <x v="4"/>
    <s v="VIC"/>
    <n v="3550"/>
    <x v="0"/>
    <x v="8"/>
    <x v="3"/>
    <x v="3"/>
    <n v="309"/>
  </r>
  <r>
    <x v="545"/>
    <x v="1"/>
    <s v="2023-2024"/>
    <x v="0"/>
    <x v="80"/>
    <x v="0"/>
    <s v="WA"/>
    <n v="6109"/>
    <x v="0"/>
    <x v="14"/>
    <x v="1"/>
    <x v="1"/>
    <n v="650"/>
  </r>
  <r>
    <x v="424"/>
    <x v="2"/>
    <s v="2025-2026"/>
    <x v="0"/>
    <x v="46"/>
    <x v="3"/>
    <s v="QLD"/>
    <n v="4740"/>
    <x v="0"/>
    <x v="17"/>
    <x v="4"/>
    <x v="4"/>
    <n v="519"/>
  </r>
  <r>
    <x v="427"/>
    <x v="0"/>
    <s v="2024-2025"/>
    <x v="0"/>
    <x v="48"/>
    <x v="3"/>
    <s v="QLD"/>
    <n v="4566"/>
    <x v="0"/>
    <x v="15"/>
    <x v="5"/>
    <x v="5"/>
    <n v="24"/>
  </r>
  <r>
    <x v="496"/>
    <x v="0"/>
    <s v="2024-2025"/>
    <x v="1"/>
    <x v="96"/>
    <x v="4"/>
    <s v="VIC"/>
    <n v="3690"/>
    <x v="0"/>
    <x v="16"/>
    <x v="4"/>
    <x v="4"/>
    <n v="382"/>
  </r>
  <r>
    <x v="109"/>
    <x v="0"/>
    <s v="2024-2025"/>
    <x v="1"/>
    <x v="34"/>
    <x v="4"/>
    <s v="VIC"/>
    <n v="3018"/>
    <x v="0"/>
    <x v="7"/>
    <x v="2"/>
    <x v="2"/>
    <n v="675"/>
  </r>
  <r>
    <x v="667"/>
    <x v="1"/>
    <s v="2023-2024"/>
    <x v="1"/>
    <x v="38"/>
    <x v="3"/>
    <s v="QLD"/>
    <n v="4802"/>
    <x v="0"/>
    <x v="12"/>
    <x v="1"/>
    <x v="1"/>
    <n v="765"/>
  </r>
  <r>
    <x v="682"/>
    <x v="0"/>
    <s v="2024-2025"/>
    <x v="0"/>
    <x v="85"/>
    <x v="0"/>
    <s v="WA"/>
    <n v="6530"/>
    <x v="0"/>
    <x v="20"/>
    <x v="2"/>
    <x v="2"/>
    <n v="751"/>
  </r>
  <r>
    <x v="589"/>
    <x v="0"/>
    <s v="2024-2025"/>
    <x v="0"/>
    <x v="49"/>
    <x v="4"/>
    <s v="VIC"/>
    <n v="3134"/>
    <x v="0"/>
    <x v="6"/>
    <x v="1"/>
    <x v="1"/>
    <n v="584"/>
  </r>
  <r>
    <x v="525"/>
    <x v="1"/>
    <s v="2023-2024"/>
    <x v="0"/>
    <x v="31"/>
    <x v="1"/>
    <s v="NSW"/>
    <n v="2116"/>
    <x v="0"/>
    <x v="4"/>
    <x v="7"/>
    <x v="7"/>
    <n v="358"/>
  </r>
  <r>
    <x v="523"/>
    <x v="2"/>
    <s v="2025-2026"/>
    <x v="1"/>
    <x v="25"/>
    <x v="4"/>
    <s v="VIC"/>
    <n v="3550"/>
    <x v="0"/>
    <x v="8"/>
    <x v="9"/>
    <x v="9"/>
    <n v="132"/>
  </r>
  <r>
    <x v="365"/>
    <x v="1"/>
    <s v="2023-2024"/>
    <x v="0"/>
    <x v="55"/>
    <x v="3"/>
    <s v="QLD"/>
    <n v="4703"/>
    <x v="0"/>
    <x v="17"/>
    <x v="0"/>
    <x v="0"/>
    <n v="622"/>
  </r>
  <r>
    <x v="487"/>
    <x v="0"/>
    <s v="2024-2025"/>
    <x v="0"/>
    <x v="26"/>
    <x v="0"/>
    <s v="WA"/>
    <n v="6280"/>
    <x v="0"/>
    <x v="14"/>
    <x v="7"/>
    <x v="7"/>
    <n v="232"/>
  </r>
  <r>
    <x v="178"/>
    <x v="0"/>
    <s v="2024-2025"/>
    <x v="0"/>
    <x v="32"/>
    <x v="6"/>
    <s v="SA"/>
    <n v="5169"/>
    <x v="0"/>
    <x v="13"/>
    <x v="4"/>
    <x v="4"/>
    <n v="358"/>
  </r>
  <r>
    <x v="92"/>
    <x v="0"/>
    <s v="2024-2025"/>
    <x v="0"/>
    <x v="71"/>
    <x v="6"/>
    <s v="SA"/>
    <n v="5043"/>
    <x v="0"/>
    <x v="13"/>
    <x v="9"/>
    <x v="9"/>
    <n v="444"/>
  </r>
  <r>
    <x v="461"/>
    <x v="0"/>
    <s v="2024-2025"/>
    <x v="1"/>
    <x v="64"/>
    <x v="1"/>
    <s v="NSW"/>
    <n v="2350"/>
    <x v="0"/>
    <x v="1"/>
    <x v="3"/>
    <x v="3"/>
    <n v="234"/>
  </r>
  <r>
    <x v="173"/>
    <x v="0"/>
    <s v="2024-2025"/>
    <x v="0"/>
    <x v="73"/>
    <x v="6"/>
    <s v="SA"/>
    <n v="5607"/>
    <x v="0"/>
    <x v="18"/>
    <x v="1"/>
    <x v="1"/>
    <n v="773"/>
  </r>
  <r>
    <x v="176"/>
    <x v="2"/>
    <s v="2025-2026"/>
    <x v="0"/>
    <x v="4"/>
    <x v="1"/>
    <s v="NSW"/>
    <n v="2154"/>
    <x v="0"/>
    <x v="4"/>
    <x v="3"/>
    <x v="3"/>
    <n v="246"/>
  </r>
  <r>
    <x v="19"/>
    <x v="0"/>
    <s v="2024-2025"/>
    <x v="0"/>
    <x v="19"/>
    <x v="1"/>
    <s v="NSW"/>
    <n v="2800"/>
    <x v="0"/>
    <x v="11"/>
    <x v="4"/>
    <x v="4"/>
    <n v="575"/>
  </r>
  <r>
    <x v="672"/>
    <x v="1"/>
    <s v="2023-2024"/>
    <x v="0"/>
    <x v="60"/>
    <x v="1"/>
    <s v="NSW"/>
    <n v="2541"/>
    <x v="0"/>
    <x v="2"/>
    <x v="3"/>
    <x v="3"/>
    <n v="543"/>
  </r>
  <r>
    <x v="292"/>
    <x v="0"/>
    <s v="2024-2025"/>
    <x v="0"/>
    <x v="29"/>
    <x v="4"/>
    <s v="VIC"/>
    <n v="3500"/>
    <x v="0"/>
    <x v="8"/>
    <x v="4"/>
    <x v="4"/>
    <n v="524"/>
  </r>
  <r>
    <x v="560"/>
    <x v="0"/>
    <s v="2024-2025"/>
    <x v="0"/>
    <x v="17"/>
    <x v="3"/>
    <s v="QLD"/>
    <n v="4825"/>
    <x v="0"/>
    <x v="12"/>
    <x v="9"/>
    <x v="9"/>
    <n v="68"/>
  </r>
  <r>
    <x v="707"/>
    <x v="0"/>
    <s v="2024-2025"/>
    <x v="0"/>
    <x v="18"/>
    <x v="6"/>
    <s v="SA"/>
    <n v="5168"/>
    <x v="0"/>
    <x v="13"/>
    <x v="5"/>
    <x v="5"/>
    <n v="211"/>
  </r>
  <r>
    <x v="78"/>
    <x v="0"/>
    <s v="2024-2025"/>
    <x v="0"/>
    <x v="94"/>
    <x v="5"/>
    <s v="TAS"/>
    <n v="7250"/>
    <x v="0"/>
    <x v="9"/>
    <x v="4"/>
    <x v="4"/>
    <n v="767"/>
  </r>
  <r>
    <x v="245"/>
    <x v="2"/>
    <s v="2025-2026"/>
    <x v="0"/>
    <x v="64"/>
    <x v="1"/>
    <s v="NSW"/>
    <n v="2350"/>
    <x v="0"/>
    <x v="1"/>
    <x v="7"/>
    <x v="7"/>
    <n v="748"/>
  </r>
  <r>
    <x v="664"/>
    <x v="2"/>
    <s v="2025-2026"/>
    <x v="0"/>
    <x v="92"/>
    <x v="3"/>
    <s v="QLD"/>
    <n v="4305"/>
    <x v="0"/>
    <x v="3"/>
    <x v="9"/>
    <x v="9"/>
    <n v="330"/>
  </r>
  <r>
    <x v="281"/>
    <x v="2"/>
    <s v="2025-2026"/>
    <x v="1"/>
    <x v="22"/>
    <x v="1"/>
    <s v="NSW"/>
    <n v="2539"/>
    <x v="0"/>
    <x v="2"/>
    <x v="1"/>
    <x v="1"/>
    <n v="141"/>
  </r>
  <r>
    <x v="558"/>
    <x v="1"/>
    <s v="2023-2024"/>
    <x v="0"/>
    <x v="69"/>
    <x v="4"/>
    <s v="VIC"/>
    <n v="3199"/>
    <x v="0"/>
    <x v="6"/>
    <x v="3"/>
    <x v="3"/>
    <n v="483"/>
  </r>
  <r>
    <x v="240"/>
    <x v="0"/>
    <s v="2024-2025"/>
    <x v="0"/>
    <x v="56"/>
    <x v="1"/>
    <s v="NSW"/>
    <n v="2795"/>
    <x v="0"/>
    <x v="11"/>
    <x v="7"/>
    <x v="7"/>
    <n v="368"/>
  </r>
  <r>
    <x v="300"/>
    <x v="1"/>
    <s v="2023-2024"/>
    <x v="0"/>
    <x v="28"/>
    <x v="1"/>
    <s v="NSW"/>
    <n v="2830"/>
    <x v="0"/>
    <x v="11"/>
    <x v="4"/>
    <x v="4"/>
    <n v="151"/>
  </r>
  <r>
    <x v="441"/>
    <x v="1"/>
    <s v="2023-2024"/>
    <x v="0"/>
    <x v="43"/>
    <x v="1"/>
    <s v="NSW"/>
    <n v="2560"/>
    <x v="0"/>
    <x v="2"/>
    <x v="3"/>
    <x v="3"/>
    <n v="625"/>
  </r>
  <r>
    <x v="210"/>
    <x v="0"/>
    <s v="2024-2025"/>
    <x v="0"/>
    <x v="63"/>
    <x v="1"/>
    <s v="NSW"/>
    <n v="2015"/>
    <x v="0"/>
    <x v="5"/>
    <x v="7"/>
    <x v="7"/>
    <n v="331"/>
  </r>
  <r>
    <x v="356"/>
    <x v="0"/>
    <s v="2024-2025"/>
    <x v="0"/>
    <x v="39"/>
    <x v="0"/>
    <s v="WA"/>
    <n v="6330"/>
    <x v="0"/>
    <x v="14"/>
    <x v="6"/>
    <x v="6"/>
    <n v="712"/>
  </r>
  <r>
    <x v="209"/>
    <x v="2"/>
    <s v="2025-2026"/>
    <x v="0"/>
    <x v="47"/>
    <x v="1"/>
    <s v="NSW"/>
    <n v="2101"/>
    <x v="0"/>
    <x v="4"/>
    <x v="4"/>
    <x v="4"/>
    <n v="509"/>
  </r>
  <r>
    <x v="629"/>
    <x v="1"/>
    <s v="2023-2024"/>
    <x v="0"/>
    <x v="33"/>
    <x v="4"/>
    <s v="VIC"/>
    <n v="3280"/>
    <x v="0"/>
    <x v="8"/>
    <x v="0"/>
    <x v="0"/>
    <n v="763"/>
  </r>
  <r>
    <x v="674"/>
    <x v="1"/>
    <s v="2023-2024"/>
    <x v="1"/>
    <x v="35"/>
    <x v="3"/>
    <s v="QLD"/>
    <n v="4558"/>
    <x v="0"/>
    <x v="15"/>
    <x v="2"/>
    <x v="2"/>
    <n v="84"/>
  </r>
  <r>
    <x v="74"/>
    <x v="2"/>
    <s v="2025-2026"/>
    <x v="0"/>
    <x v="78"/>
    <x v="1"/>
    <s v="NSW"/>
    <n v="2141"/>
    <x v="0"/>
    <x v="4"/>
    <x v="0"/>
    <x v="0"/>
    <n v="765"/>
  </r>
  <r>
    <x v="715"/>
    <x v="0"/>
    <s v="2024-2025"/>
    <x v="0"/>
    <x v="76"/>
    <x v="1"/>
    <s v="NSW"/>
    <n v="2031"/>
    <x v="0"/>
    <x v="5"/>
    <x v="7"/>
    <x v="7"/>
    <n v="27"/>
  </r>
  <r>
    <x v="101"/>
    <x v="2"/>
    <s v="2025-2026"/>
    <x v="1"/>
    <x v="24"/>
    <x v="1"/>
    <s v="NSW"/>
    <n v="2120"/>
    <x v="0"/>
    <x v="4"/>
    <x v="4"/>
    <x v="4"/>
    <n v="579"/>
  </r>
  <r>
    <x v="372"/>
    <x v="0"/>
    <s v="2024-2025"/>
    <x v="0"/>
    <x v="33"/>
    <x v="4"/>
    <s v="VIC"/>
    <n v="3280"/>
    <x v="0"/>
    <x v="8"/>
    <x v="7"/>
    <x v="7"/>
    <n v="503"/>
  </r>
  <r>
    <x v="31"/>
    <x v="1"/>
    <s v="2023-2024"/>
    <x v="0"/>
    <x v="10"/>
    <x v="4"/>
    <s v="VIC"/>
    <n v="3551"/>
    <x v="0"/>
    <x v="8"/>
    <x v="4"/>
    <x v="4"/>
    <n v="480"/>
  </r>
  <r>
    <x v="239"/>
    <x v="0"/>
    <s v="2024-2025"/>
    <x v="0"/>
    <x v="71"/>
    <x v="6"/>
    <s v="SA"/>
    <n v="5043"/>
    <x v="0"/>
    <x v="13"/>
    <x v="1"/>
    <x v="1"/>
    <n v="381"/>
  </r>
  <r>
    <x v="355"/>
    <x v="0"/>
    <s v="2024-2025"/>
    <x v="1"/>
    <x v="87"/>
    <x v="2"/>
    <s v="ACT"/>
    <n v="2609"/>
    <x v="0"/>
    <x v="2"/>
    <x v="9"/>
    <x v="9"/>
    <n v="350"/>
  </r>
  <r>
    <x v="205"/>
    <x v="0"/>
    <s v="2024-2025"/>
    <x v="1"/>
    <x v="68"/>
    <x v="7"/>
    <s v="NT"/>
    <n v="800"/>
    <x v="0"/>
    <x v="19"/>
    <x v="3"/>
    <x v="3"/>
    <n v="44"/>
  </r>
  <r>
    <x v="306"/>
    <x v="0"/>
    <s v="2024-2025"/>
    <x v="0"/>
    <x v="37"/>
    <x v="1"/>
    <s v="NSW"/>
    <n v="2750"/>
    <x v="0"/>
    <x v="11"/>
    <x v="4"/>
    <x v="4"/>
    <n v="662"/>
  </r>
  <r>
    <x v="254"/>
    <x v="0"/>
    <s v="2024-2025"/>
    <x v="0"/>
    <x v="9"/>
    <x v="4"/>
    <s v="VIC"/>
    <n v="3076"/>
    <x v="0"/>
    <x v="7"/>
    <x v="4"/>
    <x v="4"/>
    <n v="150"/>
  </r>
  <r>
    <x v="183"/>
    <x v="0"/>
    <s v="2024-2025"/>
    <x v="0"/>
    <x v="26"/>
    <x v="0"/>
    <s v="WA"/>
    <n v="6280"/>
    <x v="0"/>
    <x v="14"/>
    <x v="3"/>
    <x v="3"/>
    <n v="173"/>
  </r>
  <r>
    <x v="79"/>
    <x v="0"/>
    <s v="2024-2025"/>
    <x v="1"/>
    <x v="75"/>
    <x v="0"/>
    <s v="WA"/>
    <n v="6450"/>
    <x v="0"/>
    <x v="20"/>
    <x v="9"/>
    <x v="9"/>
    <n v="457"/>
  </r>
  <r>
    <x v="174"/>
    <x v="0"/>
    <s v="2024-2025"/>
    <x v="1"/>
    <x v="8"/>
    <x v="1"/>
    <s v="NSW"/>
    <n v="2158"/>
    <x v="0"/>
    <x v="4"/>
    <x v="9"/>
    <x v="9"/>
    <n v="379"/>
  </r>
  <r>
    <x v="159"/>
    <x v="0"/>
    <s v="2024-2025"/>
    <x v="0"/>
    <x v="80"/>
    <x v="0"/>
    <s v="WA"/>
    <n v="6109"/>
    <x v="0"/>
    <x v="14"/>
    <x v="4"/>
    <x v="4"/>
    <n v="439"/>
  </r>
  <r>
    <x v="711"/>
    <x v="0"/>
    <s v="2024-2025"/>
    <x v="1"/>
    <x v="35"/>
    <x v="3"/>
    <s v="QLD"/>
    <n v="4558"/>
    <x v="0"/>
    <x v="15"/>
    <x v="2"/>
    <x v="2"/>
    <n v="722"/>
  </r>
  <r>
    <x v="199"/>
    <x v="0"/>
    <s v="2024-2025"/>
    <x v="1"/>
    <x v="8"/>
    <x v="1"/>
    <s v="NSW"/>
    <n v="2158"/>
    <x v="0"/>
    <x v="4"/>
    <x v="9"/>
    <x v="9"/>
    <n v="277"/>
  </r>
  <r>
    <x v="218"/>
    <x v="1"/>
    <s v="2023-2024"/>
    <x v="0"/>
    <x v="84"/>
    <x v="3"/>
    <s v="QLD"/>
    <n v="4215"/>
    <x v="0"/>
    <x v="3"/>
    <x v="2"/>
    <x v="2"/>
    <n v="611"/>
  </r>
  <r>
    <x v="525"/>
    <x v="1"/>
    <s v="2023-2024"/>
    <x v="0"/>
    <x v="53"/>
    <x v="3"/>
    <s v="QLD"/>
    <n v="4119"/>
    <x v="0"/>
    <x v="10"/>
    <x v="9"/>
    <x v="9"/>
    <n v="141"/>
  </r>
  <r>
    <x v="169"/>
    <x v="0"/>
    <s v="2024-2025"/>
    <x v="0"/>
    <x v="62"/>
    <x v="0"/>
    <s v="WA"/>
    <n v="6112"/>
    <x v="0"/>
    <x v="14"/>
    <x v="7"/>
    <x v="7"/>
    <n v="412"/>
  </r>
  <r>
    <x v="59"/>
    <x v="0"/>
    <s v="2024-2025"/>
    <x v="0"/>
    <x v="2"/>
    <x v="2"/>
    <s v="ACT"/>
    <n v="2617"/>
    <x v="0"/>
    <x v="2"/>
    <x v="0"/>
    <x v="0"/>
    <n v="423"/>
  </r>
  <r>
    <x v="434"/>
    <x v="2"/>
    <s v="2025-2026"/>
    <x v="0"/>
    <x v="57"/>
    <x v="6"/>
    <s v="SA"/>
    <n v="5082"/>
    <x v="0"/>
    <x v="13"/>
    <x v="1"/>
    <x v="1"/>
    <n v="133"/>
  </r>
  <r>
    <x v="134"/>
    <x v="0"/>
    <s v="2024-2025"/>
    <x v="0"/>
    <x v="8"/>
    <x v="1"/>
    <s v="NSW"/>
    <n v="2158"/>
    <x v="0"/>
    <x v="4"/>
    <x v="4"/>
    <x v="4"/>
    <n v="588"/>
  </r>
  <r>
    <x v="44"/>
    <x v="0"/>
    <s v="2024-2025"/>
    <x v="0"/>
    <x v="66"/>
    <x v="3"/>
    <s v="QLD"/>
    <n v="4883"/>
    <x v="0"/>
    <x v="12"/>
    <x v="1"/>
    <x v="1"/>
    <n v="439"/>
  </r>
  <r>
    <x v="275"/>
    <x v="0"/>
    <s v="2024-2025"/>
    <x v="0"/>
    <x v="90"/>
    <x v="3"/>
    <s v="QLD"/>
    <n v="4700"/>
    <x v="0"/>
    <x v="17"/>
    <x v="7"/>
    <x v="7"/>
    <n v="234"/>
  </r>
  <r>
    <x v="178"/>
    <x v="0"/>
    <s v="2024-2025"/>
    <x v="0"/>
    <x v="37"/>
    <x v="1"/>
    <s v="NSW"/>
    <n v="2750"/>
    <x v="0"/>
    <x v="11"/>
    <x v="3"/>
    <x v="3"/>
    <n v="100"/>
  </r>
  <r>
    <x v="533"/>
    <x v="1"/>
    <s v="2023-2024"/>
    <x v="0"/>
    <x v="12"/>
    <x v="3"/>
    <s v="QLD"/>
    <n v="4068"/>
    <x v="0"/>
    <x v="10"/>
    <x v="3"/>
    <x v="3"/>
    <n v="716"/>
  </r>
  <r>
    <x v="218"/>
    <x v="1"/>
    <s v="2023-2024"/>
    <x v="0"/>
    <x v="46"/>
    <x v="3"/>
    <s v="QLD"/>
    <n v="4740"/>
    <x v="0"/>
    <x v="17"/>
    <x v="5"/>
    <x v="5"/>
    <n v="260"/>
  </r>
  <r>
    <x v="672"/>
    <x v="1"/>
    <s v="2023-2024"/>
    <x v="1"/>
    <x v="89"/>
    <x v="4"/>
    <s v="VIC"/>
    <n v="3136"/>
    <x v="0"/>
    <x v="6"/>
    <x v="5"/>
    <x v="5"/>
    <n v="249"/>
  </r>
  <r>
    <x v="156"/>
    <x v="2"/>
    <s v="2025-2026"/>
    <x v="0"/>
    <x v="40"/>
    <x v="4"/>
    <s v="VIC"/>
    <n v="3353"/>
    <x v="0"/>
    <x v="8"/>
    <x v="7"/>
    <x v="7"/>
    <n v="572"/>
  </r>
  <r>
    <x v="462"/>
    <x v="2"/>
    <s v="2025-2026"/>
    <x v="0"/>
    <x v="23"/>
    <x v="1"/>
    <s v="NSW"/>
    <n v="2650"/>
    <x v="0"/>
    <x v="11"/>
    <x v="7"/>
    <x v="7"/>
    <n v="229"/>
  </r>
  <r>
    <x v="252"/>
    <x v="0"/>
    <s v="2024-2025"/>
    <x v="1"/>
    <x v="40"/>
    <x v="4"/>
    <s v="VIC"/>
    <n v="3353"/>
    <x v="0"/>
    <x v="8"/>
    <x v="2"/>
    <x v="2"/>
    <n v="261"/>
  </r>
  <r>
    <x v="548"/>
    <x v="0"/>
    <s v="2024-2025"/>
    <x v="0"/>
    <x v="13"/>
    <x v="1"/>
    <s v="NSW"/>
    <n v="2480"/>
    <x v="0"/>
    <x v="1"/>
    <x v="4"/>
    <x v="4"/>
    <n v="89"/>
  </r>
  <r>
    <x v="715"/>
    <x v="0"/>
    <s v="2024-2025"/>
    <x v="0"/>
    <x v="43"/>
    <x v="1"/>
    <s v="NSW"/>
    <n v="2560"/>
    <x v="0"/>
    <x v="2"/>
    <x v="2"/>
    <x v="2"/>
    <n v="21"/>
  </r>
  <r>
    <x v="408"/>
    <x v="0"/>
    <s v="2024-2025"/>
    <x v="0"/>
    <x v="43"/>
    <x v="1"/>
    <s v="NSW"/>
    <n v="2560"/>
    <x v="0"/>
    <x v="2"/>
    <x v="3"/>
    <x v="3"/>
    <n v="779"/>
  </r>
  <r>
    <x v="481"/>
    <x v="0"/>
    <s v="2024-2025"/>
    <x v="0"/>
    <x v="33"/>
    <x v="4"/>
    <s v="VIC"/>
    <n v="3280"/>
    <x v="0"/>
    <x v="8"/>
    <x v="4"/>
    <x v="4"/>
    <n v="393"/>
  </r>
  <r>
    <x v="623"/>
    <x v="2"/>
    <s v="2025-2026"/>
    <x v="0"/>
    <x v="37"/>
    <x v="1"/>
    <s v="NSW"/>
    <n v="2750"/>
    <x v="0"/>
    <x v="11"/>
    <x v="4"/>
    <x v="4"/>
    <n v="237"/>
  </r>
  <r>
    <x v="140"/>
    <x v="0"/>
    <s v="2024-2025"/>
    <x v="0"/>
    <x v="1"/>
    <x v="1"/>
    <s v="NSW"/>
    <n v="2478"/>
    <x v="0"/>
    <x v="1"/>
    <x v="9"/>
    <x v="9"/>
    <n v="476"/>
  </r>
  <r>
    <x v="13"/>
    <x v="0"/>
    <s v="2024-2025"/>
    <x v="0"/>
    <x v="51"/>
    <x v="4"/>
    <s v="VIC"/>
    <n v="3630"/>
    <x v="0"/>
    <x v="16"/>
    <x v="9"/>
    <x v="9"/>
    <n v="477"/>
  </r>
  <r>
    <x v="435"/>
    <x v="1"/>
    <s v="2023-2024"/>
    <x v="0"/>
    <x v="64"/>
    <x v="1"/>
    <s v="NSW"/>
    <n v="2350"/>
    <x v="0"/>
    <x v="1"/>
    <x v="1"/>
    <x v="1"/>
    <n v="510"/>
  </r>
  <r>
    <x v="251"/>
    <x v="1"/>
    <s v="2023-2024"/>
    <x v="0"/>
    <x v="94"/>
    <x v="5"/>
    <s v="TAS"/>
    <n v="7250"/>
    <x v="0"/>
    <x v="9"/>
    <x v="7"/>
    <x v="7"/>
    <n v="764"/>
  </r>
  <r>
    <x v="359"/>
    <x v="2"/>
    <s v="2025-2026"/>
    <x v="0"/>
    <x v="13"/>
    <x v="1"/>
    <s v="NSW"/>
    <n v="2480"/>
    <x v="0"/>
    <x v="1"/>
    <x v="7"/>
    <x v="7"/>
    <n v="236"/>
  </r>
  <r>
    <x v="661"/>
    <x v="0"/>
    <s v="2024-2025"/>
    <x v="0"/>
    <x v="7"/>
    <x v="4"/>
    <s v="VIC"/>
    <n v="3175"/>
    <x v="0"/>
    <x v="6"/>
    <x v="3"/>
    <x v="3"/>
    <n v="92"/>
  </r>
  <r>
    <x v="315"/>
    <x v="0"/>
    <s v="2024-2025"/>
    <x v="0"/>
    <x v="69"/>
    <x v="4"/>
    <s v="VIC"/>
    <n v="3199"/>
    <x v="0"/>
    <x v="6"/>
    <x v="5"/>
    <x v="5"/>
    <n v="111"/>
  </r>
  <r>
    <x v="46"/>
    <x v="2"/>
    <s v="2025-2026"/>
    <x v="0"/>
    <x v="62"/>
    <x v="0"/>
    <s v="WA"/>
    <n v="6112"/>
    <x v="0"/>
    <x v="14"/>
    <x v="9"/>
    <x v="9"/>
    <n v="567"/>
  </r>
  <r>
    <x v="136"/>
    <x v="0"/>
    <s v="2024-2025"/>
    <x v="0"/>
    <x v="7"/>
    <x v="4"/>
    <s v="VIC"/>
    <n v="3175"/>
    <x v="0"/>
    <x v="6"/>
    <x v="2"/>
    <x v="2"/>
    <n v="193"/>
  </r>
  <r>
    <x v="289"/>
    <x v="0"/>
    <s v="2024-2025"/>
    <x v="0"/>
    <x v="87"/>
    <x v="2"/>
    <s v="ACT"/>
    <n v="2609"/>
    <x v="0"/>
    <x v="2"/>
    <x v="5"/>
    <x v="5"/>
    <n v="669"/>
  </r>
  <r>
    <x v="19"/>
    <x v="0"/>
    <s v="2024-2025"/>
    <x v="1"/>
    <x v="22"/>
    <x v="1"/>
    <s v="NSW"/>
    <n v="2539"/>
    <x v="0"/>
    <x v="2"/>
    <x v="1"/>
    <x v="1"/>
    <n v="384"/>
  </r>
  <r>
    <x v="449"/>
    <x v="2"/>
    <s v="2025-2026"/>
    <x v="0"/>
    <x v="78"/>
    <x v="1"/>
    <s v="NSW"/>
    <n v="2141"/>
    <x v="0"/>
    <x v="4"/>
    <x v="1"/>
    <x v="1"/>
    <n v="461"/>
  </r>
  <r>
    <x v="542"/>
    <x v="2"/>
    <s v="2025-2026"/>
    <x v="1"/>
    <x v="65"/>
    <x v="1"/>
    <s v="NSW"/>
    <n v="2131"/>
    <x v="0"/>
    <x v="4"/>
    <x v="3"/>
    <x v="3"/>
    <n v="425"/>
  </r>
  <r>
    <x v="559"/>
    <x v="0"/>
    <s v="2024-2025"/>
    <x v="0"/>
    <x v="73"/>
    <x v="6"/>
    <s v="SA"/>
    <n v="5607"/>
    <x v="0"/>
    <x v="18"/>
    <x v="0"/>
    <x v="0"/>
    <n v="759"/>
  </r>
  <r>
    <x v="716"/>
    <x v="0"/>
    <s v="2024-2025"/>
    <x v="1"/>
    <x v="85"/>
    <x v="0"/>
    <s v="WA"/>
    <n v="6530"/>
    <x v="0"/>
    <x v="20"/>
    <x v="6"/>
    <x v="6"/>
    <n v="465"/>
  </r>
  <r>
    <x v="244"/>
    <x v="0"/>
    <s v="2024-2025"/>
    <x v="0"/>
    <x v="12"/>
    <x v="3"/>
    <s v="QLD"/>
    <n v="4068"/>
    <x v="0"/>
    <x v="10"/>
    <x v="9"/>
    <x v="9"/>
    <n v="555"/>
  </r>
  <r>
    <x v="7"/>
    <x v="0"/>
    <s v="2024-2025"/>
    <x v="0"/>
    <x v="21"/>
    <x v="3"/>
    <s v="QLD"/>
    <n v="4012"/>
    <x v="0"/>
    <x v="10"/>
    <x v="5"/>
    <x v="5"/>
    <n v="328"/>
  </r>
  <r>
    <x v="295"/>
    <x v="0"/>
    <s v="2024-2025"/>
    <x v="0"/>
    <x v="29"/>
    <x v="4"/>
    <s v="VIC"/>
    <n v="3500"/>
    <x v="0"/>
    <x v="8"/>
    <x v="7"/>
    <x v="7"/>
    <n v="159"/>
  </r>
  <r>
    <x v="168"/>
    <x v="0"/>
    <s v="2024-2025"/>
    <x v="1"/>
    <x v="75"/>
    <x v="0"/>
    <s v="WA"/>
    <n v="6450"/>
    <x v="0"/>
    <x v="20"/>
    <x v="0"/>
    <x v="0"/>
    <n v="130"/>
  </r>
  <r>
    <x v="148"/>
    <x v="1"/>
    <s v="2023-2024"/>
    <x v="0"/>
    <x v="54"/>
    <x v="4"/>
    <s v="VIC"/>
    <n v="3030"/>
    <x v="0"/>
    <x v="7"/>
    <x v="1"/>
    <x v="1"/>
    <n v="281"/>
  </r>
  <r>
    <x v="519"/>
    <x v="0"/>
    <s v="2024-2025"/>
    <x v="0"/>
    <x v="52"/>
    <x v="3"/>
    <s v="QLD"/>
    <n v="4053"/>
    <x v="0"/>
    <x v="10"/>
    <x v="3"/>
    <x v="3"/>
    <n v="508"/>
  </r>
  <r>
    <x v="287"/>
    <x v="1"/>
    <s v="2023-2024"/>
    <x v="0"/>
    <x v="18"/>
    <x v="6"/>
    <s v="SA"/>
    <n v="5168"/>
    <x v="0"/>
    <x v="13"/>
    <x v="9"/>
    <x v="9"/>
    <n v="485"/>
  </r>
  <r>
    <x v="435"/>
    <x v="1"/>
    <s v="2023-2024"/>
    <x v="1"/>
    <x v="85"/>
    <x v="0"/>
    <s v="WA"/>
    <n v="6530"/>
    <x v="0"/>
    <x v="20"/>
    <x v="7"/>
    <x v="7"/>
    <n v="132"/>
  </r>
  <r>
    <x v="30"/>
    <x v="1"/>
    <s v="2023-2024"/>
    <x v="0"/>
    <x v="26"/>
    <x v="0"/>
    <s v="WA"/>
    <n v="6280"/>
    <x v="0"/>
    <x v="14"/>
    <x v="3"/>
    <x v="3"/>
    <n v="692"/>
  </r>
  <r>
    <x v="551"/>
    <x v="0"/>
    <s v="2024-2025"/>
    <x v="0"/>
    <x v="74"/>
    <x v="1"/>
    <s v="NSW"/>
    <n v="2485"/>
    <x v="0"/>
    <x v="1"/>
    <x v="0"/>
    <x v="0"/>
    <n v="270"/>
  </r>
  <r>
    <x v="370"/>
    <x v="2"/>
    <s v="2025-2026"/>
    <x v="0"/>
    <x v="63"/>
    <x v="1"/>
    <s v="NSW"/>
    <n v="2015"/>
    <x v="0"/>
    <x v="5"/>
    <x v="7"/>
    <x v="7"/>
    <n v="470"/>
  </r>
  <r>
    <x v="422"/>
    <x v="1"/>
    <s v="2023-2024"/>
    <x v="1"/>
    <x v="65"/>
    <x v="1"/>
    <s v="NSW"/>
    <n v="2131"/>
    <x v="0"/>
    <x v="4"/>
    <x v="7"/>
    <x v="7"/>
    <n v="488"/>
  </r>
  <r>
    <x v="589"/>
    <x v="0"/>
    <s v="2024-2025"/>
    <x v="0"/>
    <x v="36"/>
    <x v="4"/>
    <s v="VIC"/>
    <n v="3148"/>
    <x v="0"/>
    <x v="6"/>
    <x v="7"/>
    <x v="7"/>
    <n v="485"/>
  </r>
  <r>
    <x v="408"/>
    <x v="0"/>
    <s v="2024-2025"/>
    <x v="0"/>
    <x v="10"/>
    <x v="4"/>
    <s v="VIC"/>
    <n v="3551"/>
    <x v="0"/>
    <x v="8"/>
    <x v="4"/>
    <x v="4"/>
    <n v="23"/>
  </r>
  <r>
    <x v="166"/>
    <x v="0"/>
    <s v="2024-2025"/>
    <x v="0"/>
    <x v="67"/>
    <x v="3"/>
    <s v="QLD"/>
    <n v="4551"/>
    <x v="0"/>
    <x v="15"/>
    <x v="7"/>
    <x v="7"/>
    <n v="271"/>
  </r>
  <r>
    <x v="574"/>
    <x v="2"/>
    <s v="2025-2026"/>
    <x v="0"/>
    <x v="18"/>
    <x v="6"/>
    <s v="SA"/>
    <n v="5168"/>
    <x v="0"/>
    <x v="13"/>
    <x v="7"/>
    <x v="7"/>
    <n v="688"/>
  </r>
  <r>
    <x v="158"/>
    <x v="0"/>
    <s v="2024-2025"/>
    <x v="1"/>
    <x v="81"/>
    <x v="3"/>
    <s v="QLD"/>
    <n v="4680"/>
    <x v="0"/>
    <x v="17"/>
    <x v="4"/>
    <x v="4"/>
    <n v="578"/>
  </r>
  <r>
    <x v="246"/>
    <x v="2"/>
    <s v="2025-2026"/>
    <x v="0"/>
    <x v="23"/>
    <x v="1"/>
    <s v="NSW"/>
    <n v="2650"/>
    <x v="0"/>
    <x v="11"/>
    <x v="7"/>
    <x v="7"/>
    <n v="641"/>
  </r>
  <r>
    <x v="233"/>
    <x v="2"/>
    <s v="2025-2026"/>
    <x v="0"/>
    <x v="59"/>
    <x v="3"/>
    <s v="QLD"/>
    <n v="4509"/>
    <x v="0"/>
    <x v="3"/>
    <x v="3"/>
    <x v="3"/>
    <n v="560"/>
  </r>
  <r>
    <x v="341"/>
    <x v="0"/>
    <s v="2024-2025"/>
    <x v="1"/>
    <x v="89"/>
    <x v="4"/>
    <s v="VIC"/>
    <n v="3136"/>
    <x v="0"/>
    <x v="6"/>
    <x v="4"/>
    <x v="4"/>
    <n v="735"/>
  </r>
  <r>
    <x v="344"/>
    <x v="1"/>
    <s v="2023-2024"/>
    <x v="0"/>
    <x v="5"/>
    <x v="1"/>
    <s v="NSW"/>
    <n v="2067"/>
    <x v="0"/>
    <x v="5"/>
    <x v="6"/>
    <x v="6"/>
    <n v="578"/>
  </r>
  <r>
    <x v="10"/>
    <x v="0"/>
    <s v="2024-2025"/>
    <x v="0"/>
    <x v="47"/>
    <x v="1"/>
    <s v="NSW"/>
    <n v="2101"/>
    <x v="0"/>
    <x v="4"/>
    <x v="2"/>
    <x v="2"/>
    <n v="571"/>
  </r>
  <r>
    <x v="713"/>
    <x v="0"/>
    <s v="2024-2025"/>
    <x v="0"/>
    <x v="19"/>
    <x v="1"/>
    <s v="NSW"/>
    <n v="2800"/>
    <x v="0"/>
    <x v="11"/>
    <x v="5"/>
    <x v="5"/>
    <n v="219"/>
  </r>
  <r>
    <x v="353"/>
    <x v="1"/>
    <s v="2023-2024"/>
    <x v="0"/>
    <x v="92"/>
    <x v="3"/>
    <s v="QLD"/>
    <n v="4305"/>
    <x v="0"/>
    <x v="3"/>
    <x v="1"/>
    <x v="1"/>
    <n v="688"/>
  </r>
  <r>
    <x v="111"/>
    <x v="0"/>
    <s v="2024-2025"/>
    <x v="1"/>
    <x v="4"/>
    <x v="1"/>
    <s v="NSW"/>
    <n v="2154"/>
    <x v="0"/>
    <x v="4"/>
    <x v="7"/>
    <x v="7"/>
    <n v="354"/>
  </r>
  <r>
    <x v="292"/>
    <x v="0"/>
    <s v="2024-2025"/>
    <x v="0"/>
    <x v="56"/>
    <x v="1"/>
    <s v="NSW"/>
    <n v="2795"/>
    <x v="0"/>
    <x v="11"/>
    <x v="4"/>
    <x v="4"/>
    <n v="472"/>
  </r>
  <r>
    <x v="632"/>
    <x v="0"/>
    <s v="2024-2025"/>
    <x v="0"/>
    <x v="36"/>
    <x v="4"/>
    <s v="VIC"/>
    <n v="3148"/>
    <x v="0"/>
    <x v="6"/>
    <x v="6"/>
    <x v="6"/>
    <n v="593"/>
  </r>
  <r>
    <x v="110"/>
    <x v="2"/>
    <s v="2025-2026"/>
    <x v="0"/>
    <x v="93"/>
    <x v="4"/>
    <s v="VIC"/>
    <n v="3915"/>
    <x v="0"/>
    <x v="16"/>
    <x v="1"/>
    <x v="1"/>
    <n v="235"/>
  </r>
  <r>
    <x v="252"/>
    <x v="0"/>
    <s v="2024-2025"/>
    <x v="0"/>
    <x v="26"/>
    <x v="0"/>
    <s v="WA"/>
    <n v="6280"/>
    <x v="0"/>
    <x v="14"/>
    <x v="6"/>
    <x v="6"/>
    <n v="53"/>
  </r>
  <r>
    <x v="691"/>
    <x v="1"/>
    <s v="2023-2024"/>
    <x v="0"/>
    <x v="20"/>
    <x v="4"/>
    <s v="VIC"/>
    <n v="3429"/>
    <x v="0"/>
    <x v="8"/>
    <x v="5"/>
    <x v="5"/>
    <n v="589"/>
  </r>
  <r>
    <x v="479"/>
    <x v="2"/>
    <s v="2025-2026"/>
    <x v="0"/>
    <x v="34"/>
    <x v="4"/>
    <s v="VIC"/>
    <n v="3018"/>
    <x v="0"/>
    <x v="7"/>
    <x v="7"/>
    <x v="7"/>
    <n v="333"/>
  </r>
  <r>
    <x v="163"/>
    <x v="0"/>
    <s v="2024-2025"/>
    <x v="0"/>
    <x v="87"/>
    <x v="2"/>
    <s v="ACT"/>
    <n v="2609"/>
    <x v="0"/>
    <x v="2"/>
    <x v="4"/>
    <x v="4"/>
    <n v="436"/>
  </r>
  <r>
    <x v="142"/>
    <x v="1"/>
    <s v="2023-2024"/>
    <x v="1"/>
    <x v="6"/>
    <x v="0"/>
    <s v="WA"/>
    <n v="6010"/>
    <x v="0"/>
    <x v="0"/>
    <x v="4"/>
    <x v="4"/>
    <n v="629"/>
  </r>
  <r>
    <x v="126"/>
    <x v="0"/>
    <s v="2024-2025"/>
    <x v="1"/>
    <x v="35"/>
    <x v="3"/>
    <s v="QLD"/>
    <n v="4558"/>
    <x v="0"/>
    <x v="15"/>
    <x v="3"/>
    <x v="3"/>
    <n v="190"/>
  </r>
  <r>
    <x v="715"/>
    <x v="0"/>
    <s v="2024-2025"/>
    <x v="1"/>
    <x v="96"/>
    <x v="4"/>
    <s v="VIC"/>
    <n v="3690"/>
    <x v="0"/>
    <x v="16"/>
    <x v="9"/>
    <x v="9"/>
    <n v="337"/>
  </r>
  <r>
    <x v="504"/>
    <x v="0"/>
    <s v="2024-2025"/>
    <x v="0"/>
    <x v="53"/>
    <x v="3"/>
    <s v="QLD"/>
    <n v="4119"/>
    <x v="0"/>
    <x v="10"/>
    <x v="3"/>
    <x v="3"/>
    <n v="747"/>
  </r>
  <r>
    <x v="190"/>
    <x v="1"/>
    <s v="2023-2024"/>
    <x v="0"/>
    <x v="53"/>
    <x v="3"/>
    <s v="QLD"/>
    <n v="4119"/>
    <x v="0"/>
    <x v="10"/>
    <x v="7"/>
    <x v="7"/>
    <n v="414"/>
  </r>
  <r>
    <x v="621"/>
    <x v="0"/>
    <s v="2024-2025"/>
    <x v="0"/>
    <x v="9"/>
    <x v="4"/>
    <s v="VIC"/>
    <n v="3076"/>
    <x v="0"/>
    <x v="7"/>
    <x v="9"/>
    <x v="9"/>
    <n v="786"/>
  </r>
  <r>
    <x v="56"/>
    <x v="2"/>
    <s v="2025-2026"/>
    <x v="0"/>
    <x v="33"/>
    <x v="4"/>
    <s v="VIC"/>
    <n v="3280"/>
    <x v="0"/>
    <x v="8"/>
    <x v="3"/>
    <x v="3"/>
    <n v="347"/>
  </r>
  <r>
    <x v="257"/>
    <x v="0"/>
    <s v="2024-2025"/>
    <x v="0"/>
    <x v="54"/>
    <x v="4"/>
    <s v="VIC"/>
    <n v="3030"/>
    <x v="0"/>
    <x v="7"/>
    <x v="1"/>
    <x v="1"/>
    <n v="560"/>
  </r>
  <r>
    <x v="170"/>
    <x v="0"/>
    <s v="2024-2025"/>
    <x v="1"/>
    <x v="40"/>
    <x v="4"/>
    <s v="VIC"/>
    <n v="3353"/>
    <x v="0"/>
    <x v="8"/>
    <x v="3"/>
    <x v="3"/>
    <n v="429"/>
  </r>
  <r>
    <x v="95"/>
    <x v="1"/>
    <s v="2023-2024"/>
    <x v="0"/>
    <x v="46"/>
    <x v="3"/>
    <s v="QLD"/>
    <n v="4740"/>
    <x v="0"/>
    <x v="17"/>
    <x v="3"/>
    <x v="3"/>
    <n v="411"/>
  </r>
  <r>
    <x v="627"/>
    <x v="2"/>
    <s v="2025-2026"/>
    <x v="1"/>
    <x v="11"/>
    <x v="5"/>
    <s v="TAS"/>
    <n v="7010"/>
    <x v="0"/>
    <x v="9"/>
    <x v="4"/>
    <x v="4"/>
    <n v="427"/>
  </r>
  <r>
    <x v="142"/>
    <x v="1"/>
    <s v="2023-2024"/>
    <x v="0"/>
    <x v="59"/>
    <x v="3"/>
    <s v="QLD"/>
    <n v="4509"/>
    <x v="0"/>
    <x v="3"/>
    <x v="4"/>
    <x v="4"/>
    <n v="250"/>
  </r>
  <r>
    <x v="674"/>
    <x v="1"/>
    <s v="2023-2024"/>
    <x v="0"/>
    <x v="29"/>
    <x v="4"/>
    <s v="VIC"/>
    <n v="3500"/>
    <x v="0"/>
    <x v="8"/>
    <x v="1"/>
    <x v="1"/>
    <n v="386"/>
  </r>
  <r>
    <x v="717"/>
    <x v="0"/>
    <s v="2024-2025"/>
    <x v="0"/>
    <x v="84"/>
    <x v="3"/>
    <s v="QLD"/>
    <n v="4215"/>
    <x v="0"/>
    <x v="3"/>
    <x v="7"/>
    <x v="7"/>
    <n v="90"/>
  </r>
  <r>
    <x v="707"/>
    <x v="0"/>
    <s v="2024-2025"/>
    <x v="1"/>
    <x v="38"/>
    <x v="3"/>
    <s v="QLD"/>
    <n v="4802"/>
    <x v="0"/>
    <x v="12"/>
    <x v="4"/>
    <x v="4"/>
    <n v="93"/>
  </r>
  <r>
    <x v="28"/>
    <x v="2"/>
    <s v="2025-2026"/>
    <x v="1"/>
    <x v="39"/>
    <x v="0"/>
    <s v="WA"/>
    <n v="6330"/>
    <x v="0"/>
    <x v="14"/>
    <x v="2"/>
    <x v="2"/>
    <n v="422"/>
  </r>
  <r>
    <x v="146"/>
    <x v="2"/>
    <s v="2025-2026"/>
    <x v="0"/>
    <x v="67"/>
    <x v="3"/>
    <s v="QLD"/>
    <n v="4551"/>
    <x v="0"/>
    <x v="15"/>
    <x v="7"/>
    <x v="7"/>
    <n v="440"/>
  </r>
  <r>
    <x v="63"/>
    <x v="1"/>
    <s v="2023-2024"/>
    <x v="1"/>
    <x v="34"/>
    <x v="4"/>
    <s v="VIC"/>
    <n v="3018"/>
    <x v="0"/>
    <x v="7"/>
    <x v="9"/>
    <x v="9"/>
    <n v="273"/>
  </r>
  <r>
    <x v="691"/>
    <x v="1"/>
    <s v="2023-2024"/>
    <x v="0"/>
    <x v="52"/>
    <x v="3"/>
    <s v="QLD"/>
    <n v="4053"/>
    <x v="0"/>
    <x v="10"/>
    <x v="3"/>
    <x v="3"/>
    <n v="781"/>
  </r>
  <r>
    <x v="125"/>
    <x v="2"/>
    <s v="2025-2026"/>
    <x v="0"/>
    <x v="77"/>
    <x v="5"/>
    <s v="TAS"/>
    <n v="7018"/>
    <x v="0"/>
    <x v="9"/>
    <x v="7"/>
    <x v="7"/>
    <n v="517"/>
  </r>
  <r>
    <x v="686"/>
    <x v="2"/>
    <s v="2025-2026"/>
    <x v="0"/>
    <x v="5"/>
    <x v="1"/>
    <s v="NSW"/>
    <n v="2067"/>
    <x v="0"/>
    <x v="5"/>
    <x v="1"/>
    <x v="1"/>
    <n v="34"/>
  </r>
  <r>
    <x v="46"/>
    <x v="2"/>
    <s v="2025-2026"/>
    <x v="0"/>
    <x v="71"/>
    <x v="6"/>
    <s v="SA"/>
    <n v="5043"/>
    <x v="0"/>
    <x v="13"/>
    <x v="4"/>
    <x v="4"/>
    <n v="159"/>
  </r>
  <r>
    <x v="331"/>
    <x v="0"/>
    <s v="2024-2025"/>
    <x v="0"/>
    <x v="26"/>
    <x v="0"/>
    <s v="WA"/>
    <n v="6280"/>
    <x v="0"/>
    <x v="14"/>
    <x v="8"/>
    <x v="8"/>
    <n v="128"/>
  </r>
  <r>
    <x v="172"/>
    <x v="1"/>
    <s v="2023-2024"/>
    <x v="0"/>
    <x v="90"/>
    <x v="3"/>
    <s v="QLD"/>
    <n v="4700"/>
    <x v="0"/>
    <x v="17"/>
    <x v="9"/>
    <x v="9"/>
    <n v="688"/>
  </r>
  <r>
    <x v="74"/>
    <x v="2"/>
    <s v="2025-2026"/>
    <x v="0"/>
    <x v="61"/>
    <x v="6"/>
    <s v="SA"/>
    <n v="5343"/>
    <x v="0"/>
    <x v="18"/>
    <x v="1"/>
    <x v="1"/>
    <n v="230"/>
  </r>
  <r>
    <x v="278"/>
    <x v="2"/>
    <s v="2025-2026"/>
    <x v="0"/>
    <x v="32"/>
    <x v="6"/>
    <s v="SA"/>
    <n v="5169"/>
    <x v="0"/>
    <x v="13"/>
    <x v="9"/>
    <x v="9"/>
    <n v="277"/>
  </r>
  <r>
    <x v="277"/>
    <x v="0"/>
    <s v="2024-2025"/>
    <x v="0"/>
    <x v="67"/>
    <x v="3"/>
    <s v="QLD"/>
    <n v="4551"/>
    <x v="0"/>
    <x v="15"/>
    <x v="6"/>
    <x v="6"/>
    <n v="238"/>
  </r>
  <r>
    <x v="381"/>
    <x v="1"/>
    <s v="2023-2024"/>
    <x v="0"/>
    <x v="16"/>
    <x v="0"/>
    <s v="WA"/>
    <n v="6030"/>
    <x v="0"/>
    <x v="0"/>
    <x v="9"/>
    <x v="9"/>
    <n v="318"/>
  </r>
  <r>
    <x v="347"/>
    <x v="1"/>
    <s v="2023-2024"/>
    <x v="0"/>
    <x v="1"/>
    <x v="1"/>
    <s v="NSW"/>
    <n v="2478"/>
    <x v="0"/>
    <x v="1"/>
    <x v="9"/>
    <x v="9"/>
    <n v="415"/>
  </r>
  <r>
    <x v="608"/>
    <x v="0"/>
    <s v="2024-2025"/>
    <x v="0"/>
    <x v="47"/>
    <x v="1"/>
    <s v="NSW"/>
    <n v="2101"/>
    <x v="0"/>
    <x v="4"/>
    <x v="7"/>
    <x v="7"/>
    <n v="184"/>
  </r>
  <r>
    <x v="282"/>
    <x v="0"/>
    <s v="2024-2025"/>
    <x v="0"/>
    <x v="7"/>
    <x v="4"/>
    <s v="VIC"/>
    <n v="3175"/>
    <x v="0"/>
    <x v="6"/>
    <x v="3"/>
    <x v="3"/>
    <n v="388"/>
  </r>
  <r>
    <x v="448"/>
    <x v="1"/>
    <s v="2023-2024"/>
    <x v="1"/>
    <x v="25"/>
    <x v="4"/>
    <s v="VIC"/>
    <n v="3550"/>
    <x v="0"/>
    <x v="8"/>
    <x v="4"/>
    <x v="4"/>
    <n v="451"/>
  </r>
  <r>
    <x v="493"/>
    <x v="2"/>
    <s v="2025-2026"/>
    <x v="0"/>
    <x v="67"/>
    <x v="3"/>
    <s v="QLD"/>
    <n v="4551"/>
    <x v="0"/>
    <x v="15"/>
    <x v="4"/>
    <x v="4"/>
    <n v="60"/>
  </r>
  <r>
    <x v="536"/>
    <x v="2"/>
    <s v="2025-2026"/>
    <x v="1"/>
    <x v="56"/>
    <x v="1"/>
    <s v="NSW"/>
    <n v="2795"/>
    <x v="0"/>
    <x v="11"/>
    <x v="1"/>
    <x v="1"/>
    <n v="618"/>
  </r>
  <r>
    <x v="362"/>
    <x v="2"/>
    <s v="2025-2026"/>
    <x v="0"/>
    <x v="53"/>
    <x v="3"/>
    <s v="QLD"/>
    <n v="4119"/>
    <x v="0"/>
    <x v="10"/>
    <x v="7"/>
    <x v="7"/>
    <n v="515"/>
  </r>
  <r>
    <x v="438"/>
    <x v="2"/>
    <s v="2025-2026"/>
    <x v="0"/>
    <x v="1"/>
    <x v="1"/>
    <s v="NSW"/>
    <n v="2478"/>
    <x v="0"/>
    <x v="1"/>
    <x v="0"/>
    <x v="0"/>
    <n v="425"/>
  </r>
  <r>
    <x v="257"/>
    <x v="0"/>
    <s v="2024-2025"/>
    <x v="0"/>
    <x v="20"/>
    <x v="4"/>
    <s v="VIC"/>
    <n v="3429"/>
    <x v="0"/>
    <x v="8"/>
    <x v="4"/>
    <x v="4"/>
    <n v="524"/>
  </r>
  <r>
    <x v="380"/>
    <x v="0"/>
    <s v="2024-2025"/>
    <x v="0"/>
    <x v="23"/>
    <x v="1"/>
    <s v="NSW"/>
    <n v="2650"/>
    <x v="0"/>
    <x v="11"/>
    <x v="5"/>
    <x v="5"/>
    <n v="65"/>
  </r>
  <r>
    <x v="486"/>
    <x v="0"/>
    <s v="2024-2025"/>
    <x v="0"/>
    <x v="25"/>
    <x v="4"/>
    <s v="VIC"/>
    <n v="3550"/>
    <x v="0"/>
    <x v="8"/>
    <x v="1"/>
    <x v="1"/>
    <n v="560"/>
  </r>
  <r>
    <x v="391"/>
    <x v="2"/>
    <s v="2025-2026"/>
    <x v="1"/>
    <x v="17"/>
    <x v="3"/>
    <s v="QLD"/>
    <n v="4825"/>
    <x v="0"/>
    <x v="12"/>
    <x v="9"/>
    <x v="9"/>
    <n v="356"/>
  </r>
  <r>
    <x v="161"/>
    <x v="0"/>
    <s v="2024-2025"/>
    <x v="0"/>
    <x v="53"/>
    <x v="3"/>
    <s v="QLD"/>
    <n v="4119"/>
    <x v="0"/>
    <x v="10"/>
    <x v="2"/>
    <x v="2"/>
    <n v="431"/>
  </r>
  <r>
    <x v="605"/>
    <x v="0"/>
    <s v="2024-2025"/>
    <x v="0"/>
    <x v="17"/>
    <x v="3"/>
    <s v="QLD"/>
    <n v="4825"/>
    <x v="0"/>
    <x v="12"/>
    <x v="1"/>
    <x v="1"/>
    <n v="247"/>
  </r>
  <r>
    <x v="89"/>
    <x v="0"/>
    <s v="2024-2025"/>
    <x v="1"/>
    <x v="21"/>
    <x v="3"/>
    <s v="QLD"/>
    <n v="4012"/>
    <x v="0"/>
    <x v="10"/>
    <x v="1"/>
    <x v="1"/>
    <n v="117"/>
  </r>
  <r>
    <x v="446"/>
    <x v="0"/>
    <s v="2024-2025"/>
    <x v="1"/>
    <x v="34"/>
    <x v="4"/>
    <s v="VIC"/>
    <n v="3018"/>
    <x v="0"/>
    <x v="7"/>
    <x v="0"/>
    <x v="0"/>
    <n v="649"/>
  </r>
  <r>
    <x v="490"/>
    <x v="1"/>
    <s v="2023-2024"/>
    <x v="0"/>
    <x v="28"/>
    <x v="1"/>
    <s v="NSW"/>
    <n v="2830"/>
    <x v="0"/>
    <x v="11"/>
    <x v="6"/>
    <x v="6"/>
    <n v="273"/>
  </r>
  <r>
    <x v="198"/>
    <x v="2"/>
    <s v="2025-2026"/>
    <x v="0"/>
    <x v="30"/>
    <x v="4"/>
    <s v="VIC"/>
    <n v="3131"/>
    <x v="0"/>
    <x v="6"/>
    <x v="4"/>
    <x v="4"/>
    <n v="788"/>
  </r>
  <r>
    <x v="322"/>
    <x v="0"/>
    <s v="2024-2025"/>
    <x v="1"/>
    <x v="40"/>
    <x v="4"/>
    <s v="VIC"/>
    <n v="3353"/>
    <x v="0"/>
    <x v="8"/>
    <x v="7"/>
    <x v="7"/>
    <n v="445"/>
  </r>
  <r>
    <x v="303"/>
    <x v="1"/>
    <s v="2023-2024"/>
    <x v="1"/>
    <x v="95"/>
    <x v="7"/>
    <s v="NT"/>
    <n v="870"/>
    <x v="0"/>
    <x v="19"/>
    <x v="9"/>
    <x v="9"/>
    <n v="252"/>
  </r>
  <r>
    <x v="625"/>
    <x v="1"/>
    <s v="2023-2024"/>
    <x v="0"/>
    <x v="90"/>
    <x v="3"/>
    <s v="QLD"/>
    <n v="4700"/>
    <x v="0"/>
    <x v="17"/>
    <x v="5"/>
    <x v="5"/>
    <n v="593"/>
  </r>
  <r>
    <x v="54"/>
    <x v="0"/>
    <s v="2024-2025"/>
    <x v="0"/>
    <x v="27"/>
    <x v="4"/>
    <s v="VIC"/>
    <n v="3066"/>
    <x v="0"/>
    <x v="7"/>
    <x v="3"/>
    <x v="3"/>
    <n v="114"/>
  </r>
  <r>
    <x v="519"/>
    <x v="0"/>
    <s v="2024-2025"/>
    <x v="0"/>
    <x v="73"/>
    <x v="6"/>
    <s v="SA"/>
    <n v="5607"/>
    <x v="0"/>
    <x v="18"/>
    <x v="9"/>
    <x v="9"/>
    <n v="739"/>
  </r>
  <r>
    <x v="621"/>
    <x v="0"/>
    <s v="2024-2025"/>
    <x v="0"/>
    <x v="4"/>
    <x v="1"/>
    <s v="NSW"/>
    <n v="2154"/>
    <x v="0"/>
    <x v="4"/>
    <x v="7"/>
    <x v="7"/>
    <n v="230"/>
  </r>
  <r>
    <x v="674"/>
    <x v="1"/>
    <s v="2023-2024"/>
    <x v="0"/>
    <x v="76"/>
    <x v="1"/>
    <s v="NSW"/>
    <n v="2031"/>
    <x v="0"/>
    <x v="5"/>
    <x v="3"/>
    <x v="3"/>
    <n v="132"/>
  </r>
  <r>
    <x v="33"/>
    <x v="2"/>
    <s v="2025-2026"/>
    <x v="0"/>
    <x v="16"/>
    <x v="0"/>
    <s v="WA"/>
    <n v="6030"/>
    <x v="0"/>
    <x v="0"/>
    <x v="5"/>
    <x v="5"/>
    <n v="453"/>
  </r>
  <r>
    <x v="198"/>
    <x v="2"/>
    <s v="2025-2026"/>
    <x v="0"/>
    <x v="67"/>
    <x v="3"/>
    <s v="QLD"/>
    <n v="4551"/>
    <x v="0"/>
    <x v="15"/>
    <x v="3"/>
    <x v="3"/>
    <n v="466"/>
  </r>
  <r>
    <x v="272"/>
    <x v="1"/>
    <s v="2023-2024"/>
    <x v="1"/>
    <x v="38"/>
    <x v="3"/>
    <s v="QLD"/>
    <n v="4802"/>
    <x v="0"/>
    <x v="12"/>
    <x v="5"/>
    <x v="5"/>
    <n v="194"/>
  </r>
  <r>
    <x v="615"/>
    <x v="0"/>
    <s v="2024-2025"/>
    <x v="0"/>
    <x v="58"/>
    <x v="0"/>
    <s v="WA"/>
    <n v="6027"/>
    <x v="0"/>
    <x v="0"/>
    <x v="4"/>
    <x v="4"/>
    <n v="654"/>
  </r>
  <r>
    <x v="378"/>
    <x v="2"/>
    <s v="2025-2026"/>
    <x v="0"/>
    <x v="48"/>
    <x v="3"/>
    <s v="QLD"/>
    <n v="4566"/>
    <x v="0"/>
    <x v="15"/>
    <x v="0"/>
    <x v="0"/>
    <n v="702"/>
  </r>
  <r>
    <x v="641"/>
    <x v="0"/>
    <s v="2024-2025"/>
    <x v="0"/>
    <x v="84"/>
    <x v="3"/>
    <s v="QLD"/>
    <n v="4215"/>
    <x v="0"/>
    <x v="3"/>
    <x v="3"/>
    <x v="3"/>
    <n v="176"/>
  </r>
  <r>
    <x v="291"/>
    <x v="0"/>
    <s v="2024-2025"/>
    <x v="0"/>
    <x v="67"/>
    <x v="3"/>
    <s v="QLD"/>
    <n v="4551"/>
    <x v="0"/>
    <x v="15"/>
    <x v="9"/>
    <x v="9"/>
    <n v="381"/>
  </r>
  <r>
    <x v="285"/>
    <x v="0"/>
    <s v="2024-2025"/>
    <x v="1"/>
    <x v="35"/>
    <x v="3"/>
    <s v="QLD"/>
    <n v="4558"/>
    <x v="0"/>
    <x v="15"/>
    <x v="9"/>
    <x v="9"/>
    <n v="335"/>
  </r>
  <r>
    <x v="369"/>
    <x v="2"/>
    <s v="2025-2026"/>
    <x v="0"/>
    <x v="47"/>
    <x v="1"/>
    <s v="NSW"/>
    <n v="2101"/>
    <x v="0"/>
    <x v="4"/>
    <x v="7"/>
    <x v="7"/>
    <n v="155"/>
  </r>
  <r>
    <x v="489"/>
    <x v="1"/>
    <s v="2023-2024"/>
    <x v="1"/>
    <x v="38"/>
    <x v="3"/>
    <s v="QLD"/>
    <n v="4802"/>
    <x v="0"/>
    <x v="12"/>
    <x v="4"/>
    <x v="4"/>
    <n v="79"/>
  </r>
  <r>
    <x v="268"/>
    <x v="1"/>
    <s v="2023-2024"/>
    <x v="0"/>
    <x v="80"/>
    <x v="0"/>
    <s v="WA"/>
    <n v="6109"/>
    <x v="0"/>
    <x v="14"/>
    <x v="9"/>
    <x v="9"/>
    <n v="609"/>
  </r>
  <r>
    <x v="39"/>
    <x v="0"/>
    <s v="2024-2025"/>
    <x v="0"/>
    <x v="76"/>
    <x v="1"/>
    <s v="NSW"/>
    <n v="2031"/>
    <x v="0"/>
    <x v="5"/>
    <x v="2"/>
    <x v="2"/>
    <n v="524"/>
  </r>
  <r>
    <x v="443"/>
    <x v="0"/>
    <s v="2024-2025"/>
    <x v="0"/>
    <x v="82"/>
    <x v="3"/>
    <s v="QLD"/>
    <n v="4655"/>
    <x v="0"/>
    <x v="17"/>
    <x v="9"/>
    <x v="9"/>
    <n v="101"/>
  </r>
  <r>
    <x v="135"/>
    <x v="0"/>
    <s v="2024-2025"/>
    <x v="0"/>
    <x v="37"/>
    <x v="1"/>
    <s v="NSW"/>
    <n v="2750"/>
    <x v="0"/>
    <x v="11"/>
    <x v="9"/>
    <x v="9"/>
    <n v="740"/>
  </r>
  <r>
    <x v="509"/>
    <x v="0"/>
    <s v="2024-2025"/>
    <x v="0"/>
    <x v="72"/>
    <x v="4"/>
    <s v="VIC"/>
    <n v="3931"/>
    <x v="0"/>
    <x v="16"/>
    <x v="1"/>
    <x v="1"/>
    <n v="673"/>
  </r>
  <r>
    <x v="84"/>
    <x v="2"/>
    <s v="2025-2026"/>
    <x v="0"/>
    <x v="35"/>
    <x v="3"/>
    <s v="QLD"/>
    <n v="4558"/>
    <x v="0"/>
    <x v="15"/>
    <x v="7"/>
    <x v="7"/>
    <n v="428"/>
  </r>
  <r>
    <x v="471"/>
    <x v="1"/>
    <s v="2023-2024"/>
    <x v="0"/>
    <x v="30"/>
    <x v="4"/>
    <s v="VIC"/>
    <n v="3131"/>
    <x v="0"/>
    <x v="6"/>
    <x v="4"/>
    <x v="4"/>
    <n v="112"/>
  </r>
  <r>
    <x v="309"/>
    <x v="0"/>
    <s v="2024-2025"/>
    <x v="0"/>
    <x v="59"/>
    <x v="3"/>
    <s v="QLD"/>
    <n v="4509"/>
    <x v="0"/>
    <x v="3"/>
    <x v="7"/>
    <x v="7"/>
    <n v="113"/>
  </r>
  <r>
    <x v="592"/>
    <x v="0"/>
    <s v="2024-2025"/>
    <x v="1"/>
    <x v="6"/>
    <x v="0"/>
    <s v="WA"/>
    <n v="6010"/>
    <x v="0"/>
    <x v="0"/>
    <x v="1"/>
    <x v="1"/>
    <n v="622"/>
  </r>
  <r>
    <x v="693"/>
    <x v="2"/>
    <s v="2025-2026"/>
    <x v="0"/>
    <x v="69"/>
    <x v="4"/>
    <s v="VIC"/>
    <n v="3199"/>
    <x v="0"/>
    <x v="6"/>
    <x v="3"/>
    <x v="3"/>
    <n v="167"/>
  </r>
  <r>
    <x v="290"/>
    <x v="2"/>
    <s v="2025-2026"/>
    <x v="0"/>
    <x v="61"/>
    <x v="6"/>
    <s v="SA"/>
    <n v="5343"/>
    <x v="0"/>
    <x v="18"/>
    <x v="1"/>
    <x v="1"/>
    <n v="236"/>
  </r>
  <r>
    <x v="91"/>
    <x v="0"/>
    <s v="2024-2025"/>
    <x v="0"/>
    <x v="19"/>
    <x v="1"/>
    <s v="NSW"/>
    <n v="2800"/>
    <x v="0"/>
    <x v="11"/>
    <x v="8"/>
    <x v="8"/>
    <n v="201"/>
  </r>
  <r>
    <x v="657"/>
    <x v="0"/>
    <s v="2024-2025"/>
    <x v="0"/>
    <x v="60"/>
    <x v="1"/>
    <s v="NSW"/>
    <n v="2541"/>
    <x v="0"/>
    <x v="2"/>
    <x v="3"/>
    <x v="3"/>
    <n v="731"/>
  </r>
  <r>
    <x v="332"/>
    <x v="1"/>
    <s v="2023-2024"/>
    <x v="0"/>
    <x v="77"/>
    <x v="5"/>
    <s v="TAS"/>
    <n v="7018"/>
    <x v="0"/>
    <x v="9"/>
    <x v="0"/>
    <x v="0"/>
    <n v="378"/>
  </r>
  <r>
    <x v="630"/>
    <x v="0"/>
    <s v="2024-2025"/>
    <x v="0"/>
    <x v="66"/>
    <x v="3"/>
    <s v="QLD"/>
    <n v="4883"/>
    <x v="0"/>
    <x v="12"/>
    <x v="9"/>
    <x v="9"/>
    <n v="542"/>
  </r>
  <r>
    <x v="327"/>
    <x v="2"/>
    <s v="2025-2026"/>
    <x v="0"/>
    <x v="2"/>
    <x v="2"/>
    <s v="ACT"/>
    <n v="2617"/>
    <x v="0"/>
    <x v="2"/>
    <x v="5"/>
    <x v="5"/>
    <n v="232"/>
  </r>
  <r>
    <x v="161"/>
    <x v="0"/>
    <s v="2024-2025"/>
    <x v="0"/>
    <x v="15"/>
    <x v="1"/>
    <s v="NSW"/>
    <n v="2020"/>
    <x v="0"/>
    <x v="5"/>
    <x v="9"/>
    <x v="9"/>
    <n v="461"/>
  </r>
  <r>
    <x v="629"/>
    <x v="1"/>
    <s v="2023-2024"/>
    <x v="1"/>
    <x v="44"/>
    <x v="4"/>
    <s v="VIC"/>
    <n v="3977"/>
    <x v="0"/>
    <x v="16"/>
    <x v="4"/>
    <x v="4"/>
    <n v="602"/>
  </r>
  <r>
    <x v="18"/>
    <x v="0"/>
    <s v="2024-2025"/>
    <x v="0"/>
    <x v="85"/>
    <x v="0"/>
    <s v="WA"/>
    <n v="6530"/>
    <x v="0"/>
    <x v="20"/>
    <x v="3"/>
    <x v="3"/>
    <n v="254"/>
  </r>
  <r>
    <x v="703"/>
    <x v="1"/>
    <s v="2023-2024"/>
    <x v="0"/>
    <x v="10"/>
    <x v="4"/>
    <s v="VIC"/>
    <n v="3551"/>
    <x v="0"/>
    <x v="8"/>
    <x v="2"/>
    <x v="2"/>
    <n v="479"/>
  </r>
  <r>
    <x v="467"/>
    <x v="1"/>
    <s v="2023-2024"/>
    <x v="0"/>
    <x v="76"/>
    <x v="1"/>
    <s v="NSW"/>
    <n v="2031"/>
    <x v="0"/>
    <x v="5"/>
    <x v="4"/>
    <x v="4"/>
    <n v="793"/>
  </r>
  <r>
    <x v="182"/>
    <x v="1"/>
    <s v="2023-2024"/>
    <x v="1"/>
    <x v="0"/>
    <x v="0"/>
    <s v="WA"/>
    <n v="6021"/>
    <x v="0"/>
    <x v="0"/>
    <x v="9"/>
    <x v="9"/>
    <n v="654"/>
  </r>
  <r>
    <x v="706"/>
    <x v="2"/>
    <s v="2025-2026"/>
    <x v="0"/>
    <x v="91"/>
    <x v="1"/>
    <s v="NSW"/>
    <n v="2064"/>
    <x v="0"/>
    <x v="5"/>
    <x v="9"/>
    <x v="9"/>
    <n v="681"/>
  </r>
  <r>
    <x v="69"/>
    <x v="0"/>
    <s v="2024-2025"/>
    <x v="1"/>
    <x v="66"/>
    <x v="3"/>
    <s v="QLD"/>
    <n v="4883"/>
    <x v="0"/>
    <x v="12"/>
    <x v="9"/>
    <x v="9"/>
    <n v="642"/>
  </r>
  <r>
    <x v="683"/>
    <x v="0"/>
    <s v="2024-2025"/>
    <x v="1"/>
    <x v="25"/>
    <x v="4"/>
    <s v="VIC"/>
    <n v="3550"/>
    <x v="0"/>
    <x v="8"/>
    <x v="2"/>
    <x v="2"/>
    <n v="74"/>
  </r>
  <r>
    <x v="708"/>
    <x v="2"/>
    <s v="2025-2026"/>
    <x v="0"/>
    <x v="84"/>
    <x v="3"/>
    <s v="QLD"/>
    <n v="4215"/>
    <x v="0"/>
    <x v="3"/>
    <x v="6"/>
    <x v="6"/>
    <n v="204"/>
  </r>
  <r>
    <x v="356"/>
    <x v="0"/>
    <s v="2024-2025"/>
    <x v="0"/>
    <x v="7"/>
    <x v="4"/>
    <s v="VIC"/>
    <n v="3175"/>
    <x v="0"/>
    <x v="6"/>
    <x v="9"/>
    <x v="9"/>
    <n v="565"/>
  </r>
  <r>
    <x v="143"/>
    <x v="2"/>
    <s v="2025-2026"/>
    <x v="1"/>
    <x v="25"/>
    <x v="4"/>
    <s v="VIC"/>
    <n v="3550"/>
    <x v="0"/>
    <x v="8"/>
    <x v="8"/>
    <x v="8"/>
    <n v="170"/>
  </r>
  <r>
    <x v="716"/>
    <x v="0"/>
    <s v="2024-2025"/>
    <x v="0"/>
    <x v="43"/>
    <x v="1"/>
    <s v="NSW"/>
    <n v="2560"/>
    <x v="0"/>
    <x v="2"/>
    <x v="2"/>
    <x v="2"/>
    <n v="462"/>
  </r>
  <r>
    <x v="291"/>
    <x v="0"/>
    <s v="2024-2025"/>
    <x v="1"/>
    <x v="44"/>
    <x v="4"/>
    <s v="VIC"/>
    <n v="3977"/>
    <x v="0"/>
    <x v="16"/>
    <x v="0"/>
    <x v="0"/>
    <n v="486"/>
  </r>
  <r>
    <x v="505"/>
    <x v="0"/>
    <s v="2024-2025"/>
    <x v="1"/>
    <x v="85"/>
    <x v="0"/>
    <s v="WA"/>
    <n v="6530"/>
    <x v="0"/>
    <x v="20"/>
    <x v="3"/>
    <x v="3"/>
    <n v="721"/>
  </r>
  <r>
    <x v="77"/>
    <x v="1"/>
    <s v="2023-2024"/>
    <x v="0"/>
    <x v="90"/>
    <x v="3"/>
    <s v="QLD"/>
    <n v="4700"/>
    <x v="0"/>
    <x v="17"/>
    <x v="0"/>
    <x v="0"/>
    <n v="435"/>
  </r>
  <r>
    <x v="287"/>
    <x v="1"/>
    <s v="2023-2024"/>
    <x v="0"/>
    <x v="3"/>
    <x v="3"/>
    <s v="QLD"/>
    <n v="4220"/>
    <x v="0"/>
    <x v="3"/>
    <x v="7"/>
    <x v="7"/>
    <n v="749"/>
  </r>
  <r>
    <x v="323"/>
    <x v="0"/>
    <s v="2024-2025"/>
    <x v="0"/>
    <x v="47"/>
    <x v="1"/>
    <s v="NSW"/>
    <n v="2101"/>
    <x v="0"/>
    <x v="4"/>
    <x v="9"/>
    <x v="9"/>
    <n v="331"/>
  </r>
  <r>
    <x v="209"/>
    <x v="2"/>
    <s v="2025-2026"/>
    <x v="0"/>
    <x v="80"/>
    <x v="0"/>
    <s v="WA"/>
    <n v="6109"/>
    <x v="0"/>
    <x v="14"/>
    <x v="9"/>
    <x v="9"/>
    <n v="380"/>
  </r>
  <r>
    <x v="593"/>
    <x v="0"/>
    <s v="2024-2025"/>
    <x v="0"/>
    <x v="19"/>
    <x v="1"/>
    <s v="NSW"/>
    <n v="2800"/>
    <x v="0"/>
    <x v="11"/>
    <x v="6"/>
    <x v="6"/>
    <n v="459"/>
  </r>
  <r>
    <x v="18"/>
    <x v="0"/>
    <s v="2024-2025"/>
    <x v="0"/>
    <x v="43"/>
    <x v="1"/>
    <s v="NSW"/>
    <n v="2560"/>
    <x v="0"/>
    <x v="2"/>
    <x v="7"/>
    <x v="7"/>
    <n v="538"/>
  </r>
  <r>
    <x v="314"/>
    <x v="0"/>
    <s v="2024-2025"/>
    <x v="1"/>
    <x v="96"/>
    <x v="4"/>
    <s v="VIC"/>
    <n v="3690"/>
    <x v="0"/>
    <x v="16"/>
    <x v="9"/>
    <x v="9"/>
    <n v="159"/>
  </r>
  <r>
    <x v="630"/>
    <x v="0"/>
    <s v="2024-2025"/>
    <x v="1"/>
    <x v="91"/>
    <x v="1"/>
    <s v="NSW"/>
    <n v="2064"/>
    <x v="0"/>
    <x v="5"/>
    <x v="1"/>
    <x v="1"/>
    <n v="740"/>
  </r>
  <r>
    <x v="46"/>
    <x v="2"/>
    <s v="2025-2026"/>
    <x v="0"/>
    <x v="36"/>
    <x v="4"/>
    <s v="VIC"/>
    <n v="3148"/>
    <x v="0"/>
    <x v="6"/>
    <x v="3"/>
    <x v="3"/>
    <n v="650"/>
  </r>
  <r>
    <x v="439"/>
    <x v="0"/>
    <s v="2024-2025"/>
    <x v="0"/>
    <x v="43"/>
    <x v="1"/>
    <s v="NSW"/>
    <n v="2560"/>
    <x v="0"/>
    <x v="2"/>
    <x v="3"/>
    <x v="3"/>
    <n v="357"/>
  </r>
  <r>
    <x v="624"/>
    <x v="2"/>
    <s v="2025-2026"/>
    <x v="0"/>
    <x v="47"/>
    <x v="1"/>
    <s v="NSW"/>
    <n v="2101"/>
    <x v="0"/>
    <x v="4"/>
    <x v="3"/>
    <x v="3"/>
    <n v="386"/>
  </r>
  <r>
    <x v="516"/>
    <x v="2"/>
    <s v="2025-2026"/>
    <x v="0"/>
    <x v="28"/>
    <x v="1"/>
    <s v="NSW"/>
    <n v="2830"/>
    <x v="0"/>
    <x v="11"/>
    <x v="1"/>
    <x v="1"/>
    <n v="46"/>
  </r>
  <r>
    <x v="4"/>
    <x v="0"/>
    <s v="2024-2025"/>
    <x v="1"/>
    <x v="68"/>
    <x v="7"/>
    <s v="NT"/>
    <n v="800"/>
    <x v="0"/>
    <x v="19"/>
    <x v="2"/>
    <x v="2"/>
    <n v="699"/>
  </r>
  <r>
    <x v="464"/>
    <x v="2"/>
    <s v="2025-2026"/>
    <x v="0"/>
    <x v="5"/>
    <x v="1"/>
    <s v="NSW"/>
    <n v="2067"/>
    <x v="0"/>
    <x v="5"/>
    <x v="3"/>
    <x v="3"/>
    <n v="64"/>
  </r>
  <r>
    <x v="640"/>
    <x v="0"/>
    <s v="2024-2025"/>
    <x v="1"/>
    <x v="68"/>
    <x v="7"/>
    <s v="NT"/>
    <n v="800"/>
    <x v="0"/>
    <x v="19"/>
    <x v="4"/>
    <x v="4"/>
    <n v="790"/>
  </r>
  <r>
    <x v="124"/>
    <x v="0"/>
    <s v="2024-2025"/>
    <x v="0"/>
    <x v="5"/>
    <x v="1"/>
    <s v="NSW"/>
    <n v="2067"/>
    <x v="0"/>
    <x v="5"/>
    <x v="7"/>
    <x v="7"/>
    <n v="798"/>
  </r>
  <r>
    <x v="267"/>
    <x v="0"/>
    <s v="2024-2025"/>
    <x v="0"/>
    <x v="27"/>
    <x v="4"/>
    <s v="VIC"/>
    <n v="3066"/>
    <x v="0"/>
    <x v="7"/>
    <x v="7"/>
    <x v="7"/>
    <n v="782"/>
  </r>
  <r>
    <x v="453"/>
    <x v="0"/>
    <s v="2024-2025"/>
    <x v="0"/>
    <x v="57"/>
    <x v="6"/>
    <s v="SA"/>
    <n v="5082"/>
    <x v="0"/>
    <x v="13"/>
    <x v="1"/>
    <x v="1"/>
    <n v="480"/>
  </r>
  <r>
    <x v="620"/>
    <x v="2"/>
    <s v="2025-2026"/>
    <x v="0"/>
    <x v="36"/>
    <x v="4"/>
    <s v="VIC"/>
    <n v="3148"/>
    <x v="0"/>
    <x v="6"/>
    <x v="9"/>
    <x v="9"/>
    <n v="35"/>
  </r>
  <r>
    <x v="626"/>
    <x v="0"/>
    <s v="2024-2025"/>
    <x v="0"/>
    <x v="25"/>
    <x v="4"/>
    <s v="VIC"/>
    <n v="3550"/>
    <x v="0"/>
    <x v="8"/>
    <x v="6"/>
    <x v="6"/>
    <n v="214"/>
  </r>
  <r>
    <x v="410"/>
    <x v="1"/>
    <s v="2023-2024"/>
    <x v="1"/>
    <x v="39"/>
    <x v="0"/>
    <s v="WA"/>
    <n v="6330"/>
    <x v="0"/>
    <x v="14"/>
    <x v="2"/>
    <x v="2"/>
    <n v="150"/>
  </r>
  <r>
    <x v="491"/>
    <x v="2"/>
    <s v="2025-2026"/>
    <x v="0"/>
    <x v="23"/>
    <x v="1"/>
    <s v="NSW"/>
    <n v="2650"/>
    <x v="0"/>
    <x v="11"/>
    <x v="9"/>
    <x v="9"/>
    <n v="78"/>
  </r>
  <r>
    <x v="527"/>
    <x v="1"/>
    <s v="2023-2024"/>
    <x v="0"/>
    <x v="76"/>
    <x v="1"/>
    <s v="NSW"/>
    <n v="2031"/>
    <x v="0"/>
    <x v="5"/>
    <x v="4"/>
    <x v="4"/>
    <n v="149"/>
  </r>
  <r>
    <x v="652"/>
    <x v="1"/>
    <s v="2023-2024"/>
    <x v="0"/>
    <x v="31"/>
    <x v="1"/>
    <s v="NSW"/>
    <n v="2116"/>
    <x v="0"/>
    <x v="4"/>
    <x v="8"/>
    <x v="8"/>
    <n v="550"/>
  </r>
  <r>
    <x v="350"/>
    <x v="0"/>
    <s v="2024-2025"/>
    <x v="0"/>
    <x v="94"/>
    <x v="5"/>
    <s v="TAS"/>
    <n v="7250"/>
    <x v="0"/>
    <x v="9"/>
    <x v="1"/>
    <x v="1"/>
    <n v="705"/>
  </r>
  <r>
    <x v="304"/>
    <x v="0"/>
    <s v="2024-2025"/>
    <x v="1"/>
    <x v="34"/>
    <x v="4"/>
    <s v="VIC"/>
    <n v="3018"/>
    <x v="0"/>
    <x v="7"/>
    <x v="3"/>
    <x v="3"/>
    <n v="144"/>
  </r>
  <r>
    <x v="647"/>
    <x v="0"/>
    <s v="2024-2025"/>
    <x v="0"/>
    <x v="4"/>
    <x v="1"/>
    <s v="NSW"/>
    <n v="2154"/>
    <x v="0"/>
    <x v="4"/>
    <x v="8"/>
    <x v="8"/>
    <n v="188"/>
  </r>
  <r>
    <x v="637"/>
    <x v="0"/>
    <s v="2024-2025"/>
    <x v="0"/>
    <x v="17"/>
    <x v="3"/>
    <s v="QLD"/>
    <n v="4825"/>
    <x v="0"/>
    <x v="12"/>
    <x v="1"/>
    <x v="1"/>
    <n v="283"/>
  </r>
  <r>
    <x v="430"/>
    <x v="0"/>
    <s v="2024-2025"/>
    <x v="0"/>
    <x v="43"/>
    <x v="1"/>
    <s v="NSW"/>
    <n v="2560"/>
    <x v="0"/>
    <x v="2"/>
    <x v="9"/>
    <x v="9"/>
    <n v="69"/>
  </r>
  <r>
    <x v="269"/>
    <x v="0"/>
    <s v="2024-2025"/>
    <x v="1"/>
    <x v="85"/>
    <x v="0"/>
    <s v="WA"/>
    <n v="6530"/>
    <x v="0"/>
    <x v="20"/>
    <x v="4"/>
    <x v="4"/>
    <n v="127"/>
  </r>
  <r>
    <x v="607"/>
    <x v="0"/>
    <s v="2024-2025"/>
    <x v="0"/>
    <x v="32"/>
    <x v="6"/>
    <s v="SA"/>
    <n v="5169"/>
    <x v="0"/>
    <x v="13"/>
    <x v="1"/>
    <x v="1"/>
    <n v="250"/>
  </r>
  <r>
    <x v="356"/>
    <x v="0"/>
    <s v="2024-2025"/>
    <x v="1"/>
    <x v="24"/>
    <x v="1"/>
    <s v="NSW"/>
    <n v="2120"/>
    <x v="0"/>
    <x v="4"/>
    <x v="1"/>
    <x v="1"/>
    <n v="467"/>
  </r>
  <r>
    <x v="343"/>
    <x v="1"/>
    <s v="2023-2024"/>
    <x v="0"/>
    <x v="9"/>
    <x v="4"/>
    <s v="VIC"/>
    <n v="3076"/>
    <x v="0"/>
    <x v="7"/>
    <x v="3"/>
    <x v="3"/>
    <n v="353"/>
  </r>
  <r>
    <x v="95"/>
    <x v="1"/>
    <s v="2023-2024"/>
    <x v="0"/>
    <x v="28"/>
    <x v="1"/>
    <s v="NSW"/>
    <n v="2830"/>
    <x v="0"/>
    <x v="11"/>
    <x v="6"/>
    <x v="6"/>
    <n v="45"/>
  </r>
  <r>
    <x v="473"/>
    <x v="1"/>
    <s v="2023-2024"/>
    <x v="0"/>
    <x v="30"/>
    <x v="4"/>
    <s v="VIC"/>
    <n v="3131"/>
    <x v="0"/>
    <x v="6"/>
    <x v="5"/>
    <x v="5"/>
    <n v="160"/>
  </r>
  <r>
    <x v="361"/>
    <x v="0"/>
    <s v="2024-2025"/>
    <x v="0"/>
    <x v="65"/>
    <x v="1"/>
    <s v="NSW"/>
    <n v="2131"/>
    <x v="0"/>
    <x v="4"/>
    <x v="9"/>
    <x v="9"/>
    <n v="87"/>
  </r>
  <r>
    <x v="541"/>
    <x v="0"/>
    <s v="2024-2025"/>
    <x v="0"/>
    <x v="56"/>
    <x v="1"/>
    <s v="NSW"/>
    <n v="2795"/>
    <x v="0"/>
    <x v="11"/>
    <x v="8"/>
    <x v="8"/>
    <n v="481"/>
  </r>
  <r>
    <x v="523"/>
    <x v="2"/>
    <s v="2025-2026"/>
    <x v="0"/>
    <x v="39"/>
    <x v="0"/>
    <s v="WA"/>
    <n v="6330"/>
    <x v="0"/>
    <x v="14"/>
    <x v="7"/>
    <x v="7"/>
    <n v="67"/>
  </r>
  <r>
    <x v="228"/>
    <x v="1"/>
    <s v="2023-2024"/>
    <x v="0"/>
    <x v="52"/>
    <x v="3"/>
    <s v="QLD"/>
    <n v="4053"/>
    <x v="0"/>
    <x v="10"/>
    <x v="8"/>
    <x v="8"/>
    <n v="128"/>
  </r>
  <r>
    <x v="214"/>
    <x v="2"/>
    <s v="2025-2026"/>
    <x v="0"/>
    <x v="53"/>
    <x v="3"/>
    <s v="QLD"/>
    <n v="4119"/>
    <x v="0"/>
    <x v="10"/>
    <x v="3"/>
    <x v="3"/>
    <n v="422"/>
  </r>
  <r>
    <x v="506"/>
    <x v="0"/>
    <s v="2024-2025"/>
    <x v="0"/>
    <x v="49"/>
    <x v="4"/>
    <s v="VIC"/>
    <n v="3134"/>
    <x v="0"/>
    <x v="6"/>
    <x v="4"/>
    <x v="4"/>
    <n v="767"/>
  </r>
  <r>
    <x v="390"/>
    <x v="2"/>
    <s v="2025-2026"/>
    <x v="0"/>
    <x v="59"/>
    <x v="3"/>
    <s v="QLD"/>
    <n v="4509"/>
    <x v="0"/>
    <x v="3"/>
    <x v="7"/>
    <x v="7"/>
    <n v="398"/>
  </r>
  <r>
    <x v="563"/>
    <x v="0"/>
    <s v="2024-2025"/>
    <x v="0"/>
    <x v="81"/>
    <x v="3"/>
    <s v="QLD"/>
    <n v="4680"/>
    <x v="0"/>
    <x v="17"/>
    <x v="1"/>
    <x v="1"/>
    <n v="606"/>
  </r>
  <r>
    <x v="186"/>
    <x v="2"/>
    <s v="2025-2026"/>
    <x v="0"/>
    <x v="35"/>
    <x v="3"/>
    <s v="QLD"/>
    <n v="4558"/>
    <x v="0"/>
    <x v="15"/>
    <x v="7"/>
    <x v="7"/>
    <n v="323"/>
  </r>
  <r>
    <x v="147"/>
    <x v="0"/>
    <s v="2024-2025"/>
    <x v="0"/>
    <x v="36"/>
    <x v="4"/>
    <s v="VIC"/>
    <n v="3148"/>
    <x v="0"/>
    <x v="6"/>
    <x v="2"/>
    <x v="2"/>
    <n v="127"/>
  </r>
  <r>
    <x v="138"/>
    <x v="2"/>
    <s v="2025-2026"/>
    <x v="0"/>
    <x v="58"/>
    <x v="0"/>
    <s v="WA"/>
    <n v="6027"/>
    <x v="0"/>
    <x v="0"/>
    <x v="0"/>
    <x v="0"/>
    <n v="33"/>
  </r>
  <r>
    <x v="26"/>
    <x v="1"/>
    <s v="2023-2024"/>
    <x v="0"/>
    <x v="13"/>
    <x v="1"/>
    <s v="NSW"/>
    <n v="2480"/>
    <x v="0"/>
    <x v="1"/>
    <x v="2"/>
    <x v="2"/>
    <n v="591"/>
  </r>
  <r>
    <x v="99"/>
    <x v="0"/>
    <s v="2024-2025"/>
    <x v="0"/>
    <x v="51"/>
    <x v="4"/>
    <s v="VIC"/>
    <n v="3630"/>
    <x v="0"/>
    <x v="16"/>
    <x v="5"/>
    <x v="5"/>
    <n v="255"/>
  </r>
  <r>
    <x v="353"/>
    <x v="1"/>
    <s v="2023-2024"/>
    <x v="1"/>
    <x v="65"/>
    <x v="1"/>
    <s v="NSW"/>
    <n v="2131"/>
    <x v="0"/>
    <x v="4"/>
    <x v="4"/>
    <x v="4"/>
    <n v="433"/>
  </r>
  <r>
    <x v="294"/>
    <x v="0"/>
    <s v="2024-2025"/>
    <x v="0"/>
    <x v="1"/>
    <x v="1"/>
    <s v="NSW"/>
    <n v="2478"/>
    <x v="0"/>
    <x v="1"/>
    <x v="5"/>
    <x v="5"/>
    <n v="557"/>
  </r>
  <r>
    <x v="24"/>
    <x v="0"/>
    <s v="2024-2025"/>
    <x v="0"/>
    <x v="74"/>
    <x v="1"/>
    <s v="NSW"/>
    <n v="2485"/>
    <x v="0"/>
    <x v="1"/>
    <x v="1"/>
    <x v="1"/>
    <n v="559"/>
  </r>
  <r>
    <x v="344"/>
    <x v="1"/>
    <s v="2023-2024"/>
    <x v="0"/>
    <x v="20"/>
    <x v="4"/>
    <s v="VIC"/>
    <n v="3429"/>
    <x v="0"/>
    <x v="8"/>
    <x v="1"/>
    <x v="1"/>
    <n v="227"/>
  </r>
  <r>
    <x v="476"/>
    <x v="2"/>
    <s v="2025-2026"/>
    <x v="1"/>
    <x v="7"/>
    <x v="4"/>
    <s v="VIC"/>
    <n v="3175"/>
    <x v="0"/>
    <x v="6"/>
    <x v="7"/>
    <x v="7"/>
    <n v="67"/>
  </r>
  <r>
    <x v="571"/>
    <x v="0"/>
    <s v="2024-2025"/>
    <x v="0"/>
    <x v="39"/>
    <x v="0"/>
    <s v="WA"/>
    <n v="6330"/>
    <x v="0"/>
    <x v="14"/>
    <x v="3"/>
    <x v="3"/>
    <n v="245"/>
  </r>
  <r>
    <x v="24"/>
    <x v="0"/>
    <s v="2024-2025"/>
    <x v="0"/>
    <x v="47"/>
    <x v="1"/>
    <s v="NSW"/>
    <n v="2101"/>
    <x v="0"/>
    <x v="4"/>
    <x v="3"/>
    <x v="3"/>
    <n v="275"/>
  </r>
  <r>
    <x v="392"/>
    <x v="0"/>
    <s v="2024-2025"/>
    <x v="0"/>
    <x v="58"/>
    <x v="0"/>
    <s v="WA"/>
    <n v="6027"/>
    <x v="0"/>
    <x v="0"/>
    <x v="9"/>
    <x v="9"/>
    <n v="662"/>
  </r>
  <r>
    <x v="498"/>
    <x v="1"/>
    <s v="2023-2024"/>
    <x v="0"/>
    <x v="69"/>
    <x v="4"/>
    <s v="VIC"/>
    <n v="3199"/>
    <x v="0"/>
    <x v="6"/>
    <x v="3"/>
    <x v="3"/>
    <n v="279"/>
  </r>
  <r>
    <x v="42"/>
    <x v="0"/>
    <s v="2024-2025"/>
    <x v="0"/>
    <x v="69"/>
    <x v="4"/>
    <s v="VIC"/>
    <n v="3199"/>
    <x v="0"/>
    <x v="6"/>
    <x v="2"/>
    <x v="2"/>
    <n v="710"/>
  </r>
  <r>
    <x v="293"/>
    <x v="1"/>
    <s v="2023-2024"/>
    <x v="0"/>
    <x v="42"/>
    <x v="3"/>
    <s v="QLD"/>
    <n v="4870"/>
    <x v="0"/>
    <x v="12"/>
    <x v="1"/>
    <x v="1"/>
    <n v="482"/>
  </r>
  <r>
    <x v="570"/>
    <x v="2"/>
    <s v="2025-2026"/>
    <x v="1"/>
    <x v="31"/>
    <x v="1"/>
    <s v="NSW"/>
    <n v="2116"/>
    <x v="0"/>
    <x v="4"/>
    <x v="9"/>
    <x v="9"/>
    <n v="471"/>
  </r>
  <r>
    <x v="298"/>
    <x v="1"/>
    <s v="2023-2024"/>
    <x v="0"/>
    <x v="82"/>
    <x v="3"/>
    <s v="QLD"/>
    <n v="4655"/>
    <x v="0"/>
    <x v="17"/>
    <x v="0"/>
    <x v="0"/>
    <n v="545"/>
  </r>
  <r>
    <x v="609"/>
    <x v="2"/>
    <s v="2025-2026"/>
    <x v="0"/>
    <x v="28"/>
    <x v="1"/>
    <s v="NSW"/>
    <n v="2830"/>
    <x v="0"/>
    <x v="11"/>
    <x v="4"/>
    <x v="4"/>
    <n v="233"/>
  </r>
  <r>
    <x v="684"/>
    <x v="1"/>
    <s v="2023-2024"/>
    <x v="0"/>
    <x v="8"/>
    <x v="1"/>
    <s v="NSW"/>
    <n v="2158"/>
    <x v="0"/>
    <x v="4"/>
    <x v="5"/>
    <x v="5"/>
    <n v="63"/>
  </r>
  <r>
    <x v="468"/>
    <x v="0"/>
    <s v="2024-2025"/>
    <x v="0"/>
    <x v="43"/>
    <x v="1"/>
    <s v="NSW"/>
    <n v="2560"/>
    <x v="0"/>
    <x v="2"/>
    <x v="0"/>
    <x v="0"/>
    <n v="516"/>
  </r>
  <r>
    <x v="482"/>
    <x v="2"/>
    <s v="2025-2026"/>
    <x v="0"/>
    <x v="82"/>
    <x v="3"/>
    <s v="QLD"/>
    <n v="4655"/>
    <x v="0"/>
    <x v="17"/>
    <x v="9"/>
    <x v="9"/>
    <n v="119"/>
  </r>
  <r>
    <x v="444"/>
    <x v="2"/>
    <s v="2025-2026"/>
    <x v="0"/>
    <x v="10"/>
    <x v="4"/>
    <s v="VIC"/>
    <n v="3551"/>
    <x v="0"/>
    <x v="8"/>
    <x v="3"/>
    <x v="3"/>
    <n v="245"/>
  </r>
  <r>
    <x v="494"/>
    <x v="0"/>
    <s v="2024-2025"/>
    <x v="0"/>
    <x v="37"/>
    <x v="1"/>
    <s v="NSW"/>
    <n v="2750"/>
    <x v="0"/>
    <x v="11"/>
    <x v="0"/>
    <x v="0"/>
    <n v="489"/>
  </r>
  <r>
    <x v="178"/>
    <x v="0"/>
    <s v="2024-2025"/>
    <x v="0"/>
    <x v="7"/>
    <x v="4"/>
    <s v="VIC"/>
    <n v="3175"/>
    <x v="0"/>
    <x v="6"/>
    <x v="7"/>
    <x v="7"/>
    <n v="256"/>
  </r>
  <r>
    <x v="425"/>
    <x v="2"/>
    <s v="2025-2026"/>
    <x v="1"/>
    <x v="38"/>
    <x v="3"/>
    <s v="QLD"/>
    <n v="4802"/>
    <x v="0"/>
    <x v="12"/>
    <x v="9"/>
    <x v="9"/>
    <n v="724"/>
  </r>
  <r>
    <x v="34"/>
    <x v="0"/>
    <s v="2024-2025"/>
    <x v="0"/>
    <x v="21"/>
    <x v="3"/>
    <s v="QLD"/>
    <n v="4012"/>
    <x v="0"/>
    <x v="10"/>
    <x v="4"/>
    <x v="4"/>
    <n v="483"/>
  </r>
  <r>
    <x v="82"/>
    <x v="2"/>
    <s v="2025-2026"/>
    <x v="1"/>
    <x v="34"/>
    <x v="4"/>
    <s v="VIC"/>
    <n v="3018"/>
    <x v="0"/>
    <x v="7"/>
    <x v="4"/>
    <x v="4"/>
    <n v="647"/>
  </r>
  <r>
    <x v="58"/>
    <x v="2"/>
    <s v="2025-2026"/>
    <x v="0"/>
    <x v="24"/>
    <x v="1"/>
    <s v="NSW"/>
    <n v="2120"/>
    <x v="0"/>
    <x v="4"/>
    <x v="9"/>
    <x v="9"/>
    <n v="100"/>
  </r>
  <r>
    <x v="597"/>
    <x v="0"/>
    <s v="2024-2025"/>
    <x v="0"/>
    <x v="41"/>
    <x v="5"/>
    <s v="TAS"/>
    <n v="7320"/>
    <x v="0"/>
    <x v="9"/>
    <x v="9"/>
    <x v="9"/>
    <n v="192"/>
  </r>
  <r>
    <x v="683"/>
    <x v="0"/>
    <s v="2024-2025"/>
    <x v="0"/>
    <x v="93"/>
    <x v="4"/>
    <s v="VIC"/>
    <n v="3915"/>
    <x v="0"/>
    <x v="16"/>
    <x v="4"/>
    <x v="4"/>
    <n v="251"/>
  </r>
  <r>
    <x v="270"/>
    <x v="0"/>
    <s v="2024-2025"/>
    <x v="0"/>
    <x v="3"/>
    <x v="3"/>
    <s v="QLD"/>
    <n v="4220"/>
    <x v="0"/>
    <x v="3"/>
    <x v="0"/>
    <x v="0"/>
    <n v="656"/>
  </r>
  <r>
    <x v="395"/>
    <x v="0"/>
    <s v="2024-2025"/>
    <x v="1"/>
    <x v="40"/>
    <x v="4"/>
    <s v="VIC"/>
    <n v="3353"/>
    <x v="0"/>
    <x v="8"/>
    <x v="9"/>
    <x v="9"/>
    <n v="116"/>
  </r>
  <r>
    <x v="178"/>
    <x v="0"/>
    <s v="2024-2025"/>
    <x v="0"/>
    <x v="83"/>
    <x v="0"/>
    <s v="WA"/>
    <n v="6052"/>
    <x v="0"/>
    <x v="0"/>
    <x v="0"/>
    <x v="0"/>
    <n v="99"/>
  </r>
  <r>
    <x v="181"/>
    <x v="0"/>
    <s v="2024-2025"/>
    <x v="1"/>
    <x v="6"/>
    <x v="0"/>
    <s v="WA"/>
    <n v="6010"/>
    <x v="0"/>
    <x v="0"/>
    <x v="0"/>
    <x v="0"/>
    <n v="123"/>
  </r>
  <r>
    <x v="138"/>
    <x v="2"/>
    <s v="2025-2026"/>
    <x v="1"/>
    <x v="35"/>
    <x v="3"/>
    <s v="QLD"/>
    <n v="4558"/>
    <x v="0"/>
    <x v="15"/>
    <x v="4"/>
    <x v="4"/>
    <n v="397"/>
  </r>
  <r>
    <x v="167"/>
    <x v="2"/>
    <s v="2025-2026"/>
    <x v="0"/>
    <x v="26"/>
    <x v="0"/>
    <s v="WA"/>
    <n v="6280"/>
    <x v="0"/>
    <x v="14"/>
    <x v="4"/>
    <x v="4"/>
    <n v="437"/>
  </r>
  <r>
    <x v="490"/>
    <x v="1"/>
    <s v="2023-2024"/>
    <x v="0"/>
    <x v="69"/>
    <x v="4"/>
    <s v="VIC"/>
    <n v="3199"/>
    <x v="0"/>
    <x v="6"/>
    <x v="2"/>
    <x v="2"/>
    <n v="710"/>
  </r>
  <r>
    <x v="294"/>
    <x v="0"/>
    <s v="2024-2025"/>
    <x v="0"/>
    <x v="71"/>
    <x v="6"/>
    <s v="SA"/>
    <n v="5043"/>
    <x v="0"/>
    <x v="13"/>
    <x v="5"/>
    <x v="5"/>
    <n v="193"/>
  </r>
  <r>
    <x v="373"/>
    <x v="1"/>
    <s v="2023-2024"/>
    <x v="0"/>
    <x v="15"/>
    <x v="1"/>
    <s v="NSW"/>
    <n v="2020"/>
    <x v="0"/>
    <x v="5"/>
    <x v="0"/>
    <x v="0"/>
    <n v="129"/>
  </r>
  <r>
    <x v="54"/>
    <x v="0"/>
    <s v="2024-2025"/>
    <x v="1"/>
    <x v="11"/>
    <x v="5"/>
    <s v="TAS"/>
    <n v="7010"/>
    <x v="0"/>
    <x v="9"/>
    <x v="1"/>
    <x v="1"/>
    <n v="486"/>
  </r>
  <r>
    <x v="336"/>
    <x v="0"/>
    <s v="2024-2025"/>
    <x v="0"/>
    <x v="50"/>
    <x v="4"/>
    <s v="VIC"/>
    <n v="3179"/>
    <x v="0"/>
    <x v="6"/>
    <x v="1"/>
    <x v="1"/>
    <n v="263"/>
  </r>
  <r>
    <x v="542"/>
    <x v="2"/>
    <s v="2025-2026"/>
    <x v="0"/>
    <x v="2"/>
    <x v="2"/>
    <s v="ACT"/>
    <n v="2617"/>
    <x v="0"/>
    <x v="2"/>
    <x v="4"/>
    <x v="4"/>
    <n v="623"/>
  </r>
  <r>
    <x v="490"/>
    <x v="1"/>
    <s v="2023-2024"/>
    <x v="1"/>
    <x v="14"/>
    <x v="1"/>
    <s v="NSW"/>
    <n v="2790"/>
    <x v="0"/>
    <x v="11"/>
    <x v="4"/>
    <x v="4"/>
    <n v="557"/>
  </r>
  <r>
    <x v="600"/>
    <x v="2"/>
    <s v="2025-2026"/>
    <x v="0"/>
    <x v="78"/>
    <x v="1"/>
    <s v="NSW"/>
    <n v="2141"/>
    <x v="0"/>
    <x v="4"/>
    <x v="4"/>
    <x v="4"/>
    <n v="176"/>
  </r>
  <r>
    <x v="666"/>
    <x v="0"/>
    <s v="2024-2025"/>
    <x v="0"/>
    <x v="59"/>
    <x v="3"/>
    <s v="QLD"/>
    <n v="4509"/>
    <x v="0"/>
    <x v="3"/>
    <x v="2"/>
    <x v="2"/>
    <n v="481"/>
  </r>
  <r>
    <x v="539"/>
    <x v="2"/>
    <s v="2025-2026"/>
    <x v="0"/>
    <x v="20"/>
    <x v="4"/>
    <s v="VIC"/>
    <n v="3429"/>
    <x v="0"/>
    <x v="8"/>
    <x v="1"/>
    <x v="1"/>
    <n v="620"/>
  </r>
  <r>
    <x v="630"/>
    <x v="0"/>
    <s v="2024-2025"/>
    <x v="0"/>
    <x v="45"/>
    <x v="3"/>
    <s v="QLD"/>
    <n v="4570"/>
    <x v="0"/>
    <x v="15"/>
    <x v="0"/>
    <x v="0"/>
    <n v="588"/>
  </r>
  <r>
    <x v="608"/>
    <x v="0"/>
    <s v="2024-2025"/>
    <x v="0"/>
    <x v="15"/>
    <x v="1"/>
    <s v="NSW"/>
    <n v="2020"/>
    <x v="0"/>
    <x v="5"/>
    <x v="4"/>
    <x v="4"/>
    <n v="149"/>
  </r>
  <r>
    <x v="240"/>
    <x v="0"/>
    <s v="2024-2025"/>
    <x v="0"/>
    <x v="84"/>
    <x v="3"/>
    <s v="QLD"/>
    <n v="4215"/>
    <x v="0"/>
    <x v="3"/>
    <x v="0"/>
    <x v="0"/>
    <n v="140"/>
  </r>
  <r>
    <x v="450"/>
    <x v="0"/>
    <s v="2024-2025"/>
    <x v="0"/>
    <x v="85"/>
    <x v="0"/>
    <s v="WA"/>
    <n v="6530"/>
    <x v="0"/>
    <x v="20"/>
    <x v="0"/>
    <x v="0"/>
    <n v="726"/>
  </r>
  <r>
    <x v="559"/>
    <x v="0"/>
    <s v="2024-2025"/>
    <x v="0"/>
    <x v="27"/>
    <x v="4"/>
    <s v="VIC"/>
    <n v="3066"/>
    <x v="0"/>
    <x v="7"/>
    <x v="2"/>
    <x v="2"/>
    <n v="216"/>
  </r>
  <r>
    <x v="103"/>
    <x v="1"/>
    <s v="2023-2024"/>
    <x v="0"/>
    <x v="3"/>
    <x v="3"/>
    <s v="QLD"/>
    <n v="4220"/>
    <x v="0"/>
    <x v="3"/>
    <x v="4"/>
    <x v="4"/>
    <n v="332"/>
  </r>
  <r>
    <x v="374"/>
    <x v="0"/>
    <s v="2024-2025"/>
    <x v="0"/>
    <x v="19"/>
    <x v="1"/>
    <s v="NSW"/>
    <n v="2800"/>
    <x v="0"/>
    <x v="11"/>
    <x v="6"/>
    <x v="6"/>
    <n v="338"/>
  </r>
  <r>
    <x v="680"/>
    <x v="0"/>
    <s v="2024-2025"/>
    <x v="0"/>
    <x v="33"/>
    <x v="4"/>
    <s v="VIC"/>
    <n v="3280"/>
    <x v="0"/>
    <x v="8"/>
    <x v="4"/>
    <x v="4"/>
    <n v="715"/>
  </r>
  <r>
    <x v="683"/>
    <x v="0"/>
    <s v="2024-2025"/>
    <x v="0"/>
    <x v="7"/>
    <x v="4"/>
    <s v="VIC"/>
    <n v="3175"/>
    <x v="0"/>
    <x v="6"/>
    <x v="4"/>
    <x v="4"/>
    <n v="398"/>
  </r>
  <r>
    <x v="647"/>
    <x v="0"/>
    <s v="2024-2025"/>
    <x v="1"/>
    <x v="65"/>
    <x v="1"/>
    <s v="NSW"/>
    <n v="2131"/>
    <x v="0"/>
    <x v="4"/>
    <x v="1"/>
    <x v="1"/>
    <n v="40"/>
  </r>
  <r>
    <x v="177"/>
    <x v="1"/>
    <s v="2023-2024"/>
    <x v="0"/>
    <x v="49"/>
    <x v="4"/>
    <s v="VIC"/>
    <n v="3134"/>
    <x v="0"/>
    <x v="6"/>
    <x v="0"/>
    <x v="0"/>
    <n v="739"/>
  </r>
  <r>
    <x v="407"/>
    <x v="1"/>
    <s v="2023-2024"/>
    <x v="0"/>
    <x v="83"/>
    <x v="0"/>
    <s v="WA"/>
    <n v="6052"/>
    <x v="0"/>
    <x v="0"/>
    <x v="9"/>
    <x v="9"/>
    <n v="519"/>
  </r>
  <r>
    <x v="434"/>
    <x v="2"/>
    <s v="2025-2026"/>
    <x v="1"/>
    <x v="74"/>
    <x v="1"/>
    <s v="NSW"/>
    <n v="2485"/>
    <x v="0"/>
    <x v="1"/>
    <x v="9"/>
    <x v="9"/>
    <n v="703"/>
  </r>
  <r>
    <x v="381"/>
    <x v="1"/>
    <s v="2023-2024"/>
    <x v="1"/>
    <x v="64"/>
    <x v="1"/>
    <s v="NSW"/>
    <n v="2350"/>
    <x v="0"/>
    <x v="1"/>
    <x v="3"/>
    <x v="3"/>
    <n v="498"/>
  </r>
  <r>
    <x v="181"/>
    <x v="0"/>
    <s v="2024-2025"/>
    <x v="0"/>
    <x v="59"/>
    <x v="3"/>
    <s v="QLD"/>
    <n v="4509"/>
    <x v="0"/>
    <x v="3"/>
    <x v="9"/>
    <x v="9"/>
    <n v="266"/>
  </r>
  <r>
    <x v="561"/>
    <x v="1"/>
    <s v="2023-2024"/>
    <x v="0"/>
    <x v="84"/>
    <x v="3"/>
    <s v="QLD"/>
    <n v="4215"/>
    <x v="0"/>
    <x v="3"/>
    <x v="3"/>
    <x v="3"/>
    <n v="497"/>
  </r>
  <r>
    <x v="432"/>
    <x v="0"/>
    <s v="2024-2025"/>
    <x v="0"/>
    <x v="39"/>
    <x v="0"/>
    <s v="WA"/>
    <n v="6330"/>
    <x v="0"/>
    <x v="14"/>
    <x v="1"/>
    <x v="1"/>
    <n v="407"/>
  </r>
  <r>
    <x v="658"/>
    <x v="2"/>
    <s v="2025-2026"/>
    <x v="0"/>
    <x v="76"/>
    <x v="1"/>
    <s v="NSW"/>
    <n v="2031"/>
    <x v="0"/>
    <x v="5"/>
    <x v="3"/>
    <x v="3"/>
    <n v="567"/>
  </r>
  <r>
    <x v="667"/>
    <x v="1"/>
    <s v="2023-2024"/>
    <x v="0"/>
    <x v="13"/>
    <x v="1"/>
    <s v="NSW"/>
    <n v="2480"/>
    <x v="0"/>
    <x v="1"/>
    <x v="9"/>
    <x v="9"/>
    <n v="494"/>
  </r>
  <r>
    <x v="34"/>
    <x v="0"/>
    <s v="2024-2025"/>
    <x v="1"/>
    <x v="22"/>
    <x v="1"/>
    <s v="NSW"/>
    <n v="2539"/>
    <x v="0"/>
    <x v="2"/>
    <x v="9"/>
    <x v="9"/>
    <n v="143"/>
  </r>
  <r>
    <x v="20"/>
    <x v="0"/>
    <s v="2024-2025"/>
    <x v="0"/>
    <x v="42"/>
    <x v="3"/>
    <s v="QLD"/>
    <n v="4870"/>
    <x v="0"/>
    <x v="12"/>
    <x v="4"/>
    <x v="4"/>
    <n v="222"/>
  </r>
  <r>
    <x v="632"/>
    <x v="0"/>
    <s v="2024-2025"/>
    <x v="0"/>
    <x v="35"/>
    <x v="3"/>
    <s v="QLD"/>
    <n v="4558"/>
    <x v="0"/>
    <x v="15"/>
    <x v="8"/>
    <x v="8"/>
    <n v="264"/>
  </r>
  <r>
    <x v="481"/>
    <x v="0"/>
    <s v="2024-2025"/>
    <x v="0"/>
    <x v="55"/>
    <x v="3"/>
    <s v="QLD"/>
    <n v="4703"/>
    <x v="0"/>
    <x v="17"/>
    <x v="4"/>
    <x v="4"/>
    <n v="561"/>
  </r>
  <r>
    <x v="651"/>
    <x v="0"/>
    <s v="2024-2025"/>
    <x v="0"/>
    <x v="5"/>
    <x v="1"/>
    <s v="NSW"/>
    <n v="2067"/>
    <x v="0"/>
    <x v="5"/>
    <x v="3"/>
    <x v="3"/>
    <n v="218"/>
  </r>
  <r>
    <x v="313"/>
    <x v="0"/>
    <s v="2024-2025"/>
    <x v="0"/>
    <x v="62"/>
    <x v="0"/>
    <s v="WA"/>
    <n v="6112"/>
    <x v="0"/>
    <x v="14"/>
    <x v="9"/>
    <x v="9"/>
    <n v="178"/>
  </r>
  <r>
    <x v="20"/>
    <x v="0"/>
    <s v="2024-2025"/>
    <x v="0"/>
    <x v="93"/>
    <x v="4"/>
    <s v="VIC"/>
    <n v="3915"/>
    <x v="0"/>
    <x v="16"/>
    <x v="0"/>
    <x v="0"/>
    <n v="606"/>
  </r>
  <r>
    <x v="358"/>
    <x v="0"/>
    <s v="2024-2025"/>
    <x v="0"/>
    <x v="74"/>
    <x v="1"/>
    <s v="NSW"/>
    <n v="2485"/>
    <x v="0"/>
    <x v="1"/>
    <x v="1"/>
    <x v="1"/>
    <n v="179"/>
  </r>
  <r>
    <x v="651"/>
    <x v="0"/>
    <s v="2024-2025"/>
    <x v="0"/>
    <x v="25"/>
    <x v="4"/>
    <s v="VIC"/>
    <n v="3550"/>
    <x v="0"/>
    <x v="8"/>
    <x v="4"/>
    <x v="4"/>
    <n v="800"/>
  </r>
  <r>
    <x v="680"/>
    <x v="0"/>
    <s v="2024-2025"/>
    <x v="0"/>
    <x v="24"/>
    <x v="1"/>
    <s v="NSW"/>
    <n v="2120"/>
    <x v="0"/>
    <x v="4"/>
    <x v="0"/>
    <x v="0"/>
    <n v="52"/>
  </r>
  <r>
    <x v="505"/>
    <x v="0"/>
    <s v="2024-2025"/>
    <x v="0"/>
    <x v="61"/>
    <x v="6"/>
    <s v="SA"/>
    <n v="5343"/>
    <x v="0"/>
    <x v="18"/>
    <x v="9"/>
    <x v="9"/>
    <n v="582"/>
  </r>
  <r>
    <x v="716"/>
    <x v="0"/>
    <s v="2024-2025"/>
    <x v="0"/>
    <x v="18"/>
    <x v="6"/>
    <s v="SA"/>
    <n v="5168"/>
    <x v="0"/>
    <x v="13"/>
    <x v="1"/>
    <x v="1"/>
    <n v="481"/>
  </r>
  <r>
    <x v="136"/>
    <x v="0"/>
    <s v="2024-2025"/>
    <x v="1"/>
    <x v="38"/>
    <x v="3"/>
    <s v="QLD"/>
    <n v="4802"/>
    <x v="0"/>
    <x v="12"/>
    <x v="4"/>
    <x v="4"/>
    <n v="589"/>
  </r>
  <r>
    <x v="671"/>
    <x v="2"/>
    <s v="2025-2026"/>
    <x v="1"/>
    <x v="22"/>
    <x v="1"/>
    <s v="NSW"/>
    <n v="2539"/>
    <x v="0"/>
    <x v="2"/>
    <x v="4"/>
    <x v="4"/>
    <n v="104"/>
  </r>
  <r>
    <x v="342"/>
    <x v="0"/>
    <s v="2024-2025"/>
    <x v="1"/>
    <x v="14"/>
    <x v="1"/>
    <s v="NSW"/>
    <n v="2790"/>
    <x v="0"/>
    <x v="11"/>
    <x v="5"/>
    <x v="5"/>
    <n v="225"/>
  </r>
  <r>
    <x v="588"/>
    <x v="1"/>
    <s v="2023-2024"/>
    <x v="0"/>
    <x v="53"/>
    <x v="3"/>
    <s v="QLD"/>
    <n v="4119"/>
    <x v="0"/>
    <x v="10"/>
    <x v="8"/>
    <x v="8"/>
    <n v="225"/>
  </r>
  <r>
    <x v="573"/>
    <x v="0"/>
    <s v="2024-2025"/>
    <x v="0"/>
    <x v="84"/>
    <x v="3"/>
    <s v="QLD"/>
    <n v="4215"/>
    <x v="0"/>
    <x v="3"/>
    <x v="3"/>
    <x v="3"/>
    <n v="38"/>
  </r>
  <r>
    <x v="400"/>
    <x v="2"/>
    <s v="2025-2026"/>
    <x v="1"/>
    <x v="0"/>
    <x v="0"/>
    <s v="WA"/>
    <n v="6021"/>
    <x v="0"/>
    <x v="0"/>
    <x v="9"/>
    <x v="9"/>
    <n v="491"/>
  </r>
  <r>
    <x v="661"/>
    <x v="0"/>
    <s v="2024-2025"/>
    <x v="0"/>
    <x v="36"/>
    <x v="4"/>
    <s v="VIC"/>
    <n v="3148"/>
    <x v="0"/>
    <x v="6"/>
    <x v="1"/>
    <x v="1"/>
    <n v="612"/>
  </r>
  <r>
    <x v="716"/>
    <x v="0"/>
    <s v="2024-2025"/>
    <x v="0"/>
    <x v="69"/>
    <x v="4"/>
    <s v="VIC"/>
    <n v="3199"/>
    <x v="0"/>
    <x v="6"/>
    <x v="3"/>
    <x v="3"/>
    <n v="689"/>
  </r>
  <r>
    <x v="17"/>
    <x v="0"/>
    <s v="2024-2025"/>
    <x v="0"/>
    <x v="88"/>
    <x v="6"/>
    <s v="SA"/>
    <n v="5011"/>
    <x v="0"/>
    <x v="13"/>
    <x v="1"/>
    <x v="1"/>
    <n v="61"/>
  </r>
  <r>
    <x v="513"/>
    <x v="2"/>
    <s v="2025-2026"/>
    <x v="0"/>
    <x v="54"/>
    <x v="4"/>
    <s v="VIC"/>
    <n v="3030"/>
    <x v="0"/>
    <x v="7"/>
    <x v="0"/>
    <x v="0"/>
    <n v="799"/>
  </r>
  <r>
    <x v="37"/>
    <x v="2"/>
    <s v="2025-2026"/>
    <x v="0"/>
    <x v="83"/>
    <x v="0"/>
    <s v="WA"/>
    <n v="6052"/>
    <x v="0"/>
    <x v="0"/>
    <x v="9"/>
    <x v="9"/>
    <n v="454"/>
  </r>
  <r>
    <x v="502"/>
    <x v="1"/>
    <s v="2023-2024"/>
    <x v="0"/>
    <x v="5"/>
    <x v="1"/>
    <s v="NSW"/>
    <n v="2067"/>
    <x v="0"/>
    <x v="5"/>
    <x v="3"/>
    <x v="3"/>
    <n v="380"/>
  </r>
  <r>
    <x v="368"/>
    <x v="0"/>
    <s v="2024-2025"/>
    <x v="0"/>
    <x v="84"/>
    <x v="3"/>
    <s v="QLD"/>
    <n v="4215"/>
    <x v="0"/>
    <x v="3"/>
    <x v="4"/>
    <x v="4"/>
    <n v="443"/>
  </r>
  <r>
    <x v="490"/>
    <x v="1"/>
    <s v="2023-2024"/>
    <x v="0"/>
    <x v="30"/>
    <x v="4"/>
    <s v="VIC"/>
    <n v="3131"/>
    <x v="0"/>
    <x v="6"/>
    <x v="1"/>
    <x v="1"/>
    <n v="277"/>
  </r>
  <r>
    <x v="384"/>
    <x v="1"/>
    <s v="2023-2024"/>
    <x v="1"/>
    <x v="39"/>
    <x v="0"/>
    <s v="WA"/>
    <n v="6330"/>
    <x v="0"/>
    <x v="14"/>
    <x v="3"/>
    <x v="3"/>
    <n v="762"/>
  </r>
  <r>
    <x v="57"/>
    <x v="0"/>
    <s v="2024-2025"/>
    <x v="0"/>
    <x v="86"/>
    <x v="0"/>
    <s v="WA"/>
    <n v="6725"/>
    <x v="0"/>
    <x v="20"/>
    <x v="9"/>
    <x v="9"/>
    <n v="170"/>
  </r>
  <r>
    <x v="87"/>
    <x v="0"/>
    <s v="2024-2025"/>
    <x v="0"/>
    <x v="28"/>
    <x v="1"/>
    <s v="NSW"/>
    <n v="2830"/>
    <x v="0"/>
    <x v="11"/>
    <x v="8"/>
    <x v="8"/>
    <n v="441"/>
  </r>
  <r>
    <x v="616"/>
    <x v="1"/>
    <s v="2023-2024"/>
    <x v="0"/>
    <x v="3"/>
    <x v="3"/>
    <s v="QLD"/>
    <n v="4220"/>
    <x v="0"/>
    <x v="3"/>
    <x v="5"/>
    <x v="5"/>
    <n v="402"/>
  </r>
  <r>
    <x v="26"/>
    <x v="1"/>
    <s v="2023-2024"/>
    <x v="0"/>
    <x v="63"/>
    <x v="1"/>
    <s v="NSW"/>
    <n v="2015"/>
    <x v="0"/>
    <x v="5"/>
    <x v="2"/>
    <x v="2"/>
    <n v="398"/>
  </r>
  <r>
    <x v="654"/>
    <x v="2"/>
    <s v="2025-2026"/>
    <x v="0"/>
    <x v="17"/>
    <x v="3"/>
    <s v="QLD"/>
    <n v="4825"/>
    <x v="0"/>
    <x v="12"/>
    <x v="0"/>
    <x v="0"/>
    <n v="693"/>
  </r>
  <r>
    <x v="112"/>
    <x v="0"/>
    <s v="2024-2025"/>
    <x v="1"/>
    <x v="75"/>
    <x v="0"/>
    <s v="WA"/>
    <n v="6450"/>
    <x v="0"/>
    <x v="20"/>
    <x v="4"/>
    <x v="4"/>
    <n v="428"/>
  </r>
  <r>
    <x v="666"/>
    <x v="0"/>
    <s v="2024-2025"/>
    <x v="0"/>
    <x v="73"/>
    <x v="6"/>
    <s v="SA"/>
    <n v="5607"/>
    <x v="0"/>
    <x v="18"/>
    <x v="4"/>
    <x v="4"/>
    <n v="579"/>
  </r>
  <r>
    <x v="79"/>
    <x v="0"/>
    <s v="2024-2025"/>
    <x v="0"/>
    <x v="1"/>
    <x v="1"/>
    <s v="NSW"/>
    <n v="2478"/>
    <x v="0"/>
    <x v="1"/>
    <x v="4"/>
    <x v="4"/>
    <n v="454"/>
  </r>
  <r>
    <x v="335"/>
    <x v="0"/>
    <s v="2024-2025"/>
    <x v="1"/>
    <x v="95"/>
    <x v="7"/>
    <s v="NT"/>
    <n v="870"/>
    <x v="0"/>
    <x v="19"/>
    <x v="4"/>
    <x v="4"/>
    <n v="276"/>
  </r>
  <r>
    <x v="318"/>
    <x v="0"/>
    <s v="2024-2025"/>
    <x v="1"/>
    <x v="65"/>
    <x v="1"/>
    <s v="NSW"/>
    <n v="2131"/>
    <x v="0"/>
    <x v="4"/>
    <x v="0"/>
    <x v="0"/>
    <n v="616"/>
  </r>
  <r>
    <x v="145"/>
    <x v="0"/>
    <s v="2024-2025"/>
    <x v="0"/>
    <x v="82"/>
    <x v="3"/>
    <s v="QLD"/>
    <n v="4655"/>
    <x v="0"/>
    <x v="17"/>
    <x v="9"/>
    <x v="9"/>
    <n v="151"/>
  </r>
  <r>
    <x v="516"/>
    <x v="2"/>
    <s v="2025-2026"/>
    <x v="0"/>
    <x v="32"/>
    <x v="6"/>
    <s v="SA"/>
    <n v="5169"/>
    <x v="0"/>
    <x v="13"/>
    <x v="0"/>
    <x v="0"/>
    <n v="459"/>
  </r>
  <r>
    <x v="73"/>
    <x v="1"/>
    <s v="2023-2024"/>
    <x v="0"/>
    <x v="79"/>
    <x v="6"/>
    <s v="SA"/>
    <n v="5290"/>
    <x v="0"/>
    <x v="18"/>
    <x v="4"/>
    <x v="4"/>
    <n v="118"/>
  </r>
  <r>
    <x v="133"/>
    <x v="1"/>
    <s v="2023-2024"/>
    <x v="0"/>
    <x v="69"/>
    <x v="4"/>
    <s v="VIC"/>
    <n v="3199"/>
    <x v="0"/>
    <x v="6"/>
    <x v="7"/>
    <x v="7"/>
    <n v="283"/>
  </r>
  <r>
    <x v="410"/>
    <x v="1"/>
    <s v="2023-2024"/>
    <x v="0"/>
    <x v="15"/>
    <x v="1"/>
    <s v="NSW"/>
    <n v="2020"/>
    <x v="0"/>
    <x v="5"/>
    <x v="6"/>
    <x v="6"/>
    <n v="395"/>
  </r>
  <r>
    <x v="437"/>
    <x v="0"/>
    <s v="2024-2025"/>
    <x v="0"/>
    <x v="37"/>
    <x v="1"/>
    <s v="NSW"/>
    <n v="2750"/>
    <x v="0"/>
    <x v="11"/>
    <x v="5"/>
    <x v="5"/>
    <n v="648"/>
  </r>
  <r>
    <x v="448"/>
    <x v="1"/>
    <s v="2023-2024"/>
    <x v="1"/>
    <x v="22"/>
    <x v="1"/>
    <s v="NSW"/>
    <n v="2539"/>
    <x v="0"/>
    <x v="2"/>
    <x v="5"/>
    <x v="5"/>
    <n v="574"/>
  </r>
  <r>
    <x v="644"/>
    <x v="1"/>
    <s v="2023-2024"/>
    <x v="0"/>
    <x v="41"/>
    <x v="5"/>
    <s v="TAS"/>
    <n v="7320"/>
    <x v="0"/>
    <x v="9"/>
    <x v="1"/>
    <x v="1"/>
    <n v="256"/>
  </r>
  <r>
    <x v="251"/>
    <x v="1"/>
    <s v="2023-2024"/>
    <x v="0"/>
    <x v="47"/>
    <x v="1"/>
    <s v="NSW"/>
    <n v="2101"/>
    <x v="0"/>
    <x v="4"/>
    <x v="3"/>
    <x v="3"/>
    <n v="559"/>
  </r>
  <r>
    <x v="184"/>
    <x v="2"/>
    <s v="2025-2026"/>
    <x v="0"/>
    <x v="36"/>
    <x v="4"/>
    <s v="VIC"/>
    <n v="3148"/>
    <x v="0"/>
    <x v="6"/>
    <x v="1"/>
    <x v="1"/>
    <n v="251"/>
  </r>
  <r>
    <x v="305"/>
    <x v="2"/>
    <s v="2025-2026"/>
    <x v="1"/>
    <x v="14"/>
    <x v="1"/>
    <s v="NSW"/>
    <n v="2790"/>
    <x v="0"/>
    <x v="11"/>
    <x v="0"/>
    <x v="0"/>
    <n v="653"/>
  </r>
  <r>
    <x v="607"/>
    <x v="0"/>
    <s v="2024-2025"/>
    <x v="0"/>
    <x v="50"/>
    <x v="4"/>
    <s v="VIC"/>
    <n v="3179"/>
    <x v="0"/>
    <x v="6"/>
    <x v="9"/>
    <x v="9"/>
    <n v="659"/>
  </r>
  <r>
    <x v="486"/>
    <x v="0"/>
    <s v="2024-2025"/>
    <x v="0"/>
    <x v="77"/>
    <x v="5"/>
    <s v="TAS"/>
    <n v="7018"/>
    <x v="0"/>
    <x v="9"/>
    <x v="4"/>
    <x v="4"/>
    <n v="445"/>
  </r>
  <r>
    <x v="565"/>
    <x v="1"/>
    <s v="2023-2024"/>
    <x v="0"/>
    <x v="78"/>
    <x v="1"/>
    <s v="NSW"/>
    <n v="2141"/>
    <x v="0"/>
    <x v="4"/>
    <x v="4"/>
    <x v="4"/>
    <n v="419"/>
  </r>
  <r>
    <x v="443"/>
    <x v="0"/>
    <s v="2024-2025"/>
    <x v="0"/>
    <x v="60"/>
    <x v="1"/>
    <s v="NSW"/>
    <n v="2541"/>
    <x v="0"/>
    <x v="2"/>
    <x v="2"/>
    <x v="2"/>
    <n v="59"/>
  </r>
  <r>
    <x v="62"/>
    <x v="0"/>
    <s v="2024-2025"/>
    <x v="0"/>
    <x v="61"/>
    <x v="6"/>
    <s v="SA"/>
    <n v="5343"/>
    <x v="0"/>
    <x v="18"/>
    <x v="0"/>
    <x v="0"/>
    <n v="562"/>
  </r>
  <r>
    <x v="614"/>
    <x v="0"/>
    <s v="2024-2025"/>
    <x v="0"/>
    <x v="87"/>
    <x v="2"/>
    <s v="ACT"/>
    <n v="2609"/>
    <x v="0"/>
    <x v="2"/>
    <x v="0"/>
    <x v="0"/>
    <n v="350"/>
  </r>
  <r>
    <x v="672"/>
    <x v="1"/>
    <s v="2023-2024"/>
    <x v="0"/>
    <x v="78"/>
    <x v="1"/>
    <s v="NSW"/>
    <n v="2141"/>
    <x v="0"/>
    <x v="4"/>
    <x v="5"/>
    <x v="5"/>
    <n v="557"/>
  </r>
  <r>
    <x v="308"/>
    <x v="0"/>
    <s v="2024-2025"/>
    <x v="1"/>
    <x v="34"/>
    <x v="4"/>
    <s v="VIC"/>
    <n v="3018"/>
    <x v="0"/>
    <x v="7"/>
    <x v="1"/>
    <x v="1"/>
    <n v="556"/>
  </r>
  <r>
    <x v="587"/>
    <x v="2"/>
    <s v="2025-2026"/>
    <x v="0"/>
    <x v="84"/>
    <x v="3"/>
    <s v="QLD"/>
    <n v="4215"/>
    <x v="0"/>
    <x v="3"/>
    <x v="4"/>
    <x v="4"/>
    <n v="216"/>
  </r>
  <r>
    <x v="190"/>
    <x v="1"/>
    <s v="2023-2024"/>
    <x v="0"/>
    <x v="69"/>
    <x v="4"/>
    <s v="VIC"/>
    <n v="3199"/>
    <x v="0"/>
    <x v="6"/>
    <x v="6"/>
    <x v="6"/>
    <n v="170"/>
  </r>
  <r>
    <x v="715"/>
    <x v="0"/>
    <s v="2024-2025"/>
    <x v="0"/>
    <x v="92"/>
    <x v="3"/>
    <s v="QLD"/>
    <n v="4305"/>
    <x v="0"/>
    <x v="3"/>
    <x v="0"/>
    <x v="0"/>
    <n v="349"/>
  </r>
  <r>
    <x v="683"/>
    <x v="0"/>
    <s v="2024-2025"/>
    <x v="0"/>
    <x v="27"/>
    <x v="4"/>
    <s v="VIC"/>
    <n v="3066"/>
    <x v="0"/>
    <x v="7"/>
    <x v="4"/>
    <x v="4"/>
    <n v="698"/>
  </r>
  <r>
    <x v="237"/>
    <x v="2"/>
    <s v="2025-2026"/>
    <x v="0"/>
    <x v="9"/>
    <x v="4"/>
    <s v="VIC"/>
    <n v="3076"/>
    <x v="0"/>
    <x v="7"/>
    <x v="6"/>
    <x v="6"/>
    <n v="726"/>
  </r>
  <r>
    <x v="62"/>
    <x v="0"/>
    <s v="2024-2025"/>
    <x v="0"/>
    <x v="12"/>
    <x v="3"/>
    <s v="QLD"/>
    <n v="4068"/>
    <x v="0"/>
    <x v="10"/>
    <x v="3"/>
    <x v="3"/>
    <n v="120"/>
  </r>
  <r>
    <x v="662"/>
    <x v="2"/>
    <s v="2025-2026"/>
    <x v="0"/>
    <x v="81"/>
    <x v="3"/>
    <s v="QLD"/>
    <n v="4680"/>
    <x v="0"/>
    <x v="17"/>
    <x v="9"/>
    <x v="9"/>
    <n v="408"/>
  </r>
  <r>
    <x v="566"/>
    <x v="0"/>
    <s v="2024-2025"/>
    <x v="0"/>
    <x v="53"/>
    <x v="3"/>
    <s v="QLD"/>
    <n v="4119"/>
    <x v="0"/>
    <x v="10"/>
    <x v="4"/>
    <x v="4"/>
    <n v="38"/>
  </r>
  <r>
    <x v="341"/>
    <x v="0"/>
    <s v="2024-2025"/>
    <x v="0"/>
    <x v="18"/>
    <x v="6"/>
    <s v="SA"/>
    <n v="5168"/>
    <x v="0"/>
    <x v="13"/>
    <x v="9"/>
    <x v="9"/>
    <n v="628"/>
  </r>
  <r>
    <x v="520"/>
    <x v="1"/>
    <s v="2023-2024"/>
    <x v="0"/>
    <x v="33"/>
    <x v="4"/>
    <s v="VIC"/>
    <n v="3280"/>
    <x v="0"/>
    <x v="8"/>
    <x v="5"/>
    <x v="5"/>
    <n v="723"/>
  </r>
  <r>
    <x v="316"/>
    <x v="0"/>
    <s v="2024-2025"/>
    <x v="0"/>
    <x v="59"/>
    <x v="3"/>
    <s v="QLD"/>
    <n v="4509"/>
    <x v="0"/>
    <x v="3"/>
    <x v="4"/>
    <x v="4"/>
    <n v="486"/>
  </r>
  <r>
    <x v="36"/>
    <x v="2"/>
    <s v="2025-2026"/>
    <x v="0"/>
    <x v="72"/>
    <x v="4"/>
    <s v="VIC"/>
    <n v="3931"/>
    <x v="0"/>
    <x v="16"/>
    <x v="9"/>
    <x v="9"/>
    <n v="320"/>
  </r>
  <r>
    <x v="504"/>
    <x v="0"/>
    <s v="2024-2025"/>
    <x v="0"/>
    <x v="28"/>
    <x v="1"/>
    <s v="NSW"/>
    <n v="2830"/>
    <x v="0"/>
    <x v="11"/>
    <x v="0"/>
    <x v="0"/>
    <n v="281"/>
  </r>
  <r>
    <x v="332"/>
    <x v="1"/>
    <s v="2023-2024"/>
    <x v="1"/>
    <x v="21"/>
    <x v="3"/>
    <s v="QLD"/>
    <n v="4012"/>
    <x v="0"/>
    <x v="10"/>
    <x v="9"/>
    <x v="9"/>
    <n v="740"/>
  </r>
  <r>
    <x v="158"/>
    <x v="0"/>
    <s v="2024-2025"/>
    <x v="0"/>
    <x v="10"/>
    <x v="4"/>
    <s v="VIC"/>
    <n v="3551"/>
    <x v="0"/>
    <x v="8"/>
    <x v="8"/>
    <x v="8"/>
    <n v="383"/>
  </r>
  <r>
    <x v="384"/>
    <x v="1"/>
    <s v="2023-2024"/>
    <x v="0"/>
    <x v="85"/>
    <x v="0"/>
    <s v="WA"/>
    <n v="6530"/>
    <x v="0"/>
    <x v="20"/>
    <x v="4"/>
    <x v="4"/>
    <n v="462"/>
  </r>
  <r>
    <x v="36"/>
    <x v="2"/>
    <s v="2025-2026"/>
    <x v="1"/>
    <x v="40"/>
    <x v="4"/>
    <s v="VIC"/>
    <n v="3353"/>
    <x v="0"/>
    <x v="8"/>
    <x v="3"/>
    <x v="3"/>
    <n v="310"/>
  </r>
  <r>
    <x v="488"/>
    <x v="0"/>
    <s v="2024-2025"/>
    <x v="0"/>
    <x v="16"/>
    <x v="0"/>
    <s v="WA"/>
    <n v="6030"/>
    <x v="0"/>
    <x v="0"/>
    <x v="4"/>
    <x v="4"/>
    <n v="780"/>
  </r>
  <r>
    <x v="474"/>
    <x v="1"/>
    <s v="2023-2024"/>
    <x v="0"/>
    <x v="56"/>
    <x v="1"/>
    <s v="NSW"/>
    <n v="2795"/>
    <x v="0"/>
    <x v="11"/>
    <x v="3"/>
    <x v="3"/>
    <n v="531"/>
  </r>
  <r>
    <x v="190"/>
    <x v="1"/>
    <s v="2023-2024"/>
    <x v="1"/>
    <x v="38"/>
    <x v="3"/>
    <s v="QLD"/>
    <n v="4802"/>
    <x v="0"/>
    <x v="12"/>
    <x v="1"/>
    <x v="1"/>
    <n v="541"/>
  </r>
  <r>
    <x v="157"/>
    <x v="2"/>
    <s v="2025-2026"/>
    <x v="0"/>
    <x v="23"/>
    <x v="1"/>
    <s v="NSW"/>
    <n v="2650"/>
    <x v="0"/>
    <x v="11"/>
    <x v="8"/>
    <x v="8"/>
    <n v="267"/>
  </r>
  <r>
    <x v="480"/>
    <x v="0"/>
    <s v="2024-2025"/>
    <x v="0"/>
    <x v="13"/>
    <x v="1"/>
    <s v="NSW"/>
    <n v="2480"/>
    <x v="0"/>
    <x v="1"/>
    <x v="3"/>
    <x v="3"/>
    <n v="351"/>
  </r>
  <r>
    <x v="172"/>
    <x v="1"/>
    <s v="2023-2024"/>
    <x v="1"/>
    <x v="65"/>
    <x v="1"/>
    <s v="NSW"/>
    <n v="2131"/>
    <x v="0"/>
    <x v="4"/>
    <x v="1"/>
    <x v="1"/>
    <n v="734"/>
  </r>
  <r>
    <x v="660"/>
    <x v="0"/>
    <s v="2024-2025"/>
    <x v="0"/>
    <x v="36"/>
    <x v="4"/>
    <s v="VIC"/>
    <n v="3148"/>
    <x v="0"/>
    <x v="6"/>
    <x v="6"/>
    <x v="6"/>
    <n v="233"/>
  </r>
  <r>
    <x v="542"/>
    <x v="2"/>
    <s v="2025-2026"/>
    <x v="0"/>
    <x v="12"/>
    <x v="3"/>
    <s v="QLD"/>
    <n v="4068"/>
    <x v="0"/>
    <x v="10"/>
    <x v="8"/>
    <x v="8"/>
    <n v="706"/>
  </r>
  <r>
    <x v="296"/>
    <x v="2"/>
    <s v="2025-2026"/>
    <x v="0"/>
    <x v="36"/>
    <x v="4"/>
    <s v="VIC"/>
    <n v="3148"/>
    <x v="0"/>
    <x v="6"/>
    <x v="3"/>
    <x v="3"/>
    <n v="416"/>
  </r>
  <r>
    <x v="669"/>
    <x v="2"/>
    <s v="2025-2026"/>
    <x v="0"/>
    <x v="55"/>
    <x v="3"/>
    <s v="QLD"/>
    <n v="4703"/>
    <x v="0"/>
    <x v="17"/>
    <x v="0"/>
    <x v="0"/>
    <n v="57"/>
  </r>
  <r>
    <x v="63"/>
    <x v="1"/>
    <s v="2023-2024"/>
    <x v="0"/>
    <x v="12"/>
    <x v="3"/>
    <s v="QLD"/>
    <n v="4068"/>
    <x v="0"/>
    <x v="10"/>
    <x v="3"/>
    <x v="3"/>
    <n v="572"/>
  </r>
  <r>
    <x v="479"/>
    <x v="2"/>
    <s v="2025-2026"/>
    <x v="0"/>
    <x v="12"/>
    <x v="3"/>
    <s v="QLD"/>
    <n v="4068"/>
    <x v="0"/>
    <x v="10"/>
    <x v="6"/>
    <x v="6"/>
    <n v="525"/>
  </r>
  <r>
    <x v="136"/>
    <x v="0"/>
    <s v="2024-2025"/>
    <x v="1"/>
    <x v="22"/>
    <x v="1"/>
    <s v="NSW"/>
    <n v="2539"/>
    <x v="0"/>
    <x v="2"/>
    <x v="0"/>
    <x v="0"/>
    <n v="765"/>
  </r>
  <r>
    <x v="390"/>
    <x v="2"/>
    <s v="2025-2026"/>
    <x v="0"/>
    <x v="36"/>
    <x v="4"/>
    <s v="VIC"/>
    <n v="3148"/>
    <x v="0"/>
    <x v="6"/>
    <x v="3"/>
    <x v="3"/>
    <n v="348"/>
  </r>
  <r>
    <x v="124"/>
    <x v="0"/>
    <s v="2024-2025"/>
    <x v="0"/>
    <x v="26"/>
    <x v="0"/>
    <s v="WA"/>
    <n v="6280"/>
    <x v="0"/>
    <x v="14"/>
    <x v="2"/>
    <x v="2"/>
    <n v="41"/>
  </r>
  <r>
    <x v="480"/>
    <x v="0"/>
    <s v="2024-2025"/>
    <x v="0"/>
    <x v="43"/>
    <x v="1"/>
    <s v="NSW"/>
    <n v="2560"/>
    <x v="0"/>
    <x v="2"/>
    <x v="1"/>
    <x v="1"/>
    <n v="569"/>
  </r>
  <r>
    <x v="665"/>
    <x v="1"/>
    <s v="2023-2024"/>
    <x v="0"/>
    <x v="16"/>
    <x v="0"/>
    <s v="WA"/>
    <n v="6030"/>
    <x v="0"/>
    <x v="0"/>
    <x v="9"/>
    <x v="9"/>
    <n v="625"/>
  </r>
  <r>
    <x v="320"/>
    <x v="0"/>
    <s v="2024-2025"/>
    <x v="1"/>
    <x v="14"/>
    <x v="1"/>
    <s v="NSW"/>
    <n v="2790"/>
    <x v="0"/>
    <x v="11"/>
    <x v="9"/>
    <x v="9"/>
    <n v="342"/>
  </r>
  <r>
    <x v="163"/>
    <x v="0"/>
    <s v="2024-2025"/>
    <x v="0"/>
    <x v="3"/>
    <x v="3"/>
    <s v="QLD"/>
    <n v="4220"/>
    <x v="0"/>
    <x v="3"/>
    <x v="9"/>
    <x v="9"/>
    <n v="280"/>
  </r>
  <r>
    <x v="199"/>
    <x v="0"/>
    <s v="2024-2025"/>
    <x v="1"/>
    <x v="34"/>
    <x v="4"/>
    <s v="VIC"/>
    <n v="3018"/>
    <x v="0"/>
    <x v="7"/>
    <x v="3"/>
    <x v="3"/>
    <n v="303"/>
  </r>
  <r>
    <x v="367"/>
    <x v="2"/>
    <s v="2025-2026"/>
    <x v="0"/>
    <x v="26"/>
    <x v="0"/>
    <s v="WA"/>
    <n v="6280"/>
    <x v="0"/>
    <x v="14"/>
    <x v="4"/>
    <x v="4"/>
    <n v="329"/>
  </r>
  <r>
    <x v="157"/>
    <x v="2"/>
    <s v="2025-2026"/>
    <x v="0"/>
    <x v="26"/>
    <x v="0"/>
    <s v="WA"/>
    <n v="6280"/>
    <x v="0"/>
    <x v="14"/>
    <x v="0"/>
    <x v="0"/>
    <n v="534"/>
  </r>
  <r>
    <x v="42"/>
    <x v="0"/>
    <s v="2024-2025"/>
    <x v="0"/>
    <x v="42"/>
    <x v="3"/>
    <s v="QLD"/>
    <n v="4870"/>
    <x v="0"/>
    <x v="12"/>
    <x v="0"/>
    <x v="0"/>
    <n v="506"/>
  </r>
  <r>
    <x v="541"/>
    <x v="0"/>
    <s v="2024-2025"/>
    <x v="0"/>
    <x v="81"/>
    <x v="3"/>
    <s v="QLD"/>
    <n v="4680"/>
    <x v="0"/>
    <x v="17"/>
    <x v="1"/>
    <x v="1"/>
    <n v="123"/>
  </r>
  <r>
    <x v="470"/>
    <x v="0"/>
    <s v="2024-2025"/>
    <x v="0"/>
    <x v="60"/>
    <x v="1"/>
    <s v="NSW"/>
    <n v="2541"/>
    <x v="0"/>
    <x v="2"/>
    <x v="6"/>
    <x v="6"/>
    <n v="707"/>
  </r>
  <r>
    <x v="357"/>
    <x v="1"/>
    <s v="2023-2024"/>
    <x v="0"/>
    <x v="4"/>
    <x v="1"/>
    <s v="NSW"/>
    <n v="2154"/>
    <x v="0"/>
    <x v="4"/>
    <x v="6"/>
    <x v="6"/>
    <n v="112"/>
  </r>
  <r>
    <x v="439"/>
    <x v="0"/>
    <s v="2024-2025"/>
    <x v="0"/>
    <x v="88"/>
    <x v="6"/>
    <s v="SA"/>
    <n v="5011"/>
    <x v="0"/>
    <x v="13"/>
    <x v="4"/>
    <x v="4"/>
    <n v="103"/>
  </r>
  <r>
    <x v="718"/>
    <x v="1"/>
    <s v="2023-2024"/>
    <x v="0"/>
    <x v="41"/>
    <x v="5"/>
    <s v="TAS"/>
    <n v="7320"/>
    <x v="0"/>
    <x v="9"/>
    <x v="9"/>
    <x v="9"/>
    <n v="182"/>
  </r>
  <r>
    <x v="538"/>
    <x v="0"/>
    <s v="2024-2025"/>
    <x v="0"/>
    <x v="53"/>
    <x v="3"/>
    <s v="QLD"/>
    <n v="4119"/>
    <x v="0"/>
    <x v="10"/>
    <x v="6"/>
    <x v="6"/>
    <n v="352"/>
  </r>
  <r>
    <x v="716"/>
    <x v="0"/>
    <s v="2024-2025"/>
    <x v="1"/>
    <x v="68"/>
    <x v="7"/>
    <s v="NT"/>
    <n v="800"/>
    <x v="0"/>
    <x v="19"/>
    <x v="0"/>
    <x v="0"/>
    <n v="240"/>
  </r>
  <r>
    <x v="165"/>
    <x v="0"/>
    <s v="2024-2025"/>
    <x v="0"/>
    <x v="53"/>
    <x v="3"/>
    <s v="QLD"/>
    <n v="4119"/>
    <x v="0"/>
    <x v="10"/>
    <x v="6"/>
    <x v="6"/>
    <n v="775"/>
  </r>
  <r>
    <x v="693"/>
    <x v="2"/>
    <s v="2025-2026"/>
    <x v="1"/>
    <x v="14"/>
    <x v="1"/>
    <s v="NSW"/>
    <n v="2790"/>
    <x v="0"/>
    <x v="11"/>
    <x v="1"/>
    <x v="1"/>
    <n v="749"/>
  </r>
  <r>
    <x v="53"/>
    <x v="0"/>
    <s v="2024-2025"/>
    <x v="0"/>
    <x v="15"/>
    <x v="1"/>
    <s v="NSW"/>
    <n v="2020"/>
    <x v="0"/>
    <x v="5"/>
    <x v="4"/>
    <x v="4"/>
    <n v="155"/>
  </r>
  <r>
    <x v="43"/>
    <x v="1"/>
    <s v="2023-2024"/>
    <x v="1"/>
    <x v="31"/>
    <x v="1"/>
    <s v="NSW"/>
    <n v="2116"/>
    <x v="0"/>
    <x v="4"/>
    <x v="4"/>
    <x v="4"/>
    <n v="210"/>
  </r>
  <r>
    <x v="461"/>
    <x v="0"/>
    <s v="2024-2025"/>
    <x v="1"/>
    <x v="63"/>
    <x v="1"/>
    <s v="NSW"/>
    <n v="2015"/>
    <x v="0"/>
    <x v="5"/>
    <x v="4"/>
    <x v="4"/>
    <n v="206"/>
  </r>
  <r>
    <x v="625"/>
    <x v="1"/>
    <s v="2023-2024"/>
    <x v="1"/>
    <x v="24"/>
    <x v="1"/>
    <s v="NSW"/>
    <n v="2120"/>
    <x v="0"/>
    <x v="4"/>
    <x v="9"/>
    <x v="9"/>
    <n v="70"/>
  </r>
  <r>
    <x v="382"/>
    <x v="0"/>
    <s v="2024-2025"/>
    <x v="0"/>
    <x v="49"/>
    <x v="4"/>
    <s v="VIC"/>
    <n v="3134"/>
    <x v="0"/>
    <x v="6"/>
    <x v="9"/>
    <x v="9"/>
    <n v="97"/>
  </r>
  <r>
    <x v="390"/>
    <x v="2"/>
    <s v="2025-2026"/>
    <x v="0"/>
    <x v="43"/>
    <x v="1"/>
    <s v="NSW"/>
    <n v="2560"/>
    <x v="0"/>
    <x v="2"/>
    <x v="3"/>
    <x v="3"/>
    <n v="179"/>
  </r>
  <r>
    <x v="232"/>
    <x v="1"/>
    <s v="2023-2024"/>
    <x v="1"/>
    <x v="69"/>
    <x v="4"/>
    <s v="VIC"/>
    <n v="3199"/>
    <x v="0"/>
    <x v="6"/>
    <x v="7"/>
    <x v="7"/>
    <n v="183"/>
  </r>
  <r>
    <x v="583"/>
    <x v="0"/>
    <s v="2024-2025"/>
    <x v="1"/>
    <x v="14"/>
    <x v="1"/>
    <s v="NSW"/>
    <n v="2790"/>
    <x v="0"/>
    <x v="11"/>
    <x v="9"/>
    <x v="9"/>
    <n v="444"/>
  </r>
  <r>
    <x v="600"/>
    <x v="2"/>
    <s v="2025-2026"/>
    <x v="0"/>
    <x v="12"/>
    <x v="3"/>
    <s v="QLD"/>
    <n v="4068"/>
    <x v="0"/>
    <x v="10"/>
    <x v="4"/>
    <x v="4"/>
    <n v="349"/>
  </r>
  <r>
    <x v="394"/>
    <x v="0"/>
    <s v="2024-2025"/>
    <x v="0"/>
    <x v="83"/>
    <x v="0"/>
    <s v="WA"/>
    <n v="6052"/>
    <x v="0"/>
    <x v="0"/>
    <x v="9"/>
    <x v="9"/>
    <n v="660"/>
  </r>
  <r>
    <x v="55"/>
    <x v="0"/>
    <s v="2024-2025"/>
    <x v="0"/>
    <x v="87"/>
    <x v="2"/>
    <s v="ACT"/>
    <n v="2609"/>
    <x v="0"/>
    <x v="2"/>
    <x v="9"/>
    <x v="9"/>
    <n v="364"/>
  </r>
  <r>
    <x v="576"/>
    <x v="0"/>
    <s v="2024-2025"/>
    <x v="0"/>
    <x v="74"/>
    <x v="1"/>
    <s v="NSW"/>
    <n v="2485"/>
    <x v="0"/>
    <x v="1"/>
    <x v="9"/>
    <x v="9"/>
    <n v="550"/>
  </r>
  <r>
    <x v="719"/>
    <x v="0"/>
    <s v="2024-2025"/>
    <x v="0"/>
    <x v="42"/>
    <x v="3"/>
    <s v="QLD"/>
    <n v="4870"/>
    <x v="0"/>
    <x v="12"/>
    <x v="9"/>
    <x v="9"/>
    <n v="612"/>
  </r>
  <r>
    <x v="340"/>
    <x v="1"/>
    <s v="2023-2024"/>
    <x v="0"/>
    <x v="69"/>
    <x v="4"/>
    <s v="VIC"/>
    <n v="3199"/>
    <x v="0"/>
    <x v="6"/>
    <x v="9"/>
    <x v="9"/>
    <n v="661"/>
  </r>
  <r>
    <x v="301"/>
    <x v="0"/>
    <s v="2024-2025"/>
    <x v="0"/>
    <x v="43"/>
    <x v="1"/>
    <s v="NSW"/>
    <n v="2560"/>
    <x v="0"/>
    <x v="2"/>
    <x v="6"/>
    <x v="6"/>
    <n v="127"/>
  </r>
  <r>
    <x v="275"/>
    <x v="0"/>
    <s v="2024-2025"/>
    <x v="1"/>
    <x v="29"/>
    <x v="4"/>
    <s v="VIC"/>
    <n v="3500"/>
    <x v="0"/>
    <x v="8"/>
    <x v="9"/>
    <x v="9"/>
    <n v="608"/>
  </r>
  <r>
    <x v="639"/>
    <x v="0"/>
    <s v="2024-2025"/>
    <x v="0"/>
    <x v="96"/>
    <x v="4"/>
    <s v="VIC"/>
    <n v="3690"/>
    <x v="0"/>
    <x v="16"/>
    <x v="1"/>
    <x v="1"/>
    <n v="415"/>
  </r>
  <r>
    <x v="460"/>
    <x v="1"/>
    <s v="2023-2024"/>
    <x v="0"/>
    <x v="28"/>
    <x v="1"/>
    <s v="NSW"/>
    <n v="2830"/>
    <x v="0"/>
    <x v="11"/>
    <x v="2"/>
    <x v="2"/>
    <n v="752"/>
  </r>
  <r>
    <x v="144"/>
    <x v="1"/>
    <s v="2023-2024"/>
    <x v="0"/>
    <x v="27"/>
    <x v="4"/>
    <s v="VIC"/>
    <n v="3066"/>
    <x v="0"/>
    <x v="7"/>
    <x v="2"/>
    <x v="2"/>
    <n v="136"/>
  </r>
  <r>
    <x v="685"/>
    <x v="1"/>
    <s v="2023-2024"/>
    <x v="0"/>
    <x v="20"/>
    <x v="4"/>
    <s v="VIC"/>
    <n v="3429"/>
    <x v="0"/>
    <x v="8"/>
    <x v="9"/>
    <x v="9"/>
    <n v="635"/>
  </r>
  <r>
    <x v="719"/>
    <x v="0"/>
    <s v="2024-2025"/>
    <x v="0"/>
    <x v="56"/>
    <x v="1"/>
    <s v="NSW"/>
    <n v="2795"/>
    <x v="0"/>
    <x v="11"/>
    <x v="4"/>
    <x v="4"/>
    <n v="138"/>
  </r>
  <r>
    <x v="537"/>
    <x v="2"/>
    <s v="2025-2026"/>
    <x v="0"/>
    <x v="10"/>
    <x v="4"/>
    <s v="VIC"/>
    <n v="3551"/>
    <x v="0"/>
    <x v="8"/>
    <x v="4"/>
    <x v="4"/>
    <n v="240"/>
  </r>
  <r>
    <x v="134"/>
    <x v="0"/>
    <s v="2024-2025"/>
    <x v="1"/>
    <x v="68"/>
    <x v="7"/>
    <s v="NT"/>
    <n v="800"/>
    <x v="0"/>
    <x v="19"/>
    <x v="2"/>
    <x v="2"/>
    <n v="417"/>
  </r>
  <r>
    <x v="550"/>
    <x v="2"/>
    <s v="2025-2026"/>
    <x v="0"/>
    <x v="63"/>
    <x v="1"/>
    <s v="NSW"/>
    <n v="2015"/>
    <x v="0"/>
    <x v="5"/>
    <x v="6"/>
    <x v="6"/>
    <n v="769"/>
  </r>
  <r>
    <x v="38"/>
    <x v="0"/>
    <s v="2024-2025"/>
    <x v="0"/>
    <x v="94"/>
    <x v="5"/>
    <s v="TAS"/>
    <n v="7250"/>
    <x v="0"/>
    <x v="9"/>
    <x v="1"/>
    <x v="1"/>
    <n v="193"/>
  </r>
  <r>
    <x v="282"/>
    <x v="0"/>
    <s v="2024-2025"/>
    <x v="0"/>
    <x v="39"/>
    <x v="0"/>
    <s v="WA"/>
    <n v="6330"/>
    <x v="0"/>
    <x v="14"/>
    <x v="8"/>
    <x v="8"/>
    <n v="304"/>
  </r>
  <r>
    <x v="17"/>
    <x v="0"/>
    <s v="2024-2025"/>
    <x v="0"/>
    <x v="10"/>
    <x v="4"/>
    <s v="VIC"/>
    <n v="3551"/>
    <x v="0"/>
    <x v="8"/>
    <x v="0"/>
    <x v="0"/>
    <n v="544"/>
  </r>
  <r>
    <x v="198"/>
    <x v="2"/>
    <s v="2025-2026"/>
    <x v="0"/>
    <x v="12"/>
    <x v="3"/>
    <s v="QLD"/>
    <n v="4068"/>
    <x v="0"/>
    <x v="10"/>
    <x v="4"/>
    <x v="4"/>
    <n v="763"/>
  </r>
  <r>
    <x v="604"/>
    <x v="2"/>
    <s v="2025-2026"/>
    <x v="0"/>
    <x v="23"/>
    <x v="1"/>
    <s v="NSW"/>
    <n v="2650"/>
    <x v="0"/>
    <x v="11"/>
    <x v="3"/>
    <x v="3"/>
    <n v="215"/>
  </r>
  <r>
    <x v="691"/>
    <x v="1"/>
    <s v="2023-2024"/>
    <x v="0"/>
    <x v="76"/>
    <x v="1"/>
    <s v="NSW"/>
    <n v="2031"/>
    <x v="0"/>
    <x v="5"/>
    <x v="6"/>
    <x v="6"/>
    <n v="416"/>
  </r>
  <r>
    <x v="585"/>
    <x v="0"/>
    <s v="2024-2025"/>
    <x v="0"/>
    <x v="52"/>
    <x v="3"/>
    <s v="QLD"/>
    <n v="4053"/>
    <x v="0"/>
    <x v="10"/>
    <x v="0"/>
    <x v="0"/>
    <n v="634"/>
  </r>
  <r>
    <x v="530"/>
    <x v="1"/>
    <s v="2023-2024"/>
    <x v="0"/>
    <x v="69"/>
    <x v="4"/>
    <s v="VIC"/>
    <n v="3199"/>
    <x v="0"/>
    <x v="6"/>
    <x v="3"/>
    <x v="3"/>
    <n v="680"/>
  </r>
  <r>
    <x v="232"/>
    <x v="1"/>
    <s v="2023-2024"/>
    <x v="0"/>
    <x v="8"/>
    <x v="1"/>
    <s v="NSW"/>
    <n v="2158"/>
    <x v="0"/>
    <x v="4"/>
    <x v="1"/>
    <x v="1"/>
    <n v="31"/>
  </r>
  <r>
    <x v="490"/>
    <x v="1"/>
    <s v="2023-2024"/>
    <x v="0"/>
    <x v="4"/>
    <x v="1"/>
    <s v="NSW"/>
    <n v="2154"/>
    <x v="0"/>
    <x v="4"/>
    <x v="4"/>
    <x v="4"/>
    <n v="634"/>
  </r>
  <r>
    <x v="567"/>
    <x v="1"/>
    <s v="2023-2024"/>
    <x v="0"/>
    <x v="59"/>
    <x v="3"/>
    <s v="QLD"/>
    <n v="4509"/>
    <x v="0"/>
    <x v="3"/>
    <x v="4"/>
    <x v="4"/>
    <n v="66"/>
  </r>
  <r>
    <x v="124"/>
    <x v="0"/>
    <s v="2024-2025"/>
    <x v="0"/>
    <x v="10"/>
    <x v="4"/>
    <s v="VIC"/>
    <n v="3551"/>
    <x v="0"/>
    <x v="8"/>
    <x v="3"/>
    <x v="3"/>
    <n v="107"/>
  </r>
  <r>
    <x v="343"/>
    <x v="1"/>
    <s v="2023-2024"/>
    <x v="0"/>
    <x v="20"/>
    <x v="4"/>
    <s v="VIC"/>
    <n v="3429"/>
    <x v="0"/>
    <x v="8"/>
    <x v="0"/>
    <x v="0"/>
    <n v="472"/>
  </r>
  <r>
    <x v="13"/>
    <x v="0"/>
    <s v="2024-2025"/>
    <x v="0"/>
    <x v="15"/>
    <x v="1"/>
    <s v="NSW"/>
    <n v="2020"/>
    <x v="0"/>
    <x v="5"/>
    <x v="4"/>
    <x v="4"/>
    <n v="683"/>
  </r>
  <r>
    <x v="557"/>
    <x v="0"/>
    <s v="2024-2025"/>
    <x v="0"/>
    <x v="25"/>
    <x v="4"/>
    <s v="VIC"/>
    <n v="3550"/>
    <x v="0"/>
    <x v="8"/>
    <x v="2"/>
    <x v="2"/>
    <n v="695"/>
  </r>
  <r>
    <x v="672"/>
    <x v="1"/>
    <s v="2023-2024"/>
    <x v="0"/>
    <x v="45"/>
    <x v="3"/>
    <s v="QLD"/>
    <n v="4570"/>
    <x v="0"/>
    <x v="15"/>
    <x v="9"/>
    <x v="9"/>
    <n v="284"/>
  </r>
  <r>
    <x v="329"/>
    <x v="0"/>
    <s v="2024-2025"/>
    <x v="0"/>
    <x v="32"/>
    <x v="6"/>
    <s v="SA"/>
    <n v="5169"/>
    <x v="0"/>
    <x v="13"/>
    <x v="9"/>
    <x v="9"/>
    <n v="765"/>
  </r>
  <r>
    <x v="643"/>
    <x v="0"/>
    <s v="2024-2025"/>
    <x v="0"/>
    <x v="56"/>
    <x v="1"/>
    <s v="NSW"/>
    <n v="2795"/>
    <x v="0"/>
    <x v="11"/>
    <x v="6"/>
    <x v="6"/>
    <n v="780"/>
  </r>
  <r>
    <x v="614"/>
    <x v="0"/>
    <s v="2024-2025"/>
    <x v="0"/>
    <x v="67"/>
    <x v="3"/>
    <s v="QLD"/>
    <n v="4551"/>
    <x v="0"/>
    <x v="15"/>
    <x v="4"/>
    <x v="4"/>
    <n v="672"/>
  </r>
  <r>
    <x v="91"/>
    <x v="0"/>
    <s v="2024-2025"/>
    <x v="0"/>
    <x v="56"/>
    <x v="1"/>
    <s v="NSW"/>
    <n v="2795"/>
    <x v="0"/>
    <x v="11"/>
    <x v="3"/>
    <x v="3"/>
    <n v="723"/>
  </r>
  <r>
    <x v="484"/>
    <x v="0"/>
    <s v="2024-2025"/>
    <x v="0"/>
    <x v="67"/>
    <x v="3"/>
    <s v="QLD"/>
    <n v="4551"/>
    <x v="0"/>
    <x v="15"/>
    <x v="4"/>
    <x v="4"/>
    <n v="368"/>
  </r>
  <r>
    <x v="664"/>
    <x v="2"/>
    <s v="2025-2026"/>
    <x v="0"/>
    <x v="50"/>
    <x v="4"/>
    <s v="VIC"/>
    <n v="3179"/>
    <x v="0"/>
    <x v="6"/>
    <x v="9"/>
    <x v="9"/>
    <n v="514"/>
  </r>
  <r>
    <x v="547"/>
    <x v="0"/>
    <s v="2024-2025"/>
    <x v="0"/>
    <x v="85"/>
    <x v="0"/>
    <s v="WA"/>
    <n v="6530"/>
    <x v="0"/>
    <x v="20"/>
    <x v="3"/>
    <x v="3"/>
    <n v="46"/>
  </r>
  <r>
    <x v="440"/>
    <x v="1"/>
    <s v="2023-2024"/>
    <x v="0"/>
    <x v="2"/>
    <x v="2"/>
    <s v="ACT"/>
    <n v="2617"/>
    <x v="0"/>
    <x v="2"/>
    <x v="7"/>
    <x v="7"/>
    <n v="266"/>
  </r>
  <r>
    <x v="187"/>
    <x v="1"/>
    <s v="2023-2024"/>
    <x v="1"/>
    <x v="91"/>
    <x v="1"/>
    <s v="NSW"/>
    <n v="2064"/>
    <x v="0"/>
    <x v="5"/>
    <x v="9"/>
    <x v="9"/>
    <n v="261"/>
  </r>
  <r>
    <x v="634"/>
    <x v="0"/>
    <s v="2024-2025"/>
    <x v="0"/>
    <x v="11"/>
    <x v="5"/>
    <s v="TAS"/>
    <n v="7010"/>
    <x v="0"/>
    <x v="9"/>
    <x v="0"/>
    <x v="0"/>
    <n v="691"/>
  </r>
  <r>
    <x v="452"/>
    <x v="0"/>
    <s v="2024-2025"/>
    <x v="0"/>
    <x v="16"/>
    <x v="0"/>
    <s v="WA"/>
    <n v="6030"/>
    <x v="0"/>
    <x v="0"/>
    <x v="9"/>
    <x v="9"/>
    <n v="144"/>
  </r>
  <r>
    <x v="681"/>
    <x v="1"/>
    <s v="2023-2024"/>
    <x v="0"/>
    <x v="88"/>
    <x v="6"/>
    <s v="SA"/>
    <n v="5011"/>
    <x v="0"/>
    <x v="13"/>
    <x v="0"/>
    <x v="0"/>
    <n v="479"/>
  </r>
  <r>
    <x v="69"/>
    <x v="0"/>
    <s v="2024-2025"/>
    <x v="0"/>
    <x v="57"/>
    <x v="6"/>
    <s v="SA"/>
    <n v="5082"/>
    <x v="0"/>
    <x v="13"/>
    <x v="9"/>
    <x v="9"/>
    <n v="621"/>
  </r>
  <r>
    <x v="160"/>
    <x v="0"/>
    <s v="2024-2025"/>
    <x v="0"/>
    <x v="11"/>
    <x v="5"/>
    <s v="TAS"/>
    <n v="7010"/>
    <x v="0"/>
    <x v="9"/>
    <x v="1"/>
    <x v="1"/>
    <n v="613"/>
  </r>
  <r>
    <x v="437"/>
    <x v="0"/>
    <s v="2024-2025"/>
    <x v="0"/>
    <x v="96"/>
    <x v="4"/>
    <s v="VIC"/>
    <n v="3690"/>
    <x v="0"/>
    <x v="16"/>
    <x v="1"/>
    <x v="1"/>
    <n v="669"/>
  </r>
  <r>
    <x v="332"/>
    <x v="1"/>
    <s v="2023-2024"/>
    <x v="0"/>
    <x v="59"/>
    <x v="3"/>
    <s v="QLD"/>
    <n v="4509"/>
    <x v="0"/>
    <x v="3"/>
    <x v="3"/>
    <x v="3"/>
    <n v="83"/>
  </r>
  <r>
    <x v="340"/>
    <x v="1"/>
    <s v="2023-2024"/>
    <x v="1"/>
    <x v="64"/>
    <x v="1"/>
    <s v="NSW"/>
    <n v="2350"/>
    <x v="0"/>
    <x v="1"/>
    <x v="4"/>
    <x v="4"/>
    <n v="244"/>
  </r>
  <r>
    <x v="430"/>
    <x v="0"/>
    <s v="2024-2025"/>
    <x v="0"/>
    <x v="15"/>
    <x v="1"/>
    <s v="NSW"/>
    <n v="2020"/>
    <x v="0"/>
    <x v="5"/>
    <x v="4"/>
    <x v="4"/>
    <n v="573"/>
  </r>
  <r>
    <x v="554"/>
    <x v="0"/>
    <s v="2024-2025"/>
    <x v="0"/>
    <x v="84"/>
    <x v="3"/>
    <s v="QLD"/>
    <n v="4215"/>
    <x v="0"/>
    <x v="3"/>
    <x v="4"/>
    <x v="4"/>
    <n v="711"/>
  </r>
  <r>
    <x v="573"/>
    <x v="0"/>
    <s v="2024-2025"/>
    <x v="0"/>
    <x v="23"/>
    <x v="1"/>
    <s v="NSW"/>
    <n v="2650"/>
    <x v="0"/>
    <x v="11"/>
    <x v="4"/>
    <x v="4"/>
    <n v="735"/>
  </r>
  <r>
    <x v="211"/>
    <x v="0"/>
    <s v="2024-2025"/>
    <x v="0"/>
    <x v="85"/>
    <x v="0"/>
    <s v="WA"/>
    <n v="6530"/>
    <x v="0"/>
    <x v="20"/>
    <x v="4"/>
    <x v="4"/>
    <n v="568"/>
  </r>
  <r>
    <x v="95"/>
    <x v="1"/>
    <s v="2023-2024"/>
    <x v="0"/>
    <x v="74"/>
    <x v="1"/>
    <s v="NSW"/>
    <n v="2485"/>
    <x v="0"/>
    <x v="1"/>
    <x v="9"/>
    <x v="9"/>
    <n v="380"/>
  </r>
  <r>
    <x v="28"/>
    <x v="2"/>
    <s v="2025-2026"/>
    <x v="0"/>
    <x v="18"/>
    <x v="6"/>
    <s v="SA"/>
    <n v="5168"/>
    <x v="0"/>
    <x v="13"/>
    <x v="1"/>
    <x v="1"/>
    <n v="544"/>
  </r>
  <r>
    <x v="9"/>
    <x v="0"/>
    <s v="2024-2025"/>
    <x v="0"/>
    <x v="56"/>
    <x v="1"/>
    <s v="NSW"/>
    <n v="2795"/>
    <x v="0"/>
    <x v="11"/>
    <x v="4"/>
    <x v="4"/>
    <n v="238"/>
  </r>
  <r>
    <x v="510"/>
    <x v="2"/>
    <s v="2025-2026"/>
    <x v="1"/>
    <x v="34"/>
    <x v="4"/>
    <s v="VIC"/>
    <n v="3018"/>
    <x v="0"/>
    <x v="7"/>
    <x v="6"/>
    <x v="6"/>
    <n v="410"/>
  </r>
  <r>
    <x v="597"/>
    <x v="0"/>
    <s v="2024-2025"/>
    <x v="0"/>
    <x v="17"/>
    <x v="3"/>
    <s v="QLD"/>
    <n v="4825"/>
    <x v="0"/>
    <x v="12"/>
    <x v="9"/>
    <x v="9"/>
    <n v="91"/>
  </r>
  <r>
    <x v="197"/>
    <x v="0"/>
    <s v="2024-2025"/>
    <x v="0"/>
    <x v="26"/>
    <x v="0"/>
    <s v="WA"/>
    <n v="6280"/>
    <x v="0"/>
    <x v="14"/>
    <x v="4"/>
    <x v="4"/>
    <n v="227"/>
  </r>
  <r>
    <x v="169"/>
    <x v="0"/>
    <s v="2024-2025"/>
    <x v="0"/>
    <x v="10"/>
    <x v="4"/>
    <s v="VIC"/>
    <n v="3551"/>
    <x v="0"/>
    <x v="8"/>
    <x v="4"/>
    <x v="4"/>
    <n v="485"/>
  </r>
  <r>
    <x v="489"/>
    <x v="1"/>
    <s v="2023-2024"/>
    <x v="1"/>
    <x v="91"/>
    <x v="1"/>
    <s v="NSW"/>
    <n v="2064"/>
    <x v="0"/>
    <x v="5"/>
    <x v="3"/>
    <x v="3"/>
    <n v="607"/>
  </r>
  <r>
    <x v="125"/>
    <x v="2"/>
    <s v="2025-2026"/>
    <x v="0"/>
    <x v="69"/>
    <x v="4"/>
    <s v="VIC"/>
    <n v="3199"/>
    <x v="0"/>
    <x v="6"/>
    <x v="0"/>
    <x v="0"/>
    <n v="486"/>
  </r>
  <r>
    <x v="664"/>
    <x v="2"/>
    <s v="2025-2026"/>
    <x v="0"/>
    <x v="28"/>
    <x v="1"/>
    <s v="NSW"/>
    <n v="2830"/>
    <x v="0"/>
    <x v="11"/>
    <x v="3"/>
    <x v="3"/>
    <n v="213"/>
  </r>
  <r>
    <x v="108"/>
    <x v="1"/>
    <s v="2023-2024"/>
    <x v="1"/>
    <x v="40"/>
    <x v="4"/>
    <s v="VIC"/>
    <n v="3353"/>
    <x v="0"/>
    <x v="8"/>
    <x v="8"/>
    <x v="8"/>
    <n v="415"/>
  </r>
  <r>
    <x v="341"/>
    <x v="0"/>
    <s v="2024-2025"/>
    <x v="0"/>
    <x v="81"/>
    <x v="3"/>
    <s v="QLD"/>
    <n v="4680"/>
    <x v="0"/>
    <x v="17"/>
    <x v="0"/>
    <x v="0"/>
    <n v="603"/>
  </r>
  <r>
    <x v="566"/>
    <x v="0"/>
    <s v="2024-2025"/>
    <x v="1"/>
    <x v="34"/>
    <x v="4"/>
    <s v="VIC"/>
    <n v="3018"/>
    <x v="0"/>
    <x v="7"/>
    <x v="0"/>
    <x v="0"/>
    <n v="129"/>
  </r>
  <r>
    <x v="634"/>
    <x v="0"/>
    <s v="2024-2025"/>
    <x v="1"/>
    <x v="75"/>
    <x v="0"/>
    <s v="WA"/>
    <n v="6450"/>
    <x v="0"/>
    <x v="20"/>
    <x v="0"/>
    <x v="0"/>
    <n v="338"/>
  </r>
  <r>
    <x v="355"/>
    <x v="0"/>
    <s v="2024-2025"/>
    <x v="0"/>
    <x v="46"/>
    <x v="3"/>
    <s v="QLD"/>
    <n v="4740"/>
    <x v="0"/>
    <x v="17"/>
    <x v="0"/>
    <x v="0"/>
    <n v="795"/>
  </r>
  <r>
    <x v="47"/>
    <x v="2"/>
    <s v="2025-2026"/>
    <x v="0"/>
    <x v="9"/>
    <x v="4"/>
    <s v="VIC"/>
    <n v="3076"/>
    <x v="0"/>
    <x v="7"/>
    <x v="4"/>
    <x v="4"/>
    <n v="252"/>
  </r>
  <r>
    <x v="289"/>
    <x v="0"/>
    <s v="2024-2025"/>
    <x v="1"/>
    <x v="34"/>
    <x v="4"/>
    <s v="VIC"/>
    <n v="3018"/>
    <x v="0"/>
    <x v="7"/>
    <x v="4"/>
    <x v="4"/>
    <n v="57"/>
  </r>
  <r>
    <x v="529"/>
    <x v="1"/>
    <s v="2023-2024"/>
    <x v="0"/>
    <x v="15"/>
    <x v="1"/>
    <s v="NSW"/>
    <n v="2020"/>
    <x v="0"/>
    <x v="5"/>
    <x v="3"/>
    <x v="3"/>
    <n v="743"/>
  </r>
  <r>
    <x v="255"/>
    <x v="0"/>
    <s v="2024-2025"/>
    <x v="0"/>
    <x v="51"/>
    <x v="4"/>
    <s v="VIC"/>
    <n v="3630"/>
    <x v="0"/>
    <x v="16"/>
    <x v="1"/>
    <x v="1"/>
    <n v="746"/>
  </r>
  <r>
    <x v="404"/>
    <x v="2"/>
    <s v="2025-2026"/>
    <x v="0"/>
    <x v="12"/>
    <x v="3"/>
    <s v="QLD"/>
    <n v="4068"/>
    <x v="0"/>
    <x v="10"/>
    <x v="4"/>
    <x v="4"/>
    <n v="131"/>
  </r>
  <r>
    <x v="11"/>
    <x v="0"/>
    <s v="2024-2025"/>
    <x v="1"/>
    <x v="63"/>
    <x v="1"/>
    <s v="NSW"/>
    <n v="2015"/>
    <x v="0"/>
    <x v="5"/>
    <x v="0"/>
    <x v="0"/>
    <n v="717"/>
  </r>
  <r>
    <x v="215"/>
    <x v="2"/>
    <s v="2025-2026"/>
    <x v="1"/>
    <x v="64"/>
    <x v="1"/>
    <s v="NSW"/>
    <n v="2350"/>
    <x v="0"/>
    <x v="1"/>
    <x v="3"/>
    <x v="3"/>
    <n v="313"/>
  </r>
  <r>
    <x v="268"/>
    <x v="1"/>
    <s v="2023-2024"/>
    <x v="0"/>
    <x v="11"/>
    <x v="5"/>
    <s v="TAS"/>
    <n v="7010"/>
    <x v="0"/>
    <x v="9"/>
    <x v="9"/>
    <x v="9"/>
    <n v="279"/>
  </r>
  <r>
    <x v="185"/>
    <x v="0"/>
    <s v="2024-2025"/>
    <x v="0"/>
    <x v="20"/>
    <x v="4"/>
    <s v="VIC"/>
    <n v="3429"/>
    <x v="0"/>
    <x v="8"/>
    <x v="9"/>
    <x v="9"/>
    <n v="793"/>
  </r>
  <r>
    <x v="719"/>
    <x v="0"/>
    <s v="2024-2025"/>
    <x v="1"/>
    <x v="66"/>
    <x v="3"/>
    <s v="QLD"/>
    <n v="4883"/>
    <x v="0"/>
    <x v="12"/>
    <x v="1"/>
    <x v="1"/>
    <n v="34"/>
  </r>
  <r>
    <x v="233"/>
    <x v="2"/>
    <s v="2025-2026"/>
    <x v="1"/>
    <x v="64"/>
    <x v="1"/>
    <s v="NSW"/>
    <n v="2350"/>
    <x v="0"/>
    <x v="1"/>
    <x v="9"/>
    <x v="9"/>
    <n v="643"/>
  </r>
  <r>
    <x v="270"/>
    <x v="0"/>
    <s v="2024-2025"/>
    <x v="0"/>
    <x v="9"/>
    <x v="4"/>
    <s v="VIC"/>
    <n v="3076"/>
    <x v="0"/>
    <x v="7"/>
    <x v="5"/>
    <x v="5"/>
    <n v="156"/>
  </r>
  <r>
    <x v="288"/>
    <x v="0"/>
    <s v="2024-2025"/>
    <x v="0"/>
    <x v="26"/>
    <x v="0"/>
    <s v="WA"/>
    <n v="6280"/>
    <x v="0"/>
    <x v="14"/>
    <x v="3"/>
    <x v="3"/>
    <n v="114"/>
  </r>
  <r>
    <x v="501"/>
    <x v="2"/>
    <s v="2025-2026"/>
    <x v="0"/>
    <x v="76"/>
    <x v="1"/>
    <s v="NSW"/>
    <n v="2031"/>
    <x v="0"/>
    <x v="5"/>
    <x v="4"/>
    <x v="4"/>
    <n v="479"/>
  </r>
  <r>
    <x v="277"/>
    <x v="0"/>
    <s v="2024-2025"/>
    <x v="0"/>
    <x v="77"/>
    <x v="5"/>
    <s v="TAS"/>
    <n v="7018"/>
    <x v="0"/>
    <x v="9"/>
    <x v="9"/>
    <x v="9"/>
    <n v="570"/>
  </r>
  <r>
    <x v="369"/>
    <x v="2"/>
    <s v="2025-2026"/>
    <x v="0"/>
    <x v="4"/>
    <x v="1"/>
    <s v="NSW"/>
    <n v="2154"/>
    <x v="0"/>
    <x v="4"/>
    <x v="9"/>
    <x v="9"/>
    <n v="625"/>
  </r>
  <r>
    <x v="380"/>
    <x v="0"/>
    <s v="2024-2025"/>
    <x v="0"/>
    <x v="25"/>
    <x v="4"/>
    <s v="VIC"/>
    <n v="3550"/>
    <x v="0"/>
    <x v="8"/>
    <x v="4"/>
    <x v="4"/>
    <n v="64"/>
  </r>
  <r>
    <x v="233"/>
    <x v="2"/>
    <s v="2025-2026"/>
    <x v="0"/>
    <x v="67"/>
    <x v="3"/>
    <s v="QLD"/>
    <n v="4551"/>
    <x v="0"/>
    <x v="15"/>
    <x v="3"/>
    <x v="3"/>
    <n v="373"/>
  </r>
  <r>
    <x v="26"/>
    <x v="1"/>
    <s v="2023-2024"/>
    <x v="1"/>
    <x v="81"/>
    <x v="3"/>
    <s v="QLD"/>
    <n v="4680"/>
    <x v="0"/>
    <x v="17"/>
    <x v="9"/>
    <x v="9"/>
    <n v="405"/>
  </r>
  <r>
    <x v="113"/>
    <x v="2"/>
    <s v="2025-2026"/>
    <x v="0"/>
    <x v="96"/>
    <x v="4"/>
    <s v="VIC"/>
    <n v="3690"/>
    <x v="0"/>
    <x v="16"/>
    <x v="9"/>
    <x v="9"/>
    <n v="570"/>
  </r>
  <r>
    <x v="686"/>
    <x v="2"/>
    <s v="2025-2026"/>
    <x v="0"/>
    <x v="30"/>
    <x v="4"/>
    <s v="VIC"/>
    <n v="3131"/>
    <x v="0"/>
    <x v="6"/>
    <x v="0"/>
    <x v="0"/>
    <n v="694"/>
  </r>
  <r>
    <x v="580"/>
    <x v="1"/>
    <s v="2023-2024"/>
    <x v="0"/>
    <x v="27"/>
    <x v="4"/>
    <s v="VIC"/>
    <n v="3066"/>
    <x v="0"/>
    <x v="7"/>
    <x v="9"/>
    <x v="9"/>
    <n v="93"/>
  </r>
  <r>
    <x v="487"/>
    <x v="0"/>
    <s v="2024-2025"/>
    <x v="1"/>
    <x v="64"/>
    <x v="1"/>
    <s v="NSW"/>
    <n v="2350"/>
    <x v="0"/>
    <x v="1"/>
    <x v="8"/>
    <x v="8"/>
    <n v="292"/>
  </r>
  <r>
    <x v="266"/>
    <x v="2"/>
    <s v="2025-2026"/>
    <x v="0"/>
    <x v="37"/>
    <x v="1"/>
    <s v="NSW"/>
    <n v="2750"/>
    <x v="0"/>
    <x v="11"/>
    <x v="4"/>
    <x v="4"/>
    <n v="361"/>
  </r>
  <r>
    <x v="232"/>
    <x v="1"/>
    <s v="2023-2024"/>
    <x v="0"/>
    <x v="62"/>
    <x v="0"/>
    <s v="WA"/>
    <n v="6112"/>
    <x v="0"/>
    <x v="14"/>
    <x v="4"/>
    <x v="4"/>
    <n v="474"/>
  </r>
  <r>
    <x v="577"/>
    <x v="0"/>
    <s v="2024-2025"/>
    <x v="0"/>
    <x v="13"/>
    <x v="1"/>
    <s v="NSW"/>
    <n v="2480"/>
    <x v="0"/>
    <x v="1"/>
    <x v="4"/>
    <x v="4"/>
    <n v="753"/>
  </r>
  <r>
    <x v="490"/>
    <x v="1"/>
    <s v="2023-2024"/>
    <x v="0"/>
    <x v="5"/>
    <x v="1"/>
    <s v="NSW"/>
    <n v="2067"/>
    <x v="0"/>
    <x v="5"/>
    <x v="4"/>
    <x v="4"/>
    <n v="137"/>
  </r>
  <r>
    <x v="171"/>
    <x v="1"/>
    <s v="2023-2024"/>
    <x v="0"/>
    <x v="27"/>
    <x v="4"/>
    <s v="VIC"/>
    <n v="3066"/>
    <x v="0"/>
    <x v="7"/>
    <x v="4"/>
    <x v="4"/>
    <n v="525"/>
  </r>
  <r>
    <x v="501"/>
    <x v="2"/>
    <s v="2025-2026"/>
    <x v="0"/>
    <x v="70"/>
    <x v="4"/>
    <s v="VIC"/>
    <n v="3400"/>
    <x v="0"/>
    <x v="8"/>
    <x v="4"/>
    <x v="4"/>
    <n v="147"/>
  </r>
  <r>
    <x v="16"/>
    <x v="1"/>
    <s v="2023-2024"/>
    <x v="0"/>
    <x v="27"/>
    <x v="4"/>
    <s v="VIC"/>
    <n v="3066"/>
    <x v="0"/>
    <x v="7"/>
    <x v="8"/>
    <x v="8"/>
    <n v="143"/>
  </r>
  <r>
    <x v="183"/>
    <x v="0"/>
    <s v="2024-2025"/>
    <x v="0"/>
    <x v="47"/>
    <x v="1"/>
    <s v="NSW"/>
    <n v="2101"/>
    <x v="0"/>
    <x v="4"/>
    <x v="4"/>
    <x v="4"/>
    <n v="583"/>
  </r>
  <r>
    <x v="35"/>
    <x v="0"/>
    <s v="2024-2025"/>
    <x v="0"/>
    <x v="47"/>
    <x v="1"/>
    <s v="NSW"/>
    <n v="2101"/>
    <x v="0"/>
    <x v="4"/>
    <x v="8"/>
    <x v="8"/>
    <n v="547"/>
  </r>
  <r>
    <x v="222"/>
    <x v="2"/>
    <s v="2025-2026"/>
    <x v="0"/>
    <x v="7"/>
    <x v="4"/>
    <s v="VIC"/>
    <n v="3175"/>
    <x v="0"/>
    <x v="6"/>
    <x v="8"/>
    <x v="8"/>
    <n v="698"/>
  </r>
  <r>
    <x v="392"/>
    <x v="0"/>
    <s v="2024-2025"/>
    <x v="0"/>
    <x v="10"/>
    <x v="4"/>
    <s v="VIC"/>
    <n v="3551"/>
    <x v="0"/>
    <x v="8"/>
    <x v="5"/>
    <x v="5"/>
    <n v="518"/>
  </r>
  <r>
    <x v="626"/>
    <x v="0"/>
    <s v="2024-2025"/>
    <x v="0"/>
    <x v="43"/>
    <x v="1"/>
    <s v="NSW"/>
    <n v="2560"/>
    <x v="0"/>
    <x v="2"/>
    <x v="6"/>
    <x v="6"/>
    <n v="741"/>
  </r>
  <r>
    <x v="530"/>
    <x v="1"/>
    <s v="2023-2024"/>
    <x v="0"/>
    <x v="7"/>
    <x v="4"/>
    <s v="VIC"/>
    <n v="3175"/>
    <x v="0"/>
    <x v="6"/>
    <x v="3"/>
    <x v="3"/>
    <n v="216"/>
  </r>
  <r>
    <x v="497"/>
    <x v="1"/>
    <s v="2023-2024"/>
    <x v="0"/>
    <x v="85"/>
    <x v="0"/>
    <s v="WA"/>
    <n v="6530"/>
    <x v="0"/>
    <x v="20"/>
    <x v="4"/>
    <x v="4"/>
    <n v="295"/>
  </r>
  <r>
    <x v="255"/>
    <x v="0"/>
    <s v="2024-2025"/>
    <x v="0"/>
    <x v="59"/>
    <x v="3"/>
    <s v="QLD"/>
    <n v="4509"/>
    <x v="0"/>
    <x v="3"/>
    <x v="0"/>
    <x v="0"/>
    <n v="797"/>
  </r>
  <r>
    <x v="643"/>
    <x v="0"/>
    <s v="2024-2025"/>
    <x v="0"/>
    <x v="58"/>
    <x v="0"/>
    <s v="WA"/>
    <n v="6027"/>
    <x v="0"/>
    <x v="0"/>
    <x v="9"/>
    <x v="9"/>
    <n v="182"/>
  </r>
  <r>
    <x v="88"/>
    <x v="0"/>
    <s v="2024-2025"/>
    <x v="1"/>
    <x v="64"/>
    <x v="1"/>
    <s v="NSW"/>
    <n v="2350"/>
    <x v="0"/>
    <x v="1"/>
    <x v="4"/>
    <x v="4"/>
    <n v="754"/>
  </r>
  <r>
    <x v="10"/>
    <x v="0"/>
    <s v="2024-2025"/>
    <x v="1"/>
    <x v="64"/>
    <x v="1"/>
    <s v="NSW"/>
    <n v="2350"/>
    <x v="0"/>
    <x v="1"/>
    <x v="4"/>
    <x v="4"/>
    <n v="235"/>
  </r>
  <r>
    <x v="421"/>
    <x v="0"/>
    <s v="2024-2025"/>
    <x v="0"/>
    <x v="27"/>
    <x v="4"/>
    <s v="VIC"/>
    <n v="3066"/>
    <x v="0"/>
    <x v="7"/>
    <x v="4"/>
    <x v="4"/>
    <n v="139"/>
  </r>
  <r>
    <x v="632"/>
    <x v="0"/>
    <s v="2024-2025"/>
    <x v="1"/>
    <x v="63"/>
    <x v="1"/>
    <s v="NSW"/>
    <n v="2015"/>
    <x v="0"/>
    <x v="5"/>
    <x v="4"/>
    <x v="4"/>
    <n v="650"/>
  </r>
  <r>
    <x v="170"/>
    <x v="0"/>
    <s v="2024-2025"/>
    <x v="1"/>
    <x v="89"/>
    <x v="4"/>
    <s v="VIC"/>
    <n v="3136"/>
    <x v="0"/>
    <x v="6"/>
    <x v="0"/>
    <x v="0"/>
    <n v="286"/>
  </r>
  <r>
    <x v="316"/>
    <x v="0"/>
    <s v="2024-2025"/>
    <x v="0"/>
    <x v="51"/>
    <x v="4"/>
    <s v="VIC"/>
    <n v="3630"/>
    <x v="0"/>
    <x v="16"/>
    <x v="4"/>
    <x v="4"/>
    <n v="674"/>
  </r>
  <r>
    <x v="685"/>
    <x v="1"/>
    <s v="2023-2024"/>
    <x v="0"/>
    <x v="76"/>
    <x v="1"/>
    <s v="NSW"/>
    <n v="2031"/>
    <x v="0"/>
    <x v="5"/>
    <x v="5"/>
    <x v="5"/>
    <n v="185"/>
  </r>
  <r>
    <x v="612"/>
    <x v="0"/>
    <s v="2024-2025"/>
    <x v="0"/>
    <x v="49"/>
    <x v="4"/>
    <s v="VIC"/>
    <n v="3134"/>
    <x v="0"/>
    <x v="6"/>
    <x v="4"/>
    <x v="4"/>
    <n v="226"/>
  </r>
  <r>
    <x v="415"/>
    <x v="0"/>
    <s v="2024-2025"/>
    <x v="0"/>
    <x v="15"/>
    <x v="1"/>
    <s v="NSW"/>
    <n v="2020"/>
    <x v="0"/>
    <x v="5"/>
    <x v="7"/>
    <x v="7"/>
    <n v="780"/>
  </r>
  <r>
    <x v="436"/>
    <x v="1"/>
    <s v="2023-2024"/>
    <x v="0"/>
    <x v="52"/>
    <x v="3"/>
    <s v="QLD"/>
    <n v="4053"/>
    <x v="0"/>
    <x v="10"/>
    <x v="4"/>
    <x v="4"/>
    <n v="258"/>
  </r>
  <r>
    <x v="249"/>
    <x v="0"/>
    <s v="2024-2025"/>
    <x v="0"/>
    <x v="94"/>
    <x v="5"/>
    <s v="TAS"/>
    <n v="7250"/>
    <x v="0"/>
    <x v="9"/>
    <x v="9"/>
    <x v="9"/>
    <n v="562"/>
  </r>
  <r>
    <x v="457"/>
    <x v="0"/>
    <s v="2024-2025"/>
    <x v="0"/>
    <x v="85"/>
    <x v="0"/>
    <s v="WA"/>
    <n v="6530"/>
    <x v="0"/>
    <x v="20"/>
    <x v="9"/>
    <x v="9"/>
    <n v="468"/>
  </r>
  <r>
    <x v="592"/>
    <x v="0"/>
    <s v="2024-2025"/>
    <x v="1"/>
    <x v="63"/>
    <x v="1"/>
    <s v="NSW"/>
    <n v="2015"/>
    <x v="0"/>
    <x v="5"/>
    <x v="3"/>
    <x v="3"/>
    <n v="577"/>
  </r>
  <r>
    <x v="562"/>
    <x v="2"/>
    <s v="2025-2026"/>
    <x v="0"/>
    <x v="10"/>
    <x v="4"/>
    <s v="VIC"/>
    <n v="3551"/>
    <x v="0"/>
    <x v="8"/>
    <x v="9"/>
    <x v="9"/>
    <n v="313"/>
  </r>
  <r>
    <x v="111"/>
    <x v="0"/>
    <s v="2024-2025"/>
    <x v="0"/>
    <x v="59"/>
    <x v="3"/>
    <s v="QLD"/>
    <n v="4509"/>
    <x v="0"/>
    <x v="3"/>
    <x v="8"/>
    <x v="8"/>
    <n v="192"/>
  </r>
  <r>
    <x v="246"/>
    <x v="2"/>
    <s v="2025-2026"/>
    <x v="1"/>
    <x v="31"/>
    <x v="1"/>
    <s v="NSW"/>
    <n v="2116"/>
    <x v="0"/>
    <x v="4"/>
    <x v="3"/>
    <x v="3"/>
    <n v="242"/>
  </r>
  <r>
    <x v="217"/>
    <x v="0"/>
    <s v="2024-2025"/>
    <x v="1"/>
    <x v="38"/>
    <x v="3"/>
    <s v="QLD"/>
    <n v="4802"/>
    <x v="0"/>
    <x v="12"/>
    <x v="0"/>
    <x v="0"/>
    <n v="190"/>
  </r>
  <r>
    <x v="433"/>
    <x v="0"/>
    <s v="2024-2025"/>
    <x v="0"/>
    <x v="26"/>
    <x v="0"/>
    <s v="WA"/>
    <n v="6280"/>
    <x v="0"/>
    <x v="14"/>
    <x v="5"/>
    <x v="5"/>
    <n v="553"/>
  </r>
  <r>
    <x v="720"/>
    <x v="1"/>
    <s v="2023-2024"/>
    <x v="0"/>
    <x v="51"/>
    <x v="4"/>
    <s v="VIC"/>
    <n v="3630"/>
    <x v="0"/>
    <x v="16"/>
    <x v="1"/>
    <x v="1"/>
    <n v="70"/>
  </r>
  <r>
    <x v="644"/>
    <x v="1"/>
    <s v="2023-2024"/>
    <x v="0"/>
    <x v="68"/>
    <x v="7"/>
    <s v="NT"/>
    <n v="800"/>
    <x v="0"/>
    <x v="19"/>
    <x v="5"/>
    <x v="5"/>
    <n v="230"/>
  </r>
  <r>
    <x v="185"/>
    <x v="0"/>
    <s v="2024-2025"/>
    <x v="0"/>
    <x v="9"/>
    <x v="4"/>
    <s v="VIC"/>
    <n v="3076"/>
    <x v="0"/>
    <x v="7"/>
    <x v="4"/>
    <x v="4"/>
    <n v="327"/>
  </r>
  <r>
    <x v="674"/>
    <x v="1"/>
    <s v="2023-2024"/>
    <x v="0"/>
    <x v="13"/>
    <x v="1"/>
    <s v="NSW"/>
    <n v="2480"/>
    <x v="0"/>
    <x v="1"/>
    <x v="4"/>
    <x v="4"/>
    <n v="110"/>
  </r>
  <r>
    <x v="278"/>
    <x v="2"/>
    <s v="2025-2026"/>
    <x v="1"/>
    <x v="95"/>
    <x v="7"/>
    <s v="NT"/>
    <n v="870"/>
    <x v="0"/>
    <x v="19"/>
    <x v="4"/>
    <x v="4"/>
    <n v="487"/>
  </r>
  <r>
    <x v="11"/>
    <x v="0"/>
    <s v="2024-2025"/>
    <x v="0"/>
    <x v="71"/>
    <x v="6"/>
    <s v="SA"/>
    <n v="5043"/>
    <x v="0"/>
    <x v="13"/>
    <x v="0"/>
    <x v="0"/>
    <n v="799"/>
  </r>
  <r>
    <x v="487"/>
    <x v="0"/>
    <s v="2024-2025"/>
    <x v="0"/>
    <x v="88"/>
    <x v="6"/>
    <s v="SA"/>
    <n v="5011"/>
    <x v="0"/>
    <x v="13"/>
    <x v="9"/>
    <x v="9"/>
    <n v="554"/>
  </r>
  <r>
    <x v="574"/>
    <x v="2"/>
    <s v="2025-2026"/>
    <x v="0"/>
    <x v="43"/>
    <x v="1"/>
    <s v="NSW"/>
    <n v="2560"/>
    <x v="0"/>
    <x v="2"/>
    <x v="4"/>
    <x v="4"/>
    <n v="607"/>
  </r>
  <r>
    <x v="416"/>
    <x v="2"/>
    <s v="2025-2026"/>
    <x v="0"/>
    <x v="51"/>
    <x v="4"/>
    <s v="VIC"/>
    <n v="3630"/>
    <x v="0"/>
    <x v="16"/>
    <x v="9"/>
    <x v="9"/>
    <n v="394"/>
  </r>
  <r>
    <x v="265"/>
    <x v="1"/>
    <s v="2023-2024"/>
    <x v="0"/>
    <x v="61"/>
    <x v="6"/>
    <s v="SA"/>
    <n v="5343"/>
    <x v="0"/>
    <x v="18"/>
    <x v="4"/>
    <x v="4"/>
    <n v="387"/>
  </r>
  <r>
    <x v="366"/>
    <x v="0"/>
    <s v="2024-2025"/>
    <x v="1"/>
    <x v="35"/>
    <x v="3"/>
    <s v="QLD"/>
    <n v="4558"/>
    <x v="0"/>
    <x v="15"/>
    <x v="4"/>
    <x v="4"/>
    <n v="787"/>
  </r>
  <r>
    <x v="307"/>
    <x v="1"/>
    <s v="2023-2024"/>
    <x v="1"/>
    <x v="31"/>
    <x v="1"/>
    <s v="NSW"/>
    <n v="2116"/>
    <x v="0"/>
    <x v="4"/>
    <x v="4"/>
    <x v="4"/>
    <n v="386"/>
  </r>
  <r>
    <x v="108"/>
    <x v="1"/>
    <s v="2023-2024"/>
    <x v="0"/>
    <x v="56"/>
    <x v="1"/>
    <s v="NSW"/>
    <n v="2795"/>
    <x v="0"/>
    <x v="11"/>
    <x v="5"/>
    <x v="5"/>
    <n v="724"/>
  </r>
  <r>
    <x v="342"/>
    <x v="0"/>
    <s v="2024-2025"/>
    <x v="0"/>
    <x v="9"/>
    <x v="4"/>
    <s v="VIC"/>
    <n v="3076"/>
    <x v="0"/>
    <x v="7"/>
    <x v="8"/>
    <x v="8"/>
    <n v="533"/>
  </r>
  <r>
    <x v="8"/>
    <x v="0"/>
    <s v="2024-2025"/>
    <x v="0"/>
    <x v="5"/>
    <x v="1"/>
    <s v="NSW"/>
    <n v="2067"/>
    <x v="0"/>
    <x v="5"/>
    <x v="0"/>
    <x v="0"/>
    <n v="203"/>
  </r>
  <r>
    <x v="598"/>
    <x v="0"/>
    <s v="2024-2025"/>
    <x v="0"/>
    <x v="3"/>
    <x v="3"/>
    <s v="QLD"/>
    <n v="4220"/>
    <x v="0"/>
    <x v="3"/>
    <x v="9"/>
    <x v="9"/>
    <n v="400"/>
  </r>
  <r>
    <x v="232"/>
    <x v="1"/>
    <s v="2023-2024"/>
    <x v="0"/>
    <x v="9"/>
    <x v="4"/>
    <s v="VIC"/>
    <n v="3076"/>
    <x v="0"/>
    <x v="7"/>
    <x v="0"/>
    <x v="0"/>
    <n v="85"/>
  </r>
  <r>
    <x v="405"/>
    <x v="2"/>
    <s v="2025-2026"/>
    <x v="0"/>
    <x v="52"/>
    <x v="3"/>
    <s v="QLD"/>
    <n v="4053"/>
    <x v="0"/>
    <x v="10"/>
    <x v="5"/>
    <x v="5"/>
    <n v="496"/>
  </r>
  <r>
    <x v="312"/>
    <x v="0"/>
    <s v="2024-2025"/>
    <x v="0"/>
    <x v="77"/>
    <x v="5"/>
    <s v="TAS"/>
    <n v="7018"/>
    <x v="0"/>
    <x v="9"/>
    <x v="9"/>
    <x v="9"/>
    <n v="141"/>
  </r>
  <r>
    <x v="349"/>
    <x v="1"/>
    <s v="2023-2024"/>
    <x v="1"/>
    <x v="39"/>
    <x v="0"/>
    <s v="WA"/>
    <n v="6330"/>
    <x v="0"/>
    <x v="14"/>
    <x v="7"/>
    <x v="7"/>
    <n v="236"/>
  </r>
  <r>
    <x v="164"/>
    <x v="1"/>
    <s v="2023-2024"/>
    <x v="1"/>
    <x v="0"/>
    <x v="0"/>
    <s v="WA"/>
    <n v="6021"/>
    <x v="0"/>
    <x v="0"/>
    <x v="9"/>
    <x v="9"/>
    <n v="60"/>
  </r>
  <r>
    <x v="147"/>
    <x v="0"/>
    <s v="2024-2025"/>
    <x v="0"/>
    <x v="41"/>
    <x v="5"/>
    <s v="TAS"/>
    <n v="7320"/>
    <x v="0"/>
    <x v="9"/>
    <x v="9"/>
    <x v="9"/>
    <n v="392"/>
  </r>
  <r>
    <x v="451"/>
    <x v="0"/>
    <s v="2024-2025"/>
    <x v="0"/>
    <x v="23"/>
    <x v="1"/>
    <s v="NSW"/>
    <n v="2650"/>
    <x v="0"/>
    <x v="11"/>
    <x v="4"/>
    <x v="4"/>
    <n v="397"/>
  </r>
  <r>
    <x v="714"/>
    <x v="0"/>
    <s v="2024-2025"/>
    <x v="0"/>
    <x v="18"/>
    <x v="6"/>
    <s v="SA"/>
    <n v="5168"/>
    <x v="0"/>
    <x v="13"/>
    <x v="4"/>
    <x v="4"/>
    <n v="502"/>
  </r>
  <r>
    <x v="679"/>
    <x v="2"/>
    <s v="2025-2026"/>
    <x v="0"/>
    <x v="67"/>
    <x v="3"/>
    <s v="QLD"/>
    <n v="4551"/>
    <x v="0"/>
    <x v="15"/>
    <x v="8"/>
    <x v="8"/>
    <n v="500"/>
  </r>
  <r>
    <x v="305"/>
    <x v="2"/>
    <s v="2025-2026"/>
    <x v="1"/>
    <x v="31"/>
    <x v="1"/>
    <s v="NSW"/>
    <n v="2116"/>
    <x v="0"/>
    <x v="4"/>
    <x v="0"/>
    <x v="0"/>
    <n v="266"/>
  </r>
  <r>
    <x v="479"/>
    <x v="2"/>
    <s v="2025-2026"/>
    <x v="0"/>
    <x v="8"/>
    <x v="1"/>
    <s v="NSW"/>
    <n v="2158"/>
    <x v="0"/>
    <x v="4"/>
    <x v="0"/>
    <x v="0"/>
    <n v="445"/>
  </r>
  <r>
    <x v="432"/>
    <x v="0"/>
    <s v="2024-2025"/>
    <x v="0"/>
    <x v="33"/>
    <x v="4"/>
    <s v="VIC"/>
    <n v="3280"/>
    <x v="0"/>
    <x v="8"/>
    <x v="1"/>
    <x v="1"/>
    <n v="278"/>
  </r>
  <r>
    <x v="614"/>
    <x v="0"/>
    <s v="2024-2025"/>
    <x v="0"/>
    <x v="18"/>
    <x v="6"/>
    <s v="SA"/>
    <n v="5168"/>
    <x v="0"/>
    <x v="13"/>
    <x v="0"/>
    <x v="0"/>
    <n v="720"/>
  </r>
  <r>
    <x v="132"/>
    <x v="0"/>
    <s v="2024-2025"/>
    <x v="0"/>
    <x v="25"/>
    <x v="4"/>
    <s v="VIC"/>
    <n v="3550"/>
    <x v="0"/>
    <x v="8"/>
    <x v="3"/>
    <x v="3"/>
    <n v="366"/>
  </r>
  <r>
    <x v="473"/>
    <x v="1"/>
    <s v="2023-2024"/>
    <x v="0"/>
    <x v="67"/>
    <x v="3"/>
    <s v="QLD"/>
    <n v="4551"/>
    <x v="0"/>
    <x v="15"/>
    <x v="0"/>
    <x v="0"/>
    <n v="754"/>
  </r>
  <r>
    <x v="647"/>
    <x v="0"/>
    <s v="2024-2025"/>
    <x v="0"/>
    <x v="84"/>
    <x v="3"/>
    <s v="QLD"/>
    <n v="4215"/>
    <x v="0"/>
    <x v="3"/>
    <x v="8"/>
    <x v="8"/>
    <n v="662"/>
  </r>
  <r>
    <x v="189"/>
    <x v="2"/>
    <s v="2025-2026"/>
    <x v="0"/>
    <x v="56"/>
    <x v="1"/>
    <s v="NSW"/>
    <n v="2795"/>
    <x v="0"/>
    <x v="11"/>
    <x v="9"/>
    <x v="9"/>
    <n v="772"/>
  </r>
  <r>
    <x v="709"/>
    <x v="0"/>
    <s v="2024-2025"/>
    <x v="1"/>
    <x v="95"/>
    <x v="7"/>
    <s v="NT"/>
    <n v="870"/>
    <x v="0"/>
    <x v="19"/>
    <x v="9"/>
    <x v="9"/>
    <n v="339"/>
  </r>
  <r>
    <x v="623"/>
    <x v="2"/>
    <s v="2025-2026"/>
    <x v="0"/>
    <x v="33"/>
    <x v="4"/>
    <s v="VIC"/>
    <n v="3280"/>
    <x v="0"/>
    <x v="8"/>
    <x v="1"/>
    <x v="1"/>
    <n v="783"/>
  </r>
  <r>
    <x v="4"/>
    <x v="0"/>
    <s v="2024-2025"/>
    <x v="1"/>
    <x v="63"/>
    <x v="1"/>
    <s v="NSW"/>
    <n v="2015"/>
    <x v="0"/>
    <x v="5"/>
    <x v="9"/>
    <x v="9"/>
    <n v="243"/>
  </r>
  <r>
    <x v="490"/>
    <x v="1"/>
    <s v="2023-2024"/>
    <x v="1"/>
    <x v="35"/>
    <x v="3"/>
    <s v="QLD"/>
    <n v="4558"/>
    <x v="0"/>
    <x v="15"/>
    <x v="0"/>
    <x v="0"/>
    <n v="574"/>
  </r>
  <r>
    <x v="613"/>
    <x v="2"/>
    <s v="2025-2026"/>
    <x v="0"/>
    <x v="13"/>
    <x v="1"/>
    <s v="NSW"/>
    <n v="2480"/>
    <x v="0"/>
    <x v="1"/>
    <x v="4"/>
    <x v="4"/>
    <n v="366"/>
  </r>
  <r>
    <x v="599"/>
    <x v="2"/>
    <s v="2025-2026"/>
    <x v="0"/>
    <x v="42"/>
    <x v="3"/>
    <s v="QLD"/>
    <n v="4870"/>
    <x v="0"/>
    <x v="12"/>
    <x v="9"/>
    <x v="9"/>
    <n v="145"/>
  </r>
  <r>
    <x v="384"/>
    <x v="1"/>
    <s v="2023-2024"/>
    <x v="1"/>
    <x v="63"/>
    <x v="1"/>
    <s v="NSW"/>
    <n v="2015"/>
    <x v="0"/>
    <x v="5"/>
    <x v="4"/>
    <x v="4"/>
    <n v="217"/>
  </r>
  <r>
    <x v="496"/>
    <x v="0"/>
    <s v="2024-2025"/>
    <x v="0"/>
    <x v="56"/>
    <x v="1"/>
    <s v="NSW"/>
    <n v="2795"/>
    <x v="0"/>
    <x v="11"/>
    <x v="4"/>
    <x v="4"/>
    <n v="632"/>
  </r>
  <r>
    <x v="673"/>
    <x v="0"/>
    <s v="2024-2025"/>
    <x v="0"/>
    <x v="29"/>
    <x v="4"/>
    <s v="VIC"/>
    <n v="3500"/>
    <x v="0"/>
    <x v="8"/>
    <x v="4"/>
    <x v="4"/>
    <n v="380"/>
  </r>
  <r>
    <x v="251"/>
    <x v="1"/>
    <s v="2023-2024"/>
    <x v="1"/>
    <x v="6"/>
    <x v="0"/>
    <s v="WA"/>
    <n v="6010"/>
    <x v="0"/>
    <x v="0"/>
    <x v="9"/>
    <x v="9"/>
    <n v="151"/>
  </r>
  <r>
    <x v="76"/>
    <x v="2"/>
    <s v="2025-2026"/>
    <x v="1"/>
    <x v="39"/>
    <x v="0"/>
    <s v="WA"/>
    <n v="6330"/>
    <x v="0"/>
    <x v="14"/>
    <x v="9"/>
    <x v="9"/>
    <n v="35"/>
  </r>
  <r>
    <x v="613"/>
    <x v="2"/>
    <s v="2025-2026"/>
    <x v="0"/>
    <x v="67"/>
    <x v="3"/>
    <s v="QLD"/>
    <n v="4551"/>
    <x v="0"/>
    <x v="15"/>
    <x v="4"/>
    <x v="4"/>
    <n v="413"/>
  </r>
  <r>
    <x v="562"/>
    <x v="2"/>
    <s v="2025-2026"/>
    <x v="0"/>
    <x v="60"/>
    <x v="1"/>
    <s v="NSW"/>
    <n v="2541"/>
    <x v="0"/>
    <x v="2"/>
    <x v="4"/>
    <x v="4"/>
    <n v="732"/>
  </r>
  <r>
    <x v="159"/>
    <x v="0"/>
    <s v="2024-2025"/>
    <x v="0"/>
    <x v="13"/>
    <x v="1"/>
    <s v="NSW"/>
    <n v="2480"/>
    <x v="0"/>
    <x v="1"/>
    <x v="9"/>
    <x v="9"/>
    <n v="469"/>
  </r>
  <r>
    <x v="379"/>
    <x v="0"/>
    <s v="2024-2025"/>
    <x v="1"/>
    <x v="24"/>
    <x v="1"/>
    <s v="NSW"/>
    <n v="2120"/>
    <x v="0"/>
    <x v="4"/>
    <x v="9"/>
    <x v="9"/>
    <n v="44"/>
  </r>
  <r>
    <x v="192"/>
    <x v="1"/>
    <s v="2023-2024"/>
    <x v="0"/>
    <x v="69"/>
    <x v="4"/>
    <s v="VIC"/>
    <n v="3199"/>
    <x v="0"/>
    <x v="6"/>
    <x v="2"/>
    <x v="2"/>
    <n v="116"/>
  </r>
  <r>
    <x v="721"/>
    <x v="2"/>
    <s v="2025-2026"/>
    <x v="1"/>
    <x v="34"/>
    <x v="4"/>
    <s v="VIC"/>
    <n v="3018"/>
    <x v="0"/>
    <x v="7"/>
    <x v="4"/>
    <x v="4"/>
    <n v="174"/>
  </r>
  <r>
    <x v="492"/>
    <x v="2"/>
    <s v="2025-2026"/>
    <x v="1"/>
    <x v="34"/>
    <x v="4"/>
    <s v="VIC"/>
    <n v="3018"/>
    <x v="0"/>
    <x v="7"/>
    <x v="3"/>
    <x v="3"/>
    <n v="323"/>
  </r>
  <r>
    <x v="375"/>
    <x v="1"/>
    <s v="2023-2024"/>
    <x v="0"/>
    <x v="6"/>
    <x v="0"/>
    <s v="WA"/>
    <n v="6010"/>
    <x v="0"/>
    <x v="0"/>
    <x v="9"/>
    <x v="9"/>
    <n v="482"/>
  </r>
  <r>
    <x v="510"/>
    <x v="2"/>
    <s v="2025-2026"/>
    <x v="0"/>
    <x v="60"/>
    <x v="1"/>
    <s v="NSW"/>
    <n v="2541"/>
    <x v="0"/>
    <x v="2"/>
    <x v="4"/>
    <x v="4"/>
    <n v="618"/>
  </r>
  <r>
    <x v="176"/>
    <x v="2"/>
    <s v="2025-2026"/>
    <x v="0"/>
    <x v="26"/>
    <x v="0"/>
    <s v="WA"/>
    <n v="6280"/>
    <x v="0"/>
    <x v="14"/>
    <x v="4"/>
    <x v="4"/>
    <n v="585"/>
  </r>
  <r>
    <x v="493"/>
    <x v="2"/>
    <s v="2025-2026"/>
    <x v="0"/>
    <x v="86"/>
    <x v="0"/>
    <s v="WA"/>
    <n v="6725"/>
    <x v="0"/>
    <x v="20"/>
    <x v="0"/>
    <x v="0"/>
    <n v="723"/>
  </r>
  <r>
    <x v="612"/>
    <x v="0"/>
    <s v="2024-2025"/>
    <x v="0"/>
    <x v="80"/>
    <x v="0"/>
    <s v="WA"/>
    <n v="6109"/>
    <x v="0"/>
    <x v="14"/>
    <x v="0"/>
    <x v="0"/>
    <n v="722"/>
  </r>
  <r>
    <x v="286"/>
    <x v="0"/>
    <s v="2024-2025"/>
    <x v="1"/>
    <x v="64"/>
    <x v="1"/>
    <s v="NSW"/>
    <n v="2350"/>
    <x v="0"/>
    <x v="1"/>
    <x v="6"/>
    <x v="6"/>
    <n v="650"/>
  </r>
  <r>
    <x v="490"/>
    <x v="1"/>
    <s v="2023-2024"/>
    <x v="0"/>
    <x v="5"/>
    <x v="1"/>
    <s v="NSW"/>
    <n v="2067"/>
    <x v="0"/>
    <x v="5"/>
    <x v="9"/>
    <x v="9"/>
    <n v="786"/>
  </r>
  <r>
    <x v="538"/>
    <x v="0"/>
    <s v="2024-2025"/>
    <x v="1"/>
    <x v="40"/>
    <x v="4"/>
    <s v="VIC"/>
    <n v="3353"/>
    <x v="0"/>
    <x v="8"/>
    <x v="4"/>
    <x v="4"/>
    <n v="221"/>
  </r>
  <r>
    <x v="58"/>
    <x v="2"/>
    <s v="2025-2026"/>
    <x v="0"/>
    <x v="60"/>
    <x v="1"/>
    <s v="NSW"/>
    <n v="2541"/>
    <x v="0"/>
    <x v="2"/>
    <x v="3"/>
    <x v="3"/>
    <n v="698"/>
  </r>
  <r>
    <x v="85"/>
    <x v="2"/>
    <s v="2025-2026"/>
    <x v="1"/>
    <x v="0"/>
    <x v="0"/>
    <s v="WA"/>
    <n v="6021"/>
    <x v="0"/>
    <x v="0"/>
    <x v="0"/>
    <x v="0"/>
    <n v="119"/>
  </r>
  <r>
    <x v="9"/>
    <x v="0"/>
    <s v="2024-2025"/>
    <x v="0"/>
    <x v="92"/>
    <x v="3"/>
    <s v="QLD"/>
    <n v="4305"/>
    <x v="0"/>
    <x v="3"/>
    <x v="4"/>
    <x v="4"/>
    <n v="582"/>
  </r>
  <r>
    <x v="301"/>
    <x v="0"/>
    <s v="2024-2025"/>
    <x v="0"/>
    <x v="56"/>
    <x v="1"/>
    <s v="NSW"/>
    <n v="2795"/>
    <x v="0"/>
    <x v="11"/>
    <x v="0"/>
    <x v="0"/>
    <n v="749"/>
  </r>
  <r>
    <x v="584"/>
    <x v="0"/>
    <s v="2024-2025"/>
    <x v="0"/>
    <x v="4"/>
    <x v="1"/>
    <s v="NSW"/>
    <n v="2154"/>
    <x v="0"/>
    <x v="4"/>
    <x v="3"/>
    <x v="3"/>
    <n v="619"/>
  </r>
  <r>
    <x v="47"/>
    <x v="2"/>
    <s v="2025-2026"/>
    <x v="0"/>
    <x v="46"/>
    <x v="3"/>
    <s v="QLD"/>
    <n v="4740"/>
    <x v="0"/>
    <x v="17"/>
    <x v="9"/>
    <x v="9"/>
    <n v="202"/>
  </r>
  <r>
    <x v="612"/>
    <x v="0"/>
    <s v="2024-2025"/>
    <x v="1"/>
    <x v="39"/>
    <x v="0"/>
    <s v="WA"/>
    <n v="6330"/>
    <x v="0"/>
    <x v="14"/>
    <x v="4"/>
    <x v="4"/>
    <n v="399"/>
  </r>
  <r>
    <x v="16"/>
    <x v="1"/>
    <s v="2023-2024"/>
    <x v="0"/>
    <x v="41"/>
    <x v="5"/>
    <s v="TAS"/>
    <n v="7320"/>
    <x v="0"/>
    <x v="9"/>
    <x v="0"/>
    <x v="0"/>
    <n v="764"/>
  </r>
  <r>
    <x v="5"/>
    <x v="0"/>
    <s v="2024-2025"/>
    <x v="0"/>
    <x v="49"/>
    <x v="4"/>
    <s v="VIC"/>
    <n v="3134"/>
    <x v="0"/>
    <x v="6"/>
    <x v="4"/>
    <x v="4"/>
    <n v="105"/>
  </r>
  <r>
    <x v="600"/>
    <x v="2"/>
    <s v="2025-2026"/>
    <x v="0"/>
    <x v="27"/>
    <x v="4"/>
    <s v="VIC"/>
    <n v="3066"/>
    <x v="0"/>
    <x v="7"/>
    <x v="3"/>
    <x v="3"/>
    <n v="408"/>
  </r>
  <r>
    <x v="560"/>
    <x v="0"/>
    <s v="2024-2025"/>
    <x v="0"/>
    <x v="28"/>
    <x v="1"/>
    <s v="NSW"/>
    <n v="2830"/>
    <x v="0"/>
    <x v="11"/>
    <x v="9"/>
    <x v="9"/>
    <n v="276"/>
  </r>
  <r>
    <x v="371"/>
    <x v="0"/>
    <s v="2024-2025"/>
    <x v="1"/>
    <x v="88"/>
    <x v="6"/>
    <s v="SA"/>
    <n v="5011"/>
    <x v="0"/>
    <x v="13"/>
    <x v="9"/>
    <x v="9"/>
    <n v="401"/>
  </r>
  <r>
    <x v="42"/>
    <x v="0"/>
    <s v="2024-2025"/>
    <x v="0"/>
    <x v="76"/>
    <x v="1"/>
    <s v="NSW"/>
    <n v="2031"/>
    <x v="0"/>
    <x v="5"/>
    <x v="0"/>
    <x v="0"/>
    <n v="28"/>
  </r>
  <r>
    <x v="124"/>
    <x v="0"/>
    <s v="2024-2025"/>
    <x v="1"/>
    <x v="31"/>
    <x v="1"/>
    <s v="NSW"/>
    <n v="2116"/>
    <x v="0"/>
    <x v="4"/>
    <x v="5"/>
    <x v="5"/>
    <n v="212"/>
  </r>
  <r>
    <x v="198"/>
    <x v="2"/>
    <s v="2025-2026"/>
    <x v="0"/>
    <x v="23"/>
    <x v="1"/>
    <s v="NSW"/>
    <n v="2650"/>
    <x v="0"/>
    <x v="11"/>
    <x v="0"/>
    <x v="0"/>
    <n v="412"/>
  </r>
  <r>
    <x v="360"/>
    <x v="2"/>
    <s v="2025-2026"/>
    <x v="1"/>
    <x v="91"/>
    <x v="1"/>
    <s v="NSW"/>
    <n v="2064"/>
    <x v="0"/>
    <x v="5"/>
    <x v="5"/>
    <x v="5"/>
    <n v="451"/>
  </r>
  <r>
    <x v="270"/>
    <x v="0"/>
    <s v="2024-2025"/>
    <x v="0"/>
    <x v="12"/>
    <x v="3"/>
    <s v="QLD"/>
    <n v="4068"/>
    <x v="0"/>
    <x v="10"/>
    <x v="7"/>
    <x v="7"/>
    <n v="717"/>
  </r>
  <r>
    <x v="488"/>
    <x v="0"/>
    <s v="2024-2025"/>
    <x v="0"/>
    <x v="36"/>
    <x v="4"/>
    <s v="VIC"/>
    <n v="3148"/>
    <x v="0"/>
    <x v="6"/>
    <x v="4"/>
    <x v="4"/>
    <n v="98"/>
  </r>
  <r>
    <x v="688"/>
    <x v="0"/>
    <s v="2024-2025"/>
    <x v="0"/>
    <x v="76"/>
    <x v="1"/>
    <s v="NSW"/>
    <n v="2031"/>
    <x v="0"/>
    <x v="5"/>
    <x v="8"/>
    <x v="8"/>
    <n v="325"/>
  </r>
  <r>
    <x v="602"/>
    <x v="0"/>
    <s v="2024-2025"/>
    <x v="1"/>
    <x v="64"/>
    <x v="1"/>
    <s v="NSW"/>
    <n v="2350"/>
    <x v="0"/>
    <x v="1"/>
    <x v="7"/>
    <x v="7"/>
    <n v="233"/>
  </r>
  <r>
    <x v="194"/>
    <x v="2"/>
    <s v="2025-2026"/>
    <x v="0"/>
    <x v="7"/>
    <x v="4"/>
    <s v="VIC"/>
    <n v="3175"/>
    <x v="0"/>
    <x v="6"/>
    <x v="4"/>
    <x v="4"/>
    <n v="589"/>
  </r>
  <r>
    <x v="654"/>
    <x v="2"/>
    <s v="2025-2026"/>
    <x v="0"/>
    <x v="33"/>
    <x v="4"/>
    <s v="VIC"/>
    <n v="3280"/>
    <x v="0"/>
    <x v="8"/>
    <x v="9"/>
    <x v="9"/>
    <n v="622"/>
  </r>
  <r>
    <x v="35"/>
    <x v="0"/>
    <s v="2024-2025"/>
    <x v="0"/>
    <x v="36"/>
    <x v="4"/>
    <s v="VIC"/>
    <n v="3148"/>
    <x v="0"/>
    <x v="6"/>
    <x v="4"/>
    <x v="4"/>
    <n v="422"/>
  </r>
  <r>
    <x v="412"/>
    <x v="2"/>
    <s v="2025-2026"/>
    <x v="0"/>
    <x v="78"/>
    <x v="1"/>
    <s v="NSW"/>
    <n v="2141"/>
    <x v="0"/>
    <x v="4"/>
    <x v="9"/>
    <x v="9"/>
    <n v="628"/>
  </r>
  <r>
    <x v="568"/>
    <x v="0"/>
    <s v="2024-2025"/>
    <x v="0"/>
    <x v="47"/>
    <x v="1"/>
    <s v="NSW"/>
    <n v="2101"/>
    <x v="0"/>
    <x v="4"/>
    <x v="0"/>
    <x v="0"/>
    <n v="191"/>
  </r>
  <r>
    <x v="338"/>
    <x v="2"/>
    <s v="2025-2026"/>
    <x v="0"/>
    <x v="9"/>
    <x v="4"/>
    <s v="VIC"/>
    <n v="3076"/>
    <x v="0"/>
    <x v="7"/>
    <x v="4"/>
    <x v="4"/>
    <n v="378"/>
  </r>
  <r>
    <x v="543"/>
    <x v="2"/>
    <s v="2025-2026"/>
    <x v="0"/>
    <x v="45"/>
    <x v="3"/>
    <s v="QLD"/>
    <n v="4570"/>
    <x v="0"/>
    <x v="15"/>
    <x v="4"/>
    <x v="4"/>
    <n v="481"/>
  </r>
  <r>
    <x v="58"/>
    <x v="2"/>
    <s v="2025-2026"/>
    <x v="0"/>
    <x v="90"/>
    <x v="3"/>
    <s v="QLD"/>
    <n v="4700"/>
    <x v="0"/>
    <x v="17"/>
    <x v="4"/>
    <x v="4"/>
    <n v="467"/>
  </r>
  <r>
    <x v="201"/>
    <x v="1"/>
    <s v="2023-2024"/>
    <x v="0"/>
    <x v="85"/>
    <x v="0"/>
    <s v="WA"/>
    <n v="6530"/>
    <x v="0"/>
    <x v="20"/>
    <x v="2"/>
    <x v="2"/>
    <n v="131"/>
  </r>
  <r>
    <x v="405"/>
    <x v="2"/>
    <s v="2025-2026"/>
    <x v="0"/>
    <x v="47"/>
    <x v="1"/>
    <s v="NSW"/>
    <n v="2101"/>
    <x v="0"/>
    <x v="4"/>
    <x v="4"/>
    <x v="4"/>
    <n v="427"/>
  </r>
  <r>
    <x v="236"/>
    <x v="0"/>
    <s v="2024-2025"/>
    <x v="1"/>
    <x v="11"/>
    <x v="5"/>
    <s v="TAS"/>
    <n v="7010"/>
    <x v="0"/>
    <x v="9"/>
    <x v="9"/>
    <x v="9"/>
    <n v="748"/>
  </r>
  <r>
    <x v="561"/>
    <x v="1"/>
    <s v="2023-2024"/>
    <x v="0"/>
    <x v="50"/>
    <x v="4"/>
    <s v="VIC"/>
    <n v="3179"/>
    <x v="0"/>
    <x v="6"/>
    <x v="4"/>
    <x v="4"/>
    <n v="660"/>
  </r>
  <r>
    <x v="297"/>
    <x v="1"/>
    <s v="2023-2024"/>
    <x v="1"/>
    <x v="75"/>
    <x v="0"/>
    <s v="WA"/>
    <n v="6450"/>
    <x v="0"/>
    <x v="20"/>
    <x v="9"/>
    <x v="9"/>
    <n v="611"/>
  </r>
  <r>
    <x v="428"/>
    <x v="1"/>
    <s v="2023-2024"/>
    <x v="0"/>
    <x v="85"/>
    <x v="0"/>
    <s v="WA"/>
    <n v="6530"/>
    <x v="0"/>
    <x v="20"/>
    <x v="8"/>
    <x v="8"/>
    <n v="547"/>
  </r>
  <r>
    <x v="140"/>
    <x v="0"/>
    <s v="2024-2025"/>
    <x v="0"/>
    <x v="27"/>
    <x v="4"/>
    <s v="VIC"/>
    <n v="3066"/>
    <x v="0"/>
    <x v="7"/>
    <x v="5"/>
    <x v="5"/>
    <n v="436"/>
  </r>
  <r>
    <x v="323"/>
    <x v="0"/>
    <s v="2024-2025"/>
    <x v="1"/>
    <x v="39"/>
    <x v="0"/>
    <s v="WA"/>
    <n v="6330"/>
    <x v="0"/>
    <x v="14"/>
    <x v="4"/>
    <x v="4"/>
    <n v="483"/>
  </r>
  <r>
    <x v="120"/>
    <x v="2"/>
    <s v="2025-2026"/>
    <x v="0"/>
    <x v="37"/>
    <x v="1"/>
    <s v="NSW"/>
    <n v="2750"/>
    <x v="0"/>
    <x v="11"/>
    <x v="4"/>
    <x v="4"/>
    <n v="729"/>
  </r>
  <r>
    <x v="692"/>
    <x v="1"/>
    <s v="2023-2024"/>
    <x v="0"/>
    <x v="50"/>
    <x v="4"/>
    <s v="VIC"/>
    <n v="3179"/>
    <x v="0"/>
    <x v="6"/>
    <x v="0"/>
    <x v="0"/>
    <n v="479"/>
  </r>
  <r>
    <x v="10"/>
    <x v="0"/>
    <s v="2024-2025"/>
    <x v="0"/>
    <x v="52"/>
    <x v="3"/>
    <s v="QLD"/>
    <n v="4053"/>
    <x v="0"/>
    <x v="10"/>
    <x v="3"/>
    <x v="3"/>
    <n v="124"/>
  </r>
  <r>
    <x v="356"/>
    <x v="0"/>
    <s v="2024-2025"/>
    <x v="0"/>
    <x v="78"/>
    <x v="1"/>
    <s v="NSW"/>
    <n v="2141"/>
    <x v="0"/>
    <x v="4"/>
    <x v="9"/>
    <x v="9"/>
    <n v="789"/>
  </r>
  <r>
    <x v="205"/>
    <x v="0"/>
    <s v="2024-2025"/>
    <x v="0"/>
    <x v="74"/>
    <x v="1"/>
    <s v="NSW"/>
    <n v="2485"/>
    <x v="0"/>
    <x v="1"/>
    <x v="0"/>
    <x v="0"/>
    <n v="750"/>
  </r>
  <r>
    <x v="681"/>
    <x v="1"/>
    <s v="2023-2024"/>
    <x v="0"/>
    <x v="28"/>
    <x v="1"/>
    <s v="NSW"/>
    <n v="2830"/>
    <x v="0"/>
    <x v="11"/>
    <x v="5"/>
    <x v="5"/>
    <n v="507"/>
  </r>
  <r>
    <x v="92"/>
    <x v="0"/>
    <s v="2024-2025"/>
    <x v="1"/>
    <x v="65"/>
    <x v="1"/>
    <s v="NSW"/>
    <n v="2131"/>
    <x v="0"/>
    <x v="4"/>
    <x v="4"/>
    <x v="4"/>
    <n v="527"/>
  </r>
  <r>
    <x v="380"/>
    <x v="0"/>
    <s v="2024-2025"/>
    <x v="0"/>
    <x v="67"/>
    <x v="3"/>
    <s v="QLD"/>
    <n v="4551"/>
    <x v="0"/>
    <x v="15"/>
    <x v="5"/>
    <x v="5"/>
    <n v="296"/>
  </r>
  <r>
    <x v="162"/>
    <x v="1"/>
    <s v="2023-2024"/>
    <x v="0"/>
    <x v="2"/>
    <x v="2"/>
    <s v="ACT"/>
    <n v="2617"/>
    <x v="0"/>
    <x v="2"/>
    <x v="9"/>
    <x v="9"/>
    <n v="207"/>
  </r>
  <r>
    <x v="702"/>
    <x v="1"/>
    <s v="2023-2024"/>
    <x v="0"/>
    <x v="7"/>
    <x v="4"/>
    <s v="VIC"/>
    <n v="3175"/>
    <x v="0"/>
    <x v="6"/>
    <x v="0"/>
    <x v="0"/>
    <n v="239"/>
  </r>
  <r>
    <x v="183"/>
    <x v="0"/>
    <s v="2024-2025"/>
    <x v="0"/>
    <x v="54"/>
    <x v="4"/>
    <s v="VIC"/>
    <n v="3030"/>
    <x v="0"/>
    <x v="7"/>
    <x v="4"/>
    <x v="4"/>
    <n v="479"/>
  </r>
  <r>
    <x v="258"/>
    <x v="2"/>
    <s v="2025-2026"/>
    <x v="0"/>
    <x v="21"/>
    <x v="3"/>
    <s v="QLD"/>
    <n v="4012"/>
    <x v="0"/>
    <x v="10"/>
    <x v="9"/>
    <x v="9"/>
    <n v="393"/>
  </r>
  <r>
    <x v="491"/>
    <x v="2"/>
    <s v="2025-2026"/>
    <x v="0"/>
    <x v="51"/>
    <x v="4"/>
    <s v="VIC"/>
    <n v="3630"/>
    <x v="0"/>
    <x v="16"/>
    <x v="0"/>
    <x v="0"/>
    <n v="279"/>
  </r>
  <r>
    <x v="122"/>
    <x v="1"/>
    <s v="2023-2024"/>
    <x v="0"/>
    <x v="53"/>
    <x v="3"/>
    <s v="QLD"/>
    <n v="4119"/>
    <x v="0"/>
    <x v="10"/>
    <x v="4"/>
    <x v="4"/>
    <n v="114"/>
  </r>
  <r>
    <x v="440"/>
    <x v="1"/>
    <s v="2023-2024"/>
    <x v="0"/>
    <x v="29"/>
    <x v="4"/>
    <s v="VIC"/>
    <n v="3500"/>
    <x v="0"/>
    <x v="8"/>
    <x v="0"/>
    <x v="0"/>
    <n v="87"/>
  </r>
  <r>
    <x v="413"/>
    <x v="0"/>
    <s v="2024-2025"/>
    <x v="0"/>
    <x v="25"/>
    <x v="4"/>
    <s v="VIC"/>
    <n v="3550"/>
    <x v="0"/>
    <x v="8"/>
    <x v="0"/>
    <x v="0"/>
    <n v="722"/>
  </r>
  <r>
    <x v="232"/>
    <x v="1"/>
    <s v="2023-2024"/>
    <x v="1"/>
    <x v="22"/>
    <x v="1"/>
    <s v="NSW"/>
    <n v="2539"/>
    <x v="0"/>
    <x v="2"/>
    <x v="9"/>
    <x v="9"/>
    <n v="414"/>
  </r>
  <r>
    <x v="100"/>
    <x v="0"/>
    <s v="2024-2025"/>
    <x v="0"/>
    <x v="12"/>
    <x v="3"/>
    <s v="QLD"/>
    <n v="4068"/>
    <x v="0"/>
    <x v="10"/>
    <x v="4"/>
    <x v="4"/>
    <n v="701"/>
  </r>
  <r>
    <x v="457"/>
    <x v="0"/>
    <s v="2024-2025"/>
    <x v="0"/>
    <x v="94"/>
    <x v="5"/>
    <s v="TAS"/>
    <n v="7250"/>
    <x v="0"/>
    <x v="9"/>
    <x v="0"/>
    <x v="0"/>
    <n v="464"/>
  </r>
  <r>
    <x v="118"/>
    <x v="1"/>
    <s v="2023-2024"/>
    <x v="0"/>
    <x v="19"/>
    <x v="1"/>
    <s v="NSW"/>
    <n v="2800"/>
    <x v="0"/>
    <x v="11"/>
    <x v="4"/>
    <x v="4"/>
    <n v="403"/>
  </r>
  <r>
    <x v="608"/>
    <x v="0"/>
    <s v="2024-2025"/>
    <x v="0"/>
    <x v="48"/>
    <x v="3"/>
    <s v="QLD"/>
    <n v="4566"/>
    <x v="0"/>
    <x v="15"/>
    <x v="4"/>
    <x v="4"/>
    <n v="400"/>
  </r>
  <r>
    <x v="423"/>
    <x v="0"/>
    <s v="2024-2025"/>
    <x v="0"/>
    <x v="33"/>
    <x v="4"/>
    <s v="VIC"/>
    <n v="3280"/>
    <x v="0"/>
    <x v="8"/>
    <x v="9"/>
    <x v="9"/>
    <n v="191"/>
  </r>
  <r>
    <x v="716"/>
    <x v="0"/>
    <s v="2024-2025"/>
    <x v="0"/>
    <x v="4"/>
    <x v="1"/>
    <s v="NSW"/>
    <n v="2154"/>
    <x v="0"/>
    <x v="4"/>
    <x v="9"/>
    <x v="9"/>
    <n v="676"/>
  </r>
  <r>
    <x v="533"/>
    <x v="1"/>
    <s v="2023-2024"/>
    <x v="0"/>
    <x v="68"/>
    <x v="7"/>
    <s v="NT"/>
    <n v="800"/>
    <x v="0"/>
    <x v="19"/>
    <x v="4"/>
    <x v="4"/>
    <n v="257"/>
  </r>
  <r>
    <x v="721"/>
    <x v="2"/>
    <s v="2025-2026"/>
    <x v="0"/>
    <x v="23"/>
    <x v="1"/>
    <s v="NSW"/>
    <n v="2650"/>
    <x v="0"/>
    <x v="11"/>
    <x v="4"/>
    <x v="4"/>
    <n v="609"/>
  </r>
  <r>
    <x v="295"/>
    <x v="0"/>
    <s v="2024-2025"/>
    <x v="0"/>
    <x v="36"/>
    <x v="4"/>
    <s v="VIC"/>
    <n v="3148"/>
    <x v="0"/>
    <x v="6"/>
    <x v="0"/>
    <x v="0"/>
    <n v="135"/>
  </r>
  <r>
    <x v="275"/>
    <x v="0"/>
    <s v="2024-2025"/>
    <x v="1"/>
    <x v="34"/>
    <x v="4"/>
    <s v="VIC"/>
    <n v="3018"/>
    <x v="0"/>
    <x v="7"/>
    <x v="8"/>
    <x v="8"/>
    <n v="588"/>
  </r>
  <r>
    <x v="496"/>
    <x v="0"/>
    <s v="2024-2025"/>
    <x v="1"/>
    <x v="22"/>
    <x v="1"/>
    <s v="NSW"/>
    <n v="2539"/>
    <x v="0"/>
    <x v="2"/>
    <x v="4"/>
    <x v="4"/>
    <n v="627"/>
  </r>
  <r>
    <x v="463"/>
    <x v="1"/>
    <s v="2023-2024"/>
    <x v="1"/>
    <x v="66"/>
    <x v="3"/>
    <s v="QLD"/>
    <n v="4883"/>
    <x v="0"/>
    <x v="12"/>
    <x v="0"/>
    <x v="0"/>
    <n v="737"/>
  </r>
  <r>
    <x v="327"/>
    <x v="2"/>
    <s v="2025-2026"/>
    <x v="0"/>
    <x v="23"/>
    <x v="1"/>
    <s v="NSW"/>
    <n v="2650"/>
    <x v="0"/>
    <x v="11"/>
    <x v="3"/>
    <x v="3"/>
    <n v="200"/>
  </r>
  <r>
    <x v="271"/>
    <x v="1"/>
    <s v="2023-2024"/>
    <x v="0"/>
    <x v="68"/>
    <x v="7"/>
    <s v="NT"/>
    <n v="800"/>
    <x v="0"/>
    <x v="19"/>
    <x v="3"/>
    <x v="3"/>
    <n v="249"/>
  </r>
  <r>
    <x v="547"/>
    <x v="0"/>
    <s v="2024-2025"/>
    <x v="0"/>
    <x v="5"/>
    <x v="1"/>
    <s v="NSW"/>
    <n v="2067"/>
    <x v="0"/>
    <x v="5"/>
    <x v="4"/>
    <x v="4"/>
    <n v="399"/>
  </r>
  <r>
    <x v="709"/>
    <x v="0"/>
    <s v="2024-2025"/>
    <x v="0"/>
    <x v="2"/>
    <x v="2"/>
    <s v="ACT"/>
    <n v="2617"/>
    <x v="0"/>
    <x v="2"/>
    <x v="9"/>
    <x v="9"/>
    <n v="262"/>
  </r>
  <r>
    <x v="697"/>
    <x v="0"/>
    <s v="2024-2025"/>
    <x v="0"/>
    <x v="19"/>
    <x v="1"/>
    <s v="NSW"/>
    <n v="2800"/>
    <x v="0"/>
    <x v="11"/>
    <x v="5"/>
    <x v="5"/>
    <n v="575"/>
  </r>
  <r>
    <x v="248"/>
    <x v="1"/>
    <s v="2023-2024"/>
    <x v="0"/>
    <x v="8"/>
    <x v="1"/>
    <s v="NSW"/>
    <n v="2158"/>
    <x v="0"/>
    <x v="4"/>
    <x v="9"/>
    <x v="9"/>
    <n v="111"/>
  </r>
  <r>
    <x v="338"/>
    <x v="2"/>
    <s v="2025-2026"/>
    <x v="1"/>
    <x v="63"/>
    <x v="1"/>
    <s v="NSW"/>
    <n v="2015"/>
    <x v="0"/>
    <x v="5"/>
    <x v="5"/>
    <x v="5"/>
    <n v="193"/>
  </r>
  <r>
    <x v="308"/>
    <x v="0"/>
    <s v="2024-2025"/>
    <x v="1"/>
    <x v="39"/>
    <x v="0"/>
    <s v="WA"/>
    <n v="6330"/>
    <x v="0"/>
    <x v="14"/>
    <x v="0"/>
    <x v="0"/>
    <n v="800"/>
  </r>
  <r>
    <x v="41"/>
    <x v="1"/>
    <s v="2023-2024"/>
    <x v="0"/>
    <x v="67"/>
    <x v="3"/>
    <s v="QLD"/>
    <n v="4551"/>
    <x v="0"/>
    <x v="15"/>
    <x v="3"/>
    <x v="3"/>
    <n v="466"/>
  </r>
  <r>
    <x v="124"/>
    <x v="0"/>
    <s v="2024-2025"/>
    <x v="0"/>
    <x v="59"/>
    <x v="3"/>
    <s v="QLD"/>
    <n v="4509"/>
    <x v="0"/>
    <x v="3"/>
    <x v="4"/>
    <x v="4"/>
    <n v="314"/>
  </r>
  <r>
    <x v="568"/>
    <x v="0"/>
    <s v="2024-2025"/>
    <x v="0"/>
    <x v="53"/>
    <x v="3"/>
    <s v="QLD"/>
    <n v="4119"/>
    <x v="0"/>
    <x v="10"/>
    <x v="3"/>
    <x v="3"/>
    <n v="685"/>
  </r>
  <r>
    <x v="488"/>
    <x v="0"/>
    <s v="2024-2025"/>
    <x v="0"/>
    <x v="2"/>
    <x v="2"/>
    <s v="ACT"/>
    <n v="2617"/>
    <x v="0"/>
    <x v="2"/>
    <x v="7"/>
    <x v="7"/>
    <n v="438"/>
  </r>
  <r>
    <x v="215"/>
    <x v="2"/>
    <s v="2025-2026"/>
    <x v="0"/>
    <x v="57"/>
    <x v="6"/>
    <s v="SA"/>
    <n v="5082"/>
    <x v="0"/>
    <x v="13"/>
    <x v="9"/>
    <x v="9"/>
    <n v="280"/>
  </r>
  <r>
    <x v="34"/>
    <x v="0"/>
    <s v="2024-2025"/>
    <x v="0"/>
    <x v="36"/>
    <x v="4"/>
    <s v="VIC"/>
    <n v="3148"/>
    <x v="0"/>
    <x v="6"/>
    <x v="4"/>
    <x v="4"/>
    <n v="645"/>
  </r>
  <r>
    <x v="708"/>
    <x v="2"/>
    <s v="2025-2026"/>
    <x v="1"/>
    <x v="40"/>
    <x v="4"/>
    <s v="VIC"/>
    <n v="3353"/>
    <x v="0"/>
    <x v="8"/>
    <x v="4"/>
    <x v="4"/>
    <n v="265"/>
  </r>
  <r>
    <x v="172"/>
    <x v="1"/>
    <s v="2023-2024"/>
    <x v="1"/>
    <x v="40"/>
    <x v="4"/>
    <s v="VIC"/>
    <n v="3353"/>
    <x v="0"/>
    <x v="8"/>
    <x v="0"/>
    <x v="0"/>
    <n v="678"/>
  </r>
  <r>
    <x v="310"/>
    <x v="0"/>
    <s v="2024-2025"/>
    <x v="1"/>
    <x v="27"/>
    <x v="4"/>
    <s v="VIC"/>
    <n v="3066"/>
    <x v="0"/>
    <x v="7"/>
    <x v="0"/>
    <x v="0"/>
    <n v="488"/>
  </r>
  <r>
    <x v="355"/>
    <x v="0"/>
    <s v="2024-2025"/>
    <x v="0"/>
    <x v="43"/>
    <x v="1"/>
    <s v="NSW"/>
    <n v="2560"/>
    <x v="0"/>
    <x v="2"/>
    <x v="3"/>
    <x v="3"/>
    <n v="79"/>
  </r>
  <r>
    <x v="701"/>
    <x v="1"/>
    <s v="2023-2024"/>
    <x v="1"/>
    <x v="34"/>
    <x v="4"/>
    <s v="VIC"/>
    <n v="3018"/>
    <x v="0"/>
    <x v="7"/>
    <x v="5"/>
    <x v="5"/>
    <n v="782"/>
  </r>
  <r>
    <x v="103"/>
    <x v="1"/>
    <s v="2023-2024"/>
    <x v="0"/>
    <x v="40"/>
    <x v="4"/>
    <s v="VIC"/>
    <n v="3353"/>
    <x v="0"/>
    <x v="8"/>
    <x v="5"/>
    <x v="5"/>
    <n v="622"/>
  </r>
  <r>
    <x v="683"/>
    <x v="0"/>
    <s v="2024-2025"/>
    <x v="0"/>
    <x v="52"/>
    <x v="3"/>
    <s v="QLD"/>
    <n v="4053"/>
    <x v="0"/>
    <x v="10"/>
    <x v="4"/>
    <x v="4"/>
    <n v="49"/>
  </r>
  <r>
    <x v="199"/>
    <x v="0"/>
    <s v="2024-2025"/>
    <x v="0"/>
    <x v="25"/>
    <x v="4"/>
    <s v="VIC"/>
    <n v="3550"/>
    <x v="0"/>
    <x v="8"/>
    <x v="4"/>
    <x v="4"/>
    <n v="612"/>
  </r>
  <r>
    <x v="124"/>
    <x v="0"/>
    <s v="2024-2025"/>
    <x v="0"/>
    <x v="19"/>
    <x v="1"/>
    <s v="NSW"/>
    <n v="2800"/>
    <x v="0"/>
    <x v="11"/>
    <x v="3"/>
    <x v="3"/>
    <n v="266"/>
  </r>
  <r>
    <x v="302"/>
    <x v="1"/>
    <s v="2023-2024"/>
    <x v="1"/>
    <x v="65"/>
    <x v="1"/>
    <s v="NSW"/>
    <n v="2131"/>
    <x v="0"/>
    <x v="4"/>
    <x v="0"/>
    <x v="0"/>
    <n v="311"/>
  </r>
  <r>
    <x v="31"/>
    <x v="1"/>
    <s v="2023-2024"/>
    <x v="0"/>
    <x v="55"/>
    <x v="3"/>
    <s v="QLD"/>
    <n v="4703"/>
    <x v="0"/>
    <x v="17"/>
    <x v="4"/>
    <x v="4"/>
    <n v="760"/>
  </r>
  <r>
    <x v="618"/>
    <x v="0"/>
    <s v="2024-2025"/>
    <x v="0"/>
    <x v="36"/>
    <x v="4"/>
    <s v="VIC"/>
    <n v="3148"/>
    <x v="0"/>
    <x v="6"/>
    <x v="8"/>
    <x v="8"/>
    <n v="447"/>
  </r>
  <r>
    <x v="6"/>
    <x v="1"/>
    <s v="2023-2024"/>
    <x v="0"/>
    <x v="78"/>
    <x v="1"/>
    <s v="NSW"/>
    <n v="2141"/>
    <x v="0"/>
    <x v="4"/>
    <x v="0"/>
    <x v="0"/>
    <n v="728"/>
  </r>
  <r>
    <x v="61"/>
    <x v="1"/>
    <s v="2023-2024"/>
    <x v="0"/>
    <x v="21"/>
    <x v="3"/>
    <s v="QLD"/>
    <n v="4012"/>
    <x v="0"/>
    <x v="10"/>
    <x v="1"/>
    <x v="1"/>
    <n v="96"/>
  </r>
  <r>
    <x v="462"/>
    <x v="2"/>
    <s v="2025-2026"/>
    <x v="1"/>
    <x v="31"/>
    <x v="1"/>
    <s v="NSW"/>
    <n v="2116"/>
    <x v="0"/>
    <x v="4"/>
    <x v="4"/>
    <x v="4"/>
    <n v="706"/>
  </r>
  <r>
    <x v="545"/>
    <x v="1"/>
    <s v="2023-2024"/>
    <x v="0"/>
    <x v="15"/>
    <x v="1"/>
    <s v="NSW"/>
    <n v="2020"/>
    <x v="0"/>
    <x v="5"/>
    <x v="5"/>
    <x v="5"/>
    <n v="203"/>
  </r>
  <r>
    <x v="534"/>
    <x v="1"/>
    <s v="2023-2024"/>
    <x v="0"/>
    <x v="53"/>
    <x v="3"/>
    <s v="QLD"/>
    <n v="4119"/>
    <x v="0"/>
    <x v="10"/>
    <x v="5"/>
    <x v="5"/>
    <n v="775"/>
  </r>
  <r>
    <x v="291"/>
    <x v="0"/>
    <s v="2024-2025"/>
    <x v="0"/>
    <x v="69"/>
    <x v="4"/>
    <s v="VIC"/>
    <n v="3199"/>
    <x v="0"/>
    <x v="6"/>
    <x v="4"/>
    <x v="4"/>
    <n v="502"/>
  </r>
  <r>
    <x v="242"/>
    <x v="2"/>
    <s v="2025-2026"/>
    <x v="0"/>
    <x v="12"/>
    <x v="3"/>
    <s v="QLD"/>
    <n v="4068"/>
    <x v="0"/>
    <x v="10"/>
    <x v="0"/>
    <x v="0"/>
    <n v="256"/>
  </r>
  <r>
    <x v="566"/>
    <x v="0"/>
    <s v="2024-2025"/>
    <x v="1"/>
    <x v="40"/>
    <x v="4"/>
    <s v="VIC"/>
    <n v="3353"/>
    <x v="0"/>
    <x v="8"/>
    <x v="4"/>
    <x v="4"/>
    <n v="548"/>
  </r>
  <r>
    <x v="720"/>
    <x v="1"/>
    <s v="2023-2024"/>
    <x v="0"/>
    <x v="47"/>
    <x v="1"/>
    <s v="NSW"/>
    <n v="2101"/>
    <x v="0"/>
    <x v="4"/>
    <x v="4"/>
    <x v="4"/>
    <n v="161"/>
  </r>
  <r>
    <x v="229"/>
    <x v="1"/>
    <s v="2023-2024"/>
    <x v="0"/>
    <x v="84"/>
    <x v="3"/>
    <s v="QLD"/>
    <n v="4215"/>
    <x v="0"/>
    <x v="3"/>
    <x v="5"/>
    <x v="5"/>
    <n v="84"/>
  </r>
  <r>
    <x v="137"/>
    <x v="2"/>
    <s v="2025-2026"/>
    <x v="0"/>
    <x v="81"/>
    <x v="3"/>
    <s v="QLD"/>
    <n v="4680"/>
    <x v="0"/>
    <x v="17"/>
    <x v="4"/>
    <x v="4"/>
    <n v="99"/>
  </r>
  <r>
    <x v="275"/>
    <x v="0"/>
    <s v="2024-2025"/>
    <x v="0"/>
    <x v="40"/>
    <x v="4"/>
    <s v="VIC"/>
    <n v="3353"/>
    <x v="0"/>
    <x v="8"/>
    <x v="3"/>
    <x v="3"/>
    <n v="737"/>
  </r>
  <r>
    <x v="480"/>
    <x v="0"/>
    <s v="2024-2025"/>
    <x v="1"/>
    <x v="63"/>
    <x v="1"/>
    <s v="NSW"/>
    <n v="2015"/>
    <x v="0"/>
    <x v="5"/>
    <x v="9"/>
    <x v="9"/>
    <n v="272"/>
  </r>
  <r>
    <x v="179"/>
    <x v="0"/>
    <s v="2024-2025"/>
    <x v="0"/>
    <x v="33"/>
    <x v="4"/>
    <s v="VIC"/>
    <n v="3280"/>
    <x v="0"/>
    <x v="8"/>
    <x v="9"/>
    <x v="9"/>
    <n v="163"/>
  </r>
  <r>
    <x v="234"/>
    <x v="1"/>
    <s v="2023-2024"/>
    <x v="0"/>
    <x v="43"/>
    <x v="1"/>
    <s v="NSW"/>
    <n v="2560"/>
    <x v="0"/>
    <x v="2"/>
    <x v="4"/>
    <x v="4"/>
    <n v="51"/>
  </r>
  <r>
    <x v="331"/>
    <x v="0"/>
    <s v="2024-2025"/>
    <x v="1"/>
    <x v="64"/>
    <x v="1"/>
    <s v="NSW"/>
    <n v="2350"/>
    <x v="0"/>
    <x v="1"/>
    <x v="4"/>
    <x v="4"/>
    <n v="412"/>
  </r>
  <r>
    <x v="590"/>
    <x v="1"/>
    <s v="2023-2024"/>
    <x v="0"/>
    <x v="41"/>
    <x v="5"/>
    <s v="TAS"/>
    <n v="7320"/>
    <x v="0"/>
    <x v="9"/>
    <x v="4"/>
    <x v="4"/>
    <n v="714"/>
  </r>
  <r>
    <x v="119"/>
    <x v="0"/>
    <s v="2024-2025"/>
    <x v="0"/>
    <x v="28"/>
    <x v="1"/>
    <s v="NSW"/>
    <n v="2830"/>
    <x v="0"/>
    <x v="11"/>
    <x v="4"/>
    <x v="4"/>
    <n v="744"/>
  </r>
  <r>
    <x v="319"/>
    <x v="2"/>
    <s v="2025-2026"/>
    <x v="0"/>
    <x v="60"/>
    <x v="1"/>
    <s v="NSW"/>
    <n v="2541"/>
    <x v="0"/>
    <x v="2"/>
    <x v="5"/>
    <x v="5"/>
    <n v="605"/>
  </r>
  <r>
    <x v="456"/>
    <x v="2"/>
    <s v="2025-2026"/>
    <x v="0"/>
    <x v="1"/>
    <x v="1"/>
    <s v="NSW"/>
    <n v="2478"/>
    <x v="0"/>
    <x v="1"/>
    <x v="9"/>
    <x v="9"/>
    <n v="416"/>
  </r>
  <r>
    <x v="242"/>
    <x v="2"/>
    <s v="2025-2026"/>
    <x v="1"/>
    <x v="0"/>
    <x v="0"/>
    <s v="WA"/>
    <n v="6021"/>
    <x v="0"/>
    <x v="0"/>
    <x v="4"/>
    <x v="4"/>
    <n v="506"/>
  </r>
  <r>
    <x v="215"/>
    <x v="2"/>
    <s v="2025-2026"/>
    <x v="0"/>
    <x v="60"/>
    <x v="1"/>
    <s v="NSW"/>
    <n v="2541"/>
    <x v="0"/>
    <x v="2"/>
    <x v="9"/>
    <x v="9"/>
    <n v="676"/>
  </r>
  <r>
    <x v="442"/>
    <x v="0"/>
    <s v="2024-2025"/>
    <x v="0"/>
    <x v="25"/>
    <x v="4"/>
    <s v="VIC"/>
    <n v="3550"/>
    <x v="0"/>
    <x v="8"/>
    <x v="5"/>
    <x v="5"/>
    <n v="237"/>
  </r>
  <r>
    <x v="559"/>
    <x v="0"/>
    <s v="2024-2025"/>
    <x v="0"/>
    <x v="15"/>
    <x v="1"/>
    <s v="NSW"/>
    <n v="2020"/>
    <x v="0"/>
    <x v="5"/>
    <x v="7"/>
    <x v="7"/>
    <n v="335"/>
  </r>
  <r>
    <x v="105"/>
    <x v="0"/>
    <s v="2024-2025"/>
    <x v="0"/>
    <x v="68"/>
    <x v="7"/>
    <s v="NT"/>
    <n v="800"/>
    <x v="0"/>
    <x v="19"/>
    <x v="4"/>
    <x v="4"/>
    <n v="412"/>
  </r>
  <r>
    <x v="3"/>
    <x v="0"/>
    <s v="2024-2025"/>
    <x v="0"/>
    <x v="59"/>
    <x v="3"/>
    <s v="QLD"/>
    <n v="4509"/>
    <x v="0"/>
    <x v="3"/>
    <x v="5"/>
    <x v="5"/>
    <n v="415"/>
  </r>
  <r>
    <x v="341"/>
    <x v="0"/>
    <s v="2024-2025"/>
    <x v="0"/>
    <x v="35"/>
    <x v="3"/>
    <s v="QLD"/>
    <n v="4558"/>
    <x v="0"/>
    <x v="15"/>
    <x v="3"/>
    <x v="3"/>
    <n v="656"/>
  </r>
  <r>
    <x v="598"/>
    <x v="0"/>
    <s v="2024-2025"/>
    <x v="0"/>
    <x v="73"/>
    <x v="6"/>
    <s v="SA"/>
    <n v="5607"/>
    <x v="0"/>
    <x v="18"/>
    <x v="4"/>
    <x v="4"/>
    <n v="115"/>
  </r>
  <r>
    <x v="129"/>
    <x v="0"/>
    <s v="2024-2025"/>
    <x v="0"/>
    <x v="52"/>
    <x v="3"/>
    <s v="QLD"/>
    <n v="4053"/>
    <x v="0"/>
    <x v="10"/>
    <x v="4"/>
    <x v="4"/>
    <n v="360"/>
  </r>
  <r>
    <x v="395"/>
    <x v="0"/>
    <s v="2024-2025"/>
    <x v="0"/>
    <x v="7"/>
    <x v="4"/>
    <s v="VIC"/>
    <n v="3175"/>
    <x v="0"/>
    <x v="6"/>
    <x v="5"/>
    <x v="5"/>
    <n v="548"/>
  </r>
  <r>
    <x v="380"/>
    <x v="0"/>
    <s v="2024-2025"/>
    <x v="0"/>
    <x v="82"/>
    <x v="3"/>
    <s v="QLD"/>
    <n v="4655"/>
    <x v="0"/>
    <x v="17"/>
    <x v="4"/>
    <x v="4"/>
    <n v="657"/>
  </r>
  <r>
    <x v="502"/>
    <x v="1"/>
    <s v="2023-2024"/>
    <x v="0"/>
    <x v="8"/>
    <x v="1"/>
    <s v="NSW"/>
    <n v="2158"/>
    <x v="0"/>
    <x v="4"/>
    <x v="1"/>
    <x v="1"/>
    <n v="634"/>
  </r>
  <r>
    <x v="715"/>
    <x v="0"/>
    <s v="2024-2025"/>
    <x v="0"/>
    <x v="44"/>
    <x v="4"/>
    <s v="VIC"/>
    <n v="3977"/>
    <x v="0"/>
    <x v="16"/>
    <x v="4"/>
    <x v="4"/>
    <n v="341"/>
  </r>
  <r>
    <x v="275"/>
    <x v="0"/>
    <s v="2024-2025"/>
    <x v="0"/>
    <x v="5"/>
    <x v="1"/>
    <s v="NSW"/>
    <n v="2067"/>
    <x v="0"/>
    <x v="5"/>
    <x v="9"/>
    <x v="9"/>
    <n v="284"/>
  </r>
  <r>
    <x v="458"/>
    <x v="1"/>
    <s v="2023-2024"/>
    <x v="0"/>
    <x v="36"/>
    <x v="4"/>
    <s v="VIC"/>
    <n v="3148"/>
    <x v="0"/>
    <x v="6"/>
    <x v="5"/>
    <x v="5"/>
    <n v="156"/>
  </r>
  <r>
    <x v="662"/>
    <x v="2"/>
    <s v="2025-2026"/>
    <x v="0"/>
    <x v="9"/>
    <x v="4"/>
    <s v="VIC"/>
    <n v="3076"/>
    <x v="0"/>
    <x v="7"/>
    <x v="3"/>
    <x v="3"/>
    <n v="37"/>
  </r>
  <r>
    <x v="647"/>
    <x v="0"/>
    <s v="2024-2025"/>
    <x v="0"/>
    <x v="15"/>
    <x v="1"/>
    <s v="NSW"/>
    <n v="2020"/>
    <x v="0"/>
    <x v="5"/>
    <x v="4"/>
    <x v="4"/>
    <n v="477"/>
  </r>
  <r>
    <x v="334"/>
    <x v="1"/>
    <s v="2023-2024"/>
    <x v="0"/>
    <x v="43"/>
    <x v="1"/>
    <s v="NSW"/>
    <n v="2560"/>
    <x v="0"/>
    <x v="2"/>
    <x v="0"/>
    <x v="0"/>
    <n v="612"/>
  </r>
  <r>
    <x v="477"/>
    <x v="0"/>
    <s v="2024-2025"/>
    <x v="0"/>
    <x v="72"/>
    <x v="4"/>
    <s v="VIC"/>
    <n v="3931"/>
    <x v="0"/>
    <x v="16"/>
    <x v="4"/>
    <x v="4"/>
    <n v="193"/>
  </r>
  <r>
    <x v="474"/>
    <x v="1"/>
    <s v="2023-2024"/>
    <x v="1"/>
    <x v="31"/>
    <x v="1"/>
    <s v="NSW"/>
    <n v="2116"/>
    <x v="0"/>
    <x v="4"/>
    <x v="7"/>
    <x v="7"/>
    <n v="508"/>
  </r>
  <r>
    <x v="168"/>
    <x v="0"/>
    <s v="2024-2025"/>
    <x v="1"/>
    <x v="64"/>
    <x v="1"/>
    <s v="NSW"/>
    <n v="2350"/>
    <x v="0"/>
    <x v="1"/>
    <x v="0"/>
    <x v="0"/>
    <n v="640"/>
  </r>
  <r>
    <x v="408"/>
    <x v="0"/>
    <s v="2024-2025"/>
    <x v="1"/>
    <x v="27"/>
    <x v="4"/>
    <s v="VIC"/>
    <n v="3066"/>
    <x v="0"/>
    <x v="7"/>
    <x v="4"/>
    <x v="4"/>
    <n v="125"/>
  </r>
  <r>
    <x v="174"/>
    <x v="0"/>
    <s v="2024-2025"/>
    <x v="1"/>
    <x v="14"/>
    <x v="1"/>
    <s v="NSW"/>
    <n v="2790"/>
    <x v="0"/>
    <x v="11"/>
    <x v="0"/>
    <x v="0"/>
    <n v="116"/>
  </r>
  <r>
    <x v="719"/>
    <x v="0"/>
    <s v="2024-2025"/>
    <x v="0"/>
    <x v="59"/>
    <x v="3"/>
    <s v="QLD"/>
    <n v="4509"/>
    <x v="0"/>
    <x v="3"/>
    <x v="9"/>
    <x v="9"/>
    <n v="680"/>
  </r>
  <r>
    <x v="355"/>
    <x v="0"/>
    <s v="2024-2025"/>
    <x v="0"/>
    <x v="42"/>
    <x v="3"/>
    <s v="QLD"/>
    <n v="4870"/>
    <x v="0"/>
    <x v="12"/>
    <x v="4"/>
    <x v="4"/>
    <n v="701"/>
  </r>
  <r>
    <x v="72"/>
    <x v="2"/>
    <s v="2025-2026"/>
    <x v="0"/>
    <x v="51"/>
    <x v="4"/>
    <s v="VIC"/>
    <n v="3630"/>
    <x v="0"/>
    <x v="16"/>
    <x v="4"/>
    <x v="4"/>
    <n v="522"/>
  </r>
  <r>
    <x v="469"/>
    <x v="2"/>
    <s v="2025-2026"/>
    <x v="0"/>
    <x v="57"/>
    <x v="6"/>
    <s v="SA"/>
    <n v="5082"/>
    <x v="0"/>
    <x v="13"/>
    <x v="4"/>
    <x v="4"/>
    <n v="648"/>
  </r>
  <r>
    <x v="109"/>
    <x v="0"/>
    <s v="2024-2025"/>
    <x v="0"/>
    <x v="60"/>
    <x v="1"/>
    <s v="NSW"/>
    <n v="2541"/>
    <x v="0"/>
    <x v="2"/>
    <x v="4"/>
    <x v="4"/>
    <n v="334"/>
  </r>
  <r>
    <x v="530"/>
    <x v="1"/>
    <s v="2023-2024"/>
    <x v="0"/>
    <x v="84"/>
    <x v="3"/>
    <s v="QLD"/>
    <n v="4215"/>
    <x v="0"/>
    <x v="3"/>
    <x v="4"/>
    <x v="4"/>
    <n v="790"/>
  </r>
  <r>
    <x v="257"/>
    <x v="0"/>
    <s v="2024-2025"/>
    <x v="1"/>
    <x v="91"/>
    <x v="1"/>
    <s v="NSW"/>
    <n v="2064"/>
    <x v="0"/>
    <x v="5"/>
    <x v="0"/>
    <x v="0"/>
    <n v="515"/>
  </r>
  <r>
    <x v="644"/>
    <x v="1"/>
    <s v="2023-2024"/>
    <x v="1"/>
    <x v="35"/>
    <x v="3"/>
    <s v="QLD"/>
    <n v="4558"/>
    <x v="0"/>
    <x v="15"/>
    <x v="4"/>
    <x v="4"/>
    <n v="536"/>
  </r>
  <r>
    <x v="241"/>
    <x v="1"/>
    <s v="2023-2024"/>
    <x v="0"/>
    <x v="85"/>
    <x v="0"/>
    <s v="WA"/>
    <n v="6530"/>
    <x v="0"/>
    <x v="20"/>
    <x v="5"/>
    <x v="5"/>
    <n v="87"/>
  </r>
  <r>
    <x v="451"/>
    <x v="0"/>
    <s v="2024-2025"/>
    <x v="0"/>
    <x v="79"/>
    <x v="6"/>
    <s v="SA"/>
    <n v="5290"/>
    <x v="0"/>
    <x v="18"/>
    <x v="4"/>
    <x v="4"/>
    <n v="172"/>
  </r>
  <r>
    <x v="351"/>
    <x v="0"/>
    <s v="2024-2025"/>
    <x v="1"/>
    <x v="35"/>
    <x v="3"/>
    <s v="QLD"/>
    <n v="4558"/>
    <x v="0"/>
    <x v="15"/>
    <x v="5"/>
    <x v="5"/>
    <n v="166"/>
  </r>
  <r>
    <x v="295"/>
    <x v="0"/>
    <s v="2024-2025"/>
    <x v="0"/>
    <x v="57"/>
    <x v="6"/>
    <s v="SA"/>
    <n v="5082"/>
    <x v="0"/>
    <x v="13"/>
    <x v="0"/>
    <x v="0"/>
    <n v="547"/>
  </r>
  <r>
    <x v="604"/>
    <x v="2"/>
    <s v="2025-2026"/>
    <x v="0"/>
    <x v="13"/>
    <x v="1"/>
    <s v="NSW"/>
    <n v="2480"/>
    <x v="0"/>
    <x v="1"/>
    <x v="8"/>
    <x v="8"/>
    <n v="687"/>
  </r>
  <r>
    <x v="313"/>
    <x v="0"/>
    <s v="2024-2025"/>
    <x v="1"/>
    <x v="31"/>
    <x v="1"/>
    <s v="NSW"/>
    <n v="2116"/>
    <x v="0"/>
    <x v="4"/>
    <x v="7"/>
    <x v="7"/>
    <n v="296"/>
  </r>
  <r>
    <x v="351"/>
    <x v="0"/>
    <s v="2024-2025"/>
    <x v="0"/>
    <x v="43"/>
    <x v="1"/>
    <s v="NSW"/>
    <n v="2560"/>
    <x v="0"/>
    <x v="2"/>
    <x v="8"/>
    <x v="8"/>
    <n v="160"/>
  </r>
  <r>
    <x v="430"/>
    <x v="0"/>
    <s v="2024-2025"/>
    <x v="0"/>
    <x v="9"/>
    <x v="4"/>
    <s v="VIC"/>
    <n v="3076"/>
    <x v="0"/>
    <x v="7"/>
    <x v="7"/>
    <x v="7"/>
    <n v="97"/>
  </r>
  <r>
    <x v="322"/>
    <x v="0"/>
    <s v="2024-2025"/>
    <x v="0"/>
    <x v="23"/>
    <x v="1"/>
    <s v="NSW"/>
    <n v="2650"/>
    <x v="0"/>
    <x v="11"/>
    <x v="5"/>
    <x v="5"/>
    <n v="750"/>
  </r>
  <r>
    <x v="401"/>
    <x v="0"/>
    <s v="2024-2025"/>
    <x v="0"/>
    <x v="7"/>
    <x v="4"/>
    <s v="VIC"/>
    <n v="3175"/>
    <x v="0"/>
    <x v="6"/>
    <x v="3"/>
    <x v="3"/>
    <n v="514"/>
  </r>
  <r>
    <x v="75"/>
    <x v="2"/>
    <s v="2025-2026"/>
    <x v="0"/>
    <x v="12"/>
    <x v="3"/>
    <s v="QLD"/>
    <n v="4068"/>
    <x v="0"/>
    <x v="10"/>
    <x v="9"/>
    <x v="9"/>
    <n v="655"/>
  </r>
  <r>
    <x v="210"/>
    <x v="0"/>
    <s v="2024-2025"/>
    <x v="1"/>
    <x v="66"/>
    <x v="3"/>
    <s v="QLD"/>
    <n v="4883"/>
    <x v="0"/>
    <x v="12"/>
    <x v="4"/>
    <x v="4"/>
    <n v="660"/>
  </r>
  <r>
    <x v="235"/>
    <x v="0"/>
    <s v="2024-2025"/>
    <x v="0"/>
    <x v="15"/>
    <x v="1"/>
    <s v="NSW"/>
    <n v="2020"/>
    <x v="0"/>
    <x v="5"/>
    <x v="9"/>
    <x v="9"/>
    <n v="694"/>
  </r>
  <r>
    <x v="603"/>
    <x v="0"/>
    <s v="2024-2025"/>
    <x v="0"/>
    <x v="15"/>
    <x v="1"/>
    <s v="NSW"/>
    <n v="2020"/>
    <x v="0"/>
    <x v="5"/>
    <x v="1"/>
    <x v="1"/>
    <n v="80"/>
  </r>
  <r>
    <x v="658"/>
    <x v="2"/>
    <s v="2025-2026"/>
    <x v="1"/>
    <x v="65"/>
    <x v="1"/>
    <s v="NSW"/>
    <n v="2131"/>
    <x v="0"/>
    <x v="4"/>
    <x v="9"/>
    <x v="9"/>
    <n v="735"/>
  </r>
  <r>
    <x v="120"/>
    <x v="2"/>
    <s v="2025-2026"/>
    <x v="0"/>
    <x v="53"/>
    <x v="3"/>
    <s v="QLD"/>
    <n v="4119"/>
    <x v="0"/>
    <x v="10"/>
    <x v="0"/>
    <x v="0"/>
    <n v="503"/>
  </r>
  <r>
    <x v="473"/>
    <x v="1"/>
    <s v="2023-2024"/>
    <x v="0"/>
    <x v="12"/>
    <x v="3"/>
    <s v="QLD"/>
    <n v="4068"/>
    <x v="0"/>
    <x v="10"/>
    <x v="5"/>
    <x v="5"/>
    <n v="636"/>
  </r>
  <r>
    <x v="357"/>
    <x v="1"/>
    <s v="2023-2024"/>
    <x v="0"/>
    <x v="13"/>
    <x v="1"/>
    <s v="NSW"/>
    <n v="2480"/>
    <x v="0"/>
    <x v="1"/>
    <x v="5"/>
    <x v="5"/>
    <n v="559"/>
  </r>
  <r>
    <x v="135"/>
    <x v="0"/>
    <s v="2024-2025"/>
    <x v="0"/>
    <x v="46"/>
    <x v="3"/>
    <s v="QLD"/>
    <n v="4740"/>
    <x v="0"/>
    <x v="17"/>
    <x v="4"/>
    <x v="4"/>
    <n v="737"/>
  </r>
  <r>
    <x v="295"/>
    <x v="0"/>
    <s v="2024-2025"/>
    <x v="0"/>
    <x v="7"/>
    <x v="4"/>
    <s v="VIC"/>
    <n v="3175"/>
    <x v="0"/>
    <x v="6"/>
    <x v="4"/>
    <x v="4"/>
    <n v="287"/>
  </r>
  <r>
    <x v="413"/>
    <x v="0"/>
    <s v="2024-2025"/>
    <x v="0"/>
    <x v="30"/>
    <x v="4"/>
    <s v="VIC"/>
    <n v="3131"/>
    <x v="0"/>
    <x v="6"/>
    <x v="4"/>
    <x v="4"/>
    <n v="523"/>
  </r>
  <r>
    <x v="637"/>
    <x v="0"/>
    <s v="2024-2025"/>
    <x v="0"/>
    <x v="96"/>
    <x v="4"/>
    <s v="VIC"/>
    <n v="3690"/>
    <x v="0"/>
    <x v="16"/>
    <x v="0"/>
    <x v="0"/>
    <n v="325"/>
  </r>
  <r>
    <x v="394"/>
    <x v="0"/>
    <s v="2024-2025"/>
    <x v="0"/>
    <x v="15"/>
    <x v="1"/>
    <s v="NSW"/>
    <n v="2020"/>
    <x v="0"/>
    <x v="5"/>
    <x v="0"/>
    <x v="0"/>
    <n v="532"/>
  </r>
  <r>
    <x v="106"/>
    <x v="0"/>
    <s v="2024-2025"/>
    <x v="0"/>
    <x v="17"/>
    <x v="3"/>
    <s v="QLD"/>
    <n v="4825"/>
    <x v="0"/>
    <x v="12"/>
    <x v="4"/>
    <x v="4"/>
    <n v="554"/>
  </r>
  <r>
    <x v="612"/>
    <x v="0"/>
    <s v="2024-2025"/>
    <x v="0"/>
    <x v="19"/>
    <x v="1"/>
    <s v="NSW"/>
    <n v="2800"/>
    <x v="0"/>
    <x v="11"/>
    <x v="4"/>
    <x v="4"/>
    <n v="170"/>
  </r>
  <r>
    <x v="354"/>
    <x v="0"/>
    <s v="2024-2025"/>
    <x v="0"/>
    <x v="19"/>
    <x v="1"/>
    <s v="NSW"/>
    <n v="2800"/>
    <x v="0"/>
    <x v="11"/>
    <x v="7"/>
    <x v="7"/>
    <n v="298"/>
  </r>
  <r>
    <x v="210"/>
    <x v="0"/>
    <s v="2024-2025"/>
    <x v="0"/>
    <x v="84"/>
    <x v="3"/>
    <s v="QLD"/>
    <n v="4215"/>
    <x v="0"/>
    <x v="3"/>
    <x v="7"/>
    <x v="7"/>
    <n v="547"/>
  </r>
  <r>
    <x v="431"/>
    <x v="0"/>
    <s v="2024-2025"/>
    <x v="1"/>
    <x v="39"/>
    <x v="0"/>
    <s v="WA"/>
    <n v="6330"/>
    <x v="0"/>
    <x v="14"/>
    <x v="4"/>
    <x v="4"/>
    <n v="616"/>
  </r>
  <r>
    <x v="540"/>
    <x v="0"/>
    <s v="2024-2025"/>
    <x v="0"/>
    <x v="60"/>
    <x v="1"/>
    <s v="NSW"/>
    <n v="2541"/>
    <x v="0"/>
    <x v="2"/>
    <x v="4"/>
    <x v="4"/>
    <n v="701"/>
  </r>
  <r>
    <x v="278"/>
    <x v="2"/>
    <s v="2025-2026"/>
    <x v="0"/>
    <x v="69"/>
    <x v="4"/>
    <s v="VIC"/>
    <n v="3199"/>
    <x v="0"/>
    <x v="6"/>
    <x v="3"/>
    <x v="3"/>
    <n v="629"/>
  </r>
  <r>
    <x v="112"/>
    <x v="0"/>
    <s v="2024-2025"/>
    <x v="0"/>
    <x v="28"/>
    <x v="1"/>
    <s v="NSW"/>
    <n v="2830"/>
    <x v="0"/>
    <x v="11"/>
    <x v="4"/>
    <x v="4"/>
    <n v="175"/>
  </r>
  <r>
    <x v="684"/>
    <x v="1"/>
    <s v="2023-2024"/>
    <x v="0"/>
    <x v="93"/>
    <x v="4"/>
    <s v="VIC"/>
    <n v="3915"/>
    <x v="0"/>
    <x v="16"/>
    <x v="4"/>
    <x v="4"/>
    <n v="290"/>
  </r>
  <r>
    <x v="577"/>
    <x v="0"/>
    <s v="2024-2025"/>
    <x v="0"/>
    <x v="10"/>
    <x v="4"/>
    <s v="VIC"/>
    <n v="3551"/>
    <x v="0"/>
    <x v="8"/>
    <x v="7"/>
    <x v="7"/>
    <n v="680"/>
  </r>
  <r>
    <x v="63"/>
    <x v="1"/>
    <s v="2023-2024"/>
    <x v="0"/>
    <x v="53"/>
    <x v="3"/>
    <s v="QLD"/>
    <n v="4119"/>
    <x v="0"/>
    <x v="10"/>
    <x v="4"/>
    <x v="4"/>
    <n v="130"/>
  </r>
  <r>
    <x v="461"/>
    <x v="0"/>
    <s v="2024-2025"/>
    <x v="0"/>
    <x v="21"/>
    <x v="3"/>
    <s v="QLD"/>
    <n v="4012"/>
    <x v="0"/>
    <x v="10"/>
    <x v="0"/>
    <x v="0"/>
    <n v="689"/>
  </r>
  <r>
    <x v="599"/>
    <x v="2"/>
    <s v="2025-2026"/>
    <x v="0"/>
    <x v="68"/>
    <x v="7"/>
    <s v="NT"/>
    <n v="800"/>
    <x v="0"/>
    <x v="19"/>
    <x v="9"/>
    <x v="9"/>
    <n v="692"/>
  </r>
  <r>
    <x v="617"/>
    <x v="0"/>
    <s v="2024-2025"/>
    <x v="0"/>
    <x v="89"/>
    <x v="4"/>
    <s v="VIC"/>
    <n v="3136"/>
    <x v="0"/>
    <x v="6"/>
    <x v="4"/>
    <x v="4"/>
    <n v="685"/>
  </r>
  <r>
    <x v="269"/>
    <x v="0"/>
    <s v="2024-2025"/>
    <x v="0"/>
    <x v="53"/>
    <x v="3"/>
    <s v="QLD"/>
    <n v="4119"/>
    <x v="0"/>
    <x v="10"/>
    <x v="4"/>
    <x v="4"/>
    <n v="657"/>
  </r>
  <r>
    <x v="641"/>
    <x v="0"/>
    <s v="2024-2025"/>
    <x v="0"/>
    <x v="5"/>
    <x v="1"/>
    <s v="NSW"/>
    <n v="2067"/>
    <x v="0"/>
    <x v="5"/>
    <x v="4"/>
    <x v="4"/>
    <n v="254"/>
  </r>
  <r>
    <x v="608"/>
    <x v="0"/>
    <s v="2024-2025"/>
    <x v="0"/>
    <x v="8"/>
    <x v="1"/>
    <s v="NSW"/>
    <n v="2158"/>
    <x v="0"/>
    <x v="4"/>
    <x v="4"/>
    <x v="4"/>
    <n v="785"/>
  </r>
  <r>
    <x v="683"/>
    <x v="0"/>
    <s v="2024-2025"/>
    <x v="0"/>
    <x v="69"/>
    <x v="4"/>
    <s v="VIC"/>
    <n v="3199"/>
    <x v="0"/>
    <x v="6"/>
    <x v="4"/>
    <x v="4"/>
    <n v="754"/>
  </r>
  <r>
    <x v="133"/>
    <x v="1"/>
    <s v="2023-2024"/>
    <x v="0"/>
    <x v="69"/>
    <x v="4"/>
    <s v="VIC"/>
    <n v="3199"/>
    <x v="0"/>
    <x v="6"/>
    <x v="8"/>
    <x v="8"/>
    <n v="763"/>
  </r>
  <r>
    <x v="309"/>
    <x v="0"/>
    <s v="2024-2025"/>
    <x v="0"/>
    <x v="7"/>
    <x v="4"/>
    <s v="VIC"/>
    <n v="3175"/>
    <x v="0"/>
    <x v="6"/>
    <x v="4"/>
    <x v="4"/>
    <n v="341"/>
  </r>
  <r>
    <x v="115"/>
    <x v="0"/>
    <s v="2024-2025"/>
    <x v="0"/>
    <x v="4"/>
    <x v="1"/>
    <s v="NSW"/>
    <n v="2154"/>
    <x v="0"/>
    <x v="4"/>
    <x v="4"/>
    <x v="4"/>
    <n v="657"/>
  </r>
  <r>
    <x v="710"/>
    <x v="2"/>
    <s v="2025-2026"/>
    <x v="0"/>
    <x v="40"/>
    <x v="4"/>
    <s v="VIC"/>
    <n v="3353"/>
    <x v="0"/>
    <x v="8"/>
    <x v="4"/>
    <x v="4"/>
    <n v="564"/>
  </r>
  <r>
    <x v="24"/>
    <x v="0"/>
    <s v="2024-2025"/>
    <x v="0"/>
    <x v="47"/>
    <x v="1"/>
    <s v="NSW"/>
    <n v="2101"/>
    <x v="0"/>
    <x v="4"/>
    <x v="9"/>
    <x v="9"/>
    <n v="640"/>
  </r>
  <r>
    <x v="287"/>
    <x v="1"/>
    <s v="2023-2024"/>
    <x v="0"/>
    <x v="5"/>
    <x v="1"/>
    <s v="NSW"/>
    <n v="2067"/>
    <x v="0"/>
    <x v="5"/>
    <x v="4"/>
    <x v="4"/>
    <n v="447"/>
  </r>
  <r>
    <x v="110"/>
    <x v="2"/>
    <s v="2025-2026"/>
    <x v="0"/>
    <x v="9"/>
    <x v="4"/>
    <s v="VIC"/>
    <n v="3076"/>
    <x v="0"/>
    <x v="7"/>
    <x v="7"/>
    <x v="7"/>
    <n v="180"/>
  </r>
  <r>
    <x v="267"/>
    <x v="0"/>
    <s v="2024-2025"/>
    <x v="0"/>
    <x v="4"/>
    <x v="1"/>
    <s v="NSW"/>
    <n v="2154"/>
    <x v="0"/>
    <x v="4"/>
    <x v="0"/>
    <x v="0"/>
    <n v="532"/>
  </r>
  <r>
    <x v="564"/>
    <x v="2"/>
    <s v="2025-2026"/>
    <x v="0"/>
    <x v="23"/>
    <x v="1"/>
    <s v="NSW"/>
    <n v="2650"/>
    <x v="0"/>
    <x v="11"/>
    <x v="4"/>
    <x v="4"/>
    <n v="191"/>
  </r>
  <r>
    <x v="281"/>
    <x v="2"/>
    <s v="2025-2026"/>
    <x v="0"/>
    <x v="23"/>
    <x v="1"/>
    <s v="NSW"/>
    <n v="2650"/>
    <x v="0"/>
    <x v="11"/>
    <x v="7"/>
    <x v="7"/>
    <n v="798"/>
  </r>
  <r>
    <x v="658"/>
    <x v="2"/>
    <s v="2025-2026"/>
    <x v="0"/>
    <x v="68"/>
    <x v="7"/>
    <s v="NT"/>
    <n v="800"/>
    <x v="0"/>
    <x v="19"/>
    <x v="7"/>
    <x v="7"/>
    <n v="483"/>
  </r>
  <r>
    <x v="722"/>
    <x v="2"/>
    <s v="2025-2026"/>
    <x v="1"/>
    <x v="35"/>
    <x v="3"/>
    <s v="QLD"/>
    <n v="4558"/>
    <x v="0"/>
    <x v="15"/>
    <x v="9"/>
    <x v="9"/>
    <n v="206"/>
  </r>
  <r>
    <x v="134"/>
    <x v="0"/>
    <s v="2024-2025"/>
    <x v="0"/>
    <x v="84"/>
    <x v="3"/>
    <s v="QLD"/>
    <n v="4215"/>
    <x v="0"/>
    <x v="3"/>
    <x v="7"/>
    <x v="7"/>
    <n v="193"/>
  </r>
  <r>
    <x v="181"/>
    <x v="0"/>
    <s v="2024-2025"/>
    <x v="0"/>
    <x v="19"/>
    <x v="1"/>
    <s v="NSW"/>
    <n v="2800"/>
    <x v="0"/>
    <x v="11"/>
    <x v="0"/>
    <x v="0"/>
    <n v="76"/>
  </r>
  <r>
    <x v="433"/>
    <x v="0"/>
    <s v="2024-2025"/>
    <x v="0"/>
    <x v="26"/>
    <x v="0"/>
    <s v="WA"/>
    <n v="6280"/>
    <x v="0"/>
    <x v="14"/>
    <x v="0"/>
    <x v="0"/>
    <n v="693"/>
  </r>
  <r>
    <x v="253"/>
    <x v="2"/>
    <s v="2025-2026"/>
    <x v="0"/>
    <x v="2"/>
    <x v="2"/>
    <s v="ACT"/>
    <n v="2617"/>
    <x v="0"/>
    <x v="2"/>
    <x v="1"/>
    <x v="1"/>
    <n v="345"/>
  </r>
  <r>
    <x v="302"/>
    <x v="1"/>
    <s v="2023-2024"/>
    <x v="0"/>
    <x v="84"/>
    <x v="3"/>
    <s v="QLD"/>
    <n v="4215"/>
    <x v="0"/>
    <x v="3"/>
    <x v="0"/>
    <x v="0"/>
    <n v="556"/>
  </r>
  <r>
    <x v="453"/>
    <x v="0"/>
    <s v="2024-2025"/>
    <x v="0"/>
    <x v="33"/>
    <x v="4"/>
    <s v="VIC"/>
    <n v="3280"/>
    <x v="0"/>
    <x v="8"/>
    <x v="0"/>
    <x v="0"/>
    <n v="92"/>
  </r>
  <r>
    <x v="167"/>
    <x v="2"/>
    <s v="2025-2026"/>
    <x v="0"/>
    <x v="28"/>
    <x v="1"/>
    <s v="NSW"/>
    <n v="2830"/>
    <x v="0"/>
    <x v="11"/>
    <x v="7"/>
    <x v="7"/>
    <n v="192"/>
  </r>
  <r>
    <x v="550"/>
    <x v="2"/>
    <s v="2025-2026"/>
    <x v="0"/>
    <x v="85"/>
    <x v="0"/>
    <s v="WA"/>
    <n v="6530"/>
    <x v="0"/>
    <x v="20"/>
    <x v="9"/>
    <x v="9"/>
    <n v="668"/>
  </r>
  <r>
    <x v="682"/>
    <x v="0"/>
    <s v="2024-2025"/>
    <x v="0"/>
    <x v="94"/>
    <x v="5"/>
    <s v="TAS"/>
    <n v="7250"/>
    <x v="0"/>
    <x v="9"/>
    <x v="4"/>
    <x v="4"/>
    <n v="110"/>
  </r>
  <r>
    <x v="586"/>
    <x v="0"/>
    <s v="2024-2025"/>
    <x v="0"/>
    <x v="76"/>
    <x v="1"/>
    <s v="NSW"/>
    <n v="2031"/>
    <x v="0"/>
    <x v="5"/>
    <x v="7"/>
    <x v="7"/>
    <n v="134"/>
  </r>
  <r>
    <x v="372"/>
    <x v="0"/>
    <s v="2024-2025"/>
    <x v="0"/>
    <x v="60"/>
    <x v="1"/>
    <s v="NSW"/>
    <n v="2541"/>
    <x v="0"/>
    <x v="2"/>
    <x v="7"/>
    <x v="7"/>
    <n v="747"/>
  </r>
  <r>
    <x v="144"/>
    <x v="1"/>
    <s v="2023-2024"/>
    <x v="1"/>
    <x v="75"/>
    <x v="0"/>
    <s v="WA"/>
    <n v="6450"/>
    <x v="0"/>
    <x v="20"/>
    <x v="4"/>
    <x v="4"/>
    <n v="716"/>
  </r>
  <r>
    <x v="179"/>
    <x v="0"/>
    <s v="2024-2025"/>
    <x v="1"/>
    <x v="64"/>
    <x v="1"/>
    <s v="NSW"/>
    <n v="2350"/>
    <x v="0"/>
    <x v="1"/>
    <x v="7"/>
    <x v="7"/>
    <n v="478"/>
  </r>
  <r>
    <x v="205"/>
    <x v="0"/>
    <s v="2024-2025"/>
    <x v="0"/>
    <x v="90"/>
    <x v="3"/>
    <s v="QLD"/>
    <n v="4700"/>
    <x v="0"/>
    <x v="17"/>
    <x v="9"/>
    <x v="9"/>
    <n v="455"/>
  </r>
  <r>
    <x v="381"/>
    <x v="1"/>
    <s v="2023-2024"/>
    <x v="0"/>
    <x v="52"/>
    <x v="3"/>
    <s v="QLD"/>
    <n v="4053"/>
    <x v="0"/>
    <x v="10"/>
    <x v="9"/>
    <x v="9"/>
    <n v="203"/>
  </r>
  <r>
    <x v="635"/>
    <x v="1"/>
    <s v="2023-2024"/>
    <x v="0"/>
    <x v="26"/>
    <x v="0"/>
    <s v="WA"/>
    <n v="6280"/>
    <x v="0"/>
    <x v="14"/>
    <x v="7"/>
    <x v="7"/>
    <n v="217"/>
  </r>
  <r>
    <x v="686"/>
    <x v="2"/>
    <s v="2025-2026"/>
    <x v="0"/>
    <x v="86"/>
    <x v="0"/>
    <s v="WA"/>
    <n v="6725"/>
    <x v="0"/>
    <x v="20"/>
    <x v="4"/>
    <x v="4"/>
    <n v="102"/>
  </r>
  <r>
    <x v="304"/>
    <x v="0"/>
    <s v="2024-2025"/>
    <x v="1"/>
    <x v="34"/>
    <x v="4"/>
    <s v="VIC"/>
    <n v="3018"/>
    <x v="0"/>
    <x v="7"/>
    <x v="4"/>
    <x v="4"/>
    <n v="334"/>
  </r>
  <r>
    <x v="651"/>
    <x v="0"/>
    <s v="2024-2025"/>
    <x v="0"/>
    <x v="28"/>
    <x v="1"/>
    <s v="NSW"/>
    <n v="2830"/>
    <x v="0"/>
    <x v="11"/>
    <x v="7"/>
    <x v="7"/>
    <n v="779"/>
  </r>
  <r>
    <x v="107"/>
    <x v="1"/>
    <s v="2023-2024"/>
    <x v="1"/>
    <x v="63"/>
    <x v="1"/>
    <s v="NSW"/>
    <n v="2015"/>
    <x v="0"/>
    <x v="5"/>
    <x v="8"/>
    <x v="8"/>
    <n v="607"/>
  </r>
  <r>
    <x v="147"/>
    <x v="0"/>
    <s v="2024-2025"/>
    <x v="1"/>
    <x v="39"/>
    <x v="0"/>
    <s v="WA"/>
    <n v="6330"/>
    <x v="0"/>
    <x v="14"/>
    <x v="9"/>
    <x v="9"/>
    <n v="245"/>
  </r>
  <r>
    <x v="644"/>
    <x v="1"/>
    <s v="2023-2024"/>
    <x v="0"/>
    <x v="83"/>
    <x v="0"/>
    <s v="WA"/>
    <n v="6052"/>
    <x v="0"/>
    <x v="0"/>
    <x v="4"/>
    <x v="4"/>
    <n v="177"/>
  </r>
  <r>
    <x v="462"/>
    <x v="2"/>
    <s v="2025-2026"/>
    <x v="0"/>
    <x v="52"/>
    <x v="3"/>
    <s v="QLD"/>
    <n v="4053"/>
    <x v="0"/>
    <x v="10"/>
    <x v="0"/>
    <x v="0"/>
    <n v="384"/>
  </r>
  <r>
    <x v="468"/>
    <x v="0"/>
    <s v="2024-2025"/>
    <x v="1"/>
    <x v="34"/>
    <x v="4"/>
    <s v="VIC"/>
    <n v="3018"/>
    <x v="0"/>
    <x v="7"/>
    <x v="7"/>
    <x v="7"/>
    <n v="406"/>
  </r>
  <r>
    <x v="455"/>
    <x v="1"/>
    <s v="2023-2024"/>
    <x v="0"/>
    <x v="12"/>
    <x v="3"/>
    <s v="QLD"/>
    <n v="4068"/>
    <x v="0"/>
    <x v="10"/>
    <x v="4"/>
    <x v="4"/>
    <n v="337"/>
  </r>
  <r>
    <x v="333"/>
    <x v="2"/>
    <s v="2025-2026"/>
    <x v="0"/>
    <x v="43"/>
    <x v="1"/>
    <s v="NSW"/>
    <n v="2560"/>
    <x v="0"/>
    <x v="2"/>
    <x v="4"/>
    <x v="4"/>
    <n v="215"/>
  </r>
  <r>
    <x v="608"/>
    <x v="0"/>
    <s v="2024-2025"/>
    <x v="1"/>
    <x v="63"/>
    <x v="1"/>
    <s v="NSW"/>
    <n v="2015"/>
    <x v="0"/>
    <x v="5"/>
    <x v="4"/>
    <x v="4"/>
    <n v="363"/>
  </r>
  <r>
    <x v="165"/>
    <x v="0"/>
    <s v="2024-2025"/>
    <x v="0"/>
    <x v="2"/>
    <x v="2"/>
    <s v="ACT"/>
    <n v="2617"/>
    <x v="0"/>
    <x v="2"/>
    <x v="1"/>
    <x v="1"/>
    <n v="513"/>
  </r>
  <r>
    <x v="177"/>
    <x v="1"/>
    <s v="2023-2024"/>
    <x v="0"/>
    <x v="60"/>
    <x v="1"/>
    <s v="NSW"/>
    <n v="2541"/>
    <x v="0"/>
    <x v="2"/>
    <x v="8"/>
    <x v="8"/>
    <n v="114"/>
  </r>
  <r>
    <x v="569"/>
    <x v="1"/>
    <s v="2023-2024"/>
    <x v="0"/>
    <x v="27"/>
    <x v="4"/>
    <s v="VIC"/>
    <n v="3066"/>
    <x v="0"/>
    <x v="7"/>
    <x v="9"/>
    <x v="9"/>
    <n v="63"/>
  </r>
  <r>
    <x v="649"/>
    <x v="0"/>
    <s v="2024-2025"/>
    <x v="0"/>
    <x v="53"/>
    <x v="3"/>
    <s v="QLD"/>
    <n v="4119"/>
    <x v="0"/>
    <x v="10"/>
    <x v="0"/>
    <x v="0"/>
    <n v="606"/>
  </r>
  <r>
    <x v="579"/>
    <x v="2"/>
    <s v="2025-2026"/>
    <x v="0"/>
    <x v="5"/>
    <x v="1"/>
    <s v="NSW"/>
    <n v="2067"/>
    <x v="0"/>
    <x v="5"/>
    <x v="7"/>
    <x v="7"/>
    <n v="70"/>
  </r>
  <r>
    <x v="451"/>
    <x v="0"/>
    <s v="2024-2025"/>
    <x v="0"/>
    <x v="19"/>
    <x v="1"/>
    <s v="NSW"/>
    <n v="2800"/>
    <x v="0"/>
    <x v="11"/>
    <x v="4"/>
    <x v="4"/>
    <n v="86"/>
  </r>
  <r>
    <x v="355"/>
    <x v="0"/>
    <s v="2024-2025"/>
    <x v="0"/>
    <x v="56"/>
    <x v="1"/>
    <s v="NSW"/>
    <n v="2795"/>
    <x v="0"/>
    <x v="11"/>
    <x v="0"/>
    <x v="0"/>
    <n v="758"/>
  </r>
  <r>
    <x v="531"/>
    <x v="0"/>
    <s v="2024-2025"/>
    <x v="0"/>
    <x v="4"/>
    <x v="1"/>
    <s v="NSW"/>
    <n v="2154"/>
    <x v="0"/>
    <x v="4"/>
    <x v="4"/>
    <x v="4"/>
    <n v="428"/>
  </r>
  <r>
    <x v="259"/>
    <x v="1"/>
    <s v="2023-2024"/>
    <x v="0"/>
    <x v="28"/>
    <x v="1"/>
    <s v="NSW"/>
    <n v="2830"/>
    <x v="0"/>
    <x v="11"/>
    <x v="4"/>
    <x v="4"/>
    <n v="404"/>
  </r>
  <r>
    <x v="482"/>
    <x v="2"/>
    <s v="2025-2026"/>
    <x v="1"/>
    <x v="39"/>
    <x v="0"/>
    <s v="WA"/>
    <n v="6330"/>
    <x v="0"/>
    <x v="14"/>
    <x v="5"/>
    <x v="5"/>
    <n v="245"/>
  </r>
  <r>
    <x v="569"/>
    <x v="1"/>
    <s v="2023-2024"/>
    <x v="0"/>
    <x v="76"/>
    <x v="1"/>
    <s v="NSW"/>
    <n v="2031"/>
    <x v="0"/>
    <x v="5"/>
    <x v="0"/>
    <x v="0"/>
    <n v="173"/>
  </r>
  <r>
    <x v="85"/>
    <x v="2"/>
    <s v="2025-2026"/>
    <x v="0"/>
    <x v="61"/>
    <x v="6"/>
    <s v="SA"/>
    <n v="5343"/>
    <x v="0"/>
    <x v="18"/>
    <x v="4"/>
    <x v="4"/>
    <n v="39"/>
  </r>
  <r>
    <x v="180"/>
    <x v="1"/>
    <s v="2023-2024"/>
    <x v="0"/>
    <x v="15"/>
    <x v="1"/>
    <s v="NSW"/>
    <n v="2020"/>
    <x v="0"/>
    <x v="5"/>
    <x v="9"/>
    <x v="9"/>
    <n v="170"/>
  </r>
  <r>
    <x v="194"/>
    <x v="2"/>
    <s v="2025-2026"/>
    <x v="0"/>
    <x v="47"/>
    <x v="1"/>
    <s v="NSW"/>
    <n v="2101"/>
    <x v="0"/>
    <x v="4"/>
    <x v="7"/>
    <x v="7"/>
    <n v="699"/>
  </r>
  <r>
    <x v="91"/>
    <x v="0"/>
    <s v="2024-2025"/>
    <x v="0"/>
    <x v="67"/>
    <x v="3"/>
    <s v="QLD"/>
    <n v="4551"/>
    <x v="0"/>
    <x v="15"/>
    <x v="7"/>
    <x v="7"/>
    <n v="539"/>
  </r>
  <r>
    <x v="620"/>
    <x v="2"/>
    <s v="2025-2026"/>
    <x v="0"/>
    <x v="68"/>
    <x v="7"/>
    <s v="NT"/>
    <n v="800"/>
    <x v="0"/>
    <x v="19"/>
    <x v="4"/>
    <x v="4"/>
    <n v="431"/>
  </r>
  <r>
    <x v="26"/>
    <x v="1"/>
    <s v="2023-2024"/>
    <x v="0"/>
    <x v="5"/>
    <x v="1"/>
    <s v="NSW"/>
    <n v="2067"/>
    <x v="0"/>
    <x v="5"/>
    <x v="9"/>
    <x v="9"/>
    <n v="707"/>
  </r>
  <r>
    <x v="305"/>
    <x v="2"/>
    <s v="2025-2026"/>
    <x v="1"/>
    <x v="64"/>
    <x v="1"/>
    <s v="NSW"/>
    <n v="2350"/>
    <x v="0"/>
    <x v="1"/>
    <x v="5"/>
    <x v="5"/>
    <n v="401"/>
  </r>
  <r>
    <x v="183"/>
    <x v="0"/>
    <s v="2024-2025"/>
    <x v="0"/>
    <x v="76"/>
    <x v="1"/>
    <s v="NSW"/>
    <n v="2031"/>
    <x v="0"/>
    <x v="5"/>
    <x v="7"/>
    <x v="7"/>
    <n v="417"/>
  </r>
  <r>
    <x v="69"/>
    <x v="0"/>
    <s v="2024-2025"/>
    <x v="0"/>
    <x v="59"/>
    <x v="3"/>
    <s v="QLD"/>
    <n v="4509"/>
    <x v="0"/>
    <x v="3"/>
    <x v="7"/>
    <x v="7"/>
    <n v="697"/>
  </r>
  <r>
    <x v="56"/>
    <x v="2"/>
    <s v="2025-2026"/>
    <x v="0"/>
    <x v="26"/>
    <x v="0"/>
    <s v="WA"/>
    <n v="6280"/>
    <x v="0"/>
    <x v="14"/>
    <x v="1"/>
    <x v="1"/>
    <n v="297"/>
  </r>
  <r>
    <x v="237"/>
    <x v="2"/>
    <s v="2025-2026"/>
    <x v="0"/>
    <x v="25"/>
    <x v="4"/>
    <s v="VIC"/>
    <n v="3550"/>
    <x v="0"/>
    <x v="8"/>
    <x v="9"/>
    <x v="9"/>
    <n v="110"/>
  </r>
  <r>
    <x v="154"/>
    <x v="1"/>
    <s v="2023-2024"/>
    <x v="0"/>
    <x v="4"/>
    <x v="1"/>
    <s v="NSW"/>
    <n v="2154"/>
    <x v="0"/>
    <x v="4"/>
    <x v="5"/>
    <x v="5"/>
    <n v="544"/>
  </r>
  <r>
    <x v="269"/>
    <x v="0"/>
    <s v="2024-2025"/>
    <x v="0"/>
    <x v="40"/>
    <x v="4"/>
    <s v="VIC"/>
    <n v="3353"/>
    <x v="0"/>
    <x v="8"/>
    <x v="9"/>
    <x v="9"/>
    <n v="620"/>
  </r>
  <r>
    <x v="566"/>
    <x v="0"/>
    <s v="2024-2025"/>
    <x v="0"/>
    <x v="13"/>
    <x v="1"/>
    <s v="NSW"/>
    <n v="2480"/>
    <x v="0"/>
    <x v="1"/>
    <x v="4"/>
    <x v="4"/>
    <n v="196"/>
  </r>
  <r>
    <x v="691"/>
    <x v="1"/>
    <s v="2023-2024"/>
    <x v="1"/>
    <x v="34"/>
    <x v="4"/>
    <s v="VIC"/>
    <n v="3018"/>
    <x v="0"/>
    <x v="7"/>
    <x v="0"/>
    <x v="0"/>
    <n v="648"/>
  </r>
  <r>
    <x v="47"/>
    <x v="2"/>
    <s v="2025-2026"/>
    <x v="0"/>
    <x v="77"/>
    <x v="5"/>
    <s v="TAS"/>
    <n v="7018"/>
    <x v="0"/>
    <x v="9"/>
    <x v="4"/>
    <x v="4"/>
    <n v="405"/>
  </r>
  <r>
    <x v="657"/>
    <x v="0"/>
    <s v="2024-2025"/>
    <x v="1"/>
    <x v="34"/>
    <x v="4"/>
    <s v="VIC"/>
    <n v="3018"/>
    <x v="0"/>
    <x v="7"/>
    <x v="7"/>
    <x v="7"/>
    <n v="302"/>
  </r>
  <r>
    <x v="176"/>
    <x v="2"/>
    <s v="2025-2026"/>
    <x v="0"/>
    <x v="89"/>
    <x v="4"/>
    <s v="VIC"/>
    <n v="3136"/>
    <x v="0"/>
    <x v="6"/>
    <x v="9"/>
    <x v="9"/>
    <n v="790"/>
  </r>
  <r>
    <x v="648"/>
    <x v="2"/>
    <s v="2025-2026"/>
    <x v="0"/>
    <x v="85"/>
    <x v="0"/>
    <s v="WA"/>
    <n v="6530"/>
    <x v="0"/>
    <x v="20"/>
    <x v="7"/>
    <x v="7"/>
    <n v="250"/>
  </r>
  <r>
    <x v="246"/>
    <x v="2"/>
    <s v="2025-2026"/>
    <x v="0"/>
    <x v="60"/>
    <x v="1"/>
    <s v="NSW"/>
    <n v="2541"/>
    <x v="0"/>
    <x v="2"/>
    <x v="7"/>
    <x v="7"/>
    <n v="291"/>
  </r>
  <r>
    <x v="284"/>
    <x v="1"/>
    <s v="2023-2024"/>
    <x v="0"/>
    <x v="84"/>
    <x v="3"/>
    <s v="QLD"/>
    <n v="4215"/>
    <x v="0"/>
    <x v="3"/>
    <x v="9"/>
    <x v="9"/>
    <n v="341"/>
  </r>
  <r>
    <x v="718"/>
    <x v="1"/>
    <s v="2023-2024"/>
    <x v="1"/>
    <x v="63"/>
    <x v="1"/>
    <s v="NSW"/>
    <n v="2015"/>
    <x v="0"/>
    <x v="5"/>
    <x v="7"/>
    <x v="7"/>
    <n v="143"/>
  </r>
  <r>
    <x v="180"/>
    <x v="1"/>
    <s v="2023-2024"/>
    <x v="0"/>
    <x v="56"/>
    <x v="1"/>
    <s v="NSW"/>
    <n v="2795"/>
    <x v="0"/>
    <x v="11"/>
    <x v="9"/>
    <x v="9"/>
    <n v="106"/>
  </r>
  <r>
    <x v="100"/>
    <x v="0"/>
    <s v="2024-2025"/>
    <x v="0"/>
    <x v="52"/>
    <x v="3"/>
    <s v="QLD"/>
    <n v="4053"/>
    <x v="0"/>
    <x v="10"/>
    <x v="7"/>
    <x v="7"/>
    <n v="511"/>
  </r>
  <r>
    <x v="574"/>
    <x v="2"/>
    <s v="2025-2026"/>
    <x v="0"/>
    <x v="47"/>
    <x v="1"/>
    <s v="NSW"/>
    <n v="2101"/>
    <x v="0"/>
    <x v="4"/>
    <x v="5"/>
    <x v="5"/>
    <n v="398"/>
  </r>
  <r>
    <x v="50"/>
    <x v="0"/>
    <s v="2024-2025"/>
    <x v="0"/>
    <x v="26"/>
    <x v="0"/>
    <s v="WA"/>
    <n v="6280"/>
    <x v="0"/>
    <x v="14"/>
    <x v="4"/>
    <x v="4"/>
    <n v="57"/>
  </r>
  <r>
    <x v="125"/>
    <x v="2"/>
    <s v="2025-2026"/>
    <x v="0"/>
    <x v="56"/>
    <x v="1"/>
    <s v="NSW"/>
    <n v="2795"/>
    <x v="0"/>
    <x v="11"/>
    <x v="7"/>
    <x v="7"/>
    <n v="764"/>
  </r>
  <r>
    <x v="554"/>
    <x v="0"/>
    <s v="2024-2025"/>
    <x v="0"/>
    <x v="10"/>
    <x v="4"/>
    <s v="VIC"/>
    <n v="3551"/>
    <x v="0"/>
    <x v="8"/>
    <x v="7"/>
    <x v="7"/>
    <n v="553"/>
  </r>
  <r>
    <x v="607"/>
    <x v="0"/>
    <s v="2024-2025"/>
    <x v="0"/>
    <x v="11"/>
    <x v="5"/>
    <s v="TAS"/>
    <n v="7010"/>
    <x v="0"/>
    <x v="9"/>
    <x v="4"/>
    <x v="4"/>
    <n v="502"/>
  </r>
  <r>
    <x v="722"/>
    <x v="2"/>
    <s v="2025-2026"/>
    <x v="0"/>
    <x v="3"/>
    <x v="3"/>
    <s v="QLD"/>
    <n v="4220"/>
    <x v="0"/>
    <x v="3"/>
    <x v="4"/>
    <x v="4"/>
    <n v="144"/>
  </r>
  <r>
    <x v="277"/>
    <x v="0"/>
    <s v="2024-2025"/>
    <x v="0"/>
    <x v="25"/>
    <x v="4"/>
    <s v="VIC"/>
    <n v="3550"/>
    <x v="0"/>
    <x v="8"/>
    <x v="7"/>
    <x v="7"/>
    <n v="209"/>
  </r>
  <r>
    <x v="312"/>
    <x v="0"/>
    <s v="2024-2025"/>
    <x v="0"/>
    <x v="69"/>
    <x v="4"/>
    <s v="VIC"/>
    <n v="3199"/>
    <x v="0"/>
    <x v="6"/>
    <x v="4"/>
    <x v="4"/>
    <n v="307"/>
  </r>
  <r>
    <x v="657"/>
    <x v="0"/>
    <s v="2024-2025"/>
    <x v="0"/>
    <x v="20"/>
    <x v="4"/>
    <s v="VIC"/>
    <n v="3429"/>
    <x v="0"/>
    <x v="8"/>
    <x v="4"/>
    <x v="4"/>
    <n v="312"/>
  </r>
  <r>
    <x v="25"/>
    <x v="1"/>
    <s v="2023-2024"/>
    <x v="0"/>
    <x v="13"/>
    <x v="1"/>
    <s v="NSW"/>
    <n v="2480"/>
    <x v="0"/>
    <x v="1"/>
    <x v="9"/>
    <x v="9"/>
    <n v="96"/>
  </r>
  <r>
    <x v="401"/>
    <x v="0"/>
    <s v="2024-2025"/>
    <x v="1"/>
    <x v="31"/>
    <x v="1"/>
    <s v="NSW"/>
    <n v="2116"/>
    <x v="0"/>
    <x v="4"/>
    <x v="9"/>
    <x v="9"/>
    <n v="756"/>
  </r>
  <r>
    <x v="322"/>
    <x v="0"/>
    <s v="2024-2025"/>
    <x v="0"/>
    <x v="13"/>
    <x v="1"/>
    <s v="NSW"/>
    <n v="2480"/>
    <x v="0"/>
    <x v="1"/>
    <x v="1"/>
    <x v="1"/>
    <n v="776"/>
  </r>
  <r>
    <x v="336"/>
    <x v="0"/>
    <s v="2024-2025"/>
    <x v="0"/>
    <x v="10"/>
    <x v="4"/>
    <s v="VIC"/>
    <n v="3551"/>
    <x v="0"/>
    <x v="8"/>
    <x v="1"/>
    <x v="1"/>
    <n v="459"/>
  </r>
  <r>
    <x v="359"/>
    <x v="2"/>
    <s v="2025-2026"/>
    <x v="0"/>
    <x v="85"/>
    <x v="0"/>
    <s v="WA"/>
    <n v="6530"/>
    <x v="0"/>
    <x v="20"/>
    <x v="4"/>
    <x v="4"/>
    <n v="490"/>
  </r>
  <r>
    <x v="547"/>
    <x v="0"/>
    <s v="2024-2025"/>
    <x v="0"/>
    <x v="5"/>
    <x v="1"/>
    <s v="NSW"/>
    <n v="2067"/>
    <x v="0"/>
    <x v="5"/>
    <x v="5"/>
    <x v="5"/>
    <n v="93"/>
  </r>
  <r>
    <x v="200"/>
    <x v="2"/>
    <s v="2025-2026"/>
    <x v="0"/>
    <x v="32"/>
    <x v="6"/>
    <s v="SA"/>
    <n v="5169"/>
    <x v="0"/>
    <x v="13"/>
    <x v="4"/>
    <x v="4"/>
    <n v="742"/>
  </r>
  <r>
    <x v="532"/>
    <x v="1"/>
    <s v="2023-2024"/>
    <x v="0"/>
    <x v="19"/>
    <x v="1"/>
    <s v="NSW"/>
    <n v="2800"/>
    <x v="0"/>
    <x v="11"/>
    <x v="9"/>
    <x v="9"/>
    <n v="101"/>
  </r>
  <r>
    <x v="703"/>
    <x v="1"/>
    <s v="2023-2024"/>
    <x v="0"/>
    <x v="9"/>
    <x v="4"/>
    <s v="VIC"/>
    <n v="3076"/>
    <x v="0"/>
    <x v="7"/>
    <x v="4"/>
    <x v="4"/>
    <n v="558"/>
  </r>
  <r>
    <x v="40"/>
    <x v="0"/>
    <s v="2024-2025"/>
    <x v="0"/>
    <x v="35"/>
    <x v="3"/>
    <s v="QLD"/>
    <n v="4558"/>
    <x v="0"/>
    <x v="15"/>
    <x v="7"/>
    <x v="7"/>
    <n v="523"/>
  </r>
  <r>
    <x v="178"/>
    <x v="0"/>
    <s v="2024-2025"/>
    <x v="0"/>
    <x v="53"/>
    <x v="3"/>
    <s v="QLD"/>
    <n v="4119"/>
    <x v="0"/>
    <x v="10"/>
    <x v="4"/>
    <x v="4"/>
    <n v="402"/>
  </r>
  <r>
    <x v="299"/>
    <x v="2"/>
    <s v="2025-2026"/>
    <x v="0"/>
    <x v="52"/>
    <x v="3"/>
    <s v="QLD"/>
    <n v="4053"/>
    <x v="0"/>
    <x v="10"/>
    <x v="1"/>
    <x v="1"/>
    <n v="160"/>
  </r>
  <r>
    <x v="169"/>
    <x v="0"/>
    <s v="2024-2025"/>
    <x v="0"/>
    <x v="52"/>
    <x v="3"/>
    <s v="QLD"/>
    <n v="4053"/>
    <x v="0"/>
    <x v="10"/>
    <x v="9"/>
    <x v="9"/>
    <n v="352"/>
  </r>
  <r>
    <x v="591"/>
    <x v="0"/>
    <s v="2024-2025"/>
    <x v="0"/>
    <x v="47"/>
    <x v="1"/>
    <s v="NSW"/>
    <n v="2101"/>
    <x v="0"/>
    <x v="4"/>
    <x v="3"/>
    <x v="3"/>
    <n v="615"/>
  </r>
  <r>
    <x v="693"/>
    <x v="2"/>
    <s v="2025-2026"/>
    <x v="0"/>
    <x v="56"/>
    <x v="1"/>
    <s v="NSW"/>
    <n v="2795"/>
    <x v="0"/>
    <x v="11"/>
    <x v="4"/>
    <x v="4"/>
    <n v="570"/>
  </r>
  <r>
    <x v="267"/>
    <x v="0"/>
    <s v="2024-2025"/>
    <x v="0"/>
    <x v="84"/>
    <x v="3"/>
    <s v="QLD"/>
    <n v="4215"/>
    <x v="0"/>
    <x v="3"/>
    <x v="1"/>
    <x v="1"/>
    <n v="567"/>
  </r>
  <r>
    <x v="544"/>
    <x v="0"/>
    <s v="2024-2025"/>
    <x v="1"/>
    <x v="64"/>
    <x v="1"/>
    <s v="NSW"/>
    <n v="2350"/>
    <x v="0"/>
    <x v="1"/>
    <x v="4"/>
    <x v="4"/>
    <n v="496"/>
  </r>
  <r>
    <x v="319"/>
    <x v="2"/>
    <s v="2025-2026"/>
    <x v="1"/>
    <x v="64"/>
    <x v="1"/>
    <s v="NSW"/>
    <n v="2350"/>
    <x v="0"/>
    <x v="1"/>
    <x v="7"/>
    <x v="7"/>
    <n v="785"/>
  </r>
  <r>
    <x v="4"/>
    <x v="0"/>
    <s v="2024-2025"/>
    <x v="0"/>
    <x v="22"/>
    <x v="1"/>
    <s v="NSW"/>
    <n v="2539"/>
    <x v="0"/>
    <x v="2"/>
    <x v="4"/>
    <x v="4"/>
    <n v="246"/>
  </r>
  <r>
    <x v="690"/>
    <x v="0"/>
    <s v="2024-2025"/>
    <x v="0"/>
    <x v="13"/>
    <x v="1"/>
    <s v="NSW"/>
    <n v="2480"/>
    <x v="0"/>
    <x v="1"/>
    <x v="7"/>
    <x v="7"/>
    <n v="675"/>
  </r>
  <r>
    <x v="630"/>
    <x v="0"/>
    <s v="2024-2025"/>
    <x v="0"/>
    <x v="67"/>
    <x v="3"/>
    <s v="QLD"/>
    <n v="4551"/>
    <x v="0"/>
    <x v="15"/>
    <x v="4"/>
    <x v="4"/>
    <n v="75"/>
  </r>
  <r>
    <x v="31"/>
    <x v="1"/>
    <s v="2023-2024"/>
    <x v="0"/>
    <x v="36"/>
    <x v="4"/>
    <s v="VIC"/>
    <n v="3148"/>
    <x v="0"/>
    <x v="6"/>
    <x v="9"/>
    <x v="9"/>
    <n v="167"/>
  </r>
  <r>
    <x v="50"/>
    <x v="0"/>
    <s v="2024-2025"/>
    <x v="0"/>
    <x v="12"/>
    <x v="3"/>
    <s v="QLD"/>
    <n v="4068"/>
    <x v="0"/>
    <x v="10"/>
    <x v="7"/>
    <x v="7"/>
    <n v="612"/>
  </r>
  <r>
    <x v="521"/>
    <x v="0"/>
    <s v="2024-2025"/>
    <x v="0"/>
    <x v="4"/>
    <x v="1"/>
    <s v="NSW"/>
    <n v="2154"/>
    <x v="0"/>
    <x v="4"/>
    <x v="7"/>
    <x v="7"/>
    <n v="784"/>
  </r>
  <r>
    <x v="584"/>
    <x v="0"/>
    <s v="2024-2025"/>
    <x v="0"/>
    <x v="35"/>
    <x v="3"/>
    <s v="QLD"/>
    <n v="4558"/>
    <x v="0"/>
    <x v="15"/>
    <x v="9"/>
    <x v="9"/>
    <n v="501"/>
  </r>
  <r>
    <x v="577"/>
    <x v="0"/>
    <s v="2024-2025"/>
    <x v="0"/>
    <x v="19"/>
    <x v="1"/>
    <s v="NSW"/>
    <n v="2800"/>
    <x v="0"/>
    <x v="11"/>
    <x v="9"/>
    <x v="9"/>
    <n v="356"/>
  </r>
  <r>
    <x v="489"/>
    <x v="1"/>
    <s v="2023-2024"/>
    <x v="0"/>
    <x v="43"/>
    <x v="1"/>
    <s v="NSW"/>
    <n v="2560"/>
    <x v="0"/>
    <x v="2"/>
    <x v="5"/>
    <x v="5"/>
    <n v="523"/>
  </r>
  <r>
    <x v="412"/>
    <x v="2"/>
    <s v="2025-2026"/>
    <x v="0"/>
    <x v="80"/>
    <x v="0"/>
    <s v="WA"/>
    <n v="6109"/>
    <x v="0"/>
    <x v="14"/>
    <x v="4"/>
    <x v="4"/>
    <n v="777"/>
  </r>
  <r>
    <x v="452"/>
    <x v="0"/>
    <s v="2024-2025"/>
    <x v="0"/>
    <x v="18"/>
    <x v="6"/>
    <s v="SA"/>
    <n v="5168"/>
    <x v="0"/>
    <x v="13"/>
    <x v="4"/>
    <x v="4"/>
    <n v="138"/>
  </r>
  <r>
    <x v="319"/>
    <x v="2"/>
    <s v="2025-2026"/>
    <x v="1"/>
    <x v="27"/>
    <x v="4"/>
    <s v="VIC"/>
    <n v="3066"/>
    <x v="0"/>
    <x v="7"/>
    <x v="4"/>
    <x v="4"/>
    <n v="237"/>
  </r>
  <r>
    <x v="308"/>
    <x v="0"/>
    <s v="2024-2025"/>
    <x v="1"/>
    <x v="31"/>
    <x v="1"/>
    <s v="NSW"/>
    <n v="2116"/>
    <x v="0"/>
    <x v="4"/>
    <x v="9"/>
    <x v="9"/>
    <n v="303"/>
  </r>
  <r>
    <x v="262"/>
    <x v="0"/>
    <s v="2024-2025"/>
    <x v="0"/>
    <x v="67"/>
    <x v="3"/>
    <s v="QLD"/>
    <n v="4551"/>
    <x v="0"/>
    <x v="15"/>
    <x v="9"/>
    <x v="9"/>
    <n v="455"/>
  </r>
  <r>
    <x v="211"/>
    <x v="0"/>
    <s v="2024-2025"/>
    <x v="0"/>
    <x v="56"/>
    <x v="1"/>
    <s v="NSW"/>
    <n v="2795"/>
    <x v="0"/>
    <x v="11"/>
    <x v="1"/>
    <x v="1"/>
    <n v="680"/>
  </r>
  <r>
    <x v="373"/>
    <x v="1"/>
    <s v="2023-2024"/>
    <x v="0"/>
    <x v="36"/>
    <x v="4"/>
    <s v="VIC"/>
    <n v="3148"/>
    <x v="0"/>
    <x v="6"/>
    <x v="7"/>
    <x v="7"/>
    <n v="90"/>
  </r>
  <r>
    <x v="305"/>
    <x v="2"/>
    <s v="2025-2026"/>
    <x v="0"/>
    <x v="15"/>
    <x v="1"/>
    <s v="NSW"/>
    <n v="2020"/>
    <x v="0"/>
    <x v="5"/>
    <x v="1"/>
    <x v="1"/>
    <n v="474"/>
  </r>
  <r>
    <x v="140"/>
    <x v="0"/>
    <s v="2024-2025"/>
    <x v="0"/>
    <x v="74"/>
    <x v="1"/>
    <s v="NSW"/>
    <n v="2485"/>
    <x v="0"/>
    <x v="1"/>
    <x v="4"/>
    <x v="4"/>
    <n v="294"/>
  </r>
  <r>
    <x v="77"/>
    <x v="1"/>
    <s v="2023-2024"/>
    <x v="0"/>
    <x v="26"/>
    <x v="0"/>
    <s v="WA"/>
    <n v="6280"/>
    <x v="0"/>
    <x v="14"/>
    <x v="9"/>
    <x v="9"/>
    <n v="439"/>
  </r>
  <r>
    <x v="707"/>
    <x v="0"/>
    <s v="2024-2025"/>
    <x v="0"/>
    <x v="40"/>
    <x v="4"/>
    <s v="VIC"/>
    <n v="3353"/>
    <x v="0"/>
    <x v="8"/>
    <x v="7"/>
    <x v="7"/>
    <n v="60"/>
  </r>
  <r>
    <x v="559"/>
    <x v="0"/>
    <s v="2024-2025"/>
    <x v="0"/>
    <x v="25"/>
    <x v="4"/>
    <s v="VIC"/>
    <n v="3550"/>
    <x v="0"/>
    <x v="8"/>
    <x v="0"/>
    <x v="0"/>
    <n v="248"/>
  </r>
  <r>
    <x v="197"/>
    <x v="0"/>
    <s v="2024-2025"/>
    <x v="0"/>
    <x v="96"/>
    <x v="4"/>
    <s v="VIC"/>
    <n v="3690"/>
    <x v="0"/>
    <x v="16"/>
    <x v="4"/>
    <x v="4"/>
    <n v="428"/>
  </r>
  <r>
    <x v="401"/>
    <x v="0"/>
    <s v="2024-2025"/>
    <x v="0"/>
    <x v="26"/>
    <x v="0"/>
    <s v="WA"/>
    <n v="6280"/>
    <x v="0"/>
    <x v="14"/>
    <x v="7"/>
    <x v="7"/>
    <n v="473"/>
  </r>
  <r>
    <x v="228"/>
    <x v="1"/>
    <s v="2023-2024"/>
    <x v="0"/>
    <x v="76"/>
    <x v="1"/>
    <s v="NSW"/>
    <n v="2031"/>
    <x v="0"/>
    <x v="5"/>
    <x v="4"/>
    <x v="4"/>
    <n v="319"/>
  </r>
  <r>
    <x v="151"/>
    <x v="2"/>
    <s v="2025-2026"/>
    <x v="1"/>
    <x v="31"/>
    <x v="1"/>
    <s v="NSW"/>
    <n v="2116"/>
    <x v="0"/>
    <x v="4"/>
    <x v="1"/>
    <x v="1"/>
    <n v="250"/>
  </r>
  <r>
    <x v="532"/>
    <x v="1"/>
    <s v="2023-2024"/>
    <x v="0"/>
    <x v="14"/>
    <x v="1"/>
    <s v="NSW"/>
    <n v="2790"/>
    <x v="0"/>
    <x v="11"/>
    <x v="4"/>
    <x v="4"/>
    <n v="760"/>
  </r>
  <r>
    <x v="694"/>
    <x v="2"/>
    <s v="2025-2026"/>
    <x v="1"/>
    <x v="27"/>
    <x v="4"/>
    <s v="VIC"/>
    <n v="3066"/>
    <x v="0"/>
    <x v="7"/>
    <x v="7"/>
    <x v="7"/>
    <n v="150"/>
  </r>
  <r>
    <x v="218"/>
    <x v="1"/>
    <s v="2023-2024"/>
    <x v="0"/>
    <x v="7"/>
    <x v="4"/>
    <s v="VIC"/>
    <n v="3175"/>
    <x v="0"/>
    <x v="6"/>
    <x v="7"/>
    <x v="7"/>
    <n v="264"/>
  </r>
  <r>
    <x v="381"/>
    <x v="1"/>
    <s v="2023-2024"/>
    <x v="0"/>
    <x v="36"/>
    <x v="4"/>
    <s v="VIC"/>
    <n v="3148"/>
    <x v="0"/>
    <x v="6"/>
    <x v="7"/>
    <x v="7"/>
    <n v="137"/>
  </r>
  <r>
    <x v="184"/>
    <x v="2"/>
    <s v="2025-2026"/>
    <x v="1"/>
    <x v="64"/>
    <x v="1"/>
    <s v="NSW"/>
    <n v="2350"/>
    <x v="0"/>
    <x v="1"/>
    <x v="9"/>
    <x v="9"/>
    <n v="283"/>
  </r>
  <r>
    <x v="193"/>
    <x v="2"/>
    <s v="2025-2026"/>
    <x v="0"/>
    <x v="13"/>
    <x v="1"/>
    <s v="NSW"/>
    <n v="2480"/>
    <x v="0"/>
    <x v="1"/>
    <x v="7"/>
    <x v="7"/>
    <n v="130"/>
  </r>
  <r>
    <x v="244"/>
    <x v="0"/>
    <s v="2024-2025"/>
    <x v="0"/>
    <x v="9"/>
    <x v="4"/>
    <s v="VIC"/>
    <n v="3076"/>
    <x v="0"/>
    <x v="7"/>
    <x v="9"/>
    <x v="9"/>
    <n v="524"/>
  </r>
  <r>
    <x v="435"/>
    <x v="1"/>
    <s v="2023-2024"/>
    <x v="0"/>
    <x v="12"/>
    <x v="3"/>
    <s v="QLD"/>
    <n v="4068"/>
    <x v="0"/>
    <x v="10"/>
    <x v="7"/>
    <x v="7"/>
    <n v="176"/>
  </r>
  <r>
    <x v="480"/>
    <x v="0"/>
    <s v="2024-2025"/>
    <x v="0"/>
    <x v="23"/>
    <x v="1"/>
    <s v="NSW"/>
    <n v="2650"/>
    <x v="0"/>
    <x v="11"/>
    <x v="4"/>
    <x v="4"/>
    <n v="147"/>
  </r>
  <r>
    <x v="19"/>
    <x v="0"/>
    <s v="2024-2025"/>
    <x v="0"/>
    <x v="47"/>
    <x v="1"/>
    <s v="NSW"/>
    <n v="2101"/>
    <x v="0"/>
    <x v="4"/>
    <x v="7"/>
    <x v="7"/>
    <n v="787"/>
  </r>
  <r>
    <x v="655"/>
    <x v="2"/>
    <s v="2025-2026"/>
    <x v="0"/>
    <x v="5"/>
    <x v="1"/>
    <s v="NSW"/>
    <n v="2067"/>
    <x v="0"/>
    <x v="5"/>
    <x v="3"/>
    <x v="3"/>
    <n v="784"/>
  </r>
  <r>
    <x v="108"/>
    <x v="1"/>
    <s v="2023-2024"/>
    <x v="0"/>
    <x v="28"/>
    <x v="1"/>
    <s v="NSW"/>
    <n v="2830"/>
    <x v="0"/>
    <x v="11"/>
    <x v="9"/>
    <x v="9"/>
    <n v="406"/>
  </r>
  <r>
    <x v="414"/>
    <x v="2"/>
    <s v="2025-2026"/>
    <x v="0"/>
    <x v="69"/>
    <x v="4"/>
    <s v="VIC"/>
    <n v="3199"/>
    <x v="0"/>
    <x v="6"/>
    <x v="4"/>
    <x v="4"/>
    <n v="522"/>
  </r>
  <r>
    <x v="132"/>
    <x v="0"/>
    <s v="2024-2025"/>
    <x v="0"/>
    <x v="67"/>
    <x v="3"/>
    <s v="QLD"/>
    <n v="4551"/>
    <x v="0"/>
    <x v="15"/>
    <x v="9"/>
    <x v="9"/>
    <n v="504"/>
  </r>
  <r>
    <x v="560"/>
    <x v="0"/>
    <s v="2024-2025"/>
    <x v="0"/>
    <x v="84"/>
    <x v="3"/>
    <s v="QLD"/>
    <n v="4215"/>
    <x v="0"/>
    <x v="3"/>
    <x v="1"/>
    <x v="1"/>
    <n v="648"/>
  </r>
  <r>
    <x v="227"/>
    <x v="0"/>
    <s v="2024-2025"/>
    <x v="0"/>
    <x v="67"/>
    <x v="3"/>
    <s v="QLD"/>
    <n v="4551"/>
    <x v="0"/>
    <x v="15"/>
    <x v="0"/>
    <x v="0"/>
    <n v="627"/>
  </r>
  <r>
    <x v="641"/>
    <x v="0"/>
    <s v="2024-2025"/>
    <x v="1"/>
    <x v="63"/>
    <x v="1"/>
    <s v="NSW"/>
    <n v="2015"/>
    <x v="0"/>
    <x v="5"/>
    <x v="4"/>
    <x v="4"/>
    <n v="487"/>
  </r>
  <r>
    <x v="711"/>
    <x v="0"/>
    <s v="2024-2025"/>
    <x v="0"/>
    <x v="68"/>
    <x v="7"/>
    <s v="NT"/>
    <n v="800"/>
    <x v="0"/>
    <x v="19"/>
    <x v="0"/>
    <x v="0"/>
    <n v="336"/>
  </r>
  <r>
    <x v="280"/>
    <x v="0"/>
    <s v="2024-2025"/>
    <x v="0"/>
    <x v="5"/>
    <x v="1"/>
    <s v="NSW"/>
    <n v="2067"/>
    <x v="0"/>
    <x v="5"/>
    <x v="7"/>
    <x v="7"/>
    <n v="450"/>
  </r>
  <r>
    <x v="365"/>
    <x v="1"/>
    <s v="2023-2024"/>
    <x v="0"/>
    <x v="12"/>
    <x v="3"/>
    <s v="QLD"/>
    <n v="4068"/>
    <x v="0"/>
    <x v="10"/>
    <x v="1"/>
    <x v="1"/>
    <n v="161"/>
  </r>
  <r>
    <x v="720"/>
    <x v="1"/>
    <s v="2023-2024"/>
    <x v="0"/>
    <x v="67"/>
    <x v="3"/>
    <s v="QLD"/>
    <n v="4551"/>
    <x v="0"/>
    <x v="15"/>
    <x v="7"/>
    <x v="7"/>
    <n v="430"/>
  </r>
  <r>
    <x v="54"/>
    <x v="0"/>
    <s v="2024-2025"/>
    <x v="1"/>
    <x v="31"/>
    <x v="1"/>
    <s v="NSW"/>
    <n v="2116"/>
    <x v="0"/>
    <x v="4"/>
    <x v="4"/>
    <x v="4"/>
    <n v="646"/>
  </r>
  <r>
    <x v="552"/>
    <x v="2"/>
    <s v="2025-2026"/>
    <x v="0"/>
    <x v="9"/>
    <x v="4"/>
    <s v="VIC"/>
    <n v="3076"/>
    <x v="0"/>
    <x v="7"/>
    <x v="9"/>
    <x v="9"/>
    <n v="495"/>
  </r>
  <r>
    <x v="699"/>
    <x v="0"/>
    <s v="2024-2025"/>
    <x v="0"/>
    <x v="35"/>
    <x v="3"/>
    <s v="QLD"/>
    <n v="4558"/>
    <x v="0"/>
    <x v="15"/>
    <x v="4"/>
    <x v="4"/>
    <n v="52"/>
  </r>
  <r>
    <x v="477"/>
    <x v="0"/>
    <s v="2024-2025"/>
    <x v="0"/>
    <x v="31"/>
    <x v="1"/>
    <s v="NSW"/>
    <n v="2116"/>
    <x v="0"/>
    <x v="4"/>
    <x v="0"/>
    <x v="0"/>
    <n v="179"/>
  </r>
  <r>
    <x v="319"/>
    <x v="2"/>
    <s v="2025-2026"/>
    <x v="0"/>
    <x v="10"/>
    <x v="4"/>
    <s v="VIC"/>
    <n v="3551"/>
    <x v="0"/>
    <x v="8"/>
    <x v="9"/>
    <x v="9"/>
    <n v="399"/>
  </r>
  <r>
    <x v="653"/>
    <x v="0"/>
    <s v="2024-2025"/>
    <x v="0"/>
    <x v="23"/>
    <x v="1"/>
    <s v="NSW"/>
    <n v="2650"/>
    <x v="0"/>
    <x v="11"/>
    <x v="1"/>
    <x v="1"/>
    <n v="754"/>
  </r>
  <r>
    <x v="645"/>
    <x v="1"/>
    <s v="2023-2024"/>
    <x v="0"/>
    <x v="88"/>
    <x v="6"/>
    <s v="SA"/>
    <n v="5011"/>
    <x v="0"/>
    <x v="13"/>
    <x v="4"/>
    <x v="4"/>
    <n v="368"/>
  </r>
  <r>
    <x v="56"/>
    <x v="2"/>
    <s v="2025-2026"/>
    <x v="0"/>
    <x v="10"/>
    <x v="4"/>
    <s v="VIC"/>
    <n v="3551"/>
    <x v="0"/>
    <x v="8"/>
    <x v="1"/>
    <x v="1"/>
    <n v="359"/>
  </r>
  <r>
    <x v="403"/>
    <x v="1"/>
    <s v="2023-2024"/>
    <x v="0"/>
    <x v="1"/>
    <x v="1"/>
    <s v="NSW"/>
    <n v="2478"/>
    <x v="0"/>
    <x v="1"/>
    <x v="4"/>
    <x v="4"/>
    <n v="436"/>
  </r>
  <r>
    <x v="271"/>
    <x v="1"/>
    <s v="2023-2024"/>
    <x v="0"/>
    <x v="43"/>
    <x v="1"/>
    <s v="NSW"/>
    <n v="2560"/>
    <x v="0"/>
    <x v="2"/>
    <x v="7"/>
    <x v="7"/>
    <n v="556"/>
  </r>
  <r>
    <x v="669"/>
    <x v="2"/>
    <s v="2025-2026"/>
    <x v="0"/>
    <x v="68"/>
    <x v="7"/>
    <s v="NT"/>
    <n v="800"/>
    <x v="0"/>
    <x v="19"/>
    <x v="7"/>
    <x v="7"/>
    <n v="668"/>
  </r>
  <r>
    <x v="518"/>
    <x v="0"/>
    <s v="2024-2025"/>
    <x v="1"/>
    <x v="39"/>
    <x v="0"/>
    <s v="WA"/>
    <n v="6330"/>
    <x v="0"/>
    <x v="14"/>
    <x v="7"/>
    <x v="7"/>
    <n v="349"/>
  </r>
  <r>
    <x v="601"/>
    <x v="0"/>
    <s v="2024-2025"/>
    <x v="1"/>
    <x v="34"/>
    <x v="4"/>
    <s v="VIC"/>
    <n v="3018"/>
    <x v="0"/>
    <x v="7"/>
    <x v="4"/>
    <x v="4"/>
    <n v="242"/>
  </r>
  <r>
    <x v="6"/>
    <x v="1"/>
    <s v="2023-2024"/>
    <x v="0"/>
    <x v="68"/>
    <x v="7"/>
    <s v="NT"/>
    <n v="800"/>
    <x v="0"/>
    <x v="19"/>
    <x v="9"/>
    <x v="9"/>
    <n v="314"/>
  </r>
  <r>
    <x v="339"/>
    <x v="2"/>
    <s v="2025-2026"/>
    <x v="0"/>
    <x v="69"/>
    <x v="4"/>
    <s v="VIC"/>
    <n v="3199"/>
    <x v="0"/>
    <x v="6"/>
    <x v="5"/>
    <x v="5"/>
    <n v="762"/>
  </r>
  <r>
    <x v="288"/>
    <x v="0"/>
    <s v="2024-2025"/>
    <x v="0"/>
    <x v="13"/>
    <x v="1"/>
    <s v="NSW"/>
    <n v="2480"/>
    <x v="0"/>
    <x v="1"/>
    <x v="0"/>
    <x v="0"/>
    <n v="622"/>
  </r>
  <r>
    <x v="195"/>
    <x v="0"/>
    <s v="2024-2025"/>
    <x v="0"/>
    <x v="25"/>
    <x v="4"/>
    <s v="VIC"/>
    <n v="3550"/>
    <x v="0"/>
    <x v="8"/>
    <x v="4"/>
    <x v="4"/>
    <n v="275"/>
  </r>
  <r>
    <x v="499"/>
    <x v="0"/>
    <s v="2024-2025"/>
    <x v="0"/>
    <x v="25"/>
    <x v="4"/>
    <s v="VIC"/>
    <n v="3550"/>
    <x v="0"/>
    <x v="8"/>
    <x v="9"/>
    <x v="9"/>
    <n v="581"/>
  </r>
  <r>
    <x v="300"/>
    <x v="1"/>
    <s v="2023-2024"/>
    <x v="0"/>
    <x v="7"/>
    <x v="4"/>
    <s v="VIC"/>
    <n v="3175"/>
    <x v="0"/>
    <x v="6"/>
    <x v="0"/>
    <x v="0"/>
    <n v="519"/>
  </r>
  <r>
    <x v="299"/>
    <x v="2"/>
    <s v="2025-2026"/>
    <x v="0"/>
    <x v="40"/>
    <x v="4"/>
    <s v="VIC"/>
    <n v="3353"/>
    <x v="0"/>
    <x v="8"/>
    <x v="7"/>
    <x v="7"/>
    <n v="764"/>
  </r>
  <r>
    <x v="463"/>
    <x v="1"/>
    <s v="2023-2024"/>
    <x v="0"/>
    <x v="24"/>
    <x v="1"/>
    <s v="NSW"/>
    <n v="2120"/>
    <x v="0"/>
    <x v="4"/>
    <x v="4"/>
    <x v="4"/>
    <n v="285"/>
  </r>
  <r>
    <x v="369"/>
    <x v="2"/>
    <s v="2025-2026"/>
    <x v="0"/>
    <x v="56"/>
    <x v="1"/>
    <s v="NSW"/>
    <n v="2795"/>
    <x v="0"/>
    <x v="11"/>
    <x v="1"/>
    <x v="1"/>
    <n v="23"/>
  </r>
  <r>
    <x v="446"/>
    <x v="0"/>
    <s v="2024-2025"/>
    <x v="0"/>
    <x v="25"/>
    <x v="4"/>
    <s v="VIC"/>
    <n v="3550"/>
    <x v="0"/>
    <x v="8"/>
    <x v="7"/>
    <x v="7"/>
    <n v="641"/>
  </r>
  <r>
    <x v="162"/>
    <x v="1"/>
    <s v="2023-2024"/>
    <x v="1"/>
    <x v="34"/>
    <x v="4"/>
    <s v="VIC"/>
    <n v="3018"/>
    <x v="0"/>
    <x v="7"/>
    <x v="1"/>
    <x v="1"/>
    <n v="695"/>
  </r>
  <r>
    <x v="315"/>
    <x v="0"/>
    <s v="2024-2025"/>
    <x v="0"/>
    <x v="26"/>
    <x v="0"/>
    <s v="WA"/>
    <n v="6280"/>
    <x v="0"/>
    <x v="14"/>
    <x v="9"/>
    <x v="9"/>
    <n v="629"/>
  </r>
  <r>
    <x v="357"/>
    <x v="1"/>
    <s v="2023-2024"/>
    <x v="0"/>
    <x v="23"/>
    <x v="1"/>
    <s v="NSW"/>
    <n v="2650"/>
    <x v="0"/>
    <x v="11"/>
    <x v="9"/>
    <x v="9"/>
    <n v="242"/>
  </r>
  <r>
    <x v="162"/>
    <x v="1"/>
    <s v="2023-2024"/>
    <x v="0"/>
    <x v="43"/>
    <x v="1"/>
    <s v="NSW"/>
    <n v="2560"/>
    <x v="0"/>
    <x v="2"/>
    <x v="4"/>
    <x v="4"/>
    <n v="142"/>
  </r>
  <r>
    <x v="672"/>
    <x v="1"/>
    <s v="2023-2024"/>
    <x v="0"/>
    <x v="5"/>
    <x v="1"/>
    <s v="NSW"/>
    <n v="2067"/>
    <x v="0"/>
    <x v="5"/>
    <x v="1"/>
    <x v="1"/>
    <n v="499"/>
  </r>
  <r>
    <x v="346"/>
    <x v="0"/>
    <s v="2024-2025"/>
    <x v="0"/>
    <x v="27"/>
    <x v="4"/>
    <s v="VIC"/>
    <n v="3066"/>
    <x v="0"/>
    <x v="7"/>
    <x v="7"/>
    <x v="7"/>
    <n v="256"/>
  </r>
  <r>
    <x v="569"/>
    <x v="1"/>
    <s v="2023-2024"/>
    <x v="1"/>
    <x v="65"/>
    <x v="1"/>
    <s v="NSW"/>
    <n v="2131"/>
    <x v="0"/>
    <x v="4"/>
    <x v="4"/>
    <x v="4"/>
    <n v="598"/>
  </r>
  <r>
    <x v="323"/>
    <x v="0"/>
    <s v="2024-2025"/>
    <x v="0"/>
    <x v="33"/>
    <x v="4"/>
    <s v="VIC"/>
    <n v="3280"/>
    <x v="0"/>
    <x v="8"/>
    <x v="4"/>
    <x v="4"/>
    <n v="97"/>
  </r>
  <r>
    <x v="625"/>
    <x v="1"/>
    <s v="2023-2024"/>
    <x v="1"/>
    <x v="39"/>
    <x v="0"/>
    <s v="WA"/>
    <n v="6330"/>
    <x v="0"/>
    <x v="14"/>
    <x v="4"/>
    <x v="4"/>
    <n v="554"/>
  </r>
  <r>
    <x v="490"/>
    <x v="1"/>
    <s v="2023-2024"/>
    <x v="0"/>
    <x v="76"/>
    <x v="1"/>
    <s v="NSW"/>
    <n v="2031"/>
    <x v="0"/>
    <x v="5"/>
    <x v="9"/>
    <x v="9"/>
    <n v="496"/>
  </r>
  <r>
    <x v="93"/>
    <x v="2"/>
    <s v="2025-2026"/>
    <x v="0"/>
    <x v="52"/>
    <x v="3"/>
    <s v="QLD"/>
    <n v="4053"/>
    <x v="0"/>
    <x v="10"/>
    <x v="1"/>
    <x v="1"/>
    <n v="294"/>
  </r>
  <r>
    <x v="603"/>
    <x v="0"/>
    <s v="2024-2025"/>
    <x v="0"/>
    <x v="5"/>
    <x v="1"/>
    <s v="NSW"/>
    <n v="2067"/>
    <x v="0"/>
    <x v="5"/>
    <x v="0"/>
    <x v="0"/>
    <n v="589"/>
  </r>
  <r>
    <x v="583"/>
    <x v="0"/>
    <s v="2024-2025"/>
    <x v="0"/>
    <x v="59"/>
    <x v="3"/>
    <s v="QLD"/>
    <n v="4509"/>
    <x v="0"/>
    <x v="3"/>
    <x v="0"/>
    <x v="0"/>
    <n v="258"/>
  </r>
  <r>
    <x v="93"/>
    <x v="2"/>
    <s v="2025-2026"/>
    <x v="0"/>
    <x v="53"/>
    <x v="3"/>
    <s v="QLD"/>
    <n v="4119"/>
    <x v="0"/>
    <x v="10"/>
    <x v="7"/>
    <x v="7"/>
    <n v="765"/>
  </r>
  <r>
    <x v="611"/>
    <x v="1"/>
    <s v="2023-2024"/>
    <x v="0"/>
    <x v="67"/>
    <x v="3"/>
    <s v="QLD"/>
    <n v="4551"/>
    <x v="0"/>
    <x v="15"/>
    <x v="1"/>
    <x v="1"/>
    <n v="611"/>
  </r>
  <r>
    <x v="99"/>
    <x v="0"/>
    <s v="2024-2025"/>
    <x v="0"/>
    <x v="10"/>
    <x v="4"/>
    <s v="VIC"/>
    <n v="3551"/>
    <x v="0"/>
    <x v="8"/>
    <x v="0"/>
    <x v="0"/>
    <n v="139"/>
  </r>
  <r>
    <x v="412"/>
    <x v="2"/>
    <s v="2025-2026"/>
    <x v="0"/>
    <x v="9"/>
    <x v="4"/>
    <s v="VIC"/>
    <n v="3076"/>
    <x v="0"/>
    <x v="7"/>
    <x v="0"/>
    <x v="0"/>
    <n v="532"/>
  </r>
  <r>
    <x v="221"/>
    <x v="0"/>
    <s v="2024-2025"/>
    <x v="0"/>
    <x v="78"/>
    <x v="1"/>
    <s v="NSW"/>
    <n v="2141"/>
    <x v="0"/>
    <x v="4"/>
    <x v="4"/>
    <x v="4"/>
    <n v="645"/>
  </r>
  <r>
    <x v="680"/>
    <x v="0"/>
    <s v="2024-2025"/>
    <x v="0"/>
    <x v="26"/>
    <x v="0"/>
    <s v="WA"/>
    <n v="6280"/>
    <x v="0"/>
    <x v="14"/>
    <x v="1"/>
    <x v="1"/>
    <n v="748"/>
  </r>
  <r>
    <x v="493"/>
    <x v="2"/>
    <s v="2025-2026"/>
    <x v="0"/>
    <x v="40"/>
    <x v="4"/>
    <s v="VIC"/>
    <n v="3353"/>
    <x v="0"/>
    <x v="8"/>
    <x v="0"/>
    <x v="0"/>
    <n v="319"/>
  </r>
  <r>
    <x v="378"/>
    <x v="2"/>
    <s v="2025-2026"/>
    <x v="0"/>
    <x v="19"/>
    <x v="1"/>
    <s v="NSW"/>
    <n v="2800"/>
    <x v="0"/>
    <x v="11"/>
    <x v="4"/>
    <x v="4"/>
    <n v="438"/>
  </r>
  <r>
    <x v="500"/>
    <x v="0"/>
    <s v="2024-2025"/>
    <x v="1"/>
    <x v="64"/>
    <x v="1"/>
    <s v="NSW"/>
    <n v="2350"/>
    <x v="0"/>
    <x v="1"/>
    <x v="1"/>
    <x v="1"/>
    <n v="587"/>
  </r>
  <r>
    <x v="712"/>
    <x v="2"/>
    <s v="2025-2026"/>
    <x v="0"/>
    <x v="58"/>
    <x v="0"/>
    <s v="WA"/>
    <n v="6027"/>
    <x v="0"/>
    <x v="0"/>
    <x v="4"/>
    <x v="4"/>
    <n v="357"/>
  </r>
  <r>
    <x v="149"/>
    <x v="2"/>
    <s v="2025-2026"/>
    <x v="0"/>
    <x v="60"/>
    <x v="1"/>
    <s v="NSW"/>
    <n v="2541"/>
    <x v="0"/>
    <x v="2"/>
    <x v="4"/>
    <x v="4"/>
    <n v="188"/>
  </r>
  <r>
    <x v="202"/>
    <x v="2"/>
    <s v="2025-2026"/>
    <x v="0"/>
    <x v="19"/>
    <x v="1"/>
    <s v="NSW"/>
    <n v="2800"/>
    <x v="0"/>
    <x v="11"/>
    <x v="7"/>
    <x v="7"/>
    <n v="675"/>
  </r>
  <r>
    <x v="348"/>
    <x v="1"/>
    <s v="2023-2024"/>
    <x v="0"/>
    <x v="59"/>
    <x v="3"/>
    <s v="QLD"/>
    <n v="4509"/>
    <x v="0"/>
    <x v="3"/>
    <x v="1"/>
    <x v="1"/>
    <n v="411"/>
  </r>
  <r>
    <x v="73"/>
    <x v="1"/>
    <s v="2023-2024"/>
    <x v="0"/>
    <x v="31"/>
    <x v="1"/>
    <s v="NSW"/>
    <n v="2116"/>
    <x v="0"/>
    <x v="4"/>
    <x v="1"/>
    <x v="1"/>
    <n v="126"/>
  </r>
  <r>
    <x v="458"/>
    <x v="1"/>
    <s v="2023-2024"/>
    <x v="0"/>
    <x v="76"/>
    <x v="1"/>
    <s v="NSW"/>
    <n v="2031"/>
    <x v="0"/>
    <x v="5"/>
    <x v="1"/>
    <x v="1"/>
    <n v="702"/>
  </r>
  <r>
    <x v="679"/>
    <x v="2"/>
    <s v="2025-2026"/>
    <x v="0"/>
    <x v="43"/>
    <x v="1"/>
    <s v="NSW"/>
    <n v="2560"/>
    <x v="0"/>
    <x v="2"/>
    <x v="4"/>
    <x v="4"/>
    <n v="512"/>
  </r>
  <r>
    <x v="125"/>
    <x v="2"/>
    <s v="2025-2026"/>
    <x v="0"/>
    <x v="7"/>
    <x v="4"/>
    <s v="VIC"/>
    <n v="3175"/>
    <x v="0"/>
    <x v="6"/>
    <x v="7"/>
    <x v="7"/>
    <n v="161"/>
  </r>
  <r>
    <x v="251"/>
    <x v="1"/>
    <s v="2023-2024"/>
    <x v="1"/>
    <x v="27"/>
    <x v="4"/>
    <s v="VIC"/>
    <n v="3066"/>
    <x v="0"/>
    <x v="7"/>
    <x v="0"/>
    <x v="0"/>
    <n v="67"/>
  </r>
  <r>
    <x v="414"/>
    <x v="2"/>
    <s v="2025-2026"/>
    <x v="1"/>
    <x v="27"/>
    <x v="4"/>
    <s v="VIC"/>
    <n v="3066"/>
    <x v="0"/>
    <x v="7"/>
    <x v="1"/>
    <x v="1"/>
    <n v="386"/>
  </r>
  <r>
    <x v="47"/>
    <x v="2"/>
    <s v="2025-2026"/>
    <x v="0"/>
    <x v="4"/>
    <x v="1"/>
    <s v="NSW"/>
    <n v="2154"/>
    <x v="0"/>
    <x v="4"/>
    <x v="9"/>
    <x v="9"/>
    <n v="182"/>
  </r>
  <r>
    <x v="695"/>
    <x v="2"/>
    <s v="2025-2026"/>
    <x v="0"/>
    <x v="71"/>
    <x v="6"/>
    <s v="SA"/>
    <n v="5043"/>
    <x v="0"/>
    <x v="13"/>
    <x v="4"/>
    <x v="4"/>
    <n v="55"/>
  </r>
  <r>
    <x v="69"/>
    <x v="0"/>
    <s v="2024-2025"/>
    <x v="0"/>
    <x v="53"/>
    <x v="3"/>
    <s v="QLD"/>
    <n v="4119"/>
    <x v="0"/>
    <x v="10"/>
    <x v="9"/>
    <x v="9"/>
    <n v="691"/>
  </r>
  <r>
    <x v="339"/>
    <x v="2"/>
    <s v="2025-2026"/>
    <x v="0"/>
    <x v="35"/>
    <x v="3"/>
    <s v="QLD"/>
    <n v="4558"/>
    <x v="0"/>
    <x v="15"/>
    <x v="7"/>
    <x v="7"/>
    <n v="760"/>
  </r>
  <r>
    <x v="390"/>
    <x v="2"/>
    <s v="2025-2026"/>
    <x v="1"/>
    <x v="34"/>
    <x v="4"/>
    <s v="VIC"/>
    <n v="3018"/>
    <x v="0"/>
    <x v="7"/>
    <x v="9"/>
    <x v="9"/>
    <n v="591"/>
  </r>
  <r>
    <x v="245"/>
    <x v="2"/>
    <s v="2025-2026"/>
    <x v="0"/>
    <x v="4"/>
    <x v="1"/>
    <s v="NSW"/>
    <n v="2154"/>
    <x v="0"/>
    <x v="4"/>
    <x v="7"/>
    <x v="7"/>
    <n v="216"/>
  </r>
  <r>
    <x v="246"/>
    <x v="2"/>
    <s v="2025-2026"/>
    <x v="0"/>
    <x v="35"/>
    <x v="3"/>
    <s v="QLD"/>
    <n v="4558"/>
    <x v="0"/>
    <x v="15"/>
    <x v="1"/>
    <x v="1"/>
    <n v="535"/>
  </r>
  <r>
    <x v="614"/>
    <x v="0"/>
    <s v="2024-2025"/>
    <x v="0"/>
    <x v="12"/>
    <x v="3"/>
    <s v="QLD"/>
    <n v="4068"/>
    <x v="0"/>
    <x v="10"/>
    <x v="0"/>
    <x v="0"/>
    <n v="374"/>
  </r>
  <r>
    <x v="672"/>
    <x v="1"/>
    <s v="2023-2024"/>
    <x v="0"/>
    <x v="4"/>
    <x v="1"/>
    <s v="NSW"/>
    <n v="2154"/>
    <x v="0"/>
    <x v="4"/>
    <x v="4"/>
    <x v="4"/>
    <n v="541"/>
  </r>
  <r>
    <x v="418"/>
    <x v="2"/>
    <s v="2025-2026"/>
    <x v="0"/>
    <x v="7"/>
    <x v="4"/>
    <s v="VIC"/>
    <n v="3175"/>
    <x v="0"/>
    <x v="6"/>
    <x v="9"/>
    <x v="9"/>
    <n v="668"/>
  </r>
  <r>
    <x v="7"/>
    <x v="0"/>
    <s v="2024-2025"/>
    <x v="0"/>
    <x v="23"/>
    <x v="1"/>
    <s v="NSW"/>
    <n v="2650"/>
    <x v="0"/>
    <x v="11"/>
    <x v="0"/>
    <x v="0"/>
    <n v="314"/>
  </r>
  <r>
    <x v="552"/>
    <x v="2"/>
    <s v="2025-2026"/>
    <x v="0"/>
    <x v="59"/>
    <x v="3"/>
    <s v="QLD"/>
    <n v="4509"/>
    <x v="0"/>
    <x v="3"/>
    <x v="7"/>
    <x v="7"/>
    <n v="764"/>
  </r>
  <r>
    <x v="359"/>
    <x v="2"/>
    <s v="2025-2026"/>
    <x v="1"/>
    <x v="27"/>
    <x v="4"/>
    <s v="VIC"/>
    <n v="3066"/>
    <x v="0"/>
    <x v="7"/>
    <x v="9"/>
    <x v="9"/>
    <n v="84"/>
  </r>
  <r>
    <x v="539"/>
    <x v="2"/>
    <s v="2025-2026"/>
    <x v="1"/>
    <x v="39"/>
    <x v="0"/>
    <s v="WA"/>
    <n v="6330"/>
    <x v="0"/>
    <x v="14"/>
    <x v="0"/>
    <x v="0"/>
    <n v="332"/>
  </r>
  <r>
    <x v="536"/>
    <x v="2"/>
    <s v="2025-2026"/>
    <x v="0"/>
    <x v="4"/>
    <x v="1"/>
    <s v="NSW"/>
    <n v="2154"/>
    <x v="0"/>
    <x v="4"/>
    <x v="0"/>
    <x v="0"/>
    <n v="31"/>
  </r>
  <r>
    <x v="64"/>
    <x v="1"/>
    <s v="2023-2024"/>
    <x v="0"/>
    <x v="68"/>
    <x v="7"/>
    <s v="NT"/>
    <n v="800"/>
    <x v="0"/>
    <x v="19"/>
    <x v="1"/>
    <x v="1"/>
    <n v="740"/>
  </r>
  <r>
    <x v="572"/>
    <x v="0"/>
    <s v="2024-2025"/>
    <x v="0"/>
    <x v="12"/>
    <x v="3"/>
    <s v="QLD"/>
    <n v="4068"/>
    <x v="0"/>
    <x v="10"/>
    <x v="9"/>
    <x v="9"/>
    <n v="431"/>
  </r>
  <r>
    <x v="245"/>
    <x v="2"/>
    <s v="2025-2026"/>
    <x v="0"/>
    <x v="10"/>
    <x v="4"/>
    <s v="VIC"/>
    <n v="3551"/>
    <x v="0"/>
    <x v="8"/>
    <x v="9"/>
    <x v="9"/>
    <n v="546"/>
  </r>
  <r>
    <x v="630"/>
    <x v="0"/>
    <s v="2024-2025"/>
    <x v="1"/>
    <x v="39"/>
    <x v="0"/>
    <s v="WA"/>
    <n v="6330"/>
    <x v="0"/>
    <x v="14"/>
    <x v="1"/>
    <x v="1"/>
    <n v="475"/>
  </r>
  <r>
    <x v="333"/>
    <x v="2"/>
    <s v="2025-2026"/>
    <x v="0"/>
    <x v="69"/>
    <x v="4"/>
    <s v="VIC"/>
    <n v="3199"/>
    <x v="0"/>
    <x v="6"/>
    <x v="0"/>
    <x v="0"/>
    <n v="684"/>
  </r>
  <r>
    <x v="318"/>
    <x v="0"/>
    <s v="2024-2025"/>
    <x v="0"/>
    <x v="47"/>
    <x v="1"/>
    <s v="NSW"/>
    <n v="2101"/>
    <x v="0"/>
    <x v="4"/>
    <x v="9"/>
    <x v="9"/>
    <n v="391"/>
  </r>
  <r>
    <x v="203"/>
    <x v="0"/>
    <s v="2024-2025"/>
    <x v="0"/>
    <x v="67"/>
    <x v="3"/>
    <s v="QLD"/>
    <n v="4551"/>
    <x v="0"/>
    <x v="15"/>
    <x v="1"/>
    <x v="1"/>
    <n v="275"/>
  </r>
  <r>
    <x v="583"/>
    <x v="0"/>
    <s v="2024-2025"/>
    <x v="0"/>
    <x v="59"/>
    <x v="3"/>
    <s v="QLD"/>
    <n v="4509"/>
    <x v="0"/>
    <x v="3"/>
    <x v="9"/>
    <x v="9"/>
    <n v="297"/>
  </r>
  <r>
    <x v="703"/>
    <x v="1"/>
    <s v="2023-2024"/>
    <x v="0"/>
    <x v="35"/>
    <x v="3"/>
    <s v="QLD"/>
    <n v="4558"/>
    <x v="0"/>
    <x v="15"/>
    <x v="0"/>
    <x v="0"/>
    <n v="557"/>
  </r>
  <r>
    <x v="672"/>
    <x v="1"/>
    <s v="2023-2024"/>
    <x v="0"/>
    <x v="25"/>
    <x v="4"/>
    <s v="VIC"/>
    <n v="3550"/>
    <x v="0"/>
    <x v="8"/>
    <x v="1"/>
    <x v="1"/>
    <n v="768"/>
  </r>
  <r>
    <x v="51"/>
    <x v="0"/>
    <s v="2024-2025"/>
    <x v="1"/>
    <x v="39"/>
    <x v="0"/>
    <s v="WA"/>
    <n v="6330"/>
    <x v="0"/>
    <x v="14"/>
    <x v="7"/>
    <x v="7"/>
    <n v="168"/>
  </r>
  <r>
    <x v="230"/>
    <x v="0"/>
    <s v="2024-2025"/>
    <x v="0"/>
    <x v="23"/>
    <x v="1"/>
    <s v="NSW"/>
    <n v="2650"/>
    <x v="0"/>
    <x v="11"/>
    <x v="7"/>
    <x v="7"/>
    <n v="28"/>
  </r>
  <r>
    <x v="486"/>
    <x v="0"/>
    <s v="2024-2025"/>
    <x v="0"/>
    <x v="85"/>
    <x v="0"/>
    <s v="WA"/>
    <n v="6530"/>
    <x v="0"/>
    <x v="20"/>
    <x v="0"/>
    <x v="0"/>
    <n v="636"/>
  </r>
  <r>
    <x v="81"/>
    <x v="0"/>
    <s v="2024-2025"/>
    <x v="0"/>
    <x v="40"/>
    <x v="4"/>
    <s v="VIC"/>
    <n v="3353"/>
    <x v="0"/>
    <x v="8"/>
    <x v="4"/>
    <x v="4"/>
    <n v="448"/>
  </r>
  <r>
    <x v="489"/>
    <x v="1"/>
    <s v="2023-2024"/>
    <x v="1"/>
    <x v="34"/>
    <x v="4"/>
    <s v="VIC"/>
    <n v="3018"/>
    <x v="0"/>
    <x v="7"/>
    <x v="9"/>
    <x v="9"/>
    <n v="169"/>
  </r>
  <r>
    <x v="622"/>
    <x v="2"/>
    <s v="2025-2026"/>
    <x v="0"/>
    <x v="7"/>
    <x v="4"/>
    <s v="VIC"/>
    <n v="3175"/>
    <x v="0"/>
    <x v="6"/>
    <x v="4"/>
    <x v="4"/>
    <n v="640"/>
  </r>
  <r>
    <x v="172"/>
    <x v="1"/>
    <s v="2023-2024"/>
    <x v="0"/>
    <x v="76"/>
    <x v="1"/>
    <s v="NSW"/>
    <n v="2031"/>
    <x v="0"/>
    <x v="5"/>
    <x v="9"/>
    <x v="9"/>
    <n v="88"/>
  </r>
  <r>
    <x v="653"/>
    <x v="0"/>
    <s v="2024-2025"/>
    <x v="0"/>
    <x v="56"/>
    <x v="1"/>
    <s v="NSW"/>
    <n v="2795"/>
    <x v="0"/>
    <x v="11"/>
    <x v="7"/>
    <x v="7"/>
    <n v="729"/>
  </r>
  <r>
    <x v="295"/>
    <x v="0"/>
    <s v="2024-2025"/>
    <x v="1"/>
    <x v="63"/>
    <x v="1"/>
    <s v="NSW"/>
    <n v="2015"/>
    <x v="0"/>
    <x v="5"/>
    <x v="7"/>
    <x v="7"/>
    <n v="24"/>
  </r>
  <r>
    <x v="379"/>
    <x v="0"/>
    <s v="2024-2025"/>
    <x v="0"/>
    <x v="59"/>
    <x v="3"/>
    <s v="QLD"/>
    <n v="4509"/>
    <x v="0"/>
    <x v="3"/>
    <x v="1"/>
    <x v="1"/>
    <n v="450"/>
  </r>
  <r>
    <x v="625"/>
    <x v="1"/>
    <s v="2023-2024"/>
    <x v="0"/>
    <x v="69"/>
    <x v="4"/>
    <s v="VIC"/>
    <n v="3199"/>
    <x v="0"/>
    <x v="6"/>
    <x v="7"/>
    <x v="7"/>
    <n v="379"/>
  </r>
  <r>
    <x v="344"/>
    <x v="1"/>
    <s v="2023-2024"/>
    <x v="0"/>
    <x v="53"/>
    <x v="3"/>
    <s v="QLD"/>
    <n v="4119"/>
    <x v="0"/>
    <x v="10"/>
    <x v="9"/>
    <x v="9"/>
    <n v="541"/>
  </r>
  <r>
    <x v="69"/>
    <x v="0"/>
    <s v="2024-2025"/>
    <x v="0"/>
    <x v="84"/>
    <x v="3"/>
    <s v="QLD"/>
    <n v="4215"/>
    <x v="0"/>
    <x v="3"/>
    <x v="9"/>
    <x v="9"/>
    <n v="225"/>
  </r>
  <r>
    <x v="587"/>
    <x v="2"/>
    <s v="2025-2026"/>
    <x v="1"/>
    <x v="64"/>
    <x v="1"/>
    <s v="NSW"/>
    <n v="2350"/>
    <x v="0"/>
    <x v="1"/>
    <x v="0"/>
    <x v="0"/>
    <n v="551"/>
  </r>
  <r>
    <x v="128"/>
    <x v="2"/>
    <s v="2025-2026"/>
    <x v="0"/>
    <x v="87"/>
    <x v="2"/>
    <s v="ACT"/>
    <n v="2609"/>
    <x v="0"/>
    <x v="2"/>
    <x v="4"/>
    <x v="4"/>
    <n v="462"/>
  </r>
  <r>
    <x v="70"/>
    <x v="0"/>
    <s v="2024-2025"/>
    <x v="1"/>
    <x v="6"/>
    <x v="0"/>
    <s v="WA"/>
    <n v="6010"/>
    <x v="0"/>
    <x v="0"/>
    <x v="4"/>
    <x v="4"/>
    <n v="711"/>
  </r>
  <r>
    <x v="131"/>
    <x v="1"/>
    <s v="2023-2024"/>
    <x v="0"/>
    <x v="43"/>
    <x v="1"/>
    <s v="NSW"/>
    <n v="2560"/>
    <x v="0"/>
    <x v="2"/>
    <x v="9"/>
    <x v="9"/>
    <n v="49"/>
  </r>
  <r>
    <x v="407"/>
    <x v="1"/>
    <s v="2023-2024"/>
    <x v="0"/>
    <x v="47"/>
    <x v="1"/>
    <s v="NSW"/>
    <n v="2101"/>
    <x v="0"/>
    <x v="4"/>
    <x v="4"/>
    <x v="4"/>
    <n v="333"/>
  </r>
  <r>
    <x v="353"/>
    <x v="1"/>
    <s v="2023-2024"/>
    <x v="0"/>
    <x v="43"/>
    <x v="1"/>
    <s v="NSW"/>
    <n v="2560"/>
    <x v="0"/>
    <x v="2"/>
    <x v="0"/>
    <x v="0"/>
    <n v="566"/>
  </r>
  <r>
    <x v="629"/>
    <x v="1"/>
    <s v="2023-2024"/>
    <x v="0"/>
    <x v="9"/>
    <x v="4"/>
    <s v="VIC"/>
    <n v="3076"/>
    <x v="0"/>
    <x v="7"/>
    <x v="1"/>
    <x v="1"/>
    <n v="376"/>
  </r>
  <r>
    <x v="531"/>
    <x v="0"/>
    <s v="2024-2025"/>
    <x v="0"/>
    <x v="52"/>
    <x v="3"/>
    <s v="QLD"/>
    <n v="4053"/>
    <x v="0"/>
    <x v="10"/>
    <x v="7"/>
    <x v="7"/>
    <n v="778"/>
  </r>
  <r>
    <x v="435"/>
    <x v="1"/>
    <s v="2023-2024"/>
    <x v="1"/>
    <x v="39"/>
    <x v="0"/>
    <s v="WA"/>
    <n v="6330"/>
    <x v="0"/>
    <x v="14"/>
    <x v="9"/>
    <x v="9"/>
    <n v="43"/>
  </r>
  <r>
    <x v="398"/>
    <x v="0"/>
    <s v="2024-2025"/>
    <x v="0"/>
    <x v="28"/>
    <x v="1"/>
    <s v="NSW"/>
    <n v="2830"/>
    <x v="0"/>
    <x v="11"/>
    <x v="0"/>
    <x v="0"/>
    <n v="75"/>
  </r>
  <r>
    <x v="680"/>
    <x v="0"/>
    <s v="2024-2025"/>
    <x v="0"/>
    <x v="23"/>
    <x v="1"/>
    <s v="NSW"/>
    <n v="2650"/>
    <x v="0"/>
    <x v="11"/>
    <x v="9"/>
    <x v="9"/>
    <n v="487"/>
  </r>
  <r>
    <x v="710"/>
    <x v="2"/>
    <s v="2025-2026"/>
    <x v="0"/>
    <x v="47"/>
    <x v="1"/>
    <s v="NSW"/>
    <n v="2101"/>
    <x v="0"/>
    <x v="4"/>
    <x v="0"/>
    <x v="0"/>
    <n v="371"/>
  </r>
  <r>
    <x v="596"/>
    <x v="0"/>
    <s v="2024-2025"/>
    <x v="0"/>
    <x v="60"/>
    <x v="1"/>
    <s v="NSW"/>
    <n v="2541"/>
    <x v="0"/>
    <x v="2"/>
    <x v="0"/>
    <x v="0"/>
    <n v="315"/>
  </r>
  <r>
    <x v="67"/>
    <x v="2"/>
    <s v="2025-2026"/>
    <x v="0"/>
    <x v="60"/>
    <x v="1"/>
    <s v="NSW"/>
    <n v="2541"/>
    <x v="0"/>
    <x v="2"/>
    <x v="1"/>
    <x v="1"/>
    <n v="521"/>
  </r>
  <r>
    <x v="133"/>
    <x v="1"/>
    <s v="2023-2024"/>
    <x v="0"/>
    <x v="53"/>
    <x v="3"/>
    <s v="QLD"/>
    <n v="4119"/>
    <x v="0"/>
    <x v="10"/>
    <x v="1"/>
    <x v="1"/>
    <n v="180"/>
  </r>
  <r>
    <x v="294"/>
    <x v="0"/>
    <s v="2024-2025"/>
    <x v="0"/>
    <x v="19"/>
    <x v="1"/>
    <s v="NSW"/>
    <n v="2800"/>
    <x v="0"/>
    <x v="11"/>
    <x v="1"/>
    <x v="1"/>
    <n v="84"/>
  </r>
  <r>
    <x v="26"/>
    <x v="1"/>
    <s v="2023-2024"/>
    <x v="0"/>
    <x v="13"/>
    <x v="1"/>
    <s v="NSW"/>
    <n v="2480"/>
    <x v="0"/>
    <x v="1"/>
    <x v="1"/>
    <x v="1"/>
    <n v="740"/>
  </r>
  <r>
    <x v="197"/>
    <x v="0"/>
    <s v="2024-2025"/>
    <x v="0"/>
    <x v="47"/>
    <x v="1"/>
    <s v="NSW"/>
    <n v="2101"/>
    <x v="0"/>
    <x v="4"/>
    <x v="1"/>
    <x v="1"/>
    <n v="608"/>
  </r>
  <r>
    <x v="177"/>
    <x v="1"/>
    <s v="2023-2024"/>
    <x v="0"/>
    <x v="69"/>
    <x v="4"/>
    <s v="VIC"/>
    <n v="3199"/>
    <x v="0"/>
    <x v="6"/>
    <x v="4"/>
    <x v="4"/>
    <n v="214"/>
  </r>
  <r>
    <x v="32"/>
    <x v="0"/>
    <s v="2024-2025"/>
    <x v="0"/>
    <x v="4"/>
    <x v="1"/>
    <s v="NSW"/>
    <n v="2154"/>
    <x v="0"/>
    <x v="4"/>
    <x v="1"/>
    <x v="1"/>
    <n v="734"/>
  </r>
  <r>
    <x v="54"/>
    <x v="0"/>
    <s v="2024-2025"/>
    <x v="0"/>
    <x v="59"/>
    <x v="3"/>
    <s v="QLD"/>
    <n v="4509"/>
    <x v="0"/>
    <x v="3"/>
    <x v="4"/>
    <x v="4"/>
    <n v="23"/>
  </r>
  <r>
    <x v="317"/>
    <x v="0"/>
    <s v="2024-2025"/>
    <x v="0"/>
    <x v="40"/>
    <x v="4"/>
    <s v="VIC"/>
    <n v="3353"/>
    <x v="0"/>
    <x v="8"/>
    <x v="9"/>
    <x v="9"/>
    <n v="560"/>
  </r>
  <r>
    <x v="111"/>
    <x v="0"/>
    <s v="2024-2025"/>
    <x v="0"/>
    <x v="76"/>
    <x v="1"/>
    <s v="NSW"/>
    <n v="2031"/>
    <x v="0"/>
    <x v="5"/>
    <x v="1"/>
    <x v="1"/>
    <n v="95"/>
  </r>
  <r>
    <x v="620"/>
    <x v="2"/>
    <s v="2025-2026"/>
    <x v="0"/>
    <x v="69"/>
    <x v="4"/>
    <s v="VIC"/>
    <n v="3199"/>
    <x v="0"/>
    <x v="6"/>
    <x v="9"/>
    <x v="9"/>
    <n v="321"/>
  </r>
  <r>
    <x v="274"/>
    <x v="2"/>
    <s v="2025-2026"/>
    <x v="0"/>
    <x v="5"/>
    <x v="1"/>
    <s v="NSW"/>
    <n v="2067"/>
    <x v="0"/>
    <x v="5"/>
    <x v="1"/>
    <x v="1"/>
    <n v="562"/>
  </r>
  <r>
    <x v="226"/>
    <x v="0"/>
    <s v="2024-2025"/>
    <x v="0"/>
    <x v="36"/>
    <x v="4"/>
    <s v="VIC"/>
    <n v="3148"/>
    <x v="0"/>
    <x v="6"/>
    <x v="4"/>
    <x v="4"/>
    <n v="148"/>
  </r>
  <r>
    <x v="674"/>
    <x v="1"/>
    <s v="2023-2024"/>
    <x v="1"/>
    <x v="27"/>
    <x v="4"/>
    <s v="VIC"/>
    <n v="3066"/>
    <x v="0"/>
    <x v="7"/>
    <x v="1"/>
    <x v="1"/>
    <n v="220"/>
  </r>
  <r>
    <x v="197"/>
    <x v="0"/>
    <s v="2024-2025"/>
    <x v="0"/>
    <x v="36"/>
    <x v="4"/>
    <s v="VIC"/>
    <n v="3148"/>
    <x v="0"/>
    <x v="6"/>
    <x v="0"/>
    <x v="0"/>
    <n v="117"/>
  </r>
  <r>
    <x v="566"/>
    <x v="0"/>
    <s v="2024-2025"/>
    <x v="0"/>
    <x v="9"/>
    <x v="4"/>
    <s v="VIC"/>
    <n v="3076"/>
    <x v="0"/>
    <x v="7"/>
    <x v="1"/>
    <x v="1"/>
    <n v="286"/>
  </r>
  <r>
    <x v="650"/>
    <x v="2"/>
    <s v="2025-2026"/>
    <x v="0"/>
    <x v="23"/>
    <x v="1"/>
    <s v="NSW"/>
    <n v="2650"/>
    <x v="0"/>
    <x v="11"/>
    <x v="1"/>
    <x v="1"/>
    <n v="745"/>
  </r>
  <r>
    <x v="457"/>
    <x v="0"/>
    <s v="2024-2025"/>
    <x v="0"/>
    <x v="85"/>
    <x v="0"/>
    <s v="WA"/>
    <n v="6530"/>
    <x v="0"/>
    <x v="20"/>
    <x v="7"/>
    <x v="7"/>
    <n v="556"/>
  </r>
  <r>
    <x v="400"/>
    <x v="2"/>
    <s v="2025-2026"/>
    <x v="1"/>
    <x v="91"/>
    <x v="1"/>
    <s v="NSW"/>
    <n v="2064"/>
    <x v="0"/>
    <x v="5"/>
    <x v="4"/>
    <x v="4"/>
    <n v="677"/>
  </r>
  <r>
    <x v="113"/>
    <x v="2"/>
    <s v="2025-2026"/>
    <x v="0"/>
    <x v="53"/>
    <x v="3"/>
    <s v="QLD"/>
    <n v="4119"/>
    <x v="0"/>
    <x v="10"/>
    <x v="7"/>
    <x v="7"/>
    <n v="727"/>
  </r>
  <r>
    <x v="550"/>
    <x v="2"/>
    <s v="2025-2026"/>
    <x v="0"/>
    <x v="25"/>
    <x v="4"/>
    <s v="VIC"/>
    <n v="3550"/>
    <x v="0"/>
    <x v="8"/>
    <x v="1"/>
    <x v="1"/>
    <n v="677"/>
  </r>
  <r>
    <x v="471"/>
    <x v="1"/>
    <s v="2023-2024"/>
    <x v="0"/>
    <x v="12"/>
    <x v="3"/>
    <s v="QLD"/>
    <n v="4068"/>
    <x v="0"/>
    <x v="10"/>
    <x v="1"/>
    <x v="1"/>
    <n v="118"/>
  </r>
  <r>
    <x v="164"/>
    <x v="1"/>
    <s v="2023-2024"/>
    <x v="0"/>
    <x v="85"/>
    <x v="0"/>
    <s v="WA"/>
    <n v="6530"/>
    <x v="0"/>
    <x v="20"/>
    <x v="1"/>
    <x v="1"/>
    <n v="298"/>
  </r>
  <r>
    <x v="641"/>
    <x v="0"/>
    <s v="2024-2025"/>
    <x v="1"/>
    <x v="63"/>
    <x v="1"/>
    <s v="NSW"/>
    <n v="2015"/>
    <x v="0"/>
    <x v="5"/>
    <x v="0"/>
    <x v="0"/>
    <n v="413"/>
  </r>
  <r>
    <x v="250"/>
    <x v="2"/>
    <s v="2025-2026"/>
    <x v="0"/>
    <x v="35"/>
    <x v="3"/>
    <s v="QLD"/>
    <n v="4558"/>
    <x v="0"/>
    <x v="15"/>
    <x v="1"/>
    <x v="1"/>
    <n v="352"/>
  </r>
  <r>
    <x v="319"/>
    <x v="2"/>
    <s v="2025-2026"/>
    <x v="0"/>
    <x v="47"/>
    <x v="1"/>
    <s v="NSW"/>
    <n v="2101"/>
    <x v="0"/>
    <x v="4"/>
    <x v="1"/>
    <x v="1"/>
    <n v="462"/>
  </r>
  <r>
    <x v="413"/>
    <x v="0"/>
    <s v="2024-2025"/>
    <x v="1"/>
    <x v="63"/>
    <x v="1"/>
    <s v="NSW"/>
    <n v="2015"/>
    <x v="0"/>
    <x v="5"/>
    <x v="9"/>
    <x v="9"/>
    <n v="40"/>
  </r>
  <r>
    <x v="490"/>
    <x v="1"/>
    <s v="2023-2024"/>
    <x v="0"/>
    <x v="69"/>
    <x v="4"/>
    <s v="VIC"/>
    <n v="3199"/>
    <x v="0"/>
    <x v="6"/>
    <x v="7"/>
    <x v="7"/>
    <n v="785"/>
  </r>
  <r>
    <x v="557"/>
    <x v="0"/>
    <s v="2024-2025"/>
    <x v="0"/>
    <x v="85"/>
    <x v="0"/>
    <s v="WA"/>
    <n v="6530"/>
    <x v="0"/>
    <x v="20"/>
    <x v="1"/>
    <x v="1"/>
    <n v="130"/>
  </r>
  <r>
    <x v="559"/>
    <x v="0"/>
    <s v="2024-2025"/>
    <x v="0"/>
    <x v="7"/>
    <x v="4"/>
    <s v="VIC"/>
    <n v="3175"/>
    <x v="0"/>
    <x v="6"/>
    <x v="1"/>
    <x v="1"/>
    <n v="57"/>
  </r>
  <r>
    <x v="22"/>
    <x v="1"/>
    <s v="2023-2024"/>
    <x v="0"/>
    <x v="60"/>
    <x v="1"/>
    <s v="NSW"/>
    <n v="2541"/>
    <x v="0"/>
    <x v="2"/>
    <x v="9"/>
    <x v="9"/>
    <n v="750"/>
  </r>
  <r>
    <x v="68"/>
    <x v="2"/>
    <s v="2025-2026"/>
    <x v="0"/>
    <x v="43"/>
    <x v="1"/>
    <s v="NSW"/>
    <n v="2560"/>
    <x v="0"/>
    <x v="2"/>
    <x v="7"/>
    <x v="7"/>
    <n v="176"/>
  </r>
  <r>
    <x v="307"/>
    <x v="1"/>
    <s v="2023-2024"/>
    <x v="0"/>
    <x v="43"/>
    <x v="1"/>
    <s v="NSW"/>
    <n v="2560"/>
    <x v="0"/>
    <x v="2"/>
    <x v="9"/>
    <x v="9"/>
    <n v="268"/>
  </r>
  <r>
    <x v="419"/>
    <x v="1"/>
    <s v="2023-2024"/>
    <x v="1"/>
    <x v="63"/>
    <x v="1"/>
    <s v="NSW"/>
    <n v="2015"/>
    <x v="0"/>
    <x v="5"/>
    <x v="1"/>
    <x v="1"/>
    <n v="796"/>
  </r>
  <r>
    <x v="239"/>
    <x v="0"/>
    <s v="2024-2025"/>
    <x v="0"/>
    <x v="19"/>
    <x v="1"/>
    <s v="NSW"/>
    <n v="2800"/>
    <x v="0"/>
    <x v="11"/>
    <x v="1"/>
    <x v="1"/>
    <n v="221"/>
  </r>
  <r>
    <x v="84"/>
    <x v="2"/>
    <s v="2025-2026"/>
    <x v="1"/>
    <x v="64"/>
    <x v="1"/>
    <s v="NSW"/>
    <n v="2350"/>
    <x v="0"/>
    <x v="1"/>
    <x v="1"/>
    <x v="1"/>
    <n v="660"/>
  </r>
  <r>
    <x v="85"/>
    <x v="2"/>
    <s v="2025-2026"/>
    <x v="0"/>
    <x v="7"/>
    <x v="4"/>
    <s v="VIC"/>
    <n v="3175"/>
    <x v="0"/>
    <x v="6"/>
    <x v="1"/>
    <x v="1"/>
    <n v="342"/>
  </r>
  <r>
    <x v="188"/>
    <x v="0"/>
    <s v="2024-2025"/>
    <x v="1"/>
    <x v="34"/>
    <x v="4"/>
    <s v="VIC"/>
    <n v="3018"/>
    <x v="0"/>
    <x v="7"/>
    <x v="1"/>
    <x v="1"/>
    <n v="260"/>
  </r>
  <r>
    <x v="93"/>
    <x v="2"/>
    <s v="2025-2026"/>
    <x v="0"/>
    <x v="85"/>
    <x v="0"/>
    <s v="WA"/>
    <n v="6530"/>
    <x v="0"/>
    <x v="20"/>
    <x v="9"/>
    <x v="9"/>
    <n v="168"/>
  </r>
  <r>
    <x v="112"/>
    <x v="0"/>
    <s v="2024-2025"/>
    <x v="0"/>
    <x v="56"/>
    <x v="1"/>
    <s v="NSW"/>
    <n v="2795"/>
    <x v="0"/>
    <x v="11"/>
    <x v="9"/>
    <x v="9"/>
    <n v="140"/>
  </r>
  <r>
    <x v="440"/>
    <x v="1"/>
    <s v="2023-2024"/>
    <x v="0"/>
    <x v="40"/>
    <x v="4"/>
    <s v="VIC"/>
    <n v="3353"/>
    <x v="0"/>
    <x v="8"/>
    <x v="1"/>
    <x v="1"/>
    <n v="725"/>
  </r>
  <r>
    <x v="404"/>
    <x v="2"/>
    <s v="2025-2026"/>
    <x v="0"/>
    <x v="68"/>
    <x v="7"/>
    <s v="NT"/>
    <n v="800"/>
    <x v="0"/>
    <x v="19"/>
    <x v="1"/>
    <x v="1"/>
    <n v="424"/>
  </r>
  <r>
    <x v="93"/>
    <x v="2"/>
    <s v="2025-2026"/>
    <x v="0"/>
    <x v="69"/>
    <x v="4"/>
    <s v="VIC"/>
    <n v="3199"/>
    <x v="0"/>
    <x v="6"/>
    <x v="9"/>
    <x v="9"/>
    <n v="700"/>
  </r>
  <r>
    <x v="100"/>
    <x v="0"/>
    <s v="2024-2025"/>
    <x v="0"/>
    <x v="21"/>
    <x v="3"/>
    <s v="QLD"/>
    <n v="4012"/>
    <x v="0"/>
    <x v="10"/>
    <x v="4"/>
    <x v="4"/>
    <n v="66"/>
  </r>
  <r>
    <x v="74"/>
    <x v="2"/>
    <s v="2025-2026"/>
    <x v="0"/>
    <x v="28"/>
    <x v="1"/>
    <s v="NSW"/>
    <n v="2830"/>
    <x v="0"/>
    <x v="11"/>
    <x v="9"/>
    <x v="9"/>
    <n v="436"/>
  </r>
  <r>
    <x v="231"/>
    <x v="1"/>
    <s v="2023-2024"/>
    <x v="0"/>
    <x v="36"/>
    <x v="4"/>
    <s v="VIC"/>
    <n v="3148"/>
    <x v="0"/>
    <x v="6"/>
    <x v="9"/>
    <x v="9"/>
    <n v="307"/>
  </r>
  <r>
    <x v="568"/>
    <x v="0"/>
    <s v="2024-2025"/>
    <x v="0"/>
    <x v="36"/>
    <x v="4"/>
    <s v="VIC"/>
    <n v="3148"/>
    <x v="0"/>
    <x v="6"/>
    <x v="1"/>
    <x v="1"/>
    <n v="566"/>
  </r>
  <r>
    <x v="182"/>
    <x v="1"/>
    <s v="2023-2024"/>
    <x v="0"/>
    <x v="43"/>
    <x v="1"/>
    <s v="NSW"/>
    <n v="2560"/>
    <x v="0"/>
    <x v="2"/>
    <x v="1"/>
    <x v="1"/>
    <n v="645"/>
  </r>
  <r>
    <x v="603"/>
    <x v="0"/>
    <s v="2024-2025"/>
    <x v="0"/>
    <x v="4"/>
    <x v="1"/>
    <s v="NSW"/>
    <n v="2154"/>
    <x v="0"/>
    <x v="4"/>
    <x v="1"/>
    <x v="1"/>
    <n v="107"/>
  </r>
  <r>
    <x v="188"/>
    <x v="0"/>
    <s v="2024-2025"/>
    <x v="0"/>
    <x v="28"/>
    <x v="1"/>
    <s v="NSW"/>
    <n v="2830"/>
    <x v="0"/>
    <x v="11"/>
    <x v="1"/>
    <x v="1"/>
    <n v="202"/>
  </r>
  <r>
    <x v="43"/>
    <x v="1"/>
    <s v="2023-2024"/>
    <x v="0"/>
    <x v="40"/>
    <x v="4"/>
    <s v="VIC"/>
    <n v="3353"/>
    <x v="0"/>
    <x v="8"/>
    <x v="1"/>
    <x v="1"/>
    <n v="794"/>
  </r>
  <r>
    <x v="15"/>
    <x v="0"/>
    <s v="2024-2025"/>
    <x v="1"/>
    <x v="63"/>
    <x v="1"/>
    <s v="NSW"/>
    <n v="2015"/>
    <x v="0"/>
    <x v="5"/>
    <x v="1"/>
    <x v="1"/>
    <n v="598"/>
  </r>
  <r>
    <x v="247"/>
    <x v="0"/>
    <s v="2024-2025"/>
    <x v="0"/>
    <x v="60"/>
    <x v="1"/>
    <s v="NSW"/>
    <n v="2541"/>
    <x v="0"/>
    <x v="2"/>
    <x v="1"/>
    <x v="1"/>
    <n v="175"/>
  </r>
  <r>
    <x v="406"/>
    <x v="1"/>
    <s v="2023-2024"/>
    <x v="0"/>
    <x v="53"/>
    <x v="3"/>
    <s v="QLD"/>
    <n v="4119"/>
    <x v="0"/>
    <x v="10"/>
    <x v="1"/>
    <x v="1"/>
    <n v="325"/>
  </r>
  <r>
    <x v="708"/>
    <x v="2"/>
    <s v="2025-2026"/>
    <x v="1"/>
    <x v="39"/>
    <x v="0"/>
    <s v="WA"/>
    <n v="6330"/>
    <x v="0"/>
    <x v="14"/>
    <x v="1"/>
    <x v="1"/>
    <n v="363"/>
  </r>
  <r>
    <x v="552"/>
    <x v="2"/>
    <s v="2025-2026"/>
    <x v="1"/>
    <x v="64"/>
    <x v="1"/>
    <s v="NSW"/>
    <n v="2350"/>
    <x v="0"/>
    <x v="1"/>
    <x v="9"/>
    <x v="9"/>
    <n v="320"/>
  </r>
  <r>
    <x v="521"/>
    <x v="0"/>
    <s v="2024-2025"/>
    <x v="0"/>
    <x v="69"/>
    <x v="4"/>
    <s v="VIC"/>
    <n v="3199"/>
    <x v="0"/>
    <x v="6"/>
    <x v="1"/>
    <x v="1"/>
    <n v="786"/>
  </r>
  <r>
    <x v="686"/>
    <x v="2"/>
    <s v="2025-2026"/>
    <x v="0"/>
    <x v="28"/>
    <x v="1"/>
    <s v="NSW"/>
    <n v="2830"/>
    <x v="0"/>
    <x v="11"/>
    <x v="1"/>
    <x v="1"/>
    <n v="302"/>
  </r>
  <r>
    <x v="68"/>
    <x v="2"/>
    <s v="2025-2026"/>
    <x v="0"/>
    <x v="36"/>
    <x v="4"/>
    <s v="VIC"/>
    <n v="3148"/>
    <x v="0"/>
    <x v="6"/>
    <x v="1"/>
    <x v="1"/>
    <n v="200"/>
  </r>
  <r>
    <x v="458"/>
    <x v="1"/>
    <s v="2023-2024"/>
    <x v="0"/>
    <x v="69"/>
    <x v="4"/>
    <s v="VIC"/>
    <n v="3199"/>
    <x v="0"/>
    <x v="6"/>
    <x v="1"/>
    <x v="1"/>
    <n v="374"/>
  </r>
  <r>
    <x v="148"/>
    <x v="1"/>
    <s v="2023-2024"/>
    <x v="0"/>
    <x v="43"/>
    <x v="1"/>
    <s v="NSW"/>
    <n v="2560"/>
    <x v="0"/>
    <x v="2"/>
    <x v="1"/>
    <x v="1"/>
    <n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AB4C9-48AA-44BA-9BDD-87F4771DDB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31"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h="1" x="0"/>
        <item t="default"/>
      </items>
    </pivotField>
    <pivotField showAll="0"/>
    <pivotField showAll="0"/>
    <pivotField showAll="0"/>
    <pivotField showAll="0"/>
    <pivotField showAll="0"/>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2">
    <i>
      <x/>
    </i>
    <i t="grand">
      <x/>
    </i>
  </colItems>
  <dataFields count="1">
    <dataField name="Sum of Sales" fld="12" baseField="0" baseItem="0" numFmtId="164"/>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AB3E1-E9AC-4870-82BD-A3A0B653CB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31" firstHeaderRow="1" firstDataRow="2" firstDataCol="1"/>
  <pivotFields count="16">
    <pivotField axis="axisRow"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3"/>
  </colFields>
  <colItems count="3">
    <i>
      <x/>
    </i>
    <i>
      <x v="1"/>
    </i>
    <i t="grand">
      <x/>
    </i>
  </colItems>
  <dataFields count="1">
    <dataField name="Average of Sales" fld="12" subtotal="average" baseField="13" baseItem="6" numFmtId="164"/>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A4AC14-FBB9-4D4C-8BC0-08F5F18DD4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sortType="descending">
      <items count="22">
        <item x="12"/>
        <item x="17"/>
        <item x="6"/>
        <item x="11"/>
        <item x="5"/>
        <item x="3"/>
        <item x="13"/>
        <item x="10"/>
        <item x="20"/>
        <item x="4"/>
        <item x="15"/>
        <item x="0"/>
        <item x="9"/>
        <item x="14"/>
        <item x="7"/>
        <item x="1"/>
        <item x="19"/>
        <item x="2"/>
        <item x="8"/>
        <item x="18"/>
        <item x="16"/>
        <item t="default"/>
      </items>
      <autoSortScope>
        <pivotArea dataOnly="0" outline="0" fieldPosition="0">
          <references count="1">
            <reference field="4294967294" count="1" selected="0">
              <x v="0"/>
            </reference>
          </references>
        </pivotArea>
      </autoSortScope>
    </pivotField>
    <pivotField showAll="0" sortType="ascending">
      <items count="11">
        <item x="2"/>
        <item x="3"/>
        <item x="6"/>
        <item x="0"/>
        <item x="9"/>
        <item x="5"/>
        <item x="7"/>
        <item x="8"/>
        <item x="4"/>
        <item x="1"/>
        <item t="default"/>
      </items>
      <autoSortScope>
        <pivotArea dataOnly="0" outline="0" fieldPosition="0">
          <references count="1">
            <reference field="4294967294" count="1" selected="0">
              <x v="0"/>
            </reference>
          </references>
        </pivotArea>
      </autoSortScope>
    </pivotField>
    <pivotField axis="axisRow" showAll="0">
      <items count="11">
        <item x="3"/>
        <item x="8"/>
        <item x="4"/>
        <item x="6"/>
        <item x="1"/>
        <item x="9"/>
        <item x="5"/>
        <item x="7"/>
        <item x="2"/>
        <item x="0"/>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1"/>
  </rowFields>
  <rowItems count="11">
    <i>
      <x/>
    </i>
    <i>
      <x v="1"/>
    </i>
    <i>
      <x v="2"/>
    </i>
    <i>
      <x v="3"/>
    </i>
    <i>
      <x v="4"/>
    </i>
    <i>
      <x v="5"/>
    </i>
    <i>
      <x v="6"/>
    </i>
    <i>
      <x v="7"/>
    </i>
    <i>
      <x v="8"/>
    </i>
    <i>
      <x v="9"/>
    </i>
    <i t="grand">
      <x/>
    </i>
  </rowItems>
  <colFields count="1">
    <field x="3"/>
  </colFields>
  <colItems count="3">
    <i>
      <x/>
    </i>
    <i>
      <x v="1"/>
    </i>
    <i t="grand">
      <x/>
    </i>
  </colItems>
  <dataFields count="1">
    <dataField name="salesbybuyer" fld="12" baseField="10" baseItem="0" numFmtId="164"/>
  </dataField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1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3924E-4C02-4B98-A174-CF476CBC88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axis="axisRow" showAll="0" measureFilter="1" sortType="descending">
      <items count="22">
        <item x="12"/>
        <item x="17"/>
        <item x="6"/>
        <item x="11"/>
        <item x="5"/>
        <item x="3"/>
        <item x="13"/>
        <item x="10"/>
        <item x="20"/>
        <item x="4"/>
        <item x="15"/>
        <item x="0"/>
        <item x="9"/>
        <item x="14"/>
        <item x="7"/>
        <item x="1"/>
        <item x="19"/>
        <item x="2"/>
        <item x="8"/>
        <item x="18"/>
        <item x="16"/>
        <item t="default"/>
      </items>
      <autoSortScope>
        <pivotArea dataOnly="0" outline="0" fieldPosition="0">
          <references count="1">
            <reference field="4294967294" count="1" selected="0">
              <x v="0"/>
            </reference>
          </references>
        </pivotArea>
      </autoSortScope>
    </pivotField>
    <pivotField showAll="0" sortType="ascending">
      <items count="11">
        <item x="2"/>
        <item x="3"/>
        <item x="6"/>
        <item x="0"/>
        <item x="9"/>
        <item x="5"/>
        <item x="7"/>
        <item x="8"/>
        <item x="4"/>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11">
    <i>
      <x v="9"/>
    </i>
    <i>
      <x v="2"/>
    </i>
    <i>
      <x v="3"/>
    </i>
    <i>
      <x v="18"/>
    </i>
    <i>
      <x v="4"/>
    </i>
    <i>
      <x v="17"/>
    </i>
    <i>
      <x v="7"/>
    </i>
    <i>
      <x v="14"/>
    </i>
    <i>
      <x v="15"/>
    </i>
    <i>
      <x v="13"/>
    </i>
    <i t="grand">
      <x/>
    </i>
  </rowItems>
  <colFields count="1">
    <field x="3"/>
  </colFields>
  <colItems count="3">
    <i>
      <x/>
    </i>
    <i>
      <x v="1"/>
    </i>
    <i t="grand">
      <x/>
    </i>
  </colItems>
  <dataFields count="1">
    <dataField name="salesbymanager" fld="12" baseField="10" baseItem="0" numFmtId="164"/>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DD42A-A47C-48CF-BDA4-D5D8BC325A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showAll="0"/>
    <pivotField showAll="0"/>
    <pivotField showAll="0"/>
    <pivotField showAll="0"/>
    <pivotField showAll="0"/>
    <pivotField showAll="0"/>
    <pivotField axis="axisRow" showAll="0" sortType="ascending">
      <items count="11">
        <item x="2"/>
        <item x="3"/>
        <item x="6"/>
        <item x="0"/>
        <item x="9"/>
        <item x="5"/>
        <item x="7"/>
        <item x="8"/>
        <item x="4"/>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10"/>
  </rowFields>
  <rowItems count="11">
    <i>
      <x v="7"/>
    </i>
    <i>
      <x v="2"/>
    </i>
    <i>
      <x/>
    </i>
    <i>
      <x v="5"/>
    </i>
    <i>
      <x v="6"/>
    </i>
    <i>
      <x v="4"/>
    </i>
    <i>
      <x v="3"/>
    </i>
    <i>
      <x v="9"/>
    </i>
    <i>
      <x v="8"/>
    </i>
    <i>
      <x v="1"/>
    </i>
    <i t="grand">
      <x/>
    </i>
  </rowItems>
  <colFields count="1">
    <field x="3"/>
  </colFields>
  <colItems count="3">
    <i>
      <x/>
    </i>
    <i>
      <x v="1"/>
    </i>
    <i t="grand">
      <x/>
    </i>
  </colItems>
  <dataFields count="1">
    <dataField name="categorysales" fld="12" baseField="10" baseItem="0" numFmtId="164"/>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7014D-FA17-46CD-BB90-703685FAAF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5" firstHeaderRow="1" firstDataRow="2"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Col" showAll="0">
      <items count="3">
        <item x="1"/>
        <item x="0"/>
        <item t="default"/>
      </items>
    </pivotField>
    <pivotField axis="axisRow" showAll="0" measureFilter="1" sortType="descending">
      <items count="98">
        <item x="38"/>
        <item x="39"/>
        <item x="63"/>
        <item x="95"/>
        <item x="34"/>
        <item x="64"/>
        <item x="91"/>
        <item x="65"/>
        <item x="66"/>
        <item x="0"/>
        <item x="40"/>
        <item x="1"/>
        <item x="56"/>
        <item x="2"/>
        <item x="25"/>
        <item x="61"/>
        <item x="86"/>
        <item x="3"/>
        <item x="41"/>
        <item x="26"/>
        <item x="42"/>
        <item x="67"/>
        <item x="43"/>
        <item x="4"/>
        <item x="36"/>
        <item x="5"/>
        <item x="6"/>
        <item x="27"/>
        <item x="44"/>
        <item x="89"/>
        <item x="7"/>
        <item x="68"/>
        <item x="28"/>
        <item x="8"/>
        <item x="9"/>
        <item x="10"/>
        <item x="75"/>
        <item x="69"/>
        <item x="87"/>
        <item x="85"/>
        <item x="81"/>
        <item x="11"/>
        <item x="45"/>
        <item x="62"/>
        <item x="93"/>
        <item x="82"/>
        <item x="70"/>
        <item x="12"/>
        <item x="83"/>
        <item x="92"/>
        <item x="58"/>
        <item x="94"/>
        <item x="78"/>
        <item x="13"/>
        <item x="14"/>
        <item x="46"/>
        <item x="80"/>
        <item x="71"/>
        <item x="35"/>
        <item x="15"/>
        <item x="29"/>
        <item x="16"/>
        <item x="72"/>
        <item x="79"/>
        <item x="17"/>
        <item x="47"/>
        <item x="18"/>
        <item x="48"/>
        <item x="59"/>
        <item x="60"/>
        <item x="30"/>
        <item x="19"/>
        <item x="37"/>
        <item x="73"/>
        <item x="57"/>
        <item x="76"/>
        <item x="49"/>
        <item x="90"/>
        <item x="77"/>
        <item x="31"/>
        <item x="50"/>
        <item x="32"/>
        <item x="51"/>
        <item x="84"/>
        <item x="52"/>
        <item x="20"/>
        <item x="24"/>
        <item x="21"/>
        <item x="74"/>
        <item x="22"/>
        <item x="53"/>
        <item x="23"/>
        <item x="33"/>
        <item x="54"/>
        <item x="96"/>
        <item x="88"/>
        <item x="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4"/>
  </rowFields>
  <rowItems count="11">
    <i>
      <x v="37"/>
    </i>
    <i>
      <x v="25"/>
    </i>
    <i>
      <x v="91"/>
    </i>
    <i>
      <x v="32"/>
    </i>
    <i>
      <x v="47"/>
    </i>
    <i>
      <x v="12"/>
    </i>
    <i>
      <x v="69"/>
    </i>
    <i>
      <x v="24"/>
    </i>
    <i>
      <x v="34"/>
    </i>
    <i>
      <x v="79"/>
    </i>
    <i t="grand">
      <x/>
    </i>
  </rowItems>
  <colFields count="1">
    <field x="3"/>
  </colFields>
  <colItems count="3">
    <i>
      <x/>
    </i>
    <i>
      <x v="1"/>
    </i>
    <i t="grand">
      <x/>
    </i>
  </colItems>
  <dataFields count="1">
    <dataField name="SalesbySuburb" fld="12" baseField="4"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79FCE-674E-44CD-9F88-E114BAD908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3"/>
  </rowFields>
  <rowItems count="3">
    <i>
      <x/>
    </i>
    <i>
      <x v="1"/>
    </i>
    <i t="grand">
      <x/>
    </i>
  </rowItems>
  <colItems count="1">
    <i/>
  </colItems>
  <dataFields count="1">
    <dataField name="onlinevsstores" fld="12" baseField="0" baseItem="0" numFmtId="164"/>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BFE382-9D5D-45B0-B221-5F87546682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N13" firstHeaderRow="1" firstDataRow="2" firstDataCol="1" rowPageCount="1" colPageCount="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pivotField showAll="0"/>
    <pivotField showAll="0"/>
    <pivotField showAll="0"/>
    <pivotField showAll="0"/>
    <pivotField showAll="0"/>
    <pivotField dataField="1" numFmtId="164"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5"/>
  </rowFields>
  <rowItems count="9">
    <i>
      <x/>
    </i>
    <i>
      <x v="1"/>
    </i>
    <i>
      <x v="2"/>
    </i>
    <i>
      <x v="3"/>
    </i>
    <i>
      <x v="4"/>
    </i>
    <i>
      <x v="5"/>
    </i>
    <i>
      <x v="6"/>
    </i>
    <i>
      <x v="7"/>
    </i>
    <i t="grand">
      <x/>
    </i>
  </rowItems>
  <colFields count="1">
    <field x="13"/>
  </colFields>
  <colItems count="13">
    <i>
      <x v="1"/>
    </i>
    <i>
      <x v="2"/>
    </i>
    <i>
      <x v="3"/>
    </i>
    <i>
      <x v="4"/>
    </i>
    <i>
      <x v="5"/>
    </i>
    <i>
      <x v="6"/>
    </i>
    <i>
      <x v="7"/>
    </i>
    <i>
      <x v="8"/>
    </i>
    <i>
      <x v="9"/>
    </i>
    <i>
      <x v="10"/>
    </i>
    <i>
      <x v="11"/>
    </i>
    <i>
      <x v="12"/>
    </i>
    <i t="grand">
      <x/>
    </i>
  </colItems>
  <pageFields count="1">
    <pageField fld="3" hier="-1"/>
  </pageField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511C16-D710-4A7C-80D4-835ECB0AD8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N45" firstHeaderRow="1" firstDataRow="2" firstDataCol="1" rowPageCount="1" colPageCount="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pivotField showAll="0"/>
    <pivotField showAll="0"/>
    <pivotField showAll="0"/>
    <pivotField showAll="0"/>
    <pivotField showAll="0"/>
    <pivotField dataField="1" numFmtId="164"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5"/>
  </rowFields>
  <rowItems count="9">
    <i>
      <x/>
    </i>
    <i>
      <x v="1"/>
    </i>
    <i>
      <x v="2"/>
    </i>
    <i>
      <x v="3"/>
    </i>
    <i>
      <x v="4"/>
    </i>
    <i>
      <x v="5"/>
    </i>
    <i>
      <x v="6"/>
    </i>
    <i>
      <x v="7"/>
    </i>
    <i t="grand">
      <x/>
    </i>
  </rowItems>
  <colFields count="1">
    <field x="13"/>
  </colFields>
  <colItems count="13">
    <i>
      <x v="1"/>
    </i>
    <i>
      <x v="2"/>
    </i>
    <i>
      <x v="3"/>
    </i>
    <i>
      <x v="4"/>
    </i>
    <i>
      <x v="5"/>
    </i>
    <i>
      <x v="6"/>
    </i>
    <i>
      <x v="7"/>
    </i>
    <i>
      <x v="8"/>
    </i>
    <i>
      <x v="9"/>
    </i>
    <i>
      <x v="10"/>
    </i>
    <i>
      <x v="11"/>
    </i>
    <i>
      <x v="12"/>
    </i>
    <i t="grand">
      <x/>
    </i>
  </colItems>
  <pageFields count="1">
    <pageField fld="3" item="1" hier="-1"/>
  </pageFields>
  <dataFields count="1">
    <dataField name="Sum of Sales" fld="12" baseField="0" baseItem="0" numFmtId="164"/>
  </dataFields>
  <chartFormats count="13">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2">
          <reference field="4294967294" count="1" selected="0">
            <x v="0"/>
          </reference>
          <reference field="13" count="1" selected="0">
            <x v="2"/>
          </reference>
        </references>
      </pivotArea>
    </chartFormat>
    <chartFormat chart="1" format="8" series="1">
      <pivotArea type="data" outline="0" fieldPosition="0">
        <references count="2">
          <reference field="4294967294" count="1" selected="0">
            <x v="0"/>
          </reference>
          <reference field="13" count="1" selected="0">
            <x v="3"/>
          </reference>
        </references>
      </pivotArea>
    </chartFormat>
    <chartFormat chart="1" format="9" series="1">
      <pivotArea type="data" outline="0" fieldPosition="0">
        <references count="2">
          <reference field="4294967294" count="1" selected="0">
            <x v="0"/>
          </reference>
          <reference field="13" count="1" selected="0">
            <x v="4"/>
          </reference>
        </references>
      </pivotArea>
    </chartFormat>
    <chartFormat chart="1" format="10" series="1">
      <pivotArea type="data" outline="0" fieldPosition="0">
        <references count="2">
          <reference field="4294967294" count="1" selected="0">
            <x v="0"/>
          </reference>
          <reference field="13" count="1" selected="0">
            <x v="5"/>
          </reference>
        </references>
      </pivotArea>
    </chartFormat>
    <chartFormat chart="1" format="11" series="1">
      <pivotArea type="data" outline="0" fieldPosition="0">
        <references count="2">
          <reference field="4294967294" count="1" selected="0">
            <x v="0"/>
          </reference>
          <reference field="13" count="1" selected="0">
            <x v="6"/>
          </reference>
        </references>
      </pivotArea>
    </chartFormat>
    <chartFormat chart="1" format="12" series="1">
      <pivotArea type="data" outline="0" fieldPosition="0">
        <references count="2">
          <reference field="4294967294" count="1" selected="0">
            <x v="0"/>
          </reference>
          <reference field="13" count="1" selected="0">
            <x v="7"/>
          </reference>
        </references>
      </pivotArea>
    </chartFormat>
    <chartFormat chart="1" format="13" series="1">
      <pivotArea type="data" outline="0" fieldPosition="0">
        <references count="2">
          <reference field="4294967294" count="1" selected="0">
            <x v="0"/>
          </reference>
          <reference field="13" count="1" selected="0">
            <x v="8"/>
          </reference>
        </references>
      </pivotArea>
    </chartFormat>
    <chartFormat chart="1" format="14" series="1">
      <pivotArea type="data" outline="0" fieldPosition="0">
        <references count="2">
          <reference field="4294967294" count="1" selected="0">
            <x v="0"/>
          </reference>
          <reference field="13" count="1" selected="0">
            <x v="9"/>
          </reference>
        </references>
      </pivotArea>
    </chartFormat>
    <chartFormat chart="1" format="15" series="1">
      <pivotArea type="data" outline="0" fieldPosition="0">
        <references count="2">
          <reference field="4294967294" count="1" selected="0">
            <x v="0"/>
          </reference>
          <reference field="13" count="1" selected="0">
            <x v="10"/>
          </reference>
        </references>
      </pivotArea>
    </chartFormat>
    <chartFormat chart="1" format="16" series="1">
      <pivotArea type="data" outline="0" fieldPosition="0">
        <references count="2">
          <reference field="4294967294" count="1" selected="0">
            <x v="0"/>
          </reference>
          <reference field="13" count="1" selected="0">
            <x v="11"/>
          </reference>
        </references>
      </pivotArea>
    </chartFormat>
    <chartFormat chart="1" format="17" series="1">
      <pivotArea type="data" outline="0" fieldPosition="0">
        <references count="2">
          <reference field="4294967294" count="1" selected="0">
            <x v="0"/>
          </reference>
          <reference field="13" count="1" selected="0">
            <x v="12"/>
          </reference>
        </references>
      </pivotArea>
    </chartFormat>
    <chartFormat chart="1" format="1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F9AAD3-9FC4-4929-A409-B88A13CD26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N29" firstHeaderRow="1" firstDataRow="2" firstDataCol="1" rowPageCount="1" colPageCount="1"/>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axis="axisPage" showAll="0">
      <items count="3">
        <item x="1"/>
        <item x="0"/>
        <item t="default"/>
      </items>
    </pivotField>
    <pivotField showAll="0"/>
    <pivotField axis="axisRow" showAll="0">
      <items count="9">
        <item x="2"/>
        <item x="1"/>
        <item x="7"/>
        <item x="3"/>
        <item x="6"/>
        <item x="5"/>
        <item x="4"/>
        <item x="0"/>
        <item t="default"/>
      </items>
    </pivotField>
    <pivotField showAll="0"/>
    <pivotField showAll="0"/>
    <pivotField showAll="0"/>
    <pivotField showAll="0"/>
    <pivotField showAll="0"/>
    <pivotField showAll="0"/>
    <pivotField dataField="1" numFmtId="164"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5"/>
  </rowFields>
  <rowItems count="9">
    <i>
      <x/>
    </i>
    <i>
      <x v="1"/>
    </i>
    <i>
      <x v="2"/>
    </i>
    <i>
      <x v="3"/>
    </i>
    <i>
      <x v="4"/>
    </i>
    <i>
      <x v="5"/>
    </i>
    <i>
      <x v="6"/>
    </i>
    <i>
      <x v="7"/>
    </i>
    <i t="grand">
      <x/>
    </i>
  </rowItems>
  <colFields count="1">
    <field x="13"/>
  </colFields>
  <colItems count="13">
    <i>
      <x v="1"/>
    </i>
    <i>
      <x v="2"/>
    </i>
    <i>
      <x v="3"/>
    </i>
    <i>
      <x v="4"/>
    </i>
    <i>
      <x v="5"/>
    </i>
    <i>
      <x v="6"/>
    </i>
    <i>
      <x v="7"/>
    </i>
    <i>
      <x v="8"/>
    </i>
    <i>
      <x v="9"/>
    </i>
    <i>
      <x v="10"/>
    </i>
    <i>
      <x v="11"/>
    </i>
    <i>
      <x v="12"/>
    </i>
    <i t="grand">
      <x/>
    </i>
  </colItems>
  <pageFields count="1">
    <pageField fld="3" item="0" hier="-1"/>
  </pageFields>
  <dataFields count="1">
    <dataField name="Sum of Sales" fld="12" baseField="0" baseItem="0" numFmtId="164"/>
  </dataFields>
  <chartFormats count="13">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2">
          <reference field="4294967294" count="1" selected="0">
            <x v="0"/>
          </reference>
          <reference field="13" count="1" selected="0">
            <x v="2"/>
          </reference>
        </references>
      </pivotArea>
    </chartFormat>
    <chartFormat chart="1" format="8" series="1">
      <pivotArea type="data" outline="0" fieldPosition="0">
        <references count="2">
          <reference field="4294967294" count="1" selected="0">
            <x v="0"/>
          </reference>
          <reference field="13" count="1" selected="0">
            <x v="3"/>
          </reference>
        </references>
      </pivotArea>
    </chartFormat>
    <chartFormat chart="1" format="9" series="1">
      <pivotArea type="data" outline="0" fieldPosition="0">
        <references count="2">
          <reference field="4294967294" count="1" selected="0">
            <x v="0"/>
          </reference>
          <reference field="13" count="1" selected="0">
            <x v="4"/>
          </reference>
        </references>
      </pivotArea>
    </chartFormat>
    <chartFormat chart="1" format="10" series="1">
      <pivotArea type="data" outline="0" fieldPosition="0">
        <references count="2">
          <reference field="4294967294" count="1" selected="0">
            <x v="0"/>
          </reference>
          <reference field="13" count="1" selected="0">
            <x v="5"/>
          </reference>
        </references>
      </pivotArea>
    </chartFormat>
    <chartFormat chart="1" format="11" series="1">
      <pivotArea type="data" outline="0" fieldPosition="0">
        <references count="2">
          <reference field="4294967294" count="1" selected="0">
            <x v="0"/>
          </reference>
          <reference field="13" count="1" selected="0">
            <x v="6"/>
          </reference>
        </references>
      </pivotArea>
    </chartFormat>
    <chartFormat chart="1" format="12" series="1">
      <pivotArea type="data" outline="0" fieldPosition="0">
        <references count="2">
          <reference field="4294967294" count="1" selected="0">
            <x v="0"/>
          </reference>
          <reference field="13" count="1" selected="0">
            <x v="7"/>
          </reference>
        </references>
      </pivotArea>
    </chartFormat>
    <chartFormat chart="1" format="13" series="1">
      <pivotArea type="data" outline="0" fieldPosition="0">
        <references count="2">
          <reference field="4294967294" count="1" selected="0">
            <x v="0"/>
          </reference>
          <reference field="13" count="1" selected="0">
            <x v="8"/>
          </reference>
        </references>
      </pivotArea>
    </chartFormat>
    <chartFormat chart="1" format="14" series="1">
      <pivotArea type="data" outline="0" fieldPosition="0">
        <references count="2">
          <reference field="4294967294" count="1" selected="0">
            <x v="0"/>
          </reference>
          <reference field="13" count="1" selected="0">
            <x v="9"/>
          </reference>
        </references>
      </pivotArea>
    </chartFormat>
    <chartFormat chart="1" format="15" series="1">
      <pivotArea type="data" outline="0" fieldPosition="0">
        <references count="2">
          <reference field="4294967294" count="1" selected="0">
            <x v="0"/>
          </reference>
          <reference field="13" count="1" selected="0">
            <x v="10"/>
          </reference>
        </references>
      </pivotArea>
    </chartFormat>
    <chartFormat chart="1" format="16" series="1">
      <pivotArea type="data" outline="0" fieldPosition="0">
        <references count="2">
          <reference field="4294967294" count="1" selected="0">
            <x v="0"/>
          </reference>
          <reference field="13" count="1" selected="0">
            <x v="11"/>
          </reference>
        </references>
      </pivotArea>
    </chartFormat>
    <chartFormat chart="1" format="17" series="1">
      <pivotArea type="data" outline="0" fieldPosition="0">
        <references count="2">
          <reference field="4294967294" count="1" selected="0">
            <x v="0"/>
          </reference>
          <reference field="13" count="1" selected="0">
            <x v="12"/>
          </reference>
        </references>
      </pivotArea>
    </chartFormat>
    <chartFormat chart="1" format="1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1832BD-EE69-4115-9913-D832DCFB9F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3" firstHeaderRow="1" firstDataRow="1" firstDataCol="2"/>
  <pivotFields count="16">
    <pivotField numFmtId="14" showAll="0">
      <items count="724">
        <item x="332"/>
        <item x="385"/>
        <item x="231"/>
        <item x="645"/>
        <item x="164"/>
        <item x="403"/>
        <item x="223"/>
        <item x="64"/>
        <item x="213"/>
        <item x="30"/>
        <item x="83"/>
        <item x="681"/>
        <item x="384"/>
        <item x="534"/>
        <item x="352"/>
        <item x="558"/>
        <item x="133"/>
        <item x="172"/>
        <item x="440"/>
        <item x="293"/>
        <item x="153"/>
        <item x="677"/>
        <item x="127"/>
        <item x="77"/>
        <item x="16"/>
        <item x="594"/>
        <item x="529"/>
        <item x="705"/>
        <item x="514"/>
        <item x="490"/>
        <item x="545"/>
        <item x="154"/>
        <item x="148"/>
        <item x="407"/>
        <item x="334"/>
        <item x="533"/>
        <item x="177"/>
        <item x="383"/>
        <item x="131"/>
        <item x="41"/>
        <item x="6"/>
        <item x="635"/>
        <item x="298"/>
        <item x="95"/>
        <item x="31"/>
        <item x="365"/>
        <item x="520"/>
        <item x="375"/>
        <item x="190"/>
        <item x="625"/>
        <item x="473"/>
        <item x="201"/>
        <item x="409"/>
        <item x="525"/>
        <item x="260"/>
        <item x="66"/>
        <item x="590"/>
        <item x="287"/>
        <item x="103"/>
        <item x="228"/>
        <item x="474"/>
        <item x="300"/>
        <item x="284"/>
        <item x="691"/>
        <item x="524"/>
        <item x="86"/>
        <item x="419"/>
        <item x="483"/>
        <item x="218"/>
        <item x="63"/>
        <item x="264"/>
        <item x="685"/>
        <item x="311"/>
        <item x="343"/>
        <item x="703"/>
        <item x="25"/>
        <item x="234"/>
        <item x="248"/>
        <item x="497"/>
        <item x="498"/>
        <item x="192"/>
        <item x="436"/>
        <item x="219"/>
        <item x="569"/>
        <item x="701"/>
        <item x="349"/>
        <item x="580"/>
        <item x="108"/>
        <item x="511"/>
        <item x="684"/>
        <item x="118"/>
        <item x="441"/>
        <item x="720"/>
        <item x="271"/>
        <item x="175"/>
        <item x="458"/>
        <item x="241"/>
        <item x="272"/>
        <item x="344"/>
        <item x="381"/>
        <item x="232"/>
        <item x="347"/>
        <item x="122"/>
        <item x="567"/>
        <item x="229"/>
        <item x="162"/>
        <item x="629"/>
        <item x="251"/>
        <item x="303"/>
        <item x="502"/>
        <item x="182"/>
        <item x="530"/>
        <item x="565"/>
        <item x="259"/>
        <item x="142"/>
        <item x="73"/>
        <item x="256"/>
        <item x="546"/>
        <item x="357"/>
        <item x="302"/>
        <item x="422"/>
        <item x="144"/>
        <item x="2"/>
        <item x="265"/>
        <item x="107"/>
        <item x="26"/>
        <item x="644"/>
        <item x="406"/>
        <item x="460"/>
        <item x="187"/>
        <item x="373"/>
        <item x="619"/>
        <item x="455"/>
        <item x="171"/>
        <item x="616"/>
        <item x="702"/>
        <item x="268"/>
        <item x="471"/>
        <item x="667"/>
        <item x="507"/>
        <item x="21"/>
        <item x="467"/>
        <item x="297"/>
        <item x="610"/>
        <item x="377"/>
        <item x="674"/>
        <item x="130"/>
        <item x="80"/>
        <item x="588"/>
        <item x="307"/>
        <item x="224"/>
        <item x="633"/>
        <item x="180"/>
        <item x="718"/>
        <item x="340"/>
        <item x="561"/>
        <item x="353"/>
        <item x="532"/>
        <item x="463"/>
        <item x="672"/>
        <item x="665"/>
        <item x="527"/>
        <item x="489"/>
        <item x="652"/>
        <item x="324"/>
        <item x="22"/>
        <item x="692"/>
        <item x="448"/>
        <item x="611"/>
        <item x="43"/>
        <item x="348"/>
        <item x="410"/>
        <item x="435"/>
        <item x="428"/>
        <item x="61"/>
        <item x="614"/>
        <item x="270"/>
        <item x="394"/>
        <item x="288"/>
        <item x="630"/>
        <item x="210"/>
        <item x="675"/>
        <item x="0"/>
        <item x="556"/>
        <item x="282"/>
        <item x="315"/>
        <item x="585"/>
        <item x="566"/>
        <item x="450"/>
        <item x="263"/>
        <item x="230"/>
        <item x="704"/>
        <item x="643"/>
        <item x="408"/>
        <item x="27"/>
        <item x="521"/>
        <item x="642"/>
        <item x="659"/>
        <item x="158"/>
        <item x="596"/>
        <item x="553"/>
        <item x="709"/>
        <item x="312"/>
        <item x="661"/>
        <item x="150"/>
        <item x="568"/>
        <item x="361"/>
        <item x="716"/>
        <item x="168"/>
        <item x="605"/>
        <item x="19"/>
        <item x="48"/>
        <item x="392"/>
        <item x="581"/>
        <item x="111"/>
        <item x="314"/>
        <item x="538"/>
        <item x="396"/>
        <item x="254"/>
        <item x="653"/>
        <item x="173"/>
        <item x="503"/>
        <item x="205"/>
        <item x="423"/>
        <item x="221"/>
        <item x="445"/>
        <item x="308"/>
        <item x="216"/>
        <item x="208"/>
        <item x="446"/>
        <item x="161"/>
        <item x="225"/>
        <item x="518"/>
        <item x="257"/>
        <item x="20"/>
        <item x="676"/>
        <item x="54"/>
        <item x="267"/>
        <item x="197"/>
        <item x="244"/>
        <item x="517"/>
        <item x="69"/>
        <item x="4"/>
        <item x="499"/>
        <item x="79"/>
        <item x="697"/>
        <item x="135"/>
        <item x="682"/>
        <item x="159"/>
        <item x="715"/>
        <item x="500"/>
        <item x="57"/>
        <item x="657"/>
        <item x="313"/>
        <item x="519"/>
        <item x="100"/>
        <item x="132"/>
        <item x="719"/>
        <item x="183"/>
        <item x="121"/>
        <item x="481"/>
        <item x="637"/>
        <item x="191"/>
        <item x="707"/>
        <item x="618"/>
        <item x="713"/>
        <item x="220"/>
        <item x="548"/>
        <item x="589"/>
        <item x="380"/>
        <item x="602"/>
        <item x="572"/>
        <item x="13"/>
        <item x="32"/>
        <item x="17"/>
        <item x="51"/>
        <item x="575"/>
        <item x="576"/>
        <item x="235"/>
        <item x="99"/>
        <item x="5"/>
        <item x="336"/>
        <item x="387"/>
        <item x="711"/>
        <item x="11"/>
        <item x="487"/>
        <item x="238"/>
        <item x="292"/>
        <item x="557"/>
        <item x="35"/>
        <item x="457"/>
        <item x="371"/>
        <item x="18"/>
        <item x="688"/>
        <item x="617"/>
        <item x="226"/>
        <item x="204"/>
        <item x="55"/>
        <item x="430"/>
        <item x="433"/>
        <item x="7"/>
        <item x="626"/>
        <item x="551"/>
        <item x="212"/>
        <item x="40"/>
        <item x="104"/>
        <item x="673"/>
        <item x="698"/>
        <item x="294"/>
        <item x="541"/>
        <item x="317"/>
        <item x="465"/>
        <item x="12"/>
        <item x="540"/>
        <item x="145"/>
        <item x="571"/>
        <item x="115"/>
        <item x="528"/>
        <item x="506"/>
        <item x="335"/>
        <item x="152"/>
        <item x="451"/>
        <item x="426"/>
        <item x="366"/>
        <item x="203"/>
        <item x="60"/>
        <item x="275"/>
        <item x="14"/>
        <item x="668"/>
        <item x="555"/>
        <item x="147"/>
        <item x="437"/>
        <item x="461"/>
        <item x="494"/>
        <item x="346"/>
        <item x="1"/>
        <item x="429"/>
        <item x="119"/>
        <item x="431"/>
        <item x="53"/>
        <item x="15"/>
        <item x="195"/>
        <item x="582"/>
        <item x="262"/>
        <item x="354"/>
        <item x="345"/>
        <item x="509"/>
        <item x="59"/>
        <item x="495"/>
        <item x="247"/>
        <item x="559"/>
        <item x="484"/>
        <item x="439"/>
        <item x="612"/>
        <item x="632"/>
        <item x="255"/>
        <item x="126"/>
        <item x="129"/>
        <item x="443"/>
        <item x="295"/>
        <item x="34"/>
        <item x="211"/>
        <item x="124"/>
        <item x="239"/>
        <item x="185"/>
        <item x="531"/>
        <item x="646"/>
        <item x="8"/>
        <item x="382"/>
        <item x="280"/>
        <item x="660"/>
        <item x="355"/>
        <item x="92"/>
        <item x="102"/>
        <item x="577"/>
        <item x="306"/>
        <item x="544"/>
        <item x="401"/>
        <item x="584"/>
        <item x="10"/>
        <item x="415"/>
        <item x="106"/>
        <item x="170"/>
        <item x="663"/>
        <item x="374"/>
        <item x="96"/>
        <item x="397"/>
        <item x="592"/>
        <item x="286"/>
        <item x="44"/>
        <item x="199"/>
        <item x="639"/>
        <item x="97"/>
        <item x="249"/>
        <item x="593"/>
        <item x="615"/>
        <item x="699"/>
        <item x="207"/>
        <item x="606"/>
        <item x="45"/>
        <item x="413"/>
        <item x="389"/>
        <item x="398"/>
        <item x="454"/>
        <item x="109"/>
        <item x="240"/>
        <item x="601"/>
        <item x="289"/>
        <item x="683"/>
        <item x="329"/>
        <item x="472"/>
        <item x="372"/>
        <item x="651"/>
        <item x="114"/>
        <item x="560"/>
        <item x="442"/>
        <item x="50"/>
        <item x="236"/>
        <item x="304"/>
        <item x="598"/>
        <item x="337"/>
        <item x="87"/>
        <item x="486"/>
        <item x="351"/>
        <item x="169"/>
        <item x="325"/>
        <item x="411"/>
        <item x="526"/>
        <item x="578"/>
        <item x="504"/>
        <item x="399"/>
        <item x="38"/>
        <item x="453"/>
        <item x="607"/>
        <item x="78"/>
        <item x="91"/>
        <item x="680"/>
        <item x="591"/>
        <item x="105"/>
        <item x="512"/>
        <item x="395"/>
        <item x="432"/>
        <item x="634"/>
        <item x="547"/>
        <item x="81"/>
        <item x="358"/>
        <item x="603"/>
        <item x="678"/>
        <item x="687"/>
        <item x="328"/>
        <item x="322"/>
        <item x="94"/>
        <item x="420"/>
        <item x="470"/>
        <item x="217"/>
        <item x="364"/>
        <item x="140"/>
        <item x="134"/>
        <item x="477"/>
        <item x="631"/>
        <item x="341"/>
        <item x="505"/>
        <item x="641"/>
        <item x="636"/>
        <item x="277"/>
        <item x="379"/>
        <item x="310"/>
        <item x="480"/>
        <item x="71"/>
        <item x="309"/>
        <item x="608"/>
        <item x="291"/>
        <item x="452"/>
        <item x="196"/>
        <item x="29"/>
        <item x="649"/>
        <item x="356"/>
        <item x="163"/>
        <item x="376"/>
        <item x="468"/>
        <item x="252"/>
        <item x="621"/>
        <item x="320"/>
        <item x="24"/>
        <item x="9"/>
        <item x="39"/>
        <item x="89"/>
        <item x="656"/>
        <item x="269"/>
        <item x="563"/>
        <item x="112"/>
        <item x="326"/>
        <item x="393"/>
        <item x="42"/>
        <item x="573"/>
        <item x="181"/>
        <item x="323"/>
        <item x="141"/>
        <item x="488"/>
        <item x="318"/>
        <item x="717"/>
        <item x="331"/>
        <item x="690"/>
        <item x="227"/>
        <item x="447"/>
        <item x="640"/>
        <item x="3"/>
        <item x="427"/>
        <item x="350"/>
        <item x="647"/>
        <item x="188"/>
        <item x="368"/>
        <item x="342"/>
        <item x="179"/>
        <item x="160"/>
        <item x="330"/>
        <item x="136"/>
        <item x="421"/>
        <item x="321"/>
        <item x="583"/>
        <item x="554"/>
        <item x="174"/>
        <item x="316"/>
        <item x="166"/>
        <item x="714"/>
        <item x="496"/>
        <item x="70"/>
        <item x="273"/>
        <item x="597"/>
        <item x="285"/>
        <item x="88"/>
        <item x="301"/>
        <item x="586"/>
        <item x="62"/>
        <item x="178"/>
        <item x="666"/>
        <item x="402"/>
        <item x="515"/>
        <item x="165"/>
        <item x="438"/>
        <item x="562"/>
        <item x="243"/>
        <item x="700"/>
        <item x="624"/>
        <item x="622"/>
        <item x="444"/>
        <item x="290"/>
        <item x="65"/>
        <item x="542"/>
        <item x="157"/>
        <item x="479"/>
        <item x="176"/>
        <item x="574"/>
        <item x="138"/>
        <item x="485"/>
        <item x="386"/>
        <item x="137"/>
        <item x="186"/>
        <item x="620"/>
        <item x="595"/>
        <item x="128"/>
        <item x="58"/>
        <item x="258"/>
        <item x="202"/>
        <item x="552"/>
        <item x="327"/>
        <item x="456"/>
        <item x="695"/>
        <item x="482"/>
        <item x="535"/>
        <item x="98"/>
        <item x="418"/>
        <item x="360"/>
        <item x="261"/>
        <item x="475"/>
        <item x="68"/>
        <item x="117"/>
        <item x="305"/>
        <item x="391"/>
        <item x="319"/>
        <item x="686"/>
        <item x="679"/>
        <item x="508"/>
        <item x="390"/>
        <item x="233"/>
        <item x="110"/>
        <item x="549"/>
        <item x="655"/>
        <item x="600"/>
        <item x="587"/>
        <item x="369"/>
        <item x="550"/>
        <item x="200"/>
        <item x="82"/>
        <item x="710"/>
        <item x="198"/>
        <item x="36"/>
        <item x="536"/>
        <item x="338"/>
        <item x="513"/>
        <item x="33"/>
        <item x="237"/>
        <item x="339"/>
        <item x="708"/>
        <item x="189"/>
        <item x="638"/>
        <item x="47"/>
        <item x="650"/>
        <item x="279"/>
        <item x="281"/>
        <item x="523"/>
        <item x="654"/>
        <item x="462"/>
        <item x="543"/>
        <item x="706"/>
        <item x="283"/>
        <item x="274"/>
        <item x="388"/>
        <item x="278"/>
        <item x="648"/>
        <item x="400"/>
        <item x="149"/>
        <item x="434"/>
        <item x="167"/>
        <item x="367"/>
        <item x="424"/>
        <item x="416"/>
        <item x="209"/>
        <item x="464"/>
        <item x="266"/>
        <item x="662"/>
        <item x="469"/>
        <item x="404"/>
        <item x="628"/>
        <item x="449"/>
        <item x="206"/>
        <item x="696"/>
        <item x="245"/>
        <item x="459"/>
        <item x="116"/>
        <item x="378"/>
        <item x="670"/>
        <item x="476"/>
        <item x="609"/>
        <item x="76"/>
        <item x="49"/>
        <item x="242"/>
        <item x="74"/>
        <item x="516"/>
        <item x="712"/>
        <item x="52"/>
        <item x="359"/>
        <item x="84"/>
        <item x="72"/>
        <item x="125"/>
        <item x="664"/>
        <item x="67"/>
        <item x="363"/>
        <item x="46"/>
        <item x="90"/>
        <item x="333"/>
        <item x="253"/>
        <item x="113"/>
        <item x="123"/>
        <item x="222"/>
        <item x="296"/>
        <item x="215"/>
        <item x="28"/>
        <item x="478"/>
        <item x="143"/>
        <item x="599"/>
        <item x="85"/>
        <item x="627"/>
        <item x="510"/>
        <item x="722"/>
        <item x="721"/>
        <item x="417"/>
        <item x="693"/>
        <item x="604"/>
        <item x="23"/>
        <item x="669"/>
        <item x="362"/>
        <item x="405"/>
        <item x="491"/>
        <item x="537"/>
        <item x="93"/>
        <item x="101"/>
        <item x="194"/>
        <item x="539"/>
        <item x="151"/>
        <item x="75"/>
        <item x="425"/>
        <item x="370"/>
        <item x="658"/>
        <item x="579"/>
        <item x="522"/>
        <item x="184"/>
        <item x="613"/>
        <item x="146"/>
        <item x="37"/>
        <item x="250"/>
        <item x="492"/>
        <item x="671"/>
        <item x="214"/>
        <item x="570"/>
        <item x="56"/>
        <item x="299"/>
        <item x="120"/>
        <item x="623"/>
        <item x="493"/>
        <item x="155"/>
        <item x="412"/>
        <item x="564"/>
        <item x="694"/>
        <item x="139"/>
        <item x="193"/>
        <item x="501"/>
        <item x="276"/>
        <item x="466"/>
        <item x="246"/>
        <item x="689"/>
        <item x="414"/>
        <item x="156"/>
        <item t="default"/>
      </items>
    </pivotField>
    <pivotField numFmtId="1" showAll="0"/>
    <pivotField showAll="0"/>
    <pivotField showAll="0"/>
    <pivotField showAll="0"/>
    <pivotField axis="axisRow" showAll="0">
      <items count="9">
        <item x="2"/>
        <item x="1"/>
        <item x="7"/>
        <item x="3"/>
        <item x="6"/>
        <item x="5"/>
        <item x="4"/>
        <item x="0"/>
        <item t="default"/>
      </items>
    </pivotField>
    <pivotField showAll="0"/>
    <pivotField showAll="0"/>
    <pivotField axis="axisRow" outline="0" showAll="0">
      <items count="2">
        <item x="0"/>
        <item t="default"/>
      </items>
      <extLst>
        <ext xmlns:x14="http://schemas.microsoft.com/office/spreadsheetml/2009/9/main" uri="{2946ED86-A175-432a-8AC1-64E0C546D7DE}">
          <x14:pivotField fillDownLabels="1"/>
        </ext>
      </extLst>
    </pivotField>
    <pivotField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2">
    <field x="8"/>
    <field x="5"/>
  </rowFields>
  <rowItems count="10">
    <i>
      <x/>
      <x/>
    </i>
    <i r="1">
      <x v="1"/>
    </i>
    <i r="1">
      <x v="2"/>
    </i>
    <i r="1">
      <x v="3"/>
    </i>
    <i r="1">
      <x v="4"/>
    </i>
    <i r="1">
      <x v="5"/>
    </i>
    <i r="1">
      <x v="6"/>
    </i>
    <i r="1">
      <x v="7"/>
    </i>
    <i t="default">
      <x/>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E9B6211C-22AA-4356-AC1E-26234EFAAE83}" sourceName="Type">
  <pivotTables>
    <pivotTable tabId="12" name="PivotTable2"/>
  </pivotTables>
  <data>
    <tabular pivotCacheId="1126931520">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6391635-8418-477E-BBED-FBB902A9193F}"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4570ED-A88A-4FA7-A03F-116036D0EE34}" name="Data3" displayName="Data3" ref="A1:M4506" totalsRowShown="0">
  <autoFilter ref="A1:M4506" xr:uid="{2543E320-D260-4B82-A1BC-CDACF818318A}"/>
  <tableColumns count="13">
    <tableColumn id="1" xr3:uid="{B1351D6E-4693-4FA6-A4B3-456F70756692}" name="Date" dataDxfId="7"/>
    <tableColumn id="12" xr3:uid="{DC9BEEDD-20B0-4B58-AF25-F97152D886C1}" name="Financial Year" dataDxfId="6">
      <calculatedColumnFormula>IF(MONTH(A2)&gt;=7,YEAR(A2)+1,YEAR(A2))</calculatedColumnFormula>
    </tableColumn>
    <tableColumn id="2" xr3:uid="{ABBDE88C-18A0-4010-943B-F0D68B253BDE}" name="Financial Year2" dataDxfId="5">
      <calculatedColumnFormula>IF(MONTH(A2) &gt;= 7, YEAR(A2) &amp; "-" &amp; YEAR(A2) + 1, YEAR(A2) - 1 &amp; "-" &amp; YEAR(A2))</calculatedColumnFormula>
    </tableColumn>
    <tableColumn id="3" xr3:uid="{112D978D-D2C2-49B1-BE76-CD0C5BD92265}" name="Type"/>
    <tableColumn id="4" xr3:uid="{A96F7FC5-9F71-47C3-A8E6-744323FD3224}" name="Suburb"/>
    <tableColumn id="13" xr3:uid="{69F26F10-0781-4ED3-9382-EA03FC03F78A}" name="Full State" dataDxfId="4">
      <calculatedColumnFormula>IF(G2="WA","Western Australia",
IF(G2="NSW","New South Wales",
IF(G2="QLD","Queensland",
IF(G2="VIC","Victoria",
IF(G2="TAS","Tasmania",
IF(G2="SA","South Australia",
IF(G2="NT","Northern Territory",
IF(G2="ACT","Australian Capital Territory",G2))))))))</calculatedColumnFormula>
    </tableColumn>
    <tableColumn id="5" xr3:uid="{73B774F5-C303-4DA0-8A64-6943081AB6B7}" name="State"/>
    <tableColumn id="6" xr3:uid="{7A2E04A4-870F-4D4B-A756-E010FDB85672}" name="Postcode"/>
    <tableColumn id="7" xr3:uid="{87703E07-664F-489D-B7F5-6AB194D43125}" name="Country"/>
    <tableColumn id="16" xr3:uid="{E0D53C3F-20A9-46EC-BAF0-E04B5FB9CFBF}" name="Manager" dataDxfId="3"/>
    <tableColumn id="18" xr3:uid="{6859CFD4-7274-4822-84E9-2F3F46BA6EC6}" name="Category" dataDxfId="2"/>
    <tableColumn id="17" xr3:uid="{4D95756C-CBBA-4550-8314-D54FFB017005}" name="Buyer" dataDxfId="1"/>
    <tableColumn id="11" xr3:uid="{E32EA173-36DA-4828-AD20-8B484DAA30EB}"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E2BF2-549A-40B3-9F09-DB6528B05D36}">
  <dimension ref="A3:F31"/>
  <sheetViews>
    <sheetView workbookViewId="0">
      <selection activeCell="D10" sqref="D10"/>
    </sheetView>
  </sheetViews>
  <sheetFormatPr defaultRowHeight="14.25" x14ac:dyDescent="0.65"/>
  <cols>
    <col min="1" max="1" width="12.375" bestFit="1" customWidth="1"/>
    <col min="2" max="2" width="15.20703125" bestFit="1" customWidth="1"/>
    <col min="3" max="3" width="11.20703125" bestFit="1" customWidth="1"/>
    <col min="4" max="4" width="12.75" bestFit="1" customWidth="1"/>
    <col min="6" max="6" width="11.6640625" bestFit="1" customWidth="1"/>
  </cols>
  <sheetData>
    <row r="3" spans="1:3" x14ac:dyDescent="0.65">
      <c r="A3" s="6" t="s">
        <v>166</v>
      </c>
      <c r="B3" s="6" t="s">
        <v>179</v>
      </c>
    </row>
    <row r="4" spans="1:3" x14ac:dyDescent="0.65">
      <c r="A4" s="6" t="s">
        <v>162</v>
      </c>
      <c r="B4" t="s">
        <v>161</v>
      </c>
      <c r="C4" t="s">
        <v>163</v>
      </c>
    </row>
    <row r="5" spans="1:3" x14ac:dyDescent="0.65">
      <c r="A5" s="7" t="s">
        <v>164</v>
      </c>
      <c r="B5" s="5">
        <v>255584</v>
      </c>
      <c r="C5" s="5">
        <v>255584</v>
      </c>
    </row>
    <row r="6" spans="1:3" x14ac:dyDescent="0.65">
      <c r="A6" s="8" t="s">
        <v>167</v>
      </c>
      <c r="B6" s="5">
        <v>14711</v>
      </c>
      <c r="C6" s="5">
        <v>14711</v>
      </c>
    </row>
    <row r="7" spans="1:3" x14ac:dyDescent="0.65">
      <c r="A7" s="8" t="s">
        <v>168</v>
      </c>
      <c r="B7" s="5">
        <v>22108</v>
      </c>
      <c r="C7" s="5">
        <v>22108</v>
      </c>
    </row>
    <row r="8" spans="1:3" x14ac:dyDescent="0.65">
      <c r="A8" s="8" t="s">
        <v>169</v>
      </c>
      <c r="B8" s="5">
        <v>22950</v>
      </c>
      <c r="C8" s="5">
        <v>22950</v>
      </c>
    </row>
    <row r="9" spans="1:3" x14ac:dyDescent="0.65">
      <c r="A9" s="8" t="s">
        <v>170</v>
      </c>
      <c r="B9" s="5">
        <v>20708</v>
      </c>
      <c r="C9" s="5">
        <v>20708</v>
      </c>
    </row>
    <row r="10" spans="1:3" x14ac:dyDescent="0.65">
      <c r="A10" s="8" t="s">
        <v>171</v>
      </c>
      <c r="B10" s="5">
        <v>26908</v>
      </c>
      <c r="C10" s="5">
        <v>26908</v>
      </c>
    </row>
    <row r="11" spans="1:3" x14ac:dyDescent="0.65">
      <c r="A11" s="8" t="s">
        <v>172</v>
      </c>
      <c r="B11" s="5">
        <v>20747</v>
      </c>
      <c r="C11" s="5">
        <v>20747</v>
      </c>
    </row>
    <row r="12" spans="1:3" x14ac:dyDescent="0.65">
      <c r="A12" s="8" t="s">
        <v>173</v>
      </c>
      <c r="B12" s="5">
        <v>20371</v>
      </c>
      <c r="C12" s="5">
        <v>20371</v>
      </c>
    </row>
    <row r="13" spans="1:3" x14ac:dyDescent="0.65">
      <c r="A13" s="8" t="s">
        <v>174</v>
      </c>
      <c r="B13" s="5">
        <v>27140</v>
      </c>
      <c r="C13" s="5">
        <v>27140</v>
      </c>
    </row>
    <row r="14" spans="1:3" x14ac:dyDescent="0.65">
      <c r="A14" s="8" t="s">
        <v>175</v>
      </c>
      <c r="B14" s="5">
        <v>15216</v>
      </c>
      <c r="C14" s="5">
        <v>15216</v>
      </c>
    </row>
    <row r="15" spans="1:3" x14ac:dyDescent="0.65">
      <c r="A15" s="8" t="s">
        <v>176</v>
      </c>
      <c r="B15" s="5">
        <v>20402</v>
      </c>
      <c r="C15" s="5">
        <v>20402</v>
      </c>
    </row>
    <row r="16" spans="1:3" x14ac:dyDescent="0.65">
      <c r="A16" s="8" t="s">
        <v>177</v>
      </c>
      <c r="B16" s="5">
        <v>21991</v>
      </c>
      <c r="C16" s="5">
        <v>21991</v>
      </c>
    </row>
    <row r="17" spans="1:6" x14ac:dyDescent="0.65">
      <c r="A17" s="8" t="s">
        <v>178</v>
      </c>
      <c r="B17" s="5">
        <v>22332</v>
      </c>
      <c r="C17" s="5">
        <v>22332</v>
      </c>
    </row>
    <row r="18" spans="1:6" x14ac:dyDescent="0.65">
      <c r="A18" s="7" t="s">
        <v>165</v>
      </c>
      <c r="B18" s="5">
        <v>269443</v>
      </c>
      <c r="C18" s="5">
        <v>269443</v>
      </c>
    </row>
    <row r="19" spans="1:6" x14ac:dyDescent="0.65">
      <c r="A19" s="8" t="s">
        <v>167</v>
      </c>
      <c r="B19" s="5">
        <v>22891</v>
      </c>
      <c r="C19" s="5">
        <v>22891</v>
      </c>
    </row>
    <row r="20" spans="1:6" x14ac:dyDescent="0.65">
      <c r="A20" s="8" t="s">
        <v>168</v>
      </c>
      <c r="B20" s="5">
        <v>14372</v>
      </c>
      <c r="C20" s="5">
        <v>14372</v>
      </c>
    </row>
    <row r="21" spans="1:6" x14ac:dyDescent="0.65">
      <c r="A21" s="8" t="s">
        <v>169</v>
      </c>
      <c r="B21" s="5">
        <v>15132</v>
      </c>
      <c r="C21" s="5">
        <v>15132</v>
      </c>
    </row>
    <row r="22" spans="1:6" x14ac:dyDescent="0.65">
      <c r="A22" s="8" t="s">
        <v>170</v>
      </c>
      <c r="B22" s="5">
        <v>25343</v>
      </c>
      <c r="C22" s="5">
        <v>25343</v>
      </c>
    </row>
    <row r="23" spans="1:6" x14ac:dyDescent="0.65">
      <c r="A23" s="8" t="s">
        <v>171</v>
      </c>
      <c r="B23" s="5">
        <v>26058</v>
      </c>
      <c r="C23" s="5">
        <v>26058</v>
      </c>
    </row>
    <row r="24" spans="1:6" x14ac:dyDescent="0.65">
      <c r="A24" s="8" t="s">
        <v>172</v>
      </c>
      <c r="B24" s="5">
        <v>23802</v>
      </c>
      <c r="C24" s="5">
        <v>23802</v>
      </c>
    </row>
    <row r="25" spans="1:6" x14ac:dyDescent="0.65">
      <c r="A25" s="8" t="s">
        <v>173</v>
      </c>
      <c r="B25" s="5">
        <v>21992</v>
      </c>
      <c r="C25" s="5">
        <v>21992</v>
      </c>
    </row>
    <row r="26" spans="1:6" x14ac:dyDescent="0.65">
      <c r="A26" s="8" t="s">
        <v>174</v>
      </c>
      <c r="B26" s="5">
        <v>24449</v>
      </c>
      <c r="C26" s="5">
        <v>24449</v>
      </c>
    </row>
    <row r="27" spans="1:6" x14ac:dyDescent="0.65">
      <c r="A27" s="8" t="s">
        <v>175</v>
      </c>
      <c r="B27" s="5">
        <v>20099</v>
      </c>
      <c r="C27" s="5">
        <v>20099</v>
      </c>
    </row>
    <row r="28" spans="1:6" x14ac:dyDescent="0.65">
      <c r="A28" s="8" t="s">
        <v>176</v>
      </c>
      <c r="B28" s="5">
        <v>19944</v>
      </c>
      <c r="C28" s="5">
        <v>19944</v>
      </c>
      <c r="F28" s="9">
        <f>SUM(Data3[Sales])</f>
        <v>1853423</v>
      </c>
    </row>
    <row r="29" spans="1:6" x14ac:dyDescent="0.65">
      <c r="A29" s="8" t="s">
        <v>177</v>
      </c>
      <c r="B29" s="5">
        <v>25037</v>
      </c>
      <c r="C29" s="5">
        <v>25037</v>
      </c>
    </row>
    <row r="30" spans="1:6" x14ac:dyDescent="0.65">
      <c r="A30" s="8" t="s">
        <v>178</v>
      </c>
      <c r="B30" s="5">
        <v>30324</v>
      </c>
      <c r="C30" s="5">
        <v>30324</v>
      </c>
    </row>
    <row r="31" spans="1:6" x14ac:dyDescent="0.65">
      <c r="A31" s="7" t="s">
        <v>163</v>
      </c>
      <c r="B31" s="5">
        <v>525027</v>
      </c>
      <c r="C31" s="5">
        <v>525027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8F59-9120-4526-9130-37B9B43367FC}">
  <dimension ref="A1:M4506"/>
  <sheetViews>
    <sheetView topLeftCell="F2" zoomScale="120" zoomScaleNormal="120" workbookViewId="0">
      <selection activeCell="C10" sqref="C10"/>
    </sheetView>
  </sheetViews>
  <sheetFormatPr defaultColWidth="8.7890625" defaultRowHeight="14.25" x14ac:dyDescent="0.65"/>
  <cols>
    <col min="1" max="1" width="12.20703125" style="1" customWidth="1"/>
    <col min="2" max="2" width="17.2890625" style="4" customWidth="1"/>
    <col min="3" max="3" width="17.70703125" customWidth="1"/>
    <col min="4" max="4" width="14.5" customWidth="1"/>
    <col min="5" max="5" width="13.20703125" customWidth="1"/>
    <col min="6" max="6" width="21.7890625" customWidth="1"/>
    <col min="7" max="7" width="10.70703125" customWidth="1"/>
    <col min="8" max="8" width="9.2890625" customWidth="1"/>
    <col min="9" max="9" width="18.70703125" customWidth="1"/>
    <col min="10" max="11" width="24.20703125" customWidth="1"/>
    <col min="12" max="12" width="16.2890625" customWidth="1"/>
    <col min="14" max="14" width="15" customWidth="1"/>
  </cols>
  <sheetData>
    <row r="1" spans="1:13" x14ac:dyDescent="0.65">
      <c r="A1" s="1" t="s">
        <v>116</v>
      </c>
      <c r="B1" t="s">
        <v>0</v>
      </c>
      <c r="C1" t="s">
        <v>117</v>
      </c>
      <c r="D1" t="s">
        <v>115</v>
      </c>
      <c r="E1" t="s">
        <v>1</v>
      </c>
      <c r="F1" t="s">
        <v>118</v>
      </c>
      <c r="G1" t="s">
        <v>2</v>
      </c>
      <c r="H1" t="s">
        <v>3</v>
      </c>
      <c r="I1" t="s">
        <v>4</v>
      </c>
      <c r="J1" t="s">
        <v>5</v>
      </c>
      <c r="K1" t="s">
        <v>6</v>
      </c>
      <c r="L1" t="s">
        <v>7</v>
      </c>
      <c r="M1" t="s">
        <v>8</v>
      </c>
    </row>
    <row r="2" spans="1:13" x14ac:dyDescent="0.65">
      <c r="A2" s="2">
        <v>45481</v>
      </c>
      <c r="B2" s="3">
        <f>IF(MONTH(A2)&gt;=7,YEAR(A2)+1,YEAR(A2))</f>
        <v>2025</v>
      </c>
      <c r="C2" t="str">
        <f t="shared" ref="C2:C65" si="0">IF(MONTH(A2) &gt;= 7, YEAR(A2) &amp; "-" &amp; YEAR(A2) + 1, YEAR(A2) - 1 &amp; "-" &amp; YEAR(A2))</f>
        <v>2024-2025</v>
      </c>
      <c r="D2" t="s">
        <v>160</v>
      </c>
      <c r="E2" t="s">
        <v>70</v>
      </c>
      <c r="F2" t="str">
        <f t="shared" ref="F2:F65" si="1">IF(G2="WA","Western Australia",
IF(G2="NSW","New South Wales",
IF(G2="QLD","Queensland",
IF(G2="VIC","Victoria",
IF(G2="TAS","Tasmania",
IF(G2="SA","South Australia",
IF(G2="NT","Northern Territory",
IF(G2="ACT","Australian Capital Territory",G2))))))))</f>
        <v>Western Australia</v>
      </c>
      <c r="G2" t="s">
        <v>28</v>
      </c>
      <c r="H2">
        <v>6021</v>
      </c>
      <c r="I2" t="s">
        <v>11</v>
      </c>
      <c r="J2" t="s">
        <v>119</v>
      </c>
      <c r="K2" t="s">
        <v>150</v>
      </c>
      <c r="L2" t="s">
        <v>140</v>
      </c>
      <c r="M2" s="5">
        <v>356</v>
      </c>
    </row>
    <row r="3" spans="1:13" x14ac:dyDescent="0.65">
      <c r="A3" s="2">
        <v>45634</v>
      </c>
      <c r="B3" s="3">
        <f t="shared" ref="B3:B66" si="2">IF(MONTH(A3)&gt;=7,YEAR(A3)+1,YEAR(A3))</f>
        <v>2025</v>
      </c>
      <c r="C3" t="str">
        <f t="shared" si="0"/>
        <v>2024-2025</v>
      </c>
      <c r="D3" t="s">
        <v>160</v>
      </c>
      <c r="E3" t="s">
        <v>41</v>
      </c>
      <c r="F3" t="str">
        <f t="shared" si="1"/>
        <v>New South Wales</v>
      </c>
      <c r="G3" t="s">
        <v>10</v>
      </c>
      <c r="H3">
        <v>2478</v>
      </c>
      <c r="I3" t="s">
        <v>11</v>
      </c>
      <c r="J3" t="s">
        <v>120</v>
      </c>
      <c r="K3" t="s">
        <v>151</v>
      </c>
      <c r="L3" t="s">
        <v>141</v>
      </c>
      <c r="M3" s="5">
        <v>364</v>
      </c>
    </row>
    <row r="4" spans="1:13" x14ac:dyDescent="0.65">
      <c r="A4" s="2">
        <v>45421</v>
      </c>
      <c r="B4" s="3">
        <f t="shared" si="2"/>
        <v>2024</v>
      </c>
      <c r="C4" t="str">
        <f t="shared" si="0"/>
        <v>2023-2024</v>
      </c>
      <c r="D4" t="s">
        <v>161</v>
      </c>
      <c r="E4" t="s">
        <v>50</v>
      </c>
      <c r="F4" t="str">
        <f t="shared" si="1"/>
        <v>Australian Capital Territory</v>
      </c>
      <c r="G4" t="s">
        <v>51</v>
      </c>
      <c r="H4">
        <v>2617</v>
      </c>
      <c r="I4" t="s">
        <v>11</v>
      </c>
      <c r="J4" t="s">
        <v>121</v>
      </c>
      <c r="K4" t="s">
        <v>151</v>
      </c>
      <c r="L4" t="s">
        <v>141</v>
      </c>
      <c r="M4" s="5">
        <v>331</v>
      </c>
    </row>
    <row r="5" spans="1:13" x14ac:dyDescent="0.65">
      <c r="A5" s="2">
        <v>45806</v>
      </c>
      <c r="B5" s="3">
        <f t="shared" si="2"/>
        <v>2025</v>
      </c>
      <c r="C5" t="str">
        <f t="shared" si="0"/>
        <v>2024-2025</v>
      </c>
      <c r="D5" t="s">
        <v>160</v>
      </c>
      <c r="E5" t="s">
        <v>76</v>
      </c>
      <c r="F5" t="str">
        <f t="shared" si="1"/>
        <v>Queensland</v>
      </c>
      <c r="G5" t="s">
        <v>19</v>
      </c>
      <c r="H5">
        <v>4220</v>
      </c>
      <c r="I5" t="s">
        <v>11</v>
      </c>
      <c r="J5" t="s">
        <v>122</v>
      </c>
      <c r="K5" t="s">
        <v>152</v>
      </c>
      <c r="L5" t="s">
        <v>142</v>
      </c>
      <c r="M5" s="5">
        <v>444</v>
      </c>
    </row>
    <row r="6" spans="1:13" x14ac:dyDescent="0.65">
      <c r="A6" s="2">
        <v>45541</v>
      </c>
      <c r="B6" s="3">
        <f t="shared" si="2"/>
        <v>2025</v>
      </c>
      <c r="C6" t="str">
        <f t="shared" si="0"/>
        <v>2024-2025</v>
      </c>
      <c r="D6" t="s">
        <v>160</v>
      </c>
      <c r="E6" t="s">
        <v>111</v>
      </c>
      <c r="F6" t="str">
        <f t="shared" si="1"/>
        <v>New South Wales</v>
      </c>
      <c r="G6" t="s">
        <v>10</v>
      </c>
      <c r="H6">
        <v>2154</v>
      </c>
      <c r="I6" t="s">
        <v>11</v>
      </c>
      <c r="J6" t="s">
        <v>123</v>
      </c>
      <c r="K6" t="s">
        <v>153</v>
      </c>
      <c r="L6" t="s">
        <v>143</v>
      </c>
      <c r="M6" s="5">
        <v>684</v>
      </c>
    </row>
    <row r="7" spans="1:13" x14ac:dyDescent="0.65">
      <c r="A7" s="2">
        <v>45579</v>
      </c>
      <c r="B7" s="3">
        <f t="shared" si="2"/>
        <v>2025</v>
      </c>
      <c r="C7" t="str">
        <f t="shared" si="0"/>
        <v>2024-2025</v>
      </c>
      <c r="D7" t="s">
        <v>160</v>
      </c>
      <c r="E7" t="s">
        <v>9</v>
      </c>
      <c r="F7" t="str">
        <f t="shared" si="1"/>
        <v>New South Wales</v>
      </c>
      <c r="G7" t="s">
        <v>10</v>
      </c>
      <c r="H7">
        <v>2067</v>
      </c>
      <c r="I7" t="s">
        <v>11</v>
      </c>
      <c r="J7" t="s">
        <v>124</v>
      </c>
      <c r="K7" t="s">
        <v>150</v>
      </c>
      <c r="L7" t="s">
        <v>140</v>
      </c>
      <c r="M7" s="5">
        <v>80</v>
      </c>
    </row>
    <row r="8" spans="1:13" x14ac:dyDescent="0.65">
      <c r="A8" s="2">
        <v>45338</v>
      </c>
      <c r="B8" s="3">
        <f t="shared" si="2"/>
        <v>2024</v>
      </c>
      <c r="C8" t="str">
        <f t="shared" si="0"/>
        <v>2023-2024</v>
      </c>
      <c r="D8" t="s">
        <v>160</v>
      </c>
      <c r="E8" t="s">
        <v>44</v>
      </c>
      <c r="F8" t="str">
        <f t="shared" si="1"/>
        <v>Western Australia</v>
      </c>
      <c r="G8" t="s">
        <v>28</v>
      </c>
      <c r="H8">
        <v>6010</v>
      </c>
      <c r="I8" t="s">
        <v>11</v>
      </c>
      <c r="J8" t="s">
        <v>119</v>
      </c>
      <c r="K8" t="s">
        <v>154</v>
      </c>
      <c r="L8" t="s">
        <v>144</v>
      </c>
      <c r="M8" s="5">
        <v>426</v>
      </c>
    </row>
    <row r="9" spans="1:13" x14ac:dyDescent="0.65">
      <c r="A9" s="2">
        <v>45599</v>
      </c>
      <c r="B9" s="3">
        <f t="shared" si="2"/>
        <v>2025</v>
      </c>
      <c r="C9" t="str">
        <f t="shared" si="0"/>
        <v>2024-2025</v>
      </c>
      <c r="D9" t="s">
        <v>160</v>
      </c>
      <c r="E9" t="s">
        <v>104</v>
      </c>
      <c r="F9" t="str">
        <f t="shared" si="1"/>
        <v>Victoria</v>
      </c>
      <c r="G9" t="s">
        <v>26</v>
      </c>
      <c r="H9">
        <v>3175</v>
      </c>
      <c r="I9" t="s">
        <v>11</v>
      </c>
      <c r="J9" t="s">
        <v>125</v>
      </c>
      <c r="K9" t="s">
        <v>151</v>
      </c>
      <c r="L9" t="s">
        <v>141</v>
      </c>
      <c r="M9" s="5">
        <v>315</v>
      </c>
    </row>
    <row r="10" spans="1:13" x14ac:dyDescent="0.65">
      <c r="A10" s="2">
        <v>45666</v>
      </c>
      <c r="B10" s="3">
        <f t="shared" si="2"/>
        <v>2025</v>
      </c>
      <c r="C10" t="str">
        <f t="shared" si="0"/>
        <v>2024-2025</v>
      </c>
      <c r="D10" t="s">
        <v>160</v>
      </c>
      <c r="E10" t="s">
        <v>87</v>
      </c>
      <c r="F10" t="str">
        <f t="shared" si="1"/>
        <v>New South Wales</v>
      </c>
      <c r="G10" t="s">
        <v>10</v>
      </c>
      <c r="H10">
        <v>2158</v>
      </c>
      <c r="I10" t="s">
        <v>11</v>
      </c>
      <c r="J10" t="s">
        <v>123</v>
      </c>
      <c r="K10" t="s">
        <v>153</v>
      </c>
      <c r="L10" t="s">
        <v>143</v>
      </c>
      <c r="M10" s="5">
        <v>253</v>
      </c>
    </row>
    <row r="11" spans="1:13" x14ac:dyDescent="0.65">
      <c r="A11" s="2">
        <v>45784</v>
      </c>
      <c r="B11" s="3">
        <f t="shared" si="2"/>
        <v>2025</v>
      </c>
      <c r="C11" t="str">
        <f t="shared" si="0"/>
        <v>2024-2025</v>
      </c>
      <c r="D11" t="s">
        <v>160</v>
      </c>
      <c r="E11" t="s">
        <v>81</v>
      </c>
      <c r="F11" t="str">
        <f t="shared" si="1"/>
        <v>Victoria</v>
      </c>
      <c r="G11" t="s">
        <v>26</v>
      </c>
      <c r="H11">
        <v>3076</v>
      </c>
      <c r="I11" t="s">
        <v>11</v>
      </c>
      <c r="J11" t="s">
        <v>126</v>
      </c>
      <c r="K11" t="s">
        <v>155</v>
      </c>
      <c r="L11" t="s">
        <v>145</v>
      </c>
      <c r="M11" s="5">
        <v>501</v>
      </c>
    </row>
    <row r="12" spans="1:13" x14ac:dyDescent="0.65">
      <c r="A12" s="2">
        <v>45678</v>
      </c>
      <c r="B12" s="3">
        <f t="shared" si="2"/>
        <v>2025</v>
      </c>
      <c r="C12" t="str">
        <f t="shared" si="0"/>
        <v>2024-2025</v>
      </c>
      <c r="D12" t="s">
        <v>160</v>
      </c>
      <c r="E12" t="s">
        <v>81</v>
      </c>
      <c r="F12" t="str">
        <f t="shared" si="1"/>
        <v>Victoria</v>
      </c>
      <c r="G12" t="s">
        <v>26</v>
      </c>
      <c r="H12">
        <v>3076</v>
      </c>
      <c r="I12" t="s">
        <v>11</v>
      </c>
      <c r="J12" t="s">
        <v>126</v>
      </c>
      <c r="K12" t="s">
        <v>150</v>
      </c>
      <c r="L12" t="s">
        <v>140</v>
      </c>
      <c r="M12" s="5">
        <v>733</v>
      </c>
    </row>
    <row r="13" spans="1:13" x14ac:dyDescent="0.65">
      <c r="A13" s="2">
        <v>45583</v>
      </c>
      <c r="B13" s="3">
        <f t="shared" si="2"/>
        <v>2025</v>
      </c>
      <c r="C13" t="str">
        <f t="shared" si="0"/>
        <v>2024-2025</v>
      </c>
      <c r="D13" t="s">
        <v>160</v>
      </c>
      <c r="E13" t="s">
        <v>83</v>
      </c>
      <c r="F13" t="str">
        <f t="shared" si="1"/>
        <v>Victoria</v>
      </c>
      <c r="G13" t="s">
        <v>26</v>
      </c>
      <c r="H13">
        <v>3551</v>
      </c>
      <c r="I13" t="s">
        <v>11</v>
      </c>
      <c r="J13" t="s">
        <v>127</v>
      </c>
      <c r="K13" t="s">
        <v>156</v>
      </c>
      <c r="L13" t="s">
        <v>146</v>
      </c>
      <c r="M13" s="5">
        <v>507</v>
      </c>
    </row>
    <row r="14" spans="1:13" x14ac:dyDescent="0.65">
      <c r="A14" s="2">
        <v>45611</v>
      </c>
      <c r="B14" s="3">
        <f t="shared" si="2"/>
        <v>2025</v>
      </c>
      <c r="C14" t="str">
        <f t="shared" si="0"/>
        <v>2024-2025</v>
      </c>
      <c r="D14" t="s">
        <v>160</v>
      </c>
      <c r="E14" t="s">
        <v>97</v>
      </c>
      <c r="F14" t="str">
        <f t="shared" si="1"/>
        <v>Tasmania</v>
      </c>
      <c r="G14" t="s">
        <v>43</v>
      </c>
      <c r="H14">
        <v>7010</v>
      </c>
      <c r="I14" t="s">
        <v>11</v>
      </c>
      <c r="J14" t="s">
        <v>128</v>
      </c>
      <c r="K14" t="s">
        <v>150</v>
      </c>
      <c r="L14" t="s">
        <v>140</v>
      </c>
      <c r="M14" s="5">
        <v>147</v>
      </c>
    </row>
    <row r="15" spans="1:13" x14ac:dyDescent="0.65">
      <c r="A15" s="2">
        <v>45571</v>
      </c>
      <c r="B15" s="3">
        <f t="shared" si="2"/>
        <v>2025</v>
      </c>
      <c r="C15" t="str">
        <f t="shared" si="0"/>
        <v>2024-2025</v>
      </c>
      <c r="D15" t="s">
        <v>160</v>
      </c>
      <c r="E15" t="s">
        <v>63</v>
      </c>
      <c r="F15" t="str">
        <f t="shared" si="1"/>
        <v>Queensland</v>
      </c>
      <c r="G15" t="s">
        <v>19</v>
      </c>
      <c r="H15">
        <v>4068</v>
      </c>
      <c r="I15" t="s">
        <v>11</v>
      </c>
      <c r="J15" t="s">
        <v>129</v>
      </c>
      <c r="K15" t="s">
        <v>151</v>
      </c>
      <c r="L15" t="s">
        <v>141</v>
      </c>
      <c r="M15" s="5">
        <v>564</v>
      </c>
    </row>
    <row r="16" spans="1:13" x14ac:dyDescent="0.65">
      <c r="A16" s="2">
        <v>45626</v>
      </c>
      <c r="B16" s="3">
        <f t="shared" si="2"/>
        <v>2025</v>
      </c>
      <c r="C16" t="str">
        <f t="shared" si="0"/>
        <v>2024-2025</v>
      </c>
      <c r="D16" t="s">
        <v>160</v>
      </c>
      <c r="E16" t="s">
        <v>78</v>
      </c>
      <c r="F16" t="str">
        <f t="shared" si="1"/>
        <v>New South Wales</v>
      </c>
      <c r="G16" t="s">
        <v>10</v>
      </c>
      <c r="H16">
        <v>2480</v>
      </c>
      <c r="I16" t="s">
        <v>11</v>
      </c>
      <c r="J16" t="s">
        <v>120</v>
      </c>
      <c r="K16" t="s">
        <v>151</v>
      </c>
      <c r="L16" t="s">
        <v>141</v>
      </c>
      <c r="M16" s="5">
        <v>138</v>
      </c>
    </row>
    <row r="17" spans="1:13" x14ac:dyDescent="0.65">
      <c r="A17" s="2">
        <v>45639</v>
      </c>
      <c r="B17" s="3">
        <f t="shared" si="2"/>
        <v>2025</v>
      </c>
      <c r="C17" t="str">
        <f t="shared" si="0"/>
        <v>2024-2025</v>
      </c>
      <c r="D17" t="s">
        <v>160</v>
      </c>
      <c r="E17" t="s">
        <v>58</v>
      </c>
      <c r="F17" t="str">
        <f t="shared" si="1"/>
        <v>New South Wales</v>
      </c>
      <c r="G17" t="s">
        <v>10</v>
      </c>
      <c r="H17">
        <v>2790</v>
      </c>
      <c r="I17" t="s">
        <v>11</v>
      </c>
      <c r="J17" t="s">
        <v>130</v>
      </c>
      <c r="K17" t="s">
        <v>151</v>
      </c>
      <c r="L17" t="s">
        <v>141</v>
      </c>
      <c r="M17" s="5">
        <v>503</v>
      </c>
    </row>
    <row r="18" spans="1:13" x14ac:dyDescent="0.65">
      <c r="A18" s="2">
        <v>45322</v>
      </c>
      <c r="B18" s="3">
        <f t="shared" si="2"/>
        <v>2024</v>
      </c>
      <c r="C18" t="str">
        <f t="shared" si="0"/>
        <v>2023-2024</v>
      </c>
      <c r="D18" t="s">
        <v>160</v>
      </c>
      <c r="E18" t="s">
        <v>107</v>
      </c>
      <c r="F18" t="str">
        <f t="shared" si="1"/>
        <v>New South Wales</v>
      </c>
      <c r="G18" t="s">
        <v>10</v>
      </c>
      <c r="H18">
        <v>2020</v>
      </c>
      <c r="I18" t="s">
        <v>11</v>
      </c>
      <c r="J18" t="s">
        <v>124</v>
      </c>
      <c r="K18" t="s">
        <v>155</v>
      </c>
      <c r="L18" t="s">
        <v>145</v>
      </c>
      <c r="M18" s="5">
        <v>46</v>
      </c>
    </row>
    <row r="19" spans="1:13" x14ac:dyDescent="0.65">
      <c r="A19" s="2">
        <v>45573</v>
      </c>
      <c r="B19" s="3">
        <f t="shared" si="2"/>
        <v>2025</v>
      </c>
      <c r="C19" t="str">
        <f t="shared" si="0"/>
        <v>2024-2025</v>
      </c>
      <c r="D19" t="s">
        <v>161</v>
      </c>
      <c r="E19" t="s">
        <v>27</v>
      </c>
      <c r="F19" t="str">
        <f t="shared" si="1"/>
        <v>Western Australia</v>
      </c>
      <c r="G19" t="s">
        <v>28</v>
      </c>
      <c r="H19">
        <v>6030</v>
      </c>
      <c r="I19" t="s">
        <v>11</v>
      </c>
      <c r="J19" t="s">
        <v>119</v>
      </c>
      <c r="K19" t="s">
        <v>153</v>
      </c>
      <c r="L19" t="s">
        <v>143</v>
      </c>
      <c r="M19" s="5">
        <v>799</v>
      </c>
    </row>
    <row r="20" spans="1:13" x14ac:dyDescent="0.65">
      <c r="A20" s="2">
        <v>45591</v>
      </c>
      <c r="B20" s="3">
        <f t="shared" si="2"/>
        <v>2025</v>
      </c>
      <c r="C20" t="str">
        <f t="shared" si="0"/>
        <v>2024-2025</v>
      </c>
      <c r="D20" t="s">
        <v>161</v>
      </c>
      <c r="E20" t="s">
        <v>27</v>
      </c>
      <c r="F20" t="str">
        <f t="shared" si="1"/>
        <v>Western Australia</v>
      </c>
      <c r="G20" t="s">
        <v>28</v>
      </c>
      <c r="H20">
        <v>6030</v>
      </c>
      <c r="I20" t="s">
        <v>11</v>
      </c>
      <c r="J20" t="s">
        <v>119</v>
      </c>
      <c r="K20" t="s">
        <v>153</v>
      </c>
      <c r="L20" t="s">
        <v>143</v>
      </c>
      <c r="M20" s="5">
        <v>218</v>
      </c>
    </row>
    <row r="21" spans="1:13" x14ac:dyDescent="0.65">
      <c r="A21" s="2">
        <v>45509</v>
      </c>
      <c r="B21" s="3">
        <f t="shared" si="2"/>
        <v>2025</v>
      </c>
      <c r="C21" t="str">
        <f t="shared" si="0"/>
        <v>2024-2025</v>
      </c>
      <c r="D21" t="s">
        <v>160</v>
      </c>
      <c r="E21" t="s">
        <v>102</v>
      </c>
      <c r="F21" t="str">
        <f t="shared" si="1"/>
        <v>Queensland</v>
      </c>
      <c r="G21" t="s">
        <v>19</v>
      </c>
      <c r="H21">
        <v>4825</v>
      </c>
      <c r="I21" t="s">
        <v>11</v>
      </c>
      <c r="J21" t="s">
        <v>131</v>
      </c>
      <c r="K21" t="s">
        <v>157</v>
      </c>
      <c r="L21" t="s">
        <v>147</v>
      </c>
      <c r="M21" s="5">
        <v>228</v>
      </c>
    </row>
    <row r="22" spans="1:13" x14ac:dyDescent="0.65">
      <c r="A22" s="2">
        <v>45533</v>
      </c>
      <c r="B22" s="3">
        <f t="shared" si="2"/>
        <v>2025</v>
      </c>
      <c r="C22" t="str">
        <f t="shared" si="0"/>
        <v>2024-2025</v>
      </c>
      <c r="D22" t="s">
        <v>160</v>
      </c>
      <c r="E22" t="s">
        <v>16</v>
      </c>
      <c r="F22" t="str">
        <f t="shared" si="1"/>
        <v>South Australia</v>
      </c>
      <c r="G22" t="s">
        <v>17</v>
      </c>
      <c r="H22">
        <v>5168</v>
      </c>
      <c r="I22" t="s">
        <v>11</v>
      </c>
      <c r="J22" t="s">
        <v>132</v>
      </c>
      <c r="K22" t="s">
        <v>153</v>
      </c>
      <c r="L22" t="s">
        <v>143</v>
      </c>
      <c r="M22" s="5">
        <v>249</v>
      </c>
    </row>
    <row r="23" spans="1:13" x14ac:dyDescent="0.65">
      <c r="A23" s="2">
        <v>45439</v>
      </c>
      <c r="B23" s="3">
        <f t="shared" si="2"/>
        <v>2024</v>
      </c>
      <c r="C23" t="str">
        <f t="shared" si="0"/>
        <v>2023-2024</v>
      </c>
      <c r="D23" t="s">
        <v>160</v>
      </c>
      <c r="E23" t="s">
        <v>100</v>
      </c>
      <c r="F23" t="str">
        <f t="shared" si="1"/>
        <v>New South Wales</v>
      </c>
      <c r="G23" t="s">
        <v>10</v>
      </c>
      <c r="H23">
        <v>2800</v>
      </c>
      <c r="I23" t="s">
        <v>11</v>
      </c>
      <c r="J23" t="s">
        <v>130</v>
      </c>
      <c r="K23" t="s">
        <v>155</v>
      </c>
      <c r="L23" t="s">
        <v>145</v>
      </c>
      <c r="M23" s="5">
        <v>225</v>
      </c>
    </row>
    <row r="24" spans="1:13" x14ac:dyDescent="0.65">
      <c r="A24" s="2">
        <v>45464</v>
      </c>
      <c r="B24" s="3">
        <f t="shared" si="2"/>
        <v>2024</v>
      </c>
      <c r="C24" t="str">
        <f t="shared" si="0"/>
        <v>2023-2024</v>
      </c>
      <c r="D24" t="s">
        <v>160</v>
      </c>
      <c r="E24" t="s">
        <v>68</v>
      </c>
      <c r="F24" t="str">
        <f t="shared" si="1"/>
        <v>Victoria</v>
      </c>
      <c r="G24" t="s">
        <v>26</v>
      </c>
      <c r="H24">
        <v>3429</v>
      </c>
      <c r="I24" t="s">
        <v>11</v>
      </c>
      <c r="J24" t="s">
        <v>127</v>
      </c>
      <c r="K24" t="s">
        <v>153</v>
      </c>
      <c r="L24" t="s">
        <v>143</v>
      </c>
      <c r="M24" s="5">
        <v>500</v>
      </c>
    </row>
    <row r="25" spans="1:13" x14ac:dyDescent="0.65">
      <c r="A25" s="2">
        <v>45979</v>
      </c>
      <c r="B25" s="3">
        <f t="shared" si="2"/>
        <v>2026</v>
      </c>
      <c r="C25" t="str">
        <f t="shared" si="0"/>
        <v>2025-2026</v>
      </c>
      <c r="D25" t="s">
        <v>160</v>
      </c>
      <c r="E25" t="s">
        <v>53</v>
      </c>
      <c r="F25" t="str">
        <f t="shared" si="1"/>
        <v>Queensland</v>
      </c>
      <c r="G25" t="s">
        <v>19</v>
      </c>
      <c r="H25">
        <v>4012</v>
      </c>
      <c r="I25" t="s">
        <v>11</v>
      </c>
      <c r="J25" t="s">
        <v>129</v>
      </c>
      <c r="K25" t="s">
        <v>153</v>
      </c>
      <c r="L25" t="s">
        <v>143</v>
      </c>
      <c r="M25" s="5">
        <v>599</v>
      </c>
    </row>
    <row r="26" spans="1:13" x14ac:dyDescent="0.65">
      <c r="A26" s="2">
        <v>45783</v>
      </c>
      <c r="B26" s="3">
        <f t="shared" si="2"/>
        <v>2025</v>
      </c>
      <c r="C26" t="str">
        <f t="shared" si="0"/>
        <v>2024-2025</v>
      </c>
      <c r="D26" t="s">
        <v>160</v>
      </c>
      <c r="E26" t="s">
        <v>36</v>
      </c>
      <c r="F26" t="str">
        <f t="shared" si="1"/>
        <v>New South Wales</v>
      </c>
      <c r="G26" t="s">
        <v>10</v>
      </c>
      <c r="H26">
        <v>2539</v>
      </c>
      <c r="I26" t="s">
        <v>11</v>
      </c>
      <c r="J26" t="s">
        <v>121</v>
      </c>
      <c r="K26" t="s">
        <v>154</v>
      </c>
      <c r="L26" t="s">
        <v>144</v>
      </c>
      <c r="M26" s="5">
        <v>442</v>
      </c>
    </row>
    <row r="27" spans="1:13" x14ac:dyDescent="0.65">
      <c r="A27" s="2">
        <v>45374</v>
      </c>
      <c r="B27" s="3">
        <f t="shared" si="2"/>
        <v>2024</v>
      </c>
      <c r="C27" t="str">
        <f t="shared" si="0"/>
        <v>2023-2024</v>
      </c>
      <c r="D27" t="s">
        <v>161</v>
      </c>
      <c r="E27" t="s">
        <v>90</v>
      </c>
      <c r="F27" t="str">
        <f t="shared" si="1"/>
        <v>New South Wales</v>
      </c>
      <c r="G27" t="s">
        <v>10</v>
      </c>
      <c r="H27">
        <v>2650</v>
      </c>
      <c r="I27" t="s">
        <v>11</v>
      </c>
      <c r="J27" t="s">
        <v>130</v>
      </c>
      <c r="K27" t="s">
        <v>154</v>
      </c>
      <c r="L27" t="s">
        <v>144</v>
      </c>
      <c r="M27" s="5">
        <v>322</v>
      </c>
    </row>
    <row r="28" spans="1:13" x14ac:dyDescent="0.65">
      <c r="A28" s="2">
        <v>45424</v>
      </c>
      <c r="B28" s="3">
        <f t="shared" si="2"/>
        <v>2024</v>
      </c>
      <c r="C28" t="str">
        <f t="shared" si="0"/>
        <v>2023-2024</v>
      </c>
      <c r="D28" t="s">
        <v>160</v>
      </c>
      <c r="E28" t="s">
        <v>80</v>
      </c>
      <c r="F28" t="str">
        <f t="shared" si="1"/>
        <v>New South Wales</v>
      </c>
      <c r="G28" t="s">
        <v>10</v>
      </c>
      <c r="H28">
        <v>2120</v>
      </c>
      <c r="I28" t="s">
        <v>11</v>
      </c>
      <c r="J28" t="s">
        <v>123</v>
      </c>
      <c r="K28" t="s">
        <v>156</v>
      </c>
      <c r="L28" t="s">
        <v>146</v>
      </c>
      <c r="M28" s="5">
        <v>29</v>
      </c>
    </row>
    <row r="29" spans="1:13" x14ac:dyDescent="0.65">
      <c r="A29" s="2">
        <v>45493</v>
      </c>
      <c r="B29" s="3">
        <f t="shared" si="2"/>
        <v>2025</v>
      </c>
      <c r="C29" t="str">
        <f t="shared" si="0"/>
        <v>2024-2025</v>
      </c>
      <c r="D29" t="s">
        <v>160</v>
      </c>
      <c r="E29" t="s">
        <v>103</v>
      </c>
      <c r="F29" t="str">
        <f t="shared" si="1"/>
        <v>Victoria</v>
      </c>
      <c r="G29" t="s">
        <v>26</v>
      </c>
      <c r="H29">
        <v>3550</v>
      </c>
      <c r="I29" t="s">
        <v>11</v>
      </c>
      <c r="J29" t="s">
        <v>127</v>
      </c>
      <c r="K29" t="s">
        <v>153</v>
      </c>
      <c r="L29" t="s">
        <v>143</v>
      </c>
      <c r="M29" s="5">
        <v>425</v>
      </c>
    </row>
    <row r="30" spans="1:13" x14ac:dyDescent="0.65">
      <c r="A30" s="2">
        <v>45967</v>
      </c>
      <c r="B30" s="3">
        <f t="shared" si="2"/>
        <v>2026</v>
      </c>
      <c r="C30" t="str">
        <f t="shared" si="0"/>
        <v>2025-2026</v>
      </c>
      <c r="D30" t="s">
        <v>160</v>
      </c>
      <c r="E30" t="s">
        <v>84</v>
      </c>
      <c r="F30" t="str">
        <f t="shared" si="1"/>
        <v>Western Australia</v>
      </c>
      <c r="G30" t="s">
        <v>28</v>
      </c>
      <c r="H30">
        <v>6280</v>
      </c>
      <c r="I30" t="s">
        <v>11</v>
      </c>
      <c r="J30" t="s">
        <v>133</v>
      </c>
      <c r="K30" t="s">
        <v>151</v>
      </c>
      <c r="L30" t="s">
        <v>141</v>
      </c>
      <c r="M30" s="5">
        <v>437</v>
      </c>
    </row>
    <row r="31" spans="1:13" x14ac:dyDescent="0.65">
      <c r="A31" s="2">
        <v>45773</v>
      </c>
      <c r="B31" s="3">
        <f t="shared" si="2"/>
        <v>2025</v>
      </c>
      <c r="C31" t="str">
        <f t="shared" si="0"/>
        <v>2024-2025</v>
      </c>
      <c r="D31" t="s">
        <v>160</v>
      </c>
      <c r="E31" t="s">
        <v>25</v>
      </c>
      <c r="F31" t="str">
        <f t="shared" si="1"/>
        <v>Victoria</v>
      </c>
      <c r="G31" t="s">
        <v>26</v>
      </c>
      <c r="H31">
        <v>3066</v>
      </c>
      <c r="I31" t="s">
        <v>11</v>
      </c>
      <c r="J31" t="s">
        <v>126</v>
      </c>
      <c r="K31" t="s">
        <v>150</v>
      </c>
      <c r="L31" t="s">
        <v>140</v>
      </c>
      <c r="M31" s="5">
        <v>226</v>
      </c>
    </row>
    <row r="32" spans="1:13" x14ac:dyDescent="0.65">
      <c r="A32" s="2">
        <v>45307</v>
      </c>
      <c r="B32" s="3">
        <f t="shared" si="2"/>
        <v>2024</v>
      </c>
      <c r="C32" t="str">
        <f t="shared" si="0"/>
        <v>2023-2024</v>
      </c>
      <c r="D32" t="s">
        <v>160</v>
      </c>
      <c r="E32" t="s">
        <v>23</v>
      </c>
      <c r="F32" t="str">
        <f t="shared" si="1"/>
        <v>New South Wales</v>
      </c>
      <c r="G32" t="s">
        <v>10</v>
      </c>
      <c r="H32">
        <v>2830</v>
      </c>
      <c r="I32" t="s">
        <v>11</v>
      </c>
      <c r="J32" t="s">
        <v>130</v>
      </c>
      <c r="K32" t="s">
        <v>150</v>
      </c>
      <c r="L32" t="s">
        <v>140</v>
      </c>
      <c r="M32" s="5">
        <v>612</v>
      </c>
    </row>
    <row r="33" spans="1:13" x14ac:dyDescent="0.65">
      <c r="A33" s="2">
        <v>45342</v>
      </c>
      <c r="B33" s="3">
        <f t="shared" si="2"/>
        <v>2024</v>
      </c>
      <c r="C33" t="str">
        <f t="shared" si="0"/>
        <v>2023-2024</v>
      </c>
      <c r="D33" t="s">
        <v>160</v>
      </c>
      <c r="E33" t="s">
        <v>63</v>
      </c>
      <c r="F33" t="str">
        <f t="shared" si="1"/>
        <v>Queensland</v>
      </c>
      <c r="G33" t="s">
        <v>19</v>
      </c>
      <c r="H33">
        <v>4068</v>
      </c>
      <c r="I33" t="s">
        <v>11</v>
      </c>
      <c r="J33" t="s">
        <v>129</v>
      </c>
      <c r="K33" t="s">
        <v>153</v>
      </c>
      <c r="L33" t="s">
        <v>143</v>
      </c>
      <c r="M33" s="5">
        <v>163</v>
      </c>
    </row>
    <row r="34" spans="1:13" x14ac:dyDescent="0.65">
      <c r="A34" s="2">
        <v>45572</v>
      </c>
      <c r="B34" s="3">
        <f t="shared" si="2"/>
        <v>2025</v>
      </c>
      <c r="C34" t="str">
        <f t="shared" si="0"/>
        <v>2024-2025</v>
      </c>
      <c r="D34" t="s">
        <v>160</v>
      </c>
      <c r="E34" t="s">
        <v>74</v>
      </c>
      <c r="F34" t="str">
        <f t="shared" si="1"/>
        <v>Victoria</v>
      </c>
      <c r="G34" t="s">
        <v>26</v>
      </c>
      <c r="H34">
        <v>3500</v>
      </c>
      <c r="I34" t="s">
        <v>11</v>
      </c>
      <c r="J34" t="s">
        <v>127</v>
      </c>
      <c r="K34" t="s">
        <v>150</v>
      </c>
      <c r="L34" t="s">
        <v>140</v>
      </c>
      <c r="M34" s="5">
        <v>548</v>
      </c>
    </row>
    <row r="35" spans="1:13" x14ac:dyDescent="0.65">
      <c r="A35" s="2">
        <v>45900</v>
      </c>
      <c r="B35" s="3">
        <f t="shared" si="2"/>
        <v>2026</v>
      </c>
      <c r="C35" t="str">
        <f t="shared" si="0"/>
        <v>2025-2026</v>
      </c>
      <c r="D35" t="s">
        <v>160</v>
      </c>
      <c r="E35" t="s">
        <v>71</v>
      </c>
      <c r="F35" t="str">
        <f t="shared" si="1"/>
        <v>Victoria</v>
      </c>
      <c r="G35" t="s">
        <v>26</v>
      </c>
      <c r="H35">
        <v>3131</v>
      </c>
      <c r="I35" t="s">
        <v>11</v>
      </c>
      <c r="J35" t="s">
        <v>125</v>
      </c>
      <c r="K35" t="s">
        <v>153</v>
      </c>
      <c r="L35" t="s">
        <v>143</v>
      </c>
      <c r="M35" s="5">
        <v>588</v>
      </c>
    </row>
    <row r="36" spans="1:13" x14ac:dyDescent="0.65">
      <c r="A36" s="2">
        <v>45659</v>
      </c>
      <c r="B36" s="3">
        <f t="shared" si="2"/>
        <v>2025</v>
      </c>
      <c r="C36" t="str">
        <f t="shared" si="0"/>
        <v>2024-2025</v>
      </c>
      <c r="D36" t="s">
        <v>160</v>
      </c>
      <c r="E36" t="s">
        <v>22</v>
      </c>
      <c r="F36" t="str">
        <f t="shared" si="1"/>
        <v>New South Wales</v>
      </c>
      <c r="G36" t="s">
        <v>10</v>
      </c>
      <c r="H36">
        <v>2116</v>
      </c>
      <c r="I36" t="s">
        <v>11</v>
      </c>
      <c r="J36" t="s">
        <v>123</v>
      </c>
      <c r="K36" t="s">
        <v>151</v>
      </c>
      <c r="L36" t="s">
        <v>141</v>
      </c>
      <c r="M36" s="5">
        <v>157</v>
      </c>
    </row>
    <row r="37" spans="1:13" x14ac:dyDescent="0.65">
      <c r="A37" s="2">
        <v>45588</v>
      </c>
      <c r="B37" s="3">
        <f t="shared" si="2"/>
        <v>2025</v>
      </c>
      <c r="C37" t="str">
        <f t="shared" si="0"/>
        <v>2024-2025</v>
      </c>
      <c r="D37" t="s">
        <v>160</v>
      </c>
      <c r="E37" t="s">
        <v>40</v>
      </c>
      <c r="F37" t="str">
        <f t="shared" si="1"/>
        <v>South Australia</v>
      </c>
      <c r="G37" t="s">
        <v>17</v>
      </c>
      <c r="H37">
        <v>5169</v>
      </c>
      <c r="I37" t="s">
        <v>11</v>
      </c>
      <c r="J37" t="s">
        <v>132</v>
      </c>
      <c r="K37" t="s">
        <v>153</v>
      </c>
      <c r="L37" t="s">
        <v>143</v>
      </c>
      <c r="M37" s="5">
        <v>75</v>
      </c>
    </row>
    <row r="38" spans="1:13" x14ac:dyDescent="0.65">
      <c r="A38" s="2">
        <v>45896</v>
      </c>
      <c r="B38" s="3">
        <f t="shared" si="2"/>
        <v>2026</v>
      </c>
      <c r="C38" t="str">
        <f t="shared" si="0"/>
        <v>2025-2026</v>
      </c>
      <c r="D38" t="s">
        <v>160</v>
      </c>
      <c r="E38" t="s">
        <v>35</v>
      </c>
      <c r="F38" t="str">
        <f t="shared" si="1"/>
        <v>Victoria</v>
      </c>
      <c r="G38" t="s">
        <v>26</v>
      </c>
      <c r="H38">
        <v>3280</v>
      </c>
      <c r="I38" t="s">
        <v>11</v>
      </c>
      <c r="J38" t="s">
        <v>127</v>
      </c>
      <c r="K38" t="s">
        <v>151</v>
      </c>
      <c r="L38" t="s">
        <v>141</v>
      </c>
      <c r="M38" s="5">
        <v>578</v>
      </c>
    </row>
    <row r="39" spans="1:13" x14ac:dyDescent="0.65">
      <c r="A39" s="2">
        <v>45999</v>
      </c>
      <c r="B39" s="3">
        <f t="shared" si="2"/>
        <v>2026</v>
      </c>
      <c r="C39" t="str">
        <f t="shared" si="0"/>
        <v>2025-2026</v>
      </c>
      <c r="D39" t="s">
        <v>160</v>
      </c>
      <c r="E39" t="s">
        <v>77</v>
      </c>
      <c r="F39" t="str">
        <f t="shared" si="1"/>
        <v>Victoria</v>
      </c>
      <c r="G39" t="s">
        <v>26</v>
      </c>
      <c r="H39">
        <v>3018</v>
      </c>
      <c r="I39" t="s">
        <v>11</v>
      </c>
      <c r="J39" t="s">
        <v>126</v>
      </c>
      <c r="K39" t="s">
        <v>153</v>
      </c>
      <c r="L39" t="s">
        <v>143</v>
      </c>
      <c r="M39" s="5">
        <v>96</v>
      </c>
    </row>
    <row r="40" spans="1:13" x14ac:dyDescent="0.65">
      <c r="A40" s="2">
        <v>45730</v>
      </c>
      <c r="B40" s="3">
        <f t="shared" si="2"/>
        <v>2025</v>
      </c>
      <c r="C40" t="str">
        <f t="shared" si="0"/>
        <v>2024-2025</v>
      </c>
      <c r="D40" t="s">
        <v>160</v>
      </c>
      <c r="E40" t="s">
        <v>106</v>
      </c>
      <c r="F40" t="str">
        <f t="shared" si="1"/>
        <v>Queensland</v>
      </c>
      <c r="G40" t="s">
        <v>19</v>
      </c>
      <c r="H40">
        <v>4558</v>
      </c>
      <c r="I40" t="s">
        <v>11</v>
      </c>
      <c r="J40" t="s">
        <v>134</v>
      </c>
      <c r="K40" t="s">
        <v>151</v>
      </c>
      <c r="L40" t="s">
        <v>141</v>
      </c>
      <c r="M40" s="5">
        <v>455</v>
      </c>
    </row>
    <row r="41" spans="1:13" x14ac:dyDescent="0.65">
      <c r="A41" s="2">
        <v>45785</v>
      </c>
      <c r="B41" s="3">
        <f t="shared" si="2"/>
        <v>2025</v>
      </c>
      <c r="C41" t="str">
        <f t="shared" si="0"/>
        <v>2024-2025</v>
      </c>
      <c r="D41" t="s">
        <v>160</v>
      </c>
      <c r="E41" t="s">
        <v>69</v>
      </c>
      <c r="F41" t="str">
        <f t="shared" si="1"/>
        <v>Victoria</v>
      </c>
      <c r="G41" t="s">
        <v>26</v>
      </c>
      <c r="H41">
        <v>3148</v>
      </c>
      <c r="I41" t="s">
        <v>11</v>
      </c>
      <c r="J41" t="s">
        <v>125</v>
      </c>
      <c r="K41" t="s">
        <v>150</v>
      </c>
      <c r="L41" t="s">
        <v>140</v>
      </c>
      <c r="M41" s="5">
        <v>415</v>
      </c>
    </row>
    <row r="42" spans="1:13" x14ac:dyDescent="0.65">
      <c r="A42" s="2">
        <v>45603</v>
      </c>
      <c r="B42" s="3">
        <f t="shared" si="2"/>
        <v>2025</v>
      </c>
      <c r="C42" t="str">
        <f t="shared" si="0"/>
        <v>2024-2025</v>
      </c>
      <c r="D42" t="s">
        <v>161</v>
      </c>
      <c r="E42" t="s">
        <v>83</v>
      </c>
      <c r="F42" t="str">
        <f t="shared" si="1"/>
        <v>Victoria</v>
      </c>
      <c r="G42" t="s">
        <v>26</v>
      </c>
      <c r="H42">
        <v>3551</v>
      </c>
      <c r="I42" t="s">
        <v>11</v>
      </c>
      <c r="J42" t="s">
        <v>127</v>
      </c>
      <c r="K42" t="s">
        <v>151</v>
      </c>
      <c r="L42" t="s">
        <v>141</v>
      </c>
      <c r="M42" s="5">
        <v>630</v>
      </c>
    </row>
    <row r="43" spans="1:13" x14ac:dyDescent="0.65">
      <c r="A43" s="2">
        <v>45337</v>
      </c>
      <c r="B43" s="3">
        <f t="shared" si="2"/>
        <v>2024</v>
      </c>
      <c r="C43" t="str">
        <f t="shared" si="0"/>
        <v>2023-2024</v>
      </c>
      <c r="D43" t="s">
        <v>160</v>
      </c>
      <c r="E43" t="s">
        <v>68</v>
      </c>
      <c r="F43" t="str">
        <f t="shared" si="1"/>
        <v>Victoria</v>
      </c>
      <c r="G43" t="s">
        <v>26</v>
      </c>
      <c r="H43">
        <v>3429</v>
      </c>
      <c r="I43" t="s">
        <v>11</v>
      </c>
      <c r="J43" t="s">
        <v>127</v>
      </c>
      <c r="K43" t="s">
        <v>153</v>
      </c>
      <c r="L43" t="s">
        <v>143</v>
      </c>
      <c r="M43" s="5">
        <v>416</v>
      </c>
    </row>
    <row r="44" spans="1:13" x14ac:dyDescent="0.65">
      <c r="A44" s="2">
        <v>45793</v>
      </c>
      <c r="B44" s="3">
        <f t="shared" si="2"/>
        <v>2025</v>
      </c>
      <c r="C44" t="str">
        <f t="shared" si="0"/>
        <v>2024-2025</v>
      </c>
      <c r="D44" t="s">
        <v>161</v>
      </c>
      <c r="E44" t="s">
        <v>90</v>
      </c>
      <c r="F44" t="str">
        <f t="shared" si="1"/>
        <v>New South Wales</v>
      </c>
      <c r="G44" t="s">
        <v>10</v>
      </c>
      <c r="H44">
        <v>2650</v>
      </c>
      <c r="I44" t="s">
        <v>11</v>
      </c>
      <c r="J44" t="s">
        <v>130</v>
      </c>
      <c r="K44" t="s">
        <v>151</v>
      </c>
      <c r="L44" t="s">
        <v>141</v>
      </c>
      <c r="M44" s="5">
        <v>672</v>
      </c>
    </row>
    <row r="45" spans="1:13" x14ac:dyDescent="0.65">
      <c r="A45" s="2">
        <v>45468</v>
      </c>
      <c r="B45" s="3">
        <f t="shared" si="2"/>
        <v>2024</v>
      </c>
      <c r="C45" t="str">
        <f t="shared" si="0"/>
        <v>2023-2024</v>
      </c>
      <c r="D45" t="s">
        <v>160</v>
      </c>
      <c r="E45" t="s">
        <v>107</v>
      </c>
      <c r="F45" t="str">
        <f t="shared" si="1"/>
        <v>New South Wales</v>
      </c>
      <c r="G45" t="s">
        <v>10</v>
      </c>
      <c r="H45">
        <v>2020</v>
      </c>
      <c r="I45" t="s">
        <v>11</v>
      </c>
      <c r="J45" t="s">
        <v>124</v>
      </c>
      <c r="K45" t="s">
        <v>158</v>
      </c>
      <c r="L45" t="s">
        <v>148</v>
      </c>
      <c r="M45" s="5">
        <v>344</v>
      </c>
    </row>
    <row r="46" spans="1:13" x14ac:dyDescent="0.65">
      <c r="A46" s="2">
        <v>45688</v>
      </c>
      <c r="B46" s="3">
        <f t="shared" si="2"/>
        <v>2025</v>
      </c>
      <c r="C46" t="str">
        <f t="shared" si="0"/>
        <v>2024-2025</v>
      </c>
      <c r="D46" t="s">
        <v>160</v>
      </c>
      <c r="E46" t="s">
        <v>100</v>
      </c>
      <c r="F46" t="str">
        <f t="shared" si="1"/>
        <v>New South Wales</v>
      </c>
      <c r="G46" t="s">
        <v>10</v>
      </c>
      <c r="H46">
        <v>2800</v>
      </c>
      <c r="I46" t="s">
        <v>11</v>
      </c>
      <c r="J46" t="s">
        <v>130</v>
      </c>
      <c r="K46" t="s">
        <v>156</v>
      </c>
      <c r="L46" t="s">
        <v>146</v>
      </c>
      <c r="M46" s="5">
        <v>773</v>
      </c>
    </row>
    <row r="47" spans="1:13" x14ac:dyDescent="0.65">
      <c r="A47" s="2">
        <v>45698</v>
      </c>
      <c r="B47" s="3">
        <f t="shared" si="2"/>
        <v>2025</v>
      </c>
      <c r="C47" t="str">
        <f t="shared" si="0"/>
        <v>2024-2025</v>
      </c>
      <c r="D47" t="s">
        <v>160</v>
      </c>
      <c r="E47" t="s">
        <v>69</v>
      </c>
      <c r="F47" t="str">
        <f t="shared" si="1"/>
        <v>Victoria</v>
      </c>
      <c r="G47" t="s">
        <v>26</v>
      </c>
      <c r="H47">
        <v>3148</v>
      </c>
      <c r="I47" t="s">
        <v>11</v>
      </c>
      <c r="J47" t="s">
        <v>125</v>
      </c>
      <c r="K47" t="s">
        <v>151</v>
      </c>
      <c r="L47" t="s">
        <v>141</v>
      </c>
      <c r="M47" s="5">
        <v>763</v>
      </c>
    </row>
    <row r="48" spans="1:13" x14ac:dyDescent="0.65">
      <c r="A48" s="2">
        <v>45958</v>
      </c>
      <c r="B48" s="3">
        <f t="shared" si="2"/>
        <v>2026</v>
      </c>
      <c r="C48" t="str">
        <f t="shared" si="0"/>
        <v>2025-2026</v>
      </c>
      <c r="D48" t="s">
        <v>160</v>
      </c>
      <c r="E48" t="s">
        <v>16</v>
      </c>
      <c r="F48" t="str">
        <f t="shared" si="1"/>
        <v>South Australia</v>
      </c>
      <c r="G48" t="s">
        <v>17</v>
      </c>
      <c r="H48">
        <v>5168</v>
      </c>
      <c r="I48" t="s">
        <v>11</v>
      </c>
      <c r="J48" t="s">
        <v>132</v>
      </c>
      <c r="K48" t="s">
        <v>155</v>
      </c>
      <c r="L48" t="s">
        <v>145</v>
      </c>
      <c r="M48" s="5">
        <v>472</v>
      </c>
    </row>
    <row r="49" spans="1:13" x14ac:dyDescent="0.65">
      <c r="A49" s="2">
        <v>45906</v>
      </c>
      <c r="B49" s="3">
        <f t="shared" si="2"/>
        <v>2026</v>
      </c>
      <c r="C49" t="str">
        <f t="shared" si="0"/>
        <v>2025-2026</v>
      </c>
      <c r="D49" t="s">
        <v>160</v>
      </c>
      <c r="E49" t="s">
        <v>54</v>
      </c>
      <c r="F49" t="str">
        <f t="shared" si="1"/>
        <v>New South Wales</v>
      </c>
      <c r="G49" t="s">
        <v>10</v>
      </c>
      <c r="H49">
        <v>2750</v>
      </c>
      <c r="I49" t="s">
        <v>11</v>
      </c>
      <c r="J49" t="s">
        <v>130</v>
      </c>
      <c r="K49" t="s">
        <v>152</v>
      </c>
      <c r="L49" t="s">
        <v>142</v>
      </c>
      <c r="M49" s="5">
        <v>521</v>
      </c>
    </row>
    <row r="50" spans="1:13" x14ac:dyDescent="0.65">
      <c r="A50" s="2">
        <v>45322</v>
      </c>
      <c r="B50" s="3">
        <f t="shared" si="2"/>
        <v>2024</v>
      </c>
      <c r="C50" t="str">
        <f t="shared" si="0"/>
        <v>2023-2024</v>
      </c>
      <c r="D50" t="s">
        <v>160</v>
      </c>
      <c r="E50" t="s">
        <v>18</v>
      </c>
      <c r="F50" t="str">
        <f t="shared" si="1"/>
        <v>Queensland</v>
      </c>
      <c r="G50" t="s">
        <v>19</v>
      </c>
      <c r="H50">
        <v>4802</v>
      </c>
      <c r="I50" t="s">
        <v>11</v>
      </c>
      <c r="J50" t="s">
        <v>131</v>
      </c>
      <c r="K50" t="s">
        <v>154</v>
      </c>
      <c r="L50" t="s">
        <v>144</v>
      </c>
      <c r="M50" s="5">
        <v>756</v>
      </c>
    </row>
    <row r="51" spans="1:13" x14ac:dyDescent="0.65">
      <c r="A51" s="2">
        <v>45510</v>
      </c>
      <c r="B51" s="3">
        <f t="shared" si="2"/>
        <v>2025</v>
      </c>
      <c r="C51" t="str">
        <f t="shared" si="0"/>
        <v>2024-2025</v>
      </c>
      <c r="D51" t="s">
        <v>160</v>
      </c>
      <c r="E51" t="s">
        <v>66</v>
      </c>
      <c r="F51" t="str">
        <f t="shared" si="1"/>
        <v>Western Australia</v>
      </c>
      <c r="G51" t="s">
        <v>28</v>
      </c>
      <c r="H51">
        <v>6330</v>
      </c>
      <c r="I51" t="s">
        <v>11</v>
      </c>
      <c r="J51" t="s">
        <v>133</v>
      </c>
      <c r="K51" t="s">
        <v>153</v>
      </c>
      <c r="L51" t="s">
        <v>143</v>
      </c>
      <c r="M51" s="5">
        <v>630</v>
      </c>
    </row>
    <row r="52" spans="1:13" x14ac:dyDescent="0.65">
      <c r="A52" s="2">
        <v>45588</v>
      </c>
      <c r="B52" s="3">
        <f t="shared" si="2"/>
        <v>2025</v>
      </c>
      <c r="C52" t="str">
        <f t="shared" si="0"/>
        <v>2024-2025</v>
      </c>
      <c r="D52" t="s">
        <v>160</v>
      </c>
      <c r="E52" t="s">
        <v>114</v>
      </c>
      <c r="F52" t="str">
        <f t="shared" si="1"/>
        <v>Victoria</v>
      </c>
      <c r="G52" t="s">
        <v>26</v>
      </c>
      <c r="H52">
        <v>3353</v>
      </c>
      <c r="I52" t="s">
        <v>11</v>
      </c>
      <c r="J52" t="s">
        <v>127</v>
      </c>
      <c r="K52" t="s">
        <v>153</v>
      </c>
      <c r="L52" t="s">
        <v>143</v>
      </c>
      <c r="M52" s="5">
        <v>464</v>
      </c>
    </row>
    <row r="53" spans="1:13" x14ac:dyDescent="0.65">
      <c r="A53" s="2">
        <v>45945</v>
      </c>
      <c r="B53" s="3">
        <f t="shared" si="2"/>
        <v>2026</v>
      </c>
      <c r="C53" t="str">
        <f t="shared" si="0"/>
        <v>2025-2026</v>
      </c>
      <c r="D53" t="s">
        <v>160</v>
      </c>
      <c r="E53" t="s">
        <v>76</v>
      </c>
      <c r="F53" t="str">
        <f t="shared" si="1"/>
        <v>Queensland</v>
      </c>
      <c r="G53" t="s">
        <v>19</v>
      </c>
      <c r="H53">
        <v>4220</v>
      </c>
      <c r="I53" t="s">
        <v>11</v>
      </c>
      <c r="J53" t="s">
        <v>122</v>
      </c>
      <c r="K53" t="s">
        <v>154</v>
      </c>
      <c r="L53" t="s">
        <v>144</v>
      </c>
      <c r="M53" s="5">
        <v>709</v>
      </c>
    </row>
    <row r="54" spans="1:13" x14ac:dyDescent="0.65">
      <c r="A54" s="2">
        <v>45715</v>
      </c>
      <c r="B54" s="3">
        <f t="shared" si="2"/>
        <v>2025</v>
      </c>
      <c r="C54" t="str">
        <f t="shared" si="0"/>
        <v>2024-2025</v>
      </c>
      <c r="D54" t="s">
        <v>160</v>
      </c>
      <c r="E54" t="s">
        <v>108</v>
      </c>
      <c r="F54" t="str">
        <f t="shared" si="1"/>
        <v>Tasmania</v>
      </c>
      <c r="G54" t="s">
        <v>43</v>
      </c>
      <c r="H54">
        <v>7320</v>
      </c>
      <c r="I54" t="s">
        <v>11</v>
      </c>
      <c r="J54" t="s">
        <v>128</v>
      </c>
      <c r="K54" t="s">
        <v>151</v>
      </c>
      <c r="L54" t="s">
        <v>141</v>
      </c>
      <c r="M54" s="5">
        <v>328</v>
      </c>
    </row>
    <row r="55" spans="1:13" x14ac:dyDescent="0.65">
      <c r="A55" s="2">
        <v>45574</v>
      </c>
      <c r="B55" s="3">
        <f t="shared" si="2"/>
        <v>2025</v>
      </c>
      <c r="C55" t="str">
        <f t="shared" si="0"/>
        <v>2024-2025</v>
      </c>
      <c r="D55" t="s">
        <v>160</v>
      </c>
      <c r="E55" t="s">
        <v>72</v>
      </c>
      <c r="F55" t="str">
        <f t="shared" si="1"/>
        <v>Queensland</v>
      </c>
      <c r="G55" t="s">
        <v>19</v>
      </c>
      <c r="H55">
        <v>4870</v>
      </c>
      <c r="I55" t="s">
        <v>11</v>
      </c>
      <c r="J55" t="s">
        <v>131</v>
      </c>
      <c r="K55" t="s">
        <v>150</v>
      </c>
      <c r="L55" t="s">
        <v>140</v>
      </c>
      <c r="M55" s="5">
        <v>442</v>
      </c>
    </row>
    <row r="56" spans="1:13" x14ac:dyDescent="0.65">
      <c r="A56" s="2">
        <v>45950</v>
      </c>
      <c r="B56" s="3">
        <f t="shared" si="2"/>
        <v>2026</v>
      </c>
      <c r="C56" t="str">
        <f t="shared" si="0"/>
        <v>2025-2026</v>
      </c>
      <c r="D56" t="s">
        <v>160</v>
      </c>
      <c r="E56" t="s">
        <v>34</v>
      </c>
      <c r="F56" t="str">
        <f t="shared" si="1"/>
        <v>New South Wales</v>
      </c>
      <c r="G56" t="s">
        <v>10</v>
      </c>
      <c r="H56">
        <v>2560</v>
      </c>
      <c r="I56" t="s">
        <v>11</v>
      </c>
      <c r="J56" t="s">
        <v>121</v>
      </c>
      <c r="K56" t="s">
        <v>150</v>
      </c>
      <c r="L56" t="s">
        <v>140</v>
      </c>
      <c r="M56" s="5">
        <v>692</v>
      </c>
    </row>
    <row r="57" spans="1:13" x14ac:dyDescent="0.65">
      <c r="A57" s="2">
        <v>45638</v>
      </c>
      <c r="B57" s="3">
        <f t="shared" si="2"/>
        <v>2025</v>
      </c>
      <c r="C57" t="str">
        <f t="shared" si="0"/>
        <v>2024-2025</v>
      </c>
      <c r="D57" t="s">
        <v>160</v>
      </c>
      <c r="E57" t="s">
        <v>69</v>
      </c>
      <c r="F57" t="str">
        <f t="shared" si="1"/>
        <v>Victoria</v>
      </c>
      <c r="G57" t="s">
        <v>26</v>
      </c>
      <c r="H57">
        <v>3148</v>
      </c>
      <c r="I57" t="s">
        <v>11</v>
      </c>
      <c r="J57" t="s">
        <v>125</v>
      </c>
      <c r="K57" t="s">
        <v>150</v>
      </c>
      <c r="L57" t="s">
        <v>140</v>
      </c>
      <c r="M57" s="5">
        <v>719</v>
      </c>
    </row>
    <row r="58" spans="1:13" x14ac:dyDescent="0.65">
      <c r="A58" s="2">
        <v>45535</v>
      </c>
      <c r="B58" s="3">
        <f t="shared" si="2"/>
        <v>2025</v>
      </c>
      <c r="C58" t="str">
        <f t="shared" si="0"/>
        <v>2024-2025</v>
      </c>
      <c r="D58" t="s">
        <v>160</v>
      </c>
      <c r="E58" t="s">
        <v>9</v>
      </c>
      <c r="F58" t="str">
        <f t="shared" si="1"/>
        <v>New South Wales</v>
      </c>
      <c r="G58" t="s">
        <v>10</v>
      </c>
      <c r="H58">
        <v>2067</v>
      </c>
      <c r="I58" t="s">
        <v>11</v>
      </c>
      <c r="J58" t="s">
        <v>124</v>
      </c>
      <c r="K58" t="s">
        <v>153</v>
      </c>
      <c r="L58" t="s">
        <v>143</v>
      </c>
      <c r="M58" s="5">
        <v>379</v>
      </c>
    </row>
    <row r="59" spans="1:13" x14ac:dyDescent="0.65">
      <c r="A59" s="2">
        <v>45596</v>
      </c>
      <c r="B59" s="3">
        <f t="shared" si="2"/>
        <v>2025</v>
      </c>
      <c r="C59" t="str">
        <f t="shared" si="0"/>
        <v>2024-2025</v>
      </c>
      <c r="D59" t="s">
        <v>161</v>
      </c>
      <c r="E59" t="s">
        <v>32</v>
      </c>
      <c r="F59" t="str">
        <f t="shared" si="1"/>
        <v>Victoria</v>
      </c>
      <c r="G59" t="s">
        <v>26</v>
      </c>
      <c r="H59">
        <v>3977</v>
      </c>
      <c r="I59" t="s">
        <v>11</v>
      </c>
      <c r="J59" t="s">
        <v>135</v>
      </c>
      <c r="K59" t="s">
        <v>152</v>
      </c>
      <c r="L59" t="s">
        <v>142</v>
      </c>
      <c r="M59" s="5">
        <v>84</v>
      </c>
    </row>
    <row r="60" spans="1:13" x14ac:dyDescent="0.65">
      <c r="A60" s="2">
        <v>46005</v>
      </c>
      <c r="B60" s="3">
        <f t="shared" si="2"/>
        <v>2026</v>
      </c>
      <c r="C60" t="str">
        <f t="shared" si="0"/>
        <v>2025-2026</v>
      </c>
      <c r="D60" t="s">
        <v>160</v>
      </c>
      <c r="E60" t="s">
        <v>23</v>
      </c>
      <c r="F60" t="str">
        <f t="shared" si="1"/>
        <v>New South Wales</v>
      </c>
      <c r="G60" t="s">
        <v>10</v>
      </c>
      <c r="H60">
        <v>2830</v>
      </c>
      <c r="I60" t="s">
        <v>11</v>
      </c>
      <c r="J60" t="s">
        <v>130</v>
      </c>
      <c r="K60" t="s">
        <v>159</v>
      </c>
      <c r="L60" t="s">
        <v>149</v>
      </c>
      <c r="M60" s="5">
        <v>386</v>
      </c>
    </row>
    <row r="61" spans="1:13" x14ac:dyDescent="0.65">
      <c r="A61" s="2">
        <v>45550</v>
      </c>
      <c r="B61" s="3">
        <f t="shared" si="2"/>
        <v>2025</v>
      </c>
      <c r="C61" t="str">
        <f t="shared" si="0"/>
        <v>2024-2025</v>
      </c>
      <c r="D61" t="s">
        <v>160</v>
      </c>
      <c r="E61" t="s">
        <v>23</v>
      </c>
      <c r="F61" t="str">
        <f t="shared" si="1"/>
        <v>New South Wales</v>
      </c>
      <c r="G61" t="s">
        <v>10</v>
      </c>
      <c r="H61">
        <v>2830</v>
      </c>
      <c r="I61" t="s">
        <v>11</v>
      </c>
      <c r="J61" t="s">
        <v>130</v>
      </c>
      <c r="K61" t="s">
        <v>151</v>
      </c>
      <c r="L61" t="s">
        <v>141</v>
      </c>
      <c r="M61" s="5">
        <v>447</v>
      </c>
    </row>
    <row r="62" spans="1:13" x14ac:dyDescent="0.65">
      <c r="A62" s="2">
        <v>45861</v>
      </c>
      <c r="B62" s="3">
        <f t="shared" si="2"/>
        <v>2026</v>
      </c>
      <c r="C62" t="str">
        <f t="shared" si="0"/>
        <v>2025-2026</v>
      </c>
      <c r="D62" t="s">
        <v>160</v>
      </c>
      <c r="E62" t="s">
        <v>23</v>
      </c>
      <c r="F62" t="str">
        <f t="shared" si="1"/>
        <v>New South Wales</v>
      </c>
      <c r="G62" t="s">
        <v>10</v>
      </c>
      <c r="H62">
        <v>2830</v>
      </c>
      <c r="I62" t="s">
        <v>11</v>
      </c>
      <c r="J62" t="s">
        <v>130</v>
      </c>
      <c r="K62" t="s">
        <v>151</v>
      </c>
      <c r="L62" t="s">
        <v>141</v>
      </c>
      <c r="M62" s="5">
        <v>468</v>
      </c>
    </row>
    <row r="63" spans="1:13" x14ac:dyDescent="0.65">
      <c r="A63" s="2">
        <v>45646</v>
      </c>
      <c r="B63" s="3">
        <f t="shared" si="2"/>
        <v>2025</v>
      </c>
      <c r="C63" t="str">
        <f t="shared" si="0"/>
        <v>2024-2025</v>
      </c>
      <c r="D63" t="s">
        <v>161</v>
      </c>
      <c r="E63" t="s">
        <v>83</v>
      </c>
      <c r="F63" t="str">
        <f t="shared" si="1"/>
        <v>Victoria</v>
      </c>
      <c r="G63" t="s">
        <v>26</v>
      </c>
      <c r="H63">
        <v>3551</v>
      </c>
      <c r="I63" t="s">
        <v>11</v>
      </c>
      <c r="J63" t="s">
        <v>127</v>
      </c>
      <c r="K63" t="s">
        <v>155</v>
      </c>
      <c r="L63" t="s">
        <v>145</v>
      </c>
      <c r="M63" s="5">
        <v>629</v>
      </c>
    </row>
    <row r="64" spans="1:13" x14ac:dyDescent="0.65">
      <c r="A64" s="2">
        <v>45624</v>
      </c>
      <c r="B64" s="3">
        <f t="shared" si="2"/>
        <v>2025</v>
      </c>
      <c r="C64" t="str">
        <f t="shared" si="0"/>
        <v>2024-2025</v>
      </c>
      <c r="D64" t="s">
        <v>160</v>
      </c>
      <c r="E64" t="s">
        <v>88</v>
      </c>
      <c r="F64" t="str">
        <f t="shared" si="1"/>
        <v>Queensland</v>
      </c>
      <c r="G64" t="s">
        <v>19</v>
      </c>
      <c r="H64">
        <v>4570</v>
      </c>
      <c r="I64" t="s">
        <v>11</v>
      </c>
      <c r="J64" t="s">
        <v>134</v>
      </c>
      <c r="K64" t="s">
        <v>153</v>
      </c>
      <c r="L64" t="s">
        <v>143</v>
      </c>
      <c r="M64" s="5">
        <v>650</v>
      </c>
    </row>
    <row r="65" spans="1:13" x14ac:dyDescent="0.65">
      <c r="A65" s="2">
        <v>45473</v>
      </c>
      <c r="B65" s="3">
        <f t="shared" si="2"/>
        <v>2024</v>
      </c>
      <c r="C65" t="str">
        <f t="shared" si="0"/>
        <v>2023-2024</v>
      </c>
      <c r="D65" t="s">
        <v>160</v>
      </c>
      <c r="E65" t="s">
        <v>55</v>
      </c>
      <c r="F65" t="str">
        <f t="shared" si="1"/>
        <v>Queensland</v>
      </c>
      <c r="G65" t="s">
        <v>19</v>
      </c>
      <c r="H65">
        <v>4740</v>
      </c>
      <c r="I65" t="s">
        <v>11</v>
      </c>
      <c r="J65" t="s">
        <v>136</v>
      </c>
      <c r="K65" t="s">
        <v>153</v>
      </c>
      <c r="L65" t="s">
        <v>143</v>
      </c>
      <c r="M65" s="5">
        <v>672</v>
      </c>
    </row>
    <row r="66" spans="1:13" x14ac:dyDescent="0.65">
      <c r="A66" s="2">
        <v>45833</v>
      </c>
      <c r="B66" s="3">
        <f t="shared" si="2"/>
        <v>2025</v>
      </c>
      <c r="C66" t="str">
        <f t="shared" ref="C66:C129" si="3">IF(MONTH(A66) &gt;= 7, YEAR(A66) &amp; "-" &amp; YEAR(A66) + 1, YEAR(A66) - 1 &amp; "-" &amp; YEAR(A66))</f>
        <v>2024-2025</v>
      </c>
      <c r="D66" t="s">
        <v>160</v>
      </c>
      <c r="E66" t="s">
        <v>113</v>
      </c>
      <c r="F66" t="str">
        <f t="shared" ref="F66:F129" si="4">IF(G66="WA","Western Australia",
IF(G66="NSW","New South Wales",
IF(G66="QLD","Queensland",
IF(G66="VIC","Victoria",
IF(G66="TAS","Tasmania",
IF(G66="SA","South Australia",
IF(G66="NT","Northern Territory",
IF(G66="ACT","Australian Capital Territory",G66))))))))</f>
        <v>New South Wales</v>
      </c>
      <c r="G66" t="s">
        <v>10</v>
      </c>
      <c r="H66">
        <v>2101</v>
      </c>
      <c r="I66" t="s">
        <v>11</v>
      </c>
      <c r="J66" t="s">
        <v>123</v>
      </c>
      <c r="K66" t="s">
        <v>154</v>
      </c>
      <c r="L66" t="s">
        <v>144</v>
      </c>
      <c r="M66" s="5">
        <v>221</v>
      </c>
    </row>
    <row r="67" spans="1:13" x14ac:dyDescent="0.65">
      <c r="A67" s="2">
        <v>45999</v>
      </c>
      <c r="B67" s="3">
        <f t="shared" ref="B67:B130" si="5">IF(MONTH(A67)&gt;=7,YEAR(A67)+1,YEAR(A67))</f>
        <v>2026</v>
      </c>
      <c r="C67" t="str">
        <f t="shared" si="3"/>
        <v>2025-2026</v>
      </c>
      <c r="D67" t="s">
        <v>160</v>
      </c>
      <c r="E67" t="s">
        <v>113</v>
      </c>
      <c r="F67" t="str">
        <f t="shared" si="4"/>
        <v>New South Wales</v>
      </c>
      <c r="G67" t="s">
        <v>10</v>
      </c>
      <c r="H67">
        <v>2101</v>
      </c>
      <c r="I67" t="s">
        <v>11</v>
      </c>
      <c r="J67" t="s">
        <v>123</v>
      </c>
      <c r="K67" t="s">
        <v>155</v>
      </c>
      <c r="L67" t="s">
        <v>145</v>
      </c>
      <c r="M67" s="5">
        <v>519</v>
      </c>
    </row>
    <row r="68" spans="1:13" x14ac:dyDescent="0.65">
      <c r="A68" s="2">
        <v>45368</v>
      </c>
      <c r="B68" s="3">
        <f t="shared" si="5"/>
        <v>2024</v>
      </c>
      <c r="C68" t="str">
        <f t="shared" si="3"/>
        <v>2023-2024</v>
      </c>
      <c r="D68" t="s">
        <v>160</v>
      </c>
      <c r="E68" t="s">
        <v>112</v>
      </c>
      <c r="F68" t="str">
        <f t="shared" si="4"/>
        <v>Queensland</v>
      </c>
      <c r="G68" t="s">
        <v>19</v>
      </c>
      <c r="H68">
        <v>4566</v>
      </c>
      <c r="I68" t="s">
        <v>11</v>
      </c>
      <c r="J68" t="s">
        <v>134</v>
      </c>
      <c r="K68" t="s">
        <v>152</v>
      </c>
      <c r="L68" t="s">
        <v>142</v>
      </c>
      <c r="M68" s="5">
        <v>52</v>
      </c>
    </row>
    <row r="69" spans="1:13" x14ac:dyDescent="0.65">
      <c r="A69" s="2">
        <v>45305</v>
      </c>
      <c r="B69" s="3">
        <f t="shared" si="5"/>
        <v>2024</v>
      </c>
      <c r="C69" t="str">
        <f t="shared" si="3"/>
        <v>2023-2024</v>
      </c>
      <c r="D69" t="s">
        <v>160</v>
      </c>
      <c r="E69" t="s">
        <v>37</v>
      </c>
      <c r="F69" t="str">
        <f t="shared" si="4"/>
        <v>Victoria</v>
      </c>
      <c r="G69" t="s">
        <v>26</v>
      </c>
      <c r="H69">
        <v>3134</v>
      </c>
      <c r="I69" t="s">
        <v>11</v>
      </c>
      <c r="J69" t="s">
        <v>125</v>
      </c>
      <c r="K69" t="s">
        <v>154</v>
      </c>
      <c r="L69" t="s">
        <v>144</v>
      </c>
      <c r="M69" s="5">
        <v>211</v>
      </c>
    </row>
    <row r="70" spans="1:13" x14ac:dyDescent="0.65">
      <c r="A70" s="2">
        <v>45847</v>
      </c>
      <c r="B70" s="3">
        <f t="shared" si="5"/>
        <v>2026</v>
      </c>
      <c r="C70" t="str">
        <f t="shared" si="3"/>
        <v>2025-2026</v>
      </c>
      <c r="D70" t="s">
        <v>160</v>
      </c>
      <c r="E70" t="s">
        <v>22</v>
      </c>
      <c r="F70" t="str">
        <f t="shared" si="4"/>
        <v>New South Wales</v>
      </c>
      <c r="G70" t="s">
        <v>10</v>
      </c>
      <c r="H70">
        <v>2116</v>
      </c>
      <c r="I70" t="s">
        <v>11</v>
      </c>
      <c r="J70" t="s">
        <v>123</v>
      </c>
      <c r="K70" t="s">
        <v>153</v>
      </c>
      <c r="L70" t="s">
        <v>143</v>
      </c>
      <c r="M70" s="5">
        <v>700</v>
      </c>
    </row>
    <row r="71" spans="1:13" x14ac:dyDescent="0.65">
      <c r="A71" s="2">
        <v>45353</v>
      </c>
      <c r="B71" s="3">
        <f t="shared" si="5"/>
        <v>2024</v>
      </c>
      <c r="C71" t="str">
        <f t="shared" si="3"/>
        <v>2023-2024</v>
      </c>
      <c r="D71" t="s">
        <v>160</v>
      </c>
      <c r="E71" t="s">
        <v>22</v>
      </c>
      <c r="F71" t="str">
        <f t="shared" si="4"/>
        <v>New South Wales</v>
      </c>
      <c r="G71" t="s">
        <v>10</v>
      </c>
      <c r="H71">
        <v>2116</v>
      </c>
      <c r="I71" t="s">
        <v>11</v>
      </c>
      <c r="J71" t="s">
        <v>123</v>
      </c>
      <c r="K71" t="s">
        <v>154</v>
      </c>
      <c r="L71" t="s">
        <v>144</v>
      </c>
      <c r="M71" s="5">
        <v>550</v>
      </c>
    </row>
    <row r="72" spans="1:13" x14ac:dyDescent="0.65">
      <c r="A72" s="2">
        <v>45956</v>
      </c>
      <c r="B72" s="3">
        <f t="shared" si="5"/>
        <v>2026</v>
      </c>
      <c r="C72" t="str">
        <f t="shared" si="3"/>
        <v>2025-2026</v>
      </c>
      <c r="D72" t="s">
        <v>160</v>
      </c>
      <c r="E72" t="s">
        <v>61</v>
      </c>
      <c r="F72" t="str">
        <f t="shared" si="4"/>
        <v>Victoria</v>
      </c>
      <c r="G72" t="s">
        <v>26</v>
      </c>
      <c r="H72">
        <v>3179</v>
      </c>
      <c r="I72" t="s">
        <v>11</v>
      </c>
      <c r="J72" t="s">
        <v>125</v>
      </c>
      <c r="K72" t="s">
        <v>154</v>
      </c>
      <c r="L72" t="s">
        <v>144</v>
      </c>
      <c r="M72" s="5">
        <v>504</v>
      </c>
    </row>
    <row r="73" spans="1:13" x14ac:dyDescent="0.65">
      <c r="A73" s="2">
        <v>45875</v>
      </c>
      <c r="B73" s="3">
        <f t="shared" si="5"/>
        <v>2026</v>
      </c>
      <c r="C73" t="str">
        <f t="shared" si="3"/>
        <v>2025-2026</v>
      </c>
      <c r="D73" t="s">
        <v>160</v>
      </c>
      <c r="E73" t="s">
        <v>47</v>
      </c>
      <c r="F73" t="str">
        <f t="shared" si="4"/>
        <v>Victoria</v>
      </c>
      <c r="G73" t="s">
        <v>26</v>
      </c>
      <c r="H73">
        <v>3630</v>
      </c>
      <c r="I73" t="s">
        <v>11</v>
      </c>
      <c r="J73" t="s">
        <v>135</v>
      </c>
      <c r="K73" t="s">
        <v>159</v>
      </c>
      <c r="L73" t="s">
        <v>149</v>
      </c>
      <c r="M73" s="5">
        <v>40</v>
      </c>
    </row>
    <row r="74" spans="1:13" x14ac:dyDescent="0.65">
      <c r="A74" s="2">
        <v>45540</v>
      </c>
      <c r="B74" s="3">
        <f t="shared" si="5"/>
        <v>2025</v>
      </c>
      <c r="C74" t="str">
        <f t="shared" si="3"/>
        <v>2024-2025</v>
      </c>
      <c r="D74" t="s">
        <v>160</v>
      </c>
      <c r="E74" t="s">
        <v>24</v>
      </c>
      <c r="F74" t="str">
        <f t="shared" si="4"/>
        <v>Queensland</v>
      </c>
      <c r="G74" t="s">
        <v>19</v>
      </c>
      <c r="H74">
        <v>4053</v>
      </c>
      <c r="I74" t="s">
        <v>11</v>
      </c>
      <c r="J74" t="s">
        <v>129</v>
      </c>
      <c r="K74" t="s">
        <v>151</v>
      </c>
      <c r="L74" t="s">
        <v>141</v>
      </c>
      <c r="M74" s="5">
        <v>784</v>
      </c>
    </row>
    <row r="75" spans="1:13" x14ac:dyDescent="0.65">
      <c r="A75" s="2">
        <v>45826</v>
      </c>
      <c r="B75" s="3">
        <f t="shared" si="5"/>
        <v>2025</v>
      </c>
      <c r="C75" t="str">
        <f t="shared" si="3"/>
        <v>2024-2025</v>
      </c>
      <c r="D75" t="s">
        <v>160</v>
      </c>
      <c r="E75" t="s">
        <v>86</v>
      </c>
      <c r="F75" t="str">
        <f t="shared" si="4"/>
        <v>Queensland</v>
      </c>
      <c r="G75" t="s">
        <v>19</v>
      </c>
      <c r="H75">
        <v>4119</v>
      </c>
      <c r="I75" t="s">
        <v>11</v>
      </c>
      <c r="J75" t="s">
        <v>129</v>
      </c>
      <c r="K75" t="s">
        <v>154</v>
      </c>
      <c r="L75" t="s">
        <v>144</v>
      </c>
      <c r="M75" s="5">
        <v>302</v>
      </c>
    </row>
    <row r="76" spans="1:13" x14ac:dyDescent="0.65">
      <c r="A76" s="2">
        <v>45767</v>
      </c>
      <c r="B76" s="3">
        <f t="shared" si="5"/>
        <v>2025</v>
      </c>
      <c r="C76" t="str">
        <f t="shared" si="3"/>
        <v>2024-2025</v>
      </c>
      <c r="D76" t="s">
        <v>160</v>
      </c>
      <c r="E76" t="s">
        <v>30</v>
      </c>
      <c r="F76" t="str">
        <f t="shared" si="4"/>
        <v>Victoria</v>
      </c>
      <c r="G76" t="s">
        <v>26</v>
      </c>
      <c r="H76">
        <v>3030</v>
      </c>
      <c r="I76" t="s">
        <v>11</v>
      </c>
      <c r="J76" t="s">
        <v>126</v>
      </c>
      <c r="K76" t="s">
        <v>152</v>
      </c>
      <c r="L76" t="s">
        <v>142</v>
      </c>
      <c r="M76" s="5">
        <v>582</v>
      </c>
    </row>
    <row r="77" spans="1:13" x14ac:dyDescent="0.65">
      <c r="A77" s="2">
        <v>45953</v>
      </c>
      <c r="B77" s="3">
        <f t="shared" si="5"/>
        <v>2026</v>
      </c>
      <c r="C77" t="str">
        <f t="shared" si="3"/>
        <v>2025-2026</v>
      </c>
      <c r="D77" t="s">
        <v>160</v>
      </c>
      <c r="E77" t="s">
        <v>29</v>
      </c>
      <c r="F77" t="str">
        <f t="shared" si="4"/>
        <v>Queensland</v>
      </c>
      <c r="G77" t="s">
        <v>19</v>
      </c>
      <c r="H77">
        <v>4703</v>
      </c>
      <c r="I77" t="s">
        <v>11</v>
      </c>
      <c r="J77" t="s">
        <v>136</v>
      </c>
      <c r="K77" t="s">
        <v>153</v>
      </c>
      <c r="L77" t="s">
        <v>143</v>
      </c>
      <c r="M77" s="5">
        <v>89</v>
      </c>
    </row>
    <row r="78" spans="1:13" x14ac:dyDescent="0.65">
      <c r="A78" s="2">
        <v>45414</v>
      </c>
      <c r="B78" s="3">
        <f t="shared" si="5"/>
        <v>2024</v>
      </c>
      <c r="C78" t="str">
        <f t="shared" si="3"/>
        <v>2023-2024</v>
      </c>
      <c r="D78" t="s">
        <v>160</v>
      </c>
      <c r="E78" t="s">
        <v>83</v>
      </c>
      <c r="F78" t="str">
        <f t="shared" si="4"/>
        <v>Victoria</v>
      </c>
      <c r="G78" t="s">
        <v>26</v>
      </c>
      <c r="H78">
        <v>3551</v>
      </c>
      <c r="I78" t="s">
        <v>11</v>
      </c>
      <c r="J78" t="s">
        <v>127</v>
      </c>
      <c r="K78" t="s">
        <v>151</v>
      </c>
      <c r="L78" t="s">
        <v>141</v>
      </c>
      <c r="M78" s="5">
        <v>154</v>
      </c>
    </row>
    <row r="79" spans="1:13" x14ac:dyDescent="0.65">
      <c r="A79" s="2">
        <v>45947</v>
      </c>
      <c r="B79" s="3">
        <f t="shared" si="5"/>
        <v>2026</v>
      </c>
      <c r="C79" t="str">
        <f t="shared" si="3"/>
        <v>2025-2026</v>
      </c>
      <c r="D79" t="s">
        <v>160</v>
      </c>
      <c r="E79" t="s">
        <v>81</v>
      </c>
      <c r="F79" t="str">
        <f t="shared" si="4"/>
        <v>Victoria</v>
      </c>
      <c r="G79" t="s">
        <v>26</v>
      </c>
      <c r="H79">
        <v>3076</v>
      </c>
      <c r="I79" t="s">
        <v>11</v>
      </c>
      <c r="J79" t="s">
        <v>126</v>
      </c>
      <c r="K79" t="s">
        <v>152</v>
      </c>
      <c r="L79" t="s">
        <v>142</v>
      </c>
      <c r="M79" s="5">
        <v>180</v>
      </c>
    </row>
    <row r="80" spans="1:13" x14ac:dyDescent="0.65">
      <c r="A80" s="2">
        <v>45990</v>
      </c>
      <c r="B80" s="3">
        <f t="shared" si="5"/>
        <v>2026</v>
      </c>
      <c r="C80" t="str">
        <f t="shared" si="3"/>
        <v>2025-2026</v>
      </c>
      <c r="D80" t="s">
        <v>160</v>
      </c>
      <c r="E80" t="s">
        <v>12</v>
      </c>
      <c r="F80" t="str">
        <f t="shared" si="4"/>
        <v>New South Wales</v>
      </c>
      <c r="G80" t="s">
        <v>10</v>
      </c>
      <c r="H80">
        <v>2795</v>
      </c>
      <c r="I80" t="s">
        <v>11</v>
      </c>
      <c r="J80" t="s">
        <v>130</v>
      </c>
      <c r="K80" t="s">
        <v>150</v>
      </c>
      <c r="L80" t="s">
        <v>140</v>
      </c>
      <c r="M80" s="5">
        <v>188</v>
      </c>
    </row>
    <row r="81" spans="1:13" x14ac:dyDescent="0.65">
      <c r="A81" s="2">
        <v>45944</v>
      </c>
      <c r="B81" s="3">
        <f t="shared" si="5"/>
        <v>2026</v>
      </c>
      <c r="C81" t="str">
        <f t="shared" si="3"/>
        <v>2025-2026</v>
      </c>
      <c r="D81" t="s">
        <v>161</v>
      </c>
      <c r="E81" t="s">
        <v>83</v>
      </c>
      <c r="F81" t="str">
        <f t="shared" si="4"/>
        <v>Victoria</v>
      </c>
      <c r="G81" t="s">
        <v>26</v>
      </c>
      <c r="H81">
        <v>3551</v>
      </c>
      <c r="I81" t="s">
        <v>11</v>
      </c>
      <c r="J81" t="s">
        <v>127</v>
      </c>
      <c r="K81" t="s">
        <v>150</v>
      </c>
      <c r="L81" t="s">
        <v>140</v>
      </c>
      <c r="M81" s="5">
        <v>114</v>
      </c>
    </row>
    <row r="82" spans="1:13" x14ac:dyDescent="0.65">
      <c r="A82" s="2">
        <v>45321</v>
      </c>
      <c r="B82" s="3">
        <f t="shared" si="5"/>
        <v>2024</v>
      </c>
      <c r="C82" t="str">
        <f t="shared" si="3"/>
        <v>2023-2024</v>
      </c>
      <c r="D82" t="s">
        <v>160</v>
      </c>
      <c r="E82" t="s">
        <v>113</v>
      </c>
      <c r="F82" t="str">
        <f t="shared" si="4"/>
        <v>New South Wales</v>
      </c>
      <c r="G82" t="s">
        <v>10</v>
      </c>
      <c r="H82">
        <v>2101</v>
      </c>
      <c r="I82" t="s">
        <v>11</v>
      </c>
      <c r="J82" t="s">
        <v>123</v>
      </c>
      <c r="K82" t="s">
        <v>156</v>
      </c>
      <c r="L82" t="s">
        <v>146</v>
      </c>
      <c r="M82" s="5">
        <v>550</v>
      </c>
    </row>
    <row r="83" spans="1:13" x14ac:dyDescent="0.65">
      <c r="A83" s="2">
        <v>45733</v>
      </c>
      <c r="B83" s="3">
        <f t="shared" si="5"/>
        <v>2025</v>
      </c>
      <c r="C83" t="str">
        <f t="shared" si="3"/>
        <v>2024-2025</v>
      </c>
      <c r="D83" t="s">
        <v>161</v>
      </c>
      <c r="E83" t="s">
        <v>50</v>
      </c>
      <c r="F83" t="str">
        <f t="shared" si="4"/>
        <v>Australian Capital Territory</v>
      </c>
      <c r="G83" t="s">
        <v>51</v>
      </c>
      <c r="H83">
        <v>2617</v>
      </c>
      <c r="I83" t="s">
        <v>11</v>
      </c>
      <c r="J83" t="s">
        <v>121</v>
      </c>
      <c r="K83" t="s">
        <v>151</v>
      </c>
      <c r="L83" t="s">
        <v>141</v>
      </c>
      <c r="M83" s="5">
        <v>630</v>
      </c>
    </row>
    <row r="84" spans="1:13" x14ac:dyDescent="0.65">
      <c r="A84" s="2">
        <v>45543</v>
      </c>
      <c r="B84" s="3">
        <f t="shared" si="5"/>
        <v>2025</v>
      </c>
      <c r="C84" t="str">
        <f t="shared" si="3"/>
        <v>2024-2025</v>
      </c>
      <c r="D84" t="s">
        <v>160</v>
      </c>
      <c r="E84" t="s">
        <v>66</v>
      </c>
      <c r="F84" t="str">
        <f t="shared" si="4"/>
        <v>Western Australia</v>
      </c>
      <c r="G84" t="s">
        <v>28</v>
      </c>
      <c r="H84">
        <v>6330</v>
      </c>
      <c r="I84" t="s">
        <v>11</v>
      </c>
      <c r="J84" t="s">
        <v>133</v>
      </c>
      <c r="K84" t="s">
        <v>155</v>
      </c>
      <c r="L84" t="s">
        <v>145</v>
      </c>
      <c r="M84" s="5">
        <v>359</v>
      </c>
    </row>
    <row r="85" spans="1:13" x14ac:dyDescent="0.65">
      <c r="A85" s="2">
        <v>45446</v>
      </c>
      <c r="B85" s="3">
        <f t="shared" si="5"/>
        <v>2024</v>
      </c>
      <c r="C85" t="str">
        <f t="shared" si="3"/>
        <v>2023-2024</v>
      </c>
      <c r="D85" t="s">
        <v>160</v>
      </c>
      <c r="E85" t="s">
        <v>16</v>
      </c>
      <c r="F85" t="str">
        <f t="shared" si="4"/>
        <v>South Australia</v>
      </c>
      <c r="G85" t="s">
        <v>17</v>
      </c>
      <c r="H85">
        <v>5168</v>
      </c>
      <c r="I85" t="s">
        <v>11</v>
      </c>
      <c r="J85" t="s">
        <v>132</v>
      </c>
      <c r="K85" t="s">
        <v>150</v>
      </c>
      <c r="L85" t="s">
        <v>140</v>
      </c>
      <c r="M85" s="5">
        <v>488</v>
      </c>
    </row>
    <row r="86" spans="1:13" x14ac:dyDescent="0.65">
      <c r="A86" s="2">
        <v>45743</v>
      </c>
      <c r="B86" s="3">
        <f t="shared" si="5"/>
        <v>2025</v>
      </c>
      <c r="C86" t="str">
        <f t="shared" si="3"/>
        <v>2024-2025</v>
      </c>
      <c r="D86" t="s">
        <v>160</v>
      </c>
      <c r="E86" t="s">
        <v>31</v>
      </c>
      <c r="F86" t="str">
        <f t="shared" si="4"/>
        <v>South Australia</v>
      </c>
      <c r="G86" t="s">
        <v>17</v>
      </c>
      <c r="H86">
        <v>5082</v>
      </c>
      <c r="I86" t="s">
        <v>11</v>
      </c>
      <c r="J86" t="s">
        <v>132</v>
      </c>
      <c r="K86" t="s">
        <v>150</v>
      </c>
      <c r="L86" t="s">
        <v>140</v>
      </c>
      <c r="M86" s="5">
        <v>470</v>
      </c>
    </row>
    <row r="87" spans="1:13" x14ac:dyDescent="0.65">
      <c r="A87" s="2">
        <v>45893</v>
      </c>
      <c r="B87" s="3">
        <f t="shared" si="5"/>
        <v>2026</v>
      </c>
      <c r="C87" t="str">
        <f t="shared" si="3"/>
        <v>2025-2026</v>
      </c>
      <c r="D87" t="s">
        <v>160</v>
      </c>
      <c r="E87" t="s">
        <v>83</v>
      </c>
      <c r="F87" t="str">
        <f t="shared" si="4"/>
        <v>Victoria</v>
      </c>
      <c r="G87" t="s">
        <v>26</v>
      </c>
      <c r="H87">
        <v>3551</v>
      </c>
      <c r="I87" t="s">
        <v>11</v>
      </c>
      <c r="J87" t="s">
        <v>127</v>
      </c>
      <c r="K87" t="s">
        <v>151</v>
      </c>
      <c r="L87" t="s">
        <v>141</v>
      </c>
      <c r="M87" s="5">
        <v>20</v>
      </c>
    </row>
    <row r="88" spans="1:13" x14ac:dyDescent="0.65">
      <c r="A88" s="2">
        <v>45308</v>
      </c>
      <c r="B88" s="3">
        <f t="shared" si="5"/>
        <v>2024</v>
      </c>
      <c r="C88" t="str">
        <f t="shared" si="3"/>
        <v>2023-2024</v>
      </c>
      <c r="D88" t="s">
        <v>160</v>
      </c>
      <c r="E88" t="s">
        <v>111</v>
      </c>
      <c r="F88" t="str">
        <f t="shared" si="4"/>
        <v>New South Wales</v>
      </c>
      <c r="G88" t="s">
        <v>10</v>
      </c>
      <c r="H88">
        <v>2154</v>
      </c>
      <c r="I88" t="s">
        <v>11</v>
      </c>
      <c r="J88" t="s">
        <v>123</v>
      </c>
      <c r="K88" t="s">
        <v>153</v>
      </c>
      <c r="L88" t="s">
        <v>143</v>
      </c>
      <c r="M88" s="5">
        <v>699</v>
      </c>
    </row>
    <row r="89" spans="1:13" x14ac:dyDescent="0.65">
      <c r="A89" s="2">
        <v>45952</v>
      </c>
      <c r="B89" s="3">
        <f t="shared" si="5"/>
        <v>2026</v>
      </c>
      <c r="C89" t="str">
        <f t="shared" si="3"/>
        <v>2025-2026</v>
      </c>
      <c r="D89" t="s">
        <v>160</v>
      </c>
      <c r="E89" t="s">
        <v>24</v>
      </c>
      <c r="F89" t="str">
        <f t="shared" si="4"/>
        <v>Queensland</v>
      </c>
      <c r="G89" t="s">
        <v>19</v>
      </c>
      <c r="H89">
        <v>4053</v>
      </c>
      <c r="I89" t="s">
        <v>11</v>
      </c>
      <c r="J89" t="s">
        <v>129</v>
      </c>
      <c r="K89" t="s">
        <v>157</v>
      </c>
      <c r="L89" t="s">
        <v>147</v>
      </c>
      <c r="M89" s="5">
        <v>124</v>
      </c>
    </row>
    <row r="90" spans="1:13" x14ac:dyDescent="0.65">
      <c r="A90" s="2">
        <v>45971</v>
      </c>
      <c r="B90" s="3">
        <f t="shared" si="5"/>
        <v>2026</v>
      </c>
      <c r="C90" t="str">
        <f t="shared" si="3"/>
        <v>2025-2026</v>
      </c>
      <c r="D90" t="s">
        <v>160</v>
      </c>
      <c r="E90" t="s">
        <v>77</v>
      </c>
      <c r="F90" t="str">
        <f t="shared" si="4"/>
        <v>Victoria</v>
      </c>
      <c r="G90" t="s">
        <v>26</v>
      </c>
      <c r="H90">
        <v>3018</v>
      </c>
      <c r="I90" t="s">
        <v>11</v>
      </c>
      <c r="J90" t="s">
        <v>126</v>
      </c>
      <c r="K90" t="s">
        <v>153</v>
      </c>
      <c r="L90" t="s">
        <v>143</v>
      </c>
      <c r="M90" s="5">
        <v>102</v>
      </c>
    </row>
    <row r="91" spans="1:13" x14ac:dyDescent="0.65">
      <c r="A91" s="2">
        <v>45540</v>
      </c>
      <c r="B91" s="3">
        <f t="shared" si="5"/>
        <v>2025</v>
      </c>
      <c r="C91" t="str">
        <f t="shared" si="3"/>
        <v>2024-2025</v>
      </c>
      <c r="D91" t="s">
        <v>160</v>
      </c>
      <c r="E91" t="s">
        <v>96</v>
      </c>
      <c r="F91" t="str">
        <f t="shared" si="4"/>
        <v>Western Australia</v>
      </c>
      <c r="G91" t="s">
        <v>28</v>
      </c>
      <c r="H91">
        <v>6027</v>
      </c>
      <c r="I91" t="s">
        <v>11</v>
      </c>
      <c r="J91" t="s">
        <v>119</v>
      </c>
      <c r="K91" t="s">
        <v>157</v>
      </c>
      <c r="L91" t="s">
        <v>147</v>
      </c>
      <c r="M91" s="5">
        <v>603</v>
      </c>
    </row>
    <row r="92" spans="1:13" x14ac:dyDescent="0.65">
      <c r="A92" s="2">
        <v>45364</v>
      </c>
      <c r="B92" s="3">
        <f t="shared" si="5"/>
        <v>2024</v>
      </c>
      <c r="C92" t="str">
        <f t="shared" si="3"/>
        <v>2023-2024</v>
      </c>
      <c r="D92" t="s">
        <v>161</v>
      </c>
      <c r="E92" t="s">
        <v>9</v>
      </c>
      <c r="F92" t="str">
        <f t="shared" si="4"/>
        <v>New South Wales</v>
      </c>
      <c r="G92" t="s">
        <v>10</v>
      </c>
      <c r="H92">
        <v>2067</v>
      </c>
      <c r="I92" t="s">
        <v>11</v>
      </c>
      <c r="J92" t="s">
        <v>124</v>
      </c>
      <c r="K92" t="s">
        <v>151</v>
      </c>
      <c r="L92" t="s">
        <v>141</v>
      </c>
      <c r="M92" s="5">
        <v>293</v>
      </c>
    </row>
    <row r="93" spans="1:13" x14ac:dyDescent="0.65">
      <c r="A93" s="2">
        <v>45720</v>
      </c>
      <c r="B93" s="3">
        <f t="shared" si="5"/>
        <v>2025</v>
      </c>
      <c r="C93" t="str">
        <f t="shared" si="3"/>
        <v>2024-2025</v>
      </c>
      <c r="D93" t="s">
        <v>160</v>
      </c>
      <c r="E93" t="s">
        <v>78</v>
      </c>
      <c r="F93" t="str">
        <f t="shared" si="4"/>
        <v>New South Wales</v>
      </c>
      <c r="G93" t="s">
        <v>10</v>
      </c>
      <c r="H93">
        <v>2480</v>
      </c>
      <c r="I93" t="s">
        <v>11</v>
      </c>
      <c r="J93" t="s">
        <v>120</v>
      </c>
      <c r="K93" t="s">
        <v>157</v>
      </c>
      <c r="L93" t="s">
        <v>147</v>
      </c>
      <c r="M93" s="5">
        <v>646</v>
      </c>
    </row>
    <row r="94" spans="1:13" x14ac:dyDescent="0.65">
      <c r="A94" s="2">
        <v>45830</v>
      </c>
      <c r="B94" s="3">
        <f t="shared" si="5"/>
        <v>2025</v>
      </c>
      <c r="C94" t="str">
        <f t="shared" si="3"/>
        <v>2024-2025</v>
      </c>
      <c r="D94" t="s">
        <v>161</v>
      </c>
      <c r="E94" t="s">
        <v>73</v>
      </c>
      <c r="F94" t="str">
        <f t="shared" si="4"/>
        <v>Queensland</v>
      </c>
      <c r="G94" t="s">
        <v>19</v>
      </c>
      <c r="H94">
        <v>4509</v>
      </c>
      <c r="I94" t="s">
        <v>11</v>
      </c>
      <c r="J94" t="s">
        <v>122</v>
      </c>
      <c r="K94" t="s">
        <v>158</v>
      </c>
      <c r="L94" t="s">
        <v>148</v>
      </c>
      <c r="M94" s="5">
        <v>30</v>
      </c>
    </row>
    <row r="95" spans="1:13" x14ac:dyDescent="0.65">
      <c r="A95" s="2">
        <v>45786</v>
      </c>
      <c r="B95" s="3">
        <f t="shared" si="5"/>
        <v>2025</v>
      </c>
      <c r="C95" t="str">
        <f t="shared" si="3"/>
        <v>2024-2025</v>
      </c>
      <c r="D95" t="s">
        <v>160</v>
      </c>
      <c r="E95" t="s">
        <v>39</v>
      </c>
      <c r="F95" t="str">
        <f t="shared" si="4"/>
        <v>New South Wales</v>
      </c>
      <c r="G95" t="s">
        <v>10</v>
      </c>
      <c r="H95">
        <v>2541</v>
      </c>
      <c r="I95" t="s">
        <v>11</v>
      </c>
      <c r="J95" t="s">
        <v>121</v>
      </c>
      <c r="K95" t="s">
        <v>158</v>
      </c>
      <c r="L95" t="s">
        <v>148</v>
      </c>
      <c r="M95" s="5">
        <v>607</v>
      </c>
    </row>
    <row r="96" spans="1:13" x14ac:dyDescent="0.65">
      <c r="A96" s="2">
        <v>45959</v>
      </c>
      <c r="B96" s="3">
        <f t="shared" si="5"/>
        <v>2026</v>
      </c>
      <c r="C96" t="str">
        <f t="shared" si="3"/>
        <v>2025-2026</v>
      </c>
      <c r="D96" t="s">
        <v>160</v>
      </c>
      <c r="E96" t="s">
        <v>21</v>
      </c>
      <c r="F96" t="str">
        <f t="shared" si="4"/>
        <v>South Australia</v>
      </c>
      <c r="G96" t="s">
        <v>17</v>
      </c>
      <c r="H96">
        <v>5343</v>
      </c>
      <c r="I96" t="s">
        <v>11</v>
      </c>
      <c r="J96" t="s">
        <v>137</v>
      </c>
      <c r="K96" t="s">
        <v>156</v>
      </c>
      <c r="L96" t="s">
        <v>146</v>
      </c>
      <c r="M96" s="5">
        <v>329</v>
      </c>
    </row>
    <row r="97" spans="1:13" x14ac:dyDescent="0.65">
      <c r="A97" s="2">
        <v>45734</v>
      </c>
      <c r="B97" s="3">
        <f t="shared" si="5"/>
        <v>2025</v>
      </c>
      <c r="C97" t="str">
        <f t="shared" si="3"/>
        <v>2024-2025</v>
      </c>
      <c r="D97" t="s">
        <v>160</v>
      </c>
      <c r="E97" t="s">
        <v>111</v>
      </c>
      <c r="F97" t="str">
        <f t="shared" si="4"/>
        <v>New South Wales</v>
      </c>
      <c r="G97" t="s">
        <v>10</v>
      </c>
      <c r="H97">
        <v>2154</v>
      </c>
      <c r="I97" t="s">
        <v>11</v>
      </c>
      <c r="J97" t="s">
        <v>123</v>
      </c>
      <c r="K97" t="s">
        <v>151</v>
      </c>
      <c r="L97" t="s">
        <v>141</v>
      </c>
      <c r="M97" s="5">
        <v>695</v>
      </c>
    </row>
    <row r="98" spans="1:13" x14ac:dyDescent="0.65">
      <c r="A98" s="2">
        <v>45671</v>
      </c>
      <c r="B98" s="3">
        <f t="shared" si="5"/>
        <v>2025</v>
      </c>
      <c r="C98" t="str">
        <f t="shared" si="3"/>
        <v>2024-2025</v>
      </c>
      <c r="D98" t="s">
        <v>160</v>
      </c>
      <c r="E98" t="s">
        <v>104</v>
      </c>
      <c r="F98" t="str">
        <f t="shared" si="4"/>
        <v>Victoria</v>
      </c>
      <c r="G98" t="s">
        <v>26</v>
      </c>
      <c r="H98">
        <v>3175</v>
      </c>
      <c r="I98" t="s">
        <v>11</v>
      </c>
      <c r="J98" t="s">
        <v>125</v>
      </c>
      <c r="K98" t="s">
        <v>155</v>
      </c>
      <c r="L98" t="s">
        <v>145</v>
      </c>
      <c r="M98" s="5">
        <v>176</v>
      </c>
    </row>
    <row r="99" spans="1:13" x14ac:dyDescent="0.65">
      <c r="A99" s="2">
        <v>45985</v>
      </c>
      <c r="B99" s="3">
        <f t="shared" si="5"/>
        <v>2026</v>
      </c>
      <c r="C99" t="str">
        <f t="shared" si="3"/>
        <v>2025-2026</v>
      </c>
      <c r="D99" t="s">
        <v>160</v>
      </c>
      <c r="E99" t="s">
        <v>23</v>
      </c>
      <c r="F99" t="str">
        <f t="shared" si="4"/>
        <v>New South Wales</v>
      </c>
      <c r="G99" t="s">
        <v>10</v>
      </c>
      <c r="H99">
        <v>2830</v>
      </c>
      <c r="I99" t="s">
        <v>11</v>
      </c>
      <c r="J99" t="s">
        <v>130</v>
      </c>
      <c r="K99" t="s">
        <v>152</v>
      </c>
      <c r="L99" t="s">
        <v>142</v>
      </c>
      <c r="M99" s="5">
        <v>619</v>
      </c>
    </row>
    <row r="100" spans="1:13" x14ac:dyDescent="0.65">
      <c r="A100" s="2">
        <v>45750</v>
      </c>
      <c r="B100" s="3">
        <f t="shared" si="5"/>
        <v>2025</v>
      </c>
      <c r="C100" t="str">
        <f t="shared" si="3"/>
        <v>2024-2025</v>
      </c>
      <c r="D100" t="s">
        <v>160</v>
      </c>
      <c r="E100" t="s">
        <v>81</v>
      </c>
      <c r="F100" t="str">
        <f t="shared" si="4"/>
        <v>Victoria</v>
      </c>
      <c r="G100" t="s">
        <v>26</v>
      </c>
      <c r="H100">
        <v>3076</v>
      </c>
      <c r="I100" t="s">
        <v>11</v>
      </c>
      <c r="J100" t="s">
        <v>126</v>
      </c>
      <c r="K100" t="s">
        <v>155</v>
      </c>
      <c r="L100" t="s">
        <v>145</v>
      </c>
      <c r="M100" s="5">
        <v>542</v>
      </c>
    </row>
    <row r="101" spans="1:13" x14ac:dyDescent="0.65">
      <c r="A101" s="2">
        <v>45341</v>
      </c>
      <c r="B101" s="3">
        <f t="shared" si="5"/>
        <v>2024</v>
      </c>
      <c r="C101" t="str">
        <f t="shared" si="3"/>
        <v>2023-2024</v>
      </c>
      <c r="D101" t="s">
        <v>160</v>
      </c>
      <c r="E101" t="s">
        <v>64</v>
      </c>
      <c r="F101" t="str">
        <f t="shared" si="4"/>
        <v>Western Australia</v>
      </c>
      <c r="G101" t="s">
        <v>28</v>
      </c>
      <c r="H101">
        <v>6112</v>
      </c>
      <c r="I101" t="s">
        <v>11</v>
      </c>
      <c r="J101" t="s">
        <v>133</v>
      </c>
      <c r="K101" t="s">
        <v>155</v>
      </c>
      <c r="L101" t="s">
        <v>145</v>
      </c>
      <c r="M101" s="5">
        <v>413</v>
      </c>
    </row>
    <row r="102" spans="1:13" x14ac:dyDescent="0.65">
      <c r="A102" s="2">
        <v>45684</v>
      </c>
      <c r="B102" s="3">
        <f t="shared" si="5"/>
        <v>2025</v>
      </c>
      <c r="C102" t="str">
        <f t="shared" si="3"/>
        <v>2024-2025</v>
      </c>
      <c r="D102" t="s">
        <v>160</v>
      </c>
      <c r="E102" t="s">
        <v>113</v>
      </c>
      <c r="F102" t="str">
        <f t="shared" si="4"/>
        <v>New South Wales</v>
      </c>
      <c r="G102" t="s">
        <v>10</v>
      </c>
      <c r="H102">
        <v>2101</v>
      </c>
      <c r="I102" t="s">
        <v>11</v>
      </c>
      <c r="J102" t="s">
        <v>123</v>
      </c>
      <c r="K102" t="s">
        <v>153</v>
      </c>
      <c r="L102" t="s">
        <v>143</v>
      </c>
      <c r="M102" s="5">
        <v>97</v>
      </c>
    </row>
    <row r="103" spans="1:13" x14ac:dyDescent="0.65">
      <c r="A103" s="2">
        <v>45691</v>
      </c>
      <c r="B103" s="3">
        <f t="shared" si="5"/>
        <v>2025</v>
      </c>
      <c r="C103" t="str">
        <f t="shared" si="3"/>
        <v>2024-2025</v>
      </c>
      <c r="D103" t="s">
        <v>160</v>
      </c>
      <c r="E103" t="s">
        <v>66</v>
      </c>
      <c r="F103" t="str">
        <f t="shared" si="4"/>
        <v>Western Australia</v>
      </c>
      <c r="G103" t="s">
        <v>28</v>
      </c>
      <c r="H103">
        <v>6330</v>
      </c>
      <c r="I103" t="s">
        <v>11</v>
      </c>
      <c r="J103" t="s">
        <v>133</v>
      </c>
      <c r="K103" t="s">
        <v>154</v>
      </c>
      <c r="L103" t="s">
        <v>144</v>
      </c>
      <c r="M103" s="5">
        <v>316</v>
      </c>
    </row>
    <row r="104" spans="1:13" x14ac:dyDescent="0.65">
      <c r="A104" s="2">
        <v>45870</v>
      </c>
      <c r="B104" s="3">
        <f t="shared" si="5"/>
        <v>2026</v>
      </c>
      <c r="C104" t="str">
        <f t="shared" si="3"/>
        <v>2025-2026</v>
      </c>
      <c r="D104" t="s">
        <v>160</v>
      </c>
      <c r="E104" t="s">
        <v>92</v>
      </c>
      <c r="F104" t="str">
        <f t="shared" si="4"/>
        <v>New South Wales</v>
      </c>
      <c r="G104" t="s">
        <v>10</v>
      </c>
      <c r="H104">
        <v>2015</v>
      </c>
      <c r="I104" t="s">
        <v>11</v>
      </c>
      <c r="J104" t="s">
        <v>124</v>
      </c>
      <c r="K104" t="s">
        <v>150</v>
      </c>
      <c r="L104" t="s">
        <v>140</v>
      </c>
      <c r="M104" s="5">
        <v>245</v>
      </c>
    </row>
    <row r="105" spans="1:13" x14ac:dyDescent="0.65">
      <c r="A105" s="2">
        <v>45578</v>
      </c>
      <c r="B105" s="3">
        <f t="shared" si="5"/>
        <v>2025</v>
      </c>
      <c r="C105" t="str">
        <f t="shared" si="3"/>
        <v>2024-2025</v>
      </c>
      <c r="D105" t="s">
        <v>160</v>
      </c>
      <c r="E105" t="s">
        <v>92</v>
      </c>
      <c r="F105" t="str">
        <f t="shared" si="4"/>
        <v>New South Wales</v>
      </c>
      <c r="G105" t="s">
        <v>10</v>
      </c>
      <c r="H105">
        <v>2015</v>
      </c>
      <c r="I105" t="s">
        <v>11</v>
      </c>
      <c r="J105" t="s">
        <v>124</v>
      </c>
      <c r="K105" t="s">
        <v>154</v>
      </c>
      <c r="L105" t="s">
        <v>144</v>
      </c>
      <c r="M105" s="5">
        <v>568</v>
      </c>
    </row>
    <row r="106" spans="1:13" x14ac:dyDescent="0.65">
      <c r="A106" s="2">
        <v>45554</v>
      </c>
      <c r="B106" s="3">
        <f t="shared" si="5"/>
        <v>2025</v>
      </c>
      <c r="C106" t="str">
        <f t="shared" si="3"/>
        <v>2024-2025</v>
      </c>
      <c r="D106" t="s">
        <v>160</v>
      </c>
      <c r="E106" t="s">
        <v>92</v>
      </c>
      <c r="F106" t="str">
        <f t="shared" si="4"/>
        <v>New South Wales</v>
      </c>
      <c r="G106" t="s">
        <v>10</v>
      </c>
      <c r="H106">
        <v>2015</v>
      </c>
      <c r="I106" t="s">
        <v>11</v>
      </c>
      <c r="J106" t="s">
        <v>124</v>
      </c>
      <c r="K106" t="s">
        <v>155</v>
      </c>
      <c r="L106" t="s">
        <v>145</v>
      </c>
      <c r="M106" s="5">
        <v>258</v>
      </c>
    </row>
    <row r="107" spans="1:13" x14ac:dyDescent="0.65">
      <c r="A107" s="2">
        <v>45986</v>
      </c>
      <c r="B107" s="3">
        <f t="shared" si="5"/>
        <v>2026</v>
      </c>
      <c r="C107" t="str">
        <f t="shared" si="3"/>
        <v>2025-2026</v>
      </c>
      <c r="D107" t="s">
        <v>160</v>
      </c>
      <c r="E107" t="s">
        <v>49</v>
      </c>
      <c r="F107" t="str">
        <f t="shared" si="4"/>
        <v>New South Wales</v>
      </c>
      <c r="G107" t="s">
        <v>10</v>
      </c>
      <c r="H107">
        <v>2350</v>
      </c>
      <c r="I107" t="s">
        <v>11</v>
      </c>
      <c r="J107" t="s">
        <v>120</v>
      </c>
      <c r="K107" t="s">
        <v>154</v>
      </c>
      <c r="L107" t="s">
        <v>144</v>
      </c>
      <c r="M107" s="5">
        <v>289</v>
      </c>
    </row>
    <row r="108" spans="1:13" x14ac:dyDescent="0.65">
      <c r="A108" s="2">
        <v>45672</v>
      </c>
      <c r="B108" s="3">
        <f t="shared" si="5"/>
        <v>2025</v>
      </c>
      <c r="C108" t="str">
        <f t="shared" si="3"/>
        <v>2024-2025</v>
      </c>
      <c r="D108" t="s">
        <v>160</v>
      </c>
      <c r="E108" t="s">
        <v>95</v>
      </c>
      <c r="F108" t="str">
        <f t="shared" si="4"/>
        <v>New South Wales</v>
      </c>
      <c r="G108" t="s">
        <v>10</v>
      </c>
      <c r="H108">
        <v>2131</v>
      </c>
      <c r="I108" t="s">
        <v>11</v>
      </c>
      <c r="J108" t="s">
        <v>123</v>
      </c>
      <c r="K108" t="s">
        <v>150</v>
      </c>
      <c r="L108" t="s">
        <v>140</v>
      </c>
      <c r="M108" s="5">
        <v>97</v>
      </c>
    </row>
    <row r="109" spans="1:13" x14ac:dyDescent="0.65">
      <c r="A109" s="2">
        <v>45357</v>
      </c>
      <c r="B109" s="3">
        <f t="shared" si="5"/>
        <v>2024</v>
      </c>
      <c r="C109" t="str">
        <f t="shared" si="3"/>
        <v>2023-2024</v>
      </c>
      <c r="D109" t="s">
        <v>160</v>
      </c>
      <c r="E109" t="s">
        <v>95</v>
      </c>
      <c r="F109" t="str">
        <f t="shared" si="4"/>
        <v>New South Wales</v>
      </c>
      <c r="G109" t="s">
        <v>10</v>
      </c>
      <c r="H109">
        <v>2131</v>
      </c>
      <c r="I109" t="s">
        <v>11</v>
      </c>
      <c r="J109" t="s">
        <v>123</v>
      </c>
      <c r="K109" t="s">
        <v>153</v>
      </c>
      <c r="L109" t="s">
        <v>143</v>
      </c>
      <c r="M109" s="5">
        <v>148</v>
      </c>
    </row>
    <row r="110" spans="1:13" x14ac:dyDescent="0.65">
      <c r="A110" s="2">
        <v>45604</v>
      </c>
      <c r="B110" s="3">
        <f t="shared" si="5"/>
        <v>2025</v>
      </c>
      <c r="C110" t="str">
        <f t="shared" si="3"/>
        <v>2024-2025</v>
      </c>
      <c r="D110" t="s">
        <v>160</v>
      </c>
      <c r="E110" t="s">
        <v>95</v>
      </c>
      <c r="F110" t="str">
        <f t="shared" si="4"/>
        <v>New South Wales</v>
      </c>
      <c r="G110" t="s">
        <v>10</v>
      </c>
      <c r="H110">
        <v>2131</v>
      </c>
      <c r="I110" t="s">
        <v>11</v>
      </c>
      <c r="J110" t="s">
        <v>123</v>
      </c>
      <c r="K110" t="s">
        <v>151</v>
      </c>
      <c r="L110" t="s">
        <v>141</v>
      </c>
      <c r="M110" s="5">
        <v>572</v>
      </c>
    </row>
    <row r="111" spans="1:13" x14ac:dyDescent="0.65">
      <c r="A111" s="2">
        <v>45737</v>
      </c>
      <c r="B111" s="3">
        <f t="shared" si="5"/>
        <v>2025</v>
      </c>
      <c r="C111" t="str">
        <f t="shared" si="3"/>
        <v>2024-2025</v>
      </c>
      <c r="D111" t="s">
        <v>160</v>
      </c>
      <c r="E111" t="s">
        <v>95</v>
      </c>
      <c r="F111" t="str">
        <f t="shared" si="4"/>
        <v>New South Wales</v>
      </c>
      <c r="G111" t="s">
        <v>10</v>
      </c>
      <c r="H111">
        <v>2131</v>
      </c>
      <c r="I111" t="s">
        <v>11</v>
      </c>
      <c r="J111" t="s">
        <v>123</v>
      </c>
      <c r="K111" t="s">
        <v>154</v>
      </c>
      <c r="L111" t="s">
        <v>144</v>
      </c>
      <c r="M111" s="5">
        <v>620</v>
      </c>
    </row>
    <row r="112" spans="1:13" x14ac:dyDescent="0.65">
      <c r="A112" s="2">
        <v>45680</v>
      </c>
      <c r="B112" s="3">
        <f t="shared" si="5"/>
        <v>2025</v>
      </c>
      <c r="C112" t="str">
        <f t="shared" si="3"/>
        <v>2024-2025</v>
      </c>
      <c r="D112" t="s">
        <v>160</v>
      </c>
      <c r="E112" t="s">
        <v>56</v>
      </c>
      <c r="F112" t="str">
        <f t="shared" si="4"/>
        <v>Queensland</v>
      </c>
      <c r="G112" t="s">
        <v>19</v>
      </c>
      <c r="H112">
        <v>4883</v>
      </c>
      <c r="I112" t="s">
        <v>11</v>
      </c>
      <c r="J112" t="s">
        <v>131</v>
      </c>
      <c r="K112" t="s">
        <v>151</v>
      </c>
      <c r="L112" t="s">
        <v>141</v>
      </c>
      <c r="M112" s="5">
        <v>522</v>
      </c>
    </row>
    <row r="113" spans="1:13" x14ac:dyDescent="0.65">
      <c r="A113" s="2">
        <v>45423</v>
      </c>
      <c r="B113" s="3">
        <f t="shared" si="5"/>
        <v>2024</v>
      </c>
      <c r="C113" t="str">
        <f t="shared" si="3"/>
        <v>2023-2024</v>
      </c>
      <c r="D113" t="s">
        <v>160</v>
      </c>
      <c r="E113" t="s">
        <v>76</v>
      </c>
      <c r="F113" t="str">
        <f t="shared" si="4"/>
        <v>Queensland</v>
      </c>
      <c r="G113" t="s">
        <v>19</v>
      </c>
      <c r="H113">
        <v>4220</v>
      </c>
      <c r="I113" t="s">
        <v>11</v>
      </c>
      <c r="J113" t="s">
        <v>122</v>
      </c>
      <c r="K113" t="s">
        <v>152</v>
      </c>
      <c r="L113" t="s">
        <v>142</v>
      </c>
      <c r="M113" s="5">
        <v>747</v>
      </c>
    </row>
    <row r="114" spans="1:13" x14ac:dyDescent="0.65">
      <c r="A114" s="2">
        <v>45386</v>
      </c>
      <c r="B114" s="3">
        <f t="shared" si="5"/>
        <v>2024</v>
      </c>
      <c r="C114" t="str">
        <f t="shared" si="3"/>
        <v>2023-2024</v>
      </c>
      <c r="D114" t="s">
        <v>160</v>
      </c>
      <c r="E114" t="s">
        <v>84</v>
      </c>
      <c r="F114" t="str">
        <f t="shared" si="4"/>
        <v>Western Australia</v>
      </c>
      <c r="G114" t="s">
        <v>28</v>
      </c>
      <c r="H114">
        <v>6280</v>
      </c>
      <c r="I114" t="s">
        <v>11</v>
      </c>
      <c r="J114" t="s">
        <v>133</v>
      </c>
      <c r="K114" t="s">
        <v>153</v>
      </c>
      <c r="L114" t="s">
        <v>143</v>
      </c>
      <c r="M114" s="5">
        <v>623</v>
      </c>
    </row>
    <row r="115" spans="1:13" x14ac:dyDescent="0.65">
      <c r="A115" s="2">
        <v>45703</v>
      </c>
      <c r="B115" s="3">
        <f t="shared" si="5"/>
        <v>2025</v>
      </c>
      <c r="C115" t="str">
        <f t="shared" si="3"/>
        <v>2024-2025</v>
      </c>
      <c r="D115" t="s">
        <v>160</v>
      </c>
      <c r="E115" t="s">
        <v>72</v>
      </c>
      <c r="F115" t="str">
        <f t="shared" si="4"/>
        <v>Queensland</v>
      </c>
      <c r="G115" t="s">
        <v>19</v>
      </c>
      <c r="H115">
        <v>4870</v>
      </c>
      <c r="I115" t="s">
        <v>11</v>
      </c>
      <c r="J115" t="s">
        <v>131</v>
      </c>
      <c r="K115" t="s">
        <v>156</v>
      </c>
      <c r="L115" t="s">
        <v>146</v>
      </c>
      <c r="M115" s="5">
        <v>553</v>
      </c>
    </row>
    <row r="116" spans="1:13" x14ac:dyDescent="0.65">
      <c r="A116" s="2">
        <v>45885</v>
      </c>
      <c r="B116" s="3">
        <f t="shared" si="5"/>
        <v>2026</v>
      </c>
      <c r="C116" t="str">
        <f t="shared" si="3"/>
        <v>2025-2026</v>
      </c>
      <c r="D116" t="s">
        <v>160</v>
      </c>
      <c r="E116" t="s">
        <v>94</v>
      </c>
      <c r="F116" t="str">
        <f t="shared" si="4"/>
        <v>Queensland</v>
      </c>
      <c r="G116" t="s">
        <v>19</v>
      </c>
      <c r="H116">
        <v>4551</v>
      </c>
      <c r="I116" t="s">
        <v>11</v>
      </c>
      <c r="J116" t="s">
        <v>134</v>
      </c>
      <c r="K116" t="s">
        <v>153</v>
      </c>
      <c r="L116" t="s">
        <v>143</v>
      </c>
      <c r="M116" s="5">
        <v>64</v>
      </c>
    </row>
    <row r="117" spans="1:13" x14ac:dyDescent="0.65">
      <c r="A117" s="2">
        <v>45513</v>
      </c>
      <c r="B117" s="3">
        <f t="shared" si="5"/>
        <v>2025</v>
      </c>
      <c r="C117" t="str">
        <f t="shared" si="3"/>
        <v>2024-2025</v>
      </c>
      <c r="D117" t="s">
        <v>160</v>
      </c>
      <c r="E117" t="s">
        <v>14</v>
      </c>
      <c r="F117" t="str">
        <f t="shared" si="4"/>
        <v>Northern Territory</v>
      </c>
      <c r="G117" t="s">
        <v>15</v>
      </c>
      <c r="H117">
        <v>800</v>
      </c>
      <c r="I117" t="s">
        <v>11</v>
      </c>
      <c r="J117" t="s">
        <v>138</v>
      </c>
      <c r="K117" t="s">
        <v>153</v>
      </c>
      <c r="L117" t="s">
        <v>143</v>
      </c>
      <c r="M117" s="5">
        <v>237</v>
      </c>
    </row>
    <row r="118" spans="1:13" x14ac:dyDescent="0.65">
      <c r="A118" s="2">
        <v>45790</v>
      </c>
      <c r="B118" s="3">
        <f t="shared" si="5"/>
        <v>2025</v>
      </c>
      <c r="C118" t="str">
        <f t="shared" si="3"/>
        <v>2024-2025</v>
      </c>
      <c r="D118" t="s">
        <v>160</v>
      </c>
      <c r="E118" t="s">
        <v>14</v>
      </c>
      <c r="F118" t="str">
        <f t="shared" si="4"/>
        <v>Northern Territory</v>
      </c>
      <c r="G118" t="s">
        <v>15</v>
      </c>
      <c r="H118">
        <v>800</v>
      </c>
      <c r="I118" t="s">
        <v>11</v>
      </c>
      <c r="J118" t="s">
        <v>138</v>
      </c>
      <c r="K118" t="s">
        <v>154</v>
      </c>
      <c r="L118" t="s">
        <v>144</v>
      </c>
      <c r="M118" s="5">
        <v>637</v>
      </c>
    </row>
    <row r="119" spans="1:13" x14ac:dyDescent="0.65">
      <c r="A119" s="2">
        <v>45962</v>
      </c>
      <c r="B119" s="3">
        <f t="shared" si="5"/>
        <v>2026</v>
      </c>
      <c r="C119" t="str">
        <f t="shared" si="3"/>
        <v>2025-2026</v>
      </c>
      <c r="D119" t="s">
        <v>160</v>
      </c>
      <c r="E119" t="s">
        <v>23</v>
      </c>
      <c r="F119" t="str">
        <f t="shared" si="4"/>
        <v>New South Wales</v>
      </c>
      <c r="G119" t="s">
        <v>10</v>
      </c>
      <c r="H119">
        <v>2830</v>
      </c>
      <c r="I119" t="s">
        <v>11</v>
      </c>
      <c r="J119" t="s">
        <v>130</v>
      </c>
      <c r="K119" t="s">
        <v>153</v>
      </c>
      <c r="L119" t="s">
        <v>143</v>
      </c>
      <c r="M119" s="5">
        <v>625</v>
      </c>
    </row>
    <row r="120" spans="1:13" x14ac:dyDescent="0.65">
      <c r="A120" s="2">
        <v>45712</v>
      </c>
      <c r="B120" s="3">
        <f t="shared" si="5"/>
        <v>2025</v>
      </c>
      <c r="C120" t="str">
        <f t="shared" si="3"/>
        <v>2024-2025</v>
      </c>
      <c r="D120" t="s">
        <v>160</v>
      </c>
      <c r="E120" t="s">
        <v>87</v>
      </c>
      <c r="F120" t="str">
        <f t="shared" si="4"/>
        <v>New South Wales</v>
      </c>
      <c r="G120" t="s">
        <v>10</v>
      </c>
      <c r="H120">
        <v>2158</v>
      </c>
      <c r="I120" t="s">
        <v>11</v>
      </c>
      <c r="J120" t="s">
        <v>123</v>
      </c>
      <c r="K120" t="s">
        <v>153</v>
      </c>
      <c r="L120" t="s">
        <v>143</v>
      </c>
      <c r="M120" s="5">
        <v>392</v>
      </c>
    </row>
    <row r="121" spans="1:13" x14ac:dyDescent="0.65">
      <c r="A121" s="2">
        <v>45615</v>
      </c>
      <c r="B121" s="3">
        <f t="shared" si="5"/>
        <v>2025</v>
      </c>
      <c r="C121" t="str">
        <f t="shared" si="3"/>
        <v>2024-2025</v>
      </c>
      <c r="D121" t="s">
        <v>161</v>
      </c>
      <c r="E121" t="s">
        <v>83</v>
      </c>
      <c r="F121" t="str">
        <f t="shared" si="4"/>
        <v>Victoria</v>
      </c>
      <c r="G121" t="s">
        <v>26</v>
      </c>
      <c r="H121">
        <v>3551</v>
      </c>
      <c r="I121" t="s">
        <v>11</v>
      </c>
      <c r="J121" t="s">
        <v>127</v>
      </c>
      <c r="K121" t="s">
        <v>150</v>
      </c>
      <c r="L121" t="s">
        <v>140</v>
      </c>
      <c r="M121" s="5">
        <v>716</v>
      </c>
    </row>
    <row r="122" spans="1:13" x14ac:dyDescent="0.65">
      <c r="A122" s="2">
        <v>45939</v>
      </c>
      <c r="B122" s="3">
        <f t="shared" si="5"/>
        <v>2026</v>
      </c>
      <c r="C122" t="str">
        <f t="shared" si="3"/>
        <v>2025-2026</v>
      </c>
      <c r="D122" t="s">
        <v>160</v>
      </c>
      <c r="E122" t="s">
        <v>38</v>
      </c>
      <c r="F122" t="str">
        <f t="shared" si="4"/>
        <v>Victoria</v>
      </c>
      <c r="G122" t="s">
        <v>26</v>
      </c>
      <c r="H122">
        <v>3199</v>
      </c>
      <c r="I122" t="s">
        <v>11</v>
      </c>
      <c r="J122" t="s">
        <v>125</v>
      </c>
      <c r="K122" t="s">
        <v>153</v>
      </c>
      <c r="L122" t="s">
        <v>143</v>
      </c>
      <c r="M122" s="5">
        <v>609</v>
      </c>
    </row>
    <row r="123" spans="1:13" x14ac:dyDescent="0.65">
      <c r="A123" s="2">
        <v>45876</v>
      </c>
      <c r="B123" s="3">
        <f t="shared" si="5"/>
        <v>2026</v>
      </c>
      <c r="C123" t="str">
        <f t="shared" si="3"/>
        <v>2025-2026</v>
      </c>
      <c r="D123" t="s">
        <v>160</v>
      </c>
      <c r="E123" t="s">
        <v>38</v>
      </c>
      <c r="F123" t="str">
        <f t="shared" si="4"/>
        <v>Victoria</v>
      </c>
      <c r="G123" t="s">
        <v>26</v>
      </c>
      <c r="H123">
        <v>3199</v>
      </c>
      <c r="I123" t="s">
        <v>11</v>
      </c>
      <c r="J123" t="s">
        <v>125</v>
      </c>
      <c r="K123" t="s">
        <v>154</v>
      </c>
      <c r="L123" t="s">
        <v>144</v>
      </c>
      <c r="M123" s="5">
        <v>329</v>
      </c>
    </row>
    <row r="124" spans="1:13" x14ac:dyDescent="0.65">
      <c r="A124" s="2">
        <v>45389</v>
      </c>
      <c r="B124" s="3">
        <f t="shared" si="5"/>
        <v>2024</v>
      </c>
      <c r="C124" t="str">
        <f t="shared" si="3"/>
        <v>2023-2024</v>
      </c>
      <c r="D124" t="s">
        <v>160</v>
      </c>
      <c r="E124" t="s">
        <v>93</v>
      </c>
      <c r="F124" t="str">
        <f t="shared" si="4"/>
        <v>Victoria</v>
      </c>
      <c r="G124" t="s">
        <v>26</v>
      </c>
      <c r="H124">
        <v>3400</v>
      </c>
      <c r="I124" t="s">
        <v>11</v>
      </c>
      <c r="J124" t="s">
        <v>127</v>
      </c>
      <c r="K124" t="s">
        <v>152</v>
      </c>
      <c r="L124" t="s">
        <v>142</v>
      </c>
      <c r="M124" s="5">
        <v>595</v>
      </c>
    </row>
    <row r="125" spans="1:13" x14ac:dyDescent="0.65">
      <c r="A125" s="2">
        <v>45636</v>
      </c>
      <c r="B125" s="3">
        <f t="shared" si="5"/>
        <v>2025</v>
      </c>
      <c r="C125" t="str">
        <f t="shared" si="3"/>
        <v>2024-2025</v>
      </c>
      <c r="D125" t="s">
        <v>160</v>
      </c>
      <c r="E125" t="s">
        <v>63</v>
      </c>
      <c r="F125" t="str">
        <f t="shared" si="4"/>
        <v>Queensland</v>
      </c>
      <c r="G125" t="s">
        <v>19</v>
      </c>
      <c r="H125">
        <v>4068</v>
      </c>
      <c r="I125" t="s">
        <v>11</v>
      </c>
      <c r="J125" t="s">
        <v>129</v>
      </c>
      <c r="K125" t="s">
        <v>150</v>
      </c>
      <c r="L125" t="s">
        <v>140</v>
      </c>
      <c r="M125" s="5">
        <v>107</v>
      </c>
    </row>
    <row r="126" spans="1:13" x14ac:dyDescent="0.65">
      <c r="A126" s="2">
        <v>46007</v>
      </c>
      <c r="B126" s="3">
        <f t="shared" si="5"/>
        <v>2026</v>
      </c>
      <c r="C126" t="str">
        <f t="shared" si="3"/>
        <v>2025-2026</v>
      </c>
      <c r="D126" t="s">
        <v>160</v>
      </c>
      <c r="E126" t="s">
        <v>96</v>
      </c>
      <c r="F126" t="str">
        <f t="shared" si="4"/>
        <v>Western Australia</v>
      </c>
      <c r="G126" t="s">
        <v>28</v>
      </c>
      <c r="H126">
        <v>6027</v>
      </c>
      <c r="I126" t="s">
        <v>11</v>
      </c>
      <c r="J126" t="s">
        <v>119</v>
      </c>
      <c r="K126" t="s">
        <v>153</v>
      </c>
      <c r="L126" t="s">
        <v>143</v>
      </c>
      <c r="M126" s="5">
        <v>641</v>
      </c>
    </row>
    <row r="127" spans="1:13" x14ac:dyDescent="0.65">
      <c r="A127" s="2">
        <v>45558</v>
      </c>
      <c r="B127" s="3">
        <f t="shared" si="5"/>
        <v>2025</v>
      </c>
      <c r="C127" t="str">
        <f t="shared" si="3"/>
        <v>2024-2025</v>
      </c>
      <c r="D127" t="s">
        <v>160</v>
      </c>
      <c r="E127" t="s">
        <v>55</v>
      </c>
      <c r="F127" t="str">
        <f t="shared" si="4"/>
        <v>Queensland</v>
      </c>
      <c r="G127" t="s">
        <v>19</v>
      </c>
      <c r="H127">
        <v>4740</v>
      </c>
      <c r="I127" t="s">
        <v>11</v>
      </c>
      <c r="J127" t="s">
        <v>136</v>
      </c>
      <c r="K127" t="s">
        <v>151</v>
      </c>
      <c r="L127" t="s">
        <v>141</v>
      </c>
      <c r="M127" s="5">
        <v>292</v>
      </c>
    </row>
    <row r="128" spans="1:13" x14ac:dyDescent="0.65">
      <c r="A128" s="2">
        <v>45401</v>
      </c>
      <c r="B128" s="3">
        <f t="shared" si="5"/>
        <v>2024</v>
      </c>
      <c r="C128" t="str">
        <f t="shared" si="3"/>
        <v>2023-2024</v>
      </c>
      <c r="D128" t="s">
        <v>160</v>
      </c>
      <c r="E128" t="s">
        <v>46</v>
      </c>
      <c r="F128" t="str">
        <f t="shared" si="4"/>
        <v>South Australia</v>
      </c>
      <c r="G128" t="s">
        <v>17</v>
      </c>
      <c r="H128">
        <v>5043</v>
      </c>
      <c r="I128" t="s">
        <v>11</v>
      </c>
      <c r="J128" t="s">
        <v>132</v>
      </c>
      <c r="K128" t="s">
        <v>154</v>
      </c>
      <c r="L128" t="s">
        <v>144</v>
      </c>
      <c r="M128" s="5">
        <v>160</v>
      </c>
    </row>
    <row r="129" spans="1:13" x14ac:dyDescent="0.65">
      <c r="A129" s="2">
        <v>45963</v>
      </c>
      <c r="B129" s="3">
        <f t="shared" si="5"/>
        <v>2026</v>
      </c>
      <c r="C129" t="str">
        <f t="shared" si="3"/>
        <v>2025-2026</v>
      </c>
      <c r="D129" t="s">
        <v>160</v>
      </c>
      <c r="E129" t="s">
        <v>27</v>
      </c>
      <c r="F129" t="str">
        <f t="shared" si="4"/>
        <v>Western Australia</v>
      </c>
      <c r="G129" t="s">
        <v>28</v>
      </c>
      <c r="H129">
        <v>6030</v>
      </c>
      <c r="I129" t="s">
        <v>11</v>
      </c>
      <c r="J129" t="s">
        <v>119</v>
      </c>
      <c r="K129" t="s">
        <v>150</v>
      </c>
      <c r="L129" t="s">
        <v>140</v>
      </c>
      <c r="M129" s="5">
        <v>472</v>
      </c>
    </row>
    <row r="130" spans="1:13" x14ac:dyDescent="0.65">
      <c r="A130" s="2">
        <v>45661</v>
      </c>
      <c r="B130" s="3">
        <f t="shared" si="5"/>
        <v>2025</v>
      </c>
      <c r="C130" t="str">
        <f t="shared" ref="C130:C193" si="6">IF(MONTH(A130) &gt;= 7, YEAR(A130) &amp; "-" &amp; YEAR(A130) + 1, YEAR(A130) - 1 &amp; "-" &amp; YEAR(A130))</f>
        <v>2024-2025</v>
      </c>
      <c r="D130" t="s">
        <v>161</v>
      </c>
      <c r="E130" t="s">
        <v>27</v>
      </c>
      <c r="F130" t="str">
        <f t="shared" ref="F130:F193" si="7">IF(G130="WA","Western Australia",
IF(G130="NSW","New South Wales",
IF(G130="QLD","Queensland",
IF(G130="VIC","Victoria",
IF(G130="TAS","Tasmania",
IF(G130="SA","South Australia",
IF(G130="NT","Northern Territory",
IF(G130="ACT","Australian Capital Territory",G130))))))))</f>
        <v>Western Australia</v>
      </c>
      <c r="G130" t="s">
        <v>28</v>
      </c>
      <c r="H130">
        <v>6030</v>
      </c>
      <c r="I130" t="s">
        <v>11</v>
      </c>
      <c r="J130" t="s">
        <v>119</v>
      </c>
      <c r="K130" t="s">
        <v>152</v>
      </c>
      <c r="L130" t="s">
        <v>142</v>
      </c>
      <c r="M130" s="5">
        <v>45</v>
      </c>
    </row>
    <row r="131" spans="1:13" x14ac:dyDescent="0.65">
      <c r="A131" s="2">
        <v>45954</v>
      </c>
      <c r="B131" s="3">
        <f t="shared" ref="B131:B194" si="8">IF(MONTH(A131)&gt;=7,YEAR(A131)+1,YEAR(A131))</f>
        <v>2026</v>
      </c>
      <c r="C131" t="str">
        <f t="shared" si="6"/>
        <v>2025-2026</v>
      </c>
      <c r="D131" t="s">
        <v>160</v>
      </c>
      <c r="E131" t="s">
        <v>65</v>
      </c>
      <c r="F131" t="str">
        <f t="shared" si="7"/>
        <v>Victoria</v>
      </c>
      <c r="G131" t="s">
        <v>26</v>
      </c>
      <c r="H131">
        <v>3931</v>
      </c>
      <c r="I131" t="s">
        <v>11</v>
      </c>
      <c r="J131" t="s">
        <v>135</v>
      </c>
      <c r="K131" t="s">
        <v>153</v>
      </c>
      <c r="L131" t="s">
        <v>143</v>
      </c>
      <c r="M131" s="5">
        <v>762</v>
      </c>
    </row>
    <row r="132" spans="1:13" x14ac:dyDescent="0.65">
      <c r="A132" s="2">
        <v>45655</v>
      </c>
      <c r="B132" s="3">
        <f t="shared" si="8"/>
        <v>2025</v>
      </c>
      <c r="C132" t="str">
        <f t="shared" si="6"/>
        <v>2024-2025</v>
      </c>
      <c r="D132" t="s">
        <v>160</v>
      </c>
      <c r="E132" t="s">
        <v>65</v>
      </c>
      <c r="F132" t="str">
        <f t="shared" si="7"/>
        <v>Victoria</v>
      </c>
      <c r="G132" t="s">
        <v>26</v>
      </c>
      <c r="H132">
        <v>3931</v>
      </c>
      <c r="I132" t="s">
        <v>11</v>
      </c>
      <c r="J132" t="s">
        <v>135</v>
      </c>
      <c r="K132" t="s">
        <v>151</v>
      </c>
      <c r="L132" t="s">
        <v>141</v>
      </c>
      <c r="M132" s="5">
        <v>778</v>
      </c>
    </row>
    <row r="133" spans="1:13" x14ac:dyDescent="0.65">
      <c r="A133" s="2">
        <v>45320</v>
      </c>
      <c r="B133" s="3">
        <f t="shared" si="8"/>
        <v>2024</v>
      </c>
      <c r="C133" t="str">
        <f t="shared" si="6"/>
        <v>2023-2024</v>
      </c>
      <c r="D133" t="s">
        <v>160</v>
      </c>
      <c r="E133" t="s">
        <v>102</v>
      </c>
      <c r="F133" t="str">
        <f t="shared" si="7"/>
        <v>Queensland</v>
      </c>
      <c r="G133" t="s">
        <v>19</v>
      </c>
      <c r="H133">
        <v>4825</v>
      </c>
      <c r="I133" t="s">
        <v>11</v>
      </c>
      <c r="J133" t="s">
        <v>131</v>
      </c>
      <c r="K133" t="s">
        <v>155</v>
      </c>
      <c r="L133" t="s">
        <v>145</v>
      </c>
      <c r="M133" s="5">
        <v>311</v>
      </c>
    </row>
    <row r="134" spans="1:13" x14ac:dyDescent="0.65">
      <c r="A134" s="2">
        <v>45860</v>
      </c>
      <c r="B134" s="3">
        <f t="shared" si="8"/>
        <v>2026</v>
      </c>
      <c r="C134" t="str">
        <f t="shared" si="6"/>
        <v>2025-2026</v>
      </c>
      <c r="D134" t="s">
        <v>160</v>
      </c>
      <c r="E134" t="s">
        <v>102</v>
      </c>
      <c r="F134" t="str">
        <f t="shared" si="7"/>
        <v>Queensland</v>
      </c>
      <c r="G134" t="s">
        <v>19</v>
      </c>
      <c r="H134">
        <v>4825</v>
      </c>
      <c r="I134" t="s">
        <v>11</v>
      </c>
      <c r="J134" t="s">
        <v>131</v>
      </c>
      <c r="K134" t="s">
        <v>153</v>
      </c>
      <c r="L134" t="s">
        <v>143</v>
      </c>
      <c r="M134" s="5">
        <v>222</v>
      </c>
    </row>
    <row r="135" spans="1:13" x14ac:dyDescent="0.65">
      <c r="A135" s="2">
        <v>45353</v>
      </c>
      <c r="B135" s="3">
        <f t="shared" si="8"/>
        <v>2024</v>
      </c>
      <c r="C135" t="str">
        <f t="shared" si="6"/>
        <v>2023-2024</v>
      </c>
      <c r="D135" t="s">
        <v>161</v>
      </c>
      <c r="E135" t="s">
        <v>73</v>
      </c>
      <c r="F135" t="str">
        <f t="shared" si="7"/>
        <v>Queensland</v>
      </c>
      <c r="G135" t="s">
        <v>19</v>
      </c>
      <c r="H135">
        <v>4509</v>
      </c>
      <c r="I135" t="s">
        <v>11</v>
      </c>
      <c r="J135" t="s">
        <v>122</v>
      </c>
      <c r="K135" t="s">
        <v>150</v>
      </c>
      <c r="L135" t="s">
        <v>140</v>
      </c>
      <c r="M135" s="5">
        <v>517</v>
      </c>
    </row>
    <row r="136" spans="1:13" x14ac:dyDescent="0.65">
      <c r="A136" s="2">
        <v>45656</v>
      </c>
      <c r="B136" s="3">
        <f t="shared" si="8"/>
        <v>2025</v>
      </c>
      <c r="C136" t="str">
        <f t="shared" si="6"/>
        <v>2024-2025</v>
      </c>
      <c r="D136" t="s">
        <v>160</v>
      </c>
      <c r="E136" t="s">
        <v>54</v>
      </c>
      <c r="F136" t="str">
        <f t="shared" si="7"/>
        <v>New South Wales</v>
      </c>
      <c r="G136" t="s">
        <v>10</v>
      </c>
      <c r="H136">
        <v>2750</v>
      </c>
      <c r="I136" t="s">
        <v>11</v>
      </c>
      <c r="J136" t="s">
        <v>130</v>
      </c>
      <c r="K136" t="s">
        <v>153</v>
      </c>
      <c r="L136" t="s">
        <v>143</v>
      </c>
      <c r="M136" s="5">
        <v>799</v>
      </c>
    </row>
    <row r="137" spans="1:13" x14ac:dyDescent="0.65">
      <c r="A137" s="2">
        <v>45445</v>
      </c>
      <c r="B137" s="3">
        <f t="shared" si="8"/>
        <v>2024</v>
      </c>
      <c r="C137" t="str">
        <f t="shared" si="6"/>
        <v>2023-2024</v>
      </c>
      <c r="D137" t="s">
        <v>161</v>
      </c>
      <c r="E137" t="s">
        <v>20</v>
      </c>
      <c r="F137" t="str">
        <f t="shared" si="7"/>
        <v>South Australia</v>
      </c>
      <c r="G137" t="s">
        <v>17</v>
      </c>
      <c r="H137">
        <v>5607</v>
      </c>
      <c r="I137" t="s">
        <v>11</v>
      </c>
      <c r="J137" t="s">
        <v>137</v>
      </c>
      <c r="K137" t="s">
        <v>157</v>
      </c>
      <c r="L137" t="s">
        <v>147</v>
      </c>
      <c r="M137" s="5">
        <v>523</v>
      </c>
    </row>
    <row r="138" spans="1:13" x14ac:dyDescent="0.65">
      <c r="A138" s="2">
        <v>45322</v>
      </c>
      <c r="B138" s="3">
        <f t="shared" si="8"/>
        <v>2024</v>
      </c>
      <c r="C138" t="str">
        <f t="shared" si="6"/>
        <v>2023-2024</v>
      </c>
      <c r="D138" t="s">
        <v>160</v>
      </c>
      <c r="E138" t="s">
        <v>37</v>
      </c>
      <c r="F138" t="str">
        <f t="shared" si="7"/>
        <v>Victoria</v>
      </c>
      <c r="G138" t="s">
        <v>26</v>
      </c>
      <c r="H138">
        <v>3134</v>
      </c>
      <c r="I138" t="s">
        <v>11</v>
      </c>
      <c r="J138" t="s">
        <v>125</v>
      </c>
      <c r="K138" t="s">
        <v>153</v>
      </c>
      <c r="L138" t="s">
        <v>143</v>
      </c>
      <c r="M138" s="5">
        <v>42</v>
      </c>
    </row>
    <row r="139" spans="1:13" x14ac:dyDescent="0.65">
      <c r="A139" s="2">
        <v>45336</v>
      </c>
      <c r="B139" s="3">
        <f t="shared" si="8"/>
        <v>2024</v>
      </c>
      <c r="C139" t="str">
        <f t="shared" si="6"/>
        <v>2023-2024</v>
      </c>
      <c r="D139" t="s">
        <v>160</v>
      </c>
      <c r="E139" t="s">
        <v>24</v>
      </c>
      <c r="F139" t="str">
        <f t="shared" si="7"/>
        <v>Queensland</v>
      </c>
      <c r="G139" t="s">
        <v>19</v>
      </c>
      <c r="H139">
        <v>4053</v>
      </c>
      <c r="I139" t="s">
        <v>11</v>
      </c>
      <c r="J139" t="s">
        <v>129</v>
      </c>
      <c r="K139" t="s">
        <v>154</v>
      </c>
      <c r="L139" t="s">
        <v>144</v>
      </c>
      <c r="M139" s="5">
        <v>67</v>
      </c>
    </row>
    <row r="140" spans="1:13" x14ac:dyDescent="0.65">
      <c r="A140" s="2">
        <v>45555</v>
      </c>
      <c r="B140" s="3">
        <f t="shared" si="8"/>
        <v>2025</v>
      </c>
      <c r="C140" t="str">
        <f t="shared" si="6"/>
        <v>2024-2025</v>
      </c>
      <c r="D140" t="s">
        <v>160</v>
      </c>
      <c r="E140" t="s">
        <v>68</v>
      </c>
      <c r="F140" t="str">
        <f t="shared" si="7"/>
        <v>Victoria</v>
      </c>
      <c r="G140" t="s">
        <v>26</v>
      </c>
      <c r="H140">
        <v>3429</v>
      </c>
      <c r="I140" t="s">
        <v>11</v>
      </c>
      <c r="J140" t="s">
        <v>127</v>
      </c>
      <c r="K140" t="s">
        <v>153</v>
      </c>
      <c r="L140" t="s">
        <v>143</v>
      </c>
      <c r="M140" s="5">
        <v>559</v>
      </c>
    </row>
    <row r="141" spans="1:13" x14ac:dyDescent="0.65">
      <c r="A141" s="2">
        <v>45314</v>
      </c>
      <c r="B141" s="3">
        <f t="shared" si="8"/>
        <v>2024</v>
      </c>
      <c r="C141" t="str">
        <f t="shared" si="6"/>
        <v>2023-2024</v>
      </c>
      <c r="D141" t="s">
        <v>160</v>
      </c>
      <c r="E141" t="s">
        <v>80</v>
      </c>
      <c r="F141" t="str">
        <f t="shared" si="7"/>
        <v>New South Wales</v>
      </c>
      <c r="G141" t="s">
        <v>10</v>
      </c>
      <c r="H141">
        <v>2120</v>
      </c>
      <c r="I141" t="s">
        <v>11</v>
      </c>
      <c r="J141" t="s">
        <v>123</v>
      </c>
      <c r="K141" t="s">
        <v>153</v>
      </c>
      <c r="L141" t="s">
        <v>143</v>
      </c>
      <c r="M141" s="5">
        <v>125</v>
      </c>
    </row>
    <row r="142" spans="1:13" x14ac:dyDescent="0.65">
      <c r="A142" s="2">
        <v>45756</v>
      </c>
      <c r="B142" s="3">
        <f t="shared" si="8"/>
        <v>2025</v>
      </c>
      <c r="C142" t="str">
        <f t="shared" si="6"/>
        <v>2024-2025</v>
      </c>
      <c r="D142" t="s">
        <v>160</v>
      </c>
      <c r="E142" t="s">
        <v>53</v>
      </c>
      <c r="F142" t="str">
        <f t="shared" si="7"/>
        <v>Queensland</v>
      </c>
      <c r="G142" t="s">
        <v>19</v>
      </c>
      <c r="H142">
        <v>4012</v>
      </c>
      <c r="I142" t="s">
        <v>11</v>
      </c>
      <c r="J142" t="s">
        <v>129</v>
      </c>
      <c r="K142" t="s">
        <v>155</v>
      </c>
      <c r="L142" t="s">
        <v>145</v>
      </c>
      <c r="M142" s="5">
        <v>664</v>
      </c>
    </row>
    <row r="143" spans="1:13" x14ac:dyDescent="0.65">
      <c r="A143" s="2">
        <v>45545</v>
      </c>
      <c r="B143" s="3">
        <f t="shared" si="8"/>
        <v>2025</v>
      </c>
      <c r="C143" t="str">
        <f t="shared" si="6"/>
        <v>2024-2025</v>
      </c>
      <c r="D143" t="s">
        <v>160</v>
      </c>
      <c r="E143" t="s">
        <v>52</v>
      </c>
      <c r="F143" t="str">
        <f t="shared" si="7"/>
        <v>New South Wales</v>
      </c>
      <c r="G143" t="s">
        <v>10</v>
      </c>
      <c r="H143">
        <v>2485</v>
      </c>
      <c r="I143" t="s">
        <v>11</v>
      </c>
      <c r="J143" t="s">
        <v>120</v>
      </c>
      <c r="K143" t="s">
        <v>154</v>
      </c>
      <c r="L143" t="s">
        <v>144</v>
      </c>
      <c r="M143" s="5">
        <v>295</v>
      </c>
    </row>
    <row r="144" spans="1:13" x14ac:dyDescent="0.65">
      <c r="A144" s="2">
        <v>45816</v>
      </c>
      <c r="B144" s="3">
        <f t="shared" si="8"/>
        <v>2025</v>
      </c>
      <c r="C144" t="str">
        <f t="shared" si="6"/>
        <v>2024-2025</v>
      </c>
      <c r="D144" t="s">
        <v>160</v>
      </c>
      <c r="E144" t="s">
        <v>52</v>
      </c>
      <c r="F144" t="str">
        <f t="shared" si="7"/>
        <v>New South Wales</v>
      </c>
      <c r="G144" t="s">
        <v>10</v>
      </c>
      <c r="H144">
        <v>2485</v>
      </c>
      <c r="I144" t="s">
        <v>11</v>
      </c>
      <c r="J144" t="s">
        <v>120</v>
      </c>
      <c r="K144" t="s">
        <v>152</v>
      </c>
      <c r="L144" t="s">
        <v>142</v>
      </c>
      <c r="M144" s="5">
        <v>320</v>
      </c>
    </row>
    <row r="145" spans="1:13" x14ac:dyDescent="0.65">
      <c r="A145" s="2">
        <v>45856</v>
      </c>
      <c r="B145" s="3">
        <f t="shared" si="8"/>
        <v>2026</v>
      </c>
      <c r="C145" t="str">
        <f t="shared" si="6"/>
        <v>2025-2026</v>
      </c>
      <c r="D145" t="s">
        <v>160</v>
      </c>
      <c r="E145" t="s">
        <v>9</v>
      </c>
      <c r="F145" t="str">
        <f t="shared" si="7"/>
        <v>New South Wales</v>
      </c>
      <c r="G145" t="s">
        <v>10</v>
      </c>
      <c r="H145">
        <v>2067</v>
      </c>
      <c r="I145" t="s">
        <v>11</v>
      </c>
      <c r="J145" t="s">
        <v>124</v>
      </c>
      <c r="K145" t="s">
        <v>151</v>
      </c>
      <c r="L145" t="s">
        <v>141</v>
      </c>
      <c r="M145" s="5">
        <v>661</v>
      </c>
    </row>
    <row r="146" spans="1:13" x14ac:dyDescent="0.65">
      <c r="A146" s="2">
        <v>45853</v>
      </c>
      <c r="B146" s="3">
        <f t="shared" si="8"/>
        <v>2026</v>
      </c>
      <c r="C146" t="str">
        <f t="shared" si="6"/>
        <v>2025-2026</v>
      </c>
      <c r="D146" t="s">
        <v>160</v>
      </c>
      <c r="E146" t="s">
        <v>70</v>
      </c>
      <c r="F146" t="str">
        <f t="shared" si="7"/>
        <v>Western Australia</v>
      </c>
      <c r="G146" t="s">
        <v>28</v>
      </c>
      <c r="H146">
        <v>6021</v>
      </c>
      <c r="I146" t="s">
        <v>11</v>
      </c>
      <c r="J146" t="s">
        <v>119</v>
      </c>
      <c r="K146" t="s">
        <v>150</v>
      </c>
      <c r="L146" t="s">
        <v>140</v>
      </c>
      <c r="M146" s="5">
        <v>564</v>
      </c>
    </row>
    <row r="147" spans="1:13" x14ac:dyDescent="0.65">
      <c r="A147" s="2">
        <v>46014</v>
      </c>
      <c r="B147" s="3">
        <f t="shared" si="8"/>
        <v>2026</v>
      </c>
      <c r="C147" t="str">
        <f t="shared" si="6"/>
        <v>2025-2026</v>
      </c>
      <c r="D147" t="s">
        <v>160</v>
      </c>
      <c r="E147" t="s">
        <v>111</v>
      </c>
      <c r="F147" t="str">
        <f t="shared" si="7"/>
        <v>New South Wales</v>
      </c>
      <c r="G147" t="s">
        <v>10</v>
      </c>
      <c r="H147">
        <v>2154</v>
      </c>
      <c r="I147" t="s">
        <v>11</v>
      </c>
      <c r="J147" t="s">
        <v>123</v>
      </c>
      <c r="K147" t="s">
        <v>151</v>
      </c>
      <c r="L147" t="s">
        <v>141</v>
      </c>
      <c r="M147" s="5">
        <v>671</v>
      </c>
    </row>
    <row r="148" spans="1:13" x14ac:dyDescent="0.65">
      <c r="A148" s="2">
        <v>45755</v>
      </c>
      <c r="B148" s="3">
        <f t="shared" si="8"/>
        <v>2025</v>
      </c>
      <c r="C148" t="str">
        <f t="shared" si="6"/>
        <v>2024-2025</v>
      </c>
      <c r="D148" t="s">
        <v>160</v>
      </c>
      <c r="E148" t="s">
        <v>97</v>
      </c>
      <c r="F148" t="str">
        <f t="shared" si="7"/>
        <v>Tasmania</v>
      </c>
      <c r="G148" t="s">
        <v>43</v>
      </c>
      <c r="H148">
        <v>7010</v>
      </c>
      <c r="I148" t="s">
        <v>11</v>
      </c>
      <c r="J148" t="s">
        <v>128</v>
      </c>
      <c r="K148" t="s">
        <v>151</v>
      </c>
      <c r="L148" t="s">
        <v>141</v>
      </c>
      <c r="M148" s="5">
        <v>629</v>
      </c>
    </row>
    <row r="149" spans="1:13" x14ac:dyDescent="0.65">
      <c r="A149" s="2">
        <v>45321</v>
      </c>
      <c r="B149" s="3">
        <f t="shared" si="8"/>
        <v>2024</v>
      </c>
      <c r="C149" t="str">
        <f t="shared" si="6"/>
        <v>2023-2024</v>
      </c>
      <c r="D149" t="s">
        <v>161</v>
      </c>
      <c r="E149" t="s">
        <v>90</v>
      </c>
      <c r="F149" t="str">
        <f t="shared" si="7"/>
        <v>New South Wales</v>
      </c>
      <c r="G149" t="s">
        <v>10</v>
      </c>
      <c r="H149">
        <v>2650</v>
      </c>
      <c r="I149" t="s">
        <v>11</v>
      </c>
      <c r="J149" t="s">
        <v>130</v>
      </c>
      <c r="K149" t="s">
        <v>153</v>
      </c>
      <c r="L149" t="s">
        <v>143</v>
      </c>
      <c r="M149" s="5">
        <v>598</v>
      </c>
    </row>
    <row r="150" spans="1:13" x14ac:dyDescent="0.65">
      <c r="A150" s="2">
        <v>45797</v>
      </c>
      <c r="B150" s="3">
        <f t="shared" si="8"/>
        <v>2025</v>
      </c>
      <c r="C150" t="str">
        <f t="shared" si="6"/>
        <v>2024-2025</v>
      </c>
      <c r="D150" t="s">
        <v>160</v>
      </c>
      <c r="E150" t="s">
        <v>83</v>
      </c>
      <c r="F150" t="str">
        <f t="shared" si="7"/>
        <v>Victoria</v>
      </c>
      <c r="G150" t="s">
        <v>26</v>
      </c>
      <c r="H150">
        <v>3551</v>
      </c>
      <c r="I150" t="s">
        <v>11</v>
      </c>
      <c r="J150" t="s">
        <v>127</v>
      </c>
      <c r="K150" t="s">
        <v>154</v>
      </c>
      <c r="L150" t="s">
        <v>144</v>
      </c>
      <c r="M150" s="5">
        <v>724</v>
      </c>
    </row>
    <row r="151" spans="1:13" x14ac:dyDescent="0.65">
      <c r="A151" s="2">
        <v>45413</v>
      </c>
      <c r="B151" s="3">
        <f t="shared" si="8"/>
        <v>2024</v>
      </c>
      <c r="C151" t="str">
        <f t="shared" si="6"/>
        <v>2023-2024</v>
      </c>
      <c r="D151" t="s">
        <v>160</v>
      </c>
      <c r="E151" t="s">
        <v>48</v>
      </c>
      <c r="F151" t="str">
        <f t="shared" si="7"/>
        <v>Western Australia</v>
      </c>
      <c r="G151" t="s">
        <v>28</v>
      </c>
      <c r="H151">
        <v>6450</v>
      </c>
      <c r="I151" t="s">
        <v>11</v>
      </c>
      <c r="J151" t="s">
        <v>139</v>
      </c>
      <c r="K151" t="s">
        <v>156</v>
      </c>
      <c r="L151" t="s">
        <v>146</v>
      </c>
      <c r="M151" s="5">
        <v>799</v>
      </c>
    </row>
    <row r="152" spans="1:13" x14ac:dyDescent="0.65">
      <c r="A152" s="2">
        <v>45969</v>
      </c>
      <c r="B152" s="3">
        <f t="shared" si="8"/>
        <v>2026</v>
      </c>
      <c r="C152" t="str">
        <f t="shared" si="6"/>
        <v>2025-2026</v>
      </c>
      <c r="D152" t="s">
        <v>160</v>
      </c>
      <c r="E152" t="s">
        <v>70</v>
      </c>
      <c r="F152" t="str">
        <f t="shared" si="7"/>
        <v>Western Australia</v>
      </c>
      <c r="G152" t="s">
        <v>28</v>
      </c>
      <c r="H152">
        <v>6021</v>
      </c>
      <c r="I152" t="s">
        <v>11</v>
      </c>
      <c r="J152" t="s">
        <v>119</v>
      </c>
      <c r="K152" t="s">
        <v>151</v>
      </c>
      <c r="L152" t="s">
        <v>141</v>
      </c>
      <c r="M152" s="5">
        <v>282</v>
      </c>
    </row>
    <row r="153" spans="1:13" x14ac:dyDescent="0.65">
      <c r="A153" s="2">
        <v>45420</v>
      </c>
      <c r="B153" s="3">
        <f t="shared" si="8"/>
        <v>2024</v>
      </c>
      <c r="C153" t="str">
        <f t="shared" si="6"/>
        <v>2023-2024</v>
      </c>
      <c r="D153" t="s">
        <v>161</v>
      </c>
      <c r="E153" t="s">
        <v>105</v>
      </c>
      <c r="F153" t="str">
        <f t="shared" si="7"/>
        <v>New South Wales</v>
      </c>
      <c r="G153" t="s">
        <v>10</v>
      </c>
      <c r="H153">
        <v>2031</v>
      </c>
      <c r="I153" t="s">
        <v>11</v>
      </c>
      <c r="J153" t="s">
        <v>124</v>
      </c>
      <c r="K153" t="s">
        <v>151</v>
      </c>
      <c r="L153" t="s">
        <v>141</v>
      </c>
      <c r="M153" s="5">
        <v>281</v>
      </c>
    </row>
    <row r="154" spans="1:13" x14ac:dyDescent="0.65">
      <c r="A154" s="2">
        <v>45613</v>
      </c>
      <c r="B154" s="3">
        <f t="shared" si="8"/>
        <v>2025</v>
      </c>
      <c r="C154" t="str">
        <f t="shared" si="6"/>
        <v>2024-2025</v>
      </c>
      <c r="D154" t="s">
        <v>161</v>
      </c>
      <c r="E154" t="s">
        <v>90</v>
      </c>
      <c r="F154" t="str">
        <f t="shared" si="7"/>
        <v>New South Wales</v>
      </c>
      <c r="G154" t="s">
        <v>10</v>
      </c>
      <c r="H154">
        <v>2650</v>
      </c>
      <c r="I154" t="s">
        <v>11</v>
      </c>
      <c r="J154" t="s">
        <v>130</v>
      </c>
      <c r="K154" t="s">
        <v>154</v>
      </c>
      <c r="L154" t="s">
        <v>144</v>
      </c>
      <c r="M154" s="5">
        <v>472</v>
      </c>
    </row>
    <row r="155" spans="1:13" x14ac:dyDescent="0.65">
      <c r="A155" s="2">
        <v>45666</v>
      </c>
      <c r="B155" s="3">
        <f t="shared" si="8"/>
        <v>2025</v>
      </c>
      <c r="C155" t="str">
        <f t="shared" si="6"/>
        <v>2024-2025</v>
      </c>
      <c r="D155" t="s">
        <v>160</v>
      </c>
      <c r="E155" t="s">
        <v>92</v>
      </c>
      <c r="F155" t="str">
        <f t="shared" si="7"/>
        <v>New South Wales</v>
      </c>
      <c r="G155" t="s">
        <v>10</v>
      </c>
      <c r="H155">
        <v>2015</v>
      </c>
      <c r="I155" t="s">
        <v>11</v>
      </c>
      <c r="J155" t="s">
        <v>124</v>
      </c>
      <c r="K155" t="s">
        <v>154</v>
      </c>
      <c r="L155" t="s">
        <v>144</v>
      </c>
      <c r="M155" s="5">
        <v>328</v>
      </c>
    </row>
    <row r="156" spans="1:13" x14ac:dyDescent="0.65">
      <c r="A156" s="2">
        <v>45998</v>
      </c>
      <c r="B156" s="3">
        <f t="shared" si="8"/>
        <v>2026</v>
      </c>
      <c r="C156" t="str">
        <f t="shared" si="6"/>
        <v>2025-2026</v>
      </c>
      <c r="D156" t="s">
        <v>160</v>
      </c>
      <c r="E156" t="s">
        <v>54</v>
      </c>
      <c r="F156" t="str">
        <f t="shared" si="7"/>
        <v>New South Wales</v>
      </c>
      <c r="G156" t="s">
        <v>10</v>
      </c>
      <c r="H156">
        <v>2750</v>
      </c>
      <c r="I156" t="s">
        <v>11</v>
      </c>
      <c r="J156" t="s">
        <v>130</v>
      </c>
      <c r="K156" t="s">
        <v>156</v>
      </c>
      <c r="L156" t="s">
        <v>146</v>
      </c>
      <c r="M156" s="5">
        <v>495</v>
      </c>
    </row>
    <row r="157" spans="1:13" x14ac:dyDescent="0.65">
      <c r="A157" s="2">
        <v>45629</v>
      </c>
      <c r="B157" s="3">
        <f t="shared" si="8"/>
        <v>2025</v>
      </c>
      <c r="C157" t="str">
        <f t="shared" si="6"/>
        <v>2024-2025</v>
      </c>
      <c r="D157" t="s">
        <v>160</v>
      </c>
      <c r="E157" t="s">
        <v>72</v>
      </c>
      <c r="F157" t="str">
        <f t="shared" si="7"/>
        <v>Queensland</v>
      </c>
      <c r="G157" t="s">
        <v>19</v>
      </c>
      <c r="H157">
        <v>4870</v>
      </c>
      <c r="I157" t="s">
        <v>11</v>
      </c>
      <c r="J157" t="s">
        <v>131</v>
      </c>
      <c r="K157" t="s">
        <v>157</v>
      </c>
      <c r="L157" t="s">
        <v>147</v>
      </c>
      <c r="M157" s="5">
        <v>655</v>
      </c>
    </row>
    <row r="158" spans="1:13" x14ac:dyDescent="0.65">
      <c r="A158" s="2">
        <v>45826</v>
      </c>
      <c r="B158" s="3">
        <f t="shared" si="8"/>
        <v>2025</v>
      </c>
      <c r="C158" t="str">
        <f t="shared" si="6"/>
        <v>2024-2025</v>
      </c>
      <c r="D158" t="s">
        <v>160</v>
      </c>
      <c r="E158" t="s">
        <v>42</v>
      </c>
      <c r="F158" t="str">
        <f t="shared" si="7"/>
        <v>Tasmania</v>
      </c>
      <c r="G158" t="s">
        <v>43</v>
      </c>
      <c r="H158">
        <v>7018</v>
      </c>
      <c r="I158" t="s">
        <v>11</v>
      </c>
      <c r="J158" t="s">
        <v>128</v>
      </c>
      <c r="K158" t="s">
        <v>155</v>
      </c>
      <c r="L158" t="s">
        <v>145</v>
      </c>
      <c r="M158" s="5">
        <v>466</v>
      </c>
    </row>
    <row r="159" spans="1:13" x14ac:dyDescent="0.65">
      <c r="A159" s="2">
        <v>45784</v>
      </c>
      <c r="B159" s="3">
        <f t="shared" si="8"/>
        <v>2025</v>
      </c>
      <c r="C159" t="str">
        <f t="shared" si="6"/>
        <v>2024-2025</v>
      </c>
      <c r="D159" t="s">
        <v>160</v>
      </c>
      <c r="E159" t="s">
        <v>92</v>
      </c>
      <c r="F159" t="str">
        <f t="shared" si="7"/>
        <v>New South Wales</v>
      </c>
      <c r="G159" t="s">
        <v>10</v>
      </c>
      <c r="H159">
        <v>2015</v>
      </c>
      <c r="I159" t="s">
        <v>11</v>
      </c>
      <c r="J159" t="s">
        <v>124</v>
      </c>
      <c r="K159" t="s">
        <v>156</v>
      </c>
      <c r="L159" t="s">
        <v>146</v>
      </c>
      <c r="M159" s="5">
        <v>507</v>
      </c>
    </row>
    <row r="160" spans="1:13" x14ac:dyDescent="0.65">
      <c r="A160" s="2">
        <v>45330</v>
      </c>
      <c r="B160" s="3">
        <f t="shared" si="8"/>
        <v>2024</v>
      </c>
      <c r="C160" t="str">
        <f t="shared" si="6"/>
        <v>2023-2024</v>
      </c>
      <c r="D160" t="s">
        <v>160</v>
      </c>
      <c r="E160" t="s">
        <v>92</v>
      </c>
      <c r="F160" t="str">
        <f t="shared" si="7"/>
        <v>New South Wales</v>
      </c>
      <c r="G160" t="s">
        <v>10</v>
      </c>
      <c r="H160">
        <v>2015</v>
      </c>
      <c r="I160" t="s">
        <v>11</v>
      </c>
      <c r="J160" t="s">
        <v>124</v>
      </c>
      <c r="K160" t="s">
        <v>152</v>
      </c>
      <c r="L160" t="s">
        <v>142</v>
      </c>
      <c r="M160" s="5">
        <v>146</v>
      </c>
    </row>
    <row r="161" spans="1:13" x14ac:dyDescent="0.65">
      <c r="A161" s="2">
        <v>45921</v>
      </c>
      <c r="B161" s="3">
        <f t="shared" si="8"/>
        <v>2026</v>
      </c>
      <c r="C161" t="str">
        <f t="shared" si="6"/>
        <v>2025-2026</v>
      </c>
      <c r="D161" t="s">
        <v>160</v>
      </c>
      <c r="E161" t="s">
        <v>41</v>
      </c>
      <c r="F161" t="str">
        <f t="shared" si="7"/>
        <v>New South Wales</v>
      </c>
      <c r="G161" t="s">
        <v>10</v>
      </c>
      <c r="H161">
        <v>2478</v>
      </c>
      <c r="I161" t="s">
        <v>11</v>
      </c>
      <c r="J161" t="s">
        <v>120</v>
      </c>
      <c r="K161" t="s">
        <v>151</v>
      </c>
      <c r="L161" t="s">
        <v>141</v>
      </c>
      <c r="M161" s="5">
        <v>78</v>
      </c>
    </row>
    <row r="162" spans="1:13" x14ac:dyDescent="0.65">
      <c r="A162" s="2">
        <v>45503</v>
      </c>
      <c r="B162" s="3">
        <f t="shared" si="8"/>
        <v>2025</v>
      </c>
      <c r="C162" t="str">
        <f t="shared" si="6"/>
        <v>2024-2025</v>
      </c>
      <c r="D162" t="s">
        <v>160</v>
      </c>
      <c r="E162" t="s">
        <v>21</v>
      </c>
      <c r="F162" t="str">
        <f t="shared" si="7"/>
        <v>South Australia</v>
      </c>
      <c r="G162" t="s">
        <v>17</v>
      </c>
      <c r="H162">
        <v>5343</v>
      </c>
      <c r="I162" t="s">
        <v>11</v>
      </c>
      <c r="J162" t="s">
        <v>137</v>
      </c>
      <c r="K162" t="s">
        <v>155</v>
      </c>
      <c r="L162" t="s">
        <v>145</v>
      </c>
      <c r="M162" s="5">
        <v>541</v>
      </c>
    </row>
    <row r="163" spans="1:13" x14ac:dyDescent="0.65">
      <c r="A163" s="2">
        <v>45989</v>
      </c>
      <c r="B163" s="3">
        <f t="shared" si="8"/>
        <v>2026</v>
      </c>
      <c r="C163" t="str">
        <f t="shared" si="6"/>
        <v>2025-2026</v>
      </c>
      <c r="D163" t="s">
        <v>160</v>
      </c>
      <c r="E163" t="s">
        <v>69</v>
      </c>
      <c r="F163" t="str">
        <f t="shared" si="7"/>
        <v>Victoria</v>
      </c>
      <c r="G163" t="s">
        <v>26</v>
      </c>
      <c r="H163">
        <v>3148</v>
      </c>
      <c r="I163" t="s">
        <v>11</v>
      </c>
      <c r="J163" t="s">
        <v>125</v>
      </c>
      <c r="K163" t="s">
        <v>150</v>
      </c>
      <c r="L163" t="s">
        <v>140</v>
      </c>
      <c r="M163" s="5">
        <v>277</v>
      </c>
    </row>
    <row r="164" spans="1:13" x14ac:dyDescent="0.65">
      <c r="A164" s="2">
        <v>45574</v>
      </c>
      <c r="B164" s="3">
        <f t="shared" si="8"/>
        <v>2025</v>
      </c>
      <c r="C164" t="str">
        <f t="shared" si="6"/>
        <v>2024-2025</v>
      </c>
      <c r="D164" t="s">
        <v>161</v>
      </c>
      <c r="E164" t="s">
        <v>9</v>
      </c>
      <c r="F164" t="str">
        <f t="shared" si="7"/>
        <v>New South Wales</v>
      </c>
      <c r="G164" t="s">
        <v>10</v>
      </c>
      <c r="H164">
        <v>2067</v>
      </c>
      <c r="I164" t="s">
        <v>11</v>
      </c>
      <c r="J164" t="s">
        <v>124</v>
      </c>
      <c r="K164" t="s">
        <v>150</v>
      </c>
      <c r="L164" t="s">
        <v>140</v>
      </c>
      <c r="M164" s="5">
        <v>119</v>
      </c>
    </row>
    <row r="165" spans="1:13" x14ac:dyDescent="0.65">
      <c r="A165" s="2">
        <v>45619</v>
      </c>
      <c r="B165" s="3">
        <f t="shared" si="8"/>
        <v>2025</v>
      </c>
      <c r="C165" t="str">
        <f t="shared" si="6"/>
        <v>2024-2025</v>
      </c>
      <c r="D165" t="s">
        <v>160</v>
      </c>
      <c r="E165" t="s">
        <v>14</v>
      </c>
      <c r="F165" t="str">
        <f t="shared" si="7"/>
        <v>Northern Territory</v>
      </c>
      <c r="G165" t="s">
        <v>15</v>
      </c>
      <c r="H165">
        <v>800</v>
      </c>
      <c r="I165" t="s">
        <v>11</v>
      </c>
      <c r="J165" t="s">
        <v>138</v>
      </c>
      <c r="K165" t="s">
        <v>158</v>
      </c>
      <c r="L165" t="s">
        <v>148</v>
      </c>
      <c r="M165" s="5">
        <v>255</v>
      </c>
    </row>
    <row r="166" spans="1:13" x14ac:dyDescent="0.65">
      <c r="A166" s="2">
        <v>45906</v>
      </c>
      <c r="B166" s="3">
        <f t="shared" si="8"/>
        <v>2026</v>
      </c>
      <c r="C166" t="str">
        <f t="shared" si="6"/>
        <v>2025-2026</v>
      </c>
      <c r="D166" t="s">
        <v>160</v>
      </c>
      <c r="E166" t="s">
        <v>13</v>
      </c>
      <c r="F166" t="str">
        <f t="shared" si="7"/>
        <v>New South Wales</v>
      </c>
      <c r="G166" t="s">
        <v>10</v>
      </c>
      <c r="H166">
        <v>2141</v>
      </c>
      <c r="I166" t="s">
        <v>11</v>
      </c>
      <c r="J166" t="s">
        <v>123</v>
      </c>
      <c r="K166" t="s">
        <v>155</v>
      </c>
      <c r="L166" t="s">
        <v>145</v>
      </c>
      <c r="M166" s="5">
        <v>622</v>
      </c>
    </row>
    <row r="167" spans="1:13" x14ac:dyDescent="0.65">
      <c r="A167" s="2">
        <v>45318</v>
      </c>
      <c r="B167" s="3">
        <f t="shared" si="8"/>
        <v>2024</v>
      </c>
      <c r="C167" t="str">
        <f t="shared" si="6"/>
        <v>2023-2024</v>
      </c>
      <c r="D167" t="s">
        <v>160</v>
      </c>
      <c r="E167" t="s">
        <v>107</v>
      </c>
      <c r="F167" t="str">
        <f t="shared" si="7"/>
        <v>New South Wales</v>
      </c>
      <c r="G167" t="s">
        <v>10</v>
      </c>
      <c r="H167">
        <v>2020</v>
      </c>
      <c r="I167" t="s">
        <v>11</v>
      </c>
      <c r="J167" t="s">
        <v>124</v>
      </c>
      <c r="K167" t="s">
        <v>156</v>
      </c>
      <c r="L167" t="s">
        <v>146</v>
      </c>
      <c r="M167" s="5">
        <v>792</v>
      </c>
    </row>
    <row r="168" spans="1:13" x14ac:dyDescent="0.65">
      <c r="A168" s="2">
        <v>45329</v>
      </c>
      <c r="B168" s="3">
        <f t="shared" si="8"/>
        <v>2024</v>
      </c>
      <c r="C168" t="str">
        <f t="shared" si="6"/>
        <v>2023-2024</v>
      </c>
      <c r="D168" t="s">
        <v>161</v>
      </c>
      <c r="E168" t="s">
        <v>98</v>
      </c>
      <c r="F168" t="str">
        <f t="shared" si="7"/>
        <v>South Australia</v>
      </c>
      <c r="G168" t="s">
        <v>17</v>
      </c>
      <c r="H168">
        <v>5290</v>
      </c>
      <c r="I168" t="s">
        <v>11</v>
      </c>
      <c r="J168" t="s">
        <v>137</v>
      </c>
      <c r="K168" t="s">
        <v>156</v>
      </c>
      <c r="L168" t="s">
        <v>146</v>
      </c>
      <c r="M168" s="5">
        <v>780</v>
      </c>
    </row>
    <row r="169" spans="1:13" x14ac:dyDescent="0.65">
      <c r="A169" s="2">
        <v>46010</v>
      </c>
      <c r="B169" s="3">
        <f t="shared" si="8"/>
        <v>2026</v>
      </c>
      <c r="C169" t="str">
        <f t="shared" si="6"/>
        <v>2025-2026</v>
      </c>
      <c r="D169" t="s">
        <v>160</v>
      </c>
      <c r="E169" t="s">
        <v>102</v>
      </c>
      <c r="F169" t="str">
        <f t="shared" si="7"/>
        <v>Queensland</v>
      </c>
      <c r="G169" t="s">
        <v>19</v>
      </c>
      <c r="H169">
        <v>4825</v>
      </c>
      <c r="I169" t="s">
        <v>11</v>
      </c>
      <c r="J169" t="s">
        <v>131</v>
      </c>
      <c r="K169" t="s">
        <v>155</v>
      </c>
      <c r="L169" t="s">
        <v>145</v>
      </c>
      <c r="M169" s="5">
        <v>193</v>
      </c>
    </row>
    <row r="170" spans="1:13" x14ac:dyDescent="0.65">
      <c r="A170" s="2">
        <v>45698</v>
      </c>
      <c r="B170" s="3">
        <f t="shared" si="8"/>
        <v>2025</v>
      </c>
      <c r="C170" t="str">
        <f t="shared" si="6"/>
        <v>2024-2025</v>
      </c>
      <c r="D170" t="s">
        <v>160</v>
      </c>
      <c r="E170" t="s">
        <v>39</v>
      </c>
      <c r="F170" t="str">
        <f t="shared" si="7"/>
        <v>New South Wales</v>
      </c>
      <c r="G170" t="s">
        <v>10</v>
      </c>
      <c r="H170">
        <v>2541</v>
      </c>
      <c r="I170" t="s">
        <v>11</v>
      </c>
      <c r="J170" t="s">
        <v>121</v>
      </c>
      <c r="K170" t="s">
        <v>151</v>
      </c>
      <c r="L170" t="s">
        <v>141</v>
      </c>
      <c r="M170" s="5">
        <v>69</v>
      </c>
    </row>
    <row r="171" spans="1:13" x14ac:dyDescent="0.65">
      <c r="A171" s="2">
        <v>46022</v>
      </c>
      <c r="B171" s="3">
        <f t="shared" si="8"/>
        <v>2026</v>
      </c>
      <c r="C171" t="str">
        <f t="shared" si="6"/>
        <v>2025-2026</v>
      </c>
      <c r="D171" t="s">
        <v>160</v>
      </c>
      <c r="E171" t="s">
        <v>18</v>
      </c>
      <c r="F171" t="str">
        <f t="shared" si="7"/>
        <v>Queensland</v>
      </c>
      <c r="G171" t="s">
        <v>19</v>
      </c>
      <c r="H171">
        <v>4802</v>
      </c>
      <c r="I171" t="s">
        <v>11</v>
      </c>
      <c r="J171" t="s">
        <v>131</v>
      </c>
      <c r="K171" t="s">
        <v>151</v>
      </c>
      <c r="L171" t="s">
        <v>141</v>
      </c>
      <c r="M171" s="5">
        <v>780</v>
      </c>
    </row>
    <row r="172" spans="1:13" x14ac:dyDescent="0.65">
      <c r="A172" s="2">
        <v>45849</v>
      </c>
      <c r="B172" s="3">
        <f t="shared" si="8"/>
        <v>2026</v>
      </c>
      <c r="C172" t="str">
        <f t="shared" si="6"/>
        <v>2025-2026</v>
      </c>
      <c r="D172" t="s">
        <v>160</v>
      </c>
      <c r="E172" t="s">
        <v>66</v>
      </c>
      <c r="F172" t="str">
        <f t="shared" si="7"/>
        <v>Western Australia</v>
      </c>
      <c r="G172" t="s">
        <v>28</v>
      </c>
      <c r="H172">
        <v>6330</v>
      </c>
      <c r="I172" t="s">
        <v>11</v>
      </c>
      <c r="J172" t="s">
        <v>133</v>
      </c>
      <c r="K172" t="s">
        <v>156</v>
      </c>
      <c r="L172" t="s">
        <v>146</v>
      </c>
      <c r="M172" s="5">
        <v>389</v>
      </c>
    </row>
    <row r="173" spans="1:13" x14ac:dyDescent="0.65">
      <c r="A173" s="2">
        <v>45481</v>
      </c>
      <c r="B173" s="3">
        <f t="shared" si="8"/>
        <v>2025</v>
      </c>
      <c r="C173" t="str">
        <f t="shared" si="6"/>
        <v>2024-2025</v>
      </c>
      <c r="D173" t="s">
        <v>160</v>
      </c>
      <c r="E173" t="s">
        <v>66</v>
      </c>
      <c r="F173" t="str">
        <f t="shared" si="7"/>
        <v>Western Australia</v>
      </c>
      <c r="G173" t="s">
        <v>28</v>
      </c>
      <c r="H173">
        <v>6330</v>
      </c>
      <c r="I173" t="s">
        <v>11</v>
      </c>
      <c r="J173" t="s">
        <v>133</v>
      </c>
      <c r="K173" t="s">
        <v>154</v>
      </c>
      <c r="L173" t="s">
        <v>144</v>
      </c>
      <c r="M173" s="5">
        <v>71</v>
      </c>
    </row>
    <row r="174" spans="1:13" x14ac:dyDescent="0.65">
      <c r="A174" s="2">
        <v>45497</v>
      </c>
      <c r="B174" s="3">
        <f t="shared" si="8"/>
        <v>2025</v>
      </c>
      <c r="C174" t="str">
        <f t="shared" si="6"/>
        <v>2024-2025</v>
      </c>
      <c r="D174" t="s">
        <v>160</v>
      </c>
      <c r="E174" t="s">
        <v>66</v>
      </c>
      <c r="F174" t="str">
        <f t="shared" si="7"/>
        <v>Western Australia</v>
      </c>
      <c r="G174" t="s">
        <v>28</v>
      </c>
      <c r="H174">
        <v>6330</v>
      </c>
      <c r="I174" t="s">
        <v>11</v>
      </c>
      <c r="J174" t="s">
        <v>133</v>
      </c>
      <c r="K174" t="s">
        <v>159</v>
      </c>
      <c r="L174" t="s">
        <v>149</v>
      </c>
      <c r="M174" s="5">
        <v>480</v>
      </c>
    </row>
    <row r="175" spans="1:13" x14ac:dyDescent="0.65">
      <c r="A175" s="2">
        <v>45743</v>
      </c>
      <c r="B175" s="3">
        <f t="shared" si="8"/>
        <v>2025</v>
      </c>
      <c r="C175" t="str">
        <f t="shared" si="6"/>
        <v>2024-2025</v>
      </c>
      <c r="D175" t="s">
        <v>160</v>
      </c>
      <c r="E175" t="s">
        <v>95</v>
      </c>
      <c r="F175" t="str">
        <f t="shared" si="7"/>
        <v>New South Wales</v>
      </c>
      <c r="G175" t="s">
        <v>10</v>
      </c>
      <c r="H175">
        <v>2131</v>
      </c>
      <c r="I175" t="s">
        <v>11</v>
      </c>
      <c r="J175" t="s">
        <v>123</v>
      </c>
      <c r="K175" t="s">
        <v>152</v>
      </c>
      <c r="L175" t="s">
        <v>142</v>
      </c>
      <c r="M175" s="5">
        <v>391</v>
      </c>
    </row>
    <row r="176" spans="1:13" x14ac:dyDescent="0.65">
      <c r="A176" s="2">
        <v>45547</v>
      </c>
      <c r="B176" s="3">
        <f t="shared" si="8"/>
        <v>2025</v>
      </c>
      <c r="C176" t="str">
        <f t="shared" si="6"/>
        <v>2024-2025</v>
      </c>
      <c r="D176" t="s">
        <v>160</v>
      </c>
      <c r="E176" t="s">
        <v>114</v>
      </c>
      <c r="F176" t="str">
        <f t="shared" si="7"/>
        <v>Victoria</v>
      </c>
      <c r="G176" t="s">
        <v>26</v>
      </c>
      <c r="H176">
        <v>3353</v>
      </c>
      <c r="I176" t="s">
        <v>11</v>
      </c>
      <c r="J176" t="s">
        <v>127</v>
      </c>
      <c r="K176" t="s">
        <v>151</v>
      </c>
      <c r="L176" t="s">
        <v>141</v>
      </c>
      <c r="M176" s="5">
        <v>584</v>
      </c>
    </row>
    <row r="177" spans="1:13" x14ac:dyDescent="0.65">
      <c r="A177" s="2">
        <v>45814</v>
      </c>
      <c r="B177" s="3">
        <f t="shared" si="8"/>
        <v>2025</v>
      </c>
      <c r="C177" t="str">
        <f t="shared" si="6"/>
        <v>2024-2025</v>
      </c>
      <c r="D177" t="s">
        <v>160</v>
      </c>
      <c r="E177" t="s">
        <v>21</v>
      </c>
      <c r="F177" t="str">
        <f t="shared" si="7"/>
        <v>South Australia</v>
      </c>
      <c r="G177" t="s">
        <v>17</v>
      </c>
      <c r="H177">
        <v>5343</v>
      </c>
      <c r="I177" t="s">
        <v>11</v>
      </c>
      <c r="J177" t="s">
        <v>137</v>
      </c>
      <c r="K177" t="s">
        <v>153</v>
      </c>
      <c r="L177" t="s">
        <v>143</v>
      </c>
      <c r="M177" s="5">
        <v>227</v>
      </c>
    </row>
    <row r="178" spans="1:13" x14ac:dyDescent="0.65">
      <c r="A178" s="2">
        <v>45785</v>
      </c>
      <c r="B178" s="3">
        <f t="shared" si="8"/>
        <v>2025</v>
      </c>
      <c r="C178" t="str">
        <f t="shared" si="6"/>
        <v>2024-2025</v>
      </c>
      <c r="D178" t="s">
        <v>160</v>
      </c>
      <c r="E178" t="s">
        <v>104</v>
      </c>
      <c r="F178" t="str">
        <f t="shared" si="7"/>
        <v>Victoria</v>
      </c>
      <c r="G178" t="s">
        <v>26</v>
      </c>
      <c r="H178">
        <v>3175</v>
      </c>
      <c r="I178" t="s">
        <v>11</v>
      </c>
      <c r="J178" t="s">
        <v>125</v>
      </c>
      <c r="K178" t="s">
        <v>151</v>
      </c>
      <c r="L178" t="s">
        <v>141</v>
      </c>
      <c r="M178" s="5">
        <v>100</v>
      </c>
    </row>
    <row r="179" spans="1:13" x14ac:dyDescent="0.65">
      <c r="A179" s="2">
        <v>45529</v>
      </c>
      <c r="B179" s="3">
        <f t="shared" si="8"/>
        <v>2025</v>
      </c>
      <c r="C179" t="str">
        <f t="shared" si="6"/>
        <v>2024-2025</v>
      </c>
      <c r="D179" t="s">
        <v>160</v>
      </c>
      <c r="E179" t="s">
        <v>81</v>
      </c>
      <c r="F179" t="str">
        <f t="shared" si="7"/>
        <v>Victoria</v>
      </c>
      <c r="G179" t="s">
        <v>26</v>
      </c>
      <c r="H179">
        <v>3076</v>
      </c>
      <c r="I179" t="s">
        <v>11</v>
      </c>
      <c r="J179" t="s">
        <v>126</v>
      </c>
      <c r="K179" t="s">
        <v>155</v>
      </c>
      <c r="L179" t="s">
        <v>145</v>
      </c>
      <c r="M179" s="5">
        <v>437</v>
      </c>
    </row>
    <row r="180" spans="1:13" x14ac:dyDescent="0.65">
      <c r="A180" s="2">
        <v>45404</v>
      </c>
      <c r="B180" s="3">
        <f t="shared" si="8"/>
        <v>2024</v>
      </c>
      <c r="C180" t="str">
        <f t="shared" si="6"/>
        <v>2023-2024</v>
      </c>
      <c r="D180" t="s">
        <v>161</v>
      </c>
      <c r="E180" t="s">
        <v>83</v>
      </c>
      <c r="F180" t="str">
        <f t="shared" si="7"/>
        <v>Victoria</v>
      </c>
      <c r="G180" t="s">
        <v>26</v>
      </c>
      <c r="H180">
        <v>3551</v>
      </c>
      <c r="I180" t="s">
        <v>11</v>
      </c>
      <c r="J180" t="s">
        <v>127</v>
      </c>
      <c r="K180" t="s">
        <v>152</v>
      </c>
      <c r="L180" t="s">
        <v>142</v>
      </c>
      <c r="M180" s="5">
        <v>119</v>
      </c>
    </row>
    <row r="181" spans="1:13" x14ac:dyDescent="0.65">
      <c r="A181" s="2">
        <v>45776</v>
      </c>
      <c r="B181" s="3">
        <f t="shared" si="8"/>
        <v>2025</v>
      </c>
      <c r="C181" t="str">
        <f t="shared" si="6"/>
        <v>2024-2025</v>
      </c>
      <c r="D181" t="s">
        <v>160</v>
      </c>
      <c r="E181" t="s">
        <v>113</v>
      </c>
      <c r="F181" t="str">
        <f t="shared" si="7"/>
        <v>New South Wales</v>
      </c>
      <c r="G181" t="s">
        <v>10</v>
      </c>
      <c r="H181">
        <v>2101</v>
      </c>
      <c r="I181" t="s">
        <v>11</v>
      </c>
      <c r="J181" t="s">
        <v>123</v>
      </c>
      <c r="K181" t="s">
        <v>150</v>
      </c>
      <c r="L181" t="s">
        <v>140</v>
      </c>
      <c r="M181" s="5">
        <v>39</v>
      </c>
    </row>
    <row r="182" spans="1:13" x14ac:dyDescent="0.65">
      <c r="A182" s="2">
        <v>45302</v>
      </c>
      <c r="B182" s="3">
        <f t="shared" si="8"/>
        <v>2024</v>
      </c>
      <c r="C182" t="str">
        <f t="shared" si="6"/>
        <v>2023-2024</v>
      </c>
      <c r="D182" t="s">
        <v>160</v>
      </c>
      <c r="E182" t="s">
        <v>53</v>
      </c>
      <c r="F182" t="str">
        <f t="shared" si="7"/>
        <v>Queensland</v>
      </c>
      <c r="G182" t="s">
        <v>19</v>
      </c>
      <c r="H182">
        <v>4012</v>
      </c>
      <c r="I182" t="s">
        <v>11</v>
      </c>
      <c r="J182" t="s">
        <v>129</v>
      </c>
      <c r="K182" t="s">
        <v>153</v>
      </c>
      <c r="L182" t="s">
        <v>143</v>
      </c>
      <c r="M182" s="5">
        <v>666</v>
      </c>
    </row>
    <row r="183" spans="1:13" x14ac:dyDescent="0.65">
      <c r="A183" s="2">
        <v>45838</v>
      </c>
      <c r="B183" s="3">
        <f t="shared" si="8"/>
        <v>2025</v>
      </c>
      <c r="C183" t="str">
        <f t="shared" si="6"/>
        <v>2024-2025</v>
      </c>
      <c r="D183" t="s">
        <v>160</v>
      </c>
      <c r="E183" t="s">
        <v>38</v>
      </c>
      <c r="F183" t="str">
        <f t="shared" si="7"/>
        <v>Victoria</v>
      </c>
      <c r="G183" t="s">
        <v>26</v>
      </c>
      <c r="H183">
        <v>3199</v>
      </c>
      <c r="I183" t="s">
        <v>11</v>
      </c>
      <c r="J183" t="s">
        <v>125</v>
      </c>
      <c r="K183" t="s">
        <v>151</v>
      </c>
      <c r="L183" t="s">
        <v>141</v>
      </c>
      <c r="M183" s="5">
        <v>611</v>
      </c>
    </row>
    <row r="184" spans="1:13" x14ac:dyDescent="0.65">
      <c r="A184" s="2">
        <v>45823</v>
      </c>
      <c r="B184" s="3">
        <f t="shared" si="8"/>
        <v>2025</v>
      </c>
      <c r="C184" t="str">
        <f t="shared" si="6"/>
        <v>2024-2025</v>
      </c>
      <c r="D184" t="s">
        <v>160</v>
      </c>
      <c r="E184" t="s">
        <v>77</v>
      </c>
      <c r="F184" t="str">
        <f t="shared" si="7"/>
        <v>Victoria</v>
      </c>
      <c r="G184" t="s">
        <v>26</v>
      </c>
      <c r="H184">
        <v>3018</v>
      </c>
      <c r="I184" t="s">
        <v>11</v>
      </c>
      <c r="J184" t="s">
        <v>126</v>
      </c>
      <c r="K184" t="s">
        <v>151</v>
      </c>
      <c r="L184" t="s">
        <v>141</v>
      </c>
      <c r="M184" s="5">
        <v>125</v>
      </c>
    </row>
    <row r="185" spans="1:13" x14ac:dyDescent="0.65">
      <c r="A185" s="2">
        <v>45923</v>
      </c>
      <c r="B185" s="3">
        <f t="shared" si="8"/>
        <v>2026</v>
      </c>
      <c r="C185" t="str">
        <f t="shared" si="6"/>
        <v>2025-2026</v>
      </c>
      <c r="D185" t="s">
        <v>160</v>
      </c>
      <c r="E185" t="s">
        <v>56</v>
      </c>
      <c r="F185" t="str">
        <f t="shared" si="7"/>
        <v>Queensland</v>
      </c>
      <c r="G185" t="s">
        <v>19</v>
      </c>
      <c r="H185">
        <v>4883</v>
      </c>
      <c r="I185" t="s">
        <v>11</v>
      </c>
      <c r="J185" t="s">
        <v>131</v>
      </c>
      <c r="K185" t="s">
        <v>156</v>
      </c>
      <c r="L185" t="s">
        <v>146</v>
      </c>
      <c r="M185" s="5">
        <v>413</v>
      </c>
    </row>
    <row r="186" spans="1:13" x14ac:dyDescent="0.65">
      <c r="A186" s="2">
        <v>45541</v>
      </c>
      <c r="B186" s="3">
        <f t="shared" si="8"/>
        <v>2025</v>
      </c>
      <c r="C186" t="str">
        <f t="shared" si="6"/>
        <v>2024-2025</v>
      </c>
      <c r="D186" t="s">
        <v>160</v>
      </c>
      <c r="E186" t="s">
        <v>91</v>
      </c>
      <c r="F186" t="str">
        <f t="shared" si="7"/>
        <v>Western Australia</v>
      </c>
      <c r="G186" t="s">
        <v>28</v>
      </c>
      <c r="H186">
        <v>6109</v>
      </c>
      <c r="I186" t="s">
        <v>11</v>
      </c>
      <c r="J186" t="s">
        <v>133</v>
      </c>
      <c r="K186" t="s">
        <v>153</v>
      </c>
      <c r="L186" t="s">
        <v>143</v>
      </c>
      <c r="M186" s="5">
        <v>355</v>
      </c>
    </row>
    <row r="187" spans="1:13" x14ac:dyDescent="0.65">
      <c r="A187" s="2">
        <v>45784</v>
      </c>
      <c r="B187" s="3">
        <f t="shared" si="8"/>
        <v>2025</v>
      </c>
      <c r="C187" t="str">
        <f t="shared" si="6"/>
        <v>2024-2025</v>
      </c>
      <c r="D187" t="s">
        <v>160</v>
      </c>
      <c r="E187" t="s">
        <v>44</v>
      </c>
      <c r="F187" t="str">
        <f t="shared" si="7"/>
        <v>Western Australia</v>
      </c>
      <c r="G187" t="s">
        <v>28</v>
      </c>
      <c r="H187">
        <v>6010</v>
      </c>
      <c r="I187" t="s">
        <v>11</v>
      </c>
      <c r="J187" t="s">
        <v>119</v>
      </c>
      <c r="K187" t="s">
        <v>150</v>
      </c>
      <c r="L187" t="s">
        <v>140</v>
      </c>
      <c r="M187" s="5">
        <v>630</v>
      </c>
    </row>
    <row r="188" spans="1:13" x14ac:dyDescent="0.65">
      <c r="A188" s="2">
        <v>45507</v>
      </c>
      <c r="B188" s="3">
        <f t="shared" si="8"/>
        <v>2025</v>
      </c>
      <c r="C188" t="str">
        <f t="shared" si="6"/>
        <v>2024-2025</v>
      </c>
      <c r="D188" t="s">
        <v>160</v>
      </c>
      <c r="E188" t="s">
        <v>79</v>
      </c>
      <c r="F188" t="str">
        <f t="shared" si="7"/>
        <v>Queensland</v>
      </c>
      <c r="G188" t="s">
        <v>19</v>
      </c>
      <c r="H188">
        <v>4680</v>
      </c>
      <c r="I188" t="s">
        <v>11</v>
      </c>
      <c r="J188" t="s">
        <v>136</v>
      </c>
      <c r="K188" t="s">
        <v>151</v>
      </c>
      <c r="L188" t="s">
        <v>141</v>
      </c>
      <c r="M188" s="5">
        <v>81</v>
      </c>
    </row>
    <row r="189" spans="1:13" x14ac:dyDescent="0.65">
      <c r="A189" s="2">
        <v>45856</v>
      </c>
      <c r="B189" s="3">
        <f t="shared" si="8"/>
        <v>2026</v>
      </c>
      <c r="C189" t="str">
        <f t="shared" si="6"/>
        <v>2025-2026</v>
      </c>
      <c r="D189" t="s">
        <v>160</v>
      </c>
      <c r="E189" t="s">
        <v>60</v>
      </c>
      <c r="F189" t="str">
        <f t="shared" si="7"/>
        <v>Queensland</v>
      </c>
      <c r="G189" t="s">
        <v>19</v>
      </c>
      <c r="H189">
        <v>4655</v>
      </c>
      <c r="I189" t="s">
        <v>11</v>
      </c>
      <c r="J189" t="s">
        <v>136</v>
      </c>
      <c r="K189" t="s">
        <v>150</v>
      </c>
      <c r="L189" t="s">
        <v>140</v>
      </c>
      <c r="M189" s="5">
        <v>41</v>
      </c>
    </row>
    <row r="190" spans="1:13" x14ac:dyDescent="0.65">
      <c r="A190" s="2">
        <v>45723</v>
      </c>
      <c r="B190" s="3">
        <f t="shared" si="8"/>
        <v>2025</v>
      </c>
      <c r="C190" t="str">
        <f t="shared" si="6"/>
        <v>2024-2025</v>
      </c>
      <c r="D190" t="s">
        <v>160</v>
      </c>
      <c r="E190" t="s">
        <v>109</v>
      </c>
      <c r="F190" t="str">
        <f t="shared" si="7"/>
        <v>Western Australia</v>
      </c>
      <c r="G190" t="s">
        <v>28</v>
      </c>
      <c r="H190">
        <v>6052</v>
      </c>
      <c r="I190" t="s">
        <v>11</v>
      </c>
      <c r="J190" t="s">
        <v>119</v>
      </c>
      <c r="K190" t="s">
        <v>153</v>
      </c>
      <c r="L190" t="s">
        <v>143</v>
      </c>
      <c r="M190" s="5">
        <v>238</v>
      </c>
    </row>
    <row r="191" spans="1:13" x14ac:dyDescent="0.65">
      <c r="A191" s="2">
        <v>45533</v>
      </c>
      <c r="B191" s="3">
        <f t="shared" si="8"/>
        <v>2025</v>
      </c>
      <c r="C191" t="str">
        <f t="shared" si="6"/>
        <v>2024-2025</v>
      </c>
      <c r="D191" t="s">
        <v>160</v>
      </c>
      <c r="E191" t="s">
        <v>31</v>
      </c>
      <c r="F191" t="str">
        <f t="shared" si="7"/>
        <v>South Australia</v>
      </c>
      <c r="G191" t="s">
        <v>17</v>
      </c>
      <c r="H191">
        <v>5082</v>
      </c>
      <c r="I191" t="s">
        <v>11</v>
      </c>
      <c r="J191" t="s">
        <v>132</v>
      </c>
      <c r="K191" t="s">
        <v>151</v>
      </c>
      <c r="L191" t="s">
        <v>141</v>
      </c>
      <c r="M191" s="5">
        <v>111</v>
      </c>
    </row>
    <row r="192" spans="1:13" x14ac:dyDescent="0.65">
      <c r="A192" s="2">
        <v>45681</v>
      </c>
      <c r="B192" s="3">
        <f t="shared" si="8"/>
        <v>2025</v>
      </c>
      <c r="C192" t="str">
        <f t="shared" si="6"/>
        <v>2024-2025</v>
      </c>
      <c r="D192" t="s">
        <v>160</v>
      </c>
      <c r="E192" t="s">
        <v>68</v>
      </c>
      <c r="F192" t="str">
        <f t="shared" si="7"/>
        <v>Victoria</v>
      </c>
      <c r="G192" t="s">
        <v>26</v>
      </c>
      <c r="H192">
        <v>3429</v>
      </c>
      <c r="I192" t="s">
        <v>11</v>
      </c>
      <c r="J192" t="s">
        <v>127</v>
      </c>
      <c r="K192" t="s">
        <v>157</v>
      </c>
      <c r="L192" t="s">
        <v>147</v>
      </c>
      <c r="M192" s="5">
        <v>623</v>
      </c>
    </row>
    <row r="193" spans="1:13" x14ac:dyDescent="0.65">
      <c r="A193" s="2">
        <v>45432</v>
      </c>
      <c r="B193" s="3">
        <f t="shared" si="8"/>
        <v>2024</v>
      </c>
      <c r="C193" t="str">
        <f t="shared" si="6"/>
        <v>2023-2024</v>
      </c>
      <c r="D193" t="s">
        <v>160</v>
      </c>
      <c r="E193" t="s">
        <v>80</v>
      </c>
      <c r="F193" t="str">
        <f t="shared" si="7"/>
        <v>New South Wales</v>
      </c>
      <c r="G193" t="s">
        <v>10</v>
      </c>
      <c r="H193">
        <v>2120</v>
      </c>
      <c r="I193" t="s">
        <v>11</v>
      </c>
      <c r="J193" t="s">
        <v>123</v>
      </c>
      <c r="K193" t="s">
        <v>153</v>
      </c>
      <c r="L193" t="s">
        <v>143</v>
      </c>
      <c r="M193" s="5">
        <v>139</v>
      </c>
    </row>
    <row r="194" spans="1:13" x14ac:dyDescent="0.65">
      <c r="A194" s="2">
        <v>45315</v>
      </c>
      <c r="B194" s="3">
        <f t="shared" si="8"/>
        <v>2024</v>
      </c>
      <c r="C194" t="str">
        <f t="shared" ref="C194:C257" si="9">IF(MONTH(A194) &gt;= 7, YEAR(A194) &amp; "-" &amp; YEAR(A194) + 1, YEAR(A194) - 1 &amp; "-" &amp; YEAR(A194))</f>
        <v>2023-2024</v>
      </c>
      <c r="D194" t="s">
        <v>160</v>
      </c>
      <c r="E194" t="s">
        <v>30</v>
      </c>
      <c r="F194" t="str">
        <f t="shared" ref="F194:F257" si="10">IF(G194="WA","Western Australia",
IF(G194="NSW","New South Wales",
IF(G194="QLD","Queensland",
IF(G194="VIC","Victoria",
IF(G194="TAS","Tasmania",
IF(G194="SA","South Australia",
IF(G194="NT","Northern Territory",
IF(G194="ACT","Australian Capital Territory",G194))))))))</f>
        <v>Victoria</v>
      </c>
      <c r="G194" t="s">
        <v>26</v>
      </c>
      <c r="H194">
        <v>3030</v>
      </c>
      <c r="I194" t="s">
        <v>11</v>
      </c>
      <c r="J194" t="s">
        <v>126</v>
      </c>
      <c r="K194" t="s">
        <v>153</v>
      </c>
      <c r="L194" t="s">
        <v>143</v>
      </c>
      <c r="M194" s="5">
        <v>401</v>
      </c>
    </row>
    <row r="195" spans="1:13" x14ac:dyDescent="0.65">
      <c r="A195" s="2">
        <v>45519</v>
      </c>
      <c r="B195" s="3">
        <f t="shared" ref="B195:B258" si="11">IF(MONTH(A195)&gt;=7,YEAR(A195)+1,YEAR(A195))</f>
        <v>2025</v>
      </c>
      <c r="C195" t="str">
        <f t="shared" si="9"/>
        <v>2024-2025</v>
      </c>
      <c r="D195" t="s">
        <v>160</v>
      </c>
      <c r="E195" t="s">
        <v>94</v>
      </c>
      <c r="F195" t="str">
        <f t="shared" si="10"/>
        <v>Queensland</v>
      </c>
      <c r="G195" t="s">
        <v>19</v>
      </c>
      <c r="H195">
        <v>4551</v>
      </c>
      <c r="I195" t="s">
        <v>11</v>
      </c>
      <c r="J195" t="s">
        <v>134</v>
      </c>
      <c r="K195" t="s">
        <v>152</v>
      </c>
      <c r="L195" t="s">
        <v>142</v>
      </c>
      <c r="M195" s="5">
        <v>511</v>
      </c>
    </row>
    <row r="196" spans="1:13" x14ac:dyDescent="0.65">
      <c r="A196" s="2">
        <v>45969</v>
      </c>
      <c r="B196" s="3">
        <f t="shared" si="11"/>
        <v>2026</v>
      </c>
      <c r="C196" t="str">
        <f t="shared" si="9"/>
        <v>2025-2026</v>
      </c>
      <c r="D196" t="s">
        <v>160</v>
      </c>
      <c r="E196" t="s">
        <v>81</v>
      </c>
      <c r="F196" t="str">
        <f t="shared" si="10"/>
        <v>Victoria</v>
      </c>
      <c r="G196" t="s">
        <v>26</v>
      </c>
      <c r="H196">
        <v>3076</v>
      </c>
      <c r="I196" t="s">
        <v>11</v>
      </c>
      <c r="J196" t="s">
        <v>126</v>
      </c>
      <c r="K196" t="s">
        <v>153</v>
      </c>
      <c r="L196" t="s">
        <v>143</v>
      </c>
      <c r="M196" s="5">
        <v>610</v>
      </c>
    </row>
    <row r="197" spans="1:13" x14ac:dyDescent="0.65">
      <c r="A197" s="2">
        <v>45821</v>
      </c>
      <c r="B197" s="3">
        <f t="shared" si="11"/>
        <v>2025</v>
      </c>
      <c r="C197" t="str">
        <f t="shared" si="9"/>
        <v>2024-2025</v>
      </c>
      <c r="D197" t="s">
        <v>160</v>
      </c>
      <c r="E197" t="s">
        <v>78</v>
      </c>
      <c r="F197" t="str">
        <f t="shared" si="10"/>
        <v>New South Wales</v>
      </c>
      <c r="G197" t="s">
        <v>10</v>
      </c>
      <c r="H197">
        <v>2480</v>
      </c>
      <c r="I197" t="s">
        <v>11</v>
      </c>
      <c r="J197" t="s">
        <v>120</v>
      </c>
      <c r="K197" t="s">
        <v>153</v>
      </c>
      <c r="L197" t="s">
        <v>143</v>
      </c>
      <c r="M197" s="5">
        <v>203</v>
      </c>
    </row>
    <row r="198" spans="1:13" x14ac:dyDescent="0.65">
      <c r="A198" s="2">
        <v>45393</v>
      </c>
      <c r="B198" s="3">
        <f t="shared" si="11"/>
        <v>2024</v>
      </c>
      <c r="C198" t="str">
        <f t="shared" si="9"/>
        <v>2023-2024</v>
      </c>
      <c r="D198" t="s">
        <v>160</v>
      </c>
      <c r="E198" t="s">
        <v>92</v>
      </c>
      <c r="F198" t="str">
        <f t="shared" si="10"/>
        <v>New South Wales</v>
      </c>
      <c r="G198" t="s">
        <v>10</v>
      </c>
      <c r="H198">
        <v>2015</v>
      </c>
      <c r="I198" t="s">
        <v>11</v>
      </c>
      <c r="J198" t="s">
        <v>124</v>
      </c>
      <c r="K198" t="s">
        <v>151</v>
      </c>
      <c r="L198" t="s">
        <v>141</v>
      </c>
      <c r="M198" s="5">
        <v>249</v>
      </c>
    </row>
    <row r="199" spans="1:13" x14ac:dyDescent="0.65">
      <c r="A199" s="2">
        <v>45851</v>
      </c>
      <c r="B199" s="3">
        <f t="shared" si="11"/>
        <v>2026</v>
      </c>
      <c r="C199" t="str">
        <f t="shared" si="9"/>
        <v>2025-2026</v>
      </c>
      <c r="D199" t="s">
        <v>160</v>
      </c>
      <c r="E199" t="s">
        <v>56</v>
      </c>
      <c r="F199" t="str">
        <f t="shared" si="10"/>
        <v>Queensland</v>
      </c>
      <c r="G199" t="s">
        <v>19</v>
      </c>
      <c r="H199">
        <v>4883</v>
      </c>
      <c r="I199" t="s">
        <v>11</v>
      </c>
      <c r="J199" t="s">
        <v>131</v>
      </c>
      <c r="K199" t="s">
        <v>156</v>
      </c>
      <c r="L199" t="s">
        <v>146</v>
      </c>
      <c r="M199" s="5">
        <v>415</v>
      </c>
    </row>
    <row r="200" spans="1:13" x14ac:dyDescent="0.65">
      <c r="A200" s="2">
        <v>46010</v>
      </c>
      <c r="B200" s="3">
        <f t="shared" si="11"/>
        <v>2026</v>
      </c>
      <c r="C200" t="str">
        <f t="shared" si="9"/>
        <v>2025-2026</v>
      </c>
      <c r="D200" t="s">
        <v>160</v>
      </c>
      <c r="E200" t="s">
        <v>24</v>
      </c>
      <c r="F200" t="str">
        <f t="shared" si="10"/>
        <v>Queensland</v>
      </c>
      <c r="G200" t="s">
        <v>19</v>
      </c>
      <c r="H200">
        <v>4053</v>
      </c>
      <c r="I200" t="s">
        <v>11</v>
      </c>
      <c r="J200" t="s">
        <v>129</v>
      </c>
      <c r="K200" t="s">
        <v>153</v>
      </c>
      <c r="L200" t="s">
        <v>143</v>
      </c>
      <c r="M200" s="5">
        <v>646</v>
      </c>
    </row>
    <row r="201" spans="1:13" x14ac:dyDescent="0.65">
      <c r="A201" s="2">
        <v>45334</v>
      </c>
      <c r="B201" s="3">
        <f t="shared" si="11"/>
        <v>2024</v>
      </c>
      <c r="C201" t="str">
        <f t="shared" si="9"/>
        <v>2023-2024</v>
      </c>
      <c r="D201" t="s">
        <v>160</v>
      </c>
      <c r="E201" t="s">
        <v>25</v>
      </c>
      <c r="F201" t="str">
        <f t="shared" si="10"/>
        <v>Victoria</v>
      </c>
      <c r="G201" t="s">
        <v>26</v>
      </c>
      <c r="H201">
        <v>3066</v>
      </c>
      <c r="I201" t="s">
        <v>11</v>
      </c>
      <c r="J201" t="s">
        <v>126</v>
      </c>
      <c r="K201" t="s">
        <v>152</v>
      </c>
      <c r="L201" t="s">
        <v>142</v>
      </c>
      <c r="M201" s="5">
        <v>325</v>
      </c>
    </row>
    <row r="202" spans="1:13" x14ac:dyDescent="0.65">
      <c r="A202" s="2">
        <v>45834</v>
      </c>
      <c r="B202" s="3">
        <f t="shared" si="11"/>
        <v>2025</v>
      </c>
      <c r="C202" t="str">
        <f t="shared" si="9"/>
        <v>2024-2025</v>
      </c>
      <c r="D202" t="s">
        <v>160</v>
      </c>
      <c r="E202" t="s">
        <v>38</v>
      </c>
      <c r="F202" t="str">
        <f t="shared" si="10"/>
        <v>Victoria</v>
      </c>
      <c r="G202" t="s">
        <v>26</v>
      </c>
      <c r="H202">
        <v>3199</v>
      </c>
      <c r="I202" t="s">
        <v>11</v>
      </c>
      <c r="J202" t="s">
        <v>125</v>
      </c>
      <c r="K202" t="s">
        <v>151</v>
      </c>
      <c r="L202" t="s">
        <v>141</v>
      </c>
      <c r="M202" s="5">
        <v>209</v>
      </c>
    </row>
    <row r="203" spans="1:13" x14ac:dyDescent="0.65">
      <c r="A203" s="2">
        <v>45813</v>
      </c>
      <c r="B203" s="3">
        <f t="shared" si="11"/>
        <v>2025</v>
      </c>
      <c r="C203" t="str">
        <f t="shared" si="9"/>
        <v>2024-2025</v>
      </c>
      <c r="D203" t="s">
        <v>160</v>
      </c>
      <c r="E203" t="s">
        <v>70</v>
      </c>
      <c r="F203" t="str">
        <f t="shared" si="10"/>
        <v>Western Australia</v>
      </c>
      <c r="G203" t="s">
        <v>28</v>
      </c>
      <c r="H203">
        <v>6021</v>
      </c>
      <c r="I203" t="s">
        <v>11</v>
      </c>
      <c r="J203" t="s">
        <v>119</v>
      </c>
      <c r="K203" t="s">
        <v>157</v>
      </c>
      <c r="L203" t="s">
        <v>147</v>
      </c>
      <c r="M203" s="5">
        <v>586</v>
      </c>
    </row>
    <row r="204" spans="1:13" x14ac:dyDescent="0.65">
      <c r="A204" s="2">
        <v>45451</v>
      </c>
      <c r="B204" s="3">
        <f t="shared" si="11"/>
        <v>2024</v>
      </c>
      <c r="C204" t="str">
        <f t="shared" si="9"/>
        <v>2023-2024</v>
      </c>
      <c r="D204" t="s">
        <v>160</v>
      </c>
      <c r="E204" t="s">
        <v>84</v>
      </c>
      <c r="F204" t="str">
        <f t="shared" si="10"/>
        <v>Western Australia</v>
      </c>
      <c r="G204" t="s">
        <v>28</v>
      </c>
      <c r="H204">
        <v>6280</v>
      </c>
      <c r="I204" t="s">
        <v>11</v>
      </c>
      <c r="J204" t="s">
        <v>133</v>
      </c>
      <c r="K204" t="s">
        <v>155</v>
      </c>
      <c r="L204" t="s">
        <v>145</v>
      </c>
      <c r="M204" s="5">
        <v>515</v>
      </c>
    </row>
    <row r="205" spans="1:13" x14ac:dyDescent="0.65">
      <c r="A205" s="2">
        <v>45967</v>
      </c>
      <c r="B205" s="3">
        <f t="shared" si="11"/>
        <v>2026</v>
      </c>
      <c r="C205" t="str">
        <f t="shared" si="9"/>
        <v>2025-2026</v>
      </c>
      <c r="D205" t="s">
        <v>160</v>
      </c>
      <c r="E205" t="s">
        <v>44</v>
      </c>
      <c r="F205" t="str">
        <f t="shared" si="10"/>
        <v>Western Australia</v>
      </c>
      <c r="G205" t="s">
        <v>28</v>
      </c>
      <c r="H205">
        <v>6010</v>
      </c>
      <c r="I205" t="s">
        <v>11</v>
      </c>
      <c r="J205" t="s">
        <v>119</v>
      </c>
      <c r="K205" t="s">
        <v>155</v>
      </c>
      <c r="L205" t="s">
        <v>145</v>
      </c>
      <c r="M205" s="5">
        <v>321</v>
      </c>
    </row>
    <row r="206" spans="1:13" x14ac:dyDescent="0.65">
      <c r="A206" s="2">
        <v>45795</v>
      </c>
      <c r="B206" s="3">
        <f t="shared" si="11"/>
        <v>2025</v>
      </c>
      <c r="C206" t="str">
        <f t="shared" si="9"/>
        <v>2024-2025</v>
      </c>
      <c r="D206" t="s">
        <v>160</v>
      </c>
      <c r="E206" t="s">
        <v>32</v>
      </c>
      <c r="F206" t="str">
        <f t="shared" si="10"/>
        <v>Victoria</v>
      </c>
      <c r="G206" t="s">
        <v>26</v>
      </c>
      <c r="H206">
        <v>3977</v>
      </c>
      <c r="I206" t="s">
        <v>11</v>
      </c>
      <c r="J206" t="s">
        <v>135</v>
      </c>
      <c r="K206" t="s">
        <v>157</v>
      </c>
      <c r="L206" t="s">
        <v>147</v>
      </c>
      <c r="M206" s="5">
        <v>597</v>
      </c>
    </row>
    <row r="207" spans="1:13" x14ac:dyDescent="0.65">
      <c r="A207" s="2">
        <v>45409</v>
      </c>
      <c r="B207" s="3">
        <f t="shared" si="11"/>
        <v>2024</v>
      </c>
      <c r="C207" t="str">
        <f t="shared" si="9"/>
        <v>2023-2024</v>
      </c>
      <c r="D207" t="s">
        <v>160</v>
      </c>
      <c r="E207" t="s">
        <v>23</v>
      </c>
      <c r="F207" t="str">
        <f t="shared" si="10"/>
        <v>New South Wales</v>
      </c>
      <c r="G207" t="s">
        <v>10</v>
      </c>
      <c r="H207">
        <v>2830</v>
      </c>
      <c r="I207" t="s">
        <v>11</v>
      </c>
      <c r="J207" t="s">
        <v>130</v>
      </c>
      <c r="K207" t="s">
        <v>155</v>
      </c>
      <c r="L207" t="s">
        <v>145</v>
      </c>
      <c r="M207" s="5">
        <v>191</v>
      </c>
    </row>
    <row r="208" spans="1:13" x14ac:dyDescent="0.65">
      <c r="A208" s="2">
        <v>45557</v>
      </c>
      <c r="B208" s="3">
        <f t="shared" si="11"/>
        <v>2025</v>
      </c>
      <c r="C208" t="str">
        <f t="shared" si="9"/>
        <v>2024-2025</v>
      </c>
      <c r="D208" t="s">
        <v>160</v>
      </c>
      <c r="E208" t="s">
        <v>87</v>
      </c>
      <c r="F208" t="str">
        <f t="shared" si="10"/>
        <v>New South Wales</v>
      </c>
      <c r="G208" t="s">
        <v>10</v>
      </c>
      <c r="H208">
        <v>2158</v>
      </c>
      <c r="I208" t="s">
        <v>11</v>
      </c>
      <c r="J208" t="s">
        <v>123</v>
      </c>
      <c r="K208" t="s">
        <v>155</v>
      </c>
      <c r="L208" t="s">
        <v>145</v>
      </c>
      <c r="M208" s="5">
        <v>36</v>
      </c>
    </row>
    <row r="209" spans="1:13" x14ac:dyDescent="0.65">
      <c r="A209" s="2">
        <v>45830</v>
      </c>
      <c r="B209" s="3">
        <f t="shared" si="11"/>
        <v>2025</v>
      </c>
      <c r="C209" t="str">
        <f t="shared" si="9"/>
        <v>2024-2025</v>
      </c>
      <c r="D209" t="s">
        <v>160</v>
      </c>
      <c r="E209" t="s">
        <v>87</v>
      </c>
      <c r="F209" t="str">
        <f t="shared" si="10"/>
        <v>New South Wales</v>
      </c>
      <c r="G209" t="s">
        <v>10</v>
      </c>
      <c r="H209">
        <v>2158</v>
      </c>
      <c r="I209" t="s">
        <v>11</v>
      </c>
      <c r="J209" t="s">
        <v>123</v>
      </c>
      <c r="K209" t="s">
        <v>154</v>
      </c>
      <c r="L209" t="s">
        <v>144</v>
      </c>
      <c r="M209" s="5">
        <v>745</v>
      </c>
    </row>
    <row r="210" spans="1:13" x14ac:dyDescent="0.65">
      <c r="A210" s="2">
        <v>45509</v>
      </c>
      <c r="B210" s="3">
        <f t="shared" si="11"/>
        <v>2025</v>
      </c>
      <c r="C210" t="str">
        <f t="shared" si="9"/>
        <v>2024-2025</v>
      </c>
      <c r="D210" t="s">
        <v>160</v>
      </c>
      <c r="E210" t="s">
        <v>60</v>
      </c>
      <c r="F210" t="str">
        <f t="shared" si="10"/>
        <v>Queensland</v>
      </c>
      <c r="G210" t="s">
        <v>19</v>
      </c>
      <c r="H210">
        <v>4655</v>
      </c>
      <c r="I210" t="s">
        <v>11</v>
      </c>
      <c r="J210" t="s">
        <v>136</v>
      </c>
      <c r="K210" t="s">
        <v>155</v>
      </c>
      <c r="L210" t="s">
        <v>145</v>
      </c>
      <c r="M210" s="5">
        <v>578</v>
      </c>
    </row>
    <row r="211" spans="1:13" x14ac:dyDescent="0.65">
      <c r="A211" s="2">
        <v>45364</v>
      </c>
      <c r="B211" s="3">
        <f t="shared" si="11"/>
        <v>2024</v>
      </c>
      <c r="C211" t="str">
        <f t="shared" si="9"/>
        <v>2023-2024</v>
      </c>
      <c r="D211" t="s">
        <v>160</v>
      </c>
      <c r="E211" t="s">
        <v>106</v>
      </c>
      <c r="F211" t="str">
        <f t="shared" si="10"/>
        <v>Queensland</v>
      </c>
      <c r="G211" t="s">
        <v>19</v>
      </c>
      <c r="H211">
        <v>4558</v>
      </c>
      <c r="I211" t="s">
        <v>11</v>
      </c>
      <c r="J211" t="s">
        <v>134</v>
      </c>
      <c r="K211" t="s">
        <v>154</v>
      </c>
      <c r="L211" t="s">
        <v>144</v>
      </c>
      <c r="M211" s="5">
        <v>63</v>
      </c>
    </row>
    <row r="212" spans="1:13" x14ac:dyDescent="0.65">
      <c r="A212" s="2">
        <v>45996</v>
      </c>
      <c r="B212" s="3">
        <f t="shared" si="11"/>
        <v>2026</v>
      </c>
      <c r="C212" t="str">
        <f t="shared" si="9"/>
        <v>2025-2026</v>
      </c>
      <c r="D212" t="s">
        <v>161</v>
      </c>
      <c r="E212" t="s">
        <v>82</v>
      </c>
      <c r="F212" t="str">
        <f t="shared" si="10"/>
        <v>Queensland</v>
      </c>
      <c r="G212" t="s">
        <v>19</v>
      </c>
      <c r="H212">
        <v>4215</v>
      </c>
      <c r="I212" t="s">
        <v>11</v>
      </c>
      <c r="J212" t="s">
        <v>122</v>
      </c>
      <c r="K212" t="s">
        <v>154</v>
      </c>
      <c r="L212" t="s">
        <v>144</v>
      </c>
      <c r="M212" s="5">
        <v>647</v>
      </c>
    </row>
    <row r="213" spans="1:13" x14ac:dyDescent="0.65">
      <c r="A213" s="2">
        <v>45611</v>
      </c>
      <c r="B213" s="3">
        <f t="shared" si="11"/>
        <v>2025</v>
      </c>
      <c r="C213" t="str">
        <f t="shared" si="9"/>
        <v>2024-2025</v>
      </c>
      <c r="D213" t="s">
        <v>160</v>
      </c>
      <c r="E213" t="s">
        <v>24</v>
      </c>
      <c r="F213" t="str">
        <f t="shared" si="10"/>
        <v>Queensland</v>
      </c>
      <c r="G213" t="s">
        <v>19</v>
      </c>
      <c r="H213">
        <v>4053</v>
      </c>
      <c r="I213" t="s">
        <v>11</v>
      </c>
      <c r="J213" t="s">
        <v>129</v>
      </c>
      <c r="K213" t="s">
        <v>154</v>
      </c>
      <c r="L213" t="s">
        <v>144</v>
      </c>
      <c r="M213" s="5">
        <v>266</v>
      </c>
    </row>
    <row r="214" spans="1:13" x14ac:dyDescent="0.65">
      <c r="A214" s="2">
        <v>45663</v>
      </c>
      <c r="B214" s="3">
        <f t="shared" si="11"/>
        <v>2025</v>
      </c>
      <c r="C214" t="str">
        <f t="shared" si="9"/>
        <v>2024-2025</v>
      </c>
      <c r="D214" t="s">
        <v>160</v>
      </c>
      <c r="E214" t="s">
        <v>18</v>
      </c>
      <c r="F214" t="str">
        <f t="shared" si="10"/>
        <v>Queensland</v>
      </c>
      <c r="G214" t="s">
        <v>19</v>
      </c>
      <c r="H214">
        <v>4802</v>
      </c>
      <c r="I214" t="s">
        <v>11</v>
      </c>
      <c r="J214" t="s">
        <v>131</v>
      </c>
      <c r="K214" t="s">
        <v>155</v>
      </c>
      <c r="L214" t="s">
        <v>145</v>
      </c>
      <c r="M214" s="5">
        <v>438</v>
      </c>
    </row>
    <row r="215" spans="1:13" x14ac:dyDescent="0.65">
      <c r="A215" s="2">
        <v>45857</v>
      </c>
      <c r="B215" s="3">
        <f t="shared" si="11"/>
        <v>2026</v>
      </c>
      <c r="C215" t="str">
        <f t="shared" si="9"/>
        <v>2025-2026</v>
      </c>
      <c r="D215" t="s">
        <v>161</v>
      </c>
      <c r="E215" t="s">
        <v>94</v>
      </c>
      <c r="F215" t="str">
        <f t="shared" si="10"/>
        <v>Queensland</v>
      </c>
      <c r="G215" t="s">
        <v>19</v>
      </c>
      <c r="H215">
        <v>4551</v>
      </c>
      <c r="I215" t="s">
        <v>11</v>
      </c>
      <c r="J215" t="s">
        <v>134</v>
      </c>
      <c r="K215" t="s">
        <v>159</v>
      </c>
      <c r="L215" t="s">
        <v>149</v>
      </c>
      <c r="M215" s="5">
        <v>405</v>
      </c>
    </row>
    <row r="216" spans="1:13" x14ac:dyDescent="0.65">
      <c r="A216" s="2">
        <v>45473</v>
      </c>
      <c r="B216" s="3">
        <f t="shared" si="11"/>
        <v>2024</v>
      </c>
      <c r="C216" t="str">
        <f t="shared" si="9"/>
        <v>2023-2024</v>
      </c>
      <c r="D216" t="s">
        <v>160</v>
      </c>
      <c r="E216" t="s">
        <v>34</v>
      </c>
      <c r="F216" t="str">
        <f t="shared" si="10"/>
        <v>New South Wales</v>
      </c>
      <c r="G216" t="s">
        <v>10</v>
      </c>
      <c r="H216">
        <v>2560</v>
      </c>
      <c r="I216" t="s">
        <v>11</v>
      </c>
      <c r="J216" t="s">
        <v>121</v>
      </c>
      <c r="K216" t="s">
        <v>150</v>
      </c>
      <c r="L216" t="s">
        <v>140</v>
      </c>
      <c r="M216" s="5">
        <v>342</v>
      </c>
    </row>
    <row r="217" spans="1:13" x14ac:dyDescent="0.65">
      <c r="A217" s="2">
        <v>45428</v>
      </c>
      <c r="B217" s="3">
        <f t="shared" si="11"/>
        <v>2024</v>
      </c>
      <c r="C217" t="str">
        <f t="shared" si="9"/>
        <v>2023-2024</v>
      </c>
      <c r="D217" t="s">
        <v>160</v>
      </c>
      <c r="E217" t="s">
        <v>87</v>
      </c>
      <c r="F217" t="str">
        <f t="shared" si="10"/>
        <v>New South Wales</v>
      </c>
      <c r="G217" t="s">
        <v>10</v>
      </c>
      <c r="H217">
        <v>2158</v>
      </c>
      <c r="I217" t="s">
        <v>11</v>
      </c>
      <c r="J217" t="s">
        <v>123</v>
      </c>
      <c r="K217" t="s">
        <v>150</v>
      </c>
      <c r="L217" t="s">
        <v>140</v>
      </c>
      <c r="M217" s="5">
        <v>200</v>
      </c>
    </row>
    <row r="218" spans="1:13" x14ac:dyDescent="0.65">
      <c r="A218" s="2">
        <v>45810</v>
      </c>
      <c r="B218" s="3">
        <f t="shared" si="11"/>
        <v>2025</v>
      </c>
      <c r="C218" t="str">
        <f t="shared" si="9"/>
        <v>2024-2025</v>
      </c>
      <c r="D218" t="s">
        <v>160</v>
      </c>
      <c r="E218" t="s">
        <v>93</v>
      </c>
      <c r="F218" t="str">
        <f t="shared" si="10"/>
        <v>Victoria</v>
      </c>
      <c r="G218" t="s">
        <v>26</v>
      </c>
      <c r="H218">
        <v>3400</v>
      </c>
      <c r="I218" t="s">
        <v>11</v>
      </c>
      <c r="J218" t="s">
        <v>127</v>
      </c>
      <c r="K218" t="s">
        <v>152</v>
      </c>
      <c r="L218" t="s">
        <v>142</v>
      </c>
      <c r="M218" s="5">
        <v>411</v>
      </c>
    </row>
    <row r="219" spans="1:13" x14ac:dyDescent="0.65">
      <c r="A219" s="2">
        <v>45904</v>
      </c>
      <c r="B219" s="3">
        <f t="shared" si="11"/>
        <v>2026</v>
      </c>
      <c r="C219" t="str">
        <f t="shared" si="9"/>
        <v>2025-2026</v>
      </c>
      <c r="D219" t="s">
        <v>160</v>
      </c>
      <c r="E219" t="s">
        <v>63</v>
      </c>
      <c r="F219" t="str">
        <f t="shared" si="10"/>
        <v>Queensland</v>
      </c>
      <c r="G219" t="s">
        <v>19</v>
      </c>
      <c r="H219">
        <v>4068</v>
      </c>
      <c r="I219" t="s">
        <v>11</v>
      </c>
      <c r="J219" t="s">
        <v>129</v>
      </c>
      <c r="K219" t="s">
        <v>150</v>
      </c>
      <c r="L219" t="s">
        <v>140</v>
      </c>
      <c r="M219" s="5">
        <v>292</v>
      </c>
    </row>
    <row r="220" spans="1:13" x14ac:dyDescent="0.65">
      <c r="A220" s="2">
        <v>45346</v>
      </c>
      <c r="B220" s="3">
        <f t="shared" si="11"/>
        <v>2024</v>
      </c>
      <c r="C220" t="str">
        <f t="shared" si="9"/>
        <v>2023-2024</v>
      </c>
      <c r="D220" t="s">
        <v>161</v>
      </c>
      <c r="E220" t="s">
        <v>109</v>
      </c>
      <c r="F220" t="str">
        <f t="shared" si="10"/>
        <v>Western Australia</v>
      </c>
      <c r="G220" t="s">
        <v>28</v>
      </c>
      <c r="H220">
        <v>6052</v>
      </c>
      <c r="I220" t="s">
        <v>11</v>
      </c>
      <c r="J220" t="s">
        <v>119</v>
      </c>
      <c r="K220" t="s">
        <v>153</v>
      </c>
      <c r="L220" t="s">
        <v>143</v>
      </c>
      <c r="M220" s="5">
        <v>157</v>
      </c>
    </row>
    <row r="221" spans="1:13" x14ac:dyDescent="0.65">
      <c r="A221" s="2">
        <v>45816</v>
      </c>
      <c r="B221" s="3">
        <f t="shared" si="11"/>
        <v>2025</v>
      </c>
      <c r="C221" t="str">
        <f t="shared" si="9"/>
        <v>2024-2025</v>
      </c>
      <c r="D221" t="s">
        <v>160</v>
      </c>
      <c r="E221" t="s">
        <v>55</v>
      </c>
      <c r="F221" t="str">
        <f t="shared" si="10"/>
        <v>Queensland</v>
      </c>
      <c r="G221" t="s">
        <v>19</v>
      </c>
      <c r="H221">
        <v>4740</v>
      </c>
      <c r="I221" t="s">
        <v>11</v>
      </c>
      <c r="J221" t="s">
        <v>136</v>
      </c>
      <c r="K221" t="s">
        <v>153</v>
      </c>
      <c r="L221" t="s">
        <v>143</v>
      </c>
      <c r="M221" s="5">
        <v>690</v>
      </c>
    </row>
    <row r="222" spans="1:13" x14ac:dyDescent="0.65">
      <c r="A222" s="2">
        <v>45561</v>
      </c>
      <c r="B222" s="3">
        <f t="shared" si="11"/>
        <v>2025</v>
      </c>
      <c r="C222" t="str">
        <f t="shared" si="9"/>
        <v>2024-2025</v>
      </c>
      <c r="D222" t="s">
        <v>160</v>
      </c>
      <c r="E222" t="s">
        <v>16</v>
      </c>
      <c r="F222" t="str">
        <f t="shared" si="10"/>
        <v>South Australia</v>
      </c>
      <c r="G222" t="s">
        <v>17</v>
      </c>
      <c r="H222">
        <v>5168</v>
      </c>
      <c r="I222" t="s">
        <v>11</v>
      </c>
      <c r="J222" t="s">
        <v>132</v>
      </c>
      <c r="K222" t="s">
        <v>150</v>
      </c>
      <c r="L222" t="s">
        <v>140</v>
      </c>
      <c r="M222" s="5">
        <v>335</v>
      </c>
    </row>
    <row r="223" spans="1:13" x14ac:dyDescent="0.65">
      <c r="A223" s="2">
        <v>45379</v>
      </c>
      <c r="B223" s="3">
        <f t="shared" si="11"/>
        <v>2024</v>
      </c>
      <c r="C223" t="str">
        <f t="shared" si="9"/>
        <v>2023-2024</v>
      </c>
      <c r="D223" t="s">
        <v>160</v>
      </c>
      <c r="E223" t="s">
        <v>39</v>
      </c>
      <c r="F223" t="str">
        <f t="shared" si="10"/>
        <v>New South Wales</v>
      </c>
      <c r="G223" t="s">
        <v>10</v>
      </c>
      <c r="H223">
        <v>2541</v>
      </c>
      <c r="I223" t="s">
        <v>11</v>
      </c>
      <c r="J223" t="s">
        <v>121</v>
      </c>
      <c r="K223" t="s">
        <v>154</v>
      </c>
      <c r="L223" t="s">
        <v>144</v>
      </c>
      <c r="M223" s="5">
        <v>716</v>
      </c>
    </row>
    <row r="224" spans="1:13" x14ac:dyDescent="0.65">
      <c r="A224" s="2">
        <v>45547</v>
      </c>
      <c r="B224" s="3">
        <f t="shared" si="11"/>
        <v>2025</v>
      </c>
      <c r="C224" t="str">
        <f t="shared" si="9"/>
        <v>2024-2025</v>
      </c>
      <c r="D224" t="s">
        <v>160</v>
      </c>
      <c r="E224" t="s">
        <v>47</v>
      </c>
      <c r="F224" t="str">
        <f t="shared" si="10"/>
        <v>Victoria</v>
      </c>
      <c r="G224" t="s">
        <v>26</v>
      </c>
      <c r="H224">
        <v>3630</v>
      </c>
      <c r="I224" t="s">
        <v>11</v>
      </c>
      <c r="J224" t="s">
        <v>135</v>
      </c>
      <c r="K224" t="s">
        <v>153</v>
      </c>
      <c r="L224" t="s">
        <v>143</v>
      </c>
      <c r="M224" s="5">
        <v>623</v>
      </c>
    </row>
    <row r="225" spans="1:13" x14ac:dyDescent="0.65">
      <c r="A225" s="2">
        <v>46015</v>
      </c>
      <c r="B225" s="3">
        <f t="shared" si="11"/>
        <v>2026</v>
      </c>
      <c r="C225" t="str">
        <f t="shared" si="9"/>
        <v>2025-2026</v>
      </c>
      <c r="D225" t="s">
        <v>160</v>
      </c>
      <c r="E225" t="s">
        <v>35</v>
      </c>
      <c r="F225" t="str">
        <f t="shared" si="10"/>
        <v>Victoria</v>
      </c>
      <c r="G225" t="s">
        <v>26</v>
      </c>
      <c r="H225">
        <v>3280</v>
      </c>
      <c r="I225" t="s">
        <v>11</v>
      </c>
      <c r="J225" t="s">
        <v>127</v>
      </c>
      <c r="K225" t="s">
        <v>153</v>
      </c>
      <c r="L225" t="s">
        <v>143</v>
      </c>
      <c r="M225" s="5">
        <v>78</v>
      </c>
    </row>
    <row r="226" spans="1:13" x14ac:dyDescent="0.65">
      <c r="A226" s="2">
        <v>45987</v>
      </c>
      <c r="B226" s="3">
        <f t="shared" si="11"/>
        <v>2026</v>
      </c>
      <c r="C226" t="str">
        <f t="shared" si="9"/>
        <v>2025-2026</v>
      </c>
      <c r="D226" t="s">
        <v>160</v>
      </c>
      <c r="E226" t="s">
        <v>35</v>
      </c>
      <c r="F226" t="str">
        <f t="shared" si="10"/>
        <v>Victoria</v>
      </c>
      <c r="G226" t="s">
        <v>26</v>
      </c>
      <c r="H226">
        <v>3280</v>
      </c>
      <c r="I226" t="s">
        <v>11</v>
      </c>
      <c r="J226" t="s">
        <v>127</v>
      </c>
      <c r="K226" t="s">
        <v>153</v>
      </c>
      <c r="L226" t="s">
        <v>143</v>
      </c>
      <c r="M226" s="5">
        <v>735</v>
      </c>
    </row>
    <row r="227" spans="1:13" x14ac:dyDescent="0.65">
      <c r="A227" s="2">
        <v>45604</v>
      </c>
      <c r="B227" s="3">
        <f t="shared" si="11"/>
        <v>2025</v>
      </c>
      <c r="C227" t="str">
        <f t="shared" si="9"/>
        <v>2024-2025</v>
      </c>
      <c r="D227" t="s">
        <v>160</v>
      </c>
      <c r="E227" t="s">
        <v>92</v>
      </c>
      <c r="F227" t="str">
        <f t="shared" si="10"/>
        <v>New South Wales</v>
      </c>
      <c r="G227" t="s">
        <v>10</v>
      </c>
      <c r="H227">
        <v>2015</v>
      </c>
      <c r="I227" t="s">
        <v>11</v>
      </c>
      <c r="J227" t="s">
        <v>124</v>
      </c>
      <c r="K227" t="s">
        <v>153</v>
      </c>
      <c r="L227" t="s">
        <v>143</v>
      </c>
      <c r="M227" s="5">
        <v>679</v>
      </c>
    </row>
    <row r="228" spans="1:13" x14ac:dyDescent="0.65">
      <c r="A228" s="2">
        <v>45640</v>
      </c>
      <c r="B228" s="3">
        <f t="shared" si="11"/>
        <v>2025</v>
      </c>
      <c r="C228" t="str">
        <f t="shared" si="9"/>
        <v>2024-2025</v>
      </c>
      <c r="D228" t="s">
        <v>160</v>
      </c>
      <c r="E228" t="s">
        <v>49</v>
      </c>
      <c r="F228" t="str">
        <f t="shared" si="10"/>
        <v>New South Wales</v>
      </c>
      <c r="G228" t="s">
        <v>10</v>
      </c>
      <c r="H228">
        <v>2350</v>
      </c>
      <c r="I228" t="s">
        <v>11</v>
      </c>
      <c r="J228" t="s">
        <v>120</v>
      </c>
      <c r="K228" t="s">
        <v>150</v>
      </c>
      <c r="L228" t="s">
        <v>140</v>
      </c>
      <c r="M228" s="5">
        <v>650</v>
      </c>
    </row>
    <row r="229" spans="1:13" x14ac:dyDescent="0.65">
      <c r="A229" s="2">
        <v>45772</v>
      </c>
      <c r="B229" s="3">
        <f t="shared" si="11"/>
        <v>2025</v>
      </c>
      <c r="C229" t="str">
        <f t="shared" si="9"/>
        <v>2024-2025</v>
      </c>
      <c r="D229" t="s">
        <v>160</v>
      </c>
      <c r="E229" t="s">
        <v>14</v>
      </c>
      <c r="F229" t="str">
        <f t="shared" si="10"/>
        <v>Northern Territory</v>
      </c>
      <c r="G229" t="s">
        <v>15</v>
      </c>
      <c r="H229">
        <v>800</v>
      </c>
      <c r="I229" t="s">
        <v>11</v>
      </c>
      <c r="J229" t="s">
        <v>138</v>
      </c>
      <c r="K229" t="s">
        <v>150</v>
      </c>
      <c r="L229" t="s">
        <v>140</v>
      </c>
      <c r="M229" s="5">
        <v>341</v>
      </c>
    </row>
    <row r="230" spans="1:13" x14ac:dyDescent="0.65">
      <c r="A230" s="2">
        <v>45784</v>
      </c>
      <c r="B230" s="3">
        <f t="shared" si="11"/>
        <v>2025</v>
      </c>
      <c r="C230" t="str">
        <f t="shared" si="9"/>
        <v>2024-2025</v>
      </c>
      <c r="D230" t="s">
        <v>161</v>
      </c>
      <c r="E230" t="s">
        <v>50</v>
      </c>
      <c r="F230" t="str">
        <f t="shared" si="10"/>
        <v>Australian Capital Territory</v>
      </c>
      <c r="G230" t="s">
        <v>51</v>
      </c>
      <c r="H230">
        <v>2617</v>
      </c>
      <c r="I230" t="s">
        <v>11</v>
      </c>
      <c r="J230" t="s">
        <v>121</v>
      </c>
      <c r="K230" t="s">
        <v>154</v>
      </c>
      <c r="L230" t="s">
        <v>144</v>
      </c>
      <c r="M230" s="5">
        <v>178</v>
      </c>
    </row>
    <row r="231" spans="1:13" x14ac:dyDescent="0.65">
      <c r="A231" s="2">
        <v>45681</v>
      </c>
      <c r="B231" s="3">
        <f t="shared" si="11"/>
        <v>2025</v>
      </c>
      <c r="C231" t="str">
        <f t="shared" si="9"/>
        <v>2024-2025</v>
      </c>
      <c r="D231" t="s">
        <v>160</v>
      </c>
      <c r="E231" t="s">
        <v>39</v>
      </c>
      <c r="F231" t="str">
        <f t="shared" si="10"/>
        <v>New South Wales</v>
      </c>
      <c r="G231" t="s">
        <v>10</v>
      </c>
      <c r="H231">
        <v>2541</v>
      </c>
      <c r="I231" t="s">
        <v>11</v>
      </c>
      <c r="J231" t="s">
        <v>121</v>
      </c>
      <c r="K231" t="s">
        <v>151</v>
      </c>
      <c r="L231" t="s">
        <v>141</v>
      </c>
      <c r="M231" s="5">
        <v>644</v>
      </c>
    </row>
    <row r="232" spans="1:13" x14ac:dyDescent="0.65">
      <c r="A232" s="2">
        <v>45537</v>
      </c>
      <c r="B232" s="3">
        <f t="shared" si="11"/>
        <v>2025</v>
      </c>
      <c r="C232" t="str">
        <f t="shared" si="9"/>
        <v>2024-2025</v>
      </c>
      <c r="D232" t="s">
        <v>160</v>
      </c>
      <c r="E232" t="s">
        <v>99</v>
      </c>
      <c r="F232" t="str">
        <f t="shared" si="10"/>
        <v>Western Australia</v>
      </c>
      <c r="G232" t="s">
        <v>28</v>
      </c>
      <c r="H232">
        <v>6530</v>
      </c>
      <c r="I232" t="s">
        <v>11</v>
      </c>
      <c r="J232" t="s">
        <v>139</v>
      </c>
      <c r="K232" t="s">
        <v>155</v>
      </c>
      <c r="L232" t="s">
        <v>145</v>
      </c>
      <c r="M232" s="5">
        <v>485</v>
      </c>
    </row>
    <row r="233" spans="1:13" x14ac:dyDescent="0.65">
      <c r="A233" s="2">
        <v>45599</v>
      </c>
      <c r="B233" s="3">
        <f t="shared" si="11"/>
        <v>2025</v>
      </c>
      <c r="C233" t="str">
        <f t="shared" si="9"/>
        <v>2024-2025</v>
      </c>
      <c r="D233" t="s">
        <v>160</v>
      </c>
      <c r="E233" t="s">
        <v>23</v>
      </c>
      <c r="F233" t="str">
        <f t="shared" si="10"/>
        <v>New South Wales</v>
      </c>
      <c r="G233" t="s">
        <v>10</v>
      </c>
      <c r="H233">
        <v>2830</v>
      </c>
      <c r="I233" t="s">
        <v>11</v>
      </c>
      <c r="J233" t="s">
        <v>130</v>
      </c>
      <c r="K233" t="s">
        <v>150</v>
      </c>
      <c r="L233" t="s">
        <v>140</v>
      </c>
      <c r="M233" s="5">
        <v>735</v>
      </c>
    </row>
    <row r="234" spans="1:13" x14ac:dyDescent="0.65">
      <c r="A234" s="2">
        <v>45895</v>
      </c>
      <c r="B234" s="3">
        <f t="shared" si="11"/>
        <v>2026</v>
      </c>
      <c r="C234" t="str">
        <f t="shared" si="9"/>
        <v>2025-2026</v>
      </c>
      <c r="D234" t="s">
        <v>160</v>
      </c>
      <c r="E234" t="s">
        <v>85</v>
      </c>
      <c r="F234" t="str">
        <f t="shared" si="10"/>
        <v>Western Australia</v>
      </c>
      <c r="G234" t="s">
        <v>28</v>
      </c>
      <c r="H234">
        <v>6725</v>
      </c>
      <c r="I234" t="s">
        <v>11</v>
      </c>
      <c r="J234" t="s">
        <v>139</v>
      </c>
      <c r="K234" t="s">
        <v>156</v>
      </c>
      <c r="L234" t="s">
        <v>146</v>
      </c>
      <c r="M234" s="5">
        <v>64</v>
      </c>
    </row>
    <row r="235" spans="1:13" x14ac:dyDescent="0.65">
      <c r="A235" s="2">
        <v>45689</v>
      </c>
      <c r="B235" s="3">
        <f t="shared" si="11"/>
        <v>2025</v>
      </c>
      <c r="C235" t="str">
        <f t="shared" si="9"/>
        <v>2024-2025</v>
      </c>
      <c r="D235" t="s">
        <v>161</v>
      </c>
      <c r="E235" t="s">
        <v>78</v>
      </c>
      <c r="F235" t="str">
        <f t="shared" si="10"/>
        <v>New South Wales</v>
      </c>
      <c r="G235" t="s">
        <v>10</v>
      </c>
      <c r="H235">
        <v>2480</v>
      </c>
      <c r="I235" t="s">
        <v>11</v>
      </c>
      <c r="J235" t="s">
        <v>120</v>
      </c>
      <c r="K235" t="s">
        <v>154</v>
      </c>
      <c r="L235" t="s">
        <v>144</v>
      </c>
      <c r="M235" s="5">
        <v>680</v>
      </c>
    </row>
    <row r="236" spans="1:13" x14ac:dyDescent="0.65">
      <c r="A236" s="2">
        <v>45998</v>
      </c>
      <c r="B236" s="3">
        <f t="shared" si="11"/>
        <v>2026</v>
      </c>
      <c r="C236" t="str">
        <f t="shared" si="9"/>
        <v>2025-2026</v>
      </c>
      <c r="D236" t="s">
        <v>160</v>
      </c>
      <c r="E236" t="s">
        <v>100</v>
      </c>
      <c r="F236" t="str">
        <f t="shared" si="10"/>
        <v>New South Wales</v>
      </c>
      <c r="G236" t="s">
        <v>10</v>
      </c>
      <c r="H236">
        <v>2800</v>
      </c>
      <c r="I236" t="s">
        <v>11</v>
      </c>
      <c r="J236" t="s">
        <v>130</v>
      </c>
      <c r="K236" t="s">
        <v>152</v>
      </c>
      <c r="L236" t="s">
        <v>142</v>
      </c>
      <c r="M236" s="5">
        <v>427</v>
      </c>
    </row>
    <row r="237" spans="1:13" x14ac:dyDescent="0.65">
      <c r="A237" s="2">
        <v>45892</v>
      </c>
      <c r="B237" s="3">
        <f t="shared" si="11"/>
        <v>2026</v>
      </c>
      <c r="C237" t="str">
        <f t="shared" si="9"/>
        <v>2025-2026</v>
      </c>
      <c r="D237" t="s">
        <v>160</v>
      </c>
      <c r="E237" t="s">
        <v>90</v>
      </c>
      <c r="F237" t="str">
        <f t="shared" si="10"/>
        <v>New South Wales</v>
      </c>
      <c r="G237" t="s">
        <v>10</v>
      </c>
      <c r="H237">
        <v>2650</v>
      </c>
      <c r="I237" t="s">
        <v>11</v>
      </c>
      <c r="J237" t="s">
        <v>130</v>
      </c>
      <c r="K237" t="s">
        <v>150</v>
      </c>
      <c r="L237" t="s">
        <v>140</v>
      </c>
      <c r="M237" s="5">
        <v>526</v>
      </c>
    </row>
    <row r="238" spans="1:13" x14ac:dyDescent="0.65">
      <c r="A238" s="2">
        <v>45349</v>
      </c>
      <c r="B238" s="3">
        <f t="shared" si="11"/>
        <v>2024</v>
      </c>
      <c r="C238" t="str">
        <f t="shared" si="9"/>
        <v>2023-2024</v>
      </c>
      <c r="D238" t="s">
        <v>160</v>
      </c>
      <c r="E238" t="s">
        <v>21</v>
      </c>
      <c r="F238" t="str">
        <f t="shared" si="10"/>
        <v>South Australia</v>
      </c>
      <c r="G238" t="s">
        <v>17</v>
      </c>
      <c r="H238">
        <v>5343</v>
      </c>
      <c r="I238" t="s">
        <v>11</v>
      </c>
      <c r="J238" t="s">
        <v>137</v>
      </c>
      <c r="K238" t="s">
        <v>155</v>
      </c>
      <c r="L238" t="s">
        <v>145</v>
      </c>
      <c r="M238" s="5">
        <v>315</v>
      </c>
    </row>
    <row r="239" spans="1:13" x14ac:dyDescent="0.65">
      <c r="A239" s="2">
        <v>45863</v>
      </c>
      <c r="B239" s="3">
        <f t="shared" si="11"/>
        <v>2026</v>
      </c>
      <c r="C239" t="str">
        <f t="shared" si="9"/>
        <v>2025-2026</v>
      </c>
      <c r="D239" t="s">
        <v>160</v>
      </c>
      <c r="E239" t="s">
        <v>84</v>
      </c>
      <c r="F239" t="str">
        <f t="shared" si="10"/>
        <v>Western Australia</v>
      </c>
      <c r="G239" t="s">
        <v>28</v>
      </c>
      <c r="H239">
        <v>6280</v>
      </c>
      <c r="I239" t="s">
        <v>11</v>
      </c>
      <c r="J239" t="s">
        <v>133</v>
      </c>
      <c r="K239" t="s">
        <v>155</v>
      </c>
      <c r="L239" t="s">
        <v>145</v>
      </c>
      <c r="M239" s="5">
        <v>218</v>
      </c>
    </row>
    <row r="240" spans="1:13" x14ac:dyDescent="0.65">
      <c r="A240" s="2">
        <v>45623</v>
      </c>
      <c r="B240" s="3">
        <f t="shared" si="11"/>
        <v>2025</v>
      </c>
      <c r="C240" t="str">
        <f t="shared" si="9"/>
        <v>2024-2025</v>
      </c>
      <c r="D240" t="s">
        <v>161</v>
      </c>
      <c r="E240" t="s">
        <v>9</v>
      </c>
      <c r="F240" t="str">
        <f t="shared" si="10"/>
        <v>New South Wales</v>
      </c>
      <c r="G240" t="s">
        <v>10</v>
      </c>
      <c r="H240">
        <v>2067</v>
      </c>
      <c r="I240" t="s">
        <v>11</v>
      </c>
      <c r="J240" t="s">
        <v>124</v>
      </c>
      <c r="K240" t="s">
        <v>153</v>
      </c>
      <c r="L240" t="s">
        <v>143</v>
      </c>
      <c r="M240" s="5">
        <v>742</v>
      </c>
    </row>
    <row r="241" spans="1:13" x14ac:dyDescent="0.65">
      <c r="A241" s="2">
        <v>46022</v>
      </c>
      <c r="B241" s="3">
        <f t="shared" si="11"/>
        <v>2026</v>
      </c>
      <c r="C241" t="str">
        <f t="shared" si="9"/>
        <v>2025-2026</v>
      </c>
      <c r="D241" t="s">
        <v>160</v>
      </c>
      <c r="E241" t="s">
        <v>38</v>
      </c>
      <c r="F241" t="str">
        <f t="shared" si="10"/>
        <v>Victoria</v>
      </c>
      <c r="G241" t="s">
        <v>26</v>
      </c>
      <c r="H241">
        <v>3199</v>
      </c>
      <c r="I241" t="s">
        <v>11</v>
      </c>
      <c r="J241" t="s">
        <v>125</v>
      </c>
      <c r="K241" t="s">
        <v>155</v>
      </c>
      <c r="L241" t="s">
        <v>145</v>
      </c>
      <c r="M241" s="5">
        <v>668</v>
      </c>
    </row>
    <row r="242" spans="1:13" x14ac:dyDescent="0.65">
      <c r="A242" s="2">
        <v>45595</v>
      </c>
      <c r="B242" s="3">
        <f t="shared" si="11"/>
        <v>2025</v>
      </c>
      <c r="C242" t="str">
        <f t="shared" si="9"/>
        <v>2024-2025</v>
      </c>
      <c r="D242" t="s">
        <v>160</v>
      </c>
      <c r="E242" t="s">
        <v>110</v>
      </c>
      <c r="F242" t="str">
        <f t="shared" si="10"/>
        <v>Australian Capital Territory</v>
      </c>
      <c r="G242" t="s">
        <v>51</v>
      </c>
      <c r="H242">
        <v>2609</v>
      </c>
      <c r="I242" t="s">
        <v>11</v>
      </c>
      <c r="J242" t="s">
        <v>121</v>
      </c>
      <c r="K242" t="s">
        <v>156</v>
      </c>
      <c r="L242" t="s">
        <v>146</v>
      </c>
      <c r="M242" s="5">
        <v>697</v>
      </c>
    </row>
    <row r="243" spans="1:13" x14ac:dyDescent="0.65">
      <c r="A243" s="2">
        <v>45521</v>
      </c>
      <c r="B243" s="3">
        <f t="shared" si="11"/>
        <v>2025</v>
      </c>
      <c r="C243" t="str">
        <f t="shared" si="9"/>
        <v>2024-2025</v>
      </c>
      <c r="D243" t="s">
        <v>161</v>
      </c>
      <c r="E243" t="s">
        <v>82</v>
      </c>
      <c r="F243" t="str">
        <f t="shared" si="10"/>
        <v>Queensland</v>
      </c>
      <c r="G243" t="s">
        <v>19</v>
      </c>
      <c r="H243">
        <v>4215</v>
      </c>
      <c r="I243" t="s">
        <v>11</v>
      </c>
      <c r="J243" t="s">
        <v>122</v>
      </c>
      <c r="K243" t="s">
        <v>155</v>
      </c>
      <c r="L243" t="s">
        <v>145</v>
      </c>
      <c r="M243" s="5">
        <v>720</v>
      </c>
    </row>
    <row r="244" spans="1:13" x14ac:dyDescent="0.65">
      <c r="A244" s="2">
        <v>45626</v>
      </c>
      <c r="B244" s="3">
        <f t="shared" si="11"/>
        <v>2025</v>
      </c>
      <c r="C244" t="str">
        <f t="shared" si="9"/>
        <v>2024-2025</v>
      </c>
      <c r="D244" t="s">
        <v>160</v>
      </c>
      <c r="E244" t="s">
        <v>59</v>
      </c>
      <c r="F244" t="str">
        <f t="shared" si="10"/>
        <v>South Australia</v>
      </c>
      <c r="G244" t="s">
        <v>17</v>
      </c>
      <c r="H244">
        <v>5011</v>
      </c>
      <c r="I244" t="s">
        <v>11</v>
      </c>
      <c r="J244" t="s">
        <v>132</v>
      </c>
      <c r="K244" t="s">
        <v>157</v>
      </c>
      <c r="L244" t="s">
        <v>147</v>
      </c>
      <c r="M244" s="5">
        <v>91</v>
      </c>
    </row>
    <row r="245" spans="1:13" x14ac:dyDescent="0.65">
      <c r="A245" s="2">
        <v>45935</v>
      </c>
      <c r="B245" s="3">
        <f t="shared" si="11"/>
        <v>2026</v>
      </c>
      <c r="C245" t="str">
        <f t="shared" si="9"/>
        <v>2025-2026</v>
      </c>
      <c r="D245" t="s">
        <v>160</v>
      </c>
      <c r="E245" t="s">
        <v>49</v>
      </c>
      <c r="F245" t="str">
        <f t="shared" si="10"/>
        <v>New South Wales</v>
      </c>
      <c r="G245" t="s">
        <v>10</v>
      </c>
      <c r="H245">
        <v>2350</v>
      </c>
      <c r="I245" t="s">
        <v>11</v>
      </c>
      <c r="J245" t="s">
        <v>120</v>
      </c>
      <c r="K245" t="s">
        <v>153</v>
      </c>
      <c r="L245" t="s">
        <v>143</v>
      </c>
      <c r="M245" s="5">
        <v>601</v>
      </c>
    </row>
    <row r="246" spans="1:13" x14ac:dyDescent="0.65">
      <c r="A246" s="2">
        <v>45696</v>
      </c>
      <c r="B246" s="3">
        <f t="shared" si="11"/>
        <v>2025</v>
      </c>
      <c r="C246" t="str">
        <f t="shared" si="9"/>
        <v>2024-2025</v>
      </c>
      <c r="D246" t="s">
        <v>160</v>
      </c>
      <c r="E246" t="s">
        <v>56</v>
      </c>
      <c r="F246" t="str">
        <f t="shared" si="10"/>
        <v>Queensland</v>
      </c>
      <c r="G246" t="s">
        <v>19</v>
      </c>
      <c r="H246">
        <v>4883</v>
      </c>
      <c r="I246" t="s">
        <v>11</v>
      </c>
      <c r="J246" t="s">
        <v>131</v>
      </c>
      <c r="K246" t="s">
        <v>152</v>
      </c>
      <c r="L246" t="s">
        <v>142</v>
      </c>
      <c r="M246" s="5">
        <v>246</v>
      </c>
    </row>
    <row r="247" spans="1:13" x14ac:dyDescent="0.65">
      <c r="A247" s="2">
        <v>45527</v>
      </c>
      <c r="B247" s="3">
        <f t="shared" si="11"/>
        <v>2025</v>
      </c>
      <c r="C247" t="str">
        <f t="shared" si="9"/>
        <v>2024-2025</v>
      </c>
      <c r="D247" t="s">
        <v>161</v>
      </c>
      <c r="E247" t="s">
        <v>9</v>
      </c>
      <c r="F247" t="str">
        <f t="shared" si="10"/>
        <v>New South Wales</v>
      </c>
      <c r="G247" t="s">
        <v>10</v>
      </c>
      <c r="H247">
        <v>2067</v>
      </c>
      <c r="I247" t="s">
        <v>11</v>
      </c>
      <c r="J247" t="s">
        <v>124</v>
      </c>
      <c r="K247" t="s">
        <v>159</v>
      </c>
      <c r="L247" t="s">
        <v>149</v>
      </c>
      <c r="M247" s="5">
        <v>304</v>
      </c>
    </row>
    <row r="248" spans="1:13" x14ac:dyDescent="0.65">
      <c r="A248" s="2">
        <v>45927</v>
      </c>
      <c r="B248" s="3">
        <f t="shared" si="11"/>
        <v>2026</v>
      </c>
      <c r="C248" t="str">
        <f t="shared" si="9"/>
        <v>2025-2026</v>
      </c>
      <c r="D248" t="s">
        <v>161</v>
      </c>
      <c r="E248" t="s">
        <v>9</v>
      </c>
      <c r="F248" t="str">
        <f t="shared" si="10"/>
        <v>New South Wales</v>
      </c>
      <c r="G248" t="s">
        <v>10</v>
      </c>
      <c r="H248">
        <v>2067</v>
      </c>
      <c r="I248" t="s">
        <v>11</v>
      </c>
      <c r="J248" t="s">
        <v>124</v>
      </c>
      <c r="K248" t="s">
        <v>150</v>
      </c>
      <c r="L248" t="s">
        <v>140</v>
      </c>
      <c r="M248" s="5">
        <v>176</v>
      </c>
    </row>
    <row r="249" spans="1:13" x14ac:dyDescent="0.65">
      <c r="A249" s="2">
        <v>45479</v>
      </c>
      <c r="B249" s="3">
        <f t="shared" si="11"/>
        <v>2025</v>
      </c>
      <c r="C249" t="str">
        <f t="shared" si="9"/>
        <v>2024-2025</v>
      </c>
      <c r="D249" t="s">
        <v>160</v>
      </c>
      <c r="E249" t="s">
        <v>25</v>
      </c>
      <c r="F249" t="str">
        <f t="shared" si="10"/>
        <v>Victoria</v>
      </c>
      <c r="G249" t="s">
        <v>26</v>
      </c>
      <c r="H249">
        <v>3066</v>
      </c>
      <c r="I249" t="s">
        <v>11</v>
      </c>
      <c r="J249" t="s">
        <v>126</v>
      </c>
      <c r="K249" t="s">
        <v>159</v>
      </c>
      <c r="L249" t="s">
        <v>149</v>
      </c>
      <c r="M249" s="5">
        <v>216</v>
      </c>
    </row>
    <row r="250" spans="1:13" x14ac:dyDescent="0.65">
      <c r="A250" s="2">
        <v>45660</v>
      </c>
      <c r="B250" s="3">
        <f t="shared" si="11"/>
        <v>2025</v>
      </c>
      <c r="C250" t="str">
        <f t="shared" si="9"/>
        <v>2024-2025</v>
      </c>
      <c r="D250" t="s">
        <v>160</v>
      </c>
      <c r="E250" t="s">
        <v>45</v>
      </c>
      <c r="F250" t="str">
        <f t="shared" si="10"/>
        <v>Victoria</v>
      </c>
      <c r="G250" t="s">
        <v>26</v>
      </c>
      <c r="H250">
        <v>3136</v>
      </c>
      <c r="I250" t="s">
        <v>11</v>
      </c>
      <c r="J250" t="s">
        <v>125</v>
      </c>
      <c r="K250" t="s">
        <v>157</v>
      </c>
      <c r="L250" t="s">
        <v>147</v>
      </c>
      <c r="M250" s="5">
        <v>523</v>
      </c>
    </row>
    <row r="251" spans="1:13" x14ac:dyDescent="0.65">
      <c r="A251" s="2">
        <v>45602</v>
      </c>
      <c r="B251" s="3">
        <f t="shared" si="11"/>
        <v>2025</v>
      </c>
      <c r="C251" t="str">
        <f t="shared" si="9"/>
        <v>2024-2025</v>
      </c>
      <c r="D251" t="s">
        <v>160</v>
      </c>
      <c r="E251" t="s">
        <v>110</v>
      </c>
      <c r="F251" t="str">
        <f t="shared" si="10"/>
        <v>Australian Capital Territory</v>
      </c>
      <c r="G251" t="s">
        <v>51</v>
      </c>
      <c r="H251">
        <v>2609</v>
      </c>
      <c r="I251" t="s">
        <v>11</v>
      </c>
      <c r="J251" t="s">
        <v>121</v>
      </c>
      <c r="K251" t="s">
        <v>150</v>
      </c>
      <c r="L251" t="s">
        <v>140</v>
      </c>
      <c r="M251" s="5">
        <v>731</v>
      </c>
    </row>
    <row r="252" spans="1:13" x14ac:dyDescent="0.65">
      <c r="A252" s="2">
        <v>45306</v>
      </c>
      <c r="B252" s="3">
        <f t="shared" si="11"/>
        <v>2024</v>
      </c>
      <c r="C252" t="str">
        <f t="shared" si="9"/>
        <v>2023-2024</v>
      </c>
      <c r="D252" t="s">
        <v>160</v>
      </c>
      <c r="E252" t="s">
        <v>58</v>
      </c>
      <c r="F252" t="str">
        <f t="shared" si="10"/>
        <v>New South Wales</v>
      </c>
      <c r="G252" t="s">
        <v>10</v>
      </c>
      <c r="H252">
        <v>2790</v>
      </c>
      <c r="I252" t="s">
        <v>11</v>
      </c>
      <c r="J252" t="s">
        <v>130</v>
      </c>
      <c r="K252" t="s">
        <v>153</v>
      </c>
      <c r="L252" t="s">
        <v>143</v>
      </c>
      <c r="M252" s="5">
        <v>429</v>
      </c>
    </row>
    <row r="253" spans="1:13" x14ac:dyDescent="0.65">
      <c r="A253" s="2">
        <v>46003</v>
      </c>
      <c r="B253" s="3">
        <f t="shared" si="11"/>
        <v>2026</v>
      </c>
      <c r="C253" t="str">
        <f t="shared" si="9"/>
        <v>2025-2026</v>
      </c>
      <c r="D253" t="s">
        <v>161</v>
      </c>
      <c r="E253" t="s">
        <v>65</v>
      </c>
      <c r="F253" t="str">
        <f t="shared" si="10"/>
        <v>Victoria</v>
      </c>
      <c r="G253" t="s">
        <v>26</v>
      </c>
      <c r="H253">
        <v>3931</v>
      </c>
      <c r="I253" t="s">
        <v>11</v>
      </c>
      <c r="J253" t="s">
        <v>135</v>
      </c>
      <c r="K253" t="s">
        <v>152</v>
      </c>
      <c r="L253" t="s">
        <v>142</v>
      </c>
      <c r="M253" s="5">
        <v>606</v>
      </c>
    </row>
    <row r="254" spans="1:13" x14ac:dyDescent="0.65">
      <c r="A254" s="2">
        <v>45966</v>
      </c>
      <c r="B254" s="3">
        <f t="shared" si="11"/>
        <v>2026</v>
      </c>
      <c r="C254" t="str">
        <f t="shared" si="9"/>
        <v>2025-2026</v>
      </c>
      <c r="D254" t="s">
        <v>160</v>
      </c>
      <c r="E254" t="s">
        <v>16</v>
      </c>
      <c r="F254" t="str">
        <f t="shared" si="10"/>
        <v>South Australia</v>
      </c>
      <c r="G254" t="s">
        <v>17</v>
      </c>
      <c r="H254">
        <v>5168</v>
      </c>
      <c r="I254" t="s">
        <v>11</v>
      </c>
      <c r="J254" t="s">
        <v>132</v>
      </c>
      <c r="K254" t="s">
        <v>154</v>
      </c>
      <c r="L254" t="s">
        <v>144</v>
      </c>
      <c r="M254" s="5">
        <v>504</v>
      </c>
    </row>
    <row r="255" spans="1:13" x14ac:dyDescent="0.65">
      <c r="A255" s="2">
        <v>45526</v>
      </c>
      <c r="B255" s="3">
        <f t="shared" si="11"/>
        <v>2025</v>
      </c>
      <c r="C255" t="str">
        <f t="shared" si="9"/>
        <v>2024-2025</v>
      </c>
      <c r="D255" t="s">
        <v>161</v>
      </c>
      <c r="E255" t="s">
        <v>73</v>
      </c>
      <c r="F255" t="str">
        <f t="shared" si="10"/>
        <v>Queensland</v>
      </c>
      <c r="G255" t="s">
        <v>19</v>
      </c>
      <c r="H255">
        <v>4509</v>
      </c>
      <c r="I255" t="s">
        <v>11</v>
      </c>
      <c r="J255" t="s">
        <v>122</v>
      </c>
      <c r="K255" t="s">
        <v>152</v>
      </c>
      <c r="L255" t="s">
        <v>142</v>
      </c>
      <c r="M255" s="5">
        <v>535</v>
      </c>
    </row>
    <row r="256" spans="1:13" x14ac:dyDescent="0.65">
      <c r="A256" s="2">
        <v>45409</v>
      </c>
      <c r="B256" s="3">
        <f t="shared" si="11"/>
        <v>2024</v>
      </c>
      <c r="C256" t="str">
        <f t="shared" si="9"/>
        <v>2023-2024</v>
      </c>
      <c r="D256" t="s">
        <v>161</v>
      </c>
      <c r="E256" t="s">
        <v>39</v>
      </c>
      <c r="F256" t="str">
        <f t="shared" si="10"/>
        <v>New South Wales</v>
      </c>
      <c r="G256" t="s">
        <v>10</v>
      </c>
      <c r="H256">
        <v>2541</v>
      </c>
      <c r="I256" t="s">
        <v>11</v>
      </c>
      <c r="J256" t="s">
        <v>121</v>
      </c>
      <c r="K256" t="s">
        <v>152</v>
      </c>
      <c r="L256" t="s">
        <v>142</v>
      </c>
      <c r="M256" s="5">
        <v>283</v>
      </c>
    </row>
    <row r="257" spans="1:13" x14ac:dyDescent="0.65">
      <c r="A257" s="2">
        <v>45464</v>
      </c>
      <c r="B257" s="3">
        <f t="shared" si="11"/>
        <v>2024</v>
      </c>
      <c r="C257" t="str">
        <f t="shared" si="9"/>
        <v>2023-2024</v>
      </c>
      <c r="D257" t="s">
        <v>160</v>
      </c>
      <c r="E257" t="s">
        <v>89</v>
      </c>
      <c r="F257" t="str">
        <f t="shared" si="10"/>
        <v>Queensland</v>
      </c>
      <c r="G257" t="s">
        <v>19</v>
      </c>
      <c r="H257">
        <v>4700</v>
      </c>
      <c r="I257" t="s">
        <v>11</v>
      </c>
      <c r="J257" t="s">
        <v>136</v>
      </c>
      <c r="K257" t="s">
        <v>156</v>
      </c>
      <c r="L257" t="s">
        <v>146</v>
      </c>
      <c r="M257" s="5">
        <v>279</v>
      </c>
    </row>
    <row r="258" spans="1:13" x14ac:dyDescent="0.65">
      <c r="A258" s="2">
        <v>45753</v>
      </c>
      <c r="B258" s="3">
        <f t="shared" si="11"/>
        <v>2025</v>
      </c>
      <c r="C258" t="str">
        <f t="shared" ref="C258:C321" si="12">IF(MONTH(A258) &gt;= 7, YEAR(A258) &amp; "-" &amp; YEAR(A258) + 1, YEAR(A258) - 1 &amp; "-" &amp; YEAR(A258))</f>
        <v>2024-2025</v>
      </c>
      <c r="D258" t="s">
        <v>160</v>
      </c>
      <c r="E258" t="s">
        <v>61</v>
      </c>
      <c r="F258" t="str">
        <f t="shared" ref="F258:F321" si="13">IF(G258="WA","Western Australia",
IF(G258="NSW","New South Wales",
IF(G258="QLD","Queensland",
IF(G258="VIC","Victoria",
IF(G258="TAS","Tasmania",
IF(G258="SA","South Australia",
IF(G258="NT","Northern Territory",
IF(G258="ACT","Australian Capital Territory",G258))))))))</f>
        <v>Victoria</v>
      </c>
      <c r="G258" t="s">
        <v>26</v>
      </c>
      <c r="H258">
        <v>3179</v>
      </c>
      <c r="I258" t="s">
        <v>11</v>
      </c>
      <c r="J258" t="s">
        <v>125</v>
      </c>
      <c r="K258" t="s">
        <v>159</v>
      </c>
      <c r="L258" t="s">
        <v>149</v>
      </c>
      <c r="M258" s="5">
        <v>777</v>
      </c>
    </row>
    <row r="259" spans="1:13" x14ac:dyDescent="0.65">
      <c r="A259" s="2">
        <v>45367</v>
      </c>
      <c r="B259" s="3">
        <f t="shared" ref="B259:B322" si="14">IF(MONTH(A259)&gt;=7,YEAR(A259)+1,YEAR(A259))</f>
        <v>2024</v>
      </c>
      <c r="C259" t="str">
        <f t="shared" si="12"/>
        <v>2023-2024</v>
      </c>
      <c r="D259" t="s">
        <v>161</v>
      </c>
      <c r="E259" t="s">
        <v>82</v>
      </c>
      <c r="F259" t="str">
        <f t="shared" si="13"/>
        <v>Queensland</v>
      </c>
      <c r="G259" t="s">
        <v>19</v>
      </c>
      <c r="H259">
        <v>4215</v>
      </c>
      <c r="I259" t="s">
        <v>11</v>
      </c>
      <c r="J259" t="s">
        <v>122</v>
      </c>
      <c r="K259" t="s">
        <v>152</v>
      </c>
      <c r="L259" t="s">
        <v>142</v>
      </c>
      <c r="M259" s="5">
        <v>665</v>
      </c>
    </row>
    <row r="260" spans="1:13" x14ac:dyDescent="0.65">
      <c r="A260" s="2">
        <v>45381</v>
      </c>
      <c r="B260" s="3">
        <f t="shared" si="14"/>
        <v>2024</v>
      </c>
      <c r="C260" t="str">
        <f t="shared" si="12"/>
        <v>2023-2024</v>
      </c>
      <c r="D260" t="s">
        <v>160</v>
      </c>
      <c r="E260" t="s">
        <v>24</v>
      </c>
      <c r="F260" t="str">
        <f t="shared" si="13"/>
        <v>Queensland</v>
      </c>
      <c r="G260" t="s">
        <v>19</v>
      </c>
      <c r="H260">
        <v>4053</v>
      </c>
      <c r="I260" t="s">
        <v>11</v>
      </c>
      <c r="J260" t="s">
        <v>129</v>
      </c>
      <c r="K260" t="s">
        <v>153</v>
      </c>
      <c r="L260" t="s">
        <v>143</v>
      </c>
      <c r="M260" s="5">
        <v>126</v>
      </c>
    </row>
    <row r="261" spans="1:13" x14ac:dyDescent="0.65">
      <c r="A261" s="2">
        <v>45565</v>
      </c>
      <c r="B261" s="3">
        <f t="shared" si="14"/>
        <v>2025</v>
      </c>
      <c r="C261" t="str">
        <f t="shared" si="12"/>
        <v>2024-2025</v>
      </c>
      <c r="D261" t="s">
        <v>160</v>
      </c>
      <c r="E261" t="s">
        <v>36</v>
      </c>
      <c r="F261" t="str">
        <f t="shared" si="13"/>
        <v>New South Wales</v>
      </c>
      <c r="G261" t="s">
        <v>10</v>
      </c>
      <c r="H261">
        <v>2539</v>
      </c>
      <c r="I261" t="s">
        <v>11</v>
      </c>
      <c r="J261" t="s">
        <v>121</v>
      </c>
      <c r="K261" t="s">
        <v>159</v>
      </c>
      <c r="L261" t="s">
        <v>149</v>
      </c>
      <c r="M261" s="5">
        <v>314</v>
      </c>
    </row>
    <row r="262" spans="1:13" x14ac:dyDescent="0.65">
      <c r="A262" s="2">
        <v>45561</v>
      </c>
      <c r="B262" s="3">
        <f t="shared" si="14"/>
        <v>2025</v>
      </c>
      <c r="C262" t="str">
        <f t="shared" si="12"/>
        <v>2024-2025</v>
      </c>
      <c r="D262" t="s">
        <v>161</v>
      </c>
      <c r="E262" t="s">
        <v>90</v>
      </c>
      <c r="F262" t="str">
        <f t="shared" si="13"/>
        <v>New South Wales</v>
      </c>
      <c r="G262" t="s">
        <v>10</v>
      </c>
      <c r="H262">
        <v>2650</v>
      </c>
      <c r="I262" t="s">
        <v>11</v>
      </c>
      <c r="J262" t="s">
        <v>130</v>
      </c>
      <c r="K262" t="s">
        <v>152</v>
      </c>
      <c r="L262" t="s">
        <v>142</v>
      </c>
      <c r="M262" s="5">
        <v>625</v>
      </c>
    </row>
    <row r="263" spans="1:13" x14ac:dyDescent="0.65">
      <c r="A263" s="2">
        <v>45523</v>
      </c>
      <c r="B263" s="3">
        <f t="shared" si="14"/>
        <v>2025</v>
      </c>
      <c r="C263" t="str">
        <f t="shared" si="12"/>
        <v>2024-2025</v>
      </c>
      <c r="D263" t="s">
        <v>160</v>
      </c>
      <c r="E263" t="s">
        <v>35</v>
      </c>
      <c r="F263" t="str">
        <f t="shared" si="13"/>
        <v>Victoria</v>
      </c>
      <c r="G263" t="s">
        <v>26</v>
      </c>
      <c r="H263">
        <v>3280</v>
      </c>
      <c r="I263" t="s">
        <v>11</v>
      </c>
      <c r="J263" t="s">
        <v>127</v>
      </c>
      <c r="K263" t="s">
        <v>151</v>
      </c>
      <c r="L263" t="s">
        <v>141</v>
      </c>
      <c r="M263" s="5">
        <v>172</v>
      </c>
    </row>
    <row r="264" spans="1:13" x14ac:dyDescent="0.65">
      <c r="A264" s="2">
        <v>45964</v>
      </c>
      <c r="B264" s="3">
        <f t="shared" si="14"/>
        <v>2026</v>
      </c>
      <c r="C264" t="str">
        <f t="shared" si="12"/>
        <v>2025-2026</v>
      </c>
      <c r="D264" t="s">
        <v>160</v>
      </c>
      <c r="E264" t="s">
        <v>30</v>
      </c>
      <c r="F264" t="str">
        <f t="shared" si="13"/>
        <v>Victoria</v>
      </c>
      <c r="G264" t="s">
        <v>26</v>
      </c>
      <c r="H264">
        <v>3030</v>
      </c>
      <c r="I264" t="s">
        <v>11</v>
      </c>
      <c r="J264" t="s">
        <v>126</v>
      </c>
      <c r="K264" t="s">
        <v>156</v>
      </c>
      <c r="L264" t="s">
        <v>146</v>
      </c>
      <c r="M264" s="5">
        <v>697</v>
      </c>
    </row>
    <row r="265" spans="1:13" x14ac:dyDescent="0.65">
      <c r="A265" s="2">
        <v>45304</v>
      </c>
      <c r="B265" s="3">
        <f t="shared" si="14"/>
        <v>2024</v>
      </c>
      <c r="C265" t="str">
        <f t="shared" si="12"/>
        <v>2023-2024</v>
      </c>
      <c r="D265" t="s">
        <v>160</v>
      </c>
      <c r="E265" t="s">
        <v>18</v>
      </c>
      <c r="F265" t="str">
        <f t="shared" si="13"/>
        <v>Queensland</v>
      </c>
      <c r="G265" t="s">
        <v>19</v>
      </c>
      <c r="H265">
        <v>4802</v>
      </c>
      <c r="I265" t="s">
        <v>11</v>
      </c>
      <c r="J265" t="s">
        <v>131</v>
      </c>
      <c r="K265" t="s">
        <v>153</v>
      </c>
      <c r="L265" t="s">
        <v>143</v>
      </c>
      <c r="M265" s="5">
        <v>213</v>
      </c>
    </row>
    <row r="266" spans="1:13" x14ac:dyDescent="0.65">
      <c r="A266" s="2">
        <v>45449</v>
      </c>
      <c r="B266" s="3">
        <f t="shared" si="14"/>
        <v>2024</v>
      </c>
      <c r="C266" t="str">
        <f t="shared" si="12"/>
        <v>2023-2024</v>
      </c>
      <c r="D266" t="s">
        <v>160</v>
      </c>
      <c r="E266" t="s">
        <v>66</v>
      </c>
      <c r="F266" t="str">
        <f t="shared" si="13"/>
        <v>Western Australia</v>
      </c>
      <c r="G266" t="s">
        <v>28</v>
      </c>
      <c r="H266">
        <v>6330</v>
      </c>
      <c r="I266" t="s">
        <v>11</v>
      </c>
      <c r="J266" t="s">
        <v>133</v>
      </c>
      <c r="K266" t="s">
        <v>155</v>
      </c>
      <c r="L266" t="s">
        <v>145</v>
      </c>
      <c r="M266" s="5">
        <v>608</v>
      </c>
    </row>
    <row r="267" spans="1:13" x14ac:dyDescent="0.65">
      <c r="A267" s="2">
        <v>45530</v>
      </c>
      <c r="B267" s="3">
        <f t="shared" si="14"/>
        <v>2025</v>
      </c>
      <c r="C267" t="str">
        <f t="shared" si="12"/>
        <v>2024-2025</v>
      </c>
      <c r="D267" t="s">
        <v>160</v>
      </c>
      <c r="E267" t="s">
        <v>57</v>
      </c>
      <c r="F267" t="str">
        <f t="shared" si="13"/>
        <v>New South Wales</v>
      </c>
      <c r="G267" t="s">
        <v>10</v>
      </c>
      <c r="H267">
        <v>2064</v>
      </c>
      <c r="I267" t="s">
        <v>11</v>
      </c>
      <c r="J267" t="s">
        <v>124</v>
      </c>
      <c r="K267" t="s">
        <v>154</v>
      </c>
      <c r="L267" t="s">
        <v>144</v>
      </c>
      <c r="M267" s="5">
        <v>293</v>
      </c>
    </row>
    <row r="268" spans="1:13" x14ac:dyDescent="0.65">
      <c r="A268" s="2">
        <v>45756</v>
      </c>
      <c r="B268" s="3">
        <f t="shared" si="14"/>
        <v>2025</v>
      </c>
      <c r="C268" t="str">
        <f t="shared" si="12"/>
        <v>2024-2025</v>
      </c>
      <c r="D268" t="s">
        <v>160</v>
      </c>
      <c r="E268" t="s">
        <v>94</v>
      </c>
      <c r="F268" t="str">
        <f t="shared" si="13"/>
        <v>Queensland</v>
      </c>
      <c r="G268" t="s">
        <v>19</v>
      </c>
      <c r="H268">
        <v>4551</v>
      </c>
      <c r="I268" t="s">
        <v>11</v>
      </c>
      <c r="J268" t="s">
        <v>134</v>
      </c>
      <c r="K268" t="s">
        <v>153</v>
      </c>
      <c r="L268" t="s">
        <v>143</v>
      </c>
      <c r="M268" s="5">
        <v>621</v>
      </c>
    </row>
    <row r="269" spans="1:13" x14ac:dyDescent="0.65">
      <c r="A269" s="2">
        <v>45661</v>
      </c>
      <c r="B269" s="3">
        <f t="shared" si="14"/>
        <v>2025</v>
      </c>
      <c r="C269" t="str">
        <f t="shared" si="12"/>
        <v>2024-2025</v>
      </c>
      <c r="D269" t="s">
        <v>160</v>
      </c>
      <c r="E269" t="s">
        <v>69</v>
      </c>
      <c r="F269" t="str">
        <f t="shared" si="13"/>
        <v>Victoria</v>
      </c>
      <c r="G269" t="s">
        <v>26</v>
      </c>
      <c r="H269">
        <v>3148</v>
      </c>
      <c r="I269" t="s">
        <v>11</v>
      </c>
      <c r="J269" t="s">
        <v>125</v>
      </c>
      <c r="K269" t="s">
        <v>153</v>
      </c>
      <c r="L269" t="s">
        <v>143</v>
      </c>
      <c r="M269" s="5">
        <v>772</v>
      </c>
    </row>
    <row r="270" spans="1:13" x14ac:dyDescent="0.65">
      <c r="A270" s="2">
        <v>45856</v>
      </c>
      <c r="B270" s="3">
        <f t="shared" si="14"/>
        <v>2026</v>
      </c>
      <c r="C270" t="str">
        <f t="shared" si="12"/>
        <v>2025-2026</v>
      </c>
      <c r="D270" t="s">
        <v>161</v>
      </c>
      <c r="E270" t="s">
        <v>69</v>
      </c>
      <c r="F270" t="str">
        <f t="shared" si="13"/>
        <v>Victoria</v>
      </c>
      <c r="G270" t="s">
        <v>26</v>
      </c>
      <c r="H270">
        <v>3148</v>
      </c>
      <c r="I270" t="s">
        <v>11</v>
      </c>
      <c r="J270" t="s">
        <v>125</v>
      </c>
      <c r="K270" t="s">
        <v>152</v>
      </c>
      <c r="L270" t="s">
        <v>142</v>
      </c>
      <c r="M270" s="5">
        <v>313</v>
      </c>
    </row>
    <row r="271" spans="1:13" x14ac:dyDescent="0.65">
      <c r="A271" s="2">
        <v>45594</v>
      </c>
      <c r="B271" s="3">
        <f t="shared" si="14"/>
        <v>2025</v>
      </c>
      <c r="C271" t="str">
        <f t="shared" si="12"/>
        <v>2024-2025</v>
      </c>
      <c r="D271" t="s">
        <v>161</v>
      </c>
      <c r="E271" t="s">
        <v>9</v>
      </c>
      <c r="F271" t="str">
        <f t="shared" si="13"/>
        <v>New South Wales</v>
      </c>
      <c r="G271" t="s">
        <v>10</v>
      </c>
      <c r="H271">
        <v>2067</v>
      </c>
      <c r="I271" t="s">
        <v>11</v>
      </c>
      <c r="J271" t="s">
        <v>124</v>
      </c>
      <c r="K271" t="s">
        <v>151</v>
      </c>
      <c r="L271" t="s">
        <v>141</v>
      </c>
      <c r="M271" s="5">
        <v>299</v>
      </c>
    </row>
    <row r="272" spans="1:13" x14ac:dyDescent="0.65">
      <c r="A272" s="2">
        <v>45803</v>
      </c>
      <c r="B272" s="3">
        <f t="shared" si="14"/>
        <v>2025</v>
      </c>
      <c r="C272" t="str">
        <f t="shared" si="12"/>
        <v>2024-2025</v>
      </c>
      <c r="D272" t="s">
        <v>161</v>
      </c>
      <c r="E272" t="s">
        <v>9</v>
      </c>
      <c r="F272" t="str">
        <f t="shared" si="13"/>
        <v>New South Wales</v>
      </c>
      <c r="G272" t="s">
        <v>10</v>
      </c>
      <c r="H272">
        <v>2067</v>
      </c>
      <c r="I272" t="s">
        <v>11</v>
      </c>
      <c r="J272" t="s">
        <v>124</v>
      </c>
      <c r="K272" t="s">
        <v>154</v>
      </c>
      <c r="L272" t="s">
        <v>144</v>
      </c>
      <c r="M272" s="5">
        <v>488</v>
      </c>
    </row>
    <row r="273" spans="1:13" x14ac:dyDescent="0.65">
      <c r="A273" s="2">
        <v>45358</v>
      </c>
      <c r="B273" s="3">
        <f t="shared" si="14"/>
        <v>2024</v>
      </c>
      <c r="C273" t="str">
        <f t="shared" si="12"/>
        <v>2023-2024</v>
      </c>
      <c r="D273" t="s">
        <v>161</v>
      </c>
      <c r="E273" t="s">
        <v>32</v>
      </c>
      <c r="F273" t="str">
        <f t="shared" si="13"/>
        <v>Victoria</v>
      </c>
      <c r="G273" t="s">
        <v>26</v>
      </c>
      <c r="H273">
        <v>3977</v>
      </c>
      <c r="I273" t="s">
        <v>11</v>
      </c>
      <c r="J273" t="s">
        <v>135</v>
      </c>
      <c r="K273" t="s">
        <v>157</v>
      </c>
      <c r="L273" t="s">
        <v>147</v>
      </c>
      <c r="M273" s="5">
        <v>202</v>
      </c>
    </row>
    <row r="274" spans="1:13" x14ac:dyDescent="0.65">
      <c r="A274" s="2">
        <v>45403</v>
      </c>
      <c r="B274" s="3">
        <f t="shared" si="14"/>
        <v>2024</v>
      </c>
      <c r="C274" t="str">
        <f t="shared" si="12"/>
        <v>2023-2024</v>
      </c>
      <c r="D274" t="s">
        <v>160</v>
      </c>
      <c r="E274" t="s">
        <v>110</v>
      </c>
      <c r="F274" t="str">
        <f t="shared" si="13"/>
        <v>Australian Capital Territory</v>
      </c>
      <c r="G274" t="s">
        <v>51</v>
      </c>
      <c r="H274">
        <v>2609</v>
      </c>
      <c r="I274" t="s">
        <v>11</v>
      </c>
      <c r="J274" t="s">
        <v>121</v>
      </c>
      <c r="K274" t="s">
        <v>157</v>
      </c>
      <c r="L274" t="s">
        <v>147</v>
      </c>
      <c r="M274" s="5">
        <v>753</v>
      </c>
    </row>
    <row r="275" spans="1:13" x14ac:dyDescent="0.65">
      <c r="A275" s="2">
        <v>45489</v>
      </c>
      <c r="B275" s="3">
        <f t="shared" si="14"/>
        <v>2025</v>
      </c>
      <c r="C275" t="str">
        <f t="shared" si="12"/>
        <v>2024-2025</v>
      </c>
      <c r="D275" t="s">
        <v>160</v>
      </c>
      <c r="E275" t="s">
        <v>79</v>
      </c>
      <c r="F275" t="str">
        <f t="shared" si="13"/>
        <v>Queensland</v>
      </c>
      <c r="G275" t="s">
        <v>19</v>
      </c>
      <c r="H275">
        <v>4680</v>
      </c>
      <c r="I275" t="s">
        <v>11</v>
      </c>
      <c r="J275" t="s">
        <v>136</v>
      </c>
      <c r="K275" t="s">
        <v>154</v>
      </c>
      <c r="L275" t="s">
        <v>144</v>
      </c>
      <c r="M275" s="5">
        <v>732</v>
      </c>
    </row>
    <row r="276" spans="1:13" x14ac:dyDescent="0.65">
      <c r="A276" s="2">
        <v>45816</v>
      </c>
      <c r="B276" s="3">
        <f t="shared" si="14"/>
        <v>2025</v>
      </c>
      <c r="C276" t="str">
        <f t="shared" si="12"/>
        <v>2024-2025</v>
      </c>
      <c r="D276" t="s">
        <v>160</v>
      </c>
      <c r="E276" t="s">
        <v>101</v>
      </c>
      <c r="F276" t="str">
        <f t="shared" si="13"/>
        <v>Queensland</v>
      </c>
      <c r="G276" t="s">
        <v>19</v>
      </c>
      <c r="H276">
        <v>4305</v>
      </c>
      <c r="I276" t="s">
        <v>11</v>
      </c>
      <c r="J276" t="s">
        <v>122</v>
      </c>
      <c r="K276" t="s">
        <v>150</v>
      </c>
      <c r="L276" t="s">
        <v>140</v>
      </c>
      <c r="M276" s="5">
        <v>61</v>
      </c>
    </row>
    <row r="277" spans="1:13" x14ac:dyDescent="0.65">
      <c r="A277" s="2">
        <v>45299</v>
      </c>
      <c r="B277" s="3">
        <f t="shared" si="14"/>
        <v>2024</v>
      </c>
      <c r="C277" t="str">
        <f t="shared" si="12"/>
        <v>2023-2024</v>
      </c>
      <c r="D277" t="s">
        <v>160</v>
      </c>
      <c r="E277" t="s">
        <v>13</v>
      </c>
      <c r="F277" t="str">
        <f t="shared" si="13"/>
        <v>New South Wales</v>
      </c>
      <c r="G277" t="s">
        <v>10</v>
      </c>
      <c r="H277">
        <v>2141</v>
      </c>
      <c r="I277" t="s">
        <v>11</v>
      </c>
      <c r="J277" t="s">
        <v>123</v>
      </c>
      <c r="K277" t="s">
        <v>152</v>
      </c>
      <c r="L277" t="s">
        <v>142</v>
      </c>
      <c r="M277" s="5">
        <v>634</v>
      </c>
    </row>
    <row r="278" spans="1:13" x14ac:dyDescent="0.65">
      <c r="A278" s="2">
        <v>45399</v>
      </c>
      <c r="B278" s="3">
        <f t="shared" si="14"/>
        <v>2024</v>
      </c>
      <c r="C278" t="str">
        <f t="shared" si="12"/>
        <v>2023-2024</v>
      </c>
      <c r="D278" t="s">
        <v>160</v>
      </c>
      <c r="E278" t="s">
        <v>39</v>
      </c>
      <c r="F278" t="str">
        <f t="shared" si="13"/>
        <v>New South Wales</v>
      </c>
      <c r="G278" t="s">
        <v>10</v>
      </c>
      <c r="H278">
        <v>2541</v>
      </c>
      <c r="I278" t="s">
        <v>11</v>
      </c>
      <c r="J278" t="s">
        <v>121</v>
      </c>
      <c r="K278" t="s">
        <v>154</v>
      </c>
      <c r="L278" t="s">
        <v>144</v>
      </c>
      <c r="M278" s="5">
        <v>70</v>
      </c>
    </row>
    <row r="279" spans="1:13" x14ac:dyDescent="0.65">
      <c r="A279" s="2">
        <v>45884</v>
      </c>
      <c r="B279" s="3">
        <f t="shared" si="14"/>
        <v>2026</v>
      </c>
      <c r="C279" t="str">
        <f t="shared" si="12"/>
        <v>2025-2026</v>
      </c>
      <c r="D279" t="s">
        <v>160</v>
      </c>
      <c r="E279" t="s">
        <v>39</v>
      </c>
      <c r="F279" t="str">
        <f t="shared" si="13"/>
        <v>New South Wales</v>
      </c>
      <c r="G279" t="s">
        <v>10</v>
      </c>
      <c r="H279">
        <v>2541</v>
      </c>
      <c r="I279" t="s">
        <v>11</v>
      </c>
      <c r="J279" t="s">
        <v>121</v>
      </c>
      <c r="K279" t="s">
        <v>154</v>
      </c>
      <c r="L279" t="s">
        <v>144</v>
      </c>
      <c r="M279" s="5">
        <v>195</v>
      </c>
    </row>
    <row r="280" spans="1:13" x14ac:dyDescent="0.65">
      <c r="A280" s="2">
        <v>45375</v>
      </c>
      <c r="B280" s="3">
        <f t="shared" si="14"/>
        <v>2024</v>
      </c>
      <c r="C280" t="str">
        <f t="shared" si="12"/>
        <v>2023-2024</v>
      </c>
      <c r="D280" t="s">
        <v>160</v>
      </c>
      <c r="E280" t="s">
        <v>54</v>
      </c>
      <c r="F280" t="str">
        <f t="shared" si="13"/>
        <v>New South Wales</v>
      </c>
      <c r="G280" t="s">
        <v>10</v>
      </c>
      <c r="H280">
        <v>2750</v>
      </c>
      <c r="I280" t="s">
        <v>11</v>
      </c>
      <c r="J280" t="s">
        <v>130</v>
      </c>
      <c r="K280" t="s">
        <v>153</v>
      </c>
      <c r="L280" t="s">
        <v>143</v>
      </c>
      <c r="M280" s="5">
        <v>555</v>
      </c>
    </row>
    <row r="281" spans="1:13" x14ac:dyDescent="0.65">
      <c r="A281" s="2">
        <v>45577</v>
      </c>
      <c r="B281" s="3">
        <f t="shared" si="14"/>
        <v>2025</v>
      </c>
      <c r="C281" t="str">
        <f t="shared" si="12"/>
        <v>2024-2025</v>
      </c>
      <c r="D281" t="s">
        <v>160</v>
      </c>
      <c r="E281" t="s">
        <v>37</v>
      </c>
      <c r="F281" t="str">
        <f t="shared" si="13"/>
        <v>Victoria</v>
      </c>
      <c r="G281" t="s">
        <v>26</v>
      </c>
      <c r="H281">
        <v>3134</v>
      </c>
      <c r="I281" t="s">
        <v>11</v>
      </c>
      <c r="J281" t="s">
        <v>125</v>
      </c>
      <c r="K281" t="s">
        <v>155</v>
      </c>
      <c r="L281" t="s">
        <v>145</v>
      </c>
      <c r="M281" s="5">
        <v>119</v>
      </c>
    </row>
    <row r="282" spans="1:13" x14ac:dyDescent="0.65">
      <c r="A282" s="2">
        <v>45716</v>
      </c>
      <c r="B282" s="3">
        <f t="shared" si="14"/>
        <v>2025</v>
      </c>
      <c r="C282" t="str">
        <f t="shared" si="12"/>
        <v>2024-2025</v>
      </c>
      <c r="D282" t="s">
        <v>160</v>
      </c>
      <c r="E282" t="s">
        <v>22</v>
      </c>
      <c r="F282" t="str">
        <f t="shared" si="13"/>
        <v>New South Wales</v>
      </c>
      <c r="G282" t="s">
        <v>10</v>
      </c>
      <c r="H282">
        <v>2116</v>
      </c>
      <c r="I282" t="s">
        <v>11</v>
      </c>
      <c r="J282" t="s">
        <v>123</v>
      </c>
      <c r="K282" t="s">
        <v>150</v>
      </c>
      <c r="L282" t="s">
        <v>140</v>
      </c>
      <c r="M282" s="5">
        <v>771</v>
      </c>
    </row>
    <row r="283" spans="1:13" x14ac:dyDescent="0.65">
      <c r="A283" s="2">
        <v>45935</v>
      </c>
      <c r="B283" s="3">
        <f t="shared" si="14"/>
        <v>2026</v>
      </c>
      <c r="C283" t="str">
        <f t="shared" si="12"/>
        <v>2025-2026</v>
      </c>
      <c r="D283" t="s">
        <v>160</v>
      </c>
      <c r="E283" t="s">
        <v>61</v>
      </c>
      <c r="F283" t="str">
        <f t="shared" si="13"/>
        <v>Victoria</v>
      </c>
      <c r="G283" t="s">
        <v>26</v>
      </c>
      <c r="H283">
        <v>3179</v>
      </c>
      <c r="I283" t="s">
        <v>11</v>
      </c>
      <c r="J283" t="s">
        <v>125</v>
      </c>
      <c r="K283" t="s">
        <v>153</v>
      </c>
      <c r="L283" t="s">
        <v>143</v>
      </c>
      <c r="M283" s="5">
        <v>496</v>
      </c>
    </row>
    <row r="284" spans="1:13" x14ac:dyDescent="0.65">
      <c r="A284" s="2">
        <v>45901</v>
      </c>
      <c r="B284" s="3">
        <f t="shared" si="14"/>
        <v>2026</v>
      </c>
      <c r="C284" t="str">
        <f t="shared" si="12"/>
        <v>2025-2026</v>
      </c>
      <c r="D284" t="s">
        <v>160</v>
      </c>
      <c r="E284" t="s">
        <v>36</v>
      </c>
      <c r="F284" t="str">
        <f t="shared" si="13"/>
        <v>New South Wales</v>
      </c>
      <c r="G284" t="s">
        <v>10</v>
      </c>
      <c r="H284">
        <v>2539</v>
      </c>
      <c r="I284" t="s">
        <v>11</v>
      </c>
      <c r="J284" t="s">
        <v>121</v>
      </c>
      <c r="K284" t="s">
        <v>153</v>
      </c>
      <c r="L284" t="s">
        <v>143</v>
      </c>
      <c r="M284" s="5">
        <v>324</v>
      </c>
    </row>
    <row r="285" spans="1:13" x14ac:dyDescent="0.65">
      <c r="A285" s="2">
        <v>45585</v>
      </c>
      <c r="B285" s="3">
        <f t="shared" si="14"/>
        <v>2025</v>
      </c>
      <c r="C285" t="str">
        <f t="shared" si="12"/>
        <v>2024-2025</v>
      </c>
      <c r="D285" t="s">
        <v>160</v>
      </c>
      <c r="E285" t="s">
        <v>59</v>
      </c>
      <c r="F285" t="str">
        <f t="shared" si="13"/>
        <v>South Australia</v>
      </c>
      <c r="G285" t="s">
        <v>17</v>
      </c>
      <c r="H285">
        <v>5011</v>
      </c>
      <c r="I285" t="s">
        <v>11</v>
      </c>
      <c r="J285" t="s">
        <v>132</v>
      </c>
      <c r="K285" t="s">
        <v>153</v>
      </c>
      <c r="L285" t="s">
        <v>143</v>
      </c>
      <c r="M285" s="5">
        <v>210</v>
      </c>
    </row>
    <row r="286" spans="1:13" x14ac:dyDescent="0.65">
      <c r="A286" s="2">
        <v>45793</v>
      </c>
      <c r="B286" s="3">
        <f t="shared" si="14"/>
        <v>2025</v>
      </c>
      <c r="C286" t="str">
        <f t="shared" si="12"/>
        <v>2024-2025</v>
      </c>
      <c r="D286" t="s">
        <v>160</v>
      </c>
      <c r="E286" t="s">
        <v>56</v>
      </c>
      <c r="F286" t="str">
        <f t="shared" si="13"/>
        <v>Queensland</v>
      </c>
      <c r="G286" t="s">
        <v>19</v>
      </c>
      <c r="H286">
        <v>4883</v>
      </c>
      <c r="I286" t="s">
        <v>11</v>
      </c>
      <c r="J286" t="s">
        <v>131</v>
      </c>
      <c r="K286" t="s">
        <v>153</v>
      </c>
      <c r="L286" t="s">
        <v>143</v>
      </c>
      <c r="M286" s="5">
        <v>682</v>
      </c>
    </row>
    <row r="287" spans="1:13" x14ac:dyDescent="0.65">
      <c r="A287" s="2">
        <v>45662</v>
      </c>
      <c r="B287" s="3">
        <f t="shared" si="14"/>
        <v>2025</v>
      </c>
      <c r="C287" t="str">
        <f t="shared" si="12"/>
        <v>2024-2025</v>
      </c>
      <c r="D287" t="s">
        <v>160</v>
      </c>
      <c r="E287" t="s">
        <v>79</v>
      </c>
      <c r="F287" t="str">
        <f t="shared" si="13"/>
        <v>Queensland</v>
      </c>
      <c r="G287" t="s">
        <v>19</v>
      </c>
      <c r="H287">
        <v>4680</v>
      </c>
      <c r="I287" t="s">
        <v>11</v>
      </c>
      <c r="J287" t="s">
        <v>136</v>
      </c>
      <c r="K287" t="s">
        <v>151</v>
      </c>
      <c r="L287" t="s">
        <v>141</v>
      </c>
      <c r="M287" s="5">
        <v>625</v>
      </c>
    </row>
    <row r="288" spans="1:13" x14ac:dyDescent="0.65">
      <c r="A288" s="2">
        <v>45704</v>
      </c>
      <c r="B288" s="3">
        <f t="shared" si="14"/>
        <v>2025</v>
      </c>
      <c r="C288" t="str">
        <f t="shared" si="12"/>
        <v>2024-2025</v>
      </c>
      <c r="D288" t="s">
        <v>160</v>
      </c>
      <c r="E288" t="s">
        <v>102</v>
      </c>
      <c r="F288" t="str">
        <f t="shared" si="13"/>
        <v>Queensland</v>
      </c>
      <c r="G288" t="s">
        <v>19</v>
      </c>
      <c r="H288">
        <v>4825</v>
      </c>
      <c r="I288" t="s">
        <v>11</v>
      </c>
      <c r="J288" t="s">
        <v>131</v>
      </c>
      <c r="K288" t="s">
        <v>154</v>
      </c>
      <c r="L288" t="s">
        <v>144</v>
      </c>
      <c r="M288" s="5">
        <v>476</v>
      </c>
    </row>
    <row r="289" spans="1:13" x14ac:dyDescent="0.65">
      <c r="A289" s="2">
        <v>45395</v>
      </c>
      <c r="B289" s="3">
        <f t="shared" si="14"/>
        <v>2024</v>
      </c>
      <c r="C289" t="str">
        <f t="shared" si="12"/>
        <v>2023-2024</v>
      </c>
      <c r="D289" t="s">
        <v>161</v>
      </c>
      <c r="E289" t="s">
        <v>50</v>
      </c>
      <c r="F289" t="str">
        <f t="shared" si="13"/>
        <v>Australian Capital Territory</v>
      </c>
      <c r="G289" t="s">
        <v>51</v>
      </c>
      <c r="H289">
        <v>2617</v>
      </c>
      <c r="I289" t="s">
        <v>11</v>
      </c>
      <c r="J289" t="s">
        <v>121</v>
      </c>
      <c r="K289" t="s">
        <v>150</v>
      </c>
      <c r="L289" t="s">
        <v>140</v>
      </c>
      <c r="M289" s="5">
        <v>375</v>
      </c>
    </row>
    <row r="290" spans="1:13" x14ac:dyDescent="0.65">
      <c r="A290" s="2">
        <v>45946</v>
      </c>
      <c r="B290" s="3">
        <f t="shared" si="14"/>
        <v>2026</v>
      </c>
      <c r="C290" t="str">
        <f t="shared" si="12"/>
        <v>2025-2026</v>
      </c>
      <c r="D290" t="s">
        <v>160</v>
      </c>
      <c r="E290" t="s">
        <v>25</v>
      </c>
      <c r="F290" t="str">
        <f t="shared" si="13"/>
        <v>Victoria</v>
      </c>
      <c r="G290" t="s">
        <v>26</v>
      </c>
      <c r="H290">
        <v>3066</v>
      </c>
      <c r="I290" t="s">
        <v>11</v>
      </c>
      <c r="J290" t="s">
        <v>126</v>
      </c>
      <c r="K290" t="s">
        <v>155</v>
      </c>
      <c r="L290" t="s">
        <v>145</v>
      </c>
      <c r="M290" s="5">
        <v>672</v>
      </c>
    </row>
    <row r="291" spans="1:13" x14ac:dyDescent="0.65">
      <c r="A291" s="2">
        <v>45841</v>
      </c>
      <c r="B291" s="3">
        <f t="shared" si="14"/>
        <v>2026</v>
      </c>
      <c r="C291" t="str">
        <f t="shared" si="12"/>
        <v>2025-2026</v>
      </c>
      <c r="D291" t="s">
        <v>160</v>
      </c>
      <c r="E291" t="s">
        <v>86</v>
      </c>
      <c r="F291" t="str">
        <f t="shared" si="13"/>
        <v>Queensland</v>
      </c>
      <c r="G291" t="s">
        <v>19</v>
      </c>
      <c r="H291">
        <v>4119</v>
      </c>
      <c r="I291" t="s">
        <v>11</v>
      </c>
      <c r="J291" t="s">
        <v>129</v>
      </c>
      <c r="K291" t="s">
        <v>153</v>
      </c>
      <c r="L291" t="s">
        <v>143</v>
      </c>
      <c r="M291" s="5">
        <v>199</v>
      </c>
    </row>
    <row r="292" spans="1:13" x14ac:dyDescent="0.65">
      <c r="A292" s="2">
        <v>45538</v>
      </c>
      <c r="B292" s="3">
        <f t="shared" si="14"/>
        <v>2025</v>
      </c>
      <c r="C292" t="str">
        <f t="shared" si="12"/>
        <v>2024-2025</v>
      </c>
      <c r="D292" t="s">
        <v>160</v>
      </c>
      <c r="E292" t="s">
        <v>82</v>
      </c>
      <c r="F292" t="str">
        <f t="shared" si="13"/>
        <v>Queensland</v>
      </c>
      <c r="G292" t="s">
        <v>19</v>
      </c>
      <c r="H292">
        <v>4215</v>
      </c>
      <c r="I292" t="s">
        <v>11</v>
      </c>
      <c r="J292" t="s">
        <v>122</v>
      </c>
      <c r="K292" t="s">
        <v>153</v>
      </c>
      <c r="L292" t="s">
        <v>143</v>
      </c>
      <c r="M292" s="5">
        <v>595</v>
      </c>
    </row>
    <row r="293" spans="1:13" x14ac:dyDescent="0.65">
      <c r="A293" s="2">
        <v>45937</v>
      </c>
      <c r="B293" s="3">
        <f t="shared" si="14"/>
        <v>2026</v>
      </c>
      <c r="C293" t="str">
        <f t="shared" si="12"/>
        <v>2025-2026</v>
      </c>
      <c r="D293" t="s">
        <v>161</v>
      </c>
      <c r="E293" t="s">
        <v>90</v>
      </c>
      <c r="F293" t="str">
        <f t="shared" si="13"/>
        <v>New South Wales</v>
      </c>
      <c r="G293" t="s">
        <v>10</v>
      </c>
      <c r="H293">
        <v>2650</v>
      </c>
      <c r="I293" t="s">
        <v>11</v>
      </c>
      <c r="J293" t="s">
        <v>130</v>
      </c>
      <c r="K293" t="s">
        <v>156</v>
      </c>
      <c r="L293" t="s">
        <v>146</v>
      </c>
      <c r="M293" s="5">
        <v>786</v>
      </c>
    </row>
    <row r="294" spans="1:13" x14ac:dyDescent="0.65">
      <c r="A294" s="2">
        <v>46019</v>
      </c>
      <c r="B294" s="3">
        <f t="shared" si="14"/>
        <v>2026</v>
      </c>
      <c r="C294" t="str">
        <f t="shared" si="12"/>
        <v>2025-2026</v>
      </c>
      <c r="D294" t="s">
        <v>160</v>
      </c>
      <c r="E294" t="s">
        <v>106</v>
      </c>
      <c r="F294" t="str">
        <f t="shared" si="13"/>
        <v>Queensland</v>
      </c>
      <c r="G294" t="s">
        <v>19</v>
      </c>
      <c r="H294">
        <v>4558</v>
      </c>
      <c r="I294" t="s">
        <v>11</v>
      </c>
      <c r="J294" t="s">
        <v>134</v>
      </c>
      <c r="K294" t="s">
        <v>150</v>
      </c>
      <c r="L294" t="s">
        <v>140</v>
      </c>
      <c r="M294" s="5">
        <v>266</v>
      </c>
    </row>
    <row r="295" spans="1:13" x14ac:dyDescent="0.65">
      <c r="A295" s="2">
        <v>45648</v>
      </c>
      <c r="B295" s="3">
        <f t="shared" si="14"/>
        <v>2025</v>
      </c>
      <c r="C295" t="str">
        <f t="shared" si="12"/>
        <v>2024-2025</v>
      </c>
      <c r="D295" t="s">
        <v>160</v>
      </c>
      <c r="E295" t="s">
        <v>49</v>
      </c>
      <c r="F295" t="str">
        <f t="shared" si="13"/>
        <v>New South Wales</v>
      </c>
      <c r="G295" t="s">
        <v>10</v>
      </c>
      <c r="H295">
        <v>2350</v>
      </c>
      <c r="I295" t="s">
        <v>11</v>
      </c>
      <c r="J295" t="s">
        <v>120</v>
      </c>
      <c r="K295" t="s">
        <v>155</v>
      </c>
      <c r="L295" t="s">
        <v>145</v>
      </c>
      <c r="M295" s="5">
        <v>674</v>
      </c>
    </row>
    <row r="296" spans="1:13" x14ac:dyDescent="0.65">
      <c r="A296" s="2">
        <v>45376</v>
      </c>
      <c r="B296" s="3">
        <f t="shared" si="14"/>
        <v>2024</v>
      </c>
      <c r="C296" t="str">
        <f t="shared" si="12"/>
        <v>2023-2024</v>
      </c>
      <c r="D296" t="s">
        <v>160</v>
      </c>
      <c r="E296" t="s">
        <v>66</v>
      </c>
      <c r="F296" t="str">
        <f t="shared" si="13"/>
        <v>Western Australia</v>
      </c>
      <c r="G296" t="s">
        <v>28</v>
      </c>
      <c r="H296">
        <v>6330</v>
      </c>
      <c r="I296" t="s">
        <v>11</v>
      </c>
      <c r="J296" t="s">
        <v>133</v>
      </c>
      <c r="K296" t="s">
        <v>155</v>
      </c>
      <c r="L296" t="s">
        <v>145</v>
      </c>
      <c r="M296" s="5">
        <v>349</v>
      </c>
    </row>
    <row r="297" spans="1:13" x14ac:dyDescent="0.65">
      <c r="A297" s="2">
        <v>45935</v>
      </c>
      <c r="B297" s="3">
        <f t="shared" si="14"/>
        <v>2026</v>
      </c>
      <c r="C297" t="str">
        <f t="shared" si="12"/>
        <v>2025-2026</v>
      </c>
      <c r="D297" t="s">
        <v>160</v>
      </c>
      <c r="E297" t="s">
        <v>92</v>
      </c>
      <c r="F297" t="str">
        <f t="shared" si="13"/>
        <v>New South Wales</v>
      </c>
      <c r="G297" t="s">
        <v>10</v>
      </c>
      <c r="H297">
        <v>2015</v>
      </c>
      <c r="I297" t="s">
        <v>11</v>
      </c>
      <c r="J297" t="s">
        <v>124</v>
      </c>
      <c r="K297" t="s">
        <v>152</v>
      </c>
      <c r="L297" t="s">
        <v>142</v>
      </c>
      <c r="M297" s="5">
        <v>37</v>
      </c>
    </row>
    <row r="298" spans="1:13" x14ac:dyDescent="0.65">
      <c r="A298" s="2">
        <v>45803</v>
      </c>
      <c r="B298" s="3">
        <f t="shared" si="14"/>
        <v>2025</v>
      </c>
      <c r="C298" t="str">
        <f t="shared" si="12"/>
        <v>2024-2025</v>
      </c>
      <c r="D298" t="s">
        <v>160</v>
      </c>
      <c r="E298" t="s">
        <v>77</v>
      </c>
      <c r="F298" t="str">
        <f t="shared" si="13"/>
        <v>Victoria</v>
      </c>
      <c r="G298" t="s">
        <v>26</v>
      </c>
      <c r="H298">
        <v>3018</v>
      </c>
      <c r="I298" t="s">
        <v>11</v>
      </c>
      <c r="J298" t="s">
        <v>126</v>
      </c>
      <c r="K298" t="s">
        <v>152</v>
      </c>
      <c r="L298" t="s">
        <v>142</v>
      </c>
      <c r="M298" s="5">
        <v>91</v>
      </c>
    </row>
    <row r="299" spans="1:13" x14ac:dyDescent="0.65">
      <c r="A299" s="2">
        <v>45308</v>
      </c>
      <c r="B299" s="3">
        <f t="shared" si="14"/>
        <v>2024</v>
      </c>
      <c r="C299" t="str">
        <f t="shared" si="12"/>
        <v>2023-2024</v>
      </c>
      <c r="D299" t="s">
        <v>160</v>
      </c>
      <c r="E299" t="s">
        <v>57</v>
      </c>
      <c r="F299" t="str">
        <f t="shared" si="13"/>
        <v>New South Wales</v>
      </c>
      <c r="G299" t="s">
        <v>10</v>
      </c>
      <c r="H299">
        <v>2064</v>
      </c>
      <c r="I299" t="s">
        <v>11</v>
      </c>
      <c r="J299" t="s">
        <v>124</v>
      </c>
      <c r="K299" t="s">
        <v>151</v>
      </c>
      <c r="L299" t="s">
        <v>141</v>
      </c>
      <c r="M299" s="5">
        <v>294</v>
      </c>
    </row>
    <row r="300" spans="1:13" x14ac:dyDescent="0.65">
      <c r="A300" s="2">
        <v>45692</v>
      </c>
      <c r="B300" s="3">
        <f t="shared" si="14"/>
        <v>2025</v>
      </c>
      <c r="C300" t="str">
        <f t="shared" si="12"/>
        <v>2024-2025</v>
      </c>
      <c r="D300" t="s">
        <v>160</v>
      </c>
      <c r="E300" t="s">
        <v>41</v>
      </c>
      <c r="F300" t="str">
        <f t="shared" si="13"/>
        <v>New South Wales</v>
      </c>
      <c r="G300" t="s">
        <v>10</v>
      </c>
      <c r="H300">
        <v>2478</v>
      </c>
      <c r="I300" t="s">
        <v>11</v>
      </c>
      <c r="J300" t="s">
        <v>120</v>
      </c>
      <c r="K300" t="s">
        <v>152</v>
      </c>
      <c r="L300" t="s">
        <v>142</v>
      </c>
      <c r="M300" s="5">
        <v>363</v>
      </c>
    </row>
    <row r="301" spans="1:13" x14ac:dyDescent="0.65">
      <c r="A301" s="2">
        <v>46000</v>
      </c>
      <c r="B301" s="3">
        <f t="shared" si="14"/>
        <v>2026</v>
      </c>
      <c r="C301" t="str">
        <f t="shared" si="12"/>
        <v>2025-2026</v>
      </c>
      <c r="D301" t="s">
        <v>161</v>
      </c>
      <c r="E301" t="s">
        <v>72</v>
      </c>
      <c r="F301" t="str">
        <f t="shared" si="13"/>
        <v>Queensland</v>
      </c>
      <c r="G301" t="s">
        <v>19</v>
      </c>
      <c r="H301">
        <v>4870</v>
      </c>
      <c r="I301" t="s">
        <v>11</v>
      </c>
      <c r="J301" t="s">
        <v>131</v>
      </c>
      <c r="K301" t="s">
        <v>154</v>
      </c>
      <c r="L301" t="s">
        <v>144</v>
      </c>
      <c r="M301" s="5">
        <v>634</v>
      </c>
    </row>
    <row r="302" spans="1:13" x14ac:dyDescent="0.65">
      <c r="A302" s="2">
        <v>45406</v>
      </c>
      <c r="B302" s="3">
        <f t="shared" si="14"/>
        <v>2024</v>
      </c>
      <c r="C302" t="str">
        <f t="shared" si="12"/>
        <v>2023-2024</v>
      </c>
      <c r="D302" t="s">
        <v>160</v>
      </c>
      <c r="E302" t="s">
        <v>34</v>
      </c>
      <c r="F302" t="str">
        <f t="shared" si="13"/>
        <v>New South Wales</v>
      </c>
      <c r="G302" t="s">
        <v>10</v>
      </c>
      <c r="H302">
        <v>2560</v>
      </c>
      <c r="I302" t="s">
        <v>11</v>
      </c>
      <c r="J302" t="s">
        <v>121</v>
      </c>
      <c r="K302" t="s">
        <v>151</v>
      </c>
      <c r="L302" t="s">
        <v>141</v>
      </c>
      <c r="M302" s="5">
        <v>231</v>
      </c>
    </row>
    <row r="303" spans="1:13" x14ac:dyDescent="0.65">
      <c r="A303" s="2">
        <v>45779</v>
      </c>
      <c r="B303" s="3">
        <f t="shared" si="14"/>
        <v>2025</v>
      </c>
      <c r="C303" t="str">
        <f t="shared" si="12"/>
        <v>2024-2025</v>
      </c>
      <c r="D303" t="s">
        <v>160</v>
      </c>
      <c r="E303" t="s">
        <v>23</v>
      </c>
      <c r="F303" t="str">
        <f t="shared" si="13"/>
        <v>New South Wales</v>
      </c>
      <c r="G303" t="s">
        <v>10</v>
      </c>
      <c r="H303">
        <v>2830</v>
      </c>
      <c r="I303" t="s">
        <v>11</v>
      </c>
      <c r="J303" t="s">
        <v>130</v>
      </c>
      <c r="K303" t="s">
        <v>152</v>
      </c>
      <c r="L303" t="s">
        <v>142</v>
      </c>
      <c r="M303" s="5">
        <v>694</v>
      </c>
    </row>
    <row r="304" spans="1:13" x14ac:dyDescent="0.65">
      <c r="A304" s="2">
        <v>45961</v>
      </c>
      <c r="B304" s="3">
        <f t="shared" si="14"/>
        <v>2026</v>
      </c>
      <c r="C304" t="str">
        <f t="shared" si="12"/>
        <v>2025-2026</v>
      </c>
      <c r="D304" t="s">
        <v>161</v>
      </c>
      <c r="E304" t="s">
        <v>78</v>
      </c>
      <c r="F304" t="str">
        <f t="shared" si="13"/>
        <v>New South Wales</v>
      </c>
      <c r="G304" t="s">
        <v>10</v>
      </c>
      <c r="H304">
        <v>2480</v>
      </c>
      <c r="I304" t="s">
        <v>11</v>
      </c>
      <c r="J304" t="s">
        <v>120</v>
      </c>
      <c r="K304" t="s">
        <v>156</v>
      </c>
      <c r="L304" t="s">
        <v>146</v>
      </c>
      <c r="M304" s="5">
        <v>116</v>
      </c>
    </row>
    <row r="305" spans="1:13" x14ac:dyDescent="0.65">
      <c r="A305" s="2">
        <v>45517</v>
      </c>
      <c r="B305" s="3">
        <f t="shared" si="14"/>
        <v>2025</v>
      </c>
      <c r="C305" t="str">
        <f t="shared" si="12"/>
        <v>2024-2025</v>
      </c>
      <c r="D305" t="s">
        <v>160</v>
      </c>
      <c r="E305" t="s">
        <v>106</v>
      </c>
      <c r="F305" t="str">
        <f t="shared" si="13"/>
        <v>Queensland</v>
      </c>
      <c r="G305" t="s">
        <v>19</v>
      </c>
      <c r="H305">
        <v>4558</v>
      </c>
      <c r="I305" t="s">
        <v>11</v>
      </c>
      <c r="J305" t="s">
        <v>134</v>
      </c>
      <c r="K305" t="s">
        <v>153</v>
      </c>
      <c r="L305" t="s">
        <v>143</v>
      </c>
      <c r="M305" s="5">
        <v>425</v>
      </c>
    </row>
    <row r="306" spans="1:13" x14ac:dyDescent="0.65">
      <c r="A306" s="2">
        <v>45654</v>
      </c>
      <c r="B306" s="3">
        <f t="shared" si="14"/>
        <v>2025</v>
      </c>
      <c r="C306" t="str">
        <f t="shared" si="12"/>
        <v>2024-2025</v>
      </c>
      <c r="D306" t="s">
        <v>161</v>
      </c>
      <c r="E306" t="s">
        <v>65</v>
      </c>
      <c r="F306" t="str">
        <f t="shared" si="13"/>
        <v>Victoria</v>
      </c>
      <c r="G306" t="s">
        <v>26</v>
      </c>
      <c r="H306">
        <v>3931</v>
      </c>
      <c r="I306" t="s">
        <v>11</v>
      </c>
      <c r="J306" t="s">
        <v>135</v>
      </c>
      <c r="K306" t="s">
        <v>153</v>
      </c>
      <c r="L306" t="s">
        <v>143</v>
      </c>
      <c r="M306" s="5">
        <v>327</v>
      </c>
    </row>
    <row r="307" spans="1:13" x14ac:dyDescent="0.65">
      <c r="A307" s="2">
        <v>45661</v>
      </c>
      <c r="B307" s="3">
        <f t="shared" si="14"/>
        <v>2025</v>
      </c>
      <c r="C307" t="str">
        <f t="shared" si="12"/>
        <v>2024-2025</v>
      </c>
      <c r="D307" t="s">
        <v>160</v>
      </c>
      <c r="E307" t="s">
        <v>24</v>
      </c>
      <c r="F307" t="str">
        <f t="shared" si="13"/>
        <v>Queensland</v>
      </c>
      <c r="G307" t="s">
        <v>19</v>
      </c>
      <c r="H307">
        <v>4053</v>
      </c>
      <c r="I307" t="s">
        <v>11</v>
      </c>
      <c r="J307" t="s">
        <v>129</v>
      </c>
      <c r="K307" t="s">
        <v>159</v>
      </c>
      <c r="L307" t="s">
        <v>149</v>
      </c>
      <c r="M307" s="5">
        <v>501</v>
      </c>
    </row>
    <row r="308" spans="1:13" x14ac:dyDescent="0.65">
      <c r="A308" s="2">
        <v>45743</v>
      </c>
      <c r="B308" s="3">
        <f t="shared" si="14"/>
        <v>2025</v>
      </c>
      <c r="C308" t="str">
        <f t="shared" si="12"/>
        <v>2024-2025</v>
      </c>
      <c r="D308" t="s">
        <v>160</v>
      </c>
      <c r="E308" t="s">
        <v>57</v>
      </c>
      <c r="F308" t="str">
        <f t="shared" si="13"/>
        <v>New South Wales</v>
      </c>
      <c r="G308" t="s">
        <v>10</v>
      </c>
      <c r="H308">
        <v>2064</v>
      </c>
      <c r="I308" t="s">
        <v>11</v>
      </c>
      <c r="J308" t="s">
        <v>124</v>
      </c>
      <c r="K308" t="s">
        <v>153</v>
      </c>
      <c r="L308" t="s">
        <v>143</v>
      </c>
      <c r="M308" s="5">
        <v>123</v>
      </c>
    </row>
    <row r="309" spans="1:13" x14ac:dyDescent="0.65">
      <c r="A309" s="2">
        <v>45415</v>
      </c>
      <c r="B309" s="3">
        <f t="shared" si="14"/>
        <v>2024</v>
      </c>
      <c r="C309" t="str">
        <f t="shared" si="12"/>
        <v>2023-2024</v>
      </c>
      <c r="D309" t="s">
        <v>160</v>
      </c>
      <c r="E309" t="s">
        <v>108</v>
      </c>
      <c r="F309" t="str">
        <f t="shared" si="13"/>
        <v>Tasmania</v>
      </c>
      <c r="G309" t="s">
        <v>43</v>
      </c>
      <c r="H309">
        <v>7320</v>
      </c>
      <c r="I309" t="s">
        <v>11</v>
      </c>
      <c r="J309" t="s">
        <v>128</v>
      </c>
      <c r="K309" t="s">
        <v>154</v>
      </c>
      <c r="L309" t="s">
        <v>144</v>
      </c>
      <c r="M309" s="5">
        <v>655</v>
      </c>
    </row>
    <row r="310" spans="1:13" x14ac:dyDescent="0.65">
      <c r="A310" s="2">
        <v>45532</v>
      </c>
      <c r="B310" s="3">
        <f t="shared" si="14"/>
        <v>2025</v>
      </c>
      <c r="C310" t="str">
        <f t="shared" si="12"/>
        <v>2024-2025</v>
      </c>
      <c r="D310" t="s">
        <v>160</v>
      </c>
      <c r="E310" t="s">
        <v>34</v>
      </c>
      <c r="F310" t="str">
        <f t="shared" si="13"/>
        <v>New South Wales</v>
      </c>
      <c r="G310" t="s">
        <v>10</v>
      </c>
      <c r="H310">
        <v>2560</v>
      </c>
      <c r="I310" t="s">
        <v>11</v>
      </c>
      <c r="J310" t="s">
        <v>121</v>
      </c>
      <c r="K310" t="s">
        <v>150</v>
      </c>
      <c r="L310" t="s">
        <v>140</v>
      </c>
      <c r="M310" s="5">
        <v>540</v>
      </c>
    </row>
    <row r="311" spans="1:13" x14ac:dyDescent="0.65">
      <c r="A311" s="2">
        <v>45862</v>
      </c>
      <c r="B311" s="3">
        <f t="shared" si="14"/>
        <v>2026</v>
      </c>
      <c r="C311" t="str">
        <f t="shared" si="12"/>
        <v>2025-2026</v>
      </c>
      <c r="D311" t="s">
        <v>160</v>
      </c>
      <c r="E311" t="s">
        <v>104</v>
      </c>
      <c r="F311" t="str">
        <f t="shared" si="13"/>
        <v>Victoria</v>
      </c>
      <c r="G311" t="s">
        <v>26</v>
      </c>
      <c r="H311">
        <v>3175</v>
      </c>
      <c r="I311" t="s">
        <v>11</v>
      </c>
      <c r="J311" t="s">
        <v>125</v>
      </c>
      <c r="K311" t="s">
        <v>153</v>
      </c>
      <c r="L311" t="s">
        <v>143</v>
      </c>
      <c r="M311" s="5">
        <v>416</v>
      </c>
    </row>
    <row r="312" spans="1:13" x14ac:dyDescent="0.65">
      <c r="A312" s="2">
        <v>45412</v>
      </c>
      <c r="B312" s="3">
        <f t="shared" si="14"/>
        <v>2024</v>
      </c>
      <c r="C312" t="str">
        <f t="shared" si="12"/>
        <v>2023-2024</v>
      </c>
      <c r="D312" t="s">
        <v>160</v>
      </c>
      <c r="E312" t="s">
        <v>75</v>
      </c>
      <c r="F312" t="str">
        <f t="shared" si="13"/>
        <v>Victoria</v>
      </c>
      <c r="G312" t="s">
        <v>26</v>
      </c>
      <c r="H312">
        <v>3915</v>
      </c>
      <c r="I312" t="s">
        <v>11</v>
      </c>
      <c r="J312" t="s">
        <v>135</v>
      </c>
      <c r="K312" t="s">
        <v>153</v>
      </c>
      <c r="L312" t="s">
        <v>143</v>
      </c>
      <c r="M312" s="5">
        <v>68</v>
      </c>
    </row>
    <row r="313" spans="1:13" x14ac:dyDescent="0.65">
      <c r="A313" s="2">
        <v>45352</v>
      </c>
      <c r="B313" s="3">
        <f t="shared" si="14"/>
        <v>2024</v>
      </c>
      <c r="C313" t="str">
        <f t="shared" si="12"/>
        <v>2023-2024</v>
      </c>
      <c r="D313" t="s">
        <v>160</v>
      </c>
      <c r="E313" t="s">
        <v>63</v>
      </c>
      <c r="F313" t="str">
        <f t="shared" si="13"/>
        <v>Queensland</v>
      </c>
      <c r="G313" t="s">
        <v>19</v>
      </c>
      <c r="H313">
        <v>4068</v>
      </c>
      <c r="I313" t="s">
        <v>11</v>
      </c>
      <c r="J313" t="s">
        <v>129</v>
      </c>
      <c r="K313" t="s">
        <v>154</v>
      </c>
      <c r="L313" t="s">
        <v>144</v>
      </c>
      <c r="M313" s="5">
        <v>681</v>
      </c>
    </row>
    <row r="314" spans="1:13" x14ac:dyDescent="0.65">
      <c r="A314" s="2">
        <v>45873</v>
      </c>
      <c r="B314" s="3">
        <f t="shared" si="14"/>
        <v>2026</v>
      </c>
      <c r="C314" t="str">
        <f t="shared" si="12"/>
        <v>2025-2026</v>
      </c>
      <c r="D314" t="s">
        <v>161</v>
      </c>
      <c r="E314" t="s">
        <v>67</v>
      </c>
      <c r="F314" t="str">
        <f t="shared" si="13"/>
        <v>Tasmania</v>
      </c>
      <c r="G314" t="s">
        <v>43</v>
      </c>
      <c r="H314">
        <v>7250</v>
      </c>
      <c r="I314" t="s">
        <v>11</v>
      </c>
      <c r="J314" t="s">
        <v>128</v>
      </c>
      <c r="K314" t="s">
        <v>151</v>
      </c>
      <c r="L314" t="s">
        <v>141</v>
      </c>
      <c r="M314" s="5">
        <v>679</v>
      </c>
    </row>
    <row r="315" spans="1:13" x14ac:dyDescent="0.65">
      <c r="A315" s="2">
        <v>45642</v>
      </c>
      <c r="B315" s="3">
        <f t="shared" si="14"/>
        <v>2025</v>
      </c>
      <c r="C315" t="str">
        <f t="shared" si="12"/>
        <v>2024-2025</v>
      </c>
      <c r="D315" t="s">
        <v>160</v>
      </c>
      <c r="E315" t="s">
        <v>58</v>
      </c>
      <c r="F315" t="str">
        <f t="shared" si="13"/>
        <v>New South Wales</v>
      </c>
      <c r="G315" t="s">
        <v>10</v>
      </c>
      <c r="H315">
        <v>2790</v>
      </c>
      <c r="I315" t="s">
        <v>11</v>
      </c>
      <c r="J315" t="s">
        <v>130</v>
      </c>
      <c r="K315" t="s">
        <v>154</v>
      </c>
      <c r="L315" t="s">
        <v>144</v>
      </c>
      <c r="M315" s="5">
        <v>539</v>
      </c>
    </row>
    <row r="316" spans="1:13" x14ac:dyDescent="0.65">
      <c r="A316" s="2">
        <v>45986</v>
      </c>
      <c r="B316" s="3">
        <f t="shared" si="14"/>
        <v>2026</v>
      </c>
      <c r="C316" t="str">
        <f t="shared" si="12"/>
        <v>2025-2026</v>
      </c>
      <c r="D316" t="s">
        <v>160</v>
      </c>
      <c r="E316" t="s">
        <v>65</v>
      </c>
      <c r="F316" t="str">
        <f t="shared" si="13"/>
        <v>Victoria</v>
      </c>
      <c r="G316" t="s">
        <v>26</v>
      </c>
      <c r="H316">
        <v>3931</v>
      </c>
      <c r="I316" t="s">
        <v>11</v>
      </c>
      <c r="J316" t="s">
        <v>135</v>
      </c>
      <c r="K316" t="s">
        <v>150</v>
      </c>
      <c r="L316" t="s">
        <v>140</v>
      </c>
      <c r="M316" s="5">
        <v>278</v>
      </c>
    </row>
    <row r="317" spans="1:13" x14ac:dyDescent="0.65">
      <c r="A317" s="2">
        <v>45488</v>
      </c>
      <c r="B317" s="3">
        <f t="shared" si="14"/>
        <v>2025</v>
      </c>
      <c r="C317" t="str">
        <f t="shared" si="12"/>
        <v>2024-2025</v>
      </c>
      <c r="D317" t="s">
        <v>160</v>
      </c>
      <c r="E317" t="s">
        <v>100</v>
      </c>
      <c r="F317" t="str">
        <f t="shared" si="13"/>
        <v>New South Wales</v>
      </c>
      <c r="G317" t="s">
        <v>10</v>
      </c>
      <c r="H317">
        <v>2800</v>
      </c>
      <c r="I317" t="s">
        <v>11</v>
      </c>
      <c r="J317" t="s">
        <v>130</v>
      </c>
      <c r="K317" t="s">
        <v>150</v>
      </c>
      <c r="L317" t="s">
        <v>140</v>
      </c>
      <c r="M317" s="5">
        <v>397</v>
      </c>
    </row>
    <row r="318" spans="1:13" x14ac:dyDescent="0.65">
      <c r="A318" s="2">
        <v>45369</v>
      </c>
      <c r="B318" s="3">
        <f t="shared" si="14"/>
        <v>2024</v>
      </c>
      <c r="C318" t="str">
        <f t="shared" si="12"/>
        <v>2023-2024</v>
      </c>
      <c r="D318" t="s">
        <v>160</v>
      </c>
      <c r="E318" t="s">
        <v>40</v>
      </c>
      <c r="F318" t="str">
        <f t="shared" si="13"/>
        <v>South Australia</v>
      </c>
      <c r="G318" t="s">
        <v>17</v>
      </c>
      <c r="H318">
        <v>5169</v>
      </c>
      <c r="I318" t="s">
        <v>11</v>
      </c>
      <c r="J318" t="s">
        <v>132</v>
      </c>
      <c r="K318" t="s">
        <v>150</v>
      </c>
      <c r="L318" t="s">
        <v>140</v>
      </c>
      <c r="M318" s="5">
        <v>481</v>
      </c>
    </row>
    <row r="319" spans="1:13" x14ac:dyDescent="0.65">
      <c r="A319" s="2">
        <v>45422</v>
      </c>
      <c r="B319" s="3">
        <f t="shared" si="14"/>
        <v>2024</v>
      </c>
      <c r="C319" t="str">
        <f t="shared" si="12"/>
        <v>2023-2024</v>
      </c>
      <c r="D319" t="s">
        <v>160</v>
      </c>
      <c r="E319" t="s">
        <v>53</v>
      </c>
      <c r="F319" t="str">
        <f t="shared" si="13"/>
        <v>Queensland</v>
      </c>
      <c r="G319" t="s">
        <v>19</v>
      </c>
      <c r="H319">
        <v>4012</v>
      </c>
      <c r="I319" t="s">
        <v>11</v>
      </c>
      <c r="J319" t="s">
        <v>129</v>
      </c>
      <c r="K319" t="s">
        <v>150</v>
      </c>
      <c r="L319" t="s">
        <v>140</v>
      </c>
      <c r="M319" s="5">
        <v>313</v>
      </c>
    </row>
    <row r="320" spans="1:13" x14ac:dyDescent="0.65">
      <c r="A320" s="2">
        <v>45929</v>
      </c>
      <c r="B320" s="3">
        <f t="shared" si="14"/>
        <v>2026</v>
      </c>
      <c r="C320" t="str">
        <f t="shared" si="12"/>
        <v>2025-2026</v>
      </c>
      <c r="D320" t="s">
        <v>160</v>
      </c>
      <c r="E320" t="s">
        <v>53</v>
      </c>
      <c r="F320" t="str">
        <f t="shared" si="13"/>
        <v>Queensland</v>
      </c>
      <c r="G320" t="s">
        <v>19</v>
      </c>
      <c r="H320">
        <v>4012</v>
      </c>
      <c r="I320" t="s">
        <v>11</v>
      </c>
      <c r="J320" t="s">
        <v>129</v>
      </c>
      <c r="K320" t="s">
        <v>153</v>
      </c>
      <c r="L320" t="s">
        <v>143</v>
      </c>
      <c r="M320" s="5">
        <v>748</v>
      </c>
    </row>
    <row r="321" spans="1:13" x14ac:dyDescent="0.65">
      <c r="A321" s="2">
        <v>45536</v>
      </c>
      <c r="B321" s="3">
        <f t="shared" si="14"/>
        <v>2025</v>
      </c>
      <c r="C321" t="str">
        <f t="shared" si="12"/>
        <v>2024-2025</v>
      </c>
      <c r="D321" t="s">
        <v>160</v>
      </c>
      <c r="E321" t="s">
        <v>86</v>
      </c>
      <c r="F321" t="str">
        <f t="shared" si="13"/>
        <v>Queensland</v>
      </c>
      <c r="G321" t="s">
        <v>19</v>
      </c>
      <c r="H321">
        <v>4119</v>
      </c>
      <c r="I321" t="s">
        <v>11</v>
      </c>
      <c r="J321" t="s">
        <v>129</v>
      </c>
      <c r="K321" t="s">
        <v>150</v>
      </c>
      <c r="L321" t="s">
        <v>140</v>
      </c>
      <c r="M321" s="5">
        <v>371</v>
      </c>
    </row>
    <row r="322" spans="1:13" x14ac:dyDescent="0.65">
      <c r="A322" s="2">
        <v>45435</v>
      </c>
      <c r="B322" s="3">
        <f t="shared" si="14"/>
        <v>2024</v>
      </c>
      <c r="C322" t="str">
        <f t="shared" ref="C322:C385" si="15">IF(MONTH(A322) &gt;= 7, YEAR(A322) &amp; "-" &amp; YEAR(A322) + 1, YEAR(A322) - 1 &amp; "-" &amp; YEAR(A322))</f>
        <v>2023-2024</v>
      </c>
      <c r="D322" t="s">
        <v>160</v>
      </c>
      <c r="E322" t="s">
        <v>69</v>
      </c>
      <c r="F322" t="str">
        <f t="shared" ref="F322:F385" si="16">IF(G322="WA","Western Australia",
IF(G322="NSW","New South Wales",
IF(G322="QLD","Queensland",
IF(G322="VIC","Victoria",
IF(G322="TAS","Tasmania",
IF(G322="SA","South Australia",
IF(G322="NT","Northern Territory",
IF(G322="ACT","Australian Capital Territory",G322))))))))</f>
        <v>Victoria</v>
      </c>
      <c r="G322" t="s">
        <v>26</v>
      </c>
      <c r="H322">
        <v>3148</v>
      </c>
      <c r="I322" t="s">
        <v>11</v>
      </c>
      <c r="J322" t="s">
        <v>125</v>
      </c>
      <c r="K322" t="s">
        <v>151</v>
      </c>
      <c r="L322" t="s">
        <v>141</v>
      </c>
      <c r="M322" s="5">
        <v>788</v>
      </c>
    </row>
    <row r="323" spans="1:13" x14ac:dyDescent="0.65">
      <c r="A323" s="2">
        <v>45788</v>
      </c>
      <c r="B323" s="3">
        <f t="shared" ref="B323:B386" si="17">IF(MONTH(A323)&gt;=7,YEAR(A323)+1,YEAR(A323))</f>
        <v>2025</v>
      </c>
      <c r="C323" t="str">
        <f t="shared" si="15"/>
        <v>2024-2025</v>
      </c>
      <c r="D323" t="s">
        <v>160</v>
      </c>
      <c r="E323" t="s">
        <v>50</v>
      </c>
      <c r="F323" t="str">
        <f t="shared" si="16"/>
        <v>Australian Capital Territory</v>
      </c>
      <c r="G323" t="s">
        <v>51</v>
      </c>
      <c r="H323">
        <v>2617</v>
      </c>
      <c r="I323" t="s">
        <v>11</v>
      </c>
      <c r="J323" t="s">
        <v>121</v>
      </c>
      <c r="K323" t="s">
        <v>151</v>
      </c>
      <c r="L323" t="s">
        <v>141</v>
      </c>
      <c r="M323" s="5">
        <v>288</v>
      </c>
    </row>
    <row r="324" spans="1:13" x14ac:dyDescent="0.65">
      <c r="A324" s="2">
        <v>45475</v>
      </c>
      <c r="B324" s="3">
        <f t="shared" si="17"/>
        <v>2025</v>
      </c>
      <c r="C324" t="str">
        <f t="shared" si="15"/>
        <v>2024-2025</v>
      </c>
      <c r="D324" t="s">
        <v>160</v>
      </c>
      <c r="E324" t="s">
        <v>75</v>
      </c>
      <c r="F324" t="str">
        <f t="shared" si="16"/>
        <v>Victoria</v>
      </c>
      <c r="G324" t="s">
        <v>26</v>
      </c>
      <c r="H324">
        <v>3915</v>
      </c>
      <c r="I324" t="s">
        <v>11</v>
      </c>
      <c r="J324" t="s">
        <v>135</v>
      </c>
      <c r="K324" t="s">
        <v>153</v>
      </c>
      <c r="L324" t="s">
        <v>143</v>
      </c>
      <c r="M324" s="5">
        <v>767</v>
      </c>
    </row>
    <row r="325" spans="1:13" x14ac:dyDescent="0.65">
      <c r="A325" s="2">
        <v>45833</v>
      </c>
      <c r="B325" s="3">
        <f t="shared" si="17"/>
        <v>2025</v>
      </c>
      <c r="C325" t="str">
        <f t="shared" si="15"/>
        <v>2024-2025</v>
      </c>
      <c r="D325" t="s">
        <v>160</v>
      </c>
      <c r="E325" t="s">
        <v>89</v>
      </c>
      <c r="F325" t="str">
        <f t="shared" si="16"/>
        <v>Queensland</v>
      </c>
      <c r="G325" t="s">
        <v>19</v>
      </c>
      <c r="H325">
        <v>4700</v>
      </c>
      <c r="I325" t="s">
        <v>11</v>
      </c>
      <c r="J325" t="s">
        <v>136</v>
      </c>
      <c r="K325" t="s">
        <v>151</v>
      </c>
      <c r="L325" t="s">
        <v>141</v>
      </c>
      <c r="M325" s="5">
        <v>570</v>
      </c>
    </row>
    <row r="326" spans="1:13" x14ac:dyDescent="0.65">
      <c r="A326" s="2">
        <v>45392</v>
      </c>
      <c r="B326" s="3">
        <f t="shared" si="17"/>
        <v>2024</v>
      </c>
      <c r="C326" t="str">
        <f t="shared" si="15"/>
        <v>2023-2024</v>
      </c>
      <c r="D326" t="s">
        <v>161</v>
      </c>
      <c r="E326" t="s">
        <v>32</v>
      </c>
      <c r="F326" t="str">
        <f t="shared" si="16"/>
        <v>Victoria</v>
      </c>
      <c r="G326" t="s">
        <v>26</v>
      </c>
      <c r="H326">
        <v>3977</v>
      </c>
      <c r="I326" t="s">
        <v>11</v>
      </c>
      <c r="J326" t="s">
        <v>135</v>
      </c>
      <c r="K326" t="s">
        <v>153</v>
      </c>
      <c r="L326" t="s">
        <v>143</v>
      </c>
      <c r="M326" s="5">
        <v>362</v>
      </c>
    </row>
    <row r="327" spans="1:13" x14ac:dyDescent="0.65">
      <c r="A327" s="2">
        <v>45396</v>
      </c>
      <c r="B327" s="3">
        <f t="shared" si="17"/>
        <v>2024</v>
      </c>
      <c r="C327" t="str">
        <f t="shared" si="15"/>
        <v>2023-2024</v>
      </c>
      <c r="D327" t="s">
        <v>160</v>
      </c>
      <c r="E327" t="s">
        <v>60</v>
      </c>
      <c r="F327" t="str">
        <f t="shared" si="16"/>
        <v>Queensland</v>
      </c>
      <c r="G327" t="s">
        <v>19</v>
      </c>
      <c r="H327">
        <v>4655</v>
      </c>
      <c r="I327" t="s">
        <v>11</v>
      </c>
      <c r="J327" t="s">
        <v>136</v>
      </c>
      <c r="K327" t="s">
        <v>153</v>
      </c>
      <c r="L327" t="s">
        <v>143</v>
      </c>
      <c r="M327" s="5">
        <v>213</v>
      </c>
    </row>
    <row r="328" spans="1:13" x14ac:dyDescent="0.65">
      <c r="A328" s="2">
        <v>45827</v>
      </c>
      <c r="B328" s="3">
        <f t="shared" si="17"/>
        <v>2025</v>
      </c>
      <c r="C328" t="str">
        <f t="shared" si="15"/>
        <v>2024-2025</v>
      </c>
      <c r="D328" t="s">
        <v>161</v>
      </c>
      <c r="E328" t="s">
        <v>82</v>
      </c>
      <c r="F328" t="str">
        <f t="shared" si="16"/>
        <v>Queensland</v>
      </c>
      <c r="G328" t="s">
        <v>19</v>
      </c>
      <c r="H328">
        <v>4215</v>
      </c>
      <c r="I328" t="s">
        <v>11</v>
      </c>
      <c r="J328" t="s">
        <v>122</v>
      </c>
      <c r="K328" t="s">
        <v>151</v>
      </c>
      <c r="L328" t="s">
        <v>141</v>
      </c>
      <c r="M328" s="5">
        <v>568</v>
      </c>
    </row>
    <row r="329" spans="1:13" x14ac:dyDescent="0.65">
      <c r="A329" s="2">
        <v>45952</v>
      </c>
      <c r="B329" s="3">
        <f t="shared" si="17"/>
        <v>2026</v>
      </c>
      <c r="C329" t="str">
        <f t="shared" si="15"/>
        <v>2025-2026</v>
      </c>
      <c r="D329" t="s">
        <v>161</v>
      </c>
      <c r="E329" t="s">
        <v>82</v>
      </c>
      <c r="F329" t="str">
        <f t="shared" si="16"/>
        <v>Queensland</v>
      </c>
      <c r="G329" t="s">
        <v>19</v>
      </c>
      <c r="H329">
        <v>4215</v>
      </c>
      <c r="I329" t="s">
        <v>11</v>
      </c>
      <c r="J329" t="s">
        <v>122</v>
      </c>
      <c r="K329" t="s">
        <v>151</v>
      </c>
      <c r="L329" t="s">
        <v>141</v>
      </c>
      <c r="M329" s="5">
        <v>111</v>
      </c>
    </row>
    <row r="330" spans="1:13" x14ac:dyDescent="0.65">
      <c r="A330" s="2">
        <v>45834</v>
      </c>
      <c r="B330" s="3">
        <f t="shared" si="17"/>
        <v>2025</v>
      </c>
      <c r="C330" t="str">
        <f t="shared" si="15"/>
        <v>2024-2025</v>
      </c>
      <c r="D330" t="s">
        <v>160</v>
      </c>
      <c r="E330" t="s">
        <v>35</v>
      </c>
      <c r="F330" t="str">
        <f t="shared" si="16"/>
        <v>Victoria</v>
      </c>
      <c r="G330" t="s">
        <v>26</v>
      </c>
      <c r="H330">
        <v>3280</v>
      </c>
      <c r="I330" t="s">
        <v>11</v>
      </c>
      <c r="J330" t="s">
        <v>127</v>
      </c>
      <c r="K330" t="s">
        <v>156</v>
      </c>
      <c r="L330" t="s">
        <v>146</v>
      </c>
      <c r="M330" s="5">
        <v>518</v>
      </c>
    </row>
    <row r="331" spans="1:13" x14ac:dyDescent="0.65">
      <c r="A331" s="2">
        <v>45916</v>
      </c>
      <c r="B331" s="3">
        <f t="shared" si="17"/>
        <v>2026</v>
      </c>
      <c r="C331" t="str">
        <f t="shared" si="15"/>
        <v>2025-2026</v>
      </c>
      <c r="D331" t="s">
        <v>160</v>
      </c>
      <c r="E331" t="s">
        <v>49</v>
      </c>
      <c r="F331" t="str">
        <f t="shared" si="16"/>
        <v>New South Wales</v>
      </c>
      <c r="G331" t="s">
        <v>10</v>
      </c>
      <c r="H331">
        <v>2350</v>
      </c>
      <c r="I331" t="s">
        <v>11</v>
      </c>
      <c r="J331" t="s">
        <v>120</v>
      </c>
      <c r="K331" t="s">
        <v>155</v>
      </c>
      <c r="L331" t="s">
        <v>145</v>
      </c>
      <c r="M331" s="5">
        <v>346</v>
      </c>
    </row>
    <row r="332" spans="1:13" x14ac:dyDescent="0.65">
      <c r="A332" s="2">
        <v>45625</v>
      </c>
      <c r="B332" s="3">
        <f t="shared" si="17"/>
        <v>2025</v>
      </c>
      <c r="C332" t="str">
        <f t="shared" si="15"/>
        <v>2024-2025</v>
      </c>
      <c r="D332" t="s">
        <v>160</v>
      </c>
      <c r="E332" t="s">
        <v>114</v>
      </c>
      <c r="F332" t="str">
        <f t="shared" si="16"/>
        <v>Victoria</v>
      </c>
      <c r="G332" t="s">
        <v>26</v>
      </c>
      <c r="H332">
        <v>3353</v>
      </c>
      <c r="I332" t="s">
        <v>11</v>
      </c>
      <c r="J332" t="s">
        <v>127</v>
      </c>
      <c r="K332" t="s">
        <v>156</v>
      </c>
      <c r="L332" t="s">
        <v>146</v>
      </c>
      <c r="M332" s="5">
        <v>96</v>
      </c>
    </row>
    <row r="333" spans="1:13" x14ac:dyDescent="0.65">
      <c r="A333" s="2">
        <v>46017</v>
      </c>
      <c r="B333" s="3">
        <f t="shared" si="17"/>
        <v>2026</v>
      </c>
      <c r="C333" t="str">
        <f t="shared" si="15"/>
        <v>2025-2026</v>
      </c>
      <c r="D333" t="s">
        <v>161</v>
      </c>
      <c r="E333" t="s">
        <v>84</v>
      </c>
      <c r="F333" t="str">
        <f t="shared" si="16"/>
        <v>Western Australia</v>
      </c>
      <c r="G333" t="s">
        <v>28</v>
      </c>
      <c r="H333">
        <v>6280</v>
      </c>
      <c r="I333" t="s">
        <v>11</v>
      </c>
      <c r="J333" t="s">
        <v>133</v>
      </c>
      <c r="K333" t="s">
        <v>156</v>
      </c>
      <c r="L333" t="s">
        <v>146</v>
      </c>
      <c r="M333" s="5">
        <v>451</v>
      </c>
    </row>
    <row r="334" spans="1:13" x14ac:dyDescent="0.65">
      <c r="A334" s="2">
        <v>45763</v>
      </c>
      <c r="B334" s="3">
        <f t="shared" si="17"/>
        <v>2025</v>
      </c>
      <c r="C334" t="str">
        <f t="shared" si="15"/>
        <v>2024-2025</v>
      </c>
      <c r="D334" t="s">
        <v>160</v>
      </c>
      <c r="E334" t="s">
        <v>69</v>
      </c>
      <c r="F334" t="str">
        <f t="shared" si="16"/>
        <v>Victoria</v>
      </c>
      <c r="G334" t="s">
        <v>26</v>
      </c>
      <c r="H334">
        <v>3148</v>
      </c>
      <c r="I334" t="s">
        <v>11</v>
      </c>
      <c r="J334" t="s">
        <v>125</v>
      </c>
      <c r="K334" t="s">
        <v>155</v>
      </c>
      <c r="L334" t="s">
        <v>145</v>
      </c>
      <c r="M334" s="5">
        <v>402</v>
      </c>
    </row>
    <row r="335" spans="1:13" x14ac:dyDescent="0.65">
      <c r="A335" s="2">
        <v>45918</v>
      </c>
      <c r="B335" s="3">
        <f t="shared" si="17"/>
        <v>2026</v>
      </c>
      <c r="C335" t="str">
        <f t="shared" si="15"/>
        <v>2025-2026</v>
      </c>
      <c r="D335" t="s">
        <v>160</v>
      </c>
      <c r="E335" t="s">
        <v>38</v>
      </c>
      <c r="F335" t="str">
        <f t="shared" si="16"/>
        <v>Victoria</v>
      </c>
      <c r="G335" t="s">
        <v>26</v>
      </c>
      <c r="H335">
        <v>3199</v>
      </c>
      <c r="I335" t="s">
        <v>11</v>
      </c>
      <c r="J335" t="s">
        <v>125</v>
      </c>
      <c r="K335" t="s">
        <v>156</v>
      </c>
      <c r="L335" t="s">
        <v>146</v>
      </c>
      <c r="M335" s="5">
        <v>757</v>
      </c>
    </row>
    <row r="336" spans="1:13" x14ac:dyDescent="0.65">
      <c r="A336" s="2">
        <v>45908</v>
      </c>
      <c r="B336" s="3">
        <f t="shared" si="17"/>
        <v>2026</v>
      </c>
      <c r="C336" t="str">
        <f t="shared" si="15"/>
        <v>2025-2026</v>
      </c>
      <c r="D336" t="s">
        <v>160</v>
      </c>
      <c r="E336" t="s">
        <v>97</v>
      </c>
      <c r="F336" t="str">
        <f t="shared" si="16"/>
        <v>Tasmania</v>
      </c>
      <c r="G336" t="s">
        <v>43</v>
      </c>
      <c r="H336">
        <v>7010</v>
      </c>
      <c r="I336" t="s">
        <v>11</v>
      </c>
      <c r="J336" t="s">
        <v>128</v>
      </c>
      <c r="K336" t="s">
        <v>155</v>
      </c>
      <c r="L336" t="s">
        <v>145</v>
      </c>
      <c r="M336" s="5">
        <v>631</v>
      </c>
    </row>
    <row r="337" spans="1:13" x14ac:dyDescent="0.65">
      <c r="A337" s="2">
        <v>45513</v>
      </c>
      <c r="B337" s="3">
        <f t="shared" si="17"/>
        <v>2025</v>
      </c>
      <c r="C337" t="str">
        <f t="shared" si="15"/>
        <v>2024-2025</v>
      </c>
      <c r="D337" t="s">
        <v>160</v>
      </c>
      <c r="E337" t="s">
        <v>96</v>
      </c>
      <c r="F337" t="str">
        <f t="shared" si="16"/>
        <v>Western Australia</v>
      </c>
      <c r="G337" t="s">
        <v>28</v>
      </c>
      <c r="H337">
        <v>6027</v>
      </c>
      <c r="I337" t="s">
        <v>11</v>
      </c>
      <c r="J337" t="s">
        <v>119</v>
      </c>
      <c r="K337" t="s">
        <v>155</v>
      </c>
      <c r="L337" t="s">
        <v>145</v>
      </c>
      <c r="M337" s="5">
        <v>665</v>
      </c>
    </row>
    <row r="338" spans="1:13" x14ac:dyDescent="0.65">
      <c r="A338" s="2">
        <v>45668</v>
      </c>
      <c r="B338" s="3">
        <f t="shared" si="17"/>
        <v>2025</v>
      </c>
      <c r="C338" t="str">
        <f t="shared" si="15"/>
        <v>2024-2025</v>
      </c>
      <c r="D338" t="s">
        <v>161</v>
      </c>
      <c r="E338" t="s">
        <v>39</v>
      </c>
      <c r="F338" t="str">
        <f t="shared" si="16"/>
        <v>New South Wales</v>
      </c>
      <c r="G338" t="s">
        <v>10</v>
      </c>
      <c r="H338">
        <v>2541</v>
      </c>
      <c r="I338" t="s">
        <v>11</v>
      </c>
      <c r="J338" t="s">
        <v>121</v>
      </c>
      <c r="K338" t="s">
        <v>154</v>
      </c>
      <c r="L338" t="s">
        <v>144</v>
      </c>
      <c r="M338" s="5">
        <v>501</v>
      </c>
    </row>
    <row r="339" spans="1:13" x14ac:dyDescent="0.65">
      <c r="A339" s="2">
        <v>45909</v>
      </c>
      <c r="B339" s="3">
        <f t="shared" si="17"/>
        <v>2026</v>
      </c>
      <c r="C339" t="str">
        <f t="shared" si="15"/>
        <v>2025-2026</v>
      </c>
      <c r="D339" t="s">
        <v>160</v>
      </c>
      <c r="E339" t="s">
        <v>71</v>
      </c>
      <c r="F339" t="str">
        <f t="shared" si="16"/>
        <v>Victoria</v>
      </c>
      <c r="G339" t="s">
        <v>26</v>
      </c>
      <c r="H339">
        <v>3131</v>
      </c>
      <c r="I339" t="s">
        <v>11</v>
      </c>
      <c r="J339" t="s">
        <v>125</v>
      </c>
      <c r="K339" t="s">
        <v>155</v>
      </c>
      <c r="L339" t="s">
        <v>145</v>
      </c>
      <c r="M339" s="5">
        <v>731</v>
      </c>
    </row>
    <row r="340" spans="1:13" x14ac:dyDescent="0.65">
      <c r="A340" s="2">
        <v>45483</v>
      </c>
      <c r="B340" s="3">
        <f t="shared" si="17"/>
        <v>2025</v>
      </c>
      <c r="C340" t="str">
        <f t="shared" si="15"/>
        <v>2024-2025</v>
      </c>
      <c r="D340" t="s">
        <v>161</v>
      </c>
      <c r="E340" t="s">
        <v>20</v>
      </c>
      <c r="F340" t="str">
        <f t="shared" si="16"/>
        <v>South Australia</v>
      </c>
      <c r="G340" t="s">
        <v>17</v>
      </c>
      <c r="H340">
        <v>5607</v>
      </c>
      <c r="I340" t="s">
        <v>11</v>
      </c>
      <c r="J340" t="s">
        <v>137</v>
      </c>
      <c r="K340" t="s">
        <v>155</v>
      </c>
      <c r="L340" t="s">
        <v>145</v>
      </c>
      <c r="M340" s="5">
        <v>109</v>
      </c>
    </row>
    <row r="341" spans="1:13" x14ac:dyDescent="0.65">
      <c r="A341" s="2">
        <v>45810</v>
      </c>
      <c r="B341" s="3">
        <f t="shared" si="17"/>
        <v>2025</v>
      </c>
      <c r="C341" t="str">
        <f t="shared" si="15"/>
        <v>2024-2025</v>
      </c>
      <c r="D341" t="s">
        <v>160</v>
      </c>
      <c r="E341" t="s">
        <v>80</v>
      </c>
      <c r="F341" t="str">
        <f t="shared" si="16"/>
        <v>New South Wales</v>
      </c>
      <c r="G341" t="s">
        <v>10</v>
      </c>
      <c r="H341">
        <v>2120</v>
      </c>
      <c r="I341" t="s">
        <v>11</v>
      </c>
      <c r="J341" t="s">
        <v>123</v>
      </c>
      <c r="K341" t="s">
        <v>155</v>
      </c>
      <c r="L341" t="s">
        <v>145</v>
      </c>
      <c r="M341" s="5">
        <v>209</v>
      </c>
    </row>
    <row r="342" spans="1:13" x14ac:dyDescent="0.65">
      <c r="A342" s="2">
        <v>45915</v>
      </c>
      <c r="B342" s="3">
        <f t="shared" si="17"/>
        <v>2026</v>
      </c>
      <c r="C342" t="str">
        <f t="shared" si="15"/>
        <v>2025-2026</v>
      </c>
      <c r="D342" t="s">
        <v>160</v>
      </c>
      <c r="E342" t="s">
        <v>36</v>
      </c>
      <c r="F342" t="str">
        <f t="shared" si="16"/>
        <v>New South Wales</v>
      </c>
      <c r="G342" t="s">
        <v>10</v>
      </c>
      <c r="H342">
        <v>2539</v>
      </c>
      <c r="I342" t="s">
        <v>11</v>
      </c>
      <c r="J342" t="s">
        <v>121</v>
      </c>
      <c r="K342" t="s">
        <v>155</v>
      </c>
      <c r="L342" t="s">
        <v>145</v>
      </c>
      <c r="M342" s="5">
        <v>481</v>
      </c>
    </row>
    <row r="343" spans="1:13" x14ac:dyDescent="0.65">
      <c r="A343" s="2">
        <v>45361</v>
      </c>
      <c r="B343" s="3">
        <f t="shared" si="17"/>
        <v>2024</v>
      </c>
      <c r="C343" t="str">
        <f t="shared" si="15"/>
        <v>2023-2024</v>
      </c>
      <c r="D343" t="s">
        <v>161</v>
      </c>
      <c r="E343" t="s">
        <v>86</v>
      </c>
      <c r="F343" t="str">
        <f t="shared" si="16"/>
        <v>Queensland</v>
      </c>
      <c r="G343" t="s">
        <v>19</v>
      </c>
      <c r="H343">
        <v>4119</v>
      </c>
      <c r="I343" t="s">
        <v>11</v>
      </c>
      <c r="J343" t="s">
        <v>129</v>
      </c>
      <c r="K343" t="s">
        <v>153</v>
      </c>
      <c r="L343" t="s">
        <v>143</v>
      </c>
      <c r="M343" s="5">
        <v>429</v>
      </c>
    </row>
    <row r="344" spans="1:13" x14ac:dyDescent="0.65">
      <c r="A344" s="2">
        <v>45829</v>
      </c>
      <c r="B344" s="3">
        <f t="shared" si="17"/>
        <v>2025</v>
      </c>
      <c r="C344" t="str">
        <f t="shared" si="15"/>
        <v>2024-2025</v>
      </c>
      <c r="D344" t="s">
        <v>160</v>
      </c>
      <c r="E344" t="s">
        <v>66</v>
      </c>
      <c r="F344" t="str">
        <f t="shared" si="16"/>
        <v>Western Australia</v>
      </c>
      <c r="G344" t="s">
        <v>28</v>
      </c>
      <c r="H344">
        <v>6330</v>
      </c>
      <c r="I344" t="s">
        <v>11</v>
      </c>
      <c r="J344" t="s">
        <v>133</v>
      </c>
      <c r="K344" t="s">
        <v>153</v>
      </c>
      <c r="L344" t="s">
        <v>143</v>
      </c>
      <c r="M344" s="5">
        <v>652</v>
      </c>
    </row>
    <row r="345" spans="1:13" x14ac:dyDescent="0.65">
      <c r="A345" s="2">
        <v>45687</v>
      </c>
      <c r="B345" s="3">
        <f t="shared" si="17"/>
        <v>2025</v>
      </c>
      <c r="C345" t="str">
        <f t="shared" si="15"/>
        <v>2024-2025</v>
      </c>
      <c r="D345" t="s">
        <v>160</v>
      </c>
      <c r="E345" t="s">
        <v>77</v>
      </c>
      <c r="F345" t="str">
        <f t="shared" si="16"/>
        <v>Victoria</v>
      </c>
      <c r="G345" t="s">
        <v>26</v>
      </c>
      <c r="H345">
        <v>3018</v>
      </c>
      <c r="I345" t="s">
        <v>11</v>
      </c>
      <c r="J345" t="s">
        <v>126</v>
      </c>
      <c r="K345" t="s">
        <v>153</v>
      </c>
      <c r="L345" t="s">
        <v>143</v>
      </c>
      <c r="M345" s="5">
        <v>96</v>
      </c>
    </row>
    <row r="346" spans="1:13" x14ac:dyDescent="0.65">
      <c r="A346" s="2">
        <v>45355</v>
      </c>
      <c r="B346" s="3">
        <f t="shared" si="17"/>
        <v>2024</v>
      </c>
      <c r="C346" t="str">
        <f t="shared" si="15"/>
        <v>2023-2024</v>
      </c>
      <c r="D346" t="s">
        <v>160</v>
      </c>
      <c r="E346" t="s">
        <v>103</v>
      </c>
      <c r="F346" t="str">
        <f t="shared" si="16"/>
        <v>Victoria</v>
      </c>
      <c r="G346" t="s">
        <v>26</v>
      </c>
      <c r="H346">
        <v>3550</v>
      </c>
      <c r="I346" t="s">
        <v>11</v>
      </c>
      <c r="J346" t="s">
        <v>127</v>
      </c>
      <c r="K346" t="s">
        <v>153</v>
      </c>
      <c r="L346" t="s">
        <v>143</v>
      </c>
      <c r="M346" s="5">
        <v>70</v>
      </c>
    </row>
    <row r="347" spans="1:13" x14ac:dyDescent="0.65">
      <c r="A347" s="2">
        <v>45396</v>
      </c>
      <c r="B347" s="3">
        <f t="shared" si="17"/>
        <v>2024</v>
      </c>
      <c r="C347" t="str">
        <f t="shared" si="15"/>
        <v>2023-2024</v>
      </c>
      <c r="D347" t="s">
        <v>160</v>
      </c>
      <c r="E347" t="s">
        <v>108</v>
      </c>
      <c r="F347" t="str">
        <f t="shared" si="16"/>
        <v>Tasmania</v>
      </c>
      <c r="G347" t="s">
        <v>43</v>
      </c>
      <c r="H347">
        <v>7320</v>
      </c>
      <c r="I347" t="s">
        <v>11</v>
      </c>
      <c r="J347" t="s">
        <v>128</v>
      </c>
      <c r="K347" t="s">
        <v>155</v>
      </c>
      <c r="L347" t="s">
        <v>145</v>
      </c>
      <c r="M347" s="5">
        <v>194</v>
      </c>
    </row>
    <row r="348" spans="1:13" x14ac:dyDescent="0.65">
      <c r="A348" s="2">
        <v>45477</v>
      </c>
      <c r="B348" s="3">
        <f t="shared" si="17"/>
        <v>2025</v>
      </c>
      <c r="C348" t="str">
        <f t="shared" si="15"/>
        <v>2024-2025</v>
      </c>
      <c r="D348" t="s">
        <v>160</v>
      </c>
      <c r="E348" t="s">
        <v>32</v>
      </c>
      <c r="F348" t="str">
        <f t="shared" si="16"/>
        <v>Victoria</v>
      </c>
      <c r="G348" t="s">
        <v>26</v>
      </c>
      <c r="H348">
        <v>3977</v>
      </c>
      <c r="I348" t="s">
        <v>11</v>
      </c>
      <c r="J348" t="s">
        <v>135</v>
      </c>
      <c r="K348" t="s">
        <v>152</v>
      </c>
      <c r="L348" t="s">
        <v>142</v>
      </c>
      <c r="M348" s="5">
        <v>581</v>
      </c>
    </row>
    <row r="349" spans="1:13" x14ac:dyDescent="0.65">
      <c r="A349" s="2">
        <v>45896</v>
      </c>
      <c r="B349" s="3">
        <f t="shared" si="17"/>
        <v>2026</v>
      </c>
      <c r="C349" t="str">
        <f t="shared" si="15"/>
        <v>2025-2026</v>
      </c>
      <c r="D349" t="s">
        <v>160</v>
      </c>
      <c r="E349" t="s">
        <v>104</v>
      </c>
      <c r="F349" t="str">
        <f t="shared" si="16"/>
        <v>Victoria</v>
      </c>
      <c r="G349" t="s">
        <v>26</v>
      </c>
      <c r="H349">
        <v>3175</v>
      </c>
      <c r="I349" t="s">
        <v>11</v>
      </c>
      <c r="J349" t="s">
        <v>125</v>
      </c>
      <c r="K349" t="s">
        <v>159</v>
      </c>
      <c r="L349" t="s">
        <v>149</v>
      </c>
      <c r="M349" s="5">
        <v>521</v>
      </c>
    </row>
    <row r="350" spans="1:13" x14ac:dyDescent="0.65">
      <c r="A350" s="2">
        <v>45706</v>
      </c>
      <c r="B350" s="3">
        <f t="shared" si="17"/>
        <v>2025</v>
      </c>
      <c r="C350" t="str">
        <f t="shared" si="15"/>
        <v>2024-2025</v>
      </c>
      <c r="D350" t="s">
        <v>160</v>
      </c>
      <c r="E350" t="s">
        <v>93</v>
      </c>
      <c r="F350" t="str">
        <f t="shared" si="16"/>
        <v>Victoria</v>
      </c>
      <c r="G350" t="s">
        <v>26</v>
      </c>
      <c r="H350">
        <v>3400</v>
      </c>
      <c r="I350" t="s">
        <v>11</v>
      </c>
      <c r="J350" t="s">
        <v>127</v>
      </c>
      <c r="K350" t="s">
        <v>154</v>
      </c>
      <c r="L350" t="s">
        <v>144</v>
      </c>
      <c r="M350" s="5">
        <v>672</v>
      </c>
    </row>
    <row r="351" spans="1:13" x14ac:dyDescent="0.65">
      <c r="A351" s="2">
        <v>45846</v>
      </c>
      <c r="B351" s="3">
        <f t="shared" si="17"/>
        <v>2026</v>
      </c>
      <c r="C351" t="str">
        <f t="shared" si="15"/>
        <v>2025-2026</v>
      </c>
      <c r="D351" t="s">
        <v>161</v>
      </c>
      <c r="E351" t="s">
        <v>78</v>
      </c>
      <c r="F351" t="str">
        <f t="shared" si="16"/>
        <v>New South Wales</v>
      </c>
      <c r="G351" t="s">
        <v>10</v>
      </c>
      <c r="H351">
        <v>2480</v>
      </c>
      <c r="I351" t="s">
        <v>11</v>
      </c>
      <c r="J351" t="s">
        <v>120</v>
      </c>
      <c r="K351" t="s">
        <v>153</v>
      </c>
      <c r="L351" t="s">
        <v>143</v>
      </c>
      <c r="M351" s="5">
        <v>163</v>
      </c>
    </row>
    <row r="352" spans="1:13" x14ac:dyDescent="0.65">
      <c r="A352" s="2">
        <v>45770</v>
      </c>
      <c r="B352" s="3">
        <f t="shared" si="17"/>
        <v>2025</v>
      </c>
      <c r="C352" t="str">
        <f t="shared" si="15"/>
        <v>2024-2025</v>
      </c>
      <c r="D352" t="s">
        <v>160</v>
      </c>
      <c r="E352" t="s">
        <v>74</v>
      </c>
      <c r="F352" t="str">
        <f t="shared" si="16"/>
        <v>Victoria</v>
      </c>
      <c r="G352" t="s">
        <v>26</v>
      </c>
      <c r="H352">
        <v>3500</v>
      </c>
      <c r="I352" t="s">
        <v>11</v>
      </c>
      <c r="J352" t="s">
        <v>127</v>
      </c>
      <c r="K352" t="s">
        <v>157</v>
      </c>
      <c r="L352" t="s">
        <v>147</v>
      </c>
      <c r="M352" s="5">
        <v>495</v>
      </c>
    </row>
    <row r="353" spans="1:13" x14ac:dyDescent="0.65">
      <c r="A353" s="2">
        <v>45367</v>
      </c>
      <c r="B353" s="3">
        <f t="shared" si="17"/>
        <v>2024</v>
      </c>
      <c r="C353" t="str">
        <f t="shared" si="15"/>
        <v>2023-2024</v>
      </c>
      <c r="D353" t="s">
        <v>160</v>
      </c>
      <c r="E353" t="s">
        <v>113</v>
      </c>
      <c r="F353" t="str">
        <f t="shared" si="16"/>
        <v>New South Wales</v>
      </c>
      <c r="G353" t="s">
        <v>10</v>
      </c>
      <c r="H353">
        <v>2101</v>
      </c>
      <c r="I353" t="s">
        <v>11</v>
      </c>
      <c r="J353" t="s">
        <v>123</v>
      </c>
      <c r="K353" t="s">
        <v>150</v>
      </c>
      <c r="L353" t="s">
        <v>140</v>
      </c>
      <c r="M353" s="5">
        <v>694</v>
      </c>
    </row>
    <row r="354" spans="1:13" x14ac:dyDescent="0.65">
      <c r="A354" s="2">
        <v>45586</v>
      </c>
      <c r="B354" s="3">
        <f t="shared" si="17"/>
        <v>2025</v>
      </c>
      <c r="C354" t="str">
        <f t="shared" si="15"/>
        <v>2024-2025</v>
      </c>
      <c r="D354" t="s">
        <v>161</v>
      </c>
      <c r="E354" t="s">
        <v>113</v>
      </c>
      <c r="F354" t="str">
        <f t="shared" si="16"/>
        <v>New South Wales</v>
      </c>
      <c r="G354" t="s">
        <v>10</v>
      </c>
      <c r="H354">
        <v>2101</v>
      </c>
      <c r="I354" t="s">
        <v>11</v>
      </c>
      <c r="J354" t="s">
        <v>123</v>
      </c>
      <c r="K354" t="s">
        <v>159</v>
      </c>
      <c r="L354" t="s">
        <v>149</v>
      </c>
      <c r="M354" s="5">
        <v>488</v>
      </c>
    </row>
    <row r="355" spans="1:13" x14ac:dyDescent="0.65">
      <c r="A355" s="2">
        <v>45964</v>
      </c>
      <c r="B355" s="3">
        <f t="shared" si="17"/>
        <v>2026</v>
      </c>
      <c r="C355" t="str">
        <f t="shared" si="15"/>
        <v>2025-2026</v>
      </c>
      <c r="D355" t="s">
        <v>160</v>
      </c>
      <c r="E355" t="s">
        <v>89</v>
      </c>
      <c r="F355" t="str">
        <f t="shared" si="16"/>
        <v>Queensland</v>
      </c>
      <c r="G355" t="s">
        <v>19</v>
      </c>
      <c r="H355">
        <v>4700</v>
      </c>
      <c r="I355" t="s">
        <v>11</v>
      </c>
      <c r="J355" t="s">
        <v>136</v>
      </c>
      <c r="K355" t="s">
        <v>156</v>
      </c>
      <c r="L355" t="s">
        <v>146</v>
      </c>
      <c r="M355" s="5">
        <v>318</v>
      </c>
    </row>
    <row r="356" spans="1:13" x14ac:dyDescent="0.65">
      <c r="A356" s="2">
        <v>45317</v>
      </c>
      <c r="B356" s="3">
        <f t="shared" si="17"/>
        <v>2024</v>
      </c>
      <c r="C356" t="str">
        <f t="shared" si="15"/>
        <v>2023-2024</v>
      </c>
      <c r="D356" t="s">
        <v>160</v>
      </c>
      <c r="E356" t="s">
        <v>40</v>
      </c>
      <c r="F356" t="str">
        <f t="shared" si="16"/>
        <v>South Australia</v>
      </c>
      <c r="G356" t="s">
        <v>17</v>
      </c>
      <c r="H356">
        <v>5169</v>
      </c>
      <c r="I356" t="s">
        <v>11</v>
      </c>
      <c r="J356" t="s">
        <v>132</v>
      </c>
      <c r="K356" t="s">
        <v>157</v>
      </c>
      <c r="L356" t="s">
        <v>147</v>
      </c>
      <c r="M356" s="5">
        <v>30</v>
      </c>
    </row>
    <row r="357" spans="1:13" x14ac:dyDescent="0.65">
      <c r="A357" s="2">
        <v>45607</v>
      </c>
      <c r="B357" s="3">
        <f t="shared" si="17"/>
        <v>2025</v>
      </c>
      <c r="C357" t="str">
        <f t="shared" si="15"/>
        <v>2024-2025</v>
      </c>
      <c r="D357" t="s">
        <v>161</v>
      </c>
      <c r="E357" t="s">
        <v>82</v>
      </c>
      <c r="F357" t="str">
        <f t="shared" si="16"/>
        <v>Queensland</v>
      </c>
      <c r="G357" t="s">
        <v>19</v>
      </c>
      <c r="H357">
        <v>4215</v>
      </c>
      <c r="I357" t="s">
        <v>11</v>
      </c>
      <c r="J357" t="s">
        <v>122</v>
      </c>
      <c r="K357" t="s">
        <v>150</v>
      </c>
      <c r="L357" t="s">
        <v>140</v>
      </c>
      <c r="M357" s="5">
        <v>690</v>
      </c>
    </row>
    <row r="358" spans="1:13" x14ac:dyDescent="0.65">
      <c r="A358" s="2">
        <v>45945</v>
      </c>
      <c r="B358" s="3">
        <f t="shared" si="17"/>
        <v>2026</v>
      </c>
      <c r="C358" t="str">
        <f t="shared" si="15"/>
        <v>2025-2026</v>
      </c>
      <c r="D358" t="s">
        <v>160</v>
      </c>
      <c r="E358" t="s">
        <v>36</v>
      </c>
      <c r="F358" t="str">
        <f t="shared" si="16"/>
        <v>New South Wales</v>
      </c>
      <c r="G358" t="s">
        <v>10</v>
      </c>
      <c r="H358">
        <v>2539</v>
      </c>
      <c r="I358" t="s">
        <v>11</v>
      </c>
      <c r="J358" t="s">
        <v>121</v>
      </c>
      <c r="K358" t="s">
        <v>150</v>
      </c>
      <c r="L358" t="s">
        <v>140</v>
      </c>
      <c r="M358" s="5">
        <v>706</v>
      </c>
    </row>
    <row r="359" spans="1:13" x14ac:dyDescent="0.65">
      <c r="A359" s="2">
        <v>45658</v>
      </c>
      <c r="B359" s="3">
        <f t="shared" si="17"/>
        <v>2025</v>
      </c>
      <c r="C359" t="str">
        <f t="shared" si="15"/>
        <v>2024-2025</v>
      </c>
      <c r="D359" t="s">
        <v>160</v>
      </c>
      <c r="E359" t="s">
        <v>88</v>
      </c>
      <c r="F359" t="str">
        <f t="shared" si="16"/>
        <v>Queensland</v>
      </c>
      <c r="G359" t="s">
        <v>19</v>
      </c>
      <c r="H359">
        <v>4570</v>
      </c>
      <c r="I359" t="s">
        <v>11</v>
      </c>
      <c r="J359" t="s">
        <v>134</v>
      </c>
      <c r="K359" t="s">
        <v>150</v>
      </c>
      <c r="L359" t="s">
        <v>140</v>
      </c>
      <c r="M359" s="5">
        <v>272</v>
      </c>
    </row>
    <row r="360" spans="1:13" x14ac:dyDescent="0.65">
      <c r="A360" s="2">
        <v>45965</v>
      </c>
      <c r="B360" s="3">
        <f t="shared" si="17"/>
        <v>2026</v>
      </c>
      <c r="C360" t="str">
        <f t="shared" si="15"/>
        <v>2025-2026</v>
      </c>
      <c r="D360" t="s">
        <v>160</v>
      </c>
      <c r="E360" t="s">
        <v>101</v>
      </c>
      <c r="F360" t="str">
        <f t="shared" si="16"/>
        <v>Queensland</v>
      </c>
      <c r="G360" t="s">
        <v>19</v>
      </c>
      <c r="H360">
        <v>4305</v>
      </c>
      <c r="I360" t="s">
        <v>11</v>
      </c>
      <c r="J360" t="s">
        <v>122</v>
      </c>
      <c r="K360" t="s">
        <v>150</v>
      </c>
      <c r="L360" t="s">
        <v>140</v>
      </c>
      <c r="M360" s="5">
        <v>167</v>
      </c>
    </row>
    <row r="361" spans="1:13" x14ac:dyDescent="0.65">
      <c r="A361" s="2">
        <v>45441</v>
      </c>
      <c r="B361" s="3">
        <f t="shared" si="17"/>
        <v>2024</v>
      </c>
      <c r="C361" t="str">
        <f t="shared" si="15"/>
        <v>2023-2024</v>
      </c>
      <c r="D361" t="s">
        <v>160</v>
      </c>
      <c r="E361" t="s">
        <v>58</v>
      </c>
      <c r="F361" t="str">
        <f t="shared" si="16"/>
        <v>New South Wales</v>
      </c>
      <c r="G361" t="s">
        <v>10</v>
      </c>
      <c r="H361">
        <v>2790</v>
      </c>
      <c r="I361" t="s">
        <v>11</v>
      </c>
      <c r="J361" t="s">
        <v>130</v>
      </c>
      <c r="K361" t="s">
        <v>153</v>
      </c>
      <c r="L361" t="s">
        <v>143</v>
      </c>
      <c r="M361" s="5">
        <v>22</v>
      </c>
    </row>
    <row r="362" spans="1:13" x14ac:dyDescent="0.65">
      <c r="A362" s="2">
        <v>45340</v>
      </c>
      <c r="B362" s="3">
        <f t="shared" si="17"/>
        <v>2024</v>
      </c>
      <c r="C362" t="str">
        <f t="shared" si="15"/>
        <v>2023-2024</v>
      </c>
      <c r="D362" t="s">
        <v>160</v>
      </c>
      <c r="E362" t="s">
        <v>91</v>
      </c>
      <c r="F362" t="str">
        <f t="shared" si="16"/>
        <v>Western Australia</v>
      </c>
      <c r="G362" t="s">
        <v>28</v>
      </c>
      <c r="H362">
        <v>6109</v>
      </c>
      <c r="I362" t="s">
        <v>11</v>
      </c>
      <c r="J362" t="s">
        <v>133</v>
      </c>
      <c r="K362" t="s">
        <v>153</v>
      </c>
      <c r="L362" t="s">
        <v>143</v>
      </c>
      <c r="M362" s="5">
        <v>250</v>
      </c>
    </row>
    <row r="363" spans="1:13" x14ac:dyDescent="0.65">
      <c r="A363" s="2">
        <v>45962</v>
      </c>
      <c r="B363" s="3">
        <f t="shared" si="17"/>
        <v>2026</v>
      </c>
      <c r="C363" t="str">
        <f t="shared" si="15"/>
        <v>2025-2026</v>
      </c>
      <c r="D363" t="s">
        <v>161</v>
      </c>
      <c r="E363" t="s">
        <v>27</v>
      </c>
      <c r="F363" t="str">
        <f t="shared" si="16"/>
        <v>Western Australia</v>
      </c>
      <c r="G363" t="s">
        <v>28</v>
      </c>
      <c r="H363">
        <v>6030</v>
      </c>
      <c r="I363" t="s">
        <v>11</v>
      </c>
      <c r="J363" t="s">
        <v>119</v>
      </c>
      <c r="K363" t="s">
        <v>151</v>
      </c>
      <c r="L363" t="s">
        <v>141</v>
      </c>
      <c r="M363" s="5">
        <v>642</v>
      </c>
    </row>
    <row r="364" spans="1:13" x14ac:dyDescent="0.65">
      <c r="A364" s="2">
        <v>45863</v>
      </c>
      <c r="B364" s="3">
        <f t="shared" si="17"/>
        <v>2026</v>
      </c>
      <c r="C364" t="str">
        <f t="shared" si="15"/>
        <v>2025-2026</v>
      </c>
      <c r="D364" t="s">
        <v>161</v>
      </c>
      <c r="E364" t="s">
        <v>105</v>
      </c>
      <c r="F364" t="str">
        <f t="shared" si="16"/>
        <v>New South Wales</v>
      </c>
      <c r="G364" t="s">
        <v>10</v>
      </c>
      <c r="H364">
        <v>2031</v>
      </c>
      <c r="I364" t="s">
        <v>11</v>
      </c>
      <c r="J364" t="s">
        <v>124</v>
      </c>
      <c r="K364" t="s">
        <v>154</v>
      </c>
      <c r="L364" t="s">
        <v>144</v>
      </c>
      <c r="M364" s="5">
        <v>358</v>
      </c>
    </row>
    <row r="365" spans="1:13" x14ac:dyDescent="0.65">
      <c r="A365" s="2">
        <v>46006</v>
      </c>
      <c r="B365" s="3">
        <f t="shared" si="17"/>
        <v>2026</v>
      </c>
      <c r="C365" t="str">
        <f t="shared" si="15"/>
        <v>2025-2026</v>
      </c>
      <c r="D365" t="s">
        <v>161</v>
      </c>
      <c r="E365" t="s">
        <v>86</v>
      </c>
      <c r="F365" t="str">
        <f t="shared" si="16"/>
        <v>Queensland</v>
      </c>
      <c r="G365" t="s">
        <v>19</v>
      </c>
      <c r="H365">
        <v>4119</v>
      </c>
      <c r="I365" t="s">
        <v>11</v>
      </c>
      <c r="J365" t="s">
        <v>129</v>
      </c>
      <c r="K365" t="s">
        <v>152</v>
      </c>
      <c r="L365" t="s">
        <v>142</v>
      </c>
      <c r="M365" s="5">
        <v>55</v>
      </c>
    </row>
    <row r="366" spans="1:13" x14ac:dyDescent="0.65">
      <c r="A366" s="2">
        <v>45360</v>
      </c>
      <c r="B366" s="3">
        <f t="shared" si="17"/>
        <v>2024</v>
      </c>
      <c r="C366" t="str">
        <f t="shared" si="15"/>
        <v>2023-2024</v>
      </c>
      <c r="D366" t="s">
        <v>160</v>
      </c>
      <c r="E366" t="s">
        <v>69</v>
      </c>
      <c r="F366" t="str">
        <f t="shared" si="16"/>
        <v>Victoria</v>
      </c>
      <c r="G366" t="s">
        <v>26</v>
      </c>
      <c r="H366">
        <v>3148</v>
      </c>
      <c r="I366" t="s">
        <v>11</v>
      </c>
      <c r="J366" t="s">
        <v>125</v>
      </c>
      <c r="K366" t="s">
        <v>153</v>
      </c>
      <c r="L366" t="s">
        <v>143</v>
      </c>
      <c r="M366" s="5">
        <v>605</v>
      </c>
    </row>
    <row r="367" spans="1:13" x14ac:dyDescent="0.65">
      <c r="A367" s="2">
        <v>45509</v>
      </c>
      <c r="B367" s="3">
        <f t="shared" si="17"/>
        <v>2025</v>
      </c>
      <c r="C367" t="str">
        <f t="shared" si="15"/>
        <v>2024-2025</v>
      </c>
      <c r="D367" t="s">
        <v>160</v>
      </c>
      <c r="E367" t="s">
        <v>83</v>
      </c>
      <c r="F367" t="str">
        <f t="shared" si="16"/>
        <v>Victoria</v>
      </c>
      <c r="G367" t="s">
        <v>26</v>
      </c>
      <c r="H367">
        <v>3551</v>
      </c>
      <c r="I367" t="s">
        <v>11</v>
      </c>
      <c r="J367" t="s">
        <v>127</v>
      </c>
      <c r="K367" t="s">
        <v>155</v>
      </c>
      <c r="L367" t="s">
        <v>145</v>
      </c>
      <c r="M367" s="5">
        <v>316</v>
      </c>
    </row>
    <row r="368" spans="1:13" x14ac:dyDescent="0.65">
      <c r="A368" s="2">
        <v>45831</v>
      </c>
      <c r="B368" s="3">
        <f t="shared" si="17"/>
        <v>2025</v>
      </c>
      <c r="C368" t="str">
        <f t="shared" si="15"/>
        <v>2024-2025</v>
      </c>
      <c r="D368" t="s">
        <v>160</v>
      </c>
      <c r="E368" t="s">
        <v>22</v>
      </c>
      <c r="F368" t="str">
        <f t="shared" si="16"/>
        <v>New South Wales</v>
      </c>
      <c r="G368" t="s">
        <v>10</v>
      </c>
      <c r="H368">
        <v>2116</v>
      </c>
      <c r="I368" t="s">
        <v>11</v>
      </c>
      <c r="J368" t="s">
        <v>123</v>
      </c>
      <c r="K368" t="s">
        <v>159</v>
      </c>
      <c r="L368" t="s">
        <v>149</v>
      </c>
      <c r="M368" s="5">
        <v>61</v>
      </c>
    </row>
    <row r="369" spans="1:13" x14ac:dyDescent="0.65">
      <c r="A369" s="2">
        <v>45750</v>
      </c>
      <c r="B369" s="3">
        <f t="shared" si="17"/>
        <v>2025</v>
      </c>
      <c r="C369" t="str">
        <f t="shared" si="15"/>
        <v>2024-2025</v>
      </c>
      <c r="D369" t="s">
        <v>160</v>
      </c>
      <c r="E369" t="s">
        <v>22</v>
      </c>
      <c r="F369" t="str">
        <f t="shared" si="16"/>
        <v>New South Wales</v>
      </c>
      <c r="G369" t="s">
        <v>10</v>
      </c>
      <c r="H369">
        <v>2116</v>
      </c>
      <c r="I369" t="s">
        <v>11</v>
      </c>
      <c r="J369" t="s">
        <v>123</v>
      </c>
      <c r="K369" t="s">
        <v>158</v>
      </c>
      <c r="L369" t="s">
        <v>148</v>
      </c>
      <c r="M369" s="5">
        <v>447</v>
      </c>
    </row>
    <row r="370" spans="1:13" x14ac:dyDescent="0.65">
      <c r="A370" s="2">
        <v>45418</v>
      </c>
      <c r="B370" s="3">
        <f t="shared" si="17"/>
        <v>2024</v>
      </c>
      <c r="C370" t="str">
        <f t="shared" si="15"/>
        <v>2023-2024</v>
      </c>
      <c r="D370" t="s">
        <v>160</v>
      </c>
      <c r="E370" t="s">
        <v>22</v>
      </c>
      <c r="F370" t="str">
        <f t="shared" si="16"/>
        <v>New South Wales</v>
      </c>
      <c r="G370" t="s">
        <v>10</v>
      </c>
      <c r="H370">
        <v>2116</v>
      </c>
      <c r="I370" t="s">
        <v>11</v>
      </c>
      <c r="J370" t="s">
        <v>123</v>
      </c>
      <c r="K370" t="s">
        <v>154</v>
      </c>
      <c r="L370" t="s">
        <v>144</v>
      </c>
      <c r="M370" s="5">
        <v>414</v>
      </c>
    </row>
    <row r="371" spans="1:13" x14ac:dyDescent="0.65">
      <c r="A371" s="2">
        <v>45407</v>
      </c>
      <c r="B371" s="3">
        <f t="shared" si="17"/>
        <v>2024</v>
      </c>
      <c r="C371" t="str">
        <f t="shared" si="15"/>
        <v>2023-2024</v>
      </c>
      <c r="D371" t="s">
        <v>160</v>
      </c>
      <c r="E371" t="s">
        <v>48</v>
      </c>
      <c r="F371" t="str">
        <f t="shared" si="16"/>
        <v>Western Australia</v>
      </c>
      <c r="G371" t="s">
        <v>28</v>
      </c>
      <c r="H371">
        <v>6450</v>
      </c>
      <c r="I371" t="s">
        <v>11</v>
      </c>
      <c r="J371" t="s">
        <v>139</v>
      </c>
      <c r="K371" t="s">
        <v>153</v>
      </c>
      <c r="L371" t="s">
        <v>143</v>
      </c>
      <c r="M371" s="5">
        <v>626</v>
      </c>
    </row>
    <row r="372" spans="1:13" x14ac:dyDescent="0.65">
      <c r="A372" s="2">
        <v>45579</v>
      </c>
      <c r="B372" s="3">
        <f t="shared" si="17"/>
        <v>2025</v>
      </c>
      <c r="C372" t="str">
        <f t="shared" si="15"/>
        <v>2024-2025</v>
      </c>
      <c r="D372" t="s">
        <v>160</v>
      </c>
      <c r="E372" t="s">
        <v>91</v>
      </c>
      <c r="F372" t="str">
        <f t="shared" si="16"/>
        <v>Western Australia</v>
      </c>
      <c r="G372" t="s">
        <v>28</v>
      </c>
      <c r="H372">
        <v>6109</v>
      </c>
      <c r="I372" t="s">
        <v>11</v>
      </c>
      <c r="J372" t="s">
        <v>133</v>
      </c>
      <c r="K372" t="s">
        <v>153</v>
      </c>
      <c r="L372" t="s">
        <v>143</v>
      </c>
      <c r="M372" s="5">
        <v>559</v>
      </c>
    </row>
    <row r="373" spans="1:13" x14ac:dyDescent="0.65">
      <c r="A373" s="2">
        <v>45717</v>
      </c>
      <c r="B373" s="3">
        <f t="shared" si="17"/>
        <v>2025</v>
      </c>
      <c r="C373" t="str">
        <f t="shared" si="15"/>
        <v>2024-2025</v>
      </c>
      <c r="D373" t="s">
        <v>160</v>
      </c>
      <c r="E373" t="s">
        <v>105</v>
      </c>
      <c r="F373" t="str">
        <f t="shared" si="16"/>
        <v>New South Wales</v>
      </c>
      <c r="G373" t="s">
        <v>10</v>
      </c>
      <c r="H373">
        <v>2031</v>
      </c>
      <c r="I373" t="s">
        <v>11</v>
      </c>
      <c r="J373" t="s">
        <v>124</v>
      </c>
      <c r="K373" t="s">
        <v>153</v>
      </c>
      <c r="L373" t="s">
        <v>143</v>
      </c>
      <c r="M373" s="5">
        <v>260</v>
      </c>
    </row>
    <row r="374" spans="1:13" x14ac:dyDescent="0.65">
      <c r="A374" s="2">
        <v>45909</v>
      </c>
      <c r="B374" s="3">
        <f t="shared" si="17"/>
        <v>2026</v>
      </c>
      <c r="C374" t="str">
        <f t="shared" si="15"/>
        <v>2025-2026</v>
      </c>
      <c r="D374" t="s">
        <v>161</v>
      </c>
      <c r="E374" t="s">
        <v>94</v>
      </c>
      <c r="F374" t="str">
        <f t="shared" si="16"/>
        <v>Queensland</v>
      </c>
      <c r="G374" t="s">
        <v>19</v>
      </c>
      <c r="H374">
        <v>4551</v>
      </c>
      <c r="I374" t="s">
        <v>11</v>
      </c>
      <c r="J374" t="s">
        <v>134</v>
      </c>
      <c r="K374" t="s">
        <v>152</v>
      </c>
      <c r="L374" t="s">
        <v>142</v>
      </c>
      <c r="M374" s="5">
        <v>411</v>
      </c>
    </row>
    <row r="375" spans="1:13" x14ac:dyDescent="0.65">
      <c r="A375" s="2">
        <v>45541</v>
      </c>
      <c r="B375" s="3">
        <f t="shared" si="17"/>
        <v>2025</v>
      </c>
      <c r="C375" t="str">
        <f t="shared" si="15"/>
        <v>2024-2025</v>
      </c>
      <c r="D375" t="s">
        <v>160</v>
      </c>
      <c r="E375" t="s">
        <v>49</v>
      </c>
      <c r="F375" t="str">
        <f t="shared" si="16"/>
        <v>New South Wales</v>
      </c>
      <c r="G375" t="s">
        <v>10</v>
      </c>
      <c r="H375">
        <v>2350</v>
      </c>
      <c r="I375" t="s">
        <v>11</v>
      </c>
      <c r="J375" t="s">
        <v>120</v>
      </c>
      <c r="K375" t="s">
        <v>153</v>
      </c>
      <c r="L375" t="s">
        <v>143</v>
      </c>
      <c r="M375" s="5">
        <v>492</v>
      </c>
    </row>
    <row r="376" spans="1:13" x14ac:dyDescent="0.65">
      <c r="A376" s="2">
        <v>45877</v>
      </c>
      <c r="B376" s="3">
        <f t="shared" si="17"/>
        <v>2026</v>
      </c>
      <c r="C376" t="str">
        <f t="shared" si="15"/>
        <v>2025-2026</v>
      </c>
      <c r="D376" t="s">
        <v>161</v>
      </c>
      <c r="E376" t="s">
        <v>12</v>
      </c>
      <c r="F376" t="str">
        <f t="shared" si="16"/>
        <v>New South Wales</v>
      </c>
      <c r="G376" t="s">
        <v>10</v>
      </c>
      <c r="H376">
        <v>2795</v>
      </c>
      <c r="I376" t="s">
        <v>11</v>
      </c>
      <c r="J376" t="s">
        <v>130</v>
      </c>
      <c r="K376" t="s">
        <v>151</v>
      </c>
      <c r="L376" t="s">
        <v>141</v>
      </c>
      <c r="M376" s="5">
        <v>725</v>
      </c>
    </row>
    <row r="377" spans="1:13" x14ac:dyDescent="0.65">
      <c r="A377" s="2">
        <v>45674</v>
      </c>
      <c r="B377" s="3">
        <f t="shared" si="17"/>
        <v>2025</v>
      </c>
      <c r="C377" t="str">
        <f t="shared" si="15"/>
        <v>2024-2025</v>
      </c>
      <c r="D377" t="s">
        <v>160</v>
      </c>
      <c r="E377" t="s">
        <v>80</v>
      </c>
      <c r="F377" t="str">
        <f t="shared" si="16"/>
        <v>New South Wales</v>
      </c>
      <c r="G377" t="s">
        <v>10</v>
      </c>
      <c r="H377">
        <v>2120</v>
      </c>
      <c r="I377" t="s">
        <v>11</v>
      </c>
      <c r="J377" t="s">
        <v>123</v>
      </c>
      <c r="K377" t="s">
        <v>151</v>
      </c>
      <c r="L377" t="s">
        <v>141</v>
      </c>
      <c r="M377" s="5">
        <v>665</v>
      </c>
    </row>
    <row r="378" spans="1:13" x14ac:dyDescent="0.65">
      <c r="A378" s="2">
        <v>45448</v>
      </c>
      <c r="B378" s="3">
        <f t="shared" si="17"/>
        <v>2024</v>
      </c>
      <c r="C378" t="str">
        <f t="shared" si="15"/>
        <v>2023-2024</v>
      </c>
      <c r="D378" t="s">
        <v>160</v>
      </c>
      <c r="E378" t="s">
        <v>25</v>
      </c>
      <c r="F378" t="str">
        <f t="shared" si="16"/>
        <v>Victoria</v>
      </c>
      <c r="G378" t="s">
        <v>26</v>
      </c>
      <c r="H378">
        <v>3066</v>
      </c>
      <c r="I378" t="s">
        <v>11</v>
      </c>
      <c r="J378" t="s">
        <v>126</v>
      </c>
      <c r="K378" t="s">
        <v>153</v>
      </c>
      <c r="L378" t="s">
        <v>143</v>
      </c>
      <c r="M378" s="5">
        <v>436</v>
      </c>
    </row>
    <row r="379" spans="1:13" x14ac:dyDescent="0.65">
      <c r="A379" s="2">
        <v>45525</v>
      </c>
      <c r="B379" s="3">
        <f t="shared" si="17"/>
        <v>2025</v>
      </c>
      <c r="C379" t="str">
        <f t="shared" si="15"/>
        <v>2024-2025</v>
      </c>
      <c r="D379" t="s">
        <v>160</v>
      </c>
      <c r="E379" t="s">
        <v>14</v>
      </c>
      <c r="F379" t="str">
        <f t="shared" si="16"/>
        <v>Northern Territory</v>
      </c>
      <c r="G379" t="s">
        <v>15</v>
      </c>
      <c r="H379">
        <v>800</v>
      </c>
      <c r="I379" t="s">
        <v>11</v>
      </c>
      <c r="J379" t="s">
        <v>138</v>
      </c>
      <c r="K379" t="s">
        <v>152</v>
      </c>
      <c r="L379" t="s">
        <v>142</v>
      </c>
      <c r="M379" s="5">
        <v>245</v>
      </c>
    </row>
    <row r="380" spans="1:13" x14ac:dyDescent="0.65">
      <c r="A380" s="2">
        <v>45687</v>
      </c>
      <c r="B380" s="3">
        <f t="shared" si="17"/>
        <v>2025</v>
      </c>
      <c r="C380" t="str">
        <f t="shared" si="15"/>
        <v>2024-2025</v>
      </c>
      <c r="D380" t="s">
        <v>161</v>
      </c>
      <c r="E380" t="s">
        <v>84</v>
      </c>
      <c r="F380" t="str">
        <f t="shared" si="16"/>
        <v>Western Australia</v>
      </c>
      <c r="G380" t="s">
        <v>28</v>
      </c>
      <c r="H380">
        <v>6280</v>
      </c>
      <c r="I380" t="s">
        <v>11</v>
      </c>
      <c r="J380" t="s">
        <v>133</v>
      </c>
      <c r="K380" t="s">
        <v>150</v>
      </c>
      <c r="L380" t="s">
        <v>140</v>
      </c>
      <c r="M380" s="5">
        <v>216</v>
      </c>
    </row>
    <row r="381" spans="1:13" x14ac:dyDescent="0.65">
      <c r="A381" s="2">
        <v>45768</v>
      </c>
      <c r="B381" s="3">
        <f t="shared" si="17"/>
        <v>2025</v>
      </c>
      <c r="C381" t="str">
        <f t="shared" si="15"/>
        <v>2024-2025</v>
      </c>
      <c r="D381" t="s">
        <v>160</v>
      </c>
      <c r="E381" t="s">
        <v>34</v>
      </c>
      <c r="F381" t="str">
        <f t="shared" si="16"/>
        <v>New South Wales</v>
      </c>
      <c r="G381" t="s">
        <v>10</v>
      </c>
      <c r="H381">
        <v>2560</v>
      </c>
      <c r="I381" t="s">
        <v>11</v>
      </c>
      <c r="J381" t="s">
        <v>121</v>
      </c>
      <c r="K381" t="s">
        <v>152</v>
      </c>
      <c r="L381" t="s">
        <v>142</v>
      </c>
      <c r="M381" s="5">
        <v>459</v>
      </c>
    </row>
    <row r="382" spans="1:13" x14ac:dyDescent="0.65">
      <c r="A382" s="2">
        <v>45765</v>
      </c>
      <c r="B382" s="3">
        <f t="shared" si="17"/>
        <v>2025</v>
      </c>
      <c r="C382" t="str">
        <f t="shared" si="15"/>
        <v>2024-2025</v>
      </c>
      <c r="D382" t="s">
        <v>160</v>
      </c>
      <c r="E382" t="s">
        <v>39</v>
      </c>
      <c r="F382" t="str">
        <f t="shared" si="16"/>
        <v>New South Wales</v>
      </c>
      <c r="G382" t="s">
        <v>10</v>
      </c>
      <c r="H382">
        <v>2541</v>
      </c>
      <c r="I382" t="s">
        <v>11</v>
      </c>
      <c r="J382" t="s">
        <v>121</v>
      </c>
      <c r="K382" t="s">
        <v>159</v>
      </c>
      <c r="L382" t="s">
        <v>149</v>
      </c>
      <c r="M382" s="5">
        <v>454</v>
      </c>
    </row>
    <row r="383" spans="1:13" x14ac:dyDescent="0.65">
      <c r="A383" s="2">
        <v>45413</v>
      </c>
      <c r="B383" s="3">
        <f t="shared" si="17"/>
        <v>2024</v>
      </c>
      <c r="C383" t="str">
        <f t="shared" si="15"/>
        <v>2023-2024</v>
      </c>
      <c r="D383" t="s">
        <v>160</v>
      </c>
      <c r="E383" t="s">
        <v>33</v>
      </c>
      <c r="F383" t="str">
        <f t="shared" si="16"/>
        <v>Northern Territory</v>
      </c>
      <c r="G383" t="s">
        <v>15</v>
      </c>
      <c r="H383">
        <v>870</v>
      </c>
      <c r="I383" t="s">
        <v>11</v>
      </c>
      <c r="J383" t="s">
        <v>138</v>
      </c>
      <c r="K383" t="s">
        <v>153</v>
      </c>
      <c r="L383" t="s">
        <v>143</v>
      </c>
      <c r="M383" s="5">
        <v>483</v>
      </c>
    </row>
    <row r="384" spans="1:13" x14ac:dyDescent="0.65">
      <c r="A384" s="2">
        <v>45371</v>
      </c>
      <c r="B384" s="3">
        <f t="shared" si="17"/>
        <v>2024</v>
      </c>
      <c r="C384" t="str">
        <f t="shared" si="15"/>
        <v>2023-2024</v>
      </c>
      <c r="D384" t="s">
        <v>160</v>
      </c>
      <c r="E384" t="s">
        <v>70</v>
      </c>
      <c r="F384" t="str">
        <f t="shared" si="16"/>
        <v>Western Australia</v>
      </c>
      <c r="G384" t="s">
        <v>28</v>
      </c>
      <c r="H384">
        <v>6021</v>
      </c>
      <c r="I384" t="s">
        <v>11</v>
      </c>
      <c r="J384" t="s">
        <v>119</v>
      </c>
      <c r="K384" t="s">
        <v>153</v>
      </c>
      <c r="L384" t="s">
        <v>143</v>
      </c>
      <c r="M384" s="5">
        <v>90</v>
      </c>
    </row>
    <row r="385" spans="1:13" x14ac:dyDescent="0.65">
      <c r="A385" s="2">
        <v>45501</v>
      </c>
      <c r="B385" s="3">
        <f t="shared" si="17"/>
        <v>2025</v>
      </c>
      <c r="C385" t="str">
        <f t="shared" si="15"/>
        <v>2024-2025</v>
      </c>
      <c r="D385" t="s">
        <v>160</v>
      </c>
      <c r="E385" t="s">
        <v>85</v>
      </c>
      <c r="F385" t="str">
        <f t="shared" si="16"/>
        <v>Western Australia</v>
      </c>
      <c r="G385" t="s">
        <v>28</v>
      </c>
      <c r="H385">
        <v>6725</v>
      </c>
      <c r="I385" t="s">
        <v>11</v>
      </c>
      <c r="J385" t="s">
        <v>139</v>
      </c>
      <c r="K385" t="s">
        <v>153</v>
      </c>
      <c r="L385" t="s">
        <v>143</v>
      </c>
      <c r="M385" s="5">
        <v>490</v>
      </c>
    </row>
    <row r="386" spans="1:13" x14ac:dyDescent="0.65">
      <c r="A386" s="2">
        <v>45552</v>
      </c>
      <c r="B386" s="3">
        <f t="shared" si="17"/>
        <v>2025</v>
      </c>
      <c r="C386" t="str">
        <f t="shared" ref="C386:C449" si="18">IF(MONTH(A386) &gt;= 7, YEAR(A386) &amp; "-" &amp; YEAR(A386) + 1, YEAR(A386) - 1 &amp; "-" &amp; YEAR(A386))</f>
        <v>2024-2025</v>
      </c>
      <c r="D386" t="s">
        <v>160</v>
      </c>
      <c r="E386" t="s">
        <v>44</v>
      </c>
      <c r="F386" t="str">
        <f t="shared" ref="F386:F449" si="19">IF(G386="WA","Western Australia",
IF(G386="NSW","New South Wales",
IF(G386="QLD","Queensland",
IF(G386="VIC","Victoria",
IF(G386="TAS","Tasmania",
IF(G386="SA","South Australia",
IF(G386="NT","Northern Territory",
IF(G386="ACT","Australian Capital Territory",G386))))))))</f>
        <v>Western Australia</v>
      </c>
      <c r="G386" t="s">
        <v>28</v>
      </c>
      <c r="H386">
        <v>6010</v>
      </c>
      <c r="I386" t="s">
        <v>11</v>
      </c>
      <c r="J386" t="s">
        <v>119</v>
      </c>
      <c r="K386" t="s">
        <v>153</v>
      </c>
      <c r="L386" t="s">
        <v>143</v>
      </c>
      <c r="M386" s="5">
        <v>427</v>
      </c>
    </row>
    <row r="387" spans="1:13" x14ac:dyDescent="0.65">
      <c r="A387" s="2">
        <v>45945</v>
      </c>
      <c r="B387" s="3">
        <f t="shared" ref="B387:B450" si="20">IF(MONTH(A387)&gt;=7,YEAR(A387)+1,YEAR(A387))</f>
        <v>2026</v>
      </c>
      <c r="C387" t="str">
        <f t="shared" si="18"/>
        <v>2025-2026</v>
      </c>
      <c r="D387" t="s">
        <v>160</v>
      </c>
      <c r="E387" t="s">
        <v>64</v>
      </c>
      <c r="F387" t="str">
        <f t="shared" si="19"/>
        <v>Western Australia</v>
      </c>
      <c r="G387" t="s">
        <v>28</v>
      </c>
      <c r="H387">
        <v>6112</v>
      </c>
      <c r="I387" t="s">
        <v>11</v>
      </c>
      <c r="J387" t="s">
        <v>133</v>
      </c>
      <c r="K387" t="s">
        <v>151</v>
      </c>
      <c r="L387" t="s">
        <v>141</v>
      </c>
      <c r="M387" s="5">
        <v>152</v>
      </c>
    </row>
    <row r="388" spans="1:13" x14ac:dyDescent="0.65">
      <c r="A388" s="2">
        <v>45514</v>
      </c>
      <c r="B388" s="3">
        <f t="shared" si="20"/>
        <v>2025</v>
      </c>
      <c r="C388" t="str">
        <f t="shared" si="18"/>
        <v>2024-2025</v>
      </c>
      <c r="D388" t="s">
        <v>160</v>
      </c>
      <c r="E388" t="s">
        <v>65</v>
      </c>
      <c r="F388" t="str">
        <f t="shared" si="19"/>
        <v>Victoria</v>
      </c>
      <c r="G388" t="s">
        <v>26</v>
      </c>
      <c r="H388">
        <v>3931</v>
      </c>
      <c r="I388" t="s">
        <v>11</v>
      </c>
      <c r="J388" t="s">
        <v>135</v>
      </c>
      <c r="K388" t="s">
        <v>153</v>
      </c>
      <c r="L388" t="s">
        <v>143</v>
      </c>
      <c r="M388" s="5">
        <v>684</v>
      </c>
    </row>
    <row r="389" spans="1:13" x14ac:dyDescent="0.65">
      <c r="A389" s="2">
        <v>45484</v>
      </c>
      <c r="B389" s="3">
        <f t="shared" si="20"/>
        <v>2025</v>
      </c>
      <c r="C389" t="str">
        <f t="shared" si="18"/>
        <v>2024-2025</v>
      </c>
      <c r="D389" t="s">
        <v>160</v>
      </c>
      <c r="E389" t="s">
        <v>42</v>
      </c>
      <c r="F389" t="str">
        <f t="shared" si="19"/>
        <v>Tasmania</v>
      </c>
      <c r="G389" t="s">
        <v>43</v>
      </c>
      <c r="H389">
        <v>7018</v>
      </c>
      <c r="I389" t="s">
        <v>11</v>
      </c>
      <c r="J389" t="s">
        <v>128</v>
      </c>
      <c r="K389" t="s">
        <v>153</v>
      </c>
      <c r="L389" t="s">
        <v>143</v>
      </c>
      <c r="M389" s="5">
        <v>531</v>
      </c>
    </row>
    <row r="390" spans="1:13" x14ac:dyDescent="0.65">
      <c r="A390" s="2">
        <v>45822</v>
      </c>
      <c r="B390" s="3">
        <f t="shared" si="20"/>
        <v>2025</v>
      </c>
      <c r="C390" t="str">
        <f t="shared" si="18"/>
        <v>2024-2025</v>
      </c>
      <c r="D390" t="s">
        <v>160</v>
      </c>
      <c r="E390" t="s">
        <v>77</v>
      </c>
      <c r="F390" t="str">
        <f t="shared" si="19"/>
        <v>Victoria</v>
      </c>
      <c r="G390" t="s">
        <v>26</v>
      </c>
      <c r="H390">
        <v>3018</v>
      </c>
      <c r="I390" t="s">
        <v>11</v>
      </c>
      <c r="J390" t="s">
        <v>126</v>
      </c>
      <c r="K390" t="s">
        <v>150</v>
      </c>
      <c r="L390" t="s">
        <v>140</v>
      </c>
      <c r="M390" s="5">
        <v>479</v>
      </c>
    </row>
    <row r="391" spans="1:13" x14ac:dyDescent="0.65">
      <c r="A391" s="2">
        <v>45609</v>
      </c>
      <c r="B391" s="3">
        <f t="shared" si="20"/>
        <v>2025</v>
      </c>
      <c r="C391" t="str">
        <f t="shared" si="18"/>
        <v>2024-2025</v>
      </c>
      <c r="D391" t="s">
        <v>160</v>
      </c>
      <c r="E391" t="s">
        <v>83</v>
      </c>
      <c r="F391" t="str">
        <f t="shared" si="19"/>
        <v>Victoria</v>
      </c>
      <c r="G391" t="s">
        <v>26</v>
      </c>
      <c r="H391">
        <v>3551</v>
      </c>
      <c r="I391" t="s">
        <v>11</v>
      </c>
      <c r="J391" t="s">
        <v>127</v>
      </c>
      <c r="K391" t="s">
        <v>153</v>
      </c>
      <c r="L391" t="s">
        <v>143</v>
      </c>
      <c r="M391" s="5">
        <v>175</v>
      </c>
    </row>
    <row r="392" spans="1:13" x14ac:dyDescent="0.65">
      <c r="A392" s="2">
        <v>45901</v>
      </c>
      <c r="B392" s="3">
        <f t="shared" si="20"/>
        <v>2026</v>
      </c>
      <c r="C392" t="str">
        <f t="shared" si="18"/>
        <v>2025-2026</v>
      </c>
      <c r="D392" t="s">
        <v>160</v>
      </c>
      <c r="E392" t="s">
        <v>90</v>
      </c>
      <c r="F392" t="str">
        <f t="shared" si="19"/>
        <v>New South Wales</v>
      </c>
      <c r="G392" t="s">
        <v>10</v>
      </c>
      <c r="H392">
        <v>2650</v>
      </c>
      <c r="I392" t="s">
        <v>11</v>
      </c>
      <c r="J392" t="s">
        <v>130</v>
      </c>
      <c r="K392" t="s">
        <v>157</v>
      </c>
      <c r="L392" t="s">
        <v>147</v>
      </c>
      <c r="M392" s="5">
        <v>325</v>
      </c>
    </row>
    <row r="393" spans="1:13" x14ac:dyDescent="0.65">
      <c r="A393" s="2">
        <v>45959</v>
      </c>
      <c r="B393" s="3">
        <f t="shared" si="20"/>
        <v>2026</v>
      </c>
      <c r="C393" t="str">
        <f t="shared" si="18"/>
        <v>2025-2026</v>
      </c>
      <c r="D393" t="s">
        <v>160</v>
      </c>
      <c r="E393" t="s">
        <v>77</v>
      </c>
      <c r="F393" t="str">
        <f t="shared" si="19"/>
        <v>Victoria</v>
      </c>
      <c r="G393" t="s">
        <v>26</v>
      </c>
      <c r="H393">
        <v>3018</v>
      </c>
      <c r="I393" t="s">
        <v>11</v>
      </c>
      <c r="J393" t="s">
        <v>126</v>
      </c>
      <c r="K393" t="s">
        <v>151</v>
      </c>
      <c r="L393" t="s">
        <v>141</v>
      </c>
      <c r="M393" s="5">
        <v>343</v>
      </c>
    </row>
    <row r="394" spans="1:13" x14ac:dyDescent="0.65">
      <c r="A394" s="2">
        <v>45799</v>
      </c>
      <c r="B394" s="3">
        <f t="shared" si="20"/>
        <v>2025</v>
      </c>
      <c r="C394" t="str">
        <f t="shared" si="18"/>
        <v>2024-2025</v>
      </c>
      <c r="D394" t="s">
        <v>160</v>
      </c>
      <c r="E394" t="s">
        <v>60</v>
      </c>
      <c r="F394" t="str">
        <f t="shared" si="19"/>
        <v>Queensland</v>
      </c>
      <c r="G394" t="s">
        <v>19</v>
      </c>
      <c r="H394">
        <v>4655</v>
      </c>
      <c r="I394" t="s">
        <v>11</v>
      </c>
      <c r="J394" t="s">
        <v>136</v>
      </c>
      <c r="K394" t="s">
        <v>151</v>
      </c>
      <c r="L394" t="s">
        <v>141</v>
      </c>
      <c r="M394" s="5">
        <v>472</v>
      </c>
    </row>
    <row r="395" spans="1:13" x14ac:dyDescent="0.65">
      <c r="A395" s="2">
        <v>45841</v>
      </c>
      <c r="B395" s="3">
        <f t="shared" si="20"/>
        <v>2026</v>
      </c>
      <c r="C395" t="str">
        <f t="shared" si="18"/>
        <v>2025-2026</v>
      </c>
      <c r="D395" t="s">
        <v>160</v>
      </c>
      <c r="E395" t="s">
        <v>63</v>
      </c>
      <c r="F395" t="str">
        <f t="shared" si="19"/>
        <v>Queensland</v>
      </c>
      <c r="G395" t="s">
        <v>19</v>
      </c>
      <c r="H395">
        <v>4068</v>
      </c>
      <c r="I395" t="s">
        <v>11</v>
      </c>
      <c r="J395" t="s">
        <v>129</v>
      </c>
      <c r="K395" t="s">
        <v>150</v>
      </c>
      <c r="L395" t="s">
        <v>140</v>
      </c>
      <c r="M395" s="5">
        <v>788</v>
      </c>
    </row>
    <row r="396" spans="1:13" x14ac:dyDescent="0.65">
      <c r="A396" s="2">
        <v>45879</v>
      </c>
      <c r="B396" s="3">
        <f t="shared" si="20"/>
        <v>2026</v>
      </c>
      <c r="C396" t="str">
        <f t="shared" si="18"/>
        <v>2025-2026</v>
      </c>
      <c r="D396" t="s">
        <v>160</v>
      </c>
      <c r="E396" t="s">
        <v>84</v>
      </c>
      <c r="F396" t="str">
        <f t="shared" si="19"/>
        <v>Western Australia</v>
      </c>
      <c r="G396" t="s">
        <v>28</v>
      </c>
      <c r="H396">
        <v>6280</v>
      </c>
      <c r="I396" t="s">
        <v>11</v>
      </c>
      <c r="J396" t="s">
        <v>133</v>
      </c>
      <c r="K396" t="s">
        <v>153</v>
      </c>
      <c r="L396" t="s">
        <v>143</v>
      </c>
      <c r="M396" s="5">
        <v>228</v>
      </c>
    </row>
    <row r="397" spans="1:13" x14ac:dyDescent="0.65">
      <c r="A397" s="2">
        <v>45782</v>
      </c>
      <c r="B397" s="3">
        <f t="shared" si="20"/>
        <v>2025</v>
      </c>
      <c r="C397" t="str">
        <f t="shared" si="18"/>
        <v>2024-2025</v>
      </c>
      <c r="D397" t="s">
        <v>160</v>
      </c>
      <c r="E397" t="s">
        <v>48</v>
      </c>
      <c r="F397" t="str">
        <f t="shared" si="19"/>
        <v>Western Australia</v>
      </c>
      <c r="G397" t="s">
        <v>28</v>
      </c>
      <c r="H397">
        <v>6450</v>
      </c>
      <c r="I397" t="s">
        <v>11</v>
      </c>
      <c r="J397" t="s">
        <v>139</v>
      </c>
      <c r="K397" t="s">
        <v>153</v>
      </c>
      <c r="L397" t="s">
        <v>143</v>
      </c>
      <c r="M397" s="5">
        <v>302</v>
      </c>
    </row>
    <row r="398" spans="1:13" x14ac:dyDescent="0.65">
      <c r="A398" s="2">
        <v>45818</v>
      </c>
      <c r="B398" s="3">
        <f t="shared" si="20"/>
        <v>2025</v>
      </c>
      <c r="C398" t="str">
        <f t="shared" si="18"/>
        <v>2024-2025</v>
      </c>
      <c r="D398" t="s">
        <v>160</v>
      </c>
      <c r="E398" t="s">
        <v>25</v>
      </c>
      <c r="F398" t="str">
        <f t="shared" si="19"/>
        <v>Victoria</v>
      </c>
      <c r="G398" t="s">
        <v>26</v>
      </c>
      <c r="H398">
        <v>3066</v>
      </c>
      <c r="I398" t="s">
        <v>11</v>
      </c>
      <c r="J398" t="s">
        <v>126</v>
      </c>
      <c r="K398" t="s">
        <v>151</v>
      </c>
      <c r="L398" t="s">
        <v>141</v>
      </c>
      <c r="M398" s="5">
        <v>704</v>
      </c>
    </row>
    <row r="399" spans="1:13" x14ac:dyDescent="0.65">
      <c r="A399" s="2">
        <v>45749</v>
      </c>
      <c r="B399" s="3">
        <f t="shared" si="20"/>
        <v>2025</v>
      </c>
      <c r="C399" t="str">
        <f t="shared" si="18"/>
        <v>2024-2025</v>
      </c>
      <c r="D399" t="s">
        <v>160</v>
      </c>
      <c r="E399" t="s">
        <v>9</v>
      </c>
      <c r="F399" t="str">
        <f t="shared" si="19"/>
        <v>New South Wales</v>
      </c>
      <c r="G399" t="s">
        <v>10</v>
      </c>
      <c r="H399">
        <v>2067</v>
      </c>
      <c r="I399" t="s">
        <v>11</v>
      </c>
      <c r="J399" t="s">
        <v>124</v>
      </c>
      <c r="K399" t="s">
        <v>156</v>
      </c>
      <c r="L399" t="s">
        <v>146</v>
      </c>
      <c r="M399" s="5">
        <v>493</v>
      </c>
    </row>
    <row r="400" spans="1:13" x14ac:dyDescent="0.65">
      <c r="A400" s="2">
        <v>45796</v>
      </c>
      <c r="B400" s="3">
        <f t="shared" si="20"/>
        <v>2025</v>
      </c>
      <c r="C400" t="str">
        <f t="shared" si="18"/>
        <v>2024-2025</v>
      </c>
      <c r="D400" t="s">
        <v>161</v>
      </c>
      <c r="E400" t="s">
        <v>54</v>
      </c>
      <c r="F400" t="str">
        <f t="shared" si="19"/>
        <v>New South Wales</v>
      </c>
      <c r="G400" t="s">
        <v>10</v>
      </c>
      <c r="H400">
        <v>2750</v>
      </c>
      <c r="I400" t="s">
        <v>11</v>
      </c>
      <c r="J400" t="s">
        <v>130</v>
      </c>
      <c r="K400" t="s">
        <v>156</v>
      </c>
      <c r="L400" t="s">
        <v>146</v>
      </c>
      <c r="M400" s="5">
        <v>304</v>
      </c>
    </row>
    <row r="401" spans="1:13" x14ac:dyDescent="0.65">
      <c r="A401" s="2">
        <v>45969</v>
      </c>
      <c r="B401" s="3">
        <f t="shared" si="20"/>
        <v>2026</v>
      </c>
      <c r="C401" t="str">
        <f t="shared" si="18"/>
        <v>2025-2026</v>
      </c>
      <c r="D401" t="s">
        <v>160</v>
      </c>
      <c r="E401" t="s">
        <v>106</v>
      </c>
      <c r="F401" t="str">
        <f t="shared" si="19"/>
        <v>Queensland</v>
      </c>
      <c r="G401" t="s">
        <v>19</v>
      </c>
      <c r="H401">
        <v>4558</v>
      </c>
      <c r="I401" t="s">
        <v>11</v>
      </c>
      <c r="J401" t="s">
        <v>134</v>
      </c>
      <c r="K401" t="s">
        <v>155</v>
      </c>
      <c r="L401" t="s">
        <v>145</v>
      </c>
      <c r="M401" s="5">
        <v>492</v>
      </c>
    </row>
    <row r="402" spans="1:13" x14ac:dyDescent="0.65">
      <c r="A402" s="2">
        <v>45435</v>
      </c>
      <c r="B402" s="3">
        <f t="shared" si="20"/>
        <v>2024</v>
      </c>
      <c r="C402" t="str">
        <f t="shared" si="18"/>
        <v>2023-2024</v>
      </c>
      <c r="D402" t="s">
        <v>160</v>
      </c>
      <c r="E402" t="s">
        <v>22</v>
      </c>
      <c r="F402" t="str">
        <f t="shared" si="19"/>
        <v>New South Wales</v>
      </c>
      <c r="G402" t="s">
        <v>10</v>
      </c>
      <c r="H402">
        <v>2116</v>
      </c>
      <c r="I402" t="s">
        <v>11</v>
      </c>
      <c r="J402" t="s">
        <v>123</v>
      </c>
      <c r="K402" t="s">
        <v>155</v>
      </c>
      <c r="L402" t="s">
        <v>145</v>
      </c>
      <c r="M402" s="5">
        <v>744</v>
      </c>
    </row>
    <row r="403" spans="1:13" x14ac:dyDescent="0.65">
      <c r="A403" s="2">
        <v>45463</v>
      </c>
      <c r="B403" s="3">
        <f t="shared" si="20"/>
        <v>2024</v>
      </c>
      <c r="C403" t="str">
        <f t="shared" si="18"/>
        <v>2023-2024</v>
      </c>
      <c r="D403" t="s">
        <v>160</v>
      </c>
      <c r="E403" t="s">
        <v>56</v>
      </c>
      <c r="F403" t="str">
        <f t="shared" si="19"/>
        <v>Queensland</v>
      </c>
      <c r="G403" t="s">
        <v>19</v>
      </c>
      <c r="H403">
        <v>4883</v>
      </c>
      <c r="I403" t="s">
        <v>11</v>
      </c>
      <c r="J403" t="s">
        <v>131</v>
      </c>
      <c r="K403" t="s">
        <v>156</v>
      </c>
      <c r="L403" t="s">
        <v>146</v>
      </c>
      <c r="M403" s="5">
        <v>461</v>
      </c>
    </row>
    <row r="404" spans="1:13" x14ac:dyDescent="0.65">
      <c r="A404" s="2">
        <v>45395</v>
      </c>
      <c r="B404" s="3">
        <f t="shared" si="20"/>
        <v>2024</v>
      </c>
      <c r="C404" t="str">
        <f t="shared" si="18"/>
        <v>2023-2024</v>
      </c>
      <c r="D404" t="s">
        <v>160</v>
      </c>
      <c r="E404" t="s">
        <v>103</v>
      </c>
      <c r="F404" t="str">
        <f t="shared" si="19"/>
        <v>Victoria</v>
      </c>
      <c r="G404" t="s">
        <v>26</v>
      </c>
      <c r="H404">
        <v>3550</v>
      </c>
      <c r="I404" t="s">
        <v>11</v>
      </c>
      <c r="J404" t="s">
        <v>127</v>
      </c>
      <c r="K404" t="s">
        <v>155</v>
      </c>
      <c r="L404" t="s">
        <v>145</v>
      </c>
      <c r="M404" s="5">
        <v>748</v>
      </c>
    </row>
    <row r="405" spans="1:13" x14ac:dyDescent="0.65">
      <c r="A405" s="2">
        <v>45724</v>
      </c>
      <c r="B405" s="3">
        <f t="shared" si="20"/>
        <v>2025</v>
      </c>
      <c r="C405" t="str">
        <f t="shared" si="18"/>
        <v>2024-2025</v>
      </c>
      <c r="D405" t="s">
        <v>160</v>
      </c>
      <c r="E405" t="s">
        <v>103</v>
      </c>
      <c r="F405" t="str">
        <f t="shared" si="19"/>
        <v>Victoria</v>
      </c>
      <c r="G405" t="s">
        <v>26</v>
      </c>
      <c r="H405">
        <v>3550</v>
      </c>
      <c r="I405" t="s">
        <v>11</v>
      </c>
      <c r="J405" t="s">
        <v>127</v>
      </c>
      <c r="K405" t="s">
        <v>154</v>
      </c>
      <c r="L405" t="s">
        <v>144</v>
      </c>
      <c r="M405" s="5">
        <v>241</v>
      </c>
    </row>
    <row r="406" spans="1:13" x14ac:dyDescent="0.65">
      <c r="A406" s="2">
        <v>45791</v>
      </c>
      <c r="B406" s="3">
        <f t="shared" si="20"/>
        <v>2025</v>
      </c>
      <c r="C406" t="str">
        <f t="shared" si="18"/>
        <v>2024-2025</v>
      </c>
      <c r="D406" t="s">
        <v>160</v>
      </c>
      <c r="E406" t="s">
        <v>108</v>
      </c>
      <c r="F406" t="str">
        <f t="shared" si="19"/>
        <v>Tasmania</v>
      </c>
      <c r="G406" t="s">
        <v>43</v>
      </c>
      <c r="H406">
        <v>7320</v>
      </c>
      <c r="I406" t="s">
        <v>11</v>
      </c>
      <c r="J406" t="s">
        <v>128</v>
      </c>
      <c r="K406" t="s">
        <v>157</v>
      </c>
      <c r="L406" t="s">
        <v>147</v>
      </c>
      <c r="M406" s="5">
        <v>394</v>
      </c>
    </row>
    <row r="407" spans="1:13" x14ac:dyDescent="0.65">
      <c r="A407" s="2">
        <v>46019</v>
      </c>
      <c r="B407" s="3">
        <f t="shared" si="20"/>
        <v>2026</v>
      </c>
      <c r="C407" t="str">
        <f t="shared" si="18"/>
        <v>2025-2026</v>
      </c>
      <c r="D407" t="s">
        <v>161</v>
      </c>
      <c r="E407" t="s">
        <v>69</v>
      </c>
      <c r="F407" t="str">
        <f t="shared" si="19"/>
        <v>Victoria</v>
      </c>
      <c r="G407" t="s">
        <v>26</v>
      </c>
      <c r="H407">
        <v>3148</v>
      </c>
      <c r="I407" t="s">
        <v>11</v>
      </c>
      <c r="J407" t="s">
        <v>125</v>
      </c>
      <c r="K407" t="s">
        <v>155</v>
      </c>
      <c r="L407" t="s">
        <v>145</v>
      </c>
      <c r="M407" s="5">
        <v>659</v>
      </c>
    </row>
    <row r="408" spans="1:13" x14ac:dyDescent="0.65">
      <c r="A408" s="2">
        <v>45865</v>
      </c>
      <c r="B408" s="3">
        <f t="shared" si="20"/>
        <v>2026</v>
      </c>
      <c r="C408" t="str">
        <f t="shared" si="18"/>
        <v>2025-2026</v>
      </c>
      <c r="D408" t="s">
        <v>161</v>
      </c>
      <c r="E408" t="s">
        <v>9</v>
      </c>
      <c r="F408" t="str">
        <f t="shared" si="19"/>
        <v>New South Wales</v>
      </c>
      <c r="G408" t="s">
        <v>10</v>
      </c>
      <c r="H408">
        <v>2067</v>
      </c>
      <c r="I408" t="s">
        <v>11</v>
      </c>
      <c r="J408" t="s">
        <v>124</v>
      </c>
      <c r="K408" t="s">
        <v>155</v>
      </c>
      <c r="L408" t="s">
        <v>145</v>
      </c>
      <c r="M408" s="5">
        <v>737</v>
      </c>
    </row>
    <row r="409" spans="1:13" x14ac:dyDescent="0.65">
      <c r="A409" s="2">
        <v>45748</v>
      </c>
      <c r="B409" s="3">
        <f t="shared" si="20"/>
        <v>2025</v>
      </c>
      <c r="C409" t="str">
        <f t="shared" si="18"/>
        <v>2024-2025</v>
      </c>
      <c r="D409" t="s">
        <v>160</v>
      </c>
      <c r="E409" t="s">
        <v>87</v>
      </c>
      <c r="F409" t="str">
        <f t="shared" si="19"/>
        <v>New South Wales</v>
      </c>
      <c r="G409" t="s">
        <v>10</v>
      </c>
      <c r="H409">
        <v>2158</v>
      </c>
      <c r="I409" t="s">
        <v>11</v>
      </c>
      <c r="J409" t="s">
        <v>123</v>
      </c>
      <c r="K409" t="s">
        <v>153</v>
      </c>
      <c r="L409" t="s">
        <v>143</v>
      </c>
      <c r="M409" s="5">
        <v>194</v>
      </c>
    </row>
    <row r="410" spans="1:13" x14ac:dyDescent="0.65">
      <c r="A410" s="2">
        <v>45708</v>
      </c>
      <c r="B410" s="3">
        <f t="shared" si="20"/>
        <v>2025</v>
      </c>
      <c r="C410" t="str">
        <f t="shared" si="18"/>
        <v>2024-2025</v>
      </c>
      <c r="D410" t="s">
        <v>160</v>
      </c>
      <c r="E410" t="s">
        <v>99</v>
      </c>
      <c r="F410" t="str">
        <f t="shared" si="19"/>
        <v>Western Australia</v>
      </c>
      <c r="G410" t="s">
        <v>28</v>
      </c>
      <c r="H410">
        <v>6530</v>
      </c>
      <c r="I410" t="s">
        <v>11</v>
      </c>
      <c r="J410" t="s">
        <v>139</v>
      </c>
      <c r="K410" t="s">
        <v>152</v>
      </c>
      <c r="L410" t="s">
        <v>142</v>
      </c>
      <c r="M410" s="5">
        <v>473</v>
      </c>
    </row>
    <row r="411" spans="1:13" x14ac:dyDescent="0.65">
      <c r="A411" s="2">
        <v>45572</v>
      </c>
      <c r="B411" s="3">
        <f t="shared" si="20"/>
        <v>2025</v>
      </c>
      <c r="C411" t="str">
        <f t="shared" si="18"/>
        <v>2024-2025</v>
      </c>
      <c r="D411" t="s">
        <v>160</v>
      </c>
      <c r="E411" t="s">
        <v>88</v>
      </c>
      <c r="F411" t="str">
        <f t="shared" si="19"/>
        <v>Queensland</v>
      </c>
      <c r="G411" t="s">
        <v>19</v>
      </c>
      <c r="H411">
        <v>4570</v>
      </c>
      <c r="I411" t="s">
        <v>11</v>
      </c>
      <c r="J411" t="s">
        <v>134</v>
      </c>
      <c r="K411" t="s">
        <v>156</v>
      </c>
      <c r="L411" t="s">
        <v>146</v>
      </c>
      <c r="M411" s="5">
        <v>372</v>
      </c>
    </row>
    <row r="412" spans="1:13" x14ac:dyDescent="0.65">
      <c r="A412" s="2">
        <v>45543</v>
      </c>
      <c r="B412" s="3">
        <f t="shared" si="20"/>
        <v>2025</v>
      </c>
      <c r="C412" t="str">
        <f t="shared" si="18"/>
        <v>2024-2025</v>
      </c>
      <c r="D412" t="s">
        <v>160</v>
      </c>
      <c r="E412" t="s">
        <v>46</v>
      </c>
      <c r="F412" t="str">
        <f t="shared" si="19"/>
        <v>South Australia</v>
      </c>
      <c r="G412" t="s">
        <v>17</v>
      </c>
      <c r="H412">
        <v>5043</v>
      </c>
      <c r="I412" t="s">
        <v>11</v>
      </c>
      <c r="J412" t="s">
        <v>132</v>
      </c>
      <c r="K412" t="s">
        <v>151</v>
      </c>
      <c r="L412" t="s">
        <v>141</v>
      </c>
      <c r="M412" s="5">
        <v>648</v>
      </c>
    </row>
    <row r="413" spans="1:13" x14ac:dyDescent="0.65">
      <c r="A413" s="2">
        <v>45815</v>
      </c>
      <c r="B413" s="3">
        <f t="shared" si="20"/>
        <v>2025</v>
      </c>
      <c r="C413" t="str">
        <f t="shared" si="18"/>
        <v>2024-2025</v>
      </c>
      <c r="D413" t="s">
        <v>160</v>
      </c>
      <c r="E413" t="s">
        <v>46</v>
      </c>
      <c r="F413" t="str">
        <f t="shared" si="19"/>
        <v>South Australia</v>
      </c>
      <c r="G413" t="s">
        <v>17</v>
      </c>
      <c r="H413">
        <v>5043</v>
      </c>
      <c r="I413" t="s">
        <v>11</v>
      </c>
      <c r="J413" t="s">
        <v>132</v>
      </c>
      <c r="K413" t="s">
        <v>155</v>
      </c>
      <c r="L413" t="s">
        <v>145</v>
      </c>
      <c r="M413" s="5">
        <v>331</v>
      </c>
    </row>
    <row r="414" spans="1:13" x14ac:dyDescent="0.65">
      <c r="A414" s="2">
        <v>45801</v>
      </c>
      <c r="B414" s="3">
        <f t="shared" si="20"/>
        <v>2025</v>
      </c>
      <c r="C414" t="str">
        <f t="shared" si="18"/>
        <v>2024-2025</v>
      </c>
      <c r="D414" t="s">
        <v>161</v>
      </c>
      <c r="E414" t="s">
        <v>20</v>
      </c>
      <c r="F414" t="str">
        <f t="shared" si="19"/>
        <v>South Australia</v>
      </c>
      <c r="G414" t="s">
        <v>17</v>
      </c>
      <c r="H414">
        <v>5607</v>
      </c>
      <c r="I414" t="s">
        <v>11</v>
      </c>
      <c r="J414" t="s">
        <v>137</v>
      </c>
      <c r="K414" t="s">
        <v>155</v>
      </c>
      <c r="L414" t="s">
        <v>145</v>
      </c>
      <c r="M414" s="5">
        <v>403</v>
      </c>
    </row>
    <row r="415" spans="1:13" x14ac:dyDescent="0.65">
      <c r="A415" s="2">
        <v>45945</v>
      </c>
      <c r="B415" s="3">
        <f t="shared" si="20"/>
        <v>2026</v>
      </c>
      <c r="C415" t="str">
        <f t="shared" si="18"/>
        <v>2025-2026</v>
      </c>
      <c r="D415" t="s">
        <v>160</v>
      </c>
      <c r="E415" t="s">
        <v>89</v>
      </c>
      <c r="F415" t="str">
        <f t="shared" si="19"/>
        <v>Queensland</v>
      </c>
      <c r="G415" t="s">
        <v>19</v>
      </c>
      <c r="H415">
        <v>4700</v>
      </c>
      <c r="I415" t="s">
        <v>11</v>
      </c>
      <c r="J415" t="s">
        <v>136</v>
      </c>
      <c r="K415" t="s">
        <v>155</v>
      </c>
      <c r="L415" t="s">
        <v>145</v>
      </c>
      <c r="M415" s="5">
        <v>758</v>
      </c>
    </row>
    <row r="416" spans="1:13" x14ac:dyDescent="0.65">
      <c r="A416" s="2">
        <v>45660</v>
      </c>
      <c r="B416" s="3">
        <f t="shared" si="20"/>
        <v>2025</v>
      </c>
      <c r="C416" t="str">
        <f t="shared" si="18"/>
        <v>2024-2025</v>
      </c>
      <c r="D416" t="s">
        <v>160</v>
      </c>
      <c r="E416" t="s">
        <v>61</v>
      </c>
      <c r="F416" t="str">
        <f t="shared" si="19"/>
        <v>Victoria</v>
      </c>
      <c r="G416" t="s">
        <v>26</v>
      </c>
      <c r="H416">
        <v>3179</v>
      </c>
      <c r="I416" t="s">
        <v>11</v>
      </c>
      <c r="J416" t="s">
        <v>125</v>
      </c>
      <c r="K416" t="s">
        <v>151</v>
      </c>
      <c r="L416" t="s">
        <v>141</v>
      </c>
      <c r="M416" s="5">
        <v>41</v>
      </c>
    </row>
    <row r="417" spans="1:13" x14ac:dyDescent="0.65">
      <c r="A417" s="2">
        <v>45987</v>
      </c>
      <c r="B417" s="3">
        <f t="shared" si="20"/>
        <v>2026</v>
      </c>
      <c r="C417" t="str">
        <f t="shared" si="18"/>
        <v>2025-2026</v>
      </c>
      <c r="D417" t="s">
        <v>161</v>
      </c>
      <c r="E417" t="s">
        <v>82</v>
      </c>
      <c r="F417" t="str">
        <f t="shared" si="19"/>
        <v>Queensland</v>
      </c>
      <c r="G417" t="s">
        <v>19</v>
      </c>
      <c r="H417">
        <v>4215</v>
      </c>
      <c r="I417" t="s">
        <v>11</v>
      </c>
      <c r="J417" t="s">
        <v>122</v>
      </c>
      <c r="K417" t="s">
        <v>155</v>
      </c>
      <c r="L417" t="s">
        <v>145</v>
      </c>
      <c r="M417" s="5">
        <v>392</v>
      </c>
    </row>
    <row r="418" spans="1:13" x14ac:dyDescent="0.65">
      <c r="A418" s="2">
        <v>45297</v>
      </c>
      <c r="B418" s="3">
        <f t="shared" si="20"/>
        <v>2024</v>
      </c>
      <c r="C418" t="str">
        <f t="shared" si="18"/>
        <v>2023-2024</v>
      </c>
      <c r="D418" t="s">
        <v>160</v>
      </c>
      <c r="E418" t="s">
        <v>29</v>
      </c>
      <c r="F418" t="str">
        <f t="shared" si="19"/>
        <v>Queensland</v>
      </c>
      <c r="G418" t="s">
        <v>19</v>
      </c>
      <c r="H418">
        <v>4703</v>
      </c>
      <c r="I418" t="s">
        <v>11</v>
      </c>
      <c r="J418" t="s">
        <v>136</v>
      </c>
      <c r="K418" t="s">
        <v>155</v>
      </c>
      <c r="L418" t="s">
        <v>145</v>
      </c>
      <c r="M418" s="5">
        <v>231</v>
      </c>
    </row>
    <row r="419" spans="1:13" x14ac:dyDescent="0.65">
      <c r="A419" s="2">
        <v>45591</v>
      </c>
      <c r="B419" s="3">
        <f t="shared" si="20"/>
        <v>2025</v>
      </c>
      <c r="C419" t="str">
        <f t="shared" si="18"/>
        <v>2024-2025</v>
      </c>
      <c r="D419" t="s">
        <v>160</v>
      </c>
      <c r="E419" t="s">
        <v>66</v>
      </c>
      <c r="F419" t="str">
        <f t="shared" si="19"/>
        <v>Western Australia</v>
      </c>
      <c r="G419" t="s">
        <v>28</v>
      </c>
      <c r="H419">
        <v>6330</v>
      </c>
      <c r="I419" t="s">
        <v>11</v>
      </c>
      <c r="J419" t="s">
        <v>133</v>
      </c>
      <c r="K419" t="s">
        <v>154</v>
      </c>
      <c r="L419" t="s">
        <v>144</v>
      </c>
      <c r="M419" s="5">
        <v>154</v>
      </c>
    </row>
    <row r="420" spans="1:13" x14ac:dyDescent="0.65">
      <c r="A420" s="2">
        <v>45861</v>
      </c>
      <c r="B420" s="3">
        <f t="shared" si="20"/>
        <v>2026</v>
      </c>
      <c r="C420" t="str">
        <f t="shared" si="18"/>
        <v>2025-2026</v>
      </c>
      <c r="D420" t="s">
        <v>160</v>
      </c>
      <c r="E420" t="s">
        <v>66</v>
      </c>
      <c r="F420" t="str">
        <f t="shared" si="19"/>
        <v>Western Australia</v>
      </c>
      <c r="G420" t="s">
        <v>28</v>
      </c>
      <c r="H420">
        <v>6330</v>
      </c>
      <c r="I420" t="s">
        <v>11</v>
      </c>
      <c r="J420" t="s">
        <v>133</v>
      </c>
      <c r="K420" t="s">
        <v>159</v>
      </c>
      <c r="L420" t="s">
        <v>149</v>
      </c>
      <c r="M420" s="5">
        <v>255</v>
      </c>
    </row>
    <row r="421" spans="1:13" x14ac:dyDescent="0.65">
      <c r="A421" s="2">
        <v>45960</v>
      </c>
      <c r="B421" s="3">
        <f t="shared" si="20"/>
        <v>2026</v>
      </c>
      <c r="C421" t="str">
        <f t="shared" si="18"/>
        <v>2025-2026</v>
      </c>
      <c r="D421" t="s">
        <v>160</v>
      </c>
      <c r="E421" t="s">
        <v>114</v>
      </c>
      <c r="F421" t="str">
        <f t="shared" si="19"/>
        <v>Victoria</v>
      </c>
      <c r="G421" t="s">
        <v>26</v>
      </c>
      <c r="H421">
        <v>3353</v>
      </c>
      <c r="I421" t="s">
        <v>11</v>
      </c>
      <c r="J421" t="s">
        <v>127</v>
      </c>
      <c r="K421" t="s">
        <v>154</v>
      </c>
      <c r="L421" t="s">
        <v>144</v>
      </c>
      <c r="M421" s="5">
        <v>690</v>
      </c>
    </row>
    <row r="422" spans="1:13" x14ac:dyDescent="0.65">
      <c r="A422" s="2">
        <v>45332</v>
      </c>
      <c r="B422" s="3">
        <f t="shared" si="20"/>
        <v>2024</v>
      </c>
      <c r="C422" t="str">
        <f t="shared" si="18"/>
        <v>2023-2024</v>
      </c>
      <c r="D422" t="s">
        <v>161</v>
      </c>
      <c r="E422" t="s">
        <v>12</v>
      </c>
      <c r="F422" t="str">
        <f t="shared" si="19"/>
        <v>New South Wales</v>
      </c>
      <c r="G422" t="s">
        <v>10</v>
      </c>
      <c r="H422">
        <v>2795</v>
      </c>
      <c r="I422" t="s">
        <v>11</v>
      </c>
      <c r="J422" t="s">
        <v>130</v>
      </c>
      <c r="K422" t="s">
        <v>153</v>
      </c>
      <c r="L422" t="s">
        <v>143</v>
      </c>
      <c r="M422" s="5">
        <v>749</v>
      </c>
    </row>
    <row r="423" spans="1:13" x14ac:dyDescent="0.65">
      <c r="A423" s="2">
        <v>45535</v>
      </c>
      <c r="B423" s="3">
        <f t="shared" si="20"/>
        <v>2025</v>
      </c>
      <c r="C423" t="str">
        <f t="shared" si="18"/>
        <v>2024-2025</v>
      </c>
      <c r="D423" t="s">
        <v>160</v>
      </c>
      <c r="E423" t="s">
        <v>85</v>
      </c>
      <c r="F423" t="str">
        <f t="shared" si="19"/>
        <v>Western Australia</v>
      </c>
      <c r="G423" t="s">
        <v>28</v>
      </c>
      <c r="H423">
        <v>6725</v>
      </c>
      <c r="I423" t="s">
        <v>11</v>
      </c>
      <c r="J423" t="s">
        <v>139</v>
      </c>
      <c r="K423" t="s">
        <v>157</v>
      </c>
      <c r="L423" t="s">
        <v>147</v>
      </c>
      <c r="M423" s="5">
        <v>736</v>
      </c>
    </row>
    <row r="424" spans="1:13" x14ac:dyDescent="0.65">
      <c r="A424" s="2">
        <v>45831</v>
      </c>
      <c r="B424" s="3">
        <f t="shared" si="20"/>
        <v>2025</v>
      </c>
      <c r="C424" t="str">
        <f t="shared" si="18"/>
        <v>2024-2025</v>
      </c>
      <c r="D424" t="s">
        <v>161</v>
      </c>
      <c r="E424" t="s">
        <v>72</v>
      </c>
      <c r="F424" t="str">
        <f t="shared" si="19"/>
        <v>Queensland</v>
      </c>
      <c r="G424" t="s">
        <v>19</v>
      </c>
      <c r="H424">
        <v>4870</v>
      </c>
      <c r="I424" t="s">
        <v>11</v>
      </c>
      <c r="J424" t="s">
        <v>131</v>
      </c>
      <c r="K424" t="s">
        <v>150</v>
      </c>
      <c r="L424" t="s">
        <v>140</v>
      </c>
      <c r="M424" s="5">
        <v>41</v>
      </c>
    </row>
    <row r="425" spans="1:13" x14ac:dyDescent="0.65">
      <c r="A425" s="2">
        <v>45618</v>
      </c>
      <c r="B425" s="3">
        <f t="shared" si="20"/>
        <v>2025</v>
      </c>
      <c r="C425" t="str">
        <f t="shared" si="18"/>
        <v>2024-2025</v>
      </c>
      <c r="D425" t="s">
        <v>161</v>
      </c>
      <c r="E425" t="s">
        <v>94</v>
      </c>
      <c r="F425" t="str">
        <f t="shared" si="19"/>
        <v>Queensland</v>
      </c>
      <c r="G425" t="s">
        <v>19</v>
      </c>
      <c r="H425">
        <v>4551</v>
      </c>
      <c r="I425" t="s">
        <v>11</v>
      </c>
      <c r="J425" t="s">
        <v>134</v>
      </c>
      <c r="K425" t="s">
        <v>152</v>
      </c>
      <c r="L425" t="s">
        <v>142</v>
      </c>
      <c r="M425" s="5">
        <v>499</v>
      </c>
    </row>
    <row r="426" spans="1:13" x14ac:dyDescent="0.65">
      <c r="A426" s="2">
        <v>45580</v>
      </c>
      <c r="B426" s="3">
        <f t="shared" si="20"/>
        <v>2025</v>
      </c>
      <c r="C426" t="str">
        <f t="shared" si="18"/>
        <v>2024-2025</v>
      </c>
      <c r="D426" t="s">
        <v>160</v>
      </c>
      <c r="E426" t="s">
        <v>34</v>
      </c>
      <c r="F426" t="str">
        <f t="shared" si="19"/>
        <v>New South Wales</v>
      </c>
      <c r="G426" t="s">
        <v>10</v>
      </c>
      <c r="H426">
        <v>2560</v>
      </c>
      <c r="I426" t="s">
        <v>11</v>
      </c>
      <c r="J426" t="s">
        <v>121</v>
      </c>
      <c r="K426" t="s">
        <v>152</v>
      </c>
      <c r="L426" t="s">
        <v>142</v>
      </c>
      <c r="M426" s="5">
        <v>156</v>
      </c>
    </row>
    <row r="427" spans="1:13" x14ac:dyDescent="0.65">
      <c r="A427" s="2">
        <v>45337</v>
      </c>
      <c r="B427" s="3">
        <f t="shared" si="20"/>
        <v>2024</v>
      </c>
      <c r="C427" t="str">
        <f t="shared" si="18"/>
        <v>2023-2024</v>
      </c>
      <c r="D427" t="s">
        <v>160</v>
      </c>
      <c r="E427" t="s">
        <v>111</v>
      </c>
      <c r="F427" t="str">
        <f t="shared" si="19"/>
        <v>New South Wales</v>
      </c>
      <c r="G427" t="s">
        <v>10</v>
      </c>
      <c r="H427">
        <v>2154</v>
      </c>
      <c r="I427" t="s">
        <v>11</v>
      </c>
      <c r="J427" t="s">
        <v>123</v>
      </c>
      <c r="K427" t="s">
        <v>154</v>
      </c>
      <c r="L427" t="s">
        <v>144</v>
      </c>
      <c r="M427" s="5">
        <v>114</v>
      </c>
    </row>
    <row r="428" spans="1:13" x14ac:dyDescent="0.65">
      <c r="A428" s="2">
        <v>45841</v>
      </c>
      <c r="B428" s="3">
        <f t="shared" si="20"/>
        <v>2026</v>
      </c>
      <c r="C428" t="str">
        <f t="shared" si="18"/>
        <v>2025-2026</v>
      </c>
      <c r="D428" t="s">
        <v>160</v>
      </c>
      <c r="E428" t="s">
        <v>14</v>
      </c>
      <c r="F428" t="str">
        <f t="shared" si="19"/>
        <v>Northern Territory</v>
      </c>
      <c r="G428" t="s">
        <v>15</v>
      </c>
      <c r="H428">
        <v>800</v>
      </c>
      <c r="I428" t="s">
        <v>11</v>
      </c>
      <c r="J428" t="s">
        <v>138</v>
      </c>
      <c r="K428" t="s">
        <v>153</v>
      </c>
      <c r="L428" t="s">
        <v>143</v>
      </c>
      <c r="M428" s="5">
        <v>522</v>
      </c>
    </row>
    <row r="429" spans="1:13" x14ac:dyDescent="0.65">
      <c r="A429" s="2">
        <v>45893</v>
      </c>
      <c r="B429" s="3">
        <f t="shared" si="20"/>
        <v>2026</v>
      </c>
      <c r="C429" t="str">
        <f t="shared" si="18"/>
        <v>2025-2026</v>
      </c>
      <c r="D429" t="s">
        <v>160</v>
      </c>
      <c r="E429" t="s">
        <v>87</v>
      </c>
      <c r="F429" t="str">
        <f t="shared" si="19"/>
        <v>New South Wales</v>
      </c>
      <c r="G429" t="s">
        <v>10</v>
      </c>
      <c r="H429">
        <v>2158</v>
      </c>
      <c r="I429" t="s">
        <v>11</v>
      </c>
      <c r="J429" t="s">
        <v>123</v>
      </c>
      <c r="K429" t="s">
        <v>153</v>
      </c>
      <c r="L429" t="s">
        <v>143</v>
      </c>
      <c r="M429" s="5">
        <v>517</v>
      </c>
    </row>
    <row r="430" spans="1:13" x14ac:dyDescent="0.65">
      <c r="A430" s="2">
        <v>45719</v>
      </c>
      <c r="B430" s="3">
        <f t="shared" si="20"/>
        <v>2025</v>
      </c>
      <c r="C430" t="str">
        <f t="shared" si="18"/>
        <v>2024-2025</v>
      </c>
      <c r="D430" t="s">
        <v>161</v>
      </c>
      <c r="E430" t="s">
        <v>83</v>
      </c>
      <c r="F430" t="str">
        <f t="shared" si="19"/>
        <v>Victoria</v>
      </c>
      <c r="G430" t="s">
        <v>26</v>
      </c>
      <c r="H430">
        <v>3551</v>
      </c>
      <c r="I430" t="s">
        <v>11</v>
      </c>
      <c r="J430" t="s">
        <v>127</v>
      </c>
      <c r="K430" t="s">
        <v>159</v>
      </c>
      <c r="L430" t="s">
        <v>149</v>
      </c>
      <c r="M430" s="5">
        <v>264</v>
      </c>
    </row>
    <row r="431" spans="1:13" x14ac:dyDescent="0.65">
      <c r="A431" s="2">
        <v>45870</v>
      </c>
      <c r="B431" s="3">
        <f t="shared" si="20"/>
        <v>2026</v>
      </c>
      <c r="C431" t="str">
        <f t="shared" si="18"/>
        <v>2025-2026</v>
      </c>
      <c r="D431" t="s">
        <v>161</v>
      </c>
      <c r="E431" t="s">
        <v>64</v>
      </c>
      <c r="F431" t="str">
        <f t="shared" si="19"/>
        <v>Western Australia</v>
      </c>
      <c r="G431" t="s">
        <v>28</v>
      </c>
      <c r="H431">
        <v>6112</v>
      </c>
      <c r="I431" t="s">
        <v>11</v>
      </c>
      <c r="J431" t="s">
        <v>133</v>
      </c>
      <c r="K431" t="s">
        <v>154</v>
      </c>
      <c r="L431" t="s">
        <v>144</v>
      </c>
      <c r="M431" s="5">
        <v>289</v>
      </c>
    </row>
    <row r="432" spans="1:13" x14ac:dyDescent="0.65">
      <c r="A432" s="2">
        <v>45578</v>
      </c>
      <c r="B432" s="3">
        <f t="shared" si="20"/>
        <v>2025</v>
      </c>
      <c r="C432" t="str">
        <f t="shared" si="18"/>
        <v>2024-2025</v>
      </c>
      <c r="D432" t="s">
        <v>160</v>
      </c>
      <c r="E432" t="s">
        <v>93</v>
      </c>
      <c r="F432" t="str">
        <f t="shared" si="19"/>
        <v>Victoria</v>
      </c>
      <c r="G432" t="s">
        <v>26</v>
      </c>
      <c r="H432">
        <v>3400</v>
      </c>
      <c r="I432" t="s">
        <v>11</v>
      </c>
      <c r="J432" t="s">
        <v>127</v>
      </c>
      <c r="K432" t="s">
        <v>153</v>
      </c>
      <c r="L432" t="s">
        <v>143</v>
      </c>
      <c r="M432" s="5">
        <v>493</v>
      </c>
    </row>
    <row r="433" spans="1:13" x14ac:dyDescent="0.65">
      <c r="A433" s="2">
        <v>45898</v>
      </c>
      <c r="B433" s="3">
        <f t="shared" si="20"/>
        <v>2026</v>
      </c>
      <c r="C433" t="str">
        <f t="shared" si="18"/>
        <v>2025-2026</v>
      </c>
      <c r="D433" t="s">
        <v>160</v>
      </c>
      <c r="E433" t="s">
        <v>67</v>
      </c>
      <c r="F433" t="str">
        <f t="shared" si="19"/>
        <v>Tasmania</v>
      </c>
      <c r="G433" t="s">
        <v>43</v>
      </c>
      <c r="H433">
        <v>7250</v>
      </c>
      <c r="I433" t="s">
        <v>11</v>
      </c>
      <c r="J433" t="s">
        <v>128</v>
      </c>
      <c r="K433" t="s">
        <v>155</v>
      </c>
      <c r="L433" t="s">
        <v>145</v>
      </c>
      <c r="M433" s="5">
        <v>381</v>
      </c>
    </row>
    <row r="434" spans="1:13" x14ac:dyDescent="0.65">
      <c r="A434" s="2">
        <v>45902</v>
      </c>
      <c r="B434" s="3">
        <f t="shared" si="20"/>
        <v>2026</v>
      </c>
      <c r="C434" t="str">
        <f t="shared" si="18"/>
        <v>2025-2026</v>
      </c>
      <c r="D434" t="s">
        <v>161</v>
      </c>
      <c r="E434" t="s">
        <v>27</v>
      </c>
      <c r="F434" t="str">
        <f t="shared" si="19"/>
        <v>Western Australia</v>
      </c>
      <c r="G434" t="s">
        <v>28</v>
      </c>
      <c r="H434">
        <v>6030</v>
      </c>
      <c r="I434" t="s">
        <v>11</v>
      </c>
      <c r="J434" t="s">
        <v>119</v>
      </c>
      <c r="K434" t="s">
        <v>153</v>
      </c>
      <c r="L434" t="s">
        <v>143</v>
      </c>
      <c r="M434" s="5">
        <v>460</v>
      </c>
    </row>
    <row r="435" spans="1:13" x14ac:dyDescent="0.65">
      <c r="A435" s="2">
        <v>45446</v>
      </c>
      <c r="B435" s="3">
        <f t="shared" si="20"/>
        <v>2024</v>
      </c>
      <c r="C435" t="str">
        <f t="shared" si="18"/>
        <v>2023-2024</v>
      </c>
      <c r="D435" t="s">
        <v>160</v>
      </c>
      <c r="E435" t="s">
        <v>61</v>
      </c>
      <c r="F435" t="str">
        <f t="shared" si="19"/>
        <v>Victoria</v>
      </c>
      <c r="G435" t="s">
        <v>26</v>
      </c>
      <c r="H435">
        <v>3179</v>
      </c>
      <c r="I435" t="s">
        <v>11</v>
      </c>
      <c r="J435" t="s">
        <v>125</v>
      </c>
      <c r="K435" t="s">
        <v>155</v>
      </c>
      <c r="L435" t="s">
        <v>145</v>
      </c>
      <c r="M435" s="5">
        <v>30</v>
      </c>
    </row>
    <row r="436" spans="1:13" x14ac:dyDescent="0.65">
      <c r="A436" s="2">
        <v>45595</v>
      </c>
      <c r="B436" s="3">
        <f t="shared" si="20"/>
        <v>2025</v>
      </c>
      <c r="C436" t="str">
        <f t="shared" si="18"/>
        <v>2024-2025</v>
      </c>
      <c r="D436" t="s">
        <v>160</v>
      </c>
      <c r="E436" t="s">
        <v>40</v>
      </c>
      <c r="F436" t="str">
        <f t="shared" si="19"/>
        <v>South Australia</v>
      </c>
      <c r="G436" t="s">
        <v>17</v>
      </c>
      <c r="H436">
        <v>5169</v>
      </c>
      <c r="I436" t="s">
        <v>11</v>
      </c>
      <c r="J436" t="s">
        <v>132</v>
      </c>
      <c r="K436" t="s">
        <v>151</v>
      </c>
      <c r="L436" t="s">
        <v>141</v>
      </c>
      <c r="M436" s="5">
        <v>520</v>
      </c>
    </row>
    <row r="437" spans="1:13" x14ac:dyDescent="0.65">
      <c r="A437" s="2">
        <v>45788</v>
      </c>
      <c r="B437" s="3">
        <f t="shared" si="20"/>
        <v>2025</v>
      </c>
      <c r="C437" t="str">
        <f t="shared" si="18"/>
        <v>2024-2025</v>
      </c>
      <c r="D437" t="s">
        <v>161</v>
      </c>
      <c r="E437" t="s">
        <v>86</v>
      </c>
      <c r="F437" t="str">
        <f t="shared" si="19"/>
        <v>Queensland</v>
      </c>
      <c r="G437" t="s">
        <v>19</v>
      </c>
      <c r="H437">
        <v>4119</v>
      </c>
      <c r="I437" t="s">
        <v>11</v>
      </c>
      <c r="J437" t="s">
        <v>129</v>
      </c>
      <c r="K437" t="s">
        <v>151</v>
      </c>
      <c r="L437" t="s">
        <v>141</v>
      </c>
      <c r="M437" s="5">
        <v>516</v>
      </c>
    </row>
    <row r="438" spans="1:13" x14ac:dyDescent="0.65">
      <c r="A438" s="2">
        <v>45453</v>
      </c>
      <c r="B438" s="3">
        <f t="shared" si="20"/>
        <v>2024</v>
      </c>
      <c r="C438" t="str">
        <f t="shared" si="18"/>
        <v>2023-2024</v>
      </c>
      <c r="D438" t="s">
        <v>160</v>
      </c>
      <c r="E438" t="s">
        <v>35</v>
      </c>
      <c r="F438" t="str">
        <f t="shared" si="19"/>
        <v>Victoria</v>
      </c>
      <c r="G438" t="s">
        <v>26</v>
      </c>
      <c r="H438">
        <v>3280</v>
      </c>
      <c r="I438" t="s">
        <v>11</v>
      </c>
      <c r="J438" t="s">
        <v>127</v>
      </c>
      <c r="K438" t="s">
        <v>155</v>
      </c>
      <c r="L438" t="s">
        <v>145</v>
      </c>
      <c r="M438" s="5">
        <v>602</v>
      </c>
    </row>
    <row r="439" spans="1:13" x14ac:dyDescent="0.65">
      <c r="A439" s="2">
        <v>45759</v>
      </c>
      <c r="B439" s="3">
        <f t="shared" si="20"/>
        <v>2025</v>
      </c>
      <c r="C439" t="str">
        <f t="shared" si="18"/>
        <v>2024-2025</v>
      </c>
      <c r="D439" t="s">
        <v>160</v>
      </c>
      <c r="E439" t="s">
        <v>30</v>
      </c>
      <c r="F439" t="str">
        <f t="shared" si="19"/>
        <v>Victoria</v>
      </c>
      <c r="G439" t="s">
        <v>26</v>
      </c>
      <c r="H439">
        <v>3030</v>
      </c>
      <c r="I439" t="s">
        <v>11</v>
      </c>
      <c r="J439" t="s">
        <v>126</v>
      </c>
      <c r="K439" t="s">
        <v>157</v>
      </c>
      <c r="L439" t="s">
        <v>147</v>
      </c>
      <c r="M439" s="5">
        <v>168</v>
      </c>
    </row>
    <row r="440" spans="1:13" x14ac:dyDescent="0.65">
      <c r="A440" s="2">
        <v>45812</v>
      </c>
      <c r="B440" s="3">
        <f t="shared" si="20"/>
        <v>2025</v>
      </c>
      <c r="C440" t="str">
        <f t="shared" si="18"/>
        <v>2024-2025</v>
      </c>
      <c r="D440" t="s">
        <v>160</v>
      </c>
      <c r="E440" t="s">
        <v>18</v>
      </c>
      <c r="F440" t="str">
        <f t="shared" si="19"/>
        <v>Queensland</v>
      </c>
      <c r="G440" t="s">
        <v>19</v>
      </c>
      <c r="H440">
        <v>4802</v>
      </c>
      <c r="I440" t="s">
        <v>11</v>
      </c>
      <c r="J440" t="s">
        <v>131</v>
      </c>
      <c r="K440" t="s">
        <v>153</v>
      </c>
      <c r="L440" t="s">
        <v>143</v>
      </c>
      <c r="M440" s="5">
        <v>82</v>
      </c>
    </row>
    <row r="441" spans="1:13" x14ac:dyDescent="0.65">
      <c r="A441" s="2">
        <v>45372</v>
      </c>
      <c r="B441" s="3">
        <f t="shared" si="20"/>
        <v>2024</v>
      </c>
      <c r="C441" t="str">
        <f t="shared" si="18"/>
        <v>2023-2024</v>
      </c>
      <c r="D441" t="s">
        <v>160</v>
      </c>
      <c r="E441" t="s">
        <v>70</v>
      </c>
      <c r="F441" t="str">
        <f t="shared" si="19"/>
        <v>Western Australia</v>
      </c>
      <c r="G441" t="s">
        <v>28</v>
      </c>
      <c r="H441">
        <v>6021</v>
      </c>
      <c r="I441" t="s">
        <v>11</v>
      </c>
      <c r="J441" t="s">
        <v>119</v>
      </c>
      <c r="K441" t="s">
        <v>154</v>
      </c>
      <c r="L441" t="s">
        <v>144</v>
      </c>
      <c r="M441" s="5">
        <v>322</v>
      </c>
    </row>
    <row r="442" spans="1:13" x14ac:dyDescent="0.65">
      <c r="A442" s="2">
        <v>45336</v>
      </c>
      <c r="B442" s="3">
        <f t="shared" si="20"/>
        <v>2024</v>
      </c>
      <c r="C442" t="str">
        <f t="shared" si="18"/>
        <v>2023-2024</v>
      </c>
      <c r="D442" t="s">
        <v>160</v>
      </c>
      <c r="E442" t="s">
        <v>104</v>
      </c>
      <c r="F442" t="str">
        <f t="shared" si="19"/>
        <v>Victoria</v>
      </c>
      <c r="G442" t="s">
        <v>26</v>
      </c>
      <c r="H442">
        <v>3175</v>
      </c>
      <c r="I442" t="s">
        <v>11</v>
      </c>
      <c r="J442" t="s">
        <v>125</v>
      </c>
      <c r="K442" t="s">
        <v>150</v>
      </c>
      <c r="L442" t="s">
        <v>140</v>
      </c>
      <c r="M442" s="5">
        <v>458</v>
      </c>
    </row>
    <row r="443" spans="1:13" x14ac:dyDescent="0.65">
      <c r="A443" s="2">
        <v>45397</v>
      </c>
      <c r="B443" s="3">
        <f t="shared" si="20"/>
        <v>2024</v>
      </c>
      <c r="C443" t="str">
        <f t="shared" si="18"/>
        <v>2023-2024</v>
      </c>
      <c r="D443" t="s">
        <v>160</v>
      </c>
      <c r="E443" t="s">
        <v>97</v>
      </c>
      <c r="F443" t="str">
        <f t="shared" si="19"/>
        <v>Tasmania</v>
      </c>
      <c r="G443" t="s">
        <v>43</v>
      </c>
      <c r="H443">
        <v>7010</v>
      </c>
      <c r="I443" t="s">
        <v>11</v>
      </c>
      <c r="J443" t="s">
        <v>128</v>
      </c>
      <c r="K443" t="s">
        <v>153</v>
      </c>
      <c r="L443" t="s">
        <v>143</v>
      </c>
      <c r="M443" s="5">
        <v>78</v>
      </c>
    </row>
    <row r="444" spans="1:13" x14ac:dyDescent="0.65">
      <c r="A444" s="2">
        <v>45644</v>
      </c>
      <c r="B444" s="3">
        <f t="shared" si="20"/>
        <v>2025</v>
      </c>
      <c r="C444" t="str">
        <f t="shared" si="18"/>
        <v>2024-2025</v>
      </c>
      <c r="D444" t="s">
        <v>160</v>
      </c>
      <c r="E444" t="s">
        <v>96</v>
      </c>
      <c r="F444" t="str">
        <f t="shared" si="19"/>
        <v>Western Australia</v>
      </c>
      <c r="G444" t="s">
        <v>28</v>
      </c>
      <c r="H444">
        <v>6027</v>
      </c>
      <c r="I444" t="s">
        <v>11</v>
      </c>
      <c r="J444" t="s">
        <v>119</v>
      </c>
      <c r="K444" t="s">
        <v>153</v>
      </c>
      <c r="L444" t="s">
        <v>143</v>
      </c>
      <c r="M444" s="5">
        <v>562</v>
      </c>
    </row>
    <row r="445" spans="1:13" x14ac:dyDescent="0.65">
      <c r="A445" s="2">
        <v>45360</v>
      </c>
      <c r="B445" s="3">
        <f t="shared" si="20"/>
        <v>2024</v>
      </c>
      <c r="C445" t="str">
        <f t="shared" si="18"/>
        <v>2023-2024</v>
      </c>
      <c r="D445" t="s">
        <v>160</v>
      </c>
      <c r="E445" t="s">
        <v>13</v>
      </c>
      <c r="F445" t="str">
        <f t="shared" si="19"/>
        <v>New South Wales</v>
      </c>
      <c r="G445" t="s">
        <v>10</v>
      </c>
      <c r="H445">
        <v>2141</v>
      </c>
      <c r="I445" t="s">
        <v>11</v>
      </c>
      <c r="J445" t="s">
        <v>123</v>
      </c>
      <c r="K445" t="s">
        <v>153</v>
      </c>
      <c r="L445" t="s">
        <v>143</v>
      </c>
      <c r="M445" s="5">
        <v>531</v>
      </c>
    </row>
    <row r="446" spans="1:13" x14ac:dyDescent="0.65">
      <c r="A446" s="2">
        <v>45776</v>
      </c>
      <c r="B446" s="3">
        <f t="shared" si="20"/>
        <v>2025</v>
      </c>
      <c r="C446" t="str">
        <f t="shared" si="18"/>
        <v>2024-2025</v>
      </c>
      <c r="D446" t="s">
        <v>160</v>
      </c>
      <c r="E446" t="s">
        <v>74</v>
      </c>
      <c r="F446" t="str">
        <f t="shared" si="19"/>
        <v>Victoria</v>
      </c>
      <c r="G446" t="s">
        <v>26</v>
      </c>
      <c r="H446">
        <v>3500</v>
      </c>
      <c r="I446" t="s">
        <v>11</v>
      </c>
      <c r="J446" t="s">
        <v>127</v>
      </c>
      <c r="K446" t="s">
        <v>153</v>
      </c>
      <c r="L446" t="s">
        <v>143</v>
      </c>
      <c r="M446" s="5">
        <v>127</v>
      </c>
    </row>
    <row r="447" spans="1:13" x14ac:dyDescent="0.65">
      <c r="A447" s="2">
        <v>45633</v>
      </c>
      <c r="B447" s="3">
        <f t="shared" si="20"/>
        <v>2025</v>
      </c>
      <c r="C447" t="str">
        <f t="shared" si="18"/>
        <v>2024-2025</v>
      </c>
      <c r="D447" t="s">
        <v>160</v>
      </c>
      <c r="E447" t="s">
        <v>16</v>
      </c>
      <c r="F447" t="str">
        <f t="shared" si="19"/>
        <v>South Australia</v>
      </c>
      <c r="G447" t="s">
        <v>17</v>
      </c>
      <c r="H447">
        <v>5168</v>
      </c>
      <c r="I447" t="s">
        <v>11</v>
      </c>
      <c r="J447" t="s">
        <v>132</v>
      </c>
      <c r="K447" t="s">
        <v>153</v>
      </c>
      <c r="L447" t="s">
        <v>143</v>
      </c>
      <c r="M447" s="5">
        <v>490</v>
      </c>
    </row>
    <row r="448" spans="1:13" x14ac:dyDescent="0.65">
      <c r="A448" s="2">
        <v>45314</v>
      </c>
      <c r="B448" s="3">
        <f t="shared" si="20"/>
        <v>2024</v>
      </c>
      <c r="C448" t="str">
        <f t="shared" si="18"/>
        <v>2023-2024</v>
      </c>
      <c r="D448" t="s">
        <v>161</v>
      </c>
      <c r="E448" t="s">
        <v>39</v>
      </c>
      <c r="F448" t="str">
        <f t="shared" si="19"/>
        <v>New South Wales</v>
      </c>
      <c r="G448" t="s">
        <v>10</v>
      </c>
      <c r="H448">
        <v>2541</v>
      </c>
      <c r="I448" t="s">
        <v>11</v>
      </c>
      <c r="J448" t="s">
        <v>121</v>
      </c>
      <c r="K448" t="s">
        <v>152</v>
      </c>
      <c r="L448" t="s">
        <v>142</v>
      </c>
      <c r="M448" s="5">
        <v>568</v>
      </c>
    </row>
    <row r="449" spans="1:13" x14ac:dyDescent="0.65">
      <c r="A449" s="2">
        <v>45400</v>
      </c>
      <c r="B449" s="3">
        <f t="shared" si="20"/>
        <v>2024</v>
      </c>
      <c r="C449" t="str">
        <f t="shared" si="18"/>
        <v>2023-2024</v>
      </c>
      <c r="D449" t="s">
        <v>160</v>
      </c>
      <c r="E449" t="s">
        <v>61</v>
      </c>
      <c r="F449" t="str">
        <f t="shared" si="19"/>
        <v>Victoria</v>
      </c>
      <c r="G449" t="s">
        <v>26</v>
      </c>
      <c r="H449">
        <v>3179</v>
      </c>
      <c r="I449" t="s">
        <v>11</v>
      </c>
      <c r="J449" t="s">
        <v>125</v>
      </c>
      <c r="K449" t="s">
        <v>151</v>
      </c>
      <c r="L449" t="s">
        <v>141</v>
      </c>
      <c r="M449" s="5">
        <v>595</v>
      </c>
    </row>
    <row r="450" spans="1:13" x14ac:dyDescent="0.65">
      <c r="A450" s="2">
        <v>45885</v>
      </c>
      <c r="B450" s="3">
        <f t="shared" si="20"/>
        <v>2026</v>
      </c>
      <c r="C450" t="str">
        <f t="shared" ref="C450:C513" si="21">IF(MONTH(A450) &gt;= 7, YEAR(A450) &amp; "-" &amp; YEAR(A450) + 1, YEAR(A450) - 1 &amp; "-" &amp; YEAR(A450))</f>
        <v>2025-2026</v>
      </c>
      <c r="D450" t="s">
        <v>160</v>
      </c>
      <c r="E450" t="s">
        <v>52</v>
      </c>
      <c r="F450" t="str">
        <f t="shared" ref="F450:F513" si="22">IF(G450="WA","Western Australia",
IF(G450="NSW","New South Wales",
IF(G450="QLD","Queensland",
IF(G450="VIC","Victoria",
IF(G450="TAS","Tasmania",
IF(G450="SA","South Australia",
IF(G450="NT","Northern Territory",
IF(G450="ACT","Australian Capital Territory",G450))))))))</f>
        <v>New South Wales</v>
      </c>
      <c r="G450" t="s">
        <v>10</v>
      </c>
      <c r="H450">
        <v>2485</v>
      </c>
      <c r="I450" t="s">
        <v>11</v>
      </c>
      <c r="J450" t="s">
        <v>120</v>
      </c>
      <c r="K450" t="s">
        <v>154</v>
      </c>
      <c r="L450" t="s">
        <v>144</v>
      </c>
      <c r="M450" s="5">
        <v>585</v>
      </c>
    </row>
    <row r="451" spans="1:13" x14ac:dyDescent="0.65">
      <c r="A451" s="2">
        <v>45851</v>
      </c>
      <c r="B451" s="3">
        <f t="shared" ref="B451:B514" si="23">IF(MONTH(A451)&gt;=7,YEAR(A451)+1,YEAR(A451))</f>
        <v>2026</v>
      </c>
      <c r="C451" t="str">
        <f t="shared" si="21"/>
        <v>2025-2026</v>
      </c>
      <c r="D451" t="s">
        <v>161</v>
      </c>
      <c r="E451" t="s">
        <v>82</v>
      </c>
      <c r="F451" t="str">
        <f t="shared" si="22"/>
        <v>Queensland</v>
      </c>
      <c r="G451" t="s">
        <v>19</v>
      </c>
      <c r="H451">
        <v>4215</v>
      </c>
      <c r="I451" t="s">
        <v>11</v>
      </c>
      <c r="J451" t="s">
        <v>122</v>
      </c>
      <c r="K451" t="s">
        <v>153</v>
      </c>
      <c r="L451" t="s">
        <v>143</v>
      </c>
      <c r="M451" s="5">
        <v>614</v>
      </c>
    </row>
    <row r="452" spans="1:13" x14ac:dyDescent="0.65">
      <c r="A452" s="2">
        <v>45532</v>
      </c>
      <c r="B452" s="3">
        <f t="shared" si="23"/>
        <v>2025</v>
      </c>
      <c r="C452" t="str">
        <f t="shared" si="21"/>
        <v>2024-2025</v>
      </c>
      <c r="D452" t="s">
        <v>160</v>
      </c>
      <c r="E452" t="s">
        <v>23</v>
      </c>
      <c r="F452" t="str">
        <f t="shared" si="22"/>
        <v>New South Wales</v>
      </c>
      <c r="G452" t="s">
        <v>10</v>
      </c>
      <c r="H452">
        <v>2830</v>
      </c>
      <c r="I452" t="s">
        <v>11</v>
      </c>
      <c r="J452" t="s">
        <v>130</v>
      </c>
      <c r="K452" t="s">
        <v>153</v>
      </c>
      <c r="L452" t="s">
        <v>143</v>
      </c>
      <c r="M452" s="5">
        <v>557</v>
      </c>
    </row>
    <row r="453" spans="1:13" x14ac:dyDescent="0.65">
      <c r="A453" s="2">
        <v>45469</v>
      </c>
      <c r="B453" s="3">
        <f t="shared" si="23"/>
        <v>2024</v>
      </c>
      <c r="C453" t="str">
        <f t="shared" si="21"/>
        <v>2023-2024</v>
      </c>
      <c r="D453" t="s">
        <v>160</v>
      </c>
      <c r="E453" t="s">
        <v>106</v>
      </c>
      <c r="F453" t="str">
        <f t="shared" si="22"/>
        <v>Queensland</v>
      </c>
      <c r="G453" t="s">
        <v>19</v>
      </c>
      <c r="H453">
        <v>4558</v>
      </c>
      <c r="I453" t="s">
        <v>11</v>
      </c>
      <c r="J453" t="s">
        <v>134</v>
      </c>
      <c r="K453" t="s">
        <v>153</v>
      </c>
      <c r="L453" t="s">
        <v>143</v>
      </c>
      <c r="M453" s="5">
        <v>212</v>
      </c>
    </row>
    <row r="454" spans="1:13" x14ac:dyDescent="0.65">
      <c r="A454" s="2">
        <v>45384</v>
      </c>
      <c r="B454" s="3">
        <f t="shared" si="23"/>
        <v>2024</v>
      </c>
      <c r="C454" t="str">
        <f t="shared" si="21"/>
        <v>2023-2024</v>
      </c>
      <c r="D454" t="s">
        <v>160</v>
      </c>
      <c r="E454" t="s">
        <v>75</v>
      </c>
      <c r="F454" t="str">
        <f t="shared" si="22"/>
        <v>Victoria</v>
      </c>
      <c r="G454" t="s">
        <v>26</v>
      </c>
      <c r="H454">
        <v>3915</v>
      </c>
      <c r="I454" t="s">
        <v>11</v>
      </c>
      <c r="J454" t="s">
        <v>135</v>
      </c>
      <c r="K454" t="s">
        <v>152</v>
      </c>
      <c r="L454" t="s">
        <v>142</v>
      </c>
      <c r="M454" s="5">
        <v>424</v>
      </c>
    </row>
    <row r="455" spans="1:13" x14ac:dyDescent="0.65">
      <c r="A455" s="2">
        <v>45808</v>
      </c>
      <c r="B455" s="3">
        <f t="shared" si="23"/>
        <v>2025</v>
      </c>
      <c r="C455" t="str">
        <f t="shared" si="21"/>
        <v>2024-2025</v>
      </c>
      <c r="D455" t="s">
        <v>160</v>
      </c>
      <c r="E455" t="s">
        <v>39</v>
      </c>
      <c r="F455" t="str">
        <f t="shared" si="22"/>
        <v>New South Wales</v>
      </c>
      <c r="G455" t="s">
        <v>10</v>
      </c>
      <c r="H455">
        <v>2541</v>
      </c>
      <c r="I455" t="s">
        <v>11</v>
      </c>
      <c r="J455" t="s">
        <v>121</v>
      </c>
      <c r="K455" t="s">
        <v>157</v>
      </c>
      <c r="L455" t="s">
        <v>147</v>
      </c>
      <c r="M455" s="5">
        <v>790</v>
      </c>
    </row>
    <row r="456" spans="1:13" x14ac:dyDescent="0.65">
      <c r="A456" s="2">
        <v>45573</v>
      </c>
      <c r="B456" s="3">
        <f t="shared" si="23"/>
        <v>2025</v>
      </c>
      <c r="C456" t="str">
        <f t="shared" si="21"/>
        <v>2024-2025</v>
      </c>
      <c r="D456" t="s">
        <v>160</v>
      </c>
      <c r="E456" t="s">
        <v>78</v>
      </c>
      <c r="F456" t="str">
        <f t="shared" si="22"/>
        <v>New South Wales</v>
      </c>
      <c r="G456" t="s">
        <v>10</v>
      </c>
      <c r="H456">
        <v>2480</v>
      </c>
      <c r="I456" t="s">
        <v>11</v>
      </c>
      <c r="J456" t="s">
        <v>120</v>
      </c>
      <c r="K456" t="s">
        <v>151</v>
      </c>
      <c r="L456" t="s">
        <v>141</v>
      </c>
      <c r="M456" s="5">
        <v>604</v>
      </c>
    </row>
    <row r="457" spans="1:13" x14ac:dyDescent="0.65">
      <c r="A457" s="2">
        <v>45656</v>
      </c>
      <c r="B457" s="3">
        <f t="shared" si="23"/>
        <v>2025</v>
      </c>
      <c r="C457" t="str">
        <f t="shared" si="21"/>
        <v>2024-2025</v>
      </c>
      <c r="D457" t="s">
        <v>160</v>
      </c>
      <c r="E457" t="s">
        <v>60</v>
      </c>
      <c r="F457" t="str">
        <f t="shared" si="22"/>
        <v>Queensland</v>
      </c>
      <c r="G457" t="s">
        <v>19</v>
      </c>
      <c r="H457">
        <v>4655</v>
      </c>
      <c r="I457" t="s">
        <v>11</v>
      </c>
      <c r="J457" t="s">
        <v>136</v>
      </c>
      <c r="K457" t="s">
        <v>154</v>
      </c>
      <c r="L457" t="s">
        <v>144</v>
      </c>
      <c r="M457" s="5">
        <v>422</v>
      </c>
    </row>
    <row r="458" spans="1:13" x14ac:dyDescent="0.65">
      <c r="A458" s="2">
        <v>45722</v>
      </c>
      <c r="B458" s="3">
        <f t="shared" si="23"/>
        <v>2025</v>
      </c>
      <c r="C458" t="str">
        <f t="shared" si="21"/>
        <v>2024-2025</v>
      </c>
      <c r="D458" t="s">
        <v>161</v>
      </c>
      <c r="E458" t="s">
        <v>12</v>
      </c>
      <c r="F458" t="str">
        <f t="shared" si="22"/>
        <v>New South Wales</v>
      </c>
      <c r="G458" t="s">
        <v>10</v>
      </c>
      <c r="H458">
        <v>2795</v>
      </c>
      <c r="I458" t="s">
        <v>11</v>
      </c>
      <c r="J458" t="s">
        <v>130</v>
      </c>
      <c r="K458" t="s">
        <v>155</v>
      </c>
      <c r="L458" t="s">
        <v>145</v>
      </c>
      <c r="M458" s="5">
        <v>118</v>
      </c>
    </row>
    <row r="459" spans="1:13" x14ac:dyDescent="0.65">
      <c r="A459" s="2">
        <v>45312</v>
      </c>
      <c r="B459" s="3">
        <f t="shared" si="23"/>
        <v>2024</v>
      </c>
      <c r="C459" t="str">
        <f t="shared" si="21"/>
        <v>2023-2024</v>
      </c>
      <c r="D459" t="s">
        <v>161</v>
      </c>
      <c r="E459" t="s">
        <v>78</v>
      </c>
      <c r="F459" t="str">
        <f t="shared" si="22"/>
        <v>New South Wales</v>
      </c>
      <c r="G459" t="s">
        <v>10</v>
      </c>
      <c r="H459">
        <v>2480</v>
      </c>
      <c r="I459" t="s">
        <v>11</v>
      </c>
      <c r="J459" t="s">
        <v>120</v>
      </c>
      <c r="K459" t="s">
        <v>153</v>
      </c>
      <c r="L459" t="s">
        <v>143</v>
      </c>
      <c r="M459" s="5">
        <v>528</v>
      </c>
    </row>
    <row r="460" spans="1:13" x14ac:dyDescent="0.65">
      <c r="A460" s="2">
        <v>45455</v>
      </c>
      <c r="B460" s="3">
        <f t="shared" si="23"/>
        <v>2024</v>
      </c>
      <c r="C460" t="str">
        <f t="shared" si="21"/>
        <v>2023-2024</v>
      </c>
      <c r="D460" t="s">
        <v>160</v>
      </c>
      <c r="E460" t="s">
        <v>39</v>
      </c>
      <c r="F460" t="str">
        <f t="shared" si="22"/>
        <v>New South Wales</v>
      </c>
      <c r="G460" t="s">
        <v>10</v>
      </c>
      <c r="H460">
        <v>2541</v>
      </c>
      <c r="I460" t="s">
        <v>11</v>
      </c>
      <c r="J460" t="s">
        <v>121</v>
      </c>
      <c r="K460" t="s">
        <v>153</v>
      </c>
      <c r="L460" t="s">
        <v>143</v>
      </c>
      <c r="M460" s="5">
        <v>189</v>
      </c>
    </row>
    <row r="461" spans="1:13" x14ac:dyDescent="0.65">
      <c r="A461" s="2">
        <v>45696</v>
      </c>
      <c r="B461" s="3">
        <f t="shared" si="23"/>
        <v>2025</v>
      </c>
      <c r="C461" t="str">
        <f t="shared" si="21"/>
        <v>2024-2025</v>
      </c>
      <c r="D461" t="s">
        <v>160</v>
      </c>
      <c r="E461" t="s">
        <v>57</v>
      </c>
      <c r="F461" t="str">
        <f t="shared" si="22"/>
        <v>New South Wales</v>
      </c>
      <c r="G461" t="s">
        <v>10</v>
      </c>
      <c r="H461">
        <v>2064</v>
      </c>
      <c r="I461" t="s">
        <v>11</v>
      </c>
      <c r="J461" t="s">
        <v>124</v>
      </c>
      <c r="K461" t="s">
        <v>157</v>
      </c>
      <c r="L461" t="s">
        <v>147</v>
      </c>
      <c r="M461" s="5">
        <v>61</v>
      </c>
    </row>
    <row r="462" spans="1:13" x14ac:dyDescent="0.65">
      <c r="A462" s="2">
        <v>45643</v>
      </c>
      <c r="B462" s="3">
        <f t="shared" si="23"/>
        <v>2025</v>
      </c>
      <c r="C462" t="str">
        <f t="shared" si="21"/>
        <v>2024-2025</v>
      </c>
      <c r="D462" t="s">
        <v>161</v>
      </c>
      <c r="E462" t="s">
        <v>85</v>
      </c>
      <c r="F462" t="str">
        <f t="shared" si="22"/>
        <v>Western Australia</v>
      </c>
      <c r="G462" t="s">
        <v>28</v>
      </c>
      <c r="H462">
        <v>6725</v>
      </c>
      <c r="I462" t="s">
        <v>11</v>
      </c>
      <c r="J462" t="s">
        <v>139</v>
      </c>
      <c r="K462" t="s">
        <v>154</v>
      </c>
      <c r="L462" t="s">
        <v>144</v>
      </c>
      <c r="M462" s="5">
        <v>247</v>
      </c>
    </row>
    <row r="463" spans="1:13" x14ac:dyDescent="0.65">
      <c r="A463" s="2">
        <v>45670</v>
      </c>
      <c r="B463" s="3">
        <f t="shared" si="23"/>
        <v>2025</v>
      </c>
      <c r="C463" t="str">
        <f t="shared" si="21"/>
        <v>2024-2025</v>
      </c>
      <c r="D463" t="s">
        <v>160</v>
      </c>
      <c r="E463" t="s">
        <v>58</v>
      </c>
      <c r="F463" t="str">
        <f t="shared" si="22"/>
        <v>New South Wales</v>
      </c>
      <c r="G463" t="s">
        <v>10</v>
      </c>
      <c r="H463">
        <v>2790</v>
      </c>
      <c r="I463" t="s">
        <v>11</v>
      </c>
      <c r="J463" t="s">
        <v>130</v>
      </c>
      <c r="K463" t="s">
        <v>152</v>
      </c>
      <c r="L463" t="s">
        <v>142</v>
      </c>
      <c r="M463" s="5">
        <v>786</v>
      </c>
    </row>
    <row r="464" spans="1:13" x14ac:dyDescent="0.65">
      <c r="A464" s="2">
        <v>45775</v>
      </c>
      <c r="B464" s="3">
        <f t="shared" si="23"/>
        <v>2025</v>
      </c>
      <c r="C464" t="str">
        <f t="shared" si="21"/>
        <v>2024-2025</v>
      </c>
      <c r="D464" t="s">
        <v>161</v>
      </c>
      <c r="E464" t="s">
        <v>20</v>
      </c>
      <c r="F464" t="str">
        <f t="shared" si="22"/>
        <v>South Australia</v>
      </c>
      <c r="G464" t="s">
        <v>17</v>
      </c>
      <c r="H464">
        <v>5607</v>
      </c>
      <c r="I464" t="s">
        <v>11</v>
      </c>
      <c r="J464" t="s">
        <v>137</v>
      </c>
      <c r="K464" t="s">
        <v>155</v>
      </c>
      <c r="L464" t="s">
        <v>145</v>
      </c>
      <c r="M464" s="5">
        <v>152</v>
      </c>
    </row>
    <row r="465" spans="1:13" x14ac:dyDescent="0.65">
      <c r="A465" s="2">
        <v>45475</v>
      </c>
      <c r="B465" s="3">
        <f t="shared" si="23"/>
        <v>2025</v>
      </c>
      <c r="C465" t="str">
        <f t="shared" si="21"/>
        <v>2024-2025</v>
      </c>
      <c r="D465" t="s">
        <v>160</v>
      </c>
      <c r="E465" t="s">
        <v>89</v>
      </c>
      <c r="F465" t="str">
        <f t="shared" si="22"/>
        <v>Queensland</v>
      </c>
      <c r="G465" t="s">
        <v>19</v>
      </c>
      <c r="H465">
        <v>4700</v>
      </c>
      <c r="I465" t="s">
        <v>11</v>
      </c>
      <c r="J465" t="s">
        <v>136</v>
      </c>
      <c r="K465" t="s">
        <v>151</v>
      </c>
      <c r="L465" t="s">
        <v>141</v>
      </c>
      <c r="M465" s="5">
        <v>733</v>
      </c>
    </row>
    <row r="466" spans="1:13" x14ac:dyDescent="0.65">
      <c r="A466" s="2">
        <v>45999</v>
      </c>
      <c r="B466" s="3">
        <f t="shared" si="23"/>
        <v>2026</v>
      </c>
      <c r="C466" t="str">
        <f t="shared" si="21"/>
        <v>2025-2026</v>
      </c>
      <c r="D466" t="s">
        <v>161</v>
      </c>
      <c r="E466" t="s">
        <v>9</v>
      </c>
      <c r="F466" t="str">
        <f t="shared" si="22"/>
        <v>New South Wales</v>
      </c>
      <c r="G466" t="s">
        <v>10</v>
      </c>
      <c r="H466">
        <v>2067</v>
      </c>
      <c r="I466" t="s">
        <v>11</v>
      </c>
      <c r="J466" t="s">
        <v>124</v>
      </c>
      <c r="K466" t="s">
        <v>151</v>
      </c>
      <c r="L466" t="s">
        <v>141</v>
      </c>
      <c r="M466" s="5">
        <v>419</v>
      </c>
    </row>
    <row r="467" spans="1:13" x14ac:dyDescent="0.65">
      <c r="A467" s="2">
        <v>45338</v>
      </c>
      <c r="B467" s="3">
        <f t="shared" si="23"/>
        <v>2024</v>
      </c>
      <c r="C467" t="str">
        <f t="shared" si="21"/>
        <v>2023-2024</v>
      </c>
      <c r="D467" t="s">
        <v>160</v>
      </c>
      <c r="E467" t="s">
        <v>99</v>
      </c>
      <c r="F467" t="str">
        <f t="shared" si="22"/>
        <v>Western Australia</v>
      </c>
      <c r="G467" t="s">
        <v>28</v>
      </c>
      <c r="H467">
        <v>6530</v>
      </c>
      <c r="I467" t="s">
        <v>11</v>
      </c>
      <c r="J467" t="s">
        <v>139</v>
      </c>
      <c r="K467" t="s">
        <v>159</v>
      </c>
      <c r="L467" t="s">
        <v>149</v>
      </c>
      <c r="M467" s="5">
        <v>151</v>
      </c>
    </row>
    <row r="468" spans="1:13" x14ac:dyDescent="0.65">
      <c r="A468" s="2">
        <v>45488</v>
      </c>
      <c r="B468" s="3">
        <f t="shared" si="23"/>
        <v>2025</v>
      </c>
      <c r="C468" t="str">
        <f t="shared" si="21"/>
        <v>2024-2025</v>
      </c>
      <c r="D468" t="s">
        <v>160</v>
      </c>
      <c r="E468" t="s">
        <v>57</v>
      </c>
      <c r="F468" t="str">
        <f t="shared" si="22"/>
        <v>New South Wales</v>
      </c>
      <c r="G468" t="s">
        <v>10</v>
      </c>
      <c r="H468">
        <v>2064</v>
      </c>
      <c r="I468" t="s">
        <v>11</v>
      </c>
      <c r="J468" t="s">
        <v>124</v>
      </c>
      <c r="K468" t="s">
        <v>152</v>
      </c>
      <c r="L468" t="s">
        <v>142</v>
      </c>
      <c r="M468" s="5">
        <v>645</v>
      </c>
    </row>
    <row r="469" spans="1:13" x14ac:dyDescent="0.65">
      <c r="A469" s="2">
        <v>45417</v>
      </c>
      <c r="B469" s="3">
        <f t="shared" si="23"/>
        <v>2024</v>
      </c>
      <c r="C469" t="str">
        <f t="shared" si="21"/>
        <v>2023-2024</v>
      </c>
      <c r="D469" t="s">
        <v>160</v>
      </c>
      <c r="E469" t="s">
        <v>93</v>
      </c>
      <c r="F469" t="str">
        <f t="shared" si="22"/>
        <v>Victoria</v>
      </c>
      <c r="G469" t="s">
        <v>26</v>
      </c>
      <c r="H469">
        <v>3400</v>
      </c>
      <c r="I469" t="s">
        <v>11</v>
      </c>
      <c r="J469" t="s">
        <v>127</v>
      </c>
      <c r="K469" t="s">
        <v>153</v>
      </c>
      <c r="L469" t="s">
        <v>143</v>
      </c>
      <c r="M469" s="5">
        <v>356</v>
      </c>
    </row>
    <row r="470" spans="1:13" x14ac:dyDescent="0.65">
      <c r="A470" s="2">
        <v>45687</v>
      </c>
      <c r="B470" s="3">
        <f t="shared" si="23"/>
        <v>2025</v>
      </c>
      <c r="C470" t="str">
        <f t="shared" si="21"/>
        <v>2024-2025</v>
      </c>
      <c r="D470" t="s">
        <v>161</v>
      </c>
      <c r="E470" t="s">
        <v>109</v>
      </c>
      <c r="F470" t="str">
        <f t="shared" si="22"/>
        <v>Western Australia</v>
      </c>
      <c r="G470" t="s">
        <v>28</v>
      </c>
      <c r="H470">
        <v>6052</v>
      </c>
      <c r="I470" t="s">
        <v>11</v>
      </c>
      <c r="J470" t="s">
        <v>119</v>
      </c>
      <c r="K470" t="s">
        <v>154</v>
      </c>
      <c r="L470" t="s">
        <v>144</v>
      </c>
      <c r="M470" s="5">
        <v>318</v>
      </c>
    </row>
    <row r="471" spans="1:13" x14ac:dyDescent="0.65">
      <c r="A471" s="2">
        <v>45744</v>
      </c>
      <c r="B471" s="3">
        <f t="shared" si="23"/>
        <v>2025</v>
      </c>
      <c r="C471" t="str">
        <f t="shared" si="21"/>
        <v>2024-2025</v>
      </c>
      <c r="D471" t="s">
        <v>160</v>
      </c>
      <c r="E471" t="s">
        <v>40</v>
      </c>
      <c r="F471" t="str">
        <f t="shared" si="22"/>
        <v>South Australia</v>
      </c>
      <c r="G471" t="s">
        <v>17</v>
      </c>
      <c r="H471">
        <v>5169</v>
      </c>
      <c r="I471" t="s">
        <v>11</v>
      </c>
      <c r="J471" t="s">
        <v>132</v>
      </c>
      <c r="K471" t="s">
        <v>153</v>
      </c>
      <c r="L471" t="s">
        <v>143</v>
      </c>
      <c r="M471" s="5">
        <v>48</v>
      </c>
    </row>
    <row r="472" spans="1:13" x14ac:dyDescent="0.65">
      <c r="A472" s="2">
        <v>45449</v>
      </c>
      <c r="B472" s="3">
        <f t="shared" si="23"/>
        <v>2024</v>
      </c>
      <c r="C472" t="str">
        <f t="shared" si="21"/>
        <v>2023-2024</v>
      </c>
      <c r="D472" t="s">
        <v>160</v>
      </c>
      <c r="E472" t="s">
        <v>100</v>
      </c>
      <c r="F472" t="str">
        <f t="shared" si="22"/>
        <v>New South Wales</v>
      </c>
      <c r="G472" t="s">
        <v>10</v>
      </c>
      <c r="H472">
        <v>2800</v>
      </c>
      <c r="I472" t="s">
        <v>11</v>
      </c>
      <c r="J472" t="s">
        <v>130</v>
      </c>
      <c r="K472" t="s">
        <v>154</v>
      </c>
      <c r="L472" t="s">
        <v>144</v>
      </c>
      <c r="M472" s="5">
        <v>580</v>
      </c>
    </row>
    <row r="473" spans="1:13" x14ac:dyDescent="0.65">
      <c r="A473" s="2">
        <v>45951</v>
      </c>
      <c r="B473" s="3">
        <f t="shared" si="23"/>
        <v>2026</v>
      </c>
      <c r="C473" t="str">
        <f t="shared" si="21"/>
        <v>2025-2026</v>
      </c>
      <c r="D473" t="s">
        <v>161</v>
      </c>
      <c r="E473" t="s">
        <v>83</v>
      </c>
      <c r="F473" t="str">
        <f t="shared" si="22"/>
        <v>Victoria</v>
      </c>
      <c r="G473" t="s">
        <v>26</v>
      </c>
      <c r="H473">
        <v>3551</v>
      </c>
      <c r="I473" t="s">
        <v>11</v>
      </c>
      <c r="J473" t="s">
        <v>127</v>
      </c>
      <c r="K473" t="s">
        <v>153</v>
      </c>
      <c r="L473" t="s">
        <v>143</v>
      </c>
      <c r="M473" s="5">
        <v>263</v>
      </c>
    </row>
    <row r="474" spans="1:13" x14ac:dyDescent="0.65">
      <c r="A474" s="2">
        <v>45655</v>
      </c>
      <c r="B474" s="3">
        <f t="shared" si="23"/>
        <v>2025</v>
      </c>
      <c r="C474" t="str">
        <f t="shared" si="21"/>
        <v>2024-2025</v>
      </c>
      <c r="D474" t="s">
        <v>160</v>
      </c>
      <c r="E474" t="s">
        <v>108</v>
      </c>
      <c r="F474" t="str">
        <f t="shared" si="22"/>
        <v>Tasmania</v>
      </c>
      <c r="G474" t="s">
        <v>43</v>
      </c>
      <c r="H474">
        <v>7320</v>
      </c>
      <c r="I474" t="s">
        <v>11</v>
      </c>
      <c r="J474" t="s">
        <v>128</v>
      </c>
      <c r="K474" t="s">
        <v>153</v>
      </c>
      <c r="L474" t="s">
        <v>143</v>
      </c>
      <c r="M474" s="5">
        <v>108</v>
      </c>
    </row>
    <row r="475" spans="1:13" x14ac:dyDescent="0.65">
      <c r="A475" s="2">
        <v>45872</v>
      </c>
      <c r="B475" s="3">
        <f t="shared" si="23"/>
        <v>2026</v>
      </c>
      <c r="C475" t="str">
        <f t="shared" si="21"/>
        <v>2025-2026</v>
      </c>
      <c r="D475" t="s">
        <v>160</v>
      </c>
      <c r="E475" t="s">
        <v>61</v>
      </c>
      <c r="F475" t="str">
        <f t="shared" si="22"/>
        <v>Victoria</v>
      </c>
      <c r="G475" t="s">
        <v>26</v>
      </c>
      <c r="H475">
        <v>3179</v>
      </c>
      <c r="I475" t="s">
        <v>11</v>
      </c>
      <c r="J475" t="s">
        <v>125</v>
      </c>
      <c r="K475" t="s">
        <v>153</v>
      </c>
      <c r="L475" t="s">
        <v>143</v>
      </c>
      <c r="M475" s="5">
        <v>744</v>
      </c>
    </row>
    <row r="476" spans="1:13" x14ac:dyDescent="0.65">
      <c r="A476" s="2">
        <v>45505</v>
      </c>
      <c r="B476" s="3">
        <f t="shared" si="23"/>
        <v>2025</v>
      </c>
      <c r="C476" t="str">
        <f t="shared" si="21"/>
        <v>2024-2025</v>
      </c>
      <c r="D476" t="s">
        <v>160</v>
      </c>
      <c r="E476" t="s">
        <v>45</v>
      </c>
      <c r="F476" t="str">
        <f t="shared" si="22"/>
        <v>Victoria</v>
      </c>
      <c r="G476" t="s">
        <v>26</v>
      </c>
      <c r="H476">
        <v>3136</v>
      </c>
      <c r="I476" t="s">
        <v>11</v>
      </c>
      <c r="J476" t="s">
        <v>125</v>
      </c>
      <c r="K476" t="s">
        <v>153</v>
      </c>
      <c r="L476" t="s">
        <v>143</v>
      </c>
      <c r="M476" s="5">
        <v>339</v>
      </c>
    </row>
    <row r="477" spans="1:13" x14ac:dyDescent="0.65">
      <c r="A477" s="2">
        <v>45981</v>
      </c>
      <c r="B477" s="3">
        <f t="shared" si="23"/>
        <v>2026</v>
      </c>
      <c r="C477" t="str">
        <f t="shared" si="21"/>
        <v>2025-2026</v>
      </c>
      <c r="D477" t="s">
        <v>160</v>
      </c>
      <c r="E477" t="s">
        <v>104</v>
      </c>
      <c r="F477" t="str">
        <f t="shared" si="22"/>
        <v>Victoria</v>
      </c>
      <c r="G477" t="s">
        <v>26</v>
      </c>
      <c r="H477">
        <v>3175</v>
      </c>
      <c r="I477" t="s">
        <v>11</v>
      </c>
      <c r="J477" t="s">
        <v>125</v>
      </c>
      <c r="K477" t="s">
        <v>158</v>
      </c>
      <c r="L477" t="s">
        <v>148</v>
      </c>
      <c r="M477" s="5">
        <v>373</v>
      </c>
    </row>
    <row r="478" spans="1:13" x14ac:dyDescent="0.65">
      <c r="A478" s="2">
        <v>45625</v>
      </c>
      <c r="B478" s="3">
        <f t="shared" si="23"/>
        <v>2025</v>
      </c>
      <c r="C478" t="str">
        <f t="shared" si="21"/>
        <v>2024-2025</v>
      </c>
      <c r="D478" t="s">
        <v>161</v>
      </c>
      <c r="E478" t="s">
        <v>105</v>
      </c>
      <c r="F478" t="str">
        <f t="shared" si="22"/>
        <v>New South Wales</v>
      </c>
      <c r="G478" t="s">
        <v>10</v>
      </c>
      <c r="H478">
        <v>2031</v>
      </c>
      <c r="I478" t="s">
        <v>11</v>
      </c>
      <c r="J478" t="s">
        <v>124</v>
      </c>
      <c r="K478" t="s">
        <v>151</v>
      </c>
      <c r="L478" t="s">
        <v>141</v>
      </c>
      <c r="M478" s="5">
        <v>660</v>
      </c>
    </row>
    <row r="479" spans="1:13" x14ac:dyDescent="0.65">
      <c r="A479" s="2">
        <v>45957</v>
      </c>
      <c r="B479" s="3">
        <f t="shared" si="23"/>
        <v>2026</v>
      </c>
      <c r="C479" t="str">
        <f t="shared" si="21"/>
        <v>2025-2026</v>
      </c>
      <c r="D479" t="s">
        <v>161</v>
      </c>
      <c r="E479" t="s">
        <v>9</v>
      </c>
      <c r="F479" t="str">
        <f t="shared" si="22"/>
        <v>New South Wales</v>
      </c>
      <c r="G479" t="s">
        <v>10</v>
      </c>
      <c r="H479">
        <v>2067</v>
      </c>
      <c r="I479" t="s">
        <v>11</v>
      </c>
      <c r="J479" t="s">
        <v>124</v>
      </c>
      <c r="K479" t="s">
        <v>157</v>
      </c>
      <c r="L479" t="s">
        <v>147</v>
      </c>
      <c r="M479" s="5">
        <v>397</v>
      </c>
    </row>
    <row r="480" spans="1:13" x14ac:dyDescent="0.65">
      <c r="A480" s="2">
        <v>45754</v>
      </c>
      <c r="B480" s="3">
        <f t="shared" si="23"/>
        <v>2025</v>
      </c>
      <c r="C480" t="str">
        <f t="shared" si="21"/>
        <v>2024-2025</v>
      </c>
      <c r="D480" t="s">
        <v>161</v>
      </c>
      <c r="E480" t="s">
        <v>50</v>
      </c>
      <c r="F480" t="str">
        <f t="shared" si="22"/>
        <v>Australian Capital Territory</v>
      </c>
      <c r="G480" t="s">
        <v>51</v>
      </c>
      <c r="H480">
        <v>2617</v>
      </c>
      <c r="I480" t="s">
        <v>11</v>
      </c>
      <c r="J480" t="s">
        <v>121</v>
      </c>
      <c r="K480" t="s">
        <v>153</v>
      </c>
      <c r="L480" t="s">
        <v>143</v>
      </c>
      <c r="M480" s="5">
        <v>591</v>
      </c>
    </row>
    <row r="481" spans="1:13" x14ac:dyDescent="0.65">
      <c r="A481" s="2">
        <v>45810</v>
      </c>
      <c r="B481" s="3">
        <f t="shared" si="23"/>
        <v>2025</v>
      </c>
      <c r="C481" t="str">
        <f t="shared" si="21"/>
        <v>2024-2025</v>
      </c>
      <c r="D481" t="s">
        <v>160</v>
      </c>
      <c r="E481" t="s">
        <v>111</v>
      </c>
      <c r="F481" t="str">
        <f t="shared" si="22"/>
        <v>New South Wales</v>
      </c>
      <c r="G481" t="s">
        <v>10</v>
      </c>
      <c r="H481">
        <v>2154</v>
      </c>
      <c r="I481" t="s">
        <v>11</v>
      </c>
      <c r="J481" t="s">
        <v>123</v>
      </c>
      <c r="K481" t="s">
        <v>153</v>
      </c>
      <c r="L481" t="s">
        <v>143</v>
      </c>
      <c r="M481" s="5">
        <v>173</v>
      </c>
    </row>
    <row r="482" spans="1:13" x14ac:dyDescent="0.65">
      <c r="A482" s="2">
        <v>45358</v>
      </c>
      <c r="B482" s="3">
        <f t="shared" si="23"/>
        <v>2024</v>
      </c>
      <c r="C482" t="str">
        <f t="shared" si="21"/>
        <v>2023-2024</v>
      </c>
      <c r="D482" t="s">
        <v>161</v>
      </c>
      <c r="E482" t="s">
        <v>73</v>
      </c>
      <c r="F482" t="str">
        <f t="shared" si="22"/>
        <v>Queensland</v>
      </c>
      <c r="G482" t="s">
        <v>19</v>
      </c>
      <c r="H482">
        <v>4509</v>
      </c>
      <c r="I482" t="s">
        <v>11</v>
      </c>
      <c r="J482" t="s">
        <v>122</v>
      </c>
      <c r="K482" t="s">
        <v>155</v>
      </c>
      <c r="L482" t="s">
        <v>145</v>
      </c>
      <c r="M482" s="5">
        <v>522</v>
      </c>
    </row>
    <row r="483" spans="1:13" x14ac:dyDescent="0.65">
      <c r="A483" s="2">
        <v>45654</v>
      </c>
      <c r="B483" s="3">
        <f t="shared" si="23"/>
        <v>2025</v>
      </c>
      <c r="C483" t="str">
        <f t="shared" si="21"/>
        <v>2024-2025</v>
      </c>
      <c r="D483" t="s">
        <v>161</v>
      </c>
      <c r="E483" t="s">
        <v>20</v>
      </c>
      <c r="F483" t="str">
        <f t="shared" si="22"/>
        <v>South Australia</v>
      </c>
      <c r="G483" t="s">
        <v>17</v>
      </c>
      <c r="H483">
        <v>5607</v>
      </c>
      <c r="I483" t="s">
        <v>11</v>
      </c>
      <c r="J483" t="s">
        <v>137</v>
      </c>
      <c r="K483" t="s">
        <v>156</v>
      </c>
      <c r="L483" t="s">
        <v>146</v>
      </c>
      <c r="M483" s="5">
        <v>351</v>
      </c>
    </row>
    <row r="484" spans="1:13" x14ac:dyDescent="0.65">
      <c r="A484" s="2">
        <v>45343</v>
      </c>
      <c r="B484" s="3">
        <f t="shared" si="23"/>
        <v>2024</v>
      </c>
      <c r="C484" t="str">
        <f t="shared" si="21"/>
        <v>2023-2024</v>
      </c>
      <c r="D484" t="s">
        <v>160</v>
      </c>
      <c r="E484" t="s">
        <v>66</v>
      </c>
      <c r="F484" t="str">
        <f t="shared" si="22"/>
        <v>Western Australia</v>
      </c>
      <c r="G484" t="s">
        <v>28</v>
      </c>
      <c r="H484">
        <v>6330</v>
      </c>
      <c r="I484" t="s">
        <v>11</v>
      </c>
      <c r="J484" t="s">
        <v>133</v>
      </c>
      <c r="K484" t="s">
        <v>156</v>
      </c>
      <c r="L484" t="s">
        <v>146</v>
      </c>
      <c r="M484" s="5">
        <v>776</v>
      </c>
    </row>
    <row r="485" spans="1:13" x14ac:dyDescent="0.65">
      <c r="A485" s="2">
        <v>45613</v>
      </c>
      <c r="B485" s="3">
        <f t="shared" si="23"/>
        <v>2025</v>
      </c>
      <c r="C485" t="str">
        <f t="shared" si="21"/>
        <v>2024-2025</v>
      </c>
      <c r="D485" t="s">
        <v>160</v>
      </c>
      <c r="E485" t="s">
        <v>50</v>
      </c>
      <c r="F485" t="str">
        <f t="shared" si="22"/>
        <v>Australian Capital Territory</v>
      </c>
      <c r="G485" t="s">
        <v>51</v>
      </c>
      <c r="H485">
        <v>2617</v>
      </c>
      <c r="I485" t="s">
        <v>11</v>
      </c>
      <c r="J485" t="s">
        <v>121</v>
      </c>
      <c r="K485" t="s">
        <v>155</v>
      </c>
      <c r="L485" t="s">
        <v>145</v>
      </c>
      <c r="M485" s="5">
        <v>448</v>
      </c>
    </row>
    <row r="486" spans="1:13" x14ac:dyDescent="0.65">
      <c r="A486" s="2">
        <v>45622</v>
      </c>
      <c r="B486" s="3">
        <f t="shared" si="23"/>
        <v>2025</v>
      </c>
      <c r="C486" t="str">
        <f t="shared" si="21"/>
        <v>2024-2025</v>
      </c>
      <c r="D486" t="s">
        <v>160</v>
      </c>
      <c r="E486" t="s">
        <v>50</v>
      </c>
      <c r="F486" t="str">
        <f t="shared" si="22"/>
        <v>Australian Capital Territory</v>
      </c>
      <c r="G486" t="s">
        <v>51</v>
      </c>
      <c r="H486">
        <v>2617</v>
      </c>
      <c r="I486" t="s">
        <v>11</v>
      </c>
      <c r="J486" t="s">
        <v>121</v>
      </c>
      <c r="K486" t="s">
        <v>151</v>
      </c>
      <c r="L486" t="s">
        <v>141</v>
      </c>
      <c r="M486" s="5">
        <v>30</v>
      </c>
    </row>
    <row r="487" spans="1:13" x14ac:dyDescent="0.65">
      <c r="A487" s="2">
        <v>45720</v>
      </c>
      <c r="B487" s="3">
        <f t="shared" si="23"/>
        <v>2025</v>
      </c>
      <c r="C487" t="str">
        <f t="shared" si="21"/>
        <v>2024-2025</v>
      </c>
      <c r="D487" t="s">
        <v>160</v>
      </c>
      <c r="E487" t="s">
        <v>103</v>
      </c>
      <c r="F487" t="str">
        <f t="shared" si="22"/>
        <v>Victoria</v>
      </c>
      <c r="G487" t="s">
        <v>26</v>
      </c>
      <c r="H487">
        <v>3550</v>
      </c>
      <c r="I487" t="s">
        <v>11</v>
      </c>
      <c r="J487" t="s">
        <v>127</v>
      </c>
      <c r="K487" t="s">
        <v>156</v>
      </c>
      <c r="L487" t="s">
        <v>146</v>
      </c>
      <c r="M487" s="5">
        <v>39</v>
      </c>
    </row>
    <row r="488" spans="1:13" x14ac:dyDescent="0.65">
      <c r="A488" s="2">
        <v>45708</v>
      </c>
      <c r="B488" s="3">
        <f t="shared" si="23"/>
        <v>2025</v>
      </c>
      <c r="C488" t="str">
        <f t="shared" si="21"/>
        <v>2024-2025</v>
      </c>
      <c r="D488" t="s">
        <v>161</v>
      </c>
      <c r="E488" t="s">
        <v>72</v>
      </c>
      <c r="F488" t="str">
        <f t="shared" si="22"/>
        <v>Queensland</v>
      </c>
      <c r="G488" t="s">
        <v>19</v>
      </c>
      <c r="H488">
        <v>4870</v>
      </c>
      <c r="I488" t="s">
        <v>11</v>
      </c>
      <c r="J488" t="s">
        <v>131</v>
      </c>
      <c r="K488" t="s">
        <v>155</v>
      </c>
      <c r="L488" t="s">
        <v>145</v>
      </c>
      <c r="M488" s="5">
        <v>311</v>
      </c>
    </row>
    <row r="489" spans="1:13" x14ac:dyDescent="0.65">
      <c r="A489" s="2">
        <v>45924</v>
      </c>
      <c r="B489" s="3">
        <f t="shared" si="23"/>
        <v>2026</v>
      </c>
      <c r="C489" t="str">
        <f t="shared" si="21"/>
        <v>2025-2026</v>
      </c>
      <c r="D489" t="s">
        <v>160</v>
      </c>
      <c r="E489" t="s">
        <v>32</v>
      </c>
      <c r="F489" t="str">
        <f t="shared" si="22"/>
        <v>Victoria</v>
      </c>
      <c r="G489" t="s">
        <v>26</v>
      </c>
      <c r="H489">
        <v>3977</v>
      </c>
      <c r="I489" t="s">
        <v>11</v>
      </c>
      <c r="J489" t="s">
        <v>135</v>
      </c>
      <c r="K489" t="s">
        <v>154</v>
      </c>
      <c r="L489" t="s">
        <v>144</v>
      </c>
      <c r="M489" s="5">
        <v>350</v>
      </c>
    </row>
    <row r="490" spans="1:13" x14ac:dyDescent="0.65">
      <c r="A490" s="2">
        <v>45483</v>
      </c>
      <c r="B490" s="3">
        <f t="shared" si="23"/>
        <v>2025</v>
      </c>
      <c r="C490" t="str">
        <f t="shared" si="21"/>
        <v>2024-2025</v>
      </c>
      <c r="D490" t="s">
        <v>160</v>
      </c>
      <c r="E490" t="s">
        <v>79</v>
      </c>
      <c r="F490" t="str">
        <f t="shared" si="22"/>
        <v>Queensland</v>
      </c>
      <c r="G490" t="s">
        <v>19</v>
      </c>
      <c r="H490">
        <v>4680</v>
      </c>
      <c r="I490" t="s">
        <v>11</v>
      </c>
      <c r="J490" t="s">
        <v>136</v>
      </c>
      <c r="K490" t="s">
        <v>154</v>
      </c>
      <c r="L490" t="s">
        <v>144</v>
      </c>
      <c r="M490" s="5">
        <v>427</v>
      </c>
    </row>
    <row r="491" spans="1:13" x14ac:dyDescent="0.65">
      <c r="A491" s="2">
        <v>45449</v>
      </c>
      <c r="B491" s="3">
        <f t="shared" si="23"/>
        <v>2024</v>
      </c>
      <c r="C491" t="str">
        <f t="shared" si="21"/>
        <v>2023-2024</v>
      </c>
      <c r="D491" t="s">
        <v>161</v>
      </c>
      <c r="E491" t="s">
        <v>64</v>
      </c>
      <c r="F491" t="str">
        <f t="shared" si="22"/>
        <v>Western Australia</v>
      </c>
      <c r="G491" t="s">
        <v>28</v>
      </c>
      <c r="H491">
        <v>6112</v>
      </c>
      <c r="I491" t="s">
        <v>11</v>
      </c>
      <c r="J491" t="s">
        <v>133</v>
      </c>
      <c r="K491" t="s">
        <v>152</v>
      </c>
      <c r="L491" t="s">
        <v>142</v>
      </c>
      <c r="M491" s="5">
        <v>311</v>
      </c>
    </row>
    <row r="492" spans="1:13" x14ac:dyDescent="0.65">
      <c r="A492" s="2">
        <v>45811</v>
      </c>
      <c r="B492" s="3">
        <f t="shared" si="23"/>
        <v>2025</v>
      </c>
      <c r="C492" t="str">
        <f t="shared" si="21"/>
        <v>2024-2025</v>
      </c>
      <c r="D492" t="s">
        <v>160</v>
      </c>
      <c r="E492" t="s">
        <v>60</v>
      </c>
      <c r="F492" t="str">
        <f t="shared" si="22"/>
        <v>Queensland</v>
      </c>
      <c r="G492" t="s">
        <v>19</v>
      </c>
      <c r="H492">
        <v>4655</v>
      </c>
      <c r="I492" t="s">
        <v>11</v>
      </c>
      <c r="J492" t="s">
        <v>136</v>
      </c>
      <c r="K492" t="s">
        <v>155</v>
      </c>
      <c r="L492" t="s">
        <v>145</v>
      </c>
      <c r="M492" s="5">
        <v>672</v>
      </c>
    </row>
    <row r="493" spans="1:13" x14ac:dyDescent="0.65">
      <c r="A493" s="2">
        <v>45555</v>
      </c>
      <c r="B493" s="3">
        <f t="shared" si="23"/>
        <v>2025</v>
      </c>
      <c r="C493" t="str">
        <f t="shared" si="21"/>
        <v>2024-2025</v>
      </c>
      <c r="D493" t="s">
        <v>160</v>
      </c>
      <c r="E493" t="s">
        <v>63</v>
      </c>
      <c r="F493" t="str">
        <f t="shared" si="22"/>
        <v>Queensland</v>
      </c>
      <c r="G493" t="s">
        <v>19</v>
      </c>
      <c r="H493">
        <v>4068</v>
      </c>
      <c r="I493" t="s">
        <v>11</v>
      </c>
      <c r="J493" t="s">
        <v>129</v>
      </c>
      <c r="K493" t="s">
        <v>155</v>
      </c>
      <c r="L493" t="s">
        <v>145</v>
      </c>
      <c r="M493" s="5">
        <v>211</v>
      </c>
    </row>
    <row r="494" spans="1:13" x14ac:dyDescent="0.65">
      <c r="A494" s="2">
        <v>45890</v>
      </c>
      <c r="B494" s="3">
        <f t="shared" si="23"/>
        <v>2026</v>
      </c>
      <c r="C494" t="str">
        <f t="shared" si="21"/>
        <v>2025-2026</v>
      </c>
      <c r="D494" t="s">
        <v>161</v>
      </c>
      <c r="E494" t="s">
        <v>54</v>
      </c>
      <c r="F494" t="str">
        <f t="shared" si="22"/>
        <v>New South Wales</v>
      </c>
      <c r="G494" t="s">
        <v>10</v>
      </c>
      <c r="H494">
        <v>2750</v>
      </c>
      <c r="I494" t="s">
        <v>11</v>
      </c>
      <c r="J494" t="s">
        <v>130</v>
      </c>
      <c r="K494" t="s">
        <v>155</v>
      </c>
      <c r="L494" t="s">
        <v>145</v>
      </c>
      <c r="M494" s="5">
        <v>552</v>
      </c>
    </row>
    <row r="495" spans="1:13" x14ac:dyDescent="0.65">
      <c r="A495" s="2">
        <v>45992</v>
      </c>
      <c r="B495" s="3">
        <f t="shared" si="23"/>
        <v>2026</v>
      </c>
      <c r="C495" t="str">
        <f t="shared" si="21"/>
        <v>2025-2026</v>
      </c>
      <c r="D495" t="s">
        <v>160</v>
      </c>
      <c r="E495" t="s">
        <v>68</v>
      </c>
      <c r="F495" t="str">
        <f t="shared" si="22"/>
        <v>Victoria</v>
      </c>
      <c r="G495" t="s">
        <v>26</v>
      </c>
      <c r="H495">
        <v>3429</v>
      </c>
      <c r="I495" t="s">
        <v>11</v>
      </c>
      <c r="J495" t="s">
        <v>127</v>
      </c>
      <c r="K495" t="s">
        <v>155</v>
      </c>
      <c r="L495" t="s">
        <v>145</v>
      </c>
      <c r="M495" s="5">
        <v>586</v>
      </c>
    </row>
    <row r="496" spans="1:13" x14ac:dyDescent="0.65">
      <c r="A496" s="2">
        <v>45384</v>
      </c>
      <c r="B496" s="3">
        <f t="shared" si="23"/>
        <v>2024</v>
      </c>
      <c r="C496" t="str">
        <f t="shared" si="21"/>
        <v>2023-2024</v>
      </c>
      <c r="D496" t="s">
        <v>160</v>
      </c>
      <c r="E496" t="s">
        <v>29</v>
      </c>
      <c r="F496" t="str">
        <f t="shared" si="22"/>
        <v>Queensland</v>
      </c>
      <c r="G496" t="s">
        <v>19</v>
      </c>
      <c r="H496">
        <v>4703</v>
      </c>
      <c r="I496" t="s">
        <v>11</v>
      </c>
      <c r="J496" t="s">
        <v>136</v>
      </c>
      <c r="K496" t="s">
        <v>155</v>
      </c>
      <c r="L496" t="s">
        <v>145</v>
      </c>
      <c r="M496" s="5">
        <v>161</v>
      </c>
    </row>
    <row r="497" spans="1:13" x14ac:dyDescent="0.65">
      <c r="A497" s="2">
        <v>45590</v>
      </c>
      <c r="B497" s="3">
        <f t="shared" si="23"/>
        <v>2025</v>
      </c>
      <c r="C497" t="str">
        <f t="shared" si="21"/>
        <v>2024-2025</v>
      </c>
      <c r="D497" t="s">
        <v>160</v>
      </c>
      <c r="E497" t="s">
        <v>18</v>
      </c>
      <c r="F497" t="str">
        <f t="shared" si="22"/>
        <v>Queensland</v>
      </c>
      <c r="G497" t="s">
        <v>19</v>
      </c>
      <c r="H497">
        <v>4802</v>
      </c>
      <c r="I497" t="s">
        <v>11</v>
      </c>
      <c r="J497" t="s">
        <v>131</v>
      </c>
      <c r="K497" t="s">
        <v>150</v>
      </c>
      <c r="L497" t="s">
        <v>140</v>
      </c>
      <c r="M497" s="5">
        <v>167</v>
      </c>
    </row>
    <row r="498" spans="1:13" x14ac:dyDescent="0.65">
      <c r="A498" s="2">
        <v>45710</v>
      </c>
      <c r="B498" s="3">
        <f t="shared" si="23"/>
        <v>2025</v>
      </c>
      <c r="C498" t="str">
        <f t="shared" si="21"/>
        <v>2024-2025</v>
      </c>
      <c r="D498" t="s">
        <v>160</v>
      </c>
      <c r="E498" t="s">
        <v>21</v>
      </c>
      <c r="F498" t="str">
        <f t="shared" si="22"/>
        <v>South Australia</v>
      </c>
      <c r="G498" t="s">
        <v>17</v>
      </c>
      <c r="H498">
        <v>5343</v>
      </c>
      <c r="I498" t="s">
        <v>11</v>
      </c>
      <c r="J498" t="s">
        <v>137</v>
      </c>
      <c r="K498" t="s">
        <v>154</v>
      </c>
      <c r="L498" t="s">
        <v>144</v>
      </c>
      <c r="M498" s="5">
        <v>751</v>
      </c>
    </row>
    <row r="499" spans="1:13" x14ac:dyDescent="0.65">
      <c r="A499" s="2">
        <v>45429</v>
      </c>
      <c r="B499" s="3">
        <f t="shared" si="23"/>
        <v>2024</v>
      </c>
      <c r="C499" t="str">
        <f t="shared" si="21"/>
        <v>2023-2024</v>
      </c>
      <c r="D499" t="s">
        <v>161</v>
      </c>
      <c r="E499" t="s">
        <v>85</v>
      </c>
      <c r="F499" t="str">
        <f t="shared" si="22"/>
        <v>Western Australia</v>
      </c>
      <c r="G499" t="s">
        <v>28</v>
      </c>
      <c r="H499">
        <v>6725</v>
      </c>
      <c r="I499" t="s">
        <v>11</v>
      </c>
      <c r="J499" t="s">
        <v>139</v>
      </c>
      <c r="K499" t="s">
        <v>156</v>
      </c>
      <c r="L499" t="s">
        <v>146</v>
      </c>
      <c r="M499" s="5">
        <v>675</v>
      </c>
    </row>
    <row r="500" spans="1:13" x14ac:dyDescent="0.65">
      <c r="A500" s="2">
        <v>45424</v>
      </c>
      <c r="B500" s="3">
        <f t="shared" si="23"/>
        <v>2024</v>
      </c>
      <c r="C500" t="str">
        <f t="shared" si="21"/>
        <v>2023-2024</v>
      </c>
      <c r="D500" t="s">
        <v>160</v>
      </c>
      <c r="E500" t="s">
        <v>108</v>
      </c>
      <c r="F500" t="str">
        <f t="shared" si="22"/>
        <v>Tasmania</v>
      </c>
      <c r="G500" t="s">
        <v>43</v>
      </c>
      <c r="H500">
        <v>7320</v>
      </c>
      <c r="I500" t="s">
        <v>11</v>
      </c>
      <c r="J500" t="s">
        <v>128</v>
      </c>
      <c r="K500" t="s">
        <v>159</v>
      </c>
      <c r="L500" t="s">
        <v>149</v>
      </c>
      <c r="M500" s="5">
        <v>130</v>
      </c>
    </row>
    <row r="501" spans="1:13" x14ac:dyDescent="0.65">
      <c r="A501" s="2">
        <v>45683</v>
      </c>
      <c r="B501" s="3">
        <f t="shared" si="23"/>
        <v>2025</v>
      </c>
      <c r="C501" t="str">
        <f t="shared" si="21"/>
        <v>2024-2025</v>
      </c>
      <c r="D501" t="s">
        <v>160</v>
      </c>
      <c r="E501" t="s">
        <v>97</v>
      </c>
      <c r="F501" t="str">
        <f t="shared" si="22"/>
        <v>Tasmania</v>
      </c>
      <c r="G501" t="s">
        <v>43</v>
      </c>
      <c r="H501">
        <v>7010</v>
      </c>
      <c r="I501" t="s">
        <v>11</v>
      </c>
      <c r="J501" t="s">
        <v>128</v>
      </c>
      <c r="K501" t="s">
        <v>156</v>
      </c>
      <c r="L501" t="s">
        <v>146</v>
      </c>
      <c r="M501" s="5">
        <v>272</v>
      </c>
    </row>
    <row r="502" spans="1:13" x14ac:dyDescent="0.65">
      <c r="A502" s="2">
        <v>45550</v>
      </c>
      <c r="B502" s="3">
        <f t="shared" si="23"/>
        <v>2025</v>
      </c>
      <c r="C502" t="str">
        <f t="shared" si="21"/>
        <v>2024-2025</v>
      </c>
      <c r="D502" t="s">
        <v>160</v>
      </c>
      <c r="E502" t="s">
        <v>93</v>
      </c>
      <c r="F502" t="str">
        <f t="shared" si="22"/>
        <v>Victoria</v>
      </c>
      <c r="G502" t="s">
        <v>26</v>
      </c>
      <c r="H502">
        <v>3400</v>
      </c>
      <c r="I502" t="s">
        <v>11</v>
      </c>
      <c r="J502" t="s">
        <v>127</v>
      </c>
      <c r="K502" t="s">
        <v>151</v>
      </c>
      <c r="L502" t="s">
        <v>141</v>
      </c>
      <c r="M502" s="5">
        <v>300</v>
      </c>
    </row>
    <row r="503" spans="1:13" x14ac:dyDescent="0.65">
      <c r="A503" s="2">
        <v>45372</v>
      </c>
      <c r="B503" s="3">
        <f t="shared" si="23"/>
        <v>2024</v>
      </c>
      <c r="C503" t="str">
        <f t="shared" si="21"/>
        <v>2023-2024</v>
      </c>
      <c r="D503" t="s">
        <v>160</v>
      </c>
      <c r="E503" t="s">
        <v>63</v>
      </c>
      <c r="F503" t="str">
        <f t="shared" si="22"/>
        <v>Queensland</v>
      </c>
      <c r="G503" t="s">
        <v>19</v>
      </c>
      <c r="H503">
        <v>4068</v>
      </c>
      <c r="I503" t="s">
        <v>11</v>
      </c>
      <c r="J503" t="s">
        <v>129</v>
      </c>
      <c r="K503" t="s">
        <v>153</v>
      </c>
      <c r="L503" t="s">
        <v>143</v>
      </c>
      <c r="M503" s="5">
        <v>748</v>
      </c>
    </row>
    <row r="504" spans="1:13" x14ac:dyDescent="0.65">
      <c r="A504" s="2">
        <v>45345</v>
      </c>
      <c r="B504" s="3">
        <f t="shared" si="23"/>
        <v>2024</v>
      </c>
      <c r="C504" t="str">
        <f t="shared" si="21"/>
        <v>2023-2024</v>
      </c>
      <c r="D504" t="s">
        <v>160</v>
      </c>
      <c r="E504" t="s">
        <v>101</v>
      </c>
      <c r="F504" t="str">
        <f t="shared" si="22"/>
        <v>Queensland</v>
      </c>
      <c r="G504" t="s">
        <v>19</v>
      </c>
      <c r="H504">
        <v>4305</v>
      </c>
      <c r="I504" t="s">
        <v>11</v>
      </c>
      <c r="J504" t="s">
        <v>122</v>
      </c>
      <c r="K504" t="s">
        <v>157</v>
      </c>
      <c r="L504" t="s">
        <v>147</v>
      </c>
      <c r="M504" s="5">
        <v>731</v>
      </c>
    </row>
    <row r="505" spans="1:13" x14ac:dyDescent="0.65">
      <c r="A505" s="2">
        <v>45670</v>
      </c>
      <c r="B505" s="3">
        <f t="shared" si="23"/>
        <v>2025</v>
      </c>
      <c r="C505" t="str">
        <f t="shared" si="21"/>
        <v>2024-2025</v>
      </c>
      <c r="D505" t="s">
        <v>160</v>
      </c>
      <c r="E505" t="s">
        <v>61</v>
      </c>
      <c r="F505" t="str">
        <f t="shared" si="22"/>
        <v>Victoria</v>
      </c>
      <c r="G505" t="s">
        <v>26</v>
      </c>
      <c r="H505">
        <v>3179</v>
      </c>
      <c r="I505" t="s">
        <v>11</v>
      </c>
      <c r="J505" t="s">
        <v>125</v>
      </c>
      <c r="K505" t="s">
        <v>154</v>
      </c>
      <c r="L505" t="s">
        <v>144</v>
      </c>
      <c r="M505" s="5">
        <v>799</v>
      </c>
    </row>
    <row r="506" spans="1:13" x14ac:dyDescent="0.65">
      <c r="A506" s="2">
        <v>45777</v>
      </c>
      <c r="B506" s="3">
        <f t="shared" si="23"/>
        <v>2025</v>
      </c>
      <c r="C506" t="str">
        <f t="shared" si="21"/>
        <v>2024-2025</v>
      </c>
      <c r="D506" t="s">
        <v>160</v>
      </c>
      <c r="E506" t="s">
        <v>36</v>
      </c>
      <c r="F506" t="str">
        <f t="shared" si="22"/>
        <v>New South Wales</v>
      </c>
      <c r="G506" t="s">
        <v>10</v>
      </c>
      <c r="H506">
        <v>2539</v>
      </c>
      <c r="I506" t="s">
        <v>11</v>
      </c>
      <c r="J506" t="s">
        <v>121</v>
      </c>
      <c r="K506" t="s">
        <v>151</v>
      </c>
      <c r="L506" t="s">
        <v>141</v>
      </c>
      <c r="M506" s="5">
        <v>588</v>
      </c>
    </row>
    <row r="507" spans="1:13" x14ac:dyDescent="0.65">
      <c r="A507" s="2">
        <v>45775</v>
      </c>
      <c r="B507" s="3">
        <f t="shared" si="23"/>
        <v>2025</v>
      </c>
      <c r="C507" t="str">
        <f t="shared" si="21"/>
        <v>2024-2025</v>
      </c>
      <c r="D507" t="s">
        <v>160</v>
      </c>
      <c r="E507" t="s">
        <v>33</v>
      </c>
      <c r="F507" t="str">
        <f t="shared" si="22"/>
        <v>Northern Territory</v>
      </c>
      <c r="G507" t="s">
        <v>15</v>
      </c>
      <c r="H507">
        <v>870</v>
      </c>
      <c r="I507" t="s">
        <v>11</v>
      </c>
      <c r="J507" t="s">
        <v>138</v>
      </c>
      <c r="K507" t="s">
        <v>153</v>
      </c>
      <c r="L507" t="s">
        <v>143</v>
      </c>
      <c r="M507" s="5">
        <v>438</v>
      </c>
    </row>
    <row r="508" spans="1:13" x14ac:dyDescent="0.65">
      <c r="A508" s="2">
        <v>45443</v>
      </c>
      <c r="B508" s="3">
        <f t="shared" si="23"/>
        <v>2024</v>
      </c>
      <c r="C508" t="str">
        <f t="shared" si="21"/>
        <v>2023-2024</v>
      </c>
      <c r="D508" t="s">
        <v>160</v>
      </c>
      <c r="E508" t="s">
        <v>77</v>
      </c>
      <c r="F508" t="str">
        <f t="shared" si="22"/>
        <v>Victoria</v>
      </c>
      <c r="G508" t="s">
        <v>26</v>
      </c>
      <c r="H508">
        <v>3018</v>
      </c>
      <c r="I508" t="s">
        <v>11</v>
      </c>
      <c r="J508" t="s">
        <v>126</v>
      </c>
      <c r="K508" t="s">
        <v>151</v>
      </c>
      <c r="L508" t="s">
        <v>141</v>
      </c>
      <c r="M508" s="5">
        <v>545</v>
      </c>
    </row>
    <row r="509" spans="1:13" x14ac:dyDescent="0.65">
      <c r="A509" s="2">
        <v>45940</v>
      </c>
      <c r="B509" s="3">
        <f t="shared" si="23"/>
        <v>2026</v>
      </c>
      <c r="C509" t="str">
        <f t="shared" si="21"/>
        <v>2025-2026</v>
      </c>
      <c r="D509" t="s">
        <v>160</v>
      </c>
      <c r="E509" t="s">
        <v>71</v>
      </c>
      <c r="F509" t="str">
        <f t="shared" si="22"/>
        <v>Victoria</v>
      </c>
      <c r="G509" t="s">
        <v>26</v>
      </c>
      <c r="H509">
        <v>3131</v>
      </c>
      <c r="I509" t="s">
        <v>11</v>
      </c>
      <c r="J509" t="s">
        <v>125</v>
      </c>
      <c r="K509" t="s">
        <v>153</v>
      </c>
      <c r="L509" t="s">
        <v>143</v>
      </c>
      <c r="M509" s="5">
        <v>488</v>
      </c>
    </row>
    <row r="510" spans="1:13" x14ac:dyDescent="0.65">
      <c r="A510" s="2">
        <v>45535</v>
      </c>
      <c r="B510" s="3">
        <f t="shared" si="23"/>
        <v>2025</v>
      </c>
      <c r="C510" t="str">
        <f t="shared" si="21"/>
        <v>2024-2025</v>
      </c>
      <c r="D510" t="s">
        <v>161</v>
      </c>
      <c r="E510" t="s">
        <v>90</v>
      </c>
      <c r="F510" t="str">
        <f t="shared" si="22"/>
        <v>New South Wales</v>
      </c>
      <c r="G510" t="s">
        <v>10</v>
      </c>
      <c r="H510">
        <v>2650</v>
      </c>
      <c r="I510" t="s">
        <v>11</v>
      </c>
      <c r="J510" t="s">
        <v>130</v>
      </c>
      <c r="K510" t="s">
        <v>150</v>
      </c>
      <c r="L510" t="s">
        <v>140</v>
      </c>
      <c r="M510" s="5">
        <v>508</v>
      </c>
    </row>
    <row r="511" spans="1:13" x14ac:dyDescent="0.65">
      <c r="A511" s="2">
        <v>45764</v>
      </c>
      <c r="B511" s="3">
        <f t="shared" si="23"/>
        <v>2025</v>
      </c>
      <c r="C511" t="str">
        <f t="shared" si="21"/>
        <v>2024-2025</v>
      </c>
      <c r="D511" t="s">
        <v>160</v>
      </c>
      <c r="E511" t="s">
        <v>63</v>
      </c>
      <c r="F511" t="str">
        <f t="shared" si="22"/>
        <v>Queensland</v>
      </c>
      <c r="G511" t="s">
        <v>19</v>
      </c>
      <c r="H511">
        <v>4068</v>
      </c>
      <c r="I511" t="s">
        <v>11</v>
      </c>
      <c r="J511" t="s">
        <v>129</v>
      </c>
      <c r="K511" t="s">
        <v>157</v>
      </c>
      <c r="L511" t="s">
        <v>147</v>
      </c>
      <c r="M511" s="5">
        <v>645</v>
      </c>
    </row>
    <row r="512" spans="1:13" x14ac:dyDescent="0.65">
      <c r="A512" s="2">
        <v>45568</v>
      </c>
      <c r="B512" s="3">
        <f t="shared" si="23"/>
        <v>2025</v>
      </c>
      <c r="C512" t="str">
        <f t="shared" si="21"/>
        <v>2024-2025</v>
      </c>
      <c r="D512" t="s">
        <v>160</v>
      </c>
      <c r="E512" t="s">
        <v>99</v>
      </c>
      <c r="F512" t="str">
        <f t="shared" si="22"/>
        <v>Western Australia</v>
      </c>
      <c r="G512" t="s">
        <v>28</v>
      </c>
      <c r="H512">
        <v>6530</v>
      </c>
      <c r="I512" t="s">
        <v>11</v>
      </c>
      <c r="J512" t="s">
        <v>139</v>
      </c>
      <c r="K512" t="s">
        <v>153</v>
      </c>
      <c r="L512" t="s">
        <v>143</v>
      </c>
      <c r="M512" s="5">
        <v>466</v>
      </c>
    </row>
    <row r="513" spans="1:13" x14ac:dyDescent="0.65">
      <c r="A513" s="2">
        <v>45743</v>
      </c>
      <c r="B513" s="3">
        <f t="shared" si="23"/>
        <v>2025</v>
      </c>
      <c r="C513" t="str">
        <f t="shared" si="21"/>
        <v>2024-2025</v>
      </c>
      <c r="D513" t="s">
        <v>161</v>
      </c>
      <c r="E513" t="s">
        <v>50</v>
      </c>
      <c r="F513" t="str">
        <f t="shared" si="22"/>
        <v>Australian Capital Territory</v>
      </c>
      <c r="G513" t="s">
        <v>51</v>
      </c>
      <c r="H513">
        <v>2617</v>
      </c>
      <c r="I513" t="s">
        <v>11</v>
      </c>
      <c r="J513" t="s">
        <v>121</v>
      </c>
      <c r="K513" t="s">
        <v>154</v>
      </c>
      <c r="L513" t="s">
        <v>144</v>
      </c>
      <c r="M513" s="5">
        <v>211</v>
      </c>
    </row>
    <row r="514" spans="1:13" x14ac:dyDescent="0.65">
      <c r="A514" s="2">
        <v>45750</v>
      </c>
      <c r="B514" s="3">
        <f t="shared" si="23"/>
        <v>2025</v>
      </c>
      <c r="C514" t="str">
        <f t="shared" ref="C514:C577" si="24">IF(MONTH(A514) &gt;= 7, YEAR(A514) &amp; "-" &amp; YEAR(A514) + 1, YEAR(A514) - 1 &amp; "-" &amp; YEAR(A514))</f>
        <v>2024-2025</v>
      </c>
      <c r="D514" t="s">
        <v>161</v>
      </c>
      <c r="E514" t="s">
        <v>70</v>
      </c>
      <c r="F514" t="str">
        <f t="shared" ref="F514:F577" si="25">IF(G514="WA","Western Australia",
IF(G514="NSW","New South Wales",
IF(G514="QLD","Queensland",
IF(G514="VIC","Victoria",
IF(G514="TAS","Tasmania",
IF(G514="SA","South Australia",
IF(G514="NT","Northern Territory",
IF(G514="ACT","Australian Capital Territory",G514))))))))</f>
        <v>Western Australia</v>
      </c>
      <c r="G514" t="s">
        <v>28</v>
      </c>
      <c r="H514">
        <v>6021</v>
      </c>
      <c r="I514" t="s">
        <v>11</v>
      </c>
      <c r="J514" t="s">
        <v>119</v>
      </c>
      <c r="K514" t="s">
        <v>155</v>
      </c>
      <c r="L514" t="s">
        <v>145</v>
      </c>
      <c r="M514" s="5">
        <v>401</v>
      </c>
    </row>
    <row r="515" spans="1:13" x14ac:dyDescent="0.65">
      <c r="A515" s="2">
        <v>45765</v>
      </c>
      <c r="B515" s="3">
        <f t="shared" ref="B515:B578" si="26">IF(MONTH(A515)&gt;=7,YEAR(A515)+1,YEAR(A515))</f>
        <v>2025</v>
      </c>
      <c r="C515" t="str">
        <f t="shared" si="24"/>
        <v>2024-2025</v>
      </c>
      <c r="D515" t="s">
        <v>160</v>
      </c>
      <c r="E515" t="s">
        <v>34</v>
      </c>
      <c r="F515" t="str">
        <f t="shared" si="25"/>
        <v>New South Wales</v>
      </c>
      <c r="G515" t="s">
        <v>10</v>
      </c>
      <c r="H515">
        <v>2560</v>
      </c>
      <c r="I515" t="s">
        <v>11</v>
      </c>
      <c r="J515" t="s">
        <v>121</v>
      </c>
      <c r="K515" t="s">
        <v>151</v>
      </c>
      <c r="L515" t="s">
        <v>141</v>
      </c>
      <c r="M515" s="5">
        <v>194</v>
      </c>
    </row>
    <row r="516" spans="1:13" x14ac:dyDescent="0.65">
      <c r="A516" s="2">
        <v>45827</v>
      </c>
      <c r="B516" s="3">
        <f t="shared" si="26"/>
        <v>2025</v>
      </c>
      <c r="C516" t="str">
        <f t="shared" si="24"/>
        <v>2024-2025</v>
      </c>
      <c r="D516" t="s">
        <v>160</v>
      </c>
      <c r="E516" t="s">
        <v>70</v>
      </c>
      <c r="F516" t="str">
        <f t="shared" si="25"/>
        <v>Western Australia</v>
      </c>
      <c r="G516" t="s">
        <v>28</v>
      </c>
      <c r="H516">
        <v>6021</v>
      </c>
      <c r="I516" t="s">
        <v>11</v>
      </c>
      <c r="J516" t="s">
        <v>119</v>
      </c>
      <c r="K516" t="s">
        <v>153</v>
      </c>
      <c r="L516" t="s">
        <v>143</v>
      </c>
      <c r="M516" s="5">
        <v>502</v>
      </c>
    </row>
    <row r="517" spans="1:13" x14ac:dyDescent="0.65">
      <c r="A517" s="2">
        <v>45398</v>
      </c>
      <c r="B517" s="3">
        <f t="shared" si="26"/>
        <v>2024</v>
      </c>
      <c r="C517" t="str">
        <f t="shared" si="24"/>
        <v>2023-2024</v>
      </c>
      <c r="D517" t="s">
        <v>160</v>
      </c>
      <c r="E517" t="s">
        <v>108</v>
      </c>
      <c r="F517" t="str">
        <f t="shared" si="25"/>
        <v>Tasmania</v>
      </c>
      <c r="G517" t="s">
        <v>43</v>
      </c>
      <c r="H517">
        <v>7320</v>
      </c>
      <c r="I517" t="s">
        <v>11</v>
      </c>
      <c r="J517" t="s">
        <v>128</v>
      </c>
      <c r="K517" t="s">
        <v>150</v>
      </c>
      <c r="L517" t="s">
        <v>140</v>
      </c>
      <c r="M517" s="5">
        <v>727</v>
      </c>
    </row>
    <row r="518" spans="1:13" x14ac:dyDescent="0.65">
      <c r="A518" s="2">
        <v>45667</v>
      </c>
      <c r="B518" s="3">
        <f t="shared" si="26"/>
        <v>2025</v>
      </c>
      <c r="C518" t="str">
        <f t="shared" si="24"/>
        <v>2024-2025</v>
      </c>
      <c r="D518" t="s">
        <v>160</v>
      </c>
      <c r="E518" t="s">
        <v>45</v>
      </c>
      <c r="F518" t="str">
        <f t="shared" si="25"/>
        <v>Victoria</v>
      </c>
      <c r="G518" t="s">
        <v>26</v>
      </c>
      <c r="H518">
        <v>3136</v>
      </c>
      <c r="I518" t="s">
        <v>11</v>
      </c>
      <c r="J518" t="s">
        <v>125</v>
      </c>
      <c r="K518" t="s">
        <v>150</v>
      </c>
      <c r="L518" t="s">
        <v>140</v>
      </c>
      <c r="M518" s="5">
        <v>54</v>
      </c>
    </row>
    <row r="519" spans="1:13" x14ac:dyDescent="0.65">
      <c r="A519" s="2">
        <v>45335</v>
      </c>
      <c r="B519" s="3">
        <f t="shared" si="26"/>
        <v>2024</v>
      </c>
      <c r="C519" t="str">
        <f t="shared" si="24"/>
        <v>2023-2024</v>
      </c>
      <c r="D519" t="s">
        <v>160</v>
      </c>
      <c r="E519" t="s">
        <v>14</v>
      </c>
      <c r="F519" t="str">
        <f t="shared" si="25"/>
        <v>Northern Territory</v>
      </c>
      <c r="G519" t="s">
        <v>15</v>
      </c>
      <c r="H519">
        <v>800</v>
      </c>
      <c r="I519" t="s">
        <v>11</v>
      </c>
      <c r="J519" t="s">
        <v>138</v>
      </c>
      <c r="K519" t="s">
        <v>153</v>
      </c>
      <c r="L519" t="s">
        <v>143</v>
      </c>
      <c r="M519" s="5">
        <v>581</v>
      </c>
    </row>
    <row r="520" spans="1:13" x14ac:dyDescent="0.65">
      <c r="A520" s="2">
        <v>45310</v>
      </c>
      <c r="B520" s="3">
        <f t="shared" si="26"/>
        <v>2024</v>
      </c>
      <c r="C520" t="str">
        <f t="shared" si="24"/>
        <v>2023-2024</v>
      </c>
      <c r="D520" t="s">
        <v>160</v>
      </c>
      <c r="E520" t="s">
        <v>81</v>
      </c>
      <c r="F520" t="str">
        <f t="shared" si="25"/>
        <v>Victoria</v>
      </c>
      <c r="G520" t="s">
        <v>26</v>
      </c>
      <c r="H520">
        <v>3076</v>
      </c>
      <c r="I520" t="s">
        <v>11</v>
      </c>
      <c r="J520" t="s">
        <v>126</v>
      </c>
      <c r="K520" t="s">
        <v>150</v>
      </c>
      <c r="L520" t="s">
        <v>140</v>
      </c>
      <c r="M520" s="5">
        <v>508</v>
      </c>
    </row>
    <row r="521" spans="1:13" x14ac:dyDescent="0.65">
      <c r="A521" s="2">
        <v>45298</v>
      </c>
      <c r="B521" s="3">
        <f t="shared" si="26"/>
        <v>2024</v>
      </c>
      <c r="C521" t="str">
        <f t="shared" si="24"/>
        <v>2023-2024</v>
      </c>
      <c r="D521" t="s">
        <v>160</v>
      </c>
      <c r="E521" t="s">
        <v>99</v>
      </c>
      <c r="F521" t="str">
        <f t="shared" si="25"/>
        <v>Western Australia</v>
      </c>
      <c r="G521" t="s">
        <v>28</v>
      </c>
      <c r="H521">
        <v>6530</v>
      </c>
      <c r="I521" t="s">
        <v>11</v>
      </c>
      <c r="J521" t="s">
        <v>139</v>
      </c>
      <c r="K521" t="s">
        <v>150</v>
      </c>
      <c r="L521" t="s">
        <v>140</v>
      </c>
      <c r="M521" s="5">
        <v>444</v>
      </c>
    </row>
    <row r="522" spans="1:13" x14ac:dyDescent="0.65">
      <c r="A522" s="2">
        <v>45855</v>
      </c>
      <c r="B522" s="3">
        <f t="shared" si="26"/>
        <v>2026</v>
      </c>
      <c r="C522" t="str">
        <f t="shared" si="24"/>
        <v>2025-2026</v>
      </c>
      <c r="D522" t="s">
        <v>160</v>
      </c>
      <c r="E522" t="s">
        <v>88</v>
      </c>
      <c r="F522" t="str">
        <f t="shared" si="25"/>
        <v>Queensland</v>
      </c>
      <c r="G522" t="s">
        <v>19</v>
      </c>
      <c r="H522">
        <v>4570</v>
      </c>
      <c r="I522" t="s">
        <v>11</v>
      </c>
      <c r="J522" t="s">
        <v>134</v>
      </c>
      <c r="K522" t="s">
        <v>155</v>
      </c>
      <c r="L522" t="s">
        <v>145</v>
      </c>
      <c r="M522" s="5">
        <v>310</v>
      </c>
    </row>
    <row r="523" spans="1:13" x14ac:dyDescent="0.65">
      <c r="A523" s="2">
        <v>45581</v>
      </c>
      <c r="B523" s="3">
        <f t="shared" si="26"/>
        <v>2025</v>
      </c>
      <c r="C523" t="str">
        <f t="shared" si="24"/>
        <v>2024-2025</v>
      </c>
      <c r="D523" t="s">
        <v>160</v>
      </c>
      <c r="E523" t="s">
        <v>13</v>
      </c>
      <c r="F523" t="str">
        <f t="shared" si="25"/>
        <v>New South Wales</v>
      </c>
      <c r="G523" t="s">
        <v>10</v>
      </c>
      <c r="H523">
        <v>2141</v>
      </c>
      <c r="I523" t="s">
        <v>11</v>
      </c>
      <c r="J523" t="s">
        <v>123</v>
      </c>
      <c r="K523" t="s">
        <v>154</v>
      </c>
      <c r="L523" t="s">
        <v>144</v>
      </c>
      <c r="M523" s="5">
        <v>607</v>
      </c>
    </row>
    <row r="524" spans="1:13" x14ac:dyDescent="0.65">
      <c r="A524" s="2">
        <v>45917</v>
      </c>
      <c r="B524" s="3">
        <f t="shared" si="26"/>
        <v>2026</v>
      </c>
      <c r="C524" t="str">
        <f t="shared" si="24"/>
        <v>2025-2026</v>
      </c>
      <c r="D524" t="s">
        <v>161</v>
      </c>
      <c r="E524" t="s">
        <v>78</v>
      </c>
      <c r="F524" t="str">
        <f t="shared" si="25"/>
        <v>New South Wales</v>
      </c>
      <c r="G524" t="s">
        <v>10</v>
      </c>
      <c r="H524">
        <v>2480</v>
      </c>
      <c r="I524" t="s">
        <v>11</v>
      </c>
      <c r="J524" t="s">
        <v>120</v>
      </c>
      <c r="K524" t="s">
        <v>150</v>
      </c>
      <c r="L524" t="s">
        <v>140</v>
      </c>
      <c r="M524" s="5">
        <v>544</v>
      </c>
    </row>
    <row r="525" spans="1:13" x14ac:dyDescent="0.65">
      <c r="A525" s="2">
        <v>45510</v>
      </c>
      <c r="B525" s="3">
        <f t="shared" si="26"/>
        <v>2025</v>
      </c>
      <c r="C525" t="str">
        <f t="shared" si="24"/>
        <v>2024-2025</v>
      </c>
      <c r="D525" t="s">
        <v>161</v>
      </c>
      <c r="E525" t="s">
        <v>107</v>
      </c>
      <c r="F525" t="str">
        <f t="shared" si="25"/>
        <v>New South Wales</v>
      </c>
      <c r="G525" t="s">
        <v>10</v>
      </c>
      <c r="H525">
        <v>2020</v>
      </c>
      <c r="I525" t="s">
        <v>11</v>
      </c>
      <c r="J525" t="s">
        <v>124</v>
      </c>
      <c r="K525" t="s">
        <v>150</v>
      </c>
      <c r="L525" t="s">
        <v>140</v>
      </c>
      <c r="M525" s="5">
        <v>247</v>
      </c>
    </row>
    <row r="526" spans="1:13" x14ac:dyDescent="0.65">
      <c r="A526" s="2">
        <v>45541</v>
      </c>
      <c r="B526" s="3">
        <f t="shared" si="26"/>
        <v>2025</v>
      </c>
      <c r="C526" t="str">
        <f t="shared" si="24"/>
        <v>2024-2025</v>
      </c>
      <c r="D526" t="s">
        <v>160</v>
      </c>
      <c r="E526" t="s">
        <v>74</v>
      </c>
      <c r="F526" t="str">
        <f t="shared" si="25"/>
        <v>Victoria</v>
      </c>
      <c r="G526" t="s">
        <v>26</v>
      </c>
      <c r="H526">
        <v>3500</v>
      </c>
      <c r="I526" t="s">
        <v>11</v>
      </c>
      <c r="J526" t="s">
        <v>127</v>
      </c>
      <c r="K526" t="s">
        <v>150</v>
      </c>
      <c r="L526" t="s">
        <v>140</v>
      </c>
      <c r="M526" s="5">
        <v>41</v>
      </c>
    </row>
    <row r="527" spans="1:13" x14ac:dyDescent="0.65">
      <c r="A527" s="2">
        <v>45341</v>
      </c>
      <c r="B527" s="3">
        <f t="shared" si="26"/>
        <v>2024</v>
      </c>
      <c r="C527" t="str">
        <f t="shared" si="24"/>
        <v>2023-2024</v>
      </c>
      <c r="D527" t="s">
        <v>161</v>
      </c>
      <c r="E527" t="s">
        <v>65</v>
      </c>
      <c r="F527" t="str">
        <f t="shared" si="25"/>
        <v>Victoria</v>
      </c>
      <c r="G527" t="s">
        <v>26</v>
      </c>
      <c r="H527">
        <v>3931</v>
      </c>
      <c r="I527" t="s">
        <v>11</v>
      </c>
      <c r="J527" t="s">
        <v>135</v>
      </c>
      <c r="K527" t="s">
        <v>150</v>
      </c>
      <c r="L527" t="s">
        <v>140</v>
      </c>
      <c r="M527" s="5">
        <v>342</v>
      </c>
    </row>
    <row r="528" spans="1:13" x14ac:dyDescent="0.65">
      <c r="A528" s="2">
        <v>45838</v>
      </c>
      <c r="B528" s="3">
        <f t="shared" si="26"/>
        <v>2025</v>
      </c>
      <c r="C528" t="str">
        <f t="shared" si="24"/>
        <v>2024-2025</v>
      </c>
      <c r="D528" t="s">
        <v>161</v>
      </c>
      <c r="E528" t="s">
        <v>54</v>
      </c>
      <c r="F528" t="str">
        <f t="shared" si="25"/>
        <v>New South Wales</v>
      </c>
      <c r="G528" t="s">
        <v>10</v>
      </c>
      <c r="H528">
        <v>2750</v>
      </c>
      <c r="I528" t="s">
        <v>11</v>
      </c>
      <c r="J528" t="s">
        <v>130</v>
      </c>
      <c r="K528" t="s">
        <v>152</v>
      </c>
      <c r="L528" t="s">
        <v>142</v>
      </c>
      <c r="M528" s="5">
        <v>104</v>
      </c>
    </row>
    <row r="529" spans="1:13" x14ac:dyDescent="0.65">
      <c r="A529" s="2">
        <v>45393</v>
      </c>
      <c r="B529" s="3">
        <f t="shared" si="26"/>
        <v>2024</v>
      </c>
      <c r="C529" t="str">
        <f t="shared" si="24"/>
        <v>2023-2024</v>
      </c>
      <c r="D529" t="s">
        <v>161</v>
      </c>
      <c r="E529" t="s">
        <v>105</v>
      </c>
      <c r="F529" t="str">
        <f t="shared" si="25"/>
        <v>New South Wales</v>
      </c>
      <c r="G529" t="s">
        <v>10</v>
      </c>
      <c r="H529">
        <v>2031</v>
      </c>
      <c r="I529" t="s">
        <v>11</v>
      </c>
      <c r="J529" t="s">
        <v>124</v>
      </c>
      <c r="K529" t="s">
        <v>150</v>
      </c>
      <c r="L529" t="s">
        <v>140</v>
      </c>
      <c r="M529" s="5">
        <v>621</v>
      </c>
    </row>
    <row r="530" spans="1:13" x14ac:dyDescent="0.65">
      <c r="A530" s="2">
        <v>45786</v>
      </c>
      <c r="B530" s="3">
        <f t="shared" si="26"/>
        <v>2025</v>
      </c>
      <c r="C530" t="str">
        <f t="shared" si="24"/>
        <v>2024-2025</v>
      </c>
      <c r="D530" t="s">
        <v>161</v>
      </c>
      <c r="E530" t="s">
        <v>90</v>
      </c>
      <c r="F530" t="str">
        <f t="shared" si="25"/>
        <v>New South Wales</v>
      </c>
      <c r="G530" t="s">
        <v>10</v>
      </c>
      <c r="H530">
        <v>2650</v>
      </c>
      <c r="I530" t="s">
        <v>11</v>
      </c>
      <c r="J530" t="s">
        <v>130</v>
      </c>
      <c r="K530" t="s">
        <v>151</v>
      </c>
      <c r="L530" t="s">
        <v>141</v>
      </c>
      <c r="M530" s="5">
        <v>719</v>
      </c>
    </row>
    <row r="531" spans="1:13" x14ac:dyDescent="0.65">
      <c r="A531" s="2">
        <v>45700</v>
      </c>
      <c r="B531" s="3">
        <f t="shared" si="26"/>
        <v>2025</v>
      </c>
      <c r="C531" t="str">
        <f t="shared" si="24"/>
        <v>2024-2025</v>
      </c>
      <c r="D531" t="s">
        <v>160</v>
      </c>
      <c r="E531" t="s">
        <v>35</v>
      </c>
      <c r="F531" t="str">
        <f t="shared" si="25"/>
        <v>Victoria</v>
      </c>
      <c r="G531" t="s">
        <v>26</v>
      </c>
      <c r="H531">
        <v>3280</v>
      </c>
      <c r="I531" t="s">
        <v>11</v>
      </c>
      <c r="J531" t="s">
        <v>127</v>
      </c>
      <c r="K531" t="s">
        <v>150</v>
      </c>
      <c r="L531" t="s">
        <v>140</v>
      </c>
      <c r="M531" s="5">
        <v>260</v>
      </c>
    </row>
    <row r="532" spans="1:13" x14ac:dyDescent="0.65">
      <c r="A532" s="2">
        <v>45883</v>
      </c>
      <c r="B532" s="3">
        <f t="shared" si="26"/>
        <v>2026</v>
      </c>
      <c r="C532" t="str">
        <f t="shared" si="24"/>
        <v>2025-2026</v>
      </c>
      <c r="D532" t="s">
        <v>160</v>
      </c>
      <c r="E532" t="s">
        <v>35</v>
      </c>
      <c r="F532" t="str">
        <f t="shared" si="25"/>
        <v>Victoria</v>
      </c>
      <c r="G532" t="s">
        <v>26</v>
      </c>
      <c r="H532">
        <v>3280</v>
      </c>
      <c r="I532" t="s">
        <v>11</v>
      </c>
      <c r="J532" t="s">
        <v>127</v>
      </c>
      <c r="K532" t="s">
        <v>159</v>
      </c>
      <c r="L532" t="s">
        <v>149</v>
      </c>
      <c r="M532" s="5">
        <v>597</v>
      </c>
    </row>
    <row r="533" spans="1:13" x14ac:dyDescent="0.65">
      <c r="A533" s="2">
        <v>45878</v>
      </c>
      <c r="B533" s="3">
        <f t="shared" si="26"/>
        <v>2026</v>
      </c>
      <c r="C533" t="str">
        <f t="shared" si="24"/>
        <v>2025-2026</v>
      </c>
      <c r="D533" t="s">
        <v>160</v>
      </c>
      <c r="E533" t="s">
        <v>62</v>
      </c>
      <c r="F533" t="str">
        <f t="shared" si="25"/>
        <v>Victoria</v>
      </c>
      <c r="G533" t="s">
        <v>26</v>
      </c>
      <c r="H533">
        <v>3690</v>
      </c>
      <c r="I533" t="s">
        <v>11</v>
      </c>
      <c r="J533" t="s">
        <v>135</v>
      </c>
      <c r="K533" t="s">
        <v>153</v>
      </c>
      <c r="L533" t="s">
        <v>143</v>
      </c>
      <c r="M533" s="5">
        <v>568</v>
      </c>
    </row>
    <row r="534" spans="1:13" x14ac:dyDescent="0.65">
      <c r="A534" s="2">
        <v>45314</v>
      </c>
      <c r="B534" s="3">
        <f t="shared" si="26"/>
        <v>2024</v>
      </c>
      <c r="C534" t="str">
        <f t="shared" si="24"/>
        <v>2023-2024</v>
      </c>
      <c r="D534" t="s">
        <v>160</v>
      </c>
      <c r="E534" t="s">
        <v>23</v>
      </c>
      <c r="F534" t="str">
        <f t="shared" si="25"/>
        <v>New South Wales</v>
      </c>
      <c r="G534" t="s">
        <v>10</v>
      </c>
      <c r="H534">
        <v>2830</v>
      </c>
      <c r="I534" t="s">
        <v>11</v>
      </c>
      <c r="J534" t="s">
        <v>130</v>
      </c>
      <c r="K534" t="s">
        <v>152</v>
      </c>
      <c r="L534" t="s">
        <v>142</v>
      </c>
      <c r="M534" s="5">
        <v>724</v>
      </c>
    </row>
    <row r="535" spans="1:13" x14ac:dyDescent="0.65">
      <c r="A535" s="2">
        <v>45511</v>
      </c>
      <c r="B535" s="3">
        <f t="shared" si="26"/>
        <v>2025</v>
      </c>
      <c r="C535" t="str">
        <f t="shared" si="24"/>
        <v>2024-2025</v>
      </c>
      <c r="D535" t="s">
        <v>160</v>
      </c>
      <c r="E535" t="s">
        <v>101</v>
      </c>
      <c r="F535" t="str">
        <f t="shared" si="25"/>
        <v>Queensland</v>
      </c>
      <c r="G535" t="s">
        <v>19</v>
      </c>
      <c r="H535">
        <v>4305</v>
      </c>
      <c r="I535" t="s">
        <v>11</v>
      </c>
      <c r="J535" t="s">
        <v>122</v>
      </c>
      <c r="K535" t="s">
        <v>152</v>
      </c>
      <c r="L535" t="s">
        <v>142</v>
      </c>
      <c r="M535" s="5">
        <v>668</v>
      </c>
    </row>
    <row r="536" spans="1:13" x14ac:dyDescent="0.65">
      <c r="A536" s="2">
        <v>45792</v>
      </c>
      <c r="B536" s="3">
        <f t="shared" si="26"/>
        <v>2025</v>
      </c>
      <c r="C536" t="str">
        <f t="shared" si="24"/>
        <v>2024-2025</v>
      </c>
      <c r="D536" t="s">
        <v>160</v>
      </c>
      <c r="E536" t="s">
        <v>36</v>
      </c>
      <c r="F536" t="str">
        <f t="shared" si="25"/>
        <v>New South Wales</v>
      </c>
      <c r="G536" t="s">
        <v>10</v>
      </c>
      <c r="H536">
        <v>2539</v>
      </c>
      <c r="I536" t="s">
        <v>11</v>
      </c>
      <c r="J536" t="s">
        <v>121</v>
      </c>
      <c r="K536" t="s">
        <v>153</v>
      </c>
      <c r="L536" t="s">
        <v>143</v>
      </c>
      <c r="M536" s="5">
        <v>548</v>
      </c>
    </row>
    <row r="537" spans="1:13" x14ac:dyDescent="0.65">
      <c r="A537" s="2">
        <v>45476</v>
      </c>
      <c r="B537" s="3">
        <f t="shared" si="26"/>
        <v>2025</v>
      </c>
      <c r="C537" t="str">
        <f t="shared" si="24"/>
        <v>2024-2025</v>
      </c>
      <c r="D537" t="s">
        <v>160</v>
      </c>
      <c r="E537" t="s">
        <v>95</v>
      </c>
      <c r="F537" t="str">
        <f t="shared" si="25"/>
        <v>New South Wales</v>
      </c>
      <c r="G537" t="s">
        <v>10</v>
      </c>
      <c r="H537">
        <v>2131</v>
      </c>
      <c r="I537" t="s">
        <v>11</v>
      </c>
      <c r="J537" t="s">
        <v>123</v>
      </c>
      <c r="K537" t="s">
        <v>150</v>
      </c>
      <c r="L537" t="s">
        <v>140</v>
      </c>
      <c r="M537" s="5">
        <v>504</v>
      </c>
    </row>
    <row r="538" spans="1:13" x14ac:dyDescent="0.65">
      <c r="A538" s="2">
        <v>45915</v>
      </c>
      <c r="B538" s="3">
        <f t="shared" si="26"/>
        <v>2026</v>
      </c>
      <c r="C538" t="str">
        <f t="shared" si="24"/>
        <v>2025-2026</v>
      </c>
      <c r="D538" t="s">
        <v>160</v>
      </c>
      <c r="E538" t="s">
        <v>77</v>
      </c>
      <c r="F538" t="str">
        <f t="shared" si="25"/>
        <v>Victoria</v>
      </c>
      <c r="G538" t="s">
        <v>26</v>
      </c>
      <c r="H538">
        <v>3018</v>
      </c>
      <c r="I538" t="s">
        <v>11</v>
      </c>
      <c r="J538" t="s">
        <v>126</v>
      </c>
      <c r="K538" t="s">
        <v>153</v>
      </c>
      <c r="L538" t="s">
        <v>143</v>
      </c>
      <c r="M538" s="5">
        <v>285</v>
      </c>
    </row>
    <row r="539" spans="1:13" x14ac:dyDescent="0.65">
      <c r="A539" s="2">
        <v>45739</v>
      </c>
      <c r="B539" s="3">
        <f t="shared" si="26"/>
        <v>2025</v>
      </c>
      <c r="C539" t="str">
        <f t="shared" si="24"/>
        <v>2024-2025</v>
      </c>
      <c r="D539" t="s">
        <v>160</v>
      </c>
      <c r="E539" t="s">
        <v>33</v>
      </c>
      <c r="F539" t="str">
        <f t="shared" si="25"/>
        <v>Northern Territory</v>
      </c>
      <c r="G539" t="s">
        <v>15</v>
      </c>
      <c r="H539">
        <v>870</v>
      </c>
      <c r="I539" t="s">
        <v>11</v>
      </c>
      <c r="J539" t="s">
        <v>138</v>
      </c>
      <c r="K539" t="s">
        <v>155</v>
      </c>
      <c r="L539" t="s">
        <v>145</v>
      </c>
      <c r="M539" s="5">
        <v>47</v>
      </c>
    </row>
    <row r="540" spans="1:13" x14ac:dyDescent="0.65">
      <c r="A540" s="2">
        <v>45585</v>
      </c>
      <c r="B540" s="3">
        <f t="shared" si="26"/>
        <v>2025</v>
      </c>
      <c r="C540" t="str">
        <f t="shared" si="24"/>
        <v>2024-2025</v>
      </c>
      <c r="D540" t="s">
        <v>160</v>
      </c>
      <c r="E540" t="s">
        <v>68</v>
      </c>
      <c r="F540" t="str">
        <f t="shared" si="25"/>
        <v>Victoria</v>
      </c>
      <c r="G540" t="s">
        <v>26</v>
      </c>
      <c r="H540">
        <v>3429</v>
      </c>
      <c r="I540" t="s">
        <v>11</v>
      </c>
      <c r="J540" t="s">
        <v>127</v>
      </c>
      <c r="K540" t="s">
        <v>151</v>
      </c>
      <c r="L540" t="s">
        <v>141</v>
      </c>
      <c r="M540" s="5">
        <v>309</v>
      </c>
    </row>
    <row r="541" spans="1:13" x14ac:dyDescent="0.65">
      <c r="A541" s="2">
        <v>45951</v>
      </c>
      <c r="B541" s="3">
        <f t="shared" si="26"/>
        <v>2026</v>
      </c>
      <c r="C541" t="str">
        <f t="shared" si="24"/>
        <v>2025-2026</v>
      </c>
      <c r="D541" t="s">
        <v>160</v>
      </c>
      <c r="E541" t="s">
        <v>50</v>
      </c>
      <c r="F541" t="str">
        <f t="shared" si="25"/>
        <v>Australian Capital Territory</v>
      </c>
      <c r="G541" t="s">
        <v>51</v>
      </c>
      <c r="H541">
        <v>2617</v>
      </c>
      <c r="I541" t="s">
        <v>11</v>
      </c>
      <c r="J541" t="s">
        <v>121</v>
      </c>
      <c r="K541" t="s">
        <v>151</v>
      </c>
      <c r="L541" t="s">
        <v>141</v>
      </c>
      <c r="M541" s="5">
        <v>435</v>
      </c>
    </row>
    <row r="542" spans="1:13" x14ac:dyDescent="0.65">
      <c r="A542" s="2">
        <v>45543</v>
      </c>
      <c r="B542" s="3">
        <f t="shared" si="26"/>
        <v>2025</v>
      </c>
      <c r="C542" t="str">
        <f t="shared" si="24"/>
        <v>2024-2025</v>
      </c>
      <c r="D542" t="s">
        <v>160</v>
      </c>
      <c r="E542" t="s">
        <v>65</v>
      </c>
      <c r="F542" t="str">
        <f t="shared" si="25"/>
        <v>Victoria</v>
      </c>
      <c r="G542" t="s">
        <v>26</v>
      </c>
      <c r="H542">
        <v>3931</v>
      </c>
      <c r="I542" t="s">
        <v>11</v>
      </c>
      <c r="J542" t="s">
        <v>135</v>
      </c>
      <c r="K542" t="s">
        <v>152</v>
      </c>
      <c r="L542" t="s">
        <v>142</v>
      </c>
      <c r="M542" s="5">
        <v>665</v>
      </c>
    </row>
    <row r="543" spans="1:13" x14ac:dyDescent="0.65">
      <c r="A543" s="2">
        <v>46006</v>
      </c>
      <c r="B543" s="3">
        <f t="shared" si="26"/>
        <v>2026</v>
      </c>
      <c r="C543" t="str">
        <f t="shared" si="24"/>
        <v>2025-2026</v>
      </c>
      <c r="D543" t="s">
        <v>160</v>
      </c>
      <c r="E543" t="s">
        <v>24</v>
      </c>
      <c r="F543" t="str">
        <f t="shared" si="25"/>
        <v>Queensland</v>
      </c>
      <c r="G543" t="s">
        <v>19</v>
      </c>
      <c r="H543">
        <v>4053</v>
      </c>
      <c r="I543" t="s">
        <v>11</v>
      </c>
      <c r="J543" t="s">
        <v>129</v>
      </c>
      <c r="K543" t="s">
        <v>153</v>
      </c>
      <c r="L543" t="s">
        <v>143</v>
      </c>
      <c r="M543" s="5">
        <v>679</v>
      </c>
    </row>
    <row r="544" spans="1:13" x14ac:dyDescent="0.65">
      <c r="A544" s="2">
        <v>45516</v>
      </c>
      <c r="B544" s="3">
        <f t="shared" si="26"/>
        <v>2025</v>
      </c>
      <c r="C544" t="str">
        <f t="shared" si="24"/>
        <v>2024-2025</v>
      </c>
      <c r="D544" t="s">
        <v>160</v>
      </c>
      <c r="E544" t="s">
        <v>38</v>
      </c>
      <c r="F544" t="str">
        <f t="shared" si="25"/>
        <v>Victoria</v>
      </c>
      <c r="G544" t="s">
        <v>26</v>
      </c>
      <c r="H544">
        <v>3199</v>
      </c>
      <c r="I544" t="s">
        <v>11</v>
      </c>
      <c r="J544" t="s">
        <v>125</v>
      </c>
      <c r="K544" t="s">
        <v>156</v>
      </c>
      <c r="L544" t="s">
        <v>146</v>
      </c>
      <c r="M544" s="5">
        <v>704</v>
      </c>
    </row>
    <row r="545" spans="1:13" x14ac:dyDescent="0.65">
      <c r="A545" s="2">
        <v>45987</v>
      </c>
      <c r="B545" s="3">
        <f t="shared" si="26"/>
        <v>2026</v>
      </c>
      <c r="C545" t="str">
        <f t="shared" si="24"/>
        <v>2025-2026</v>
      </c>
      <c r="D545" t="s">
        <v>160</v>
      </c>
      <c r="E545" t="s">
        <v>25</v>
      </c>
      <c r="F545" t="str">
        <f t="shared" si="25"/>
        <v>Victoria</v>
      </c>
      <c r="G545" t="s">
        <v>26</v>
      </c>
      <c r="H545">
        <v>3066</v>
      </c>
      <c r="I545" t="s">
        <v>11</v>
      </c>
      <c r="J545" t="s">
        <v>126</v>
      </c>
      <c r="K545" t="s">
        <v>150</v>
      </c>
      <c r="L545" t="s">
        <v>140</v>
      </c>
      <c r="M545" s="5">
        <v>544</v>
      </c>
    </row>
    <row r="546" spans="1:13" x14ac:dyDescent="0.65">
      <c r="A546" s="2">
        <v>45685</v>
      </c>
      <c r="B546" s="3">
        <f t="shared" si="26"/>
        <v>2025</v>
      </c>
      <c r="C546" t="str">
        <f t="shared" si="24"/>
        <v>2024-2025</v>
      </c>
      <c r="D546" t="s">
        <v>161</v>
      </c>
      <c r="E546" t="s">
        <v>20</v>
      </c>
      <c r="F546" t="str">
        <f t="shared" si="25"/>
        <v>South Australia</v>
      </c>
      <c r="G546" t="s">
        <v>17</v>
      </c>
      <c r="H546">
        <v>5607</v>
      </c>
      <c r="I546" t="s">
        <v>11</v>
      </c>
      <c r="J546" t="s">
        <v>137</v>
      </c>
      <c r="K546" t="s">
        <v>157</v>
      </c>
      <c r="L546" t="s">
        <v>147</v>
      </c>
      <c r="M546" s="5">
        <v>413</v>
      </c>
    </row>
    <row r="547" spans="1:13" x14ac:dyDescent="0.65">
      <c r="A547" s="2">
        <v>45573</v>
      </c>
      <c r="B547" s="3">
        <f t="shared" si="26"/>
        <v>2025</v>
      </c>
      <c r="C547" t="str">
        <f t="shared" si="24"/>
        <v>2024-2025</v>
      </c>
      <c r="D547" t="s">
        <v>160</v>
      </c>
      <c r="E547" t="s">
        <v>48</v>
      </c>
      <c r="F547" t="str">
        <f t="shared" si="25"/>
        <v>Western Australia</v>
      </c>
      <c r="G547" t="s">
        <v>28</v>
      </c>
      <c r="H547">
        <v>6450</v>
      </c>
      <c r="I547" t="s">
        <v>11</v>
      </c>
      <c r="J547" t="s">
        <v>139</v>
      </c>
      <c r="K547" t="s">
        <v>155</v>
      </c>
      <c r="L547" t="s">
        <v>145</v>
      </c>
      <c r="M547" s="5">
        <v>340</v>
      </c>
    </row>
    <row r="548" spans="1:13" x14ac:dyDescent="0.65">
      <c r="A548" s="2">
        <v>45701</v>
      </c>
      <c r="B548" s="3">
        <f t="shared" si="26"/>
        <v>2025</v>
      </c>
      <c r="C548" t="str">
        <f t="shared" si="24"/>
        <v>2024-2025</v>
      </c>
      <c r="D548" t="s">
        <v>160</v>
      </c>
      <c r="E548" t="s">
        <v>36</v>
      </c>
      <c r="F548" t="str">
        <f t="shared" si="25"/>
        <v>New South Wales</v>
      </c>
      <c r="G548" t="s">
        <v>10</v>
      </c>
      <c r="H548">
        <v>2539</v>
      </c>
      <c r="I548" t="s">
        <v>11</v>
      </c>
      <c r="J548" t="s">
        <v>121</v>
      </c>
      <c r="K548" t="s">
        <v>156</v>
      </c>
      <c r="L548" t="s">
        <v>146</v>
      </c>
      <c r="M548" s="5">
        <v>617</v>
      </c>
    </row>
    <row r="549" spans="1:13" x14ac:dyDescent="0.65">
      <c r="A549" s="2">
        <v>45451</v>
      </c>
      <c r="B549" s="3">
        <f t="shared" si="26"/>
        <v>2024</v>
      </c>
      <c r="C549" t="str">
        <f t="shared" si="24"/>
        <v>2023-2024</v>
      </c>
      <c r="D549" t="s">
        <v>160</v>
      </c>
      <c r="E549" t="s">
        <v>57</v>
      </c>
      <c r="F549" t="str">
        <f t="shared" si="25"/>
        <v>New South Wales</v>
      </c>
      <c r="G549" t="s">
        <v>10</v>
      </c>
      <c r="H549">
        <v>2064</v>
      </c>
      <c r="I549" t="s">
        <v>11</v>
      </c>
      <c r="J549" t="s">
        <v>124</v>
      </c>
      <c r="K549" t="s">
        <v>151</v>
      </c>
      <c r="L549" t="s">
        <v>141</v>
      </c>
      <c r="M549" s="5">
        <v>342</v>
      </c>
    </row>
    <row r="550" spans="1:13" x14ac:dyDescent="0.65">
      <c r="A550" s="2">
        <v>45855</v>
      </c>
      <c r="B550" s="3">
        <f t="shared" si="26"/>
        <v>2026</v>
      </c>
      <c r="C550" t="str">
        <f t="shared" si="24"/>
        <v>2025-2026</v>
      </c>
      <c r="D550" t="s">
        <v>160</v>
      </c>
      <c r="E550" t="s">
        <v>50</v>
      </c>
      <c r="F550" t="str">
        <f t="shared" si="25"/>
        <v>Australian Capital Territory</v>
      </c>
      <c r="G550" t="s">
        <v>51</v>
      </c>
      <c r="H550">
        <v>2617</v>
      </c>
      <c r="I550" t="s">
        <v>11</v>
      </c>
      <c r="J550" t="s">
        <v>121</v>
      </c>
      <c r="K550" t="s">
        <v>154</v>
      </c>
      <c r="L550" t="s">
        <v>144</v>
      </c>
      <c r="M550" s="5">
        <v>326</v>
      </c>
    </row>
    <row r="551" spans="1:13" x14ac:dyDescent="0.65">
      <c r="A551" s="2">
        <v>45724</v>
      </c>
      <c r="B551" s="3">
        <f t="shared" si="26"/>
        <v>2025</v>
      </c>
      <c r="C551" t="str">
        <f t="shared" si="24"/>
        <v>2024-2025</v>
      </c>
      <c r="D551" t="s">
        <v>160</v>
      </c>
      <c r="E551" t="s">
        <v>33</v>
      </c>
      <c r="F551" t="str">
        <f t="shared" si="25"/>
        <v>Northern Territory</v>
      </c>
      <c r="G551" t="s">
        <v>15</v>
      </c>
      <c r="H551">
        <v>870</v>
      </c>
      <c r="I551" t="s">
        <v>11</v>
      </c>
      <c r="J551" t="s">
        <v>138</v>
      </c>
      <c r="K551" t="s">
        <v>152</v>
      </c>
      <c r="L551" t="s">
        <v>142</v>
      </c>
      <c r="M551" s="5">
        <v>196</v>
      </c>
    </row>
    <row r="552" spans="1:13" x14ac:dyDescent="0.65">
      <c r="A552" s="2">
        <v>45999</v>
      </c>
      <c r="B552" s="3">
        <f t="shared" si="26"/>
        <v>2026</v>
      </c>
      <c r="C552" t="str">
        <f t="shared" si="24"/>
        <v>2025-2026</v>
      </c>
      <c r="D552" t="s">
        <v>160</v>
      </c>
      <c r="E552" t="s">
        <v>23</v>
      </c>
      <c r="F552" t="str">
        <f t="shared" si="25"/>
        <v>New South Wales</v>
      </c>
      <c r="G552" t="s">
        <v>10</v>
      </c>
      <c r="H552">
        <v>2830</v>
      </c>
      <c r="I552" t="s">
        <v>11</v>
      </c>
      <c r="J552" t="s">
        <v>130</v>
      </c>
      <c r="K552" t="s">
        <v>155</v>
      </c>
      <c r="L552" t="s">
        <v>145</v>
      </c>
      <c r="M552" s="5">
        <v>630</v>
      </c>
    </row>
    <row r="553" spans="1:13" x14ac:dyDescent="0.65">
      <c r="A553" s="2">
        <v>45368</v>
      </c>
      <c r="B553" s="3">
        <f t="shared" si="26"/>
        <v>2024</v>
      </c>
      <c r="C553" t="str">
        <f t="shared" si="24"/>
        <v>2023-2024</v>
      </c>
      <c r="D553" t="s">
        <v>160</v>
      </c>
      <c r="E553" t="s">
        <v>38</v>
      </c>
      <c r="F553" t="str">
        <f t="shared" si="25"/>
        <v>Victoria</v>
      </c>
      <c r="G553" t="s">
        <v>26</v>
      </c>
      <c r="H553">
        <v>3199</v>
      </c>
      <c r="I553" t="s">
        <v>11</v>
      </c>
      <c r="J553" t="s">
        <v>125</v>
      </c>
      <c r="K553" t="s">
        <v>150</v>
      </c>
      <c r="L553" t="s">
        <v>140</v>
      </c>
      <c r="M553" s="5">
        <v>286</v>
      </c>
    </row>
    <row r="554" spans="1:13" x14ac:dyDescent="0.65">
      <c r="A554" s="2">
        <v>45729</v>
      </c>
      <c r="B554" s="3">
        <f t="shared" si="26"/>
        <v>2025</v>
      </c>
      <c r="C554" t="str">
        <f t="shared" si="24"/>
        <v>2024-2025</v>
      </c>
      <c r="D554" t="s">
        <v>160</v>
      </c>
      <c r="E554" t="s">
        <v>79</v>
      </c>
      <c r="F554" t="str">
        <f t="shared" si="25"/>
        <v>Queensland</v>
      </c>
      <c r="G554" t="s">
        <v>19</v>
      </c>
      <c r="H554">
        <v>4680</v>
      </c>
      <c r="I554" t="s">
        <v>11</v>
      </c>
      <c r="J554" t="s">
        <v>136</v>
      </c>
      <c r="K554" t="s">
        <v>157</v>
      </c>
      <c r="L554" t="s">
        <v>147</v>
      </c>
      <c r="M554" s="5">
        <v>451</v>
      </c>
    </row>
    <row r="555" spans="1:13" x14ac:dyDescent="0.65">
      <c r="A555" s="2">
        <v>45384</v>
      </c>
      <c r="B555" s="3">
        <f t="shared" si="26"/>
        <v>2024</v>
      </c>
      <c r="C555" t="str">
        <f t="shared" si="24"/>
        <v>2023-2024</v>
      </c>
      <c r="D555" t="s">
        <v>160</v>
      </c>
      <c r="E555" t="s">
        <v>59</v>
      </c>
      <c r="F555" t="str">
        <f t="shared" si="25"/>
        <v>South Australia</v>
      </c>
      <c r="G555" t="s">
        <v>17</v>
      </c>
      <c r="H555">
        <v>5011</v>
      </c>
      <c r="I555" t="s">
        <v>11</v>
      </c>
      <c r="J555" t="s">
        <v>132</v>
      </c>
      <c r="K555" t="s">
        <v>155</v>
      </c>
      <c r="L555" t="s">
        <v>145</v>
      </c>
      <c r="M555" s="5">
        <v>196</v>
      </c>
    </row>
    <row r="556" spans="1:13" x14ac:dyDescent="0.65">
      <c r="A556" s="2">
        <v>45920</v>
      </c>
      <c r="B556" s="3">
        <f t="shared" si="26"/>
        <v>2026</v>
      </c>
      <c r="C556" t="str">
        <f t="shared" si="24"/>
        <v>2025-2026</v>
      </c>
      <c r="D556" t="s">
        <v>160</v>
      </c>
      <c r="E556" t="s">
        <v>111</v>
      </c>
      <c r="F556" t="str">
        <f t="shared" si="25"/>
        <v>New South Wales</v>
      </c>
      <c r="G556" t="s">
        <v>10</v>
      </c>
      <c r="H556">
        <v>2154</v>
      </c>
      <c r="I556" t="s">
        <v>11</v>
      </c>
      <c r="J556" t="s">
        <v>123</v>
      </c>
      <c r="K556" t="s">
        <v>150</v>
      </c>
      <c r="L556" t="s">
        <v>140</v>
      </c>
      <c r="M556" s="5">
        <v>68</v>
      </c>
    </row>
    <row r="557" spans="1:13" x14ac:dyDescent="0.65">
      <c r="A557" s="2">
        <v>45676</v>
      </c>
      <c r="B557" s="3">
        <f t="shared" si="26"/>
        <v>2025</v>
      </c>
      <c r="C557" t="str">
        <f t="shared" si="24"/>
        <v>2024-2025</v>
      </c>
      <c r="D557" t="s">
        <v>161</v>
      </c>
      <c r="E557" t="s">
        <v>12</v>
      </c>
      <c r="F557" t="str">
        <f t="shared" si="25"/>
        <v>New South Wales</v>
      </c>
      <c r="G557" t="s">
        <v>10</v>
      </c>
      <c r="H557">
        <v>2795</v>
      </c>
      <c r="I557" t="s">
        <v>11</v>
      </c>
      <c r="J557" t="s">
        <v>130</v>
      </c>
      <c r="K557" t="s">
        <v>152</v>
      </c>
      <c r="L557" t="s">
        <v>142</v>
      </c>
      <c r="M557" s="5">
        <v>355</v>
      </c>
    </row>
    <row r="558" spans="1:13" x14ac:dyDescent="0.65">
      <c r="A558" s="2">
        <v>45716</v>
      </c>
      <c r="B558" s="3">
        <f t="shared" si="26"/>
        <v>2025</v>
      </c>
      <c r="C558" t="str">
        <f t="shared" si="24"/>
        <v>2024-2025</v>
      </c>
      <c r="D558" t="s">
        <v>160</v>
      </c>
      <c r="E558" t="s">
        <v>50</v>
      </c>
      <c r="F558" t="str">
        <f t="shared" si="25"/>
        <v>Australian Capital Territory</v>
      </c>
      <c r="G558" t="s">
        <v>51</v>
      </c>
      <c r="H558">
        <v>2617</v>
      </c>
      <c r="I558" t="s">
        <v>11</v>
      </c>
      <c r="J558" t="s">
        <v>121</v>
      </c>
      <c r="K558" t="s">
        <v>153</v>
      </c>
      <c r="L558" t="s">
        <v>143</v>
      </c>
      <c r="M558" s="5">
        <v>691</v>
      </c>
    </row>
    <row r="559" spans="1:13" x14ac:dyDescent="0.65">
      <c r="A559" s="2">
        <v>45851</v>
      </c>
      <c r="B559" s="3">
        <f t="shared" si="26"/>
        <v>2026</v>
      </c>
      <c r="C559" t="str">
        <f t="shared" si="24"/>
        <v>2025-2026</v>
      </c>
      <c r="D559" t="s">
        <v>160</v>
      </c>
      <c r="E559" t="s">
        <v>77</v>
      </c>
      <c r="F559" t="str">
        <f t="shared" si="25"/>
        <v>Victoria</v>
      </c>
      <c r="G559" t="s">
        <v>26</v>
      </c>
      <c r="H559">
        <v>3018</v>
      </c>
      <c r="I559" t="s">
        <v>11</v>
      </c>
      <c r="J559" t="s">
        <v>126</v>
      </c>
      <c r="K559" t="s">
        <v>158</v>
      </c>
      <c r="L559" t="s">
        <v>148</v>
      </c>
      <c r="M559" s="5">
        <v>772</v>
      </c>
    </row>
    <row r="560" spans="1:13" x14ac:dyDescent="0.65">
      <c r="A560" s="2">
        <v>45623</v>
      </c>
      <c r="B560" s="3">
        <f t="shared" si="26"/>
        <v>2025</v>
      </c>
      <c r="C560" t="str">
        <f t="shared" si="24"/>
        <v>2024-2025</v>
      </c>
      <c r="D560" t="s">
        <v>161</v>
      </c>
      <c r="E560" t="s">
        <v>73</v>
      </c>
      <c r="F560" t="str">
        <f t="shared" si="25"/>
        <v>Queensland</v>
      </c>
      <c r="G560" t="s">
        <v>19</v>
      </c>
      <c r="H560">
        <v>4509</v>
      </c>
      <c r="I560" t="s">
        <v>11</v>
      </c>
      <c r="J560" t="s">
        <v>122</v>
      </c>
      <c r="K560" t="s">
        <v>155</v>
      </c>
      <c r="L560" t="s">
        <v>145</v>
      </c>
      <c r="M560" s="5">
        <v>698</v>
      </c>
    </row>
    <row r="561" spans="1:13" x14ac:dyDescent="0.65">
      <c r="A561" s="2">
        <v>45836</v>
      </c>
      <c r="B561" s="3">
        <f t="shared" si="26"/>
        <v>2025</v>
      </c>
      <c r="C561" t="str">
        <f t="shared" si="24"/>
        <v>2024-2025</v>
      </c>
      <c r="D561" t="s">
        <v>160</v>
      </c>
      <c r="E561" t="s">
        <v>12</v>
      </c>
      <c r="F561" t="str">
        <f t="shared" si="25"/>
        <v>New South Wales</v>
      </c>
      <c r="G561" t="s">
        <v>10</v>
      </c>
      <c r="H561">
        <v>2795</v>
      </c>
      <c r="I561" t="s">
        <v>11</v>
      </c>
      <c r="J561" t="s">
        <v>130</v>
      </c>
      <c r="K561" t="s">
        <v>153</v>
      </c>
      <c r="L561" t="s">
        <v>143</v>
      </c>
      <c r="M561" s="5">
        <v>128</v>
      </c>
    </row>
    <row r="562" spans="1:13" x14ac:dyDescent="0.65">
      <c r="A562" s="2">
        <v>45303</v>
      </c>
      <c r="B562" s="3">
        <f t="shared" si="26"/>
        <v>2024</v>
      </c>
      <c r="C562" t="str">
        <f t="shared" si="24"/>
        <v>2023-2024</v>
      </c>
      <c r="D562" t="s">
        <v>160</v>
      </c>
      <c r="E562" t="s">
        <v>39</v>
      </c>
      <c r="F562" t="str">
        <f t="shared" si="25"/>
        <v>New South Wales</v>
      </c>
      <c r="G562" t="s">
        <v>10</v>
      </c>
      <c r="H562">
        <v>2541</v>
      </c>
      <c r="I562" t="s">
        <v>11</v>
      </c>
      <c r="J562" t="s">
        <v>121</v>
      </c>
      <c r="K562" t="s">
        <v>153</v>
      </c>
      <c r="L562" t="s">
        <v>143</v>
      </c>
      <c r="M562" s="5">
        <v>748</v>
      </c>
    </row>
    <row r="563" spans="1:13" x14ac:dyDescent="0.65">
      <c r="A563" s="2">
        <v>45688</v>
      </c>
      <c r="B563" s="3">
        <f t="shared" si="26"/>
        <v>2025</v>
      </c>
      <c r="C563" t="str">
        <f t="shared" si="24"/>
        <v>2024-2025</v>
      </c>
      <c r="D563" t="s">
        <v>160</v>
      </c>
      <c r="E563" t="s">
        <v>66</v>
      </c>
      <c r="F563" t="str">
        <f t="shared" si="25"/>
        <v>Western Australia</v>
      </c>
      <c r="G563" t="s">
        <v>28</v>
      </c>
      <c r="H563">
        <v>6330</v>
      </c>
      <c r="I563" t="s">
        <v>11</v>
      </c>
      <c r="J563" t="s">
        <v>133</v>
      </c>
      <c r="K563" t="s">
        <v>157</v>
      </c>
      <c r="L563" t="s">
        <v>147</v>
      </c>
      <c r="M563" s="5">
        <v>540</v>
      </c>
    </row>
    <row r="564" spans="1:13" x14ac:dyDescent="0.65">
      <c r="A564" s="2">
        <v>45979</v>
      </c>
      <c r="B564" s="3">
        <f t="shared" si="26"/>
        <v>2026</v>
      </c>
      <c r="C564" t="str">
        <f t="shared" si="24"/>
        <v>2025-2026</v>
      </c>
      <c r="D564" t="s">
        <v>160</v>
      </c>
      <c r="E564" t="s">
        <v>12</v>
      </c>
      <c r="F564" t="str">
        <f t="shared" si="25"/>
        <v>New South Wales</v>
      </c>
      <c r="G564" t="s">
        <v>10</v>
      </c>
      <c r="H564">
        <v>2795</v>
      </c>
      <c r="I564" t="s">
        <v>11</v>
      </c>
      <c r="J564" t="s">
        <v>130</v>
      </c>
      <c r="K564" t="s">
        <v>155</v>
      </c>
      <c r="L564" t="s">
        <v>145</v>
      </c>
      <c r="M564" s="5">
        <v>628</v>
      </c>
    </row>
    <row r="565" spans="1:13" x14ac:dyDescent="0.65">
      <c r="A565" s="2">
        <v>45932</v>
      </c>
      <c r="B565" s="3">
        <f t="shared" si="26"/>
        <v>2026</v>
      </c>
      <c r="C565" t="str">
        <f t="shared" si="24"/>
        <v>2025-2026</v>
      </c>
      <c r="D565" t="s">
        <v>160</v>
      </c>
      <c r="E565" t="s">
        <v>12</v>
      </c>
      <c r="F565" t="str">
        <f t="shared" si="25"/>
        <v>New South Wales</v>
      </c>
      <c r="G565" t="s">
        <v>10</v>
      </c>
      <c r="H565">
        <v>2795</v>
      </c>
      <c r="I565" t="s">
        <v>11</v>
      </c>
      <c r="J565" t="s">
        <v>130</v>
      </c>
      <c r="K565" t="s">
        <v>153</v>
      </c>
      <c r="L565" t="s">
        <v>143</v>
      </c>
      <c r="M565" s="5">
        <v>785</v>
      </c>
    </row>
    <row r="566" spans="1:13" x14ac:dyDescent="0.65">
      <c r="A566" s="2">
        <v>45712</v>
      </c>
      <c r="B566" s="3">
        <f t="shared" si="26"/>
        <v>2025</v>
      </c>
      <c r="C566" t="str">
        <f t="shared" si="24"/>
        <v>2024-2025</v>
      </c>
      <c r="D566" t="s">
        <v>160</v>
      </c>
      <c r="E566" t="s">
        <v>79</v>
      </c>
      <c r="F566" t="str">
        <f t="shared" si="25"/>
        <v>Queensland</v>
      </c>
      <c r="G566" t="s">
        <v>19</v>
      </c>
      <c r="H566">
        <v>4680</v>
      </c>
      <c r="I566" t="s">
        <v>11</v>
      </c>
      <c r="J566" t="s">
        <v>136</v>
      </c>
      <c r="K566" t="s">
        <v>152</v>
      </c>
      <c r="L566" t="s">
        <v>142</v>
      </c>
      <c r="M566" s="5">
        <v>119</v>
      </c>
    </row>
    <row r="567" spans="1:13" x14ac:dyDescent="0.65">
      <c r="A567" s="2">
        <v>45557</v>
      </c>
      <c r="B567" s="3">
        <f t="shared" si="26"/>
        <v>2025</v>
      </c>
      <c r="C567" t="str">
        <f t="shared" si="24"/>
        <v>2024-2025</v>
      </c>
      <c r="D567" t="s">
        <v>160</v>
      </c>
      <c r="E567" t="s">
        <v>61</v>
      </c>
      <c r="F567" t="str">
        <f t="shared" si="25"/>
        <v>Victoria</v>
      </c>
      <c r="G567" t="s">
        <v>26</v>
      </c>
      <c r="H567">
        <v>3179</v>
      </c>
      <c r="I567" t="s">
        <v>11</v>
      </c>
      <c r="J567" t="s">
        <v>125</v>
      </c>
      <c r="K567" t="s">
        <v>152</v>
      </c>
      <c r="L567" t="s">
        <v>142</v>
      </c>
      <c r="M567" s="5">
        <v>374</v>
      </c>
    </row>
    <row r="568" spans="1:13" x14ac:dyDescent="0.65">
      <c r="A568" s="2">
        <v>45403</v>
      </c>
      <c r="B568" s="3">
        <f t="shared" si="26"/>
        <v>2024</v>
      </c>
      <c r="C568" t="str">
        <f t="shared" si="24"/>
        <v>2023-2024</v>
      </c>
      <c r="D568" t="s">
        <v>160</v>
      </c>
      <c r="E568" t="s">
        <v>77</v>
      </c>
      <c r="F568" t="str">
        <f t="shared" si="25"/>
        <v>Victoria</v>
      </c>
      <c r="G568" t="s">
        <v>26</v>
      </c>
      <c r="H568">
        <v>3018</v>
      </c>
      <c r="I568" t="s">
        <v>11</v>
      </c>
      <c r="J568" t="s">
        <v>126</v>
      </c>
      <c r="K568" t="s">
        <v>154</v>
      </c>
      <c r="L568" t="s">
        <v>144</v>
      </c>
      <c r="M568" s="5">
        <v>723</v>
      </c>
    </row>
    <row r="569" spans="1:13" x14ac:dyDescent="0.65">
      <c r="A569" s="2">
        <v>45303</v>
      </c>
      <c r="B569" s="3">
        <f t="shared" si="26"/>
        <v>2024</v>
      </c>
      <c r="C569" t="str">
        <f t="shared" si="24"/>
        <v>2023-2024</v>
      </c>
      <c r="D569" t="s">
        <v>161</v>
      </c>
      <c r="E569" t="s">
        <v>12</v>
      </c>
      <c r="F569" t="str">
        <f t="shared" si="25"/>
        <v>New South Wales</v>
      </c>
      <c r="G569" t="s">
        <v>10</v>
      </c>
      <c r="H569">
        <v>2795</v>
      </c>
      <c r="I569" t="s">
        <v>11</v>
      </c>
      <c r="J569" t="s">
        <v>130</v>
      </c>
      <c r="K569" t="s">
        <v>150</v>
      </c>
      <c r="L569" t="s">
        <v>140</v>
      </c>
      <c r="M569" s="5">
        <v>704</v>
      </c>
    </row>
    <row r="570" spans="1:13" x14ac:dyDescent="0.65">
      <c r="A570" s="2">
        <v>45982</v>
      </c>
      <c r="B570" s="3">
        <f t="shared" si="26"/>
        <v>2026</v>
      </c>
      <c r="C570" t="str">
        <f t="shared" si="24"/>
        <v>2025-2026</v>
      </c>
      <c r="D570" t="s">
        <v>161</v>
      </c>
      <c r="E570" t="s">
        <v>105</v>
      </c>
      <c r="F570" t="str">
        <f t="shared" si="25"/>
        <v>New South Wales</v>
      </c>
      <c r="G570" t="s">
        <v>10</v>
      </c>
      <c r="H570">
        <v>2031</v>
      </c>
      <c r="I570" t="s">
        <v>11</v>
      </c>
      <c r="J570" t="s">
        <v>124</v>
      </c>
      <c r="K570" t="s">
        <v>155</v>
      </c>
      <c r="L570" t="s">
        <v>145</v>
      </c>
      <c r="M570" s="5">
        <v>779</v>
      </c>
    </row>
    <row r="571" spans="1:13" x14ac:dyDescent="0.65">
      <c r="A571" s="2">
        <v>45426</v>
      </c>
      <c r="B571" s="3">
        <f t="shared" si="26"/>
        <v>2024</v>
      </c>
      <c r="C571" t="str">
        <f t="shared" si="24"/>
        <v>2023-2024</v>
      </c>
      <c r="D571" t="s">
        <v>161</v>
      </c>
      <c r="E571" t="s">
        <v>61</v>
      </c>
      <c r="F571" t="str">
        <f t="shared" si="25"/>
        <v>Victoria</v>
      </c>
      <c r="G571" t="s">
        <v>26</v>
      </c>
      <c r="H571">
        <v>3179</v>
      </c>
      <c r="I571" t="s">
        <v>11</v>
      </c>
      <c r="J571" t="s">
        <v>125</v>
      </c>
      <c r="K571" t="s">
        <v>155</v>
      </c>
      <c r="L571" t="s">
        <v>145</v>
      </c>
      <c r="M571" s="5">
        <v>435</v>
      </c>
    </row>
    <row r="572" spans="1:13" x14ac:dyDescent="0.65">
      <c r="A572" s="2">
        <v>46005</v>
      </c>
      <c r="B572" s="3">
        <f t="shared" si="26"/>
        <v>2026</v>
      </c>
      <c r="C572" t="str">
        <f t="shared" si="24"/>
        <v>2025-2026</v>
      </c>
      <c r="D572" t="s">
        <v>160</v>
      </c>
      <c r="E572" t="s">
        <v>52</v>
      </c>
      <c r="F572" t="str">
        <f t="shared" si="25"/>
        <v>New South Wales</v>
      </c>
      <c r="G572" t="s">
        <v>10</v>
      </c>
      <c r="H572">
        <v>2485</v>
      </c>
      <c r="I572" t="s">
        <v>11</v>
      </c>
      <c r="J572" t="s">
        <v>120</v>
      </c>
      <c r="K572" t="s">
        <v>157</v>
      </c>
      <c r="L572" t="s">
        <v>147</v>
      </c>
      <c r="M572" s="5">
        <v>194</v>
      </c>
    </row>
    <row r="573" spans="1:13" x14ac:dyDescent="0.65">
      <c r="A573" s="2">
        <v>45331</v>
      </c>
      <c r="B573" s="3">
        <f t="shared" si="26"/>
        <v>2024</v>
      </c>
      <c r="C573" t="str">
        <f t="shared" si="24"/>
        <v>2023-2024</v>
      </c>
      <c r="D573" t="s">
        <v>161</v>
      </c>
      <c r="E573" t="s">
        <v>86</v>
      </c>
      <c r="F573" t="str">
        <f t="shared" si="25"/>
        <v>Queensland</v>
      </c>
      <c r="G573" t="s">
        <v>19</v>
      </c>
      <c r="H573">
        <v>4119</v>
      </c>
      <c r="I573" t="s">
        <v>11</v>
      </c>
      <c r="J573" t="s">
        <v>129</v>
      </c>
      <c r="K573" t="s">
        <v>151</v>
      </c>
      <c r="L573" t="s">
        <v>141</v>
      </c>
      <c r="M573" s="5">
        <v>197</v>
      </c>
    </row>
    <row r="574" spans="1:13" x14ac:dyDescent="0.65">
      <c r="A574" s="2">
        <v>45572</v>
      </c>
      <c r="B574" s="3">
        <f t="shared" si="26"/>
        <v>2025</v>
      </c>
      <c r="C574" t="str">
        <f t="shared" si="24"/>
        <v>2024-2025</v>
      </c>
      <c r="D574" t="s">
        <v>161</v>
      </c>
      <c r="E574" t="s">
        <v>109</v>
      </c>
      <c r="F574" t="str">
        <f t="shared" si="25"/>
        <v>Western Australia</v>
      </c>
      <c r="G574" t="s">
        <v>28</v>
      </c>
      <c r="H574">
        <v>6052</v>
      </c>
      <c r="I574" t="s">
        <v>11</v>
      </c>
      <c r="J574" t="s">
        <v>119</v>
      </c>
      <c r="K574" t="s">
        <v>156</v>
      </c>
      <c r="L574" t="s">
        <v>146</v>
      </c>
      <c r="M574" s="5">
        <v>417</v>
      </c>
    </row>
    <row r="575" spans="1:13" x14ac:dyDescent="0.65">
      <c r="A575" s="2">
        <v>45492</v>
      </c>
      <c r="B575" s="3">
        <f t="shared" si="26"/>
        <v>2025</v>
      </c>
      <c r="C575" t="str">
        <f t="shared" si="24"/>
        <v>2024-2025</v>
      </c>
      <c r="D575" t="s">
        <v>160</v>
      </c>
      <c r="E575" t="s">
        <v>18</v>
      </c>
      <c r="F575" t="str">
        <f t="shared" si="25"/>
        <v>Queensland</v>
      </c>
      <c r="G575" t="s">
        <v>19</v>
      </c>
      <c r="H575">
        <v>4802</v>
      </c>
      <c r="I575" t="s">
        <v>11</v>
      </c>
      <c r="J575" t="s">
        <v>131</v>
      </c>
      <c r="K575" t="s">
        <v>153</v>
      </c>
      <c r="L575" t="s">
        <v>143</v>
      </c>
      <c r="M575" s="5">
        <v>255</v>
      </c>
    </row>
    <row r="576" spans="1:13" x14ac:dyDescent="0.65">
      <c r="A576" s="2">
        <v>45999</v>
      </c>
      <c r="B576" s="3">
        <f t="shared" si="26"/>
        <v>2026</v>
      </c>
      <c r="C576" t="str">
        <f t="shared" si="24"/>
        <v>2025-2026</v>
      </c>
      <c r="D576" t="s">
        <v>160</v>
      </c>
      <c r="E576" t="s">
        <v>49</v>
      </c>
      <c r="F576" t="str">
        <f t="shared" si="25"/>
        <v>New South Wales</v>
      </c>
      <c r="G576" t="s">
        <v>10</v>
      </c>
      <c r="H576">
        <v>2350</v>
      </c>
      <c r="I576" t="s">
        <v>11</v>
      </c>
      <c r="J576" t="s">
        <v>120</v>
      </c>
      <c r="K576" t="s">
        <v>153</v>
      </c>
      <c r="L576" t="s">
        <v>143</v>
      </c>
      <c r="M576" s="5">
        <v>284</v>
      </c>
    </row>
    <row r="577" spans="1:13" x14ac:dyDescent="0.65">
      <c r="A577" s="2">
        <v>45350</v>
      </c>
      <c r="B577" s="3">
        <f t="shared" si="26"/>
        <v>2024</v>
      </c>
      <c r="C577" t="str">
        <f t="shared" si="24"/>
        <v>2023-2024</v>
      </c>
      <c r="D577" t="s">
        <v>161</v>
      </c>
      <c r="E577" t="s">
        <v>72</v>
      </c>
      <c r="F577" t="str">
        <f t="shared" si="25"/>
        <v>Queensland</v>
      </c>
      <c r="G577" t="s">
        <v>19</v>
      </c>
      <c r="H577">
        <v>4870</v>
      </c>
      <c r="I577" t="s">
        <v>11</v>
      </c>
      <c r="J577" t="s">
        <v>131</v>
      </c>
      <c r="K577" t="s">
        <v>154</v>
      </c>
      <c r="L577" t="s">
        <v>144</v>
      </c>
      <c r="M577" s="5">
        <v>659</v>
      </c>
    </row>
    <row r="578" spans="1:13" x14ac:dyDescent="0.65">
      <c r="A578" s="2">
        <v>45470</v>
      </c>
      <c r="B578" s="3">
        <f t="shared" si="26"/>
        <v>2024</v>
      </c>
      <c r="C578" t="str">
        <f t="shared" ref="C578:C641" si="27">IF(MONTH(A578) &gt;= 7, YEAR(A578) &amp; "-" &amp; YEAR(A578) + 1, YEAR(A578) - 1 &amp; "-" &amp; YEAR(A578))</f>
        <v>2023-2024</v>
      </c>
      <c r="D578" t="s">
        <v>161</v>
      </c>
      <c r="E578" t="s">
        <v>9</v>
      </c>
      <c r="F578" t="str">
        <f t="shared" ref="F578:F641" si="28">IF(G578="WA","Western Australia",
IF(G578="NSW","New South Wales",
IF(G578="QLD","Queensland",
IF(G578="VIC","Victoria",
IF(G578="TAS","Tasmania",
IF(G578="SA","South Australia",
IF(G578="NT","Northern Territory",
IF(G578="ACT","Australian Capital Territory",G578))))))))</f>
        <v>New South Wales</v>
      </c>
      <c r="G578" t="s">
        <v>10</v>
      </c>
      <c r="H578">
        <v>2067</v>
      </c>
      <c r="I578" t="s">
        <v>11</v>
      </c>
      <c r="J578" t="s">
        <v>124</v>
      </c>
      <c r="K578" t="s">
        <v>155</v>
      </c>
      <c r="L578" t="s">
        <v>145</v>
      </c>
      <c r="M578" s="5">
        <v>711</v>
      </c>
    </row>
    <row r="579" spans="1:13" x14ac:dyDescent="0.65">
      <c r="A579" s="2">
        <v>45725</v>
      </c>
      <c r="B579" s="3">
        <f t="shared" ref="B579:B642" si="29">IF(MONTH(A579)&gt;=7,YEAR(A579)+1,YEAR(A579))</f>
        <v>2025</v>
      </c>
      <c r="C579" t="str">
        <f t="shared" si="27"/>
        <v>2024-2025</v>
      </c>
      <c r="D579" t="s">
        <v>160</v>
      </c>
      <c r="E579" t="s">
        <v>110</v>
      </c>
      <c r="F579" t="str">
        <f t="shared" si="28"/>
        <v>Australian Capital Territory</v>
      </c>
      <c r="G579" t="s">
        <v>51</v>
      </c>
      <c r="H579">
        <v>2609</v>
      </c>
      <c r="I579" t="s">
        <v>11</v>
      </c>
      <c r="J579" t="s">
        <v>121</v>
      </c>
      <c r="K579" t="s">
        <v>153</v>
      </c>
      <c r="L579" t="s">
        <v>143</v>
      </c>
      <c r="M579" s="5">
        <v>224</v>
      </c>
    </row>
    <row r="580" spans="1:13" x14ac:dyDescent="0.65">
      <c r="A580" s="2">
        <v>46011</v>
      </c>
      <c r="B580" s="3">
        <f t="shared" si="29"/>
        <v>2026</v>
      </c>
      <c r="C580" t="str">
        <f t="shared" si="27"/>
        <v>2025-2026</v>
      </c>
      <c r="D580" t="s">
        <v>161</v>
      </c>
      <c r="E580" t="s">
        <v>64</v>
      </c>
      <c r="F580" t="str">
        <f t="shared" si="28"/>
        <v>Western Australia</v>
      </c>
      <c r="G580" t="s">
        <v>28</v>
      </c>
      <c r="H580">
        <v>6112</v>
      </c>
      <c r="I580" t="s">
        <v>11</v>
      </c>
      <c r="J580" t="s">
        <v>133</v>
      </c>
      <c r="K580" t="s">
        <v>157</v>
      </c>
      <c r="L580" t="s">
        <v>147</v>
      </c>
      <c r="M580" s="5">
        <v>292</v>
      </c>
    </row>
    <row r="581" spans="1:13" x14ac:dyDescent="0.65">
      <c r="A581" s="2">
        <v>45833</v>
      </c>
      <c r="B581" s="3">
        <f t="shared" si="29"/>
        <v>2025</v>
      </c>
      <c r="C581" t="str">
        <f t="shared" si="27"/>
        <v>2024-2025</v>
      </c>
      <c r="D581" t="s">
        <v>161</v>
      </c>
      <c r="E581" t="s">
        <v>67</v>
      </c>
      <c r="F581" t="str">
        <f t="shared" si="28"/>
        <v>Tasmania</v>
      </c>
      <c r="G581" t="s">
        <v>43</v>
      </c>
      <c r="H581">
        <v>7250</v>
      </c>
      <c r="I581" t="s">
        <v>11</v>
      </c>
      <c r="J581" t="s">
        <v>128</v>
      </c>
      <c r="K581" t="s">
        <v>150</v>
      </c>
      <c r="L581" t="s">
        <v>140</v>
      </c>
      <c r="M581" s="5">
        <v>405</v>
      </c>
    </row>
    <row r="582" spans="1:13" x14ac:dyDescent="0.65">
      <c r="A582" s="2">
        <v>45699</v>
      </c>
      <c r="B582" s="3">
        <f t="shared" si="29"/>
        <v>2025</v>
      </c>
      <c r="C582" t="str">
        <f t="shared" si="27"/>
        <v>2024-2025</v>
      </c>
      <c r="D582" t="s">
        <v>160</v>
      </c>
      <c r="E582" t="s">
        <v>55</v>
      </c>
      <c r="F582" t="str">
        <f t="shared" si="28"/>
        <v>Queensland</v>
      </c>
      <c r="G582" t="s">
        <v>19</v>
      </c>
      <c r="H582">
        <v>4740</v>
      </c>
      <c r="I582" t="s">
        <v>11</v>
      </c>
      <c r="J582" t="s">
        <v>136</v>
      </c>
      <c r="K582" t="s">
        <v>153</v>
      </c>
      <c r="L582" t="s">
        <v>143</v>
      </c>
      <c r="M582" s="5">
        <v>229</v>
      </c>
    </row>
    <row r="583" spans="1:13" x14ac:dyDescent="0.65">
      <c r="A583" s="2">
        <v>45796</v>
      </c>
      <c r="B583" s="3">
        <f t="shared" si="29"/>
        <v>2025</v>
      </c>
      <c r="C583" t="str">
        <f t="shared" si="27"/>
        <v>2024-2025</v>
      </c>
      <c r="D583" t="s">
        <v>161</v>
      </c>
      <c r="E583" t="s">
        <v>91</v>
      </c>
      <c r="F583" t="str">
        <f t="shared" si="28"/>
        <v>Western Australia</v>
      </c>
      <c r="G583" t="s">
        <v>28</v>
      </c>
      <c r="H583">
        <v>6109</v>
      </c>
      <c r="I583" t="s">
        <v>11</v>
      </c>
      <c r="J583" t="s">
        <v>133</v>
      </c>
      <c r="K583" t="s">
        <v>154</v>
      </c>
      <c r="L583" t="s">
        <v>144</v>
      </c>
      <c r="M583" s="5">
        <v>43</v>
      </c>
    </row>
    <row r="584" spans="1:13" x14ac:dyDescent="0.65">
      <c r="A584" s="2">
        <v>45338</v>
      </c>
      <c r="B584" s="3">
        <f t="shared" si="29"/>
        <v>2024</v>
      </c>
      <c r="C584" t="str">
        <f t="shared" si="27"/>
        <v>2023-2024</v>
      </c>
      <c r="D584" t="s">
        <v>161</v>
      </c>
      <c r="E584" t="s">
        <v>107</v>
      </c>
      <c r="F584" t="str">
        <f t="shared" si="28"/>
        <v>New South Wales</v>
      </c>
      <c r="G584" t="s">
        <v>10</v>
      </c>
      <c r="H584">
        <v>2020</v>
      </c>
      <c r="I584" t="s">
        <v>11</v>
      </c>
      <c r="J584" t="s">
        <v>124</v>
      </c>
      <c r="K584" t="s">
        <v>150</v>
      </c>
      <c r="L584" t="s">
        <v>140</v>
      </c>
      <c r="M584" s="5">
        <v>193</v>
      </c>
    </row>
    <row r="585" spans="1:13" x14ac:dyDescent="0.65">
      <c r="A585" s="2">
        <v>46021</v>
      </c>
      <c r="B585" s="3">
        <f t="shared" si="29"/>
        <v>2026</v>
      </c>
      <c r="C585" t="str">
        <f t="shared" si="27"/>
        <v>2025-2026</v>
      </c>
      <c r="D585" t="s">
        <v>161</v>
      </c>
      <c r="E585" t="s">
        <v>54</v>
      </c>
      <c r="F585" t="str">
        <f t="shared" si="28"/>
        <v>New South Wales</v>
      </c>
      <c r="G585" t="s">
        <v>10</v>
      </c>
      <c r="H585">
        <v>2750</v>
      </c>
      <c r="I585" t="s">
        <v>11</v>
      </c>
      <c r="J585" t="s">
        <v>130</v>
      </c>
      <c r="K585" t="s">
        <v>151</v>
      </c>
      <c r="L585" t="s">
        <v>141</v>
      </c>
      <c r="M585" s="5">
        <v>148</v>
      </c>
    </row>
    <row r="586" spans="1:13" x14ac:dyDescent="0.65">
      <c r="A586" s="2">
        <v>45679</v>
      </c>
      <c r="B586" s="3">
        <f t="shared" si="29"/>
        <v>2025</v>
      </c>
      <c r="C586" t="str">
        <f t="shared" si="27"/>
        <v>2024-2025</v>
      </c>
      <c r="D586" t="s">
        <v>161</v>
      </c>
      <c r="E586" t="s">
        <v>54</v>
      </c>
      <c r="F586" t="str">
        <f t="shared" si="28"/>
        <v>New South Wales</v>
      </c>
      <c r="G586" t="s">
        <v>10</v>
      </c>
      <c r="H586">
        <v>2750</v>
      </c>
      <c r="I586" t="s">
        <v>11</v>
      </c>
      <c r="J586" t="s">
        <v>130</v>
      </c>
      <c r="K586" t="s">
        <v>154</v>
      </c>
      <c r="L586" t="s">
        <v>144</v>
      </c>
      <c r="M586" s="5">
        <v>324</v>
      </c>
    </row>
    <row r="587" spans="1:13" x14ac:dyDescent="0.65">
      <c r="A587" s="2">
        <v>45996</v>
      </c>
      <c r="B587" s="3">
        <f t="shared" si="29"/>
        <v>2026</v>
      </c>
      <c r="C587" t="str">
        <f t="shared" si="27"/>
        <v>2025-2026</v>
      </c>
      <c r="D587" t="s">
        <v>161</v>
      </c>
      <c r="E587" t="s">
        <v>54</v>
      </c>
      <c r="F587" t="str">
        <f t="shared" si="28"/>
        <v>New South Wales</v>
      </c>
      <c r="G587" t="s">
        <v>10</v>
      </c>
      <c r="H587">
        <v>2750</v>
      </c>
      <c r="I587" t="s">
        <v>11</v>
      </c>
      <c r="J587" t="s">
        <v>130</v>
      </c>
      <c r="K587" t="s">
        <v>150</v>
      </c>
      <c r="L587" t="s">
        <v>140</v>
      </c>
      <c r="M587" s="5">
        <v>741</v>
      </c>
    </row>
    <row r="588" spans="1:13" x14ac:dyDescent="0.65">
      <c r="A588" s="2">
        <v>45875</v>
      </c>
      <c r="B588" s="3">
        <f t="shared" si="29"/>
        <v>2026</v>
      </c>
      <c r="C588" t="str">
        <f t="shared" si="27"/>
        <v>2025-2026</v>
      </c>
      <c r="D588" t="s">
        <v>160</v>
      </c>
      <c r="E588" t="s">
        <v>31</v>
      </c>
      <c r="F588" t="str">
        <f t="shared" si="28"/>
        <v>South Australia</v>
      </c>
      <c r="G588" t="s">
        <v>17</v>
      </c>
      <c r="H588">
        <v>5082</v>
      </c>
      <c r="I588" t="s">
        <v>11</v>
      </c>
      <c r="J588" t="s">
        <v>132</v>
      </c>
      <c r="K588" t="s">
        <v>153</v>
      </c>
      <c r="L588" t="s">
        <v>143</v>
      </c>
      <c r="M588" s="5">
        <v>147</v>
      </c>
    </row>
    <row r="589" spans="1:13" x14ac:dyDescent="0.65">
      <c r="A589" s="2">
        <v>45958</v>
      </c>
      <c r="B589" s="3">
        <f t="shared" si="29"/>
        <v>2026</v>
      </c>
      <c r="C589" t="str">
        <f t="shared" si="27"/>
        <v>2025-2026</v>
      </c>
      <c r="D589" t="s">
        <v>160</v>
      </c>
      <c r="E589" t="s">
        <v>69</v>
      </c>
      <c r="F589" t="str">
        <f t="shared" si="28"/>
        <v>Victoria</v>
      </c>
      <c r="G589" t="s">
        <v>26</v>
      </c>
      <c r="H589">
        <v>3148</v>
      </c>
      <c r="I589" t="s">
        <v>11</v>
      </c>
      <c r="J589" t="s">
        <v>125</v>
      </c>
      <c r="K589" t="s">
        <v>154</v>
      </c>
      <c r="L589" t="s">
        <v>144</v>
      </c>
      <c r="M589" s="5">
        <v>201</v>
      </c>
    </row>
    <row r="590" spans="1:13" x14ac:dyDescent="0.65">
      <c r="A590" s="2">
        <v>45926</v>
      </c>
      <c r="B590" s="3">
        <f t="shared" si="29"/>
        <v>2026</v>
      </c>
      <c r="C590" t="str">
        <f t="shared" si="27"/>
        <v>2025-2026</v>
      </c>
      <c r="D590" t="s">
        <v>160</v>
      </c>
      <c r="E590" t="s">
        <v>55</v>
      </c>
      <c r="F590" t="str">
        <f t="shared" si="28"/>
        <v>Queensland</v>
      </c>
      <c r="G590" t="s">
        <v>19</v>
      </c>
      <c r="H590">
        <v>4740</v>
      </c>
      <c r="I590" t="s">
        <v>11</v>
      </c>
      <c r="J590" t="s">
        <v>136</v>
      </c>
      <c r="K590" t="s">
        <v>153</v>
      </c>
      <c r="L590" t="s">
        <v>143</v>
      </c>
      <c r="M590" s="5">
        <v>608</v>
      </c>
    </row>
    <row r="591" spans="1:13" x14ac:dyDescent="0.65">
      <c r="A591" s="2">
        <v>45788</v>
      </c>
      <c r="B591" s="3">
        <f t="shared" si="29"/>
        <v>2025</v>
      </c>
      <c r="C591" t="str">
        <f t="shared" si="27"/>
        <v>2024-2025</v>
      </c>
      <c r="D591" t="s">
        <v>161</v>
      </c>
      <c r="E591" t="s">
        <v>37</v>
      </c>
      <c r="F591" t="str">
        <f t="shared" si="28"/>
        <v>Victoria</v>
      </c>
      <c r="G591" t="s">
        <v>26</v>
      </c>
      <c r="H591">
        <v>3134</v>
      </c>
      <c r="I591" t="s">
        <v>11</v>
      </c>
      <c r="J591" t="s">
        <v>125</v>
      </c>
      <c r="K591" t="s">
        <v>153</v>
      </c>
      <c r="L591" t="s">
        <v>143</v>
      </c>
      <c r="M591" s="5">
        <v>389</v>
      </c>
    </row>
    <row r="592" spans="1:13" x14ac:dyDescent="0.65">
      <c r="A592" s="2">
        <v>45976</v>
      </c>
      <c r="B592" s="3">
        <f t="shared" si="29"/>
        <v>2026</v>
      </c>
      <c r="C592" t="str">
        <f t="shared" si="27"/>
        <v>2025-2026</v>
      </c>
      <c r="D592" t="s">
        <v>160</v>
      </c>
      <c r="E592" t="s">
        <v>52</v>
      </c>
      <c r="F592" t="str">
        <f t="shared" si="28"/>
        <v>New South Wales</v>
      </c>
      <c r="G592" t="s">
        <v>10</v>
      </c>
      <c r="H592">
        <v>2485</v>
      </c>
      <c r="I592" t="s">
        <v>11</v>
      </c>
      <c r="J592" t="s">
        <v>120</v>
      </c>
      <c r="K592" t="s">
        <v>153</v>
      </c>
      <c r="L592" t="s">
        <v>143</v>
      </c>
      <c r="M592" s="5">
        <v>45</v>
      </c>
    </row>
    <row r="593" spans="1:13" x14ac:dyDescent="0.65">
      <c r="A593" s="2">
        <v>45982</v>
      </c>
      <c r="B593" s="3">
        <f t="shared" si="29"/>
        <v>2026</v>
      </c>
      <c r="C593" t="str">
        <f t="shared" si="27"/>
        <v>2025-2026</v>
      </c>
      <c r="D593" t="s">
        <v>160</v>
      </c>
      <c r="E593" t="s">
        <v>49</v>
      </c>
      <c r="F593" t="str">
        <f t="shared" si="28"/>
        <v>New South Wales</v>
      </c>
      <c r="G593" t="s">
        <v>10</v>
      </c>
      <c r="H593">
        <v>2350</v>
      </c>
      <c r="I593" t="s">
        <v>11</v>
      </c>
      <c r="J593" t="s">
        <v>120</v>
      </c>
      <c r="K593" t="s">
        <v>151</v>
      </c>
      <c r="L593" t="s">
        <v>141</v>
      </c>
      <c r="M593" s="5">
        <v>661</v>
      </c>
    </row>
    <row r="594" spans="1:13" x14ac:dyDescent="0.65">
      <c r="A594" s="2">
        <v>45871</v>
      </c>
      <c r="B594" s="3">
        <f t="shared" si="29"/>
        <v>2026</v>
      </c>
      <c r="C594" t="str">
        <f t="shared" si="27"/>
        <v>2025-2026</v>
      </c>
      <c r="D594" t="s">
        <v>160</v>
      </c>
      <c r="E594" t="s">
        <v>69</v>
      </c>
      <c r="F594" t="str">
        <f t="shared" si="28"/>
        <v>Victoria</v>
      </c>
      <c r="G594" t="s">
        <v>26</v>
      </c>
      <c r="H594">
        <v>3148</v>
      </c>
      <c r="I594" t="s">
        <v>11</v>
      </c>
      <c r="J594" t="s">
        <v>125</v>
      </c>
      <c r="K594" t="s">
        <v>151</v>
      </c>
      <c r="L594" t="s">
        <v>141</v>
      </c>
      <c r="M594" s="5">
        <v>410</v>
      </c>
    </row>
    <row r="595" spans="1:13" x14ac:dyDescent="0.65">
      <c r="A595" s="2">
        <v>45646</v>
      </c>
      <c r="B595" s="3">
        <f t="shared" si="29"/>
        <v>2025</v>
      </c>
      <c r="C595" t="str">
        <f t="shared" si="27"/>
        <v>2024-2025</v>
      </c>
      <c r="D595" t="s">
        <v>160</v>
      </c>
      <c r="E595" t="s">
        <v>27</v>
      </c>
      <c r="F595" t="str">
        <f t="shared" si="28"/>
        <v>Western Australia</v>
      </c>
      <c r="G595" t="s">
        <v>28</v>
      </c>
      <c r="H595">
        <v>6030</v>
      </c>
      <c r="I595" t="s">
        <v>11</v>
      </c>
      <c r="J595" t="s">
        <v>119</v>
      </c>
      <c r="K595" t="s">
        <v>153</v>
      </c>
      <c r="L595" t="s">
        <v>143</v>
      </c>
      <c r="M595" s="5">
        <v>169</v>
      </c>
    </row>
    <row r="596" spans="1:13" x14ac:dyDescent="0.65">
      <c r="A596" s="2">
        <v>45365</v>
      </c>
      <c r="B596" s="3">
        <f t="shared" si="29"/>
        <v>2024</v>
      </c>
      <c r="C596" t="str">
        <f t="shared" si="27"/>
        <v>2023-2024</v>
      </c>
      <c r="D596" t="s">
        <v>161</v>
      </c>
      <c r="E596" t="s">
        <v>69</v>
      </c>
      <c r="F596" t="str">
        <f t="shared" si="28"/>
        <v>Victoria</v>
      </c>
      <c r="G596" t="s">
        <v>26</v>
      </c>
      <c r="H596">
        <v>3148</v>
      </c>
      <c r="I596" t="s">
        <v>11</v>
      </c>
      <c r="J596" t="s">
        <v>125</v>
      </c>
      <c r="K596" t="s">
        <v>152</v>
      </c>
      <c r="L596" t="s">
        <v>142</v>
      </c>
      <c r="M596" s="5">
        <v>267</v>
      </c>
    </row>
    <row r="597" spans="1:13" x14ac:dyDescent="0.65">
      <c r="A597" s="2">
        <v>45662</v>
      </c>
      <c r="B597" s="3">
        <f t="shared" si="29"/>
        <v>2025</v>
      </c>
      <c r="C597" t="str">
        <f t="shared" si="27"/>
        <v>2024-2025</v>
      </c>
      <c r="D597" t="s">
        <v>160</v>
      </c>
      <c r="E597" t="s">
        <v>9</v>
      </c>
      <c r="F597" t="str">
        <f t="shared" si="28"/>
        <v>New South Wales</v>
      </c>
      <c r="G597" t="s">
        <v>10</v>
      </c>
      <c r="H597">
        <v>2067</v>
      </c>
      <c r="I597" t="s">
        <v>11</v>
      </c>
      <c r="J597" t="s">
        <v>124</v>
      </c>
      <c r="K597" t="s">
        <v>157</v>
      </c>
      <c r="L597" t="s">
        <v>147</v>
      </c>
      <c r="M597" s="5">
        <v>385</v>
      </c>
    </row>
    <row r="598" spans="1:13" x14ac:dyDescent="0.65">
      <c r="A598" s="2">
        <v>45751</v>
      </c>
      <c r="B598" s="3">
        <f t="shared" si="29"/>
        <v>2025</v>
      </c>
      <c r="C598" t="str">
        <f t="shared" si="27"/>
        <v>2024-2025</v>
      </c>
      <c r="D598" t="s">
        <v>161</v>
      </c>
      <c r="E598" t="s">
        <v>90</v>
      </c>
      <c r="F598" t="str">
        <f t="shared" si="28"/>
        <v>New South Wales</v>
      </c>
      <c r="G598" t="s">
        <v>10</v>
      </c>
      <c r="H598">
        <v>2650</v>
      </c>
      <c r="I598" t="s">
        <v>11</v>
      </c>
      <c r="J598" t="s">
        <v>130</v>
      </c>
      <c r="K598" t="s">
        <v>152</v>
      </c>
      <c r="L598" t="s">
        <v>142</v>
      </c>
      <c r="M598" s="5">
        <v>754</v>
      </c>
    </row>
    <row r="599" spans="1:13" x14ac:dyDescent="0.65">
      <c r="A599" s="2">
        <v>45613</v>
      </c>
      <c r="B599" s="3">
        <f t="shared" si="29"/>
        <v>2025</v>
      </c>
      <c r="C599" t="str">
        <f t="shared" si="27"/>
        <v>2024-2025</v>
      </c>
      <c r="D599" t="s">
        <v>161</v>
      </c>
      <c r="E599" t="s">
        <v>83</v>
      </c>
      <c r="F599" t="str">
        <f t="shared" si="28"/>
        <v>Victoria</v>
      </c>
      <c r="G599" t="s">
        <v>26</v>
      </c>
      <c r="H599">
        <v>3551</v>
      </c>
      <c r="I599" t="s">
        <v>11</v>
      </c>
      <c r="J599" t="s">
        <v>127</v>
      </c>
      <c r="K599" t="s">
        <v>152</v>
      </c>
      <c r="L599" t="s">
        <v>142</v>
      </c>
      <c r="M599" s="5">
        <v>414</v>
      </c>
    </row>
    <row r="600" spans="1:13" x14ac:dyDescent="0.65">
      <c r="A600" s="2">
        <v>45946</v>
      </c>
      <c r="B600" s="3">
        <f t="shared" si="29"/>
        <v>2026</v>
      </c>
      <c r="C600" t="str">
        <f t="shared" si="27"/>
        <v>2025-2026</v>
      </c>
      <c r="D600" t="s">
        <v>160</v>
      </c>
      <c r="E600" t="s">
        <v>66</v>
      </c>
      <c r="F600" t="str">
        <f t="shared" si="28"/>
        <v>Western Australia</v>
      </c>
      <c r="G600" t="s">
        <v>28</v>
      </c>
      <c r="H600">
        <v>6330</v>
      </c>
      <c r="I600" t="s">
        <v>11</v>
      </c>
      <c r="J600" t="s">
        <v>133</v>
      </c>
      <c r="K600" t="s">
        <v>151</v>
      </c>
      <c r="L600" t="s">
        <v>141</v>
      </c>
      <c r="M600" s="5">
        <v>28</v>
      </c>
    </row>
    <row r="601" spans="1:13" x14ac:dyDescent="0.65">
      <c r="A601" s="2">
        <v>45389</v>
      </c>
      <c r="B601" s="3">
        <f t="shared" si="29"/>
        <v>2024</v>
      </c>
      <c r="C601" t="str">
        <f t="shared" si="27"/>
        <v>2023-2024</v>
      </c>
      <c r="D601" t="s">
        <v>160</v>
      </c>
      <c r="E601" t="s">
        <v>33</v>
      </c>
      <c r="F601" t="str">
        <f t="shared" si="28"/>
        <v>Northern Territory</v>
      </c>
      <c r="G601" t="s">
        <v>15</v>
      </c>
      <c r="H601">
        <v>870</v>
      </c>
      <c r="I601" t="s">
        <v>11</v>
      </c>
      <c r="J601" t="s">
        <v>138</v>
      </c>
      <c r="K601" t="s">
        <v>155</v>
      </c>
      <c r="L601" t="s">
        <v>145</v>
      </c>
      <c r="M601" s="5">
        <v>464</v>
      </c>
    </row>
    <row r="602" spans="1:13" x14ac:dyDescent="0.65">
      <c r="A602" s="2">
        <v>45345</v>
      </c>
      <c r="B602" s="3">
        <f t="shared" si="29"/>
        <v>2024</v>
      </c>
      <c r="C602" t="str">
        <f t="shared" si="27"/>
        <v>2023-2024</v>
      </c>
      <c r="D602" t="s">
        <v>161</v>
      </c>
      <c r="E602" t="s">
        <v>69</v>
      </c>
      <c r="F602" t="str">
        <f t="shared" si="28"/>
        <v>Victoria</v>
      </c>
      <c r="G602" t="s">
        <v>26</v>
      </c>
      <c r="H602">
        <v>3148</v>
      </c>
      <c r="I602" t="s">
        <v>11</v>
      </c>
      <c r="J602" t="s">
        <v>125</v>
      </c>
      <c r="K602" t="s">
        <v>157</v>
      </c>
      <c r="L602" t="s">
        <v>147</v>
      </c>
      <c r="M602" s="5">
        <v>280</v>
      </c>
    </row>
    <row r="603" spans="1:13" x14ac:dyDescent="0.65">
      <c r="A603" s="2">
        <v>45777</v>
      </c>
      <c r="B603" s="3">
        <f t="shared" si="29"/>
        <v>2025</v>
      </c>
      <c r="C603" t="str">
        <f t="shared" si="27"/>
        <v>2024-2025</v>
      </c>
      <c r="D603" t="s">
        <v>160</v>
      </c>
      <c r="E603" t="s">
        <v>32</v>
      </c>
      <c r="F603" t="str">
        <f t="shared" si="28"/>
        <v>Victoria</v>
      </c>
      <c r="G603" t="s">
        <v>26</v>
      </c>
      <c r="H603">
        <v>3977</v>
      </c>
      <c r="I603" t="s">
        <v>11</v>
      </c>
      <c r="J603" t="s">
        <v>135</v>
      </c>
      <c r="K603" t="s">
        <v>156</v>
      </c>
      <c r="L603" t="s">
        <v>146</v>
      </c>
      <c r="M603" s="5">
        <v>60</v>
      </c>
    </row>
    <row r="604" spans="1:13" x14ac:dyDescent="0.65">
      <c r="A604" s="2">
        <v>45407</v>
      </c>
      <c r="B604" s="3">
        <f t="shared" si="29"/>
        <v>2024</v>
      </c>
      <c r="C604" t="str">
        <f t="shared" si="27"/>
        <v>2023-2024</v>
      </c>
      <c r="D604" t="s">
        <v>161</v>
      </c>
      <c r="E604" t="s">
        <v>83</v>
      </c>
      <c r="F604" t="str">
        <f t="shared" si="28"/>
        <v>Victoria</v>
      </c>
      <c r="G604" t="s">
        <v>26</v>
      </c>
      <c r="H604">
        <v>3551</v>
      </c>
      <c r="I604" t="s">
        <v>11</v>
      </c>
      <c r="J604" t="s">
        <v>127</v>
      </c>
      <c r="K604" t="s">
        <v>151</v>
      </c>
      <c r="L604" t="s">
        <v>141</v>
      </c>
      <c r="M604" s="5">
        <v>391</v>
      </c>
    </row>
    <row r="605" spans="1:13" x14ac:dyDescent="0.65">
      <c r="A605" s="2">
        <v>45817</v>
      </c>
      <c r="B605" s="3">
        <f t="shared" si="29"/>
        <v>2025</v>
      </c>
      <c r="C605" t="str">
        <f t="shared" si="27"/>
        <v>2024-2025</v>
      </c>
      <c r="D605" t="s">
        <v>160</v>
      </c>
      <c r="E605" t="s">
        <v>13</v>
      </c>
      <c r="F605" t="str">
        <f t="shared" si="28"/>
        <v>New South Wales</v>
      </c>
      <c r="G605" t="s">
        <v>10</v>
      </c>
      <c r="H605">
        <v>2141</v>
      </c>
      <c r="I605" t="s">
        <v>11</v>
      </c>
      <c r="J605" t="s">
        <v>123</v>
      </c>
      <c r="K605" t="s">
        <v>151</v>
      </c>
      <c r="L605" t="s">
        <v>141</v>
      </c>
      <c r="M605" s="5">
        <v>582</v>
      </c>
    </row>
    <row r="606" spans="1:13" x14ac:dyDescent="0.65">
      <c r="A606" s="2">
        <v>45505</v>
      </c>
      <c r="B606" s="3">
        <f t="shared" si="29"/>
        <v>2025</v>
      </c>
      <c r="C606" t="str">
        <f t="shared" si="27"/>
        <v>2024-2025</v>
      </c>
      <c r="D606" t="s">
        <v>161</v>
      </c>
      <c r="E606" t="s">
        <v>105</v>
      </c>
      <c r="F606" t="str">
        <f t="shared" si="28"/>
        <v>New South Wales</v>
      </c>
      <c r="G606" t="s">
        <v>10</v>
      </c>
      <c r="H606">
        <v>2031</v>
      </c>
      <c r="I606" t="s">
        <v>11</v>
      </c>
      <c r="J606" t="s">
        <v>124</v>
      </c>
      <c r="K606" t="s">
        <v>156</v>
      </c>
      <c r="L606" t="s">
        <v>146</v>
      </c>
      <c r="M606" s="5">
        <v>473</v>
      </c>
    </row>
    <row r="607" spans="1:13" x14ac:dyDescent="0.65">
      <c r="A607" s="2">
        <v>45935</v>
      </c>
      <c r="B607" s="3">
        <f t="shared" si="29"/>
        <v>2026</v>
      </c>
      <c r="C607" t="str">
        <f t="shared" si="27"/>
        <v>2025-2026</v>
      </c>
      <c r="D607" t="s">
        <v>161</v>
      </c>
      <c r="E607" t="s">
        <v>69</v>
      </c>
      <c r="F607" t="str">
        <f t="shared" si="28"/>
        <v>Victoria</v>
      </c>
      <c r="G607" t="s">
        <v>26</v>
      </c>
      <c r="H607">
        <v>3148</v>
      </c>
      <c r="I607" t="s">
        <v>11</v>
      </c>
      <c r="J607" t="s">
        <v>125</v>
      </c>
      <c r="K607" t="s">
        <v>152</v>
      </c>
      <c r="L607" t="s">
        <v>142</v>
      </c>
      <c r="M607" s="5">
        <v>627</v>
      </c>
    </row>
    <row r="608" spans="1:13" x14ac:dyDescent="0.65">
      <c r="A608" s="2">
        <v>45419</v>
      </c>
      <c r="B608" s="3">
        <f t="shared" si="29"/>
        <v>2024</v>
      </c>
      <c r="C608" t="str">
        <f t="shared" si="27"/>
        <v>2023-2024</v>
      </c>
      <c r="D608" t="s">
        <v>160</v>
      </c>
      <c r="E608" t="s">
        <v>92</v>
      </c>
      <c r="F608" t="str">
        <f t="shared" si="28"/>
        <v>New South Wales</v>
      </c>
      <c r="G608" t="s">
        <v>10</v>
      </c>
      <c r="H608">
        <v>2015</v>
      </c>
      <c r="I608" t="s">
        <v>11</v>
      </c>
      <c r="J608" t="s">
        <v>124</v>
      </c>
      <c r="K608" t="s">
        <v>150</v>
      </c>
      <c r="L608" t="s">
        <v>140</v>
      </c>
      <c r="M608" s="5">
        <v>317</v>
      </c>
    </row>
    <row r="609" spans="1:13" x14ac:dyDescent="0.65">
      <c r="A609" s="2">
        <v>45615</v>
      </c>
      <c r="B609" s="3">
        <f t="shared" si="29"/>
        <v>2025</v>
      </c>
      <c r="C609" t="str">
        <f t="shared" si="27"/>
        <v>2024-2025</v>
      </c>
      <c r="D609" t="s">
        <v>160</v>
      </c>
      <c r="E609" t="s">
        <v>77</v>
      </c>
      <c r="F609" t="str">
        <f t="shared" si="28"/>
        <v>Victoria</v>
      </c>
      <c r="G609" t="s">
        <v>26</v>
      </c>
      <c r="H609">
        <v>3018</v>
      </c>
      <c r="I609" t="s">
        <v>11</v>
      </c>
      <c r="J609" t="s">
        <v>126</v>
      </c>
      <c r="K609" t="s">
        <v>155</v>
      </c>
      <c r="L609" t="s">
        <v>145</v>
      </c>
      <c r="M609" s="5">
        <v>741</v>
      </c>
    </row>
    <row r="610" spans="1:13" x14ac:dyDescent="0.65">
      <c r="A610" s="2">
        <v>45522</v>
      </c>
      <c r="B610" s="3">
        <f t="shared" si="29"/>
        <v>2025</v>
      </c>
      <c r="C610" t="str">
        <f t="shared" si="27"/>
        <v>2024-2025</v>
      </c>
      <c r="D610" t="s">
        <v>161</v>
      </c>
      <c r="E610" t="s">
        <v>85</v>
      </c>
      <c r="F610" t="str">
        <f t="shared" si="28"/>
        <v>Western Australia</v>
      </c>
      <c r="G610" t="s">
        <v>28</v>
      </c>
      <c r="H610">
        <v>6725</v>
      </c>
      <c r="I610" t="s">
        <v>11</v>
      </c>
      <c r="J610" t="s">
        <v>139</v>
      </c>
      <c r="K610" t="s">
        <v>159</v>
      </c>
      <c r="L610" t="s">
        <v>149</v>
      </c>
      <c r="M610" s="5">
        <v>319</v>
      </c>
    </row>
    <row r="611" spans="1:13" x14ac:dyDescent="0.65">
      <c r="A611" s="2">
        <v>46011</v>
      </c>
      <c r="B611" s="3">
        <f t="shared" si="29"/>
        <v>2026</v>
      </c>
      <c r="C611" t="str">
        <f t="shared" si="27"/>
        <v>2025-2026</v>
      </c>
      <c r="D611" t="s">
        <v>161</v>
      </c>
      <c r="E611" t="s">
        <v>94</v>
      </c>
      <c r="F611" t="str">
        <f t="shared" si="28"/>
        <v>Queensland</v>
      </c>
      <c r="G611" t="s">
        <v>19</v>
      </c>
      <c r="H611">
        <v>4551</v>
      </c>
      <c r="I611" t="s">
        <v>11</v>
      </c>
      <c r="J611" t="s">
        <v>134</v>
      </c>
      <c r="K611" t="s">
        <v>150</v>
      </c>
      <c r="L611" t="s">
        <v>140</v>
      </c>
      <c r="M611" s="5">
        <v>679</v>
      </c>
    </row>
    <row r="612" spans="1:13" x14ac:dyDescent="0.65">
      <c r="A612" s="2">
        <v>45925</v>
      </c>
      <c r="B612" s="3">
        <f t="shared" si="29"/>
        <v>2026</v>
      </c>
      <c r="C612" t="str">
        <f t="shared" si="27"/>
        <v>2025-2026</v>
      </c>
      <c r="D612" t="s">
        <v>161</v>
      </c>
      <c r="E612" t="s">
        <v>69</v>
      </c>
      <c r="F612" t="str">
        <f t="shared" si="28"/>
        <v>Victoria</v>
      </c>
      <c r="G612" t="s">
        <v>26</v>
      </c>
      <c r="H612">
        <v>3148</v>
      </c>
      <c r="I612" t="s">
        <v>11</v>
      </c>
      <c r="J612" t="s">
        <v>125</v>
      </c>
      <c r="K612" t="s">
        <v>151</v>
      </c>
      <c r="L612" t="s">
        <v>141</v>
      </c>
      <c r="M612" s="5">
        <v>675</v>
      </c>
    </row>
    <row r="613" spans="1:13" x14ac:dyDescent="0.65">
      <c r="A613" s="2">
        <v>45754</v>
      </c>
      <c r="B613" s="3">
        <f t="shared" si="29"/>
        <v>2025</v>
      </c>
      <c r="C613" t="str">
        <f t="shared" si="27"/>
        <v>2024-2025</v>
      </c>
      <c r="D613" t="s">
        <v>160</v>
      </c>
      <c r="E613" t="s">
        <v>32</v>
      </c>
      <c r="F613" t="str">
        <f t="shared" si="28"/>
        <v>Victoria</v>
      </c>
      <c r="G613" t="s">
        <v>26</v>
      </c>
      <c r="H613">
        <v>3977</v>
      </c>
      <c r="I613" t="s">
        <v>11</v>
      </c>
      <c r="J613" t="s">
        <v>135</v>
      </c>
      <c r="K613" t="s">
        <v>152</v>
      </c>
      <c r="L613" t="s">
        <v>142</v>
      </c>
      <c r="M613" s="5">
        <v>668</v>
      </c>
    </row>
    <row r="614" spans="1:13" x14ac:dyDescent="0.65">
      <c r="A614" s="2">
        <v>45352</v>
      </c>
      <c r="B614" s="3">
        <f t="shared" si="29"/>
        <v>2024</v>
      </c>
      <c r="C614" t="str">
        <f t="shared" si="27"/>
        <v>2023-2024</v>
      </c>
      <c r="D614" t="s">
        <v>160</v>
      </c>
      <c r="E614" t="s">
        <v>104</v>
      </c>
      <c r="F614" t="str">
        <f t="shared" si="28"/>
        <v>Victoria</v>
      </c>
      <c r="G614" t="s">
        <v>26</v>
      </c>
      <c r="H614">
        <v>3175</v>
      </c>
      <c r="I614" t="s">
        <v>11</v>
      </c>
      <c r="J614" t="s">
        <v>125</v>
      </c>
      <c r="K614" t="s">
        <v>159</v>
      </c>
      <c r="L614" t="s">
        <v>149</v>
      </c>
      <c r="M614" s="5">
        <v>168</v>
      </c>
    </row>
    <row r="615" spans="1:13" x14ac:dyDescent="0.65">
      <c r="A615" s="2">
        <v>45996</v>
      </c>
      <c r="B615" s="3">
        <f t="shared" si="29"/>
        <v>2026</v>
      </c>
      <c r="C615" t="str">
        <f t="shared" si="27"/>
        <v>2025-2026</v>
      </c>
      <c r="D615" t="s">
        <v>160</v>
      </c>
      <c r="E615" t="s">
        <v>48</v>
      </c>
      <c r="F615" t="str">
        <f t="shared" si="28"/>
        <v>Western Australia</v>
      </c>
      <c r="G615" t="s">
        <v>28</v>
      </c>
      <c r="H615">
        <v>6450</v>
      </c>
      <c r="I615" t="s">
        <v>11</v>
      </c>
      <c r="J615" t="s">
        <v>139</v>
      </c>
      <c r="K615" t="s">
        <v>157</v>
      </c>
      <c r="L615" t="s">
        <v>147</v>
      </c>
      <c r="M615" s="5">
        <v>595</v>
      </c>
    </row>
    <row r="616" spans="1:13" x14ac:dyDescent="0.65">
      <c r="A616" s="2">
        <v>45357</v>
      </c>
      <c r="B616" s="3">
        <f t="shared" si="29"/>
        <v>2024</v>
      </c>
      <c r="C616" t="str">
        <f t="shared" si="27"/>
        <v>2023-2024</v>
      </c>
      <c r="D616" t="s">
        <v>160</v>
      </c>
      <c r="E616" t="s">
        <v>101</v>
      </c>
      <c r="F616" t="str">
        <f t="shared" si="28"/>
        <v>Queensland</v>
      </c>
      <c r="G616" t="s">
        <v>19</v>
      </c>
      <c r="H616">
        <v>4305</v>
      </c>
      <c r="I616" t="s">
        <v>11</v>
      </c>
      <c r="J616" t="s">
        <v>122</v>
      </c>
      <c r="K616" t="s">
        <v>153</v>
      </c>
      <c r="L616" t="s">
        <v>143</v>
      </c>
      <c r="M616" s="5">
        <v>546</v>
      </c>
    </row>
    <row r="617" spans="1:13" x14ac:dyDescent="0.65">
      <c r="A617" s="2">
        <v>45720</v>
      </c>
      <c r="B617" s="3">
        <f t="shared" si="29"/>
        <v>2025</v>
      </c>
      <c r="C617" t="str">
        <f t="shared" si="27"/>
        <v>2024-2025</v>
      </c>
      <c r="D617" t="s">
        <v>160</v>
      </c>
      <c r="E617" t="s">
        <v>46</v>
      </c>
      <c r="F617" t="str">
        <f t="shared" si="28"/>
        <v>South Australia</v>
      </c>
      <c r="G617" t="s">
        <v>17</v>
      </c>
      <c r="H617">
        <v>5043</v>
      </c>
      <c r="I617" t="s">
        <v>11</v>
      </c>
      <c r="J617" t="s">
        <v>132</v>
      </c>
      <c r="K617" t="s">
        <v>152</v>
      </c>
      <c r="L617" t="s">
        <v>142</v>
      </c>
      <c r="M617" s="5">
        <v>786</v>
      </c>
    </row>
    <row r="618" spans="1:13" x14ac:dyDescent="0.65">
      <c r="A618" s="2">
        <v>45991</v>
      </c>
      <c r="B618" s="3">
        <f t="shared" si="29"/>
        <v>2026</v>
      </c>
      <c r="C618" t="str">
        <f t="shared" si="27"/>
        <v>2025-2026</v>
      </c>
      <c r="D618" t="s">
        <v>161</v>
      </c>
      <c r="E618" t="s">
        <v>37</v>
      </c>
      <c r="F618" t="str">
        <f t="shared" si="28"/>
        <v>Victoria</v>
      </c>
      <c r="G618" t="s">
        <v>26</v>
      </c>
      <c r="H618">
        <v>3134</v>
      </c>
      <c r="I618" t="s">
        <v>11</v>
      </c>
      <c r="J618" t="s">
        <v>125</v>
      </c>
      <c r="K618" t="s">
        <v>152</v>
      </c>
      <c r="L618" t="s">
        <v>142</v>
      </c>
      <c r="M618" s="5">
        <v>508</v>
      </c>
    </row>
    <row r="619" spans="1:13" x14ac:dyDescent="0.65">
      <c r="A619" s="2">
        <v>45557</v>
      </c>
      <c r="B619" s="3">
        <f t="shared" si="29"/>
        <v>2025</v>
      </c>
      <c r="C619" t="str">
        <f t="shared" si="27"/>
        <v>2024-2025</v>
      </c>
      <c r="D619" t="s">
        <v>160</v>
      </c>
      <c r="E619" t="s">
        <v>82</v>
      </c>
      <c r="F619" t="str">
        <f t="shared" si="28"/>
        <v>Queensland</v>
      </c>
      <c r="G619" t="s">
        <v>19</v>
      </c>
      <c r="H619">
        <v>4215</v>
      </c>
      <c r="I619" t="s">
        <v>11</v>
      </c>
      <c r="J619" t="s">
        <v>122</v>
      </c>
      <c r="K619" t="s">
        <v>151</v>
      </c>
      <c r="L619" t="s">
        <v>141</v>
      </c>
      <c r="M619" s="5">
        <v>476</v>
      </c>
    </row>
    <row r="620" spans="1:13" x14ac:dyDescent="0.65">
      <c r="A620" s="2">
        <v>45338</v>
      </c>
      <c r="B620" s="3">
        <f t="shared" si="29"/>
        <v>2024</v>
      </c>
      <c r="C620" t="str">
        <f t="shared" si="27"/>
        <v>2023-2024</v>
      </c>
      <c r="D620" t="s">
        <v>160</v>
      </c>
      <c r="E620" t="s">
        <v>30</v>
      </c>
      <c r="F620" t="str">
        <f t="shared" si="28"/>
        <v>Victoria</v>
      </c>
      <c r="G620" t="s">
        <v>26</v>
      </c>
      <c r="H620">
        <v>3030</v>
      </c>
      <c r="I620" t="s">
        <v>11</v>
      </c>
      <c r="J620" t="s">
        <v>126</v>
      </c>
      <c r="K620" t="s">
        <v>153</v>
      </c>
      <c r="L620" t="s">
        <v>143</v>
      </c>
      <c r="M620" s="5">
        <v>708</v>
      </c>
    </row>
    <row r="621" spans="1:13" x14ac:dyDescent="0.65">
      <c r="A621" s="2">
        <v>45399</v>
      </c>
      <c r="B621" s="3">
        <f t="shared" si="29"/>
        <v>2024</v>
      </c>
      <c r="C621" t="str">
        <f t="shared" si="27"/>
        <v>2023-2024</v>
      </c>
      <c r="D621" t="s">
        <v>160</v>
      </c>
      <c r="E621" t="s">
        <v>66</v>
      </c>
      <c r="F621" t="str">
        <f t="shared" si="28"/>
        <v>Western Australia</v>
      </c>
      <c r="G621" t="s">
        <v>28</v>
      </c>
      <c r="H621">
        <v>6330</v>
      </c>
      <c r="I621" t="s">
        <v>11</v>
      </c>
      <c r="J621" t="s">
        <v>133</v>
      </c>
      <c r="K621" t="s">
        <v>153</v>
      </c>
      <c r="L621" t="s">
        <v>143</v>
      </c>
      <c r="M621" s="5">
        <v>135</v>
      </c>
    </row>
    <row r="622" spans="1:13" x14ac:dyDescent="0.65">
      <c r="A622" s="2">
        <v>45648</v>
      </c>
      <c r="B622" s="3">
        <f t="shared" si="29"/>
        <v>2025</v>
      </c>
      <c r="C622" t="str">
        <f t="shared" si="27"/>
        <v>2024-2025</v>
      </c>
      <c r="D622" t="s">
        <v>160</v>
      </c>
      <c r="E622" t="s">
        <v>87</v>
      </c>
      <c r="F622" t="str">
        <f t="shared" si="28"/>
        <v>New South Wales</v>
      </c>
      <c r="G622" t="s">
        <v>10</v>
      </c>
      <c r="H622">
        <v>2158</v>
      </c>
      <c r="I622" t="s">
        <v>11</v>
      </c>
      <c r="J622" t="s">
        <v>123</v>
      </c>
      <c r="K622" t="s">
        <v>150</v>
      </c>
      <c r="L622" t="s">
        <v>140</v>
      </c>
      <c r="M622" s="5">
        <v>179</v>
      </c>
    </row>
    <row r="623" spans="1:13" x14ac:dyDescent="0.65">
      <c r="A623" s="2">
        <v>45621</v>
      </c>
      <c r="B623" s="3">
        <f t="shared" si="29"/>
        <v>2025</v>
      </c>
      <c r="C623" t="str">
        <f t="shared" si="27"/>
        <v>2024-2025</v>
      </c>
      <c r="D623" t="s">
        <v>160</v>
      </c>
      <c r="E623" t="s">
        <v>60</v>
      </c>
      <c r="F623" t="str">
        <f t="shared" si="28"/>
        <v>Queensland</v>
      </c>
      <c r="G623" t="s">
        <v>19</v>
      </c>
      <c r="H623">
        <v>4655</v>
      </c>
      <c r="I623" t="s">
        <v>11</v>
      </c>
      <c r="J623" t="s">
        <v>136</v>
      </c>
      <c r="K623" t="s">
        <v>153</v>
      </c>
      <c r="L623" t="s">
        <v>143</v>
      </c>
      <c r="M623" s="5">
        <v>722</v>
      </c>
    </row>
    <row r="624" spans="1:13" x14ac:dyDescent="0.65">
      <c r="A624" s="2">
        <v>45807</v>
      </c>
      <c r="B624" s="3">
        <f t="shared" si="29"/>
        <v>2025</v>
      </c>
      <c r="C624" t="str">
        <f t="shared" si="27"/>
        <v>2024-2025</v>
      </c>
      <c r="D624" t="s">
        <v>160</v>
      </c>
      <c r="E624" t="s">
        <v>58</v>
      </c>
      <c r="F624" t="str">
        <f t="shared" si="28"/>
        <v>New South Wales</v>
      </c>
      <c r="G624" t="s">
        <v>10</v>
      </c>
      <c r="H624">
        <v>2790</v>
      </c>
      <c r="I624" t="s">
        <v>11</v>
      </c>
      <c r="J624" t="s">
        <v>130</v>
      </c>
      <c r="K624" t="s">
        <v>153</v>
      </c>
      <c r="L624" t="s">
        <v>143</v>
      </c>
      <c r="M624" s="5">
        <v>46</v>
      </c>
    </row>
    <row r="625" spans="1:13" x14ac:dyDescent="0.65">
      <c r="A625" s="2">
        <v>45472</v>
      </c>
      <c r="B625" s="3">
        <f t="shared" si="29"/>
        <v>2024</v>
      </c>
      <c r="C625" t="str">
        <f t="shared" si="27"/>
        <v>2023-2024</v>
      </c>
      <c r="D625" t="s">
        <v>160</v>
      </c>
      <c r="E625" t="s">
        <v>107</v>
      </c>
      <c r="F625" t="str">
        <f t="shared" si="28"/>
        <v>New South Wales</v>
      </c>
      <c r="G625" t="s">
        <v>10</v>
      </c>
      <c r="H625">
        <v>2020</v>
      </c>
      <c r="I625" t="s">
        <v>11</v>
      </c>
      <c r="J625" t="s">
        <v>124</v>
      </c>
      <c r="K625" t="s">
        <v>153</v>
      </c>
      <c r="L625" t="s">
        <v>143</v>
      </c>
      <c r="M625" s="5">
        <v>312</v>
      </c>
    </row>
    <row r="626" spans="1:13" x14ac:dyDescent="0.65">
      <c r="A626" s="2">
        <v>45659</v>
      </c>
      <c r="B626" s="3">
        <f t="shared" si="29"/>
        <v>2025</v>
      </c>
      <c r="C626" t="str">
        <f t="shared" si="27"/>
        <v>2024-2025</v>
      </c>
      <c r="D626" t="s">
        <v>160</v>
      </c>
      <c r="E626" t="s">
        <v>60</v>
      </c>
      <c r="F626" t="str">
        <f t="shared" si="28"/>
        <v>Queensland</v>
      </c>
      <c r="G626" t="s">
        <v>19</v>
      </c>
      <c r="H626">
        <v>4655</v>
      </c>
      <c r="I626" t="s">
        <v>11</v>
      </c>
      <c r="J626" t="s">
        <v>136</v>
      </c>
      <c r="K626" t="s">
        <v>153</v>
      </c>
      <c r="L626" t="s">
        <v>143</v>
      </c>
      <c r="M626" s="5">
        <v>79</v>
      </c>
    </row>
    <row r="627" spans="1:13" x14ac:dyDescent="0.65">
      <c r="A627" s="2">
        <v>45635</v>
      </c>
      <c r="B627" s="3">
        <f t="shared" si="29"/>
        <v>2025</v>
      </c>
      <c r="C627" t="str">
        <f t="shared" si="27"/>
        <v>2024-2025</v>
      </c>
      <c r="D627" t="s">
        <v>161</v>
      </c>
      <c r="E627" t="s">
        <v>90</v>
      </c>
      <c r="F627" t="str">
        <f t="shared" si="28"/>
        <v>New South Wales</v>
      </c>
      <c r="G627" t="s">
        <v>10</v>
      </c>
      <c r="H627">
        <v>2650</v>
      </c>
      <c r="I627" t="s">
        <v>11</v>
      </c>
      <c r="J627" t="s">
        <v>130</v>
      </c>
      <c r="K627" t="s">
        <v>151</v>
      </c>
      <c r="L627" t="s">
        <v>141</v>
      </c>
      <c r="M627" s="5">
        <v>374</v>
      </c>
    </row>
    <row r="628" spans="1:13" x14ac:dyDescent="0.65">
      <c r="A628" s="2">
        <v>45597</v>
      </c>
      <c r="B628" s="3">
        <f t="shared" si="29"/>
        <v>2025</v>
      </c>
      <c r="C628" t="str">
        <f t="shared" si="27"/>
        <v>2024-2025</v>
      </c>
      <c r="D628" t="s">
        <v>160</v>
      </c>
      <c r="E628" t="s">
        <v>48</v>
      </c>
      <c r="F628" t="str">
        <f t="shared" si="28"/>
        <v>Western Australia</v>
      </c>
      <c r="G628" t="s">
        <v>28</v>
      </c>
      <c r="H628">
        <v>6450</v>
      </c>
      <c r="I628" t="s">
        <v>11</v>
      </c>
      <c r="J628" t="s">
        <v>139</v>
      </c>
      <c r="K628" t="s">
        <v>157</v>
      </c>
      <c r="L628" t="s">
        <v>147</v>
      </c>
      <c r="M628" s="5">
        <v>580</v>
      </c>
    </row>
    <row r="629" spans="1:13" x14ac:dyDescent="0.65">
      <c r="A629" s="2">
        <v>45637</v>
      </c>
      <c r="B629" s="3">
        <f t="shared" si="29"/>
        <v>2025</v>
      </c>
      <c r="C629" t="str">
        <f t="shared" si="27"/>
        <v>2024-2025</v>
      </c>
      <c r="D629" t="s">
        <v>160</v>
      </c>
      <c r="E629" t="s">
        <v>34</v>
      </c>
      <c r="F629" t="str">
        <f t="shared" si="28"/>
        <v>New South Wales</v>
      </c>
      <c r="G629" t="s">
        <v>10</v>
      </c>
      <c r="H629">
        <v>2560</v>
      </c>
      <c r="I629" t="s">
        <v>11</v>
      </c>
      <c r="J629" t="s">
        <v>121</v>
      </c>
      <c r="K629" t="s">
        <v>153</v>
      </c>
      <c r="L629" t="s">
        <v>143</v>
      </c>
      <c r="M629" s="5">
        <v>684</v>
      </c>
    </row>
    <row r="630" spans="1:13" x14ac:dyDescent="0.65">
      <c r="A630" s="2">
        <v>45320</v>
      </c>
      <c r="B630" s="3">
        <f t="shared" si="29"/>
        <v>2024</v>
      </c>
      <c r="C630" t="str">
        <f t="shared" si="27"/>
        <v>2023-2024</v>
      </c>
      <c r="D630" t="s">
        <v>160</v>
      </c>
      <c r="E630" t="s">
        <v>113</v>
      </c>
      <c r="F630" t="str">
        <f t="shared" si="28"/>
        <v>New South Wales</v>
      </c>
      <c r="G630" t="s">
        <v>10</v>
      </c>
      <c r="H630">
        <v>2101</v>
      </c>
      <c r="I630" t="s">
        <v>11</v>
      </c>
      <c r="J630" t="s">
        <v>123</v>
      </c>
      <c r="K630" t="s">
        <v>153</v>
      </c>
      <c r="L630" t="s">
        <v>143</v>
      </c>
      <c r="M630" s="5">
        <v>329</v>
      </c>
    </row>
    <row r="631" spans="1:13" x14ac:dyDescent="0.65">
      <c r="A631" s="2">
        <v>45712</v>
      </c>
      <c r="B631" s="3">
        <f t="shared" si="29"/>
        <v>2025</v>
      </c>
      <c r="C631" t="str">
        <f t="shared" si="27"/>
        <v>2024-2025</v>
      </c>
      <c r="D631" t="s">
        <v>160</v>
      </c>
      <c r="E631" t="s">
        <v>61</v>
      </c>
      <c r="F631" t="str">
        <f t="shared" si="28"/>
        <v>Victoria</v>
      </c>
      <c r="G631" t="s">
        <v>26</v>
      </c>
      <c r="H631">
        <v>3179</v>
      </c>
      <c r="I631" t="s">
        <v>11</v>
      </c>
      <c r="J631" t="s">
        <v>125</v>
      </c>
      <c r="K631" t="s">
        <v>152</v>
      </c>
      <c r="L631" t="s">
        <v>142</v>
      </c>
      <c r="M631" s="5">
        <v>515</v>
      </c>
    </row>
    <row r="632" spans="1:13" x14ac:dyDescent="0.65">
      <c r="A632" s="2">
        <v>45986</v>
      </c>
      <c r="B632" s="3">
        <f t="shared" si="29"/>
        <v>2026</v>
      </c>
      <c r="C632" t="str">
        <f t="shared" si="27"/>
        <v>2025-2026</v>
      </c>
      <c r="D632" t="s">
        <v>160</v>
      </c>
      <c r="E632" t="s">
        <v>52</v>
      </c>
      <c r="F632" t="str">
        <f t="shared" si="28"/>
        <v>New South Wales</v>
      </c>
      <c r="G632" t="s">
        <v>10</v>
      </c>
      <c r="H632">
        <v>2485</v>
      </c>
      <c r="I632" t="s">
        <v>11</v>
      </c>
      <c r="J632" t="s">
        <v>120</v>
      </c>
      <c r="K632" t="s">
        <v>156</v>
      </c>
      <c r="L632" t="s">
        <v>146</v>
      </c>
      <c r="M632" s="5">
        <v>563</v>
      </c>
    </row>
    <row r="633" spans="1:13" x14ac:dyDescent="0.65">
      <c r="A633" s="2">
        <v>45740</v>
      </c>
      <c r="B633" s="3">
        <f t="shared" si="29"/>
        <v>2025</v>
      </c>
      <c r="C633" t="str">
        <f t="shared" si="27"/>
        <v>2024-2025</v>
      </c>
      <c r="D633" t="s">
        <v>160</v>
      </c>
      <c r="E633" t="s">
        <v>45</v>
      </c>
      <c r="F633" t="str">
        <f t="shared" si="28"/>
        <v>Victoria</v>
      </c>
      <c r="G633" t="s">
        <v>26</v>
      </c>
      <c r="H633">
        <v>3136</v>
      </c>
      <c r="I633" t="s">
        <v>11</v>
      </c>
      <c r="J633" t="s">
        <v>125</v>
      </c>
      <c r="K633" t="s">
        <v>156</v>
      </c>
      <c r="L633" t="s">
        <v>146</v>
      </c>
      <c r="M633" s="5">
        <v>326</v>
      </c>
    </row>
    <row r="634" spans="1:13" x14ac:dyDescent="0.65">
      <c r="A634" s="2">
        <v>45598</v>
      </c>
      <c r="B634" s="3">
        <f t="shared" si="29"/>
        <v>2025</v>
      </c>
      <c r="C634" t="str">
        <f t="shared" si="27"/>
        <v>2024-2025</v>
      </c>
      <c r="D634" t="s">
        <v>160</v>
      </c>
      <c r="E634" t="s">
        <v>50</v>
      </c>
      <c r="F634" t="str">
        <f t="shared" si="28"/>
        <v>Australian Capital Territory</v>
      </c>
      <c r="G634" t="s">
        <v>51</v>
      </c>
      <c r="H634">
        <v>2617</v>
      </c>
      <c r="I634" t="s">
        <v>11</v>
      </c>
      <c r="J634" t="s">
        <v>121</v>
      </c>
      <c r="K634" t="s">
        <v>153</v>
      </c>
      <c r="L634" t="s">
        <v>143</v>
      </c>
      <c r="M634" s="5">
        <v>661</v>
      </c>
    </row>
    <row r="635" spans="1:13" x14ac:dyDescent="0.65">
      <c r="A635" s="2">
        <v>45925</v>
      </c>
      <c r="B635" s="3">
        <f t="shared" si="29"/>
        <v>2026</v>
      </c>
      <c r="C635" t="str">
        <f t="shared" si="27"/>
        <v>2025-2026</v>
      </c>
      <c r="D635" t="s">
        <v>160</v>
      </c>
      <c r="E635" t="s">
        <v>56</v>
      </c>
      <c r="F635" t="str">
        <f t="shared" si="28"/>
        <v>Queensland</v>
      </c>
      <c r="G635" t="s">
        <v>19</v>
      </c>
      <c r="H635">
        <v>4883</v>
      </c>
      <c r="I635" t="s">
        <v>11</v>
      </c>
      <c r="J635" t="s">
        <v>131</v>
      </c>
      <c r="K635" t="s">
        <v>153</v>
      </c>
      <c r="L635" t="s">
        <v>143</v>
      </c>
      <c r="M635" s="5">
        <v>628</v>
      </c>
    </row>
    <row r="636" spans="1:13" x14ac:dyDescent="0.65">
      <c r="A636" s="2">
        <v>45604</v>
      </c>
      <c r="B636" s="3">
        <f t="shared" si="29"/>
        <v>2025</v>
      </c>
      <c r="C636" t="str">
        <f t="shared" si="27"/>
        <v>2024-2025</v>
      </c>
      <c r="D636" t="s">
        <v>160</v>
      </c>
      <c r="E636" t="s">
        <v>71</v>
      </c>
      <c r="F636" t="str">
        <f t="shared" si="28"/>
        <v>Victoria</v>
      </c>
      <c r="G636" t="s">
        <v>26</v>
      </c>
      <c r="H636">
        <v>3131</v>
      </c>
      <c r="I636" t="s">
        <v>11</v>
      </c>
      <c r="J636" t="s">
        <v>125</v>
      </c>
      <c r="K636" t="s">
        <v>154</v>
      </c>
      <c r="L636" t="s">
        <v>144</v>
      </c>
      <c r="M636" s="5">
        <v>685</v>
      </c>
    </row>
    <row r="637" spans="1:13" x14ac:dyDescent="0.65">
      <c r="A637" s="2">
        <v>45541</v>
      </c>
      <c r="B637" s="3">
        <f t="shared" si="29"/>
        <v>2025</v>
      </c>
      <c r="C637" t="str">
        <f t="shared" si="27"/>
        <v>2024-2025</v>
      </c>
      <c r="D637" t="s">
        <v>160</v>
      </c>
      <c r="E637" t="s">
        <v>40</v>
      </c>
      <c r="F637" t="str">
        <f t="shared" si="28"/>
        <v>South Australia</v>
      </c>
      <c r="G637" t="s">
        <v>17</v>
      </c>
      <c r="H637">
        <v>5169</v>
      </c>
      <c r="I637" t="s">
        <v>11</v>
      </c>
      <c r="J637" t="s">
        <v>132</v>
      </c>
      <c r="K637" t="s">
        <v>157</v>
      </c>
      <c r="L637" t="s">
        <v>147</v>
      </c>
      <c r="M637" s="5">
        <v>626</v>
      </c>
    </row>
    <row r="638" spans="1:13" x14ac:dyDescent="0.65">
      <c r="A638" s="2">
        <v>45400</v>
      </c>
      <c r="B638" s="3">
        <f t="shared" si="29"/>
        <v>2024</v>
      </c>
      <c r="C638" t="str">
        <f t="shared" si="27"/>
        <v>2023-2024</v>
      </c>
      <c r="D638" t="s">
        <v>161</v>
      </c>
      <c r="E638" t="s">
        <v>24</v>
      </c>
      <c r="F638" t="str">
        <f t="shared" si="28"/>
        <v>Queensland</v>
      </c>
      <c r="G638" t="s">
        <v>19</v>
      </c>
      <c r="H638">
        <v>4053</v>
      </c>
      <c r="I638" t="s">
        <v>11</v>
      </c>
      <c r="J638" t="s">
        <v>129</v>
      </c>
      <c r="K638" t="s">
        <v>150</v>
      </c>
      <c r="L638" t="s">
        <v>140</v>
      </c>
      <c r="M638" s="5">
        <v>683</v>
      </c>
    </row>
    <row r="639" spans="1:13" x14ac:dyDescent="0.65">
      <c r="A639" s="2">
        <v>45305</v>
      </c>
      <c r="B639" s="3">
        <f t="shared" si="29"/>
        <v>2024</v>
      </c>
      <c r="C639" t="str">
        <f t="shared" si="27"/>
        <v>2023-2024</v>
      </c>
      <c r="D639" t="s">
        <v>160</v>
      </c>
      <c r="E639" t="s">
        <v>38</v>
      </c>
      <c r="F639" t="str">
        <f t="shared" si="28"/>
        <v>Victoria</v>
      </c>
      <c r="G639" t="s">
        <v>26</v>
      </c>
      <c r="H639">
        <v>3199</v>
      </c>
      <c r="I639" t="s">
        <v>11</v>
      </c>
      <c r="J639" t="s">
        <v>125</v>
      </c>
      <c r="K639" t="s">
        <v>152</v>
      </c>
      <c r="L639" t="s">
        <v>142</v>
      </c>
      <c r="M639" s="5">
        <v>182</v>
      </c>
    </row>
    <row r="640" spans="1:13" x14ac:dyDescent="0.65">
      <c r="A640" s="2">
        <v>45754</v>
      </c>
      <c r="B640" s="3">
        <f t="shared" si="29"/>
        <v>2025</v>
      </c>
      <c r="C640" t="str">
        <f t="shared" si="27"/>
        <v>2024-2025</v>
      </c>
      <c r="D640" t="s">
        <v>160</v>
      </c>
      <c r="E640" t="s">
        <v>81</v>
      </c>
      <c r="F640" t="str">
        <f t="shared" si="28"/>
        <v>Victoria</v>
      </c>
      <c r="G640" t="s">
        <v>26</v>
      </c>
      <c r="H640">
        <v>3076</v>
      </c>
      <c r="I640" t="s">
        <v>11</v>
      </c>
      <c r="J640" t="s">
        <v>126</v>
      </c>
      <c r="K640" t="s">
        <v>156</v>
      </c>
      <c r="L640" t="s">
        <v>146</v>
      </c>
      <c r="M640" s="5">
        <v>617</v>
      </c>
    </row>
    <row r="641" spans="1:13" x14ac:dyDescent="0.65">
      <c r="A641" s="2">
        <v>45922</v>
      </c>
      <c r="B641" s="3">
        <f t="shared" si="29"/>
        <v>2026</v>
      </c>
      <c r="C641" t="str">
        <f t="shared" si="27"/>
        <v>2025-2026</v>
      </c>
      <c r="D641" t="s">
        <v>160</v>
      </c>
      <c r="E641" t="s">
        <v>61</v>
      </c>
      <c r="F641" t="str">
        <f t="shared" si="28"/>
        <v>Victoria</v>
      </c>
      <c r="G641" t="s">
        <v>26</v>
      </c>
      <c r="H641">
        <v>3179</v>
      </c>
      <c r="I641" t="s">
        <v>11</v>
      </c>
      <c r="J641" t="s">
        <v>125</v>
      </c>
      <c r="K641" t="s">
        <v>153</v>
      </c>
      <c r="L641" t="s">
        <v>143</v>
      </c>
      <c r="M641" s="5">
        <v>294</v>
      </c>
    </row>
    <row r="642" spans="1:13" x14ac:dyDescent="0.65">
      <c r="A642" s="2">
        <v>45893</v>
      </c>
      <c r="B642" s="3">
        <f t="shared" si="29"/>
        <v>2026</v>
      </c>
      <c r="C642" t="str">
        <f t="shared" ref="C642:C705" si="30">IF(MONTH(A642) &gt;= 7, YEAR(A642) &amp; "-" &amp; YEAR(A642) + 1, YEAR(A642) - 1 &amp; "-" &amp; YEAR(A642))</f>
        <v>2025-2026</v>
      </c>
      <c r="D642" t="s">
        <v>161</v>
      </c>
      <c r="E642" t="s">
        <v>27</v>
      </c>
      <c r="F642" t="str">
        <f t="shared" ref="F642:F705" si="31">IF(G642="WA","Western Australia",
IF(G642="NSW","New South Wales",
IF(G642="QLD","Queensland",
IF(G642="VIC","Victoria",
IF(G642="TAS","Tasmania",
IF(G642="SA","South Australia",
IF(G642="NT","Northern Territory",
IF(G642="ACT","Australian Capital Territory",G642))))))))</f>
        <v>Western Australia</v>
      </c>
      <c r="G642" t="s">
        <v>28</v>
      </c>
      <c r="H642">
        <v>6030</v>
      </c>
      <c r="I642" t="s">
        <v>11</v>
      </c>
      <c r="J642" t="s">
        <v>119</v>
      </c>
      <c r="K642" t="s">
        <v>156</v>
      </c>
      <c r="L642" t="s">
        <v>146</v>
      </c>
      <c r="M642" s="5">
        <v>105</v>
      </c>
    </row>
    <row r="643" spans="1:13" x14ac:dyDescent="0.65">
      <c r="A643" s="2">
        <v>45468</v>
      </c>
      <c r="B643" s="3">
        <f t="shared" ref="B643:B706" si="32">IF(MONTH(A643)&gt;=7,YEAR(A643)+1,YEAR(A643))</f>
        <v>2024</v>
      </c>
      <c r="C643" t="str">
        <f t="shared" si="30"/>
        <v>2023-2024</v>
      </c>
      <c r="D643" t="s">
        <v>161</v>
      </c>
      <c r="E643" t="s">
        <v>98</v>
      </c>
      <c r="F643" t="str">
        <f t="shared" si="31"/>
        <v>South Australia</v>
      </c>
      <c r="G643" t="s">
        <v>17</v>
      </c>
      <c r="H643">
        <v>5290</v>
      </c>
      <c r="I643" t="s">
        <v>11</v>
      </c>
      <c r="J643" t="s">
        <v>137</v>
      </c>
      <c r="K643" t="s">
        <v>154</v>
      </c>
      <c r="L643" t="s">
        <v>144</v>
      </c>
      <c r="M643" s="5">
        <v>798</v>
      </c>
    </row>
    <row r="644" spans="1:13" x14ac:dyDescent="0.65">
      <c r="A644" s="2">
        <v>45471</v>
      </c>
      <c r="B644" s="3">
        <f t="shared" si="32"/>
        <v>2024</v>
      </c>
      <c r="C644" t="str">
        <f t="shared" si="30"/>
        <v>2023-2024</v>
      </c>
      <c r="D644" t="s">
        <v>160</v>
      </c>
      <c r="E644" t="s">
        <v>24</v>
      </c>
      <c r="F644" t="str">
        <f t="shared" si="31"/>
        <v>Queensland</v>
      </c>
      <c r="G644" t="s">
        <v>19</v>
      </c>
      <c r="H644">
        <v>4053</v>
      </c>
      <c r="I644" t="s">
        <v>11</v>
      </c>
      <c r="J644" t="s">
        <v>129</v>
      </c>
      <c r="K644" t="s">
        <v>151</v>
      </c>
      <c r="L644" t="s">
        <v>141</v>
      </c>
      <c r="M644" s="5">
        <v>757</v>
      </c>
    </row>
    <row r="645" spans="1:13" x14ac:dyDescent="0.65">
      <c r="A645" s="2">
        <v>45350</v>
      </c>
      <c r="B645" s="3">
        <f t="shared" si="32"/>
        <v>2024</v>
      </c>
      <c r="C645" t="str">
        <f t="shared" si="30"/>
        <v>2023-2024</v>
      </c>
      <c r="D645" t="s">
        <v>161</v>
      </c>
      <c r="E645" t="s">
        <v>73</v>
      </c>
      <c r="F645" t="str">
        <f t="shared" si="31"/>
        <v>Queensland</v>
      </c>
      <c r="G645" t="s">
        <v>19</v>
      </c>
      <c r="H645">
        <v>4509</v>
      </c>
      <c r="I645" t="s">
        <v>11</v>
      </c>
      <c r="J645" t="s">
        <v>122</v>
      </c>
      <c r="K645" t="s">
        <v>151</v>
      </c>
      <c r="L645" t="s">
        <v>141</v>
      </c>
      <c r="M645" s="5">
        <v>690</v>
      </c>
    </row>
    <row r="646" spans="1:13" x14ac:dyDescent="0.65">
      <c r="A646" s="2">
        <v>45579</v>
      </c>
      <c r="B646" s="3">
        <f t="shared" si="32"/>
        <v>2025</v>
      </c>
      <c r="C646" t="str">
        <f t="shared" si="30"/>
        <v>2024-2025</v>
      </c>
      <c r="D646" t="s">
        <v>160</v>
      </c>
      <c r="E646" t="s">
        <v>41</v>
      </c>
      <c r="F646" t="str">
        <f t="shared" si="31"/>
        <v>New South Wales</v>
      </c>
      <c r="G646" t="s">
        <v>10</v>
      </c>
      <c r="H646">
        <v>2478</v>
      </c>
      <c r="I646" t="s">
        <v>11</v>
      </c>
      <c r="J646" t="s">
        <v>120</v>
      </c>
      <c r="K646" t="s">
        <v>155</v>
      </c>
      <c r="L646" t="s">
        <v>145</v>
      </c>
      <c r="M646" s="5">
        <v>672</v>
      </c>
    </row>
    <row r="647" spans="1:13" x14ac:dyDescent="0.65">
      <c r="A647" s="2">
        <v>45380</v>
      </c>
      <c r="B647" s="3">
        <f t="shared" si="32"/>
        <v>2024</v>
      </c>
      <c r="C647" t="str">
        <f t="shared" si="30"/>
        <v>2023-2024</v>
      </c>
      <c r="D647" t="s">
        <v>160</v>
      </c>
      <c r="E647" t="s">
        <v>86</v>
      </c>
      <c r="F647" t="str">
        <f t="shared" si="31"/>
        <v>Queensland</v>
      </c>
      <c r="G647" t="s">
        <v>19</v>
      </c>
      <c r="H647">
        <v>4119</v>
      </c>
      <c r="I647" t="s">
        <v>11</v>
      </c>
      <c r="J647" t="s">
        <v>129</v>
      </c>
      <c r="K647" t="s">
        <v>153</v>
      </c>
      <c r="L647" t="s">
        <v>143</v>
      </c>
      <c r="M647" s="5">
        <v>662</v>
      </c>
    </row>
    <row r="648" spans="1:13" x14ac:dyDescent="0.65">
      <c r="A648" s="2">
        <v>46022</v>
      </c>
      <c r="B648" s="3">
        <f t="shared" si="32"/>
        <v>2026</v>
      </c>
      <c r="C648" t="str">
        <f t="shared" si="30"/>
        <v>2025-2026</v>
      </c>
      <c r="D648" t="s">
        <v>161</v>
      </c>
      <c r="E648" t="s">
        <v>54</v>
      </c>
      <c r="F648" t="str">
        <f t="shared" si="31"/>
        <v>New South Wales</v>
      </c>
      <c r="G648" t="s">
        <v>10</v>
      </c>
      <c r="H648">
        <v>2750</v>
      </c>
      <c r="I648" t="s">
        <v>11</v>
      </c>
      <c r="J648" t="s">
        <v>130</v>
      </c>
      <c r="K648" t="s">
        <v>156</v>
      </c>
      <c r="L648" t="s">
        <v>146</v>
      </c>
      <c r="M648" s="5">
        <v>326</v>
      </c>
    </row>
    <row r="649" spans="1:13" x14ac:dyDescent="0.65">
      <c r="A649" s="2">
        <v>45577</v>
      </c>
      <c r="B649" s="3">
        <f t="shared" si="32"/>
        <v>2025</v>
      </c>
      <c r="C649" t="str">
        <f t="shared" si="30"/>
        <v>2024-2025</v>
      </c>
      <c r="D649" t="s">
        <v>161</v>
      </c>
      <c r="E649" t="s">
        <v>70</v>
      </c>
      <c r="F649" t="str">
        <f t="shared" si="31"/>
        <v>Western Australia</v>
      </c>
      <c r="G649" t="s">
        <v>28</v>
      </c>
      <c r="H649">
        <v>6021</v>
      </c>
      <c r="I649" t="s">
        <v>11</v>
      </c>
      <c r="J649" t="s">
        <v>119</v>
      </c>
      <c r="K649" t="s">
        <v>152</v>
      </c>
      <c r="L649" t="s">
        <v>142</v>
      </c>
      <c r="M649" s="5">
        <v>161</v>
      </c>
    </row>
    <row r="650" spans="1:13" x14ac:dyDescent="0.65">
      <c r="A650" s="2">
        <v>45310</v>
      </c>
      <c r="B650" s="3">
        <f t="shared" si="32"/>
        <v>2024</v>
      </c>
      <c r="C650" t="str">
        <f t="shared" si="30"/>
        <v>2023-2024</v>
      </c>
      <c r="D650" t="s">
        <v>160</v>
      </c>
      <c r="E650" t="s">
        <v>62</v>
      </c>
      <c r="F650" t="str">
        <f t="shared" si="31"/>
        <v>Victoria</v>
      </c>
      <c r="G650" t="s">
        <v>26</v>
      </c>
      <c r="H650">
        <v>3690</v>
      </c>
      <c r="I650" t="s">
        <v>11</v>
      </c>
      <c r="J650" t="s">
        <v>135</v>
      </c>
      <c r="K650" t="s">
        <v>156</v>
      </c>
      <c r="L650" t="s">
        <v>146</v>
      </c>
      <c r="M650" s="5">
        <v>303</v>
      </c>
    </row>
    <row r="651" spans="1:13" x14ac:dyDescent="0.65">
      <c r="A651" s="2">
        <v>45341</v>
      </c>
      <c r="B651" s="3">
        <f t="shared" si="32"/>
        <v>2024</v>
      </c>
      <c r="C651" t="str">
        <f t="shared" si="30"/>
        <v>2023-2024</v>
      </c>
      <c r="D651" t="s">
        <v>161</v>
      </c>
      <c r="E651" t="s">
        <v>113</v>
      </c>
      <c r="F651" t="str">
        <f t="shared" si="31"/>
        <v>New South Wales</v>
      </c>
      <c r="G651" t="s">
        <v>10</v>
      </c>
      <c r="H651">
        <v>2101</v>
      </c>
      <c r="I651" t="s">
        <v>11</v>
      </c>
      <c r="J651" t="s">
        <v>123</v>
      </c>
      <c r="K651" t="s">
        <v>153</v>
      </c>
      <c r="L651" t="s">
        <v>143</v>
      </c>
      <c r="M651" s="5">
        <v>728</v>
      </c>
    </row>
    <row r="652" spans="1:13" x14ac:dyDescent="0.65">
      <c r="A652" s="2">
        <v>45814</v>
      </c>
      <c r="B652" s="3">
        <f t="shared" si="32"/>
        <v>2025</v>
      </c>
      <c r="C652" t="str">
        <f t="shared" si="30"/>
        <v>2024-2025</v>
      </c>
      <c r="D652" t="s">
        <v>160</v>
      </c>
      <c r="E652" t="s">
        <v>50</v>
      </c>
      <c r="F652" t="str">
        <f t="shared" si="31"/>
        <v>Australian Capital Territory</v>
      </c>
      <c r="G652" t="s">
        <v>51</v>
      </c>
      <c r="H652">
        <v>2617</v>
      </c>
      <c r="I652" t="s">
        <v>11</v>
      </c>
      <c r="J652" t="s">
        <v>121</v>
      </c>
      <c r="K652" t="s">
        <v>152</v>
      </c>
      <c r="L652" t="s">
        <v>142</v>
      </c>
      <c r="M652" s="5">
        <v>409</v>
      </c>
    </row>
    <row r="653" spans="1:13" x14ac:dyDescent="0.65">
      <c r="A653" s="2">
        <v>45554</v>
      </c>
      <c r="B653" s="3">
        <f t="shared" si="32"/>
        <v>2025</v>
      </c>
      <c r="C653" t="str">
        <f t="shared" si="30"/>
        <v>2024-2025</v>
      </c>
      <c r="D653" t="s">
        <v>161</v>
      </c>
      <c r="E653" t="s">
        <v>21</v>
      </c>
      <c r="F653" t="str">
        <f t="shared" si="31"/>
        <v>South Australia</v>
      </c>
      <c r="G653" t="s">
        <v>17</v>
      </c>
      <c r="H653">
        <v>5343</v>
      </c>
      <c r="I653" t="s">
        <v>11</v>
      </c>
      <c r="J653" t="s">
        <v>137</v>
      </c>
      <c r="K653" t="s">
        <v>154</v>
      </c>
      <c r="L653" t="s">
        <v>144</v>
      </c>
      <c r="M653" s="5">
        <v>562</v>
      </c>
    </row>
    <row r="654" spans="1:13" x14ac:dyDescent="0.65">
      <c r="A654" s="2">
        <v>45591</v>
      </c>
      <c r="B654" s="3">
        <f t="shared" si="32"/>
        <v>2025</v>
      </c>
      <c r="C654" t="str">
        <f t="shared" si="30"/>
        <v>2024-2025</v>
      </c>
      <c r="D654" t="s">
        <v>160</v>
      </c>
      <c r="E654" t="s">
        <v>108</v>
      </c>
      <c r="F654" t="str">
        <f t="shared" si="31"/>
        <v>Tasmania</v>
      </c>
      <c r="G654" t="s">
        <v>43</v>
      </c>
      <c r="H654">
        <v>7320</v>
      </c>
      <c r="I654" t="s">
        <v>11</v>
      </c>
      <c r="J654" t="s">
        <v>128</v>
      </c>
      <c r="K654" t="s">
        <v>150</v>
      </c>
      <c r="L654" t="s">
        <v>140</v>
      </c>
      <c r="M654" s="5">
        <v>740</v>
      </c>
    </row>
    <row r="655" spans="1:13" x14ac:dyDescent="0.65">
      <c r="A655" s="2">
        <v>45630</v>
      </c>
      <c r="B655" s="3">
        <f t="shared" si="32"/>
        <v>2025</v>
      </c>
      <c r="C655" t="str">
        <f t="shared" si="30"/>
        <v>2024-2025</v>
      </c>
      <c r="D655" t="s">
        <v>160</v>
      </c>
      <c r="E655" t="s">
        <v>14</v>
      </c>
      <c r="F655" t="str">
        <f t="shared" si="31"/>
        <v>Northern Territory</v>
      </c>
      <c r="G655" t="s">
        <v>15</v>
      </c>
      <c r="H655">
        <v>800</v>
      </c>
      <c r="I655" t="s">
        <v>11</v>
      </c>
      <c r="J655" t="s">
        <v>138</v>
      </c>
      <c r="K655" t="s">
        <v>155</v>
      </c>
      <c r="L655" t="s">
        <v>145</v>
      </c>
      <c r="M655" s="5">
        <v>60</v>
      </c>
    </row>
    <row r="656" spans="1:13" x14ac:dyDescent="0.65">
      <c r="A656" s="2">
        <v>45754</v>
      </c>
      <c r="B656" s="3">
        <f t="shared" si="32"/>
        <v>2025</v>
      </c>
      <c r="C656" t="str">
        <f t="shared" si="30"/>
        <v>2024-2025</v>
      </c>
      <c r="D656" t="s">
        <v>161</v>
      </c>
      <c r="E656" t="s">
        <v>64</v>
      </c>
      <c r="F656" t="str">
        <f t="shared" si="31"/>
        <v>Western Australia</v>
      </c>
      <c r="G656" t="s">
        <v>28</v>
      </c>
      <c r="H656">
        <v>6112</v>
      </c>
      <c r="I656" t="s">
        <v>11</v>
      </c>
      <c r="J656" t="s">
        <v>133</v>
      </c>
      <c r="K656" t="s">
        <v>151</v>
      </c>
      <c r="L656" t="s">
        <v>141</v>
      </c>
      <c r="M656" s="5">
        <v>45</v>
      </c>
    </row>
    <row r="657" spans="1:13" x14ac:dyDescent="0.65">
      <c r="A657" s="2">
        <v>45839</v>
      </c>
      <c r="B657" s="3">
        <f t="shared" si="32"/>
        <v>2026</v>
      </c>
      <c r="C657" t="str">
        <f t="shared" si="30"/>
        <v>2025-2026</v>
      </c>
      <c r="D657" t="s">
        <v>160</v>
      </c>
      <c r="E657" t="s">
        <v>75</v>
      </c>
      <c r="F657" t="str">
        <f t="shared" si="31"/>
        <v>Victoria</v>
      </c>
      <c r="G657" t="s">
        <v>26</v>
      </c>
      <c r="H657">
        <v>3915</v>
      </c>
      <c r="I657" t="s">
        <v>11</v>
      </c>
      <c r="J657" t="s">
        <v>135</v>
      </c>
      <c r="K657" t="s">
        <v>153</v>
      </c>
      <c r="L657" t="s">
        <v>143</v>
      </c>
      <c r="M657" s="5">
        <v>639</v>
      </c>
    </row>
    <row r="658" spans="1:13" x14ac:dyDescent="0.65">
      <c r="A658" s="2">
        <v>45651</v>
      </c>
      <c r="B658" s="3">
        <f t="shared" si="32"/>
        <v>2025</v>
      </c>
      <c r="C658" t="str">
        <f t="shared" si="30"/>
        <v>2024-2025</v>
      </c>
      <c r="D658" t="s">
        <v>160</v>
      </c>
      <c r="E658" t="s">
        <v>63</v>
      </c>
      <c r="F658" t="str">
        <f t="shared" si="31"/>
        <v>Queensland</v>
      </c>
      <c r="G658" t="s">
        <v>19</v>
      </c>
      <c r="H658">
        <v>4068</v>
      </c>
      <c r="I658" t="s">
        <v>11</v>
      </c>
      <c r="J658" t="s">
        <v>129</v>
      </c>
      <c r="K658" t="s">
        <v>155</v>
      </c>
      <c r="L658" t="s">
        <v>145</v>
      </c>
      <c r="M658" s="5">
        <v>747</v>
      </c>
    </row>
    <row r="659" spans="1:13" x14ac:dyDescent="0.65">
      <c r="A659" s="2">
        <v>45316</v>
      </c>
      <c r="B659" s="3">
        <f t="shared" si="32"/>
        <v>2024</v>
      </c>
      <c r="C659" t="str">
        <f t="shared" si="30"/>
        <v>2023-2024</v>
      </c>
      <c r="D659" t="s">
        <v>160</v>
      </c>
      <c r="E659" t="s">
        <v>68</v>
      </c>
      <c r="F659" t="str">
        <f t="shared" si="31"/>
        <v>Victoria</v>
      </c>
      <c r="G659" t="s">
        <v>26</v>
      </c>
      <c r="H659">
        <v>3429</v>
      </c>
      <c r="I659" t="s">
        <v>11</v>
      </c>
      <c r="J659" t="s">
        <v>127</v>
      </c>
      <c r="K659" t="s">
        <v>156</v>
      </c>
      <c r="L659" t="s">
        <v>146</v>
      </c>
      <c r="M659" s="5">
        <v>354</v>
      </c>
    </row>
    <row r="660" spans="1:13" x14ac:dyDescent="0.65">
      <c r="A660" s="2">
        <v>45739</v>
      </c>
      <c r="B660" s="3">
        <f t="shared" si="32"/>
        <v>2025</v>
      </c>
      <c r="C660" t="str">
        <f t="shared" si="30"/>
        <v>2024-2025</v>
      </c>
      <c r="D660" t="s">
        <v>161</v>
      </c>
      <c r="E660" t="s">
        <v>90</v>
      </c>
      <c r="F660" t="str">
        <f t="shared" si="31"/>
        <v>New South Wales</v>
      </c>
      <c r="G660" t="s">
        <v>10</v>
      </c>
      <c r="H660">
        <v>2650</v>
      </c>
      <c r="I660" t="s">
        <v>11</v>
      </c>
      <c r="J660" t="s">
        <v>130</v>
      </c>
      <c r="K660" t="s">
        <v>152</v>
      </c>
      <c r="L660" t="s">
        <v>142</v>
      </c>
      <c r="M660" s="5">
        <v>92</v>
      </c>
    </row>
    <row r="661" spans="1:13" x14ac:dyDescent="0.65">
      <c r="A661" s="2">
        <v>45829</v>
      </c>
      <c r="B661" s="3">
        <f t="shared" si="32"/>
        <v>2025</v>
      </c>
      <c r="C661" t="str">
        <f t="shared" si="30"/>
        <v>2024-2025</v>
      </c>
      <c r="D661" t="s">
        <v>160</v>
      </c>
      <c r="E661" t="s">
        <v>88</v>
      </c>
      <c r="F661" t="str">
        <f t="shared" si="31"/>
        <v>Queensland</v>
      </c>
      <c r="G661" t="s">
        <v>19</v>
      </c>
      <c r="H661">
        <v>4570</v>
      </c>
      <c r="I661" t="s">
        <v>11</v>
      </c>
      <c r="J661" t="s">
        <v>134</v>
      </c>
      <c r="K661" t="s">
        <v>156</v>
      </c>
      <c r="L661" t="s">
        <v>146</v>
      </c>
      <c r="M661" s="5">
        <v>390</v>
      </c>
    </row>
    <row r="662" spans="1:13" x14ac:dyDescent="0.65">
      <c r="A662" s="2">
        <v>45908</v>
      </c>
      <c r="B662" s="3">
        <f t="shared" si="32"/>
        <v>2026</v>
      </c>
      <c r="C662" t="str">
        <f t="shared" si="30"/>
        <v>2025-2026</v>
      </c>
      <c r="D662" t="s">
        <v>160</v>
      </c>
      <c r="E662" t="s">
        <v>96</v>
      </c>
      <c r="F662" t="str">
        <f t="shared" si="31"/>
        <v>Western Australia</v>
      </c>
      <c r="G662" t="s">
        <v>28</v>
      </c>
      <c r="H662">
        <v>6027</v>
      </c>
      <c r="I662" t="s">
        <v>11</v>
      </c>
      <c r="J662" t="s">
        <v>119</v>
      </c>
      <c r="K662" t="s">
        <v>154</v>
      </c>
      <c r="L662" t="s">
        <v>144</v>
      </c>
      <c r="M662" s="5">
        <v>365</v>
      </c>
    </row>
    <row r="663" spans="1:13" x14ac:dyDescent="0.65">
      <c r="A663" s="2">
        <v>45756</v>
      </c>
      <c r="B663" s="3">
        <f t="shared" si="32"/>
        <v>2025</v>
      </c>
      <c r="C663" t="str">
        <f t="shared" si="30"/>
        <v>2024-2025</v>
      </c>
      <c r="D663" t="s">
        <v>161</v>
      </c>
      <c r="E663" t="s">
        <v>78</v>
      </c>
      <c r="F663" t="str">
        <f t="shared" si="31"/>
        <v>New South Wales</v>
      </c>
      <c r="G663" t="s">
        <v>10</v>
      </c>
      <c r="H663">
        <v>2480</v>
      </c>
      <c r="I663" t="s">
        <v>11</v>
      </c>
      <c r="J663" t="s">
        <v>120</v>
      </c>
      <c r="K663" t="s">
        <v>151</v>
      </c>
      <c r="L663" t="s">
        <v>141</v>
      </c>
      <c r="M663" s="5">
        <v>293</v>
      </c>
    </row>
    <row r="664" spans="1:13" x14ac:dyDescent="0.65">
      <c r="A664" s="2">
        <v>45390</v>
      </c>
      <c r="B664" s="3">
        <f t="shared" si="32"/>
        <v>2024</v>
      </c>
      <c r="C664" t="str">
        <f t="shared" si="30"/>
        <v>2023-2024</v>
      </c>
      <c r="D664" t="s">
        <v>160</v>
      </c>
      <c r="E664" t="s">
        <v>20</v>
      </c>
      <c r="F664" t="str">
        <f t="shared" si="31"/>
        <v>South Australia</v>
      </c>
      <c r="G664" t="s">
        <v>17</v>
      </c>
      <c r="H664">
        <v>5607</v>
      </c>
      <c r="I664" t="s">
        <v>11</v>
      </c>
      <c r="J664" t="s">
        <v>137</v>
      </c>
      <c r="K664" t="s">
        <v>151</v>
      </c>
      <c r="L664" t="s">
        <v>141</v>
      </c>
      <c r="M664" s="5">
        <v>42</v>
      </c>
    </row>
    <row r="665" spans="1:13" x14ac:dyDescent="0.65">
      <c r="A665" s="2">
        <v>45659</v>
      </c>
      <c r="B665" s="3">
        <f t="shared" si="32"/>
        <v>2025</v>
      </c>
      <c r="C665" t="str">
        <f t="shared" si="30"/>
        <v>2024-2025</v>
      </c>
      <c r="D665" t="s">
        <v>161</v>
      </c>
      <c r="E665" t="s">
        <v>105</v>
      </c>
      <c r="F665" t="str">
        <f t="shared" si="31"/>
        <v>New South Wales</v>
      </c>
      <c r="G665" t="s">
        <v>10</v>
      </c>
      <c r="H665">
        <v>2031</v>
      </c>
      <c r="I665" t="s">
        <v>11</v>
      </c>
      <c r="J665" t="s">
        <v>124</v>
      </c>
      <c r="K665" t="s">
        <v>150</v>
      </c>
      <c r="L665" t="s">
        <v>140</v>
      </c>
      <c r="M665" s="5">
        <v>30</v>
      </c>
    </row>
    <row r="666" spans="1:13" x14ac:dyDescent="0.65">
      <c r="A666" s="2">
        <v>45659</v>
      </c>
      <c r="B666" s="3">
        <f t="shared" si="32"/>
        <v>2025</v>
      </c>
      <c r="C666" t="str">
        <f t="shared" si="30"/>
        <v>2024-2025</v>
      </c>
      <c r="D666" t="s">
        <v>160</v>
      </c>
      <c r="E666" t="s">
        <v>33</v>
      </c>
      <c r="F666" t="str">
        <f t="shared" si="31"/>
        <v>Northern Territory</v>
      </c>
      <c r="G666" t="s">
        <v>15</v>
      </c>
      <c r="H666">
        <v>870</v>
      </c>
      <c r="I666" t="s">
        <v>11</v>
      </c>
      <c r="J666" t="s">
        <v>138</v>
      </c>
      <c r="K666" t="s">
        <v>154</v>
      </c>
      <c r="L666" t="s">
        <v>144</v>
      </c>
      <c r="M666" s="5">
        <v>533</v>
      </c>
    </row>
    <row r="667" spans="1:13" x14ac:dyDescent="0.65">
      <c r="A667" s="2">
        <v>45883</v>
      </c>
      <c r="B667" s="3">
        <f t="shared" si="32"/>
        <v>2026</v>
      </c>
      <c r="C667" t="str">
        <f t="shared" si="30"/>
        <v>2025-2026</v>
      </c>
      <c r="D667" t="s">
        <v>160</v>
      </c>
      <c r="E667" t="s">
        <v>103</v>
      </c>
      <c r="F667" t="str">
        <f t="shared" si="31"/>
        <v>Victoria</v>
      </c>
      <c r="G667" t="s">
        <v>26</v>
      </c>
      <c r="H667">
        <v>3550</v>
      </c>
      <c r="I667" t="s">
        <v>11</v>
      </c>
      <c r="J667" t="s">
        <v>127</v>
      </c>
      <c r="K667" t="s">
        <v>150</v>
      </c>
      <c r="L667" t="s">
        <v>140</v>
      </c>
      <c r="M667" s="5">
        <v>684</v>
      </c>
    </row>
    <row r="668" spans="1:13" x14ac:dyDescent="0.65">
      <c r="A668" s="2">
        <v>45330</v>
      </c>
      <c r="B668" s="3">
        <f t="shared" si="32"/>
        <v>2024</v>
      </c>
      <c r="C668" t="str">
        <f t="shared" si="30"/>
        <v>2023-2024</v>
      </c>
      <c r="D668" t="s">
        <v>160</v>
      </c>
      <c r="E668" t="s">
        <v>100</v>
      </c>
      <c r="F668" t="str">
        <f t="shared" si="31"/>
        <v>New South Wales</v>
      </c>
      <c r="G668" t="s">
        <v>10</v>
      </c>
      <c r="H668">
        <v>2800</v>
      </c>
      <c r="I668" t="s">
        <v>11</v>
      </c>
      <c r="J668" t="s">
        <v>130</v>
      </c>
      <c r="K668" t="s">
        <v>153</v>
      </c>
      <c r="L668" t="s">
        <v>143</v>
      </c>
      <c r="M668" s="5">
        <v>128</v>
      </c>
    </row>
    <row r="669" spans="1:13" x14ac:dyDescent="0.65">
      <c r="A669" s="2">
        <v>45714</v>
      </c>
      <c r="B669" s="3">
        <f t="shared" si="32"/>
        <v>2025</v>
      </c>
      <c r="C669" t="str">
        <f t="shared" si="30"/>
        <v>2024-2025</v>
      </c>
      <c r="D669" t="s">
        <v>160</v>
      </c>
      <c r="E669" t="s">
        <v>30</v>
      </c>
      <c r="F669" t="str">
        <f t="shared" si="31"/>
        <v>Victoria</v>
      </c>
      <c r="G669" t="s">
        <v>26</v>
      </c>
      <c r="H669">
        <v>3030</v>
      </c>
      <c r="I669" t="s">
        <v>11</v>
      </c>
      <c r="J669" t="s">
        <v>126</v>
      </c>
      <c r="K669" t="s">
        <v>153</v>
      </c>
      <c r="L669" t="s">
        <v>143</v>
      </c>
      <c r="M669" s="5">
        <v>760</v>
      </c>
    </row>
    <row r="670" spans="1:13" x14ac:dyDescent="0.65">
      <c r="A670" s="2">
        <v>45511</v>
      </c>
      <c r="B670" s="3">
        <f t="shared" si="32"/>
        <v>2025</v>
      </c>
      <c r="C670" t="str">
        <f t="shared" si="30"/>
        <v>2024-2025</v>
      </c>
      <c r="D670" t="s">
        <v>160</v>
      </c>
      <c r="E670" t="s">
        <v>104</v>
      </c>
      <c r="F670" t="str">
        <f t="shared" si="31"/>
        <v>Victoria</v>
      </c>
      <c r="G670" t="s">
        <v>26</v>
      </c>
      <c r="H670">
        <v>3175</v>
      </c>
      <c r="I670" t="s">
        <v>11</v>
      </c>
      <c r="J670" t="s">
        <v>125</v>
      </c>
      <c r="K670" t="s">
        <v>155</v>
      </c>
      <c r="L670" t="s">
        <v>145</v>
      </c>
      <c r="M670" s="5">
        <v>177</v>
      </c>
    </row>
    <row r="671" spans="1:13" x14ac:dyDescent="0.65">
      <c r="A671" s="2">
        <v>45657</v>
      </c>
      <c r="B671" s="3">
        <f t="shared" si="32"/>
        <v>2025</v>
      </c>
      <c r="C671" t="str">
        <f t="shared" si="30"/>
        <v>2024-2025</v>
      </c>
      <c r="D671" t="s">
        <v>160</v>
      </c>
      <c r="E671" t="s">
        <v>79</v>
      </c>
      <c r="F671" t="str">
        <f t="shared" si="31"/>
        <v>Queensland</v>
      </c>
      <c r="G671" t="s">
        <v>19</v>
      </c>
      <c r="H671">
        <v>4680</v>
      </c>
      <c r="I671" t="s">
        <v>11</v>
      </c>
      <c r="J671" t="s">
        <v>136</v>
      </c>
      <c r="K671" t="s">
        <v>153</v>
      </c>
      <c r="L671" t="s">
        <v>143</v>
      </c>
      <c r="M671" s="5">
        <v>539</v>
      </c>
    </row>
    <row r="672" spans="1:13" x14ac:dyDescent="0.65">
      <c r="A672" s="2">
        <v>45305</v>
      </c>
      <c r="B672" s="3">
        <f t="shared" si="32"/>
        <v>2024</v>
      </c>
      <c r="C672" t="str">
        <f t="shared" si="30"/>
        <v>2023-2024</v>
      </c>
      <c r="D672" t="s">
        <v>160</v>
      </c>
      <c r="E672" t="s">
        <v>39</v>
      </c>
      <c r="F672" t="str">
        <f t="shared" si="31"/>
        <v>New South Wales</v>
      </c>
      <c r="G672" t="s">
        <v>10</v>
      </c>
      <c r="H672">
        <v>2541</v>
      </c>
      <c r="I672" t="s">
        <v>11</v>
      </c>
      <c r="J672" t="s">
        <v>121</v>
      </c>
      <c r="K672" t="s">
        <v>154</v>
      </c>
      <c r="L672" t="s">
        <v>144</v>
      </c>
      <c r="M672" s="5">
        <v>750</v>
      </c>
    </row>
    <row r="673" spans="1:13" x14ac:dyDescent="0.65">
      <c r="A673" s="2">
        <v>45890</v>
      </c>
      <c r="B673" s="3">
        <f t="shared" si="32"/>
        <v>2026</v>
      </c>
      <c r="C673" t="str">
        <f t="shared" si="30"/>
        <v>2025-2026</v>
      </c>
      <c r="D673" t="s">
        <v>160</v>
      </c>
      <c r="E673" t="s">
        <v>80</v>
      </c>
      <c r="F673" t="str">
        <f t="shared" si="31"/>
        <v>New South Wales</v>
      </c>
      <c r="G673" t="s">
        <v>10</v>
      </c>
      <c r="H673">
        <v>2120</v>
      </c>
      <c r="I673" t="s">
        <v>11</v>
      </c>
      <c r="J673" t="s">
        <v>123</v>
      </c>
      <c r="K673" t="s">
        <v>153</v>
      </c>
      <c r="L673" t="s">
        <v>143</v>
      </c>
      <c r="M673" s="5">
        <v>750</v>
      </c>
    </row>
    <row r="674" spans="1:13" x14ac:dyDescent="0.65">
      <c r="A674" s="2">
        <v>45845</v>
      </c>
      <c r="B674" s="3">
        <f t="shared" si="32"/>
        <v>2026</v>
      </c>
      <c r="C674" t="str">
        <f t="shared" si="30"/>
        <v>2025-2026</v>
      </c>
      <c r="D674" t="s">
        <v>160</v>
      </c>
      <c r="E674" t="s">
        <v>81</v>
      </c>
      <c r="F674" t="str">
        <f t="shared" si="31"/>
        <v>Victoria</v>
      </c>
      <c r="G674" t="s">
        <v>26</v>
      </c>
      <c r="H674">
        <v>3076</v>
      </c>
      <c r="I674" t="s">
        <v>11</v>
      </c>
      <c r="J674" t="s">
        <v>126</v>
      </c>
      <c r="K674" t="s">
        <v>153</v>
      </c>
      <c r="L674" t="s">
        <v>143</v>
      </c>
      <c r="M674" s="5">
        <v>376</v>
      </c>
    </row>
    <row r="675" spans="1:13" x14ac:dyDescent="0.65">
      <c r="A675" s="2">
        <v>45524</v>
      </c>
      <c r="B675" s="3">
        <f t="shared" si="32"/>
        <v>2025</v>
      </c>
      <c r="C675" t="str">
        <f t="shared" si="30"/>
        <v>2024-2025</v>
      </c>
      <c r="D675" t="s">
        <v>160</v>
      </c>
      <c r="E675" t="s">
        <v>108</v>
      </c>
      <c r="F675" t="str">
        <f t="shared" si="31"/>
        <v>Tasmania</v>
      </c>
      <c r="G675" t="s">
        <v>43</v>
      </c>
      <c r="H675">
        <v>7320</v>
      </c>
      <c r="I675" t="s">
        <v>11</v>
      </c>
      <c r="J675" t="s">
        <v>128</v>
      </c>
      <c r="K675" t="s">
        <v>153</v>
      </c>
      <c r="L675" t="s">
        <v>143</v>
      </c>
      <c r="M675" s="5">
        <v>272</v>
      </c>
    </row>
    <row r="676" spans="1:13" x14ac:dyDescent="0.65">
      <c r="A676" s="2">
        <v>45528</v>
      </c>
      <c r="B676" s="3">
        <f t="shared" si="32"/>
        <v>2025</v>
      </c>
      <c r="C676" t="str">
        <f t="shared" si="30"/>
        <v>2024-2025</v>
      </c>
      <c r="D676" t="s">
        <v>160</v>
      </c>
      <c r="E676" t="s">
        <v>100</v>
      </c>
      <c r="F676" t="str">
        <f t="shared" si="31"/>
        <v>New South Wales</v>
      </c>
      <c r="G676" t="s">
        <v>10</v>
      </c>
      <c r="H676">
        <v>2800</v>
      </c>
      <c r="I676" t="s">
        <v>11</v>
      </c>
      <c r="J676" t="s">
        <v>130</v>
      </c>
      <c r="K676" t="s">
        <v>150</v>
      </c>
      <c r="L676" t="s">
        <v>140</v>
      </c>
      <c r="M676" s="5">
        <v>280</v>
      </c>
    </row>
    <row r="677" spans="1:13" x14ac:dyDescent="0.65">
      <c r="A677" s="2">
        <v>45513</v>
      </c>
      <c r="B677" s="3">
        <f t="shared" si="32"/>
        <v>2025</v>
      </c>
      <c r="C677" t="str">
        <f t="shared" si="30"/>
        <v>2024-2025</v>
      </c>
      <c r="D677" t="s">
        <v>160</v>
      </c>
      <c r="E677" t="s">
        <v>62</v>
      </c>
      <c r="F677" t="str">
        <f t="shared" si="31"/>
        <v>Victoria</v>
      </c>
      <c r="G677" t="s">
        <v>26</v>
      </c>
      <c r="H677">
        <v>3690</v>
      </c>
      <c r="I677" t="s">
        <v>11</v>
      </c>
      <c r="J677" t="s">
        <v>135</v>
      </c>
      <c r="K677" t="s">
        <v>156</v>
      </c>
      <c r="L677" t="s">
        <v>146</v>
      </c>
      <c r="M677" s="5">
        <v>374</v>
      </c>
    </row>
    <row r="678" spans="1:13" x14ac:dyDescent="0.65">
      <c r="A678" s="2">
        <v>45308</v>
      </c>
      <c r="B678" s="3">
        <f t="shared" si="32"/>
        <v>2024</v>
      </c>
      <c r="C678" t="str">
        <f t="shared" si="30"/>
        <v>2023-2024</v>
      </c>
      <c r="D678" t="s">
        <v>161</v>
      </c>
      <c r="E678" t="s">
        <v>113</v>
      </c>
      <c r="F678" t="str">
        <f t="shared" si="31"/>
        <v>New South Wales</v>
      </c>
      <c r="G678" t="s">
        <v>10</v>
      </c>
      <c r="H678">
        <v>2101</v>
      </c>
      <c r="I678" t="s">
        <v>11</v>
      </c>
      <c r="J678" t="s">
        <v>123</v>
      </c>
      <c r="K678" t="s">
        <v>157</v>
      </c>
      <c r="L678" t="s">
        <v>147</v>
      </c>
      <c r="M678" s="5">
        <v>42</v>
      </c>
    </row>
    <row r="679" spans="1:13" x14ac:dyDescent="0.65">
      <c r="A679" s="2">
        <v>45815</v>
      </c>
      <c r="B679" s="3">
        <f t="shared" si="32"/>
        <v>2025</v>
      </c>
      <c r="C679" t="str">
        <f t="shared" si="30"/>
        <v>2024-2025</v>
      </c>
      <c r="D679" t="s">
        <v>160</v>
      </c>
      <c r="E679" t="s">
        <v>95</v>
      </c>
      <c r="F679" t="str">
        <f t="shared" si="31"/>
        <v>New South Wales</v>
      </c>
      <c r="G679" t="s">
        <v>10</v>
      </c>
      <c r="H679">
        <v>2131</v>
      </c>
      <c r="I679" t="s">
        <v>11</v>
      </c>
      <c r="J679" t="s">
        <v>123</v>
      </c>
      <c r="K679" t="s">
        <v>155</v>
      </c>
      <c r="L679" t="s">
        <v>145</v>
      </c>
      <c r="M679" s="5">
        <v>750</v>
      </c>
    </row>
    <row r="680" spans="1:13" x14ac:dyDescent="0.65">
      <c r="A680" s="2">
        <v>45804</v>
      </c>
      <c r="B680" s="3">
        <f t="shared" si="32"/>
        <v>2025</v>
      </c>
      <c r="C680" t="str">
        <f t="shared" si="30"/>
        <v>2024-2025</v>
      </c>
      <c r="D680" t="s">
        <v>160</v>
      </c>
      <c r="E680" t="s">
        <v>97</v>
      </c>
      <c r="F680" t="str">
        <f t="shared" si="31"/>
        <v>Tasmania</v>
      </c>
      <c r="G680" t="s">
        <v>43</v>
      </c>
      <c r="H680">
        <v>7010</v>
      </c>
      <c r="I680" t="s">
        <v>11</v>
      </c>
      <c r="J680" t="s">
        <v>128</v>
      </c>
      <c r="K680" t="s">
        <v>156</v>
      </c>
      <c r="L680" t="s">
        <v>146</v>
      </c>
      <c r="M680" s="5">
        <v>535</v>
      </c>
    </row>
    <row r="681" spans="1:13" x14ac:dyDescent="0.65">
      <c r="A681" s="2">
        <v>45679</v>
      </c>
      <c r="B681" s="3">
        <f t="shared" si="32"/>
        <v>2025</v>
      </c>
      <c r="C681" t="str">
        <f t="shared" si="30"/>
        <v>2024-2025</v>
      </c>
      <c r="D681" t="s">
        <v>160</v>
      </c>
      <c r="E681" t="s">
        <v>66</v>
      </c>
      <c r="F681" t="str">
        <f t="shared" si="31"/>
        <v>Western Australia</v>
      </c>
      <c r="G681" t="s">
        <v>28</v>
      </c>
      <c r="H681">
        <v>6330</v>
      </c>
      <c r="I681" t="s">
        <v>11</v>
      </c>
      <c r="J681" t="s">
        <v>133</v>
      </c>
      <c r="K681" t="s">
        <v>152</v>
      </c>
      <c r="L681" t="s">
        <v>142</v>
      </c>
      <c r="M681" s="5">
        <v>316</v>
      </c>
    </row>
    <row r="682" spans="1:13" x14ac:dyDescent="0.65">
      <c r="A682" s="2">
        <v>45945</v>
      </c>
      <c r="B682" s="3">
        <f t="shared" si="32"/>
        <v>2026</v>
      </c>
      <c r="C682" t="str">
        <f t="shared" si="30"/>
        <v>2025-2026</v>
      </c>
      <c r="D682" t="s">
        <v>161</v>
      </c>
      <c r="E682" t="s">
        <v>84</v>
      </c>
      <c r="F682" t="str">
        <f t="shared" si="31"/>
        <v>Western Australia</v>
      </c>
      <c r="G682" t="s">
        <v>28</v>
      </c>
      <c r="H682">
        <v>6280</v>
      </c>
      <c r="I682" t="s">
        <v>11</v>
      </c>
      <c r="J682" t="s">
        <v>133</v>
      </c>
      <c r="K682" t="s">
        <v>154</v>
      </c>
      <c r="L682" t="s">
        <v>144</v>
      </c>
      <c r="M682" s="5">
        <v>583</v>
      </c>
    </row>
    <row r="683" spans="1:13" x14ac:dyDescent="0.65">
      <c r="A683" s="2">
        <v>45503</v>
      </c>
      <c r="B683" s="3">
        <f t="shared" si="32"/>
        <v>2025</v>
      </c>
      <c r="C683" t="str">
        <f t="shared" si="30"/>
        <v>2024-2025</v>
      </c>
      <c r="D683" t="s">
        <v>160</v>
      </c>
      <c r="E683" t="s">
        <v>72</v>
      </c>
      <c r="F683" t="str">
        <f t="shared" si="31"/>
        <v>Queensland</v>
      </c>
      <c r="G683" t="s">
        <v>19</v>
      </c>
      <c r="H683">
        <v>4870</v>
      </c>
      <c r="I683" t="s">
        <v>11</v>
      </c>
      <c r="J683" t="s">
        <v>131</v>
      </c>
      <c r="K683" t="s">
        <v>152</v>
      </c>
      <c r="L683" t="s">
        <v>142</v>
      </c>
      <c r="M683" s="5">
        <v>104</v>
      </c>
    </row>
    <row r="684" spans="1:13" x14ac:dyDescent="0.65">
      <c r="A684" s="2">
        <v>45765</v>
      </c>
      <c r="B684" s="3">
        <f t="shared" si="32"/>
        <v>2025</v>
      </c>
      <c r="C684" t="str">
        <f t="shared" si="30"/>
        <v>2024-2025</v>
      </c>
      <c r="D684" t="s">
        <v>160</v>
      </c>
      <c r="E684" t="s">
        <v>21</v>
      </c>
      <c r="F684" t="str">
        <f t="shared" si="31"/>
        <v>South Australia</v>
      </c>
      <c r="G684" t="s">
        <v>17</v>
      </c>
      <c r="H684">
        <v>5343</v>
      </c>
      <c r="I684" t="s">
        <v>11</v>
      </c>
      <c r="J684" t="s">
        <v>137</v>
      </c>
      <c r="K684" t="s">
        <v>151</v>
      </c>
      <c r="L684" t="s">
        <v>141</v>
      </c>
      <c r="M684" s="5">
        <v>284</v>
      </c>
    </row>
    <row r="685" spans="1:13" x14ac:dyDescent="0.65">
      <c r="A685" s="2">
        <v>45466</v>
      </c>
      <c r="B685" s="3">
        <f t="shared" si="32"/>
        <v>2024</v>
      </c>
      <c r="C685" t="str">
        <f t="shared" si="30"/>
        <v>2023-2024</v>
      </c>
      <c r="D685" t="s">
        <v>160</v>
      </c>
      <c r="E685" t="s">
        <v>66</v>
      </c>
      <c r="F685" t="str">
        <f t="shared" si="31"/>
        <v>Western Australia</v>
      </c>
      <c r="G685" t="s">
        <v>28</v>
      </c>
      <c r="H685">
        <v>6330</v>
      </c>
      <c r="I685" t="s">
        <v>11</v>
      </c>
      <c r="J685" t="s">
        <v>133</v>
      </c>
      <c r="K685" t="s">
        <v>150</v>
      </c>
      <c r="L685" t="s">
        <v>140</v>
      </c>
      <c r="M685" s="5">
        <v>603</v>
      </c>
    </row>
    <row r="686" spans="1:13" x14ac:dyDescent="0.65">
      <c r="A686" s="2">
        <v>45446</v>
      </c>
      <c r="B686" s="3">
        <f t="shared" si="32"/>
        <v>2024</v>
      </c>
      <c r="C686" t="str">
        <f t="shared" si="30"/>
        <v>2023-2024</v>
      </c>
      <c r="D686" t="s">
        <v>160</v>
      </c>
      <c r="E686" t="s">
        <v>37</v>
      </c>
      <c r="F686" t="str">
        <f t="shared" si="31"/>
        <v>Victoria</v>
      </c>
      <c r="G686" t="s">
        <v>26</v>
      </c>
      <c r="H686">
        <v>3134</v>
      </c>
      <c r="I686" t="s">
        <v>11</v>
      </c>
      <c r="J686" t="s">
        <v>125</v>
      </c>
      <c r="K686" t="s">
        <v>152</v>
      </c>
      <c r="L686" t="s">
        <v>142</v>
      </c>
      <c r="M686" s="5">
        <v>467</v>
      </c>
    </row>
    <row r="687" spans="1:13" x14ac:dyDescent="0.65">
      <c r="A687" s="2">
        <v>46017</v>
      </c>
      <c r="B687" s="3">
        <f t="shared" si="32"/>
        <v>2026</v>
      </c>
      <c r="C687" t="str">
        <f t="shared" si="30"/>
        <v>2025-2026</v>
      </c>
      <c r="D687" t="s">
        <v>161</v>
      </c>
      <c r="E687" t="s">
        <v>39</v>
      </c>
      <c r="F687" t="str">
        <f t="shared" si="31"/>
        <v>New South Wales</v>
      </c>
      <c r="G687" t="s">
        <v>10</v>
      </c>
      <c r="H687">
        <v>2541</v>
      </c>
      <c r="I687" t="s">
        <v>11</v>
      </c>
      <c r="J687" t="s">
        <v>121</v>
      </c>
      <c r="K687" t="s">
        <v>153</v>
      </c>
      <c r="L687" t="s">
        <v>143</v>
      </c>
      <c r="M687" s="5">
        <v>285</v>
      </c>
    </row>
    <row r="688" spans="1:13" x14ac:dyDescent="0.65">
      <c r="A688" s="2">
        <v>45934</v>
      </c>
      <c r="B688" s="3">
        <f t="shared" si="32"/>
        <v>2026</v>
      </c>
      <c r="C688" t="str">
        <f t="shared" si="30"/>
        <v>2025-2026</v>
      </c>
      <c r="D688" t="s">
        <v>160</v>
      </c>
      <c r="E688" t="s">
        <v>21</v>
      </c>
      <c r="F688" t="str">
        <f t="shared" si="31"/>
        <v>South Australia</v>
      </c>
      <c r="G688" t="s">
        <v>17</v>
      </c>
      <c r="H688">
        <v>5343</v>
      </c>
      <c r="I688" t="s">
        <v>11</v>
      </c>
      <c r="J688" t="s">
        <v>137</v>
      </c>
      <c r="K688" t="s">
        <v>153</v>
      </c>
      <c r="L688" t="s">
        <v>143</v>
      </c>
      <c r="M688" s="5">
        <v>548</v>
      </c>
    </row>
    <row r="689" spans="1:13" x14ac:dyDescent="0.65">
      <c r="A689" s="2">
        <v>45585</v>
      </c>
      <c r="B689" s="3">
        <f t="shared" si="32"/>
        <v>2025</v>
      </c>
      <c r="C689" t="str">
        <f t="shared" si="30"/>
        <v>2024-2025</v>
      </c>
      <c r="D689" t="s">
        <v>161</v>
      </c>
      <c r="E689" t="s">
        <v>94</v>
      </c>
      <c r="F689" t="str">
        <f t="shared" si="31"/>
        <v>Queensland</v>
      </c>
      <c r="G689" t="s">
        <v>19</v>
      </c>
      <c r="H689">
        <v>4551</v>
      </c>
      <c r="I689" t="s">
        <v>11</v>
      </c>
      <c r="J689" t="s">
        <v>134</v>
      </c>
      <c r="K689" t="s">
        <v>155</v>
      </c>
      <c r="L689" t="s">
        <v>145</v>
      </c>
      <c r="M689" s="5">
        <v>149</v>
      </c>
    </row>
    <row r="690" spans="1:13" x14ac:dyDescent="0.65">
      <c r="A690" s="2">
        <v>45947</v>
      </c>
      <c r="B690" s="3">
        <f t="shared" si="32"/>
        <v>2026</v>
      </c>
      <c r="C690" t="str">
        <f t="shared" si="30"/>
        <v>2025-2026</v>
      </c>
      <c r="D690" t="s">
        <v>160</v>
      </c>
      <c r="E690" t="s">
        <v>97</v>
      </c>
      <c r="F690" t="str">
        <f t="shared" si="31"/>
        <v>Tasmania</v>
      </c>
      <c r="G690" t="s">
        <v>43</v>
      </c>
      <c r="H690">
        <v>7010</v>
      </c>
      <c r="I690" t="s">
        <v>11</v>
      </c>
      <c r="J690" t="s">
        <v>128</v>
      </c>
      <c r="K690" t="s">
        <v>157</v>
      </c>
      <c r="L690" t="s">
        <v>147</v>
      </c>
      <c r="M690" s="5">
        <v>562</v>
      </c>
    </row>
    <row r="691" spans="1:13" x14ac:dyDescent="0.65">
      <c r="A691" s="2">
        <v>45487</v>
      </c>
      <c r="B691" s="3">
        <f t="shared" si="32"/>
        <v>2025</v>
      </c>
      <c r="C691" t="str">
        <f t="shared" si="30"/>
        <v>2024-2025</v>
      </c>
      <c r="D691" t="s">
        <v>160</v>
      </c>
      <c r="E691" t="s">
        <v>45</v>
      </c>
      <c r="F691" t="str">
        <f t="shared" si="31"/>
        <v>Victoria</v>
      </c>
      <c r="G691" t="s">
        <v>26</v>
      </c>
      <c r="H691">
        <v>3136</v>
      </c>
      <c r="I691" t="s">
        <v>11</v>
      </c>
      <c r="J691" t="s">
        <v>125</v>
      </c>
      <c r="K691" t="s">
        <v>151</v>
      </c>
      <c r="L691" t="s">
        <v>141</v>
      </c>
      <c r="M691" s="5">
        <v>252</v>
      </c>
    </row>
    <row r="692" spans="1:13" x14ac:dyDescent="0.65">
      <c r="A692" s="2">
        <v>45788</v>
      </c>
      <c r="B692" s="3">
        <f t="shared" si="32"/>
        <v>2025</v>
      </c>
      <c r="C692" t="str">
        <f t="shared" si="30"/>
        <v>2024-2025</v>
      </c>
      <c r="D692" t="s">
        <v>160</v>
      </c>
      <c r="E692" t="s">
        <v>60</v>
      </c>
      <c r="F692" t="str">
        <f t="shared" si="31"/>
        <v>Queensland</v>
      </c>
      <c r="G692" t="s">
        <v>19</v>
      </c>
      <c r="H692">
        <v>4655</v>
      </c>
      <c r="I692" t="s">
        <v>11</v>
      </c>
      <c r="J692" t="s">
        <v>136</v>
      </c>
      <c r="K692" t="s">
        <v>154</v>
      </c>
      <c r="L692" t="s">
        <v>144</v>
      </c>
      <c r="M692" s="5">
        <v>28</v>
      </c>
    </row>
    <row r="693" spans="1:13" x14ac:dyDescent="0.65">
      <c r="A693" s="2">
        <v>45620</v>
      </c>
      <c r="B693" s="3">
        <f t="shared" si="32"/>
        <v>2025</v>
      </c>
      <c r="C693" t="str">
        <f t="shared" si="30"/>
        <v>2024-2025</v>
      </c>
      <c r="D693" t="s">
        <v>160</v>
      </c>
      <c r="E693" t="s">
        <v>55</v>
      </c>
      <c r="F693" t="str">
        <f t="shared" si="31"/>
        <v>Queensland</v>
      </c>
      <c r="G693" t="s">
        <v>19</v>
      </c>
      <c r="H693">
        <v>4740</v>
      </c>
      <c r="I693" t="s">
        <v>11</v>
      </c>
      <c r="J693" t="s">
        <v>136</v>
      </c>
      <c r="K693" t="s">
        <v>155</v>
      </c>
      <c r="L693" t="s">
        <v>145</v>
      </c>
      <c r="M693" s="5">
        <v>639</v>
      </c>
    </row>
    <row r="694" spans="1:13" x14ac:dyDescent="0.65">
      <c r="A694" s="2">
        <v>45381</v>
      </c>
      <c r="B694" s="3">
        <f t="shared" si="32"/>
        <v>2024</v>
      </c>
      <c r="C694" t="str">
        <f t="shared" si="30"/>
        <v>2023-2024</v>
      </c>
      <c r="D694" t="s">
        <v>160</v>
      </c>
      <c r="E694" t="s">
        <v>18</v>
      </c>
      <c r="F694" t="str">
        <f t="shared" si="31"/>
        <v>Queensland</v>
      </c>
      <c r="G694" t="s">
        <v>19</v>
      </c>
      <c r="H694">
        <v>4802</v>
      </c>
      <c r="I694" t="s">
        <v>11</v>
      </c>
      <c r="J694" t="s">
        <v>131</v>
      </c>
      <c r="K694" t="s">
        <v>156</v>
      </c>
      <c r="L694" t="s">
        <v>146</v>
      </c>
      <c r="M694" s="5">
        <v>263</v>
      </c>
    </row>
    <row r="695" spans="1:13" x14ac:dyDescent="0.65">
      <c r="A695" s="2">
        <v>45771</v>
      </c>
      <c r="B695" s="3">
        <f t="shared" si="32"/>
        <v>2025</v>
      </c>
      <c r="C695" t="str">
        <f t="shared" si="30"/>
        <v>2024-2025</v>
      </c>
      <c r="D695" t="s">
        <v>160</v>
      </c>
      <c r="E695" t="s">
        <v>77</v>
      </c>
      <c r="F695" t="str">
        <f t="shared" si="31"/>
        <v>Victoria</v>
      </c>
      <c r="G695" t="s">
        <v>26</v>
      </c>
      <c r="H695">
        <v>3018</v>
      </c>
      <c r="I695" t="s">
        <v>11</v>
      </c>
      <c r="J695" t="s">
        <v>126</v>
      </c>
      <c r="K695" t="s">
        <v>156</v>
      </c>
      <c r="L695" t="s">
        <v>146</v>
      </c>
      <c r="M695" s="5">
        <v>532</v>
      </c>
    </row>
    <row r="696" spans="1:13" x14ac:dyDescent="0.65">
      <c r="A696" s="2">
        <v>45731</v>
      </c>
      <c r="B696" s="3">
        <f t="shared" si="32"/>
        <v>2025</v>
      </c>
      <c r="C696" t="str">
        <f t="shared" si="30"/>
        <v>2024-2025</v>
      </c>
      <c r="D696" t="s">
        <v>160</v>
      </c>
      <c r="E696" t="s">
        <v>87</v>
      </c>
      <c r="F696" t="str">
        <f t="shared" si="31"/>
        <v>New South Wales</v>
      </c>
      <c r="G696" t="s">
        <v>10</v>
      </c>
      <c r="H696">
        <v>2158</v>
      </c>
      <c r="I696" t="s">
        <v>11</v>
      </c>
      <c r="J696" t="s">
        <v>123</v>
      </c>
      <c r="K696" t="s">
        <v>155</v>
      </c>
      <c r="L696" t="s">
        <v>145</v>
      </c>
      <c r="M696" s="5">
        <v>565</v>
      </c>
    </row>
    <row r="697" spans="1:13" x14ac:dyDescent="0.65">
      <c r="A697" s="2">
        <v>45860</v>
      </c>
      <c r="B697" s="3">
        <f t="shared" si="32"/>
        <v>2026</v>
      </c>
      <c r="C697" t="str">
        <f t="shared" si="30"/>
        <v>2025-2026</v>
      </c>
      <c r="D697" t="s">
        <v>161</v>
      </c>
      <c r="E697" t="s">
        <v>105</v>
      </c>
      <c r="F697" t="str">
        <f t="shared" si="31"/>
        <v>New South Wales</v>
      </c>
      <c r="G697" t="s">
        <v>10</v>
      </c>
      <c r="H697">
        <v>2031</v>
      </c>
      <c r="I697" t="s">
        <v>11</v>
      </c>
      <c r="J697" t="s">
        <v>124</v>
      </c>
      <c r="K697" t="s">
        <v>151</v>
      </c>
      <c r="L697" t="s">
        <v>141</v>
      </c>
      <c r="M697" s="5">
        <v>745</v>
      </c>
    </row>
    <row r="698" spans="1:13" x14ac:dyDescent="0.65">
      <c r="A698" s="2">
        <v>45961</v>
      </c>
      <c r="B698" s="3">
        <f t="shared" si="32"/>
        <v>2026</v>
      </c>
      <c r="C698" t="str">
        <f t="shared" si="30"/>
        <v>2025-2026</v>
      </c>
      <c r="D698" t="s">
        <v>160</v>
      </c>
      <c r="E698" t="s">
        <v>52</v>
      </c>
      <c r="F698" t="str">
        <f t="shared" si="31"/>
        <v>New South Wales</v>
      </c>
      <c r="G698" t="s">
        <v>10</v>
      </c>
      <c r="H698">
        <v>2485</v>
      </c>
      <c r="I698" t="s">
        <v>11</v>
      </c>
      <c r="J698" t="s">
        <v>120</v>
      </c>
      <c r="K698" t="s">
        <v>155</v>
      </c>
      <c r="L698" t="s">
        <v>145</v>
      </c>
      <c r="M698" s="5">
        <v>593</v>
      </c>
    </row>
    <row r="699" spans="1:13" x14ac:dyDescent="0.65">
      <c r="A699" s="2">
        <v>45813</v>
      </c>
      <c r="B699" s="3">
        <f t="shared" si="32"/>
        <v>2025</v>
      </c>
      <c r="C699" t="str">
        <f t="shared" si="30"/>
        <v>2024-2025</v>
      </c>
      <c r="D699" t="s">
        <v>160</v>
      </c>
      <c r="E699" t="s">
        <v>57</v>
      </c>
      <c r="F699" t="str">
        <f t="shared" si="31"/>
        <v>New South Wales</v>
      </c>
      <c r="G699" t="s">
        <v>10</v>
      </c>
      <c r="H699">
        <v>2064</v>
      </c>
      <c r="I699" t="s">
        <v>11</v>
      </c>
      <c r="J699" t="s">
        <v>124</v>
      </c>
      <c r="K699" t="s">
        <v>156</v>
      </c>
      <c r="L699" t="s">
        <v>146</v>
      </c>
      <c r="M699" s="5">
        <v>216</v>
      </c>
    </row>
    <row r="700" spans="1:13" x14ac:dyDescent="0.65">
      <c r="A700" s="2">
        <v>45398</v>
      </c>
      <c r="B700" s="3">
        <f t="shared" si="32"/>
        <v>2024</v>
      </c>
      <c r="C700" t="str">
        <f t="shared" si="30"/>
        <v>2023-2024</v>
      </c>
      <c r="D700" t="s">
        <v>160</v>
      </c>
      <c r="E700" t="s">
        <v>110</v>
      </c>
      <c r="F700" t="str">
        <f t="shared" si="31"/>
        <v>Australian Capital Territory</v>
      </c>
      <c r="G700" t="s">
        <v>51</v>
      </c>
      <c r="H700">
        <v>2609</v>
      </c>
      <c r="I700" t="s">
        <v>11</v>
      </c>
      <c r="J700" t="s">
        <v>121</v>
      </c>
      <c r="K700" t="s">
        <v>151</v>
      </c>
      <c r="L700" t="s">
        <v>141</v>
      </c>
      <c r="M700" s="5">
        <v>522</v>
      </c>
    </row>
    <row r="701" spans="1:13" x14ac:dyDescent="0.65">
      <c r="A701" s="2">
        <v>45992</v>
      </c>
      <c r="B701" s="3">
        <f t="shared" si="32"/>
        <v>2026</v>
      </c>
      <c r="C701" t="str">
        <f t="shared" si="30"/>
        <v>2025-2026</v>
      </c>
      <c r="D701" t="s">
        <v>160</v>
      </c>
      <c r="E701" t="s">
        <v>74</v>
      </c>
      <c r="F701" t="str">
        <f t="shared" si="31"/>
        <v>Victoria</v>
      </c>
      <c r="G701" t="s">
        <v>26</v>
      </c>
      <c r="H701">
        <v>3500</v>
      </c>
      <c r="I701" t="s">
        <v>11</v>
      </c>
      <c r="J701" t="s">
        <v>127</v>
      </c>
      <c r="K701" t="s">
        <v>155</v>
      </c>
      <c r="L701" t="s">
        <v>145</v>
      </c>
      <c r="M701" s="5">
        <v>32</v>
      </c>
    </row>
    <row r="702" spans="1:13" x14ac:dyDescent="0.65">
      <c r="A702" s="2">
        <v>45369</v>
      </c>
      <c r="B702" s="3">
        <f t="shared" si="32"/>
        <v>2024</v>
      </c>
      <c r="C702" t="str">
        <f t="shared" si="30"/>
        <v>2023-2024</v>
      </c>
      <c r="D702" t="s">
        <v>161</v>
      </c>
      <c r="E702" t="s">
        <v>113</v>
      </c>
      <c r="F702" t="str">
        <f t="shared" si="31"/>
        <v>New South Wales</v>
      </c>
      <c r="G702" t="s">
        <v>10</v>
      </c>
      <c r="H702">
        <v>2101</v>
      </c>
      <c r="I702" t="s">
        <v>11</v>
      </c>
      <c r="J702" t="s">
        <v>123</v>
      </c>
      <c r="K702" t="s">
        <v>155</v>
      </c>
      <c r="L702" t="s">
        <v>145</v>
      </c>
      <c r="M702" s="5">
        <v>519</v>
      </c>
    </row>
    <row r="703" spans="1:13" x14ac:dyDescent="0.65">
      <c r="A703" s="2">
        <v>45702</v>
      </c>
      <c r="B703" s="3">
        <f t="shared" si="32"/>
        <v>2025</v>
      </c>
      <c r="C703" t="str">
        <f t="shared" si="30"/>
        <v>2024-2025</v>
      </c>
      <c r="D703" t="s">
        <v>160</v>
      </c>
      <c r="E703" t="s">
        <v>31</v>
      </c>
      <c r="F703" t="str">
        <f t="shared" si="31"/>
        <v>South Australia</v>
      </c>
      <c r="G703" t="s">
        <v>17</v>
      </c>
      <c r="H703">
        <v>5082</v>
      </c>
      <c r="I703" t="s">
        <v>11</v>
      </c>
      <c r="J703" t="s">
        <v>132</v>
      </c>
      <c r="K703" t="s">
        <v>156</v>
      </c>
      <c r="L703" t="s">
        <v>146</v>
      </c>
      <c r="M703" s="5">
        <v>717</v>
      </c>
    </row>
    <row r="704" spans="1:13" x14ac:dyDescent="0.65">
      <c r="A704" s="2">
        <v>45989</v>
      </c>
      <c r="B704" s="3">
        <f t="shared" si="32"/>
        <v>2026</v>
      </c>
      <c r="C704" t="str">
        <f t="shared" si="30"/>
        <v>2025-2026</v>
      </c>
      <c r="D704" t="s">
        <v>161</v>
      </c>
      <c r="E704" t="s">
        <v>82</v>
      </c>
      <c r="F704" t="str">
        <f t="shared" si="31"/>
        <v>Queensland</v>
      </c>
      <c r="G704" t="s">
        <v>19</v>
      </c>
      <c r="H704">
        <v>4215</v>
      </c>
      <c r="I704" t="s">
        <v>11</v>
      </c>
      <c r="J704" t="s">
        <v>122</v>
      </c>
      <c r="K704" t="s">
        <v>155</v>
      </c>
      <c r="L704" t="s">
        <v>145</v>
      </c>
      <c r="M704" s="5">
        <v>174</v>
      </c>
    </row>
    <row r="705" spans="1:13" x14ac:dyDescent="0.65">
      <c r="A705" s="2">
        <v>45719</v>
      </c>
      <c r="B705" s="3">
        <f t="shared" si="32"/>
        <v>2025</v>
      </c>
      <c r="C705" t="str">
        <f t="shared" si="30"/>
        <v>2024-2025</v>
      </c>
      <c r="D705" t="s">
        <v>161</v>
      </c>
      <c r="E705" t="s">
        <v>85</v>
      </c>
      <c r="F705" t="str">
        <f t="shared" si="31"/>
        <v>Western Australia</v>
      </c>
      <c r="G705" t="s">
        <v>28</v>
      </c>
      <c r="H705">
        <v>6725</v>
      </c>
      <c r="I705" t="s">
        <v>11</v>
      </c>
      <c r="J705" t="s">
        <v>139</v>
      </c>
      <c r="K705" t="s">
        <v>152</v>
      </c>
      <c r="L705" t="s">
        <v>142</v>
      </c>
      <c r="M705" s="5">
        <v>508</v>
      </c>
    </row>
    <row r="706" spans="1:13" x14ac:dyDescent="0.65">
      <c r="A706" s="2">
        <v>45872</v>
      </c>
      <c r="B706" s="3">
        <f t="shared" si="32"/>
        <v>2026</v>
      </c>
      <c r="C706" t="str">
        <f t="shared" ref="C706:C769" si="33">IF(MONTH(A706) &gt;= 7, YEAR(A706) &amp; "-" &amp; YEAR(A706) + 1, YEAR(A706) - 1 &amp; "-" &amp; YEAR(A706))</f>
        <v>2025-2026</v>
      </c>
      <c r="D706" t="s">
        <v>160</v>
      </c>
      <c r="E706" t="s">
        <v>34</v>
      </c>
      <c r="F706" t="str">
        <f t="shared" ref="F706:F769" si="34">IF(G706="WA","Western Australia",
IF(G706="NSW","New South Wales",
IF(G706="QLD","Queensland",
IF(G706="VIC","Victoria",
IF(G706="TAS","Tasmania",
IF(G706="SA","South Australia",
IF(G706="NT","Northern Territory",
IF(G706="ACT","Australian Capital Territory",G706))))))))</f>
        <v>New South Wales</v>
      </c>
      <c r="G706" t="s">
        <v>10</v>
      </c>
      <c r="H706">
        <v>2560</v>
      </c>
      <c r="I706" t="s">
        <v>11</v>
      </c>
      <c r="J706" t="s">
        <v>121</v>
      </c>
      <c r="K706" t="s">
        <v>154</v>
      </c>
      <c r="L706" t="s">
        <v>144</v>
      </c>
      <c r="M706" s="5">
        <v>459</v>
      </c>
    </row>
    <row r="707" spans="1:13" x14ac:dyDescent="0.65">
      <c r="A707" s="2">
        <v>45621</v>
      </c>
      <c r="B707" s="3">
        <f t="shared" ref="B707:B770" si="35">IF(MONTH(A707)&gt;=7,YEAR(A707)+1,YEAR(A707))</f>
        <v>2025</v>
      </c>
      <c r="C707" t="str">
        <f t="shared" si="33"/>
        <v>2024-2025</v>
      </c>
      <c r="D707" t="s">
        <v>160</v>
      </c>
      <c r="E707" t="s">
        <v>97</v>
      </c>
      <c r="F707" t="str">
        <f t="shared" si="34"/>
        <v>Tasmania</v>
      </c>
      <c r="G707" t="s">
        <v>43</v>
      </c>
      <c r="H707">
        <v>7010</v>
      </c>
      <c r="I707" t="s">
        <v>11</v>
      </c>
      <c r="J707" t="s">
        <v>128</v>
      </c>
      <c r="K707" t="s">
        <v>153</v>
      </c>
      <c r="L707" t="s">
        <v>143</v>
      </c>
      <c r="M707" s="5">
        <v>473</v>
      </c>
    </row>
    <row r="708" spans="1:13" x14ac:dyDescent="0.65">
      <c r="A708" s="2">
        <v>45622</v>
      </c>
      <c r="B708" s="3">
        <f t="shared" si="35"/>
        <v>2025</v>
      </c>
      <c r="C708" t="str">
        <f t="shared" si="33"/>
        <v>2024-2025</v>
      </c>
      <c r="D708" t="s">
        <v>161</v>
      </c>
      <c r="E708" t="s">
        <v>113</v>
      </c>
      <c r="F708" t="str">
        <f t="shared" si="34"/>
        <v>New South Wales</v>
      </c>
      <c r="G708" t="s">
        <v>10</v>
      </c>
      <c r="H708">
        <v>2101</v>
      </c>
      <c r="I708" t="s">
        <v>11</v>
      </c>
      <c r="J708" t="s">
        <v>123</v>
      </c>
      <c r="K708" t="s">
        <v>154</v>
      </c>
      <c r="L708" t="s">
        <v>144</v>
      </c>
      <c r="M708" s="5">
        <v>258</v>
      </c>
    </row>
    <row r="709" spans="1:13" x14ac:dyDescent="0.65">
      <c r="A709" s="2">
        <v>45823</v>
      </c>
      <c r="B709" s="3">
        <f t="shared" si="35"/>
        <v>2025</v>
      </c>
      <c r="C709" t="str">
        <f t="shared" si="33"/>
        <v>2024-2025</v>
      </c>
      <c r="D709" t="s">
        <v>160</v>
      </c>
      <c r="E709" t="s">
        <v>47</v>
      </c>
      <c r="F709" t="str">
        <f t="shared" si="34"/>
        <v>Victoria</v>
      </c>
      <c r="G709" t="s">
        <v>26</v>
      </c>
      <c r="H709">
        <v>3630</v>
      </c>
      <c r="I709" t="s">
        <v>11</v>
      </c>
      <c r="J709" t="s">
        <v>135</v>
      </c>
      <c r="K709" t="s">
        <v>159</v>
      </c>
      <c r="L709" t="s">
        <v>149</v>
      </c>
      <c r="M709" s="5">
        <v>733</v>
      </c>
    </row>
    <row r="710" spans="1:13" x14ac:dyDescent="0.65">
      <c r="A710" s="2">
        <v>45876</v>
      </c>
      <c r="B710" s="3">
        <f t="shared" si="35"/>
        <v>2026</v>
      </c>
      <c r="C710" t="str">
        <f t="shared" si="33"/>
        <v>2025-2026</v>
      </c>
      <c r="D710" t="s">
        <v>160</v>
      </c>
      <c r="E710" t="s">
        <v>29</v>
      </c>
      <c r="F710" t="str">
        <f t="shared" si="34"/>
        <v>Queensland</v>
      </c>
      <c r="G710" t="s">
        <v>19</v>
      </c>
      <c r="H710">
        <v>4703</v>
      </c>
      <c r="I710" t="s">
        <v>11</v>
      </c>
      <c r="J710" t="s">
        <v>136</v>
      </c>
      <c r="K710" t="s">
        <v>154</v>
      </c>
      <c r="L710" t="s">
        <v>144</v>
      </c>
      <c r="M710" s="5">
        <v>586</v>
      </c>
    </row>
    <row r="711" spans="1:13" x14ac:dyDescent="0.65">
      <c r="A711" s="2">
        <v>45376</v>
      </c>
      <c r="B711" s="3">
        <f t="shared" si="35"/>
        <v>2024</v>
      </c>
      <c r="C711" t="str">
        <f t="shared" si="33"/>
        <v>2023-2024</v>
      </c>
      <c r="D711" t="s">
        <v>160</v>
      </c>
      <c r="E711" t="s">
        <v>18</v>
      </c>
      <c r="F711" t="str">
        <f t="shared" si="34"/>
        <v>Queensland</v>
      </c>
      <c r="G711" t="s">
        <v>19</v>
      </c>
      <c r="H711">
        <v>4802</v>
      </c>
      <c r="I711" t="s">
        <v>11</v>
      </c>
      <c r="J711" t="s">
        <v>131</v>
      </c>
      <c r="K711" t="s">
        <v>153</v>
      </c>
      <c r="L711" t="s">
        <v>143</v>
      </c>
      <c r="M711" s="5">
        <v>461</v>
      </c>
    </row>
    <row r="712" spans="1:13" x14ac:dyDescent="0.65">
      <c r="A712" s="2">
        <v>45431</v>
      </c>
      <c r="B712" s="3">
        <f t="shared" si="35"/>
        <v>2024</v>
      </c>
      <c r="C712" t="str">
        <f t="shared" si="33"/>
        <v>2023-2024</v>
      </c>
      <c r="D712" t="s">
        <v>160</v>
      </c>
      <c r="E712" t="s">
        <v>97</v>
      </c>
      <c r="F712" t="str">
        <f t="shared" si="34"/>
        <v>Tasmania</v>
      </c>
      <c r="G712" t="s">
        <v>43</v>
      </c>
      <c r="H712">
        <v>7010</v>
      </c>
      <c r="I712" t="s">
        <v>11</v>
      </c>
      <c r="J712" t="s">
        <v>128</v>
      </c>
      <c r="K712" t="s">
        <v>157</v>
      </c>
      <c r="L712" t="s">
        <v>147</v>
      </c>
      <c r="M712" s="5">
        <v>581</v>
      </c>
    </row>
    <row r="713" spans="1:13" x14ac:dyDescent="0.65">
      <c r="A713" s="2">
        <v>45620</v>
      </c>
      <c r="B713" s="3">
        <f t="shared" si="35"/>
        <v>2025</v>
      </c>
      <c r="C713" t="str">
        <f t="shared" si="33"/>
        <v>2024-2025</v>
      </c>
      <c r="D713" t="s">
        <v>160</v>
      </c>
      <c r="E713" t="s">
        <v>71</v>
      </c>
      <c r="F713" t="str">
        <f t="shared" si="34"/>
        <v>Victoria</v>
      </c>
      <c r="G713" t="s">
        <v>26</v>
      </c>
      <c r="H713">
        <v>3131</v>
      </c>
      <c r="I713" t="s">
        <v>11</v>
      </c>
      <c r="J713" t="s">
        <v>125</v>
      </c>
      <c r="K713" t="s">
        <v>153</v>
      </c>
      <c r="L713" t="s">
        <v>143</v>
      </c>
      <c r="M713" s="5">
        <v>794</v>
      </c>
    </row>
    <row r="714" spans="1:13" x14ac:dyDescent="0.65">
      <c r="A714" s="2">
        <v>45386</v>
      </c>
      <c r="B714" s="3">
        <f t="shared" si="35"/>
        <v>2024</v>
      </c>
      <c r="C714" t="str">
        <f t="shared" si="33"/>
        <v>2023-2024</v>
      </c>
      <c r="D714" t="s">
        <v>160</v>
      </c>
      <c r="E714" t="s">
        <v>89</v>
      </c>
      <c r="F714" t="str">
        <f t="shared" si="34"/>
        <v>Queensland</v>
      </c>
      <c r="G714" t="s">
        <v>19</v>
      </c>
      <c r="H714">
        <v>4700</v>
      </c>
      <c r="I714" t="s">
        <v>11</v>
      </c>
      <c r="J714" t="s">
        <v>136</v>
      </c>
      <c r="K714" t="s">
        <v>151</v>
      </c>
      <c r="L714" t="s">
        <v>141</v>
      </c>
      <c r="M714" s="5">
        <v>518</v>
      </c>
    </row>
    <row r="715" spans="1:13" x14ac:dyDescent="0.65">
      <c r="A715" s="2">
        <v>45866</v>
      </c>
      <c r="B715" s="3">
        <f t="shared" si="35"/>
        <v>2026</v>
      </c>
      <c r="C715" t="str">
        <f t="shared" si="33"/>
        <v>2025-2026</v>
      </c>
      <c r="D715" t="s">
        <v>160</v>
      </c>
      <c r="E715" t="s">
        <v>80</v>
      </c>
      <c r="F715" t="str">
        <f t="shared" si="34"/>
        <v>New South Wales</v>
      </c>
      <c r="G715" t="s">
        <v>10</v>
      </c>
      <c r="H715">
        <v>2120</v>
      </c>
      <c r="I715" t="s">
        <v>11</v>
      </c>
      <c r="J715" t="s">
        <v>123</v>
      </c>
      <c r="K715" t="s">
        <v>153</v>
      </c>
      <c r="L715" t="s">
        <v>143</v>
      </c>
      <c r="M715" s="5">
        <v>39</v>
      </c>
    </row>
    <row r="716" spans="1:13" x14ac:dyDescent="0.65">
      <c r="A716" s="2">
        <v>45638</v>
      </c>
      <c r="B716" s="3">
        <f t="shared" si="35"/>
        <v>2025</v>
      </c>
      <c r="C716" t="str">
        <f t="shared" si="33"/>
        <v>2024-2025</v>
      </c>
      <c r="D716" t="s">
        <v>160</v>
      </c>
      <c r="E716" t="s">
        <v>56</v>
      </c>
      <c r="F716" t="str">
        <f t="shared" si="34"/>
        <v>Queensland</v>
      </c>
      <c r="G716" t="s">
        <v>19</v>
      </c>
      <c r="H716">
        <v>4883</v>
      </c>
      <c r="I716" t="s">
        <v>11</v>
      </c>
      <c r="J716" t="s">
        <v>131</v>
      </c>
      <c r="K716" t="s">
        <v>157</v>
      </c>
      <c r="L716" t="s">
        <v>147</v>
      </c>
      <c r="M716" s="5">
        <v>275</v>
      </c>
    </row>
    <row r="717" spans="1:13" x14ac:dyDescent="0.65">
      <c r="A717" s="2">
        <v>45589</v>
      </c>
      <c r="B717" s="3">
        <f t="shared" si="35"/>
        <v>2025</v>
      </c>
      <c r="C717" t="str">
        <f t="shared" si="33"/>
        <v>2024-2025</v>
      </c>
      <c r="D717" t="s">
        <v>160</v>
      </c>
      <c r="E717" t="s">
        <v>92</v>
      </c>
      <c r="F717" t="str">
        <f t="shared" si="34"/>
        <v>New South Wales</v>
      </c>
      <c r="G717" t="s">
        <v>10</v>
      </c>
      <c r="H717">
        <v>2015</v>
      </c>
      <c r="I717" t="s">
        <v>11</v>
      </c>
      <c r="J717" t="s">
        <v>124</v>
      </c>
      <c r="K717" t="s">
        <v>153</v>
      </c>
      <c r="L717" t="s">
        <v>143</v>
      </c>
      <c r="M717" s="5">
        <v>41</v>
      </c>
    </row>
    <row r="718" spans="1:13" x14ac:dyDescent="0.65">
      <c r="A718" s="2">
        <v>45394</v>
      </c>
      <c r="B718" s="3">
        <f t="shared" si="35"/>
        <v>2024</v>
      </c>
      <c r="C718" t="str">
        <f t="shared" si="33"/>
        <v>2023-2024</v>
      </c>
      <c r="D718" t="s">
        <v>160</v>
      </c>
      <c r="E718" t="s">
        <v>110</v>
      </c>
      <c r="F718" t="str">
        <f t="shared" si="34"/>
        <v>Australian Capital Territory</v>
      </c>
      <c r="G718" t="s">
        <v>51</v>
      </c>
      <c r="H718">
        <v>2609</v>
      </c>
      <c r="I718" t="s">
        <v>11</v>
      </c>
      <c r="J718" t="s">
        <v>121</v>
      </c>
      <c r="K718" t="s">
        <v>153</v>
      </c>
      <c r="L718" t="s">
        <v>143</v>
      </c>
      <c r="M718" s="5">
        <v>748</v>
      </c>
    </row>
    <row r="719" spans="1:13" x14ac:dyDescent="0.65">
      <c r="A719" s="2">
        <v>45939</v>
      </c>
      <c r="B719" s="3">
        <f t="shared" si="35"/>
        <v>2026</v>
      </c>
      <c r="C719" t="str">
        <f t="shared" si="33"/>
        <v>2025-2026</v>
      </c>
      <c r="D719" t="s">
        <v>160</v>
      </c>
      <c r="E719" t="s">
        <v>16</v>
      </c>
      <c r="F719" t="str">
        <f t="shared" si="34"/>
        <v>South Australia</v>
      </c>
      <c r="G719" t="s">
        <v>17</v>
      </c>
      <c r="H719">
        <v>5168</v>
      </c>
      <c r="I719" t="s">
        <v>11</v>
      </c>
      <c r="J719" t="s">
        <v>132</v>
      </c>
      <c r="K719" t="s">
        <v>151</v>
      </c>
      <c r="L719" t="s">
        <v>141</v>
      </c>
      <c r="M719" s="5">
        <v>76</v>
      </c>
    </row>
    <row r="720" spans="1:13" x14ac:dyDescent="0.65">
      <c r="A720" s="2">
        <v>45938</v>
      </c>
      <c r="B720" s="3">
        <f t="shared" si="35"/>
        <v>2026</v>
      </c>
      <c r="C720" t="str">
        <f t="shared" si="33"/>
        <v>2025-2026</v>
      </c>
      <c r="D720" t="s">
        <v>161</v>
      </c>
      <c r="E720" t="s">
        <v>84</v>
      </c>
      <c r="F720" t="str">
        <f t="shared" si="34"/>
        <v>Western Australia</v>
      </c>
      <c r="G720" t="s">
        <v>28</v>
      </c>
      <c r="H720">
        <v>6280</v>
      </c>
      <c r="I720" t="s">
        <v>11</v>
      </c>
      <c r="J720" t="s">
        <v>133</v>
      </c>
      <c r="K720" t="s">
        <v>153</v>
      </c>
      <c r="L720" t="s">
        <v>143</v>
      </c>
      <c r="M720" s="5">
        <v>412</v>
      </c>
    </row>
    <row r="721" spans="1:13" x14ac:dyDescent="0.65">
      <c r="A721" s="2">
        <v>45668</v>
      </c>
      <c r="B721" s="3">
        <f t="shared" si="35"/>
        <v>2025</v>
      </c>
      <c r="C721" t="str">
        <f t="shared" si="33"/>
        <v>2024-2025</v>
      </c>
      <c r="D721" t="s">
        <v>161</v>
      </c>
      <c r="E721" t="s">
        <v>73</v>
      </c>
      <c r="F721" t="str">
        <f t="shared" si="34"/>
        <v>Queensland</v>
      </c>
      <c r="G721" t="s">
        <v>19</v>
      </c>
      <c r="H721">
        <v>4509</v>
      </c>
      <c r="I721" t="s">
        <v>11</v>
      </c>
      <c r="J721" t="s">
        <v>122</v>
      </c>
      <c r="K721" t="s">
        <v>158</v>
      </c>
      <c r="L721" t="s">
        <v>148</v>
      </c>
      <c r="M721" s="5">
        <v>564</v>
      </c>
    </row>
    <row r="722" spans="1:13" x14ac:dyDescent="0.65">
      <c r="A722" s="2">
        <v>45829</v>
      </c>
      <c r="B722" s="3">
        <f t="shared" si="35"/>
        <v>2025</v>
      </c>
      <c r="C722" t="str">
        <f t="shared" si="33"/>
        <v>2024-2025</v>
      </c>
      <c r="D722" t="s">
        <v>161</v>
      </c>
      <c r="E722" t="s">
        <v>90</v>
      </c>
      <c r="F722" t="str">
        <f t="shared" si="34"/>
        <v>New South Wales</v>
      </c>
      <c r="G722" t="s">
        <v>10</v>
      </c>
      <c r="H722">
        <v>2650</v>
      </c>
      <c r="I722" t="s">
        <v>11</v>
      </c>
      <c r="J722" t="s">
        <v>130</v>
      </c>
      <c r="K722" t="s">
        <v>158</v>
      </c>
      <c r="L722" t="s">
        <v>148</v>
      </c>
      <c r="M722" s="5">
        <v>461</v>
      </c>
    </row>
    <row r="723" spans="1:13" x14ac:dyDescent="0.65">
      <c r="A723" s="2">
        <v>45989</v>
      </c>
      <c r="B723" s="3">
        <f t="shared" si="35"/>
        <v>2026</v>
      </c>
      <c r="C723" t="str">
        <f t="shared" si="33"/>
        <v>2025-2026</v>
      </c>
      <c r="D723" t="s">
        <v>160</v>
      </c>
      <c r="E723" t="s">
        <v>34</v>
      </c>
      <c r="F723" t="str">
        <f t="shared" si="34"/>
        <v>New South Wales</v>
      </c>
      <c r="G723" t="s">
        <v>10</v>
      </c>
      <c r="H723">
        <v>2560</v>
      </c>
      <c r="I723" t="s">
        <v>11</v>
      </c>
      <c r="J723" t="s">
        <v>121</v>
      </c>
      <c r="K723" t="s">
        <v>154</v>
      </c>
      <c r="L723" t="s">
        <v>144</v>
      </c>
      <c r="M723" s="5">
        <v>170</v>
      </c>
    </row>
    <row r="724" spans="1:13" x14ac:dyDescent="0.65">
      <c r="A724" s="2">
        <v>45427</v>
      </c>
      <c r="B724" s="3">
        <f t="shared" si="35"/>
        <v>2024</v>
      </c>
      <c r="C724" t="str">
        <f t="shared" si="33"/>
        <v>2023-2024</v>
      </c>
      <c r="D724" t="s">
        <v>161</v>
      </c>
      <c r="E724" t="s">
        <v>24</v>
      </c>
      <c r="F724" t="str">
        <f t="shared" si="34"/>
        <v>Queensland</v>
      </c>
      <c r="G724" t="s">
        <v>19</v>
      </c>
      <c r="H724">
        <v>4053</v>
      </c>
      <c r="I724" t="s">
        <v>11</v>
      </c>
      <c r="J724" t="s">
        <v>129</v>
      </c>
      <c r="K724" t="s">
        <v>158</v>
      </c>
      <c r="L724" t="s">
        <v>148</v>
      </c>
      <c r="M724" s="5">
        <v>603</v>
      </c>
    </row>
    <row r="725" spans="1:13" x14ac:dyDescent="0.65">
      <c r="A725" s="2">
        <v>45724</v>
      </c>
      <c r="B725" s="3">
        <f t="shared" si="35"/>
        <v>2025</v>
      </c>
      <c r="C725" t="str">
        <f t="shared" si="33"/>
        <v>2024-2025</v>
      </c>
      <c r="D725" t="s">
        <v>160</v>
      </c>
      <c r="E725" t="s">
        <v>50</v>
      </c>
      <c r="F725" t="str">
        <f t="shared" si="34"/>
        <v>Australian Capital Territory</v>
      </c>
      <c r="G725" t="s">
        <v>51</v>
      </c>
      <c r="H725">
        <v>2617</v>
      </c>
      <c r="I725" t="s">
        <v>11</v>
      </c>
      <c r="J725" t="s">
        <v>121</v>
      </c>
      <c r="K725" t="s">
        <v>153</v>
      </c>
      <c r="L725" t="s">
        <v>143</v>
      </c>
      <c r="M725" s="5">
        <v>264</v>
      </c>
    </row>
    <row r="726" spans="1:13" x14ac:dyDescent="0.65">
      <c r="A726" s="2">
        <v>45535</v>
      </c>
      <c r="B726" s="3">
        <f t="shared" si="35"/>
        <v>2025</v>
      </c>
      <c r="C726" t="str">
        <f t="shared" si="33"/>
        <v>2024-2025</v>
      </c>
      <c r="D726" t="s">
        <v>160</v>
      </c>
      <c r="E726" t="s">
        <v>107</v>
      </c>
      <c r="F726" t="str">
        <f t="shared" si="34"/>
        <v>New South Wales</v>
      </c>
      <c r="G726" t="s">
        <v>10</v>
      </c>
      <c r="H726">
        <v>2020</v>
      </c>
      <c r="I726" t="s">
        <v>11</v>
      </c>
      <c r="J726" t="s">
        <v>124</v>
      </c>
      <c r="K726" t="s">
        <v>153</v>
      </c>
      <c r="L726" t="s">
        <v>143</v>
      </c>
      <c r="M726" s="5">
        <v>166</v>
      </c>
    </row>
    <row r="727" spans="1:13" x14ac:dyDescent="0.65">
      <c r="A727" s="2">
        <v>45631</v>
      </c>
      <c r="B727" s="3">
        <f t="shared" si="35"/>
        <v>2025</v>
      </c>
      <c r="C727" t="str">
        <f t="shared" si="33"/>
        <v>2024-2025</v>
      </c>
      <c r="D727" t="s">
        <v>160</v>
      </c>
      <c r="E727" t="s">
        <v>33</v>
      </c>
      <c r="F727" t="str">
        <f t="shared" si="34"/>
        <v>Northern Territory</v>
      </c>
      <c r="G727" t="s">
        <v>15</v>
      </c>
      <c r="H727">
        <v>870</v>
      </c>
      <c r="I727" t="s">
        <v>11</v>
      </c>
      <c r="J727" t="s">
        <v>138</v>
      </c>
      <c r="K727" t="s">
        <v>157</v>
      </c>
      <c r="L727" t="s">
        <v>147</v>
      </c>
      <c r="M727" s="5">
        <v>39</v>
      </c>
    </row>
    <row r="728" spans="1:13" x14ac:dyDescent="0.65">
      <c r="A728" s="2">
        <v>45748</v>
      </c>
      <c r="B728" s="3">
        <f t="shared" si="35"/>
        <v>2025</v>
      </c>
      <c r="C728" t="str">
        <f t="shared" si="33"/>
        <v>2024-2025</v>
      </c>
      <c r="D728" t="s">
        <v>160</v>
      </c>
      <c r="E728" t="s">
        <v>81</v>
      </c>
      <c r="F728" t="str">
        <f t="shared" si="34"/>
        <v>Victoria</v>
      </c>
      <c r="G728" t="s">
        <v>26</v>
      </c>
      <c r="H728">
        <v>3076</v>
      </c>
      <c r="I728" t="s">
        <v>11</v>
      </c>
      <c r="J728" t="s">
        <v>126</v>
      </c>
      <c r="K728" t="s">
        <v>157</v>
      </c>
      <c r="L728" t="s">
        <v>147</v>
      </c>
      <c r="M728" s="5">
        <v>711</v>
      </c>
    </row>
    <row r="729" spans="1:13" x14ac:dyDescent="0.65">
      <c r="A729" s="2">
        <v>45912</v>
      </c>
      <c r="B729" s="3">
        <f t="shared" si="35"/>
        <v>2026</v>
      </c>
      <c r="C729" t="str">
        <f t="shared" si="33"/>
        <v>2025-2026</v>
      </c>
      <c r="D729" t="s">
        <v>160</v>
      </c>
      <c r="E729" t="s">
        <v>114</v>
      </c>
      <c r="F729" t="str">
        <f t="shared" si="34"/>
        <v>Victoria</v>
      </c>
      <c r="G729" t="s">
        <v>26</v>
      </c>
      <c r="H729">
        <v>3353</v>
      </c>
      <c r="I729" t="s">
        <v>11</v>
      </c>
      <c r="J729" t="s">
        <v>127</v>
      </c>
      <c r="K729" t="s">
        <v>155</v>
      </c>
      <c r="L729" t="s">
        <v>145</v>
      </c>
      <c r="M729" s="5">
        <v>67</v>
      </c>
    </row>
    <row r="730" spans="1:13" x14ac:dyDescent="0.65">
      <c r="A730" s="2">
        <v>45823</v>
      </c>
      <c r="B730" s="3">
        <f t="shared" si="35"/>
        <v>2025</v>
      </c>
      <c r="C730" t="str">
        <f t="shared" si="33"/>
        <v>2024-2025</v>
      </c>
      <c r="D730" t="s">
        <v>160</v>
      </c>
      <c r="E730" t="s">
        <v>13</v>
      </c>
      <c r="F730" t="str">
        <f t="shared" si="34"/>
        <v>New South Wales</v>
      </c>
      <c r="G730" t="s">
        <v>10</v>
      </c>
      <c r="H730">
        <v>2141</v>
      </c>
      <c r="I730" t="s">
        <v>11</v>
      </c>
      <c r="J730" t="s">
        <v>123</v>
      </c>
      <c r="K730" t="s">
        <v>156</v>
      </c>
      <c r="L730" t="s">
        <v>146</v>
      </c>
      <c r="M730" s="5">
        <v>700</v>
      </c>
    </row>
    <row r="731" spans="1:13" x14ac:dyDescent="0.65">
      <c r="A731" s="2">
        <v>45457</v>
      </c>
      <c r="B731" s="3">
        <f t="shared" si="35"/>
        <v>2024</v>
      </c>
      <c r="C731" t="str">
        <f t="shared" si="33"/>
        <v>2023-2024</v>
      </c>
      <c r="D731" t="s">
        <v>160</v>
      </c>
      <c r="E731" t="s">
        <v>38</v>
      </c>
      <c r="F731" t="str">
        <f t="shared" si="34"/>
        <v>Victoria</v>
      </c>
      <c r="G731" t="s">
        <v>26</v>
      </c>
      <c r="H731">
        <v>3199</v>
      </c>
      <c r="I731" t="s">
        <v>11</v>
      </c>
      <c r="J731" t="s">
        <v>125</v>
      </c>
      <c r="K731" t="s">
        <v>155</v>
      </c>
      <c r="L731" t="s">
        <v>145</v>
      </c>
      <c r="M731" s="5">
        <v>116</v>
      </c>
    </row>
    <row r="732" spans="1:13" x14ac:dyDescent="0.65">
      <c r="A732" s="2">
        <v>45928</v>
      </c>
      <c r="B732" s="3">
        <f t="shared" si="35"/>
        <v>2026</v>
      </c>
      <c r="C732" t="str">
        <f t="shared" si="33"/>
        <v>2025-2026</v>
      </c>
      <c r="D732" t="s">
        <v>160</v>
      </c>
      <c r="E732" t="s">
        <v>57</v>
      </c>
      <c r="F732" t="str">
        <f t="shared" si="34"/>
        <v>New South Wales</v>
      </c>
      <c r="G732" t="s">
        <v>10</v>
      </c>
      <c r="H732">
        <v>2064</v>
      </c>
      <c r="I732" t="s">
        <v>11</v>
      </c>
      <c r="J732" t="s">
        <v>124</v>
      </c>
      <c r="K732" t="s">
        <v>157</v>
      </c>
      <c r="L732" t="s">
        <v>147</v>
      </c>
      <c r="M732" s="5">
        <v>285</v>
      </c>
    </row>
    <row r="733" spans="1:13" x14ac:dyDescent="0.65">
      <c r="A733" s="2">
        <v>45951</v>
      </c>
      <c r="B733" s="3">
        <f t="shared" si="35"/>
        <v>2026</v>
      </c>
      <c r="C733" t="str">
        <f t="shared" si="33"/>
        <v>2025-2026</v>
      </c>
      <c r="D733" t="s">
        <v>160</v>
      </c>
      <c r="E733" t="s">
        <v>32</v>
      </c>
      <c r="F733" t="str">
        <f t="shared" si="34"/>
        <v>Victoria</v>
      </c>
      <c r="G733" t="s">
        <v>26</v>
      </c>
      <c r="H733">
        <v>3977</v>
      </c>
      <c r="I733" t="s">
        <v>11</v>
      </c>
      <c r="J733" t="s">
        <v>135</v>
      </c>
      <c r="K733" t="s">
        <v>151</v>
      </c>
      <c r="L733" t="s">
        <v>141</v>
      </c>
      <c r="M733" s="5">
        <v>316</v>
      </c>
    </row>
    <row r="734" spans="1:13" x14ac:dyDescent="0.65">
      <c r="A734" s="2">
        <v>45610</v>
      </c>
      <c r="B734" s="3">
        <f t="shared" si="35"/>
        <v>2025</v>
      </c>
      <c r="C734" t="str">
        <f t="shared" si="33"/>
        <v>2024-2025</v>
      </c>
      <c r="D734" t="s">
        <v>160</v>
      </c>
      <c r="E734" t="s">
        <v>88</v>
      </c>
      <c r="F734" t="str">
        <f t="shared" si="34"/>
        <v>Queensland</v>
      </c>
      <c r="G734" t="s">
        <v>19</v>
      </c>
      <c r="H734">
        <v>4570</v>
      </c>
      <c r="I734" t="s">
        <v>11</v>
      </c>
      <c r="J734" t="s">
        <v>134</v>
      </c>
      <c r="K734" t="s">
        <v>157</v>
      </c>
      <c r="L734" t="s">
        <v>147</v>
      </c>
      <c r="M734" s="5">
        <v>201</v>
      </c>
    </row>
    <row r="735" spans="1:13" x14ac:dyDescent="0.65">
      <c r="A735" s="2">
        <v>46018</v>
      </c>
      <c r="B735" s="3">
        <f t="shared" si="35"/>
        <v>2026</v>
      </c>
      <c r="C735" t="str">
        <f t="shared" si="33"/>
        <v>2025-2026</v>
      </c>
      <c r="D735" t="s">
        <v>160</v>
      </c>
      <c r="E735" t="s">
        <v>16</v>
      </c>
      <c r="F735" t="str">
        <f t="shared" si="34"/>
        <v>South Australia</v>
      </c>
      <c r="G735" t="s">
        <v>17</v>
      </c>
      <c r="H735">
        <v>5168</v>
      </c>
      <c r="I735" t="s">
        <v>11</v>
      </c>
      <c r="J735" t="s">
        <v>132</v>
      </c>
      <c r="K735" t="s">
        <v>151</v>
      </c>
      <c r="L735" t="s">
        <v>141</v>
      </c>
      <c r="M735" s="5">
        <v>36</v>
      </c>
    </row>
    <row r="736" spans="1:13" x14ac:dyDescent="0.65">
      <c r="A736" s="2">
        <v>45335</v>
      </c>
      <c r="B736" s="3">
        <f t="shared" si="35"/>
        <v>2024</v>
      </c>
      <c r="C736" t="str">
        <f t="shared" si="33"/>
        <v>2023-2024</v>
      </c>
      <c r="D736" t="s">
        <v>160</v>
      </c>
      <c r="E736" t="s">
        <v>97</v>
      </c>
      <c r="F736" t="str">
        <f t="shared" si="34"/>
        <v>Tasmania</v>
      </c>
      <c r="G736" t="s">
        <v>43</v>
      </c>
      <c r="H736">
        <v>7010</v>
      </c>
      <c r="I736" t="s">
        <v>11</v>
      </c>
      <c r="J736" t="s">
        <v>128</v>
      </c>
      <c r="K736" t="s">
        <v>153</v>
      </c>
      <c r="L736" t="s">
        <v>143</v>
      </c>
      <c r="M736" s="5">
        <v>378</v>
      </c>
    </row>
    <row r="737" spans="1:13" x14ac:dyDescent="0.65">
      <c r="A737" s="2">
        <v>45440</v>
      </c>
      <c r="B737" s="3">
        <f t="shared" si="35"/>
        <v>2024</v>
      </c>
      <c r="C737" t="str">
        <f t="shared" si="33"/>
        <v>2023-2024</v>
      </c>
      <c r="D737" t="s">
        <v>160</v>
      </c>
      <c r="E737" t="s">
        <v>80</v>
      </c>
      <c r="F737" t="str">
        <f t="shared" si="34"/>
        <v>New South Wales</v>
      </c>
      <c r="G737" t="s">
        <v>10</v>
      </c>
      <c r="H737">
        <v>2120</v>
      </c>
      <c r="I737" t="s">
        <v>11</v>
      </c>
      <c r="J737" t="s">
        <v>123</v>
      </c>
      <c r="K737" t="s">
        <v>150</v>
      </c>
      <c r="L737" t="s">
        <v>140</v>
      </c>
      <c r="M737" s="5">
        <v>759</v>
      </c>
    </row>
    <row r="738" spans="1:13" x14ac:dyDescent="0.65">
      <c r="A738" s="2">
        <v>45778</v>
      </c>
      <c r="B738" s="3">
        <f t="shared" si="35"/>
        <v>2025</v>
      </c>
      <c r="C738" t="str">
        <f t="shared" si="33"/>
        <v>2024-2025</v>
      </c>
      <c r="D738" t="s">
        <v>160</v>
      </c>
      <c r="E738" t="s">
        <v>95</v>
      </c>
      <c r="F738" t="str">
        <f t="shared" si="34"/>
        <v>New South Wales</v>
      </c>
      <c r="G738" t="s">
        <v>10</v>
      </c>
      <c r="H738">
        <v>2131</v>
      </c>
      <c r="I738" t="s">
        <v>11</v>
      </c>
      <c r="J738" t="s">
        <v>123</v>
      </c>
      <c r="K738" t="s">
        <v>154</v>
      </c>
      <c r="L738" t="s">
        <v>144</v>
      </c>
      <c r="M738" s="5">
        <v>603</v>
      </c>
    </row>
    <row r="739" spans="1:13" x14ac:dyDescent="0.65">
      <c r="A739" s="2">
        <v>45931</v>
      </c>
      <c r="B739" s="3">
        <f t="shared" si="35"/>
        <v>2026</v>
      </c>
      <c r="C739" t="str">
        <f t="shared" si="33"/>
        <v>2025-2026</v>
      </c>
      <c r="D739" t="s">
        <v>160</v>
      </c>
      <c r="E739" t="s">
        <v>92</v>
      </c>
      <c r="F739" t="str">
        <f t="shared" si="34"/>
        <v>New South Wales</v>
      </c>
      <c r="G739" t="s">
        <v>10</v>
      </c>
      <c r="H739">
        <v>2015</v>
      </c>
      <c r="I739" t="s">
        <v>11</v>
      </c>
      <c r="J739" t="s">
        <v>124</v>
      </c>
      <c r="K739" t="s">
        <v>151</v>
      </c>
      <c r="L739" t="s">
        <v>141</v>
      </c>
      <c r="M739" s="5">
        <v>393</v>
      </c>
    </row>
    <row r="740" spans="1:13" x14ac:dyDescent="0.65">
      <c r="A740" s="2">
        <v>45455</v>
      </c>
      <c r="B740" s="3">
        <f t="shared" si="35"/>
        <v>2024</v>
      </c>
      <c r="C740" t="str">
        <f t="shared" si="33"/>
        <v>2023-2024</v>
      </c>
      <c r="D740" t="s">
        <v>160</v>
      </c>
      <c r="E740" t="s">
        <v>21</v>
      </c>
      <c r="F740" t="str">
        <f t="shared" si="34"/>
        <v>South Australia</v>
      </c>
      <c r="G740" t="s">
        <v>17</v>
      </c>
      <c r="H740">
        <v>5343</v>
      </c>
      <c r="I740" t="s">
        <v>11</v>
      </c>
      <c r="J740" t="s">
        <v>137</v>
      </c>
      <c r="K740" t="s">
        <v>150</v>
      </c>
      <c r="L740" t="s">
        <v>140</v>
      </c>
      <c r="M740" s="5">
        <v>140</v>
      </c>
    </row>
    <row r="741" spans="1:13" x14ac:dyDescent="0.65">
      <c r="A741" s="2">
        <v>45752</v>
      </c>
      <c r="B741" s="3">
        <f t="shared" si="35"/>
        <v>2025</v>
      </c>
      <c r="C741" t="str">
        <f t="shared" si="33"/>
        <v>2024-2025</v>
      </c>
      <c r="D741" t="s">
        <v>160</v>
      </c>
      <c r="E741" t="s">
        <v>21</v>
      </c>
      <c r="F741" t="str">
        <f t="shared" si="34"/>
        <v>South Australia</v>
      </c>
      <c r="G741" t="s">
        <v>17</v>
      </c>
      <c r="H741">
        <v>5343</v>
      </c>
      <c r="I741" t="s">
        <v>11</v>
      </c>
      <c r="J741" t="s">
        <v>137</v>
      </c>
      <c r="K741" t="s">
        <v>152</v>
      </c>
      <c r="L741" t="s">
        <v>142</v>
      </c>
      <c r="M741" s="5">
        <v>513</v>
      </c>
    </row>
    <row r="742" spans="1:13" x14ac:dyDescent="0.65">
      <c r="A742" s="2">
        <v>45436</v>
      </c>
      <c r="B742" s="3">
        <f t="shared" si="35"/>
        <v>2024</v>
      </c>
      <c r="C742" t="str">
        <f t="shared" si="33"/>
        <v>2023-2024</v>
      </c>
      <c r="D742" t="s">
        <v>160</v>
      </c>
      <c r="E742" t="s">
        <v>46</v>
      </c>
      <c r="F742" t="str">
        <f t="shared" si="34"/>
        <v>South Australia</v>
      </c>
      <c r="G742" t="s">
        <v>17</v>
      </c>
      <c r="H742">
        <v>5043</v>
      </c>
      <c r="I742" t="s">
        <v>11</v>
      </c>
      <c r="J742" t="s">
        <v>132</v>
      </c>
      <c r="K742" t="s">
        <v>153</v>
      </c>
      <c r="L742" t="s">
        <v>143</v>
      </c>
      <c r="M742" s="5">
        <v>731</v>
      </c>
    </row>
    <row r="743" spans="1:13" x14ac:dyDescent="0.65">
      <c r="A743" s="2">
        <v>45962</v>
      </c>
      <c r="B743" s="3">
        <f t="shared" si="35"/>
        <v>2026</v>
      </c>
      <c r="C743" t="str">
        <f t="shared" si="33"/>
        <v>2025-2026</v>
      </c>
      <c r="D743" t="s">
        <v>160</v>
      </c>
      <c r="E743" t="s">
        <v>65</v>
      </c>
      <c r="F743" t="str">
        <f t="shared" si="34"/>
        <v>Victoria</v>
      </c>
      <c r="G743" t="s">
        <v>26</v>
      </c>
      <c r="H743">
        <v>3931</v>
      </c>
      <c r="I743" t="s">
        <v>11</v>
      </c>
      <c r="J743" t="s">
        <v>135</v>
      </c>
      <c r="K743" t="s">
        <v>159</v>
      </c>
      <c r="L743" t="s">
        <v>149</v>
      </c>
      <c r="M743" s="5">
        <v>721</v>
      </c>
    </row>
    <row r="744" spans="1:13" x14ac:dyDescent="0.65">
      <c r="A744" s="2">
        <v>45709</v>
      </c>
      <c r="B744" s="3">
        <f t="shared" si="35"/>
        <v>2025</v>
      </c>
      <c r="C744" t="str">
        <f t="shared" si="33"/>
        <v>2024-2025</v>
      </c>
      <c r="D744" t="s">
        <v>161</v>
      </c>
      <c r="E744" t="s">
        <v>71</v>
      </c>
      <c r="F744" t="str">
        <f t="shared" si="34"/>
        <v>Victoria</v>
      </c>
      <c r="G744" t="s">
        <v>26</v>
      </c>
      <c r="H744">
        <v>3131</v>
      </c>
      <c r="I744" t="s">
        <v>11</v>
      </c>
      <c r="J744" t="s">
        <v>125</v>
      </c>
      <c r="K744" t="s">
        <v>153</v>
      </c>
      <c r="L744" t="s">
        <v>143</v>
      </c>
      <c r="M744" s="5">
        <v>479</v>
      </c>
    </row>
    <row r="745" spans="1:13" x14ac:dyDescent="0.65">
      <c r="A745" s="2">
        <v>45413</v>
      </c>
      <c r="B745" s="3">
        <f t="shared" si="35"/>
        <v>2024</v>
      </c>
      <c r="C745" t="str">
        <f t="shared" si="33"/>
        <v>2023-2024</v>
      </c>
      <c r="D745" t="s">
        <v>161</v>
      </c>
      <c r="E745" t="s">
        <v>12</v>
      </c>
      <c r="F745" t="str">
        <f t="shared" si="34"/>
        <v>New South Wales</v>
      </c>
      <c r="G745" t="s">
        <v>10</v>
      </c>
      <c r="H745">
        <v>2795</v>
      </c>
      <c r="I745" t="s">
        <v>11</v>
      </c>
      <c r="J745" t="s">
        <v>130</v>
      </c>
      <c r="K745" t="s">
        <v>154</v>
      </c>
      <c r="L745" t="s">
        <v>144</v>
      </c>
      <c r="M745" s="5">
        <v>302</v>
      </c>
    </row>
    <row r="746" spans="1:13" x14ac:dyDescent="0.65">
      <c r="A746" s="2">
        <v>45660</v>
      </c>
      <c r="B746" s="3">
        <f t="shared" si="35"/>
        <v>2025</v>
      </c>
      <c r="C746" t="str">
        <f t="shared" si="33"/>
        <v>2024-2025</v>
      </c>
      <c r="D746" t="s">
        <v>161</v>
      </c>
      <c r="E746" t="s">
        <v>69</v>
      </c>
      <c r="F746" t="str">
        <f t="shared" si="34"/>
        <v>Victoria</v>
      </c>
      <c r="G746" t="s">
        <v>26</v>
      </c>
      <c r="H746">
        <v>3148</v>
      </c>
      <c r="I746" t="s">
        <v>11</v>
      </c>
      <c r="J746" t="s">
        <v>125</v>
      </c>
      <c r="K746" t="s">
        <v>150</v>
      </c>
      <c r="L746" t="s">
        <v>140</v>
      </c>
      <c r="M746" s="5">
        <v>32</v>
      </c>
    </row>
    <row r="747" spans="1:13" x14ac:dyDescent="0.65">
      <c r="A747" s="2">
        <v>45348</v>
      </c>
      <c r="B747" s="3">
        <f t="shared" si="35"/>
        <v>2024</v>
      </c>
      <c r="C747" t="str">
        <f t="shared" si="33"/>
        <v>2023-2024</v>
      </c>
      <c r="D747" t="s">
        <v>160</v>
      </c>
      <c r="E747" t="s">
        <v>111</v>
      </c>
      <c r="F747" t="str">
        <f t="shared" si="34"/>
        <v>New South Wales</v>
      </c>
      <c r="G747" t="s">
        <v>10</v>
      </c>
      <c r="H747">
        <v>2154</v>
      </c>
      <c r="I747" t="s">
        <v>11</v>
      </c>
      <c r="J747" t="s">
        <v>123</v>
      </c>
      <c r="K747" t="s">
        <v>154</v>
      </c>
      <c r="L747" t="s">
        <v>144</v>
      </c>
      <c r="M747" s="5">
        <v>579</v>
      </c>
    </row>
    <row r="748" spans="1:13" x14ac:dyDescent="0.65">
      <c r="A748" s="2">
        <v>45938</v>
      </c>
      <c r="B748" s="3">
        <f t="shared" si="35"/>
        <v>2026</v>
      </c>
      <c r="C748" t="str">
        <f t="shared" si="33"/>
        <v>2025-2026</v>
      </c>
      <c r="D748" t="s">
        <v>160</v>
      </c>
      <c r="E748" t="s">
        <v>34</v>
      </c>
      <c r="F748" t="str">
        <f t="shared" si="34"/>
        <v>New South Wales</v>
      </c>
      <c r="G748" t="s">
        <v>10</v>
      </c>
      <c r="H748">
        <v>2560</v>
      </c>
      <c r="I748" t="s">
        <v>11</v>
      </c>
      <c r="J748" t="s">
        <v>121</v>
      </c>
      <c r="K748" t="s">
        <v>153</v>
      </c>
      <c r="L748" t="s">
        <v>143</v>
      </c>
      <c r="M748" s="5">
        <v>784</v>
      </c>
    </row>
    <row r="749" spans="1:13" x14ac:dyDescent="0.65">
      <c r="A749" s="2">
        <v>45359</v>
      </c>
      <c r="B749" s="3">
        <f t="shared" si="35"/>
        <v>2024</v>
      </c>
      <c r="C749" t="str">
        <f t="shared" si="33"/>
        <v>2023-2024</v>
      </c>
      <c r="D749" t="s">
        <v>160</v>
      </c>
      <c r="E749" t="s">
        <v>69</v>
      </c>
      <c r="F749" t="str">
        <f t="shared" si="34"/>
        <v>Victoria</v>
      </c>
      <c r="G749" t="s">
        <v>26</v>
      </c>
      <c r="H749">
        <v>3148</v>
      </c>
      <c r="I749" t="s">
        <v>11</v>
      </c>
      <c r="J749" t="s">
        <v>125</v>
      </c>
      <c r="K749" t="s">
        <v>153</v>
      </c>
      <c r="L749" t="s">
        <v>143</v>
      </c>
      <c r="M749" s="5">
        <v>120</v>
      </c>
    </row>
    <row r="750" spans="1:13" x14ac:dyDescent="0.65">
      <c r="A750" s="2">
        <v>45874</v>
      </c>
      <c r="B750" s="3">
        <f t="shared" si="35"/>
        <v>2026</v>
      </c>
      <c r="C750" t="str">
        <f t="shared" si="33"/>
        <v>2025-2026</v>
      </c>
      <c r="D750" t="s">
        <v>160</v>
      </c>
      <c r="E750" t="s">
        <v>104</v>
      </c>
      <c r="F750" t="str">
        <f t="shared" si="34"/>
        <v>Victoria</v>
      </c>
      <c r="G750" t="s">
        <v>26</v>
      </c>
      <c r="H750">
        <v>3175</v>
      </c>
      <c r="I750" t="s">
        <v>11</v>
      </c>
      <c r="J750" t="s">
        <v>125</v>
      </c>
      <c r="K750" t="s">
        <v>152</v>
      </c>
      <c r="L750" t="s">
        <v>142</v>
      </c>
      <c r="M750" s="5">
        <v>703</v>
      </c>
    </row>
    <row r="751" spans="1:13" x14ac:dyDescent="0.65">
      <c r="A751" s="2">
        <v>45692</v>
      </c>
      <c r="B751" s="3">
        <f t="shared" si="35"/>
        <v>2025</v>
      </c>
      <c r="C751" t="str">
        <f t="shared" si="33"/>
        <v>2024-2025</v>
      </c>
      <c r="D751" t="s">
        <v>161</v>
      </c>
      <c r="E751" t="s">
        <v>39</v>
      </c>
      <c r="F751" t="str">
        <f t="shared" si="34"/>
        <v>New South Wales</v>
      </c>
      <c r="G751" t="s">
        <v>10</v>
      </c>
      <c r="H751">
        <v>2541</v>
      </c>
      <c r="I751" t="s">
        <v>11</v>
      </c>
      <c r="J751" t="s">
        <v>121</v>
      </c>
      <c r="K751" t="s">
        <v>156</v>
      </c>
      <c r="L751" t="s">
        <v>146</v>
      </c>
      <c r="M751" s="5">
        <v>717</v>
      </c>
    </row>
    <row r="752" spans="1:13" x14ac:dyDescent="0.65">
      <c r="A752" s="2">
        <v>45399</v>
      </c>
      <c r="B752" s="3">
        <f t="shared" si="35"/>
        <v>2024</v>
      </c>
      <c r="C752" t="str">
        <f t="shared" si="33"/>
        <v>2023-2024</v>
      </c>
      <c r="D752" t="s">
        <v>160</v>
      </c>
      <c r="E752" t="s">
        <v>36</v>
      </c>
      <c r="F752" t="str">
        <f t="shared" si="34"/>
        <v>New South Wales</v>
      </c>
      <c r="G752" t="s">
        <v>10</v>
      </c>
      <c r="H752">
        <v>2539</v>
      </c>
      <c r="I752" t="s">
        <v>11</v>
      </c>
      <c r="J752" t="s">
        <v>121</v>
      </c>
      <c r="K752" t="s">
        <v>155</v>
      </c>
      <c r="L752" t="s">
        <v>145</v>
      </c>
      <c r="M752" s="5">
        <v>796</v>
      </c>
    </row>
    <row r="753" spans="1:13" x14ac:dyDescent="0.65">
      <c r="A753" s="2">
        <v>45611</v>
      </c>
      <c r="B753" s="3">
        <f t="shared" si="35"/>
        <v>2025</v>
      </c>
      <c r="C753" t="str">
        <f t="shared" si="33"/>
        <v>2024-2025</v>
      </c>
      <c r="D753" t="s">
        <v>160</v>
      </c>
      <c r="E753" t="s">
        <v>30</v>
      </c>
      <c r="F753" t="str">
        <f t="shared" si="34"/>
        <v>Victoria</v>
      </c>
      <c r="G753" t="s">
        <v>26</v>
      </c>
      <c r="H753">
        <v>3030</v>
      </c>
      <c r="I753" t="s">
        <v>11</v>
      </c>
      <c r="J753" t="s">
        <v>126</v>
      </c>
      <c r="K753" t="s">
        <v>155</v>
      </c>
      <c r="L753" t="s">
        <v>145</v>
      </c>
      <c r="M753" s="5">
        <v>66</v>
      </c>
    </row>
    <row r="754" spans="1:13" x14ac:dyDescent="0.65">
      <c r="A754" s="2">
        <v>45355</v>
      </c>
      <c r="B754" s="3">
        <f t="shared" si="35"/>
        <v>2024</v>
      </c>
      <c r="C754" t="str">
        <f t="shared" si="33"/>
        <v>2023-2024</v>
      </c>
      <c r="D754" t="s">
        <v>160</v>
      </c>
      <c r="E754" t="s">
        <v>104</v>
      </c>
      <c r="F754" t="str">
        <f t="shared" si="34"/>
        <v>Victoria</v>
      </c>
      <c r="G754" t="s">
        <v>26</v>
      </c>
      <c r="H754">
        <v>3175</v>
      </c>
      <c r="I754" t="s">
        <v>11</v>
      </c>
      <c r="J754" t="s">
        <v>125</v>
      </c>
      <c r="K754" t="s">
        <v>151</v>
      </c>
      <c r="L754" t="s">
        <v>141</v>
      </c>
      <c r="M754" s="5">
        <v>676</v>
      </c>
    </row>
    <row r="755" spans="1:13" x14ac:dyDescent="0.65">
      <c r="A755" s="2">
        <v>46005</v>
      </c>
      <c r="B755" s="3">
        <f t="shared" si="35"/>
        <v>2026</v>
      </c>
      <c r="C755" t="str">
        <f t="shared" si="33"/>
        <v>2025-2026</v>
      </c>
      <c r="D755" t="s">
        <v>161</v>
      </c>
      <c r="E755" t="s">
        <v>82</v>
      </c>
      <c r="F755" t="str">
        <f t="shared" si="34"/>
        <v>Queensland</v>
      </c>
      <c r="G755" t="s">
        <v>19</v>
      </c>
      <c r="H755">
        <v>4215</v>
      </c>
      <c r="I755" t="s">
        <v>11</v>
      </c>
      <c r="J755" t="s">
        <v>122</v>
      </c>
      <c r="K755" t="s">
        <v>152</v>
      </c>
      <c r="L755" t="s">
        <v>142</v>
      </c>
      <c r="M755" s="5">
        <v>758</v>
      </c>
    </row>
    <row r="756" spans="1:13" x14ac:dyDescent="0.65">
      <c r="A756" s="2">
        <v>45904</v>
      </c>
      <c r="B756" s="3">
        <f t="shared" si="35"/>
        <v>2026</v>
      </c>
      <c r="C756" t="str">
        <f t="shared" si="33"/>
        <v>2025-2026</v>
      </c>
      <c r="D756" t="s">
        <v>161</v>
      </c>
      <c r="E756" t="s">
        <v>27</v>
      </c>
      <c r="F756" t="str">
        <f t="shared" si="34"/>
        <v>Western Australia</v>
      </c>
      <c r="G756" t="s">
        <v>28</v>
      </c>
      <c r="H756">
        <v>6030</v>
      </c>
      <c r="I756" t="s">
        <v>11</v>
      </c>
      <c r="J756" t="s">
        <v>119</v>
      </c>
      <c r="K756" t="s">
        <v>155</v>
      </c>
      <c r="L756" t="s">
        <v>145</v>
      </c>
      <c r="M756" s="5">
        <v>331</v>
      </c>
    </row>
    <row r="757" spans="1:13" x14ac:dyDescent="0.65">
      <c r="A757" s="2">
        <v>45942</v>
      </c>
      <c r="B757" s="3">
        <f t="shared" si="35"/>
        <v>2026</v>
      </c>
      <c r="C757" t="str">
        <f t="shared" si="33"/>
        <v>2025-2026</v>
      </c>
      <c r="D757" t="s">
        <v>160</v>
      </c>
      <c r="E757" t="s">
        <v>44</v>
      </c>
      <c r="F757" t="str">
        <f t="shared" si="34"/>
        <v>Western Australia</v>
      </c>
      <c r="G757" t="s">
        <v>28</v>
      </c>
      <c r="H757">
        <v>6010</v>
      </c>
      <c r="I757" t="s">
        <v>11</v>
      </c>
      <c r="J757" t="s">
        <v>119</v>
      </c>
      <c r="K757" t="s">
        <v>157</v>
      </c>
      <c r="L757" t="s">
        <v>147</v>
      </c>
      <c r="M757" s="5">
        <v>582</v>
      </c>
    </row>
    <row r="758" spans="1:13" x14ac:dyDescent="0.65">
      <c r="A758" s="2">
        <v>45757</v>
      </c>
      <c r="B758" s="3">
        <f t="shared" si="35"/>
        <v>2025</v>
      </c>
      <c r="C758" t="str">
        <f t="shared" si="33"/>
        <v>2024-2025</v>
      </c>
      <c r="D758" t="s">
        <v>160</v>
      </c>
      <c r="E758" t="s">
        <v>101</v>
      </c>
      <c r="F758" t="str">
        <f t="shared" si="34"/>
        <v>Queensland</v>
      </c>
      <c r="G758" t="s">
        <v>19</v>
      </c>
      <c r="H758">
        <v>4305</v>
      </c>
      <c r="I758" t="s">
        <v>11</v>
      </c>
      <c r="J758" t="s">
        <v>122</v>
      </c>
      <c r="K758" t="s">
        <v>152</v>
      </c>
      <c r="L758" t="s">
        <v>142</v>
      </c>
      <c r="M758" s="5">
        <v>369</v>
      </c>
    </row>
    <row r="759" spans="1:13" x14ac:dyDescent="0.65">
      <c r="A759" s="2">
        <v>45342</v>
      </c>
      <c r="B759" s="3">
        <f t="shared" si="35"/>
        <v>2024</v>
      </c>
      <c r="C759" t="str">
        <f t="shared" si="33"/>
        <v>2023-2024</v>
      </c>
      <c r="D759" t="s">
        <v>160</v>
      </c>
      <c r="E759" t="s">
        <v>104</v>
      </c>
      <c r="F759" t="str">
        <f t="shared" si="34"/>
        <v>Victoria</v>
      </c>
      <c r="G759" t="s">
        <v>26</v>
      </c>
      <c r="H759">
        <v>3175</v>
      </c>
      <c r="I759" t="s">
        <v>11</v>
      </c>
      <c r="J759" t="s">
        <v>125</v>
      </c>
      <c r="K759" t="s">
        <v>153</v>
      </c>
      <c r="L759" t="s">
        <v>143</v>
      </c>
      <c r="M759" s="5">
        <v>529</v>
      </c>
    </row>
    <row r="760" spans="1:13" x14ac:dyDescent="0.65">
      <c r="A760" s="2">
        <v>45816</v>
      </c>
      <c r="B760" s="3">
        <f t="shared" si="35"/>
        <v>2025</v>
      </c>
      <c r="C760" t="str">
        <f t="shared" si="33"/>
        <v>2024-2025</v>
      </c>
      <c r="D760" t="s">
        <v>160</v>
      </c>
      <c r="E760" t="s">
        <v>47</v>
      </c>
      <c r="F760" t="str">
        <f t="shared" si="34"/>
        <v>Victoria</v>
      </c>
      <c r="G760" t="s">
        <v>26</v>
      </c>
      <c r="H760">
        <v>3630</v>
      </c>
      <c r="I760" t="s">
        <v>11</v>
      </c>
      <c r="J760" t="s">
        <v>135</v>
      </c>
      <c r="K760" t="s">
        <v>154</v>
      </c>
      <c r="L760" t="s">
        <v>144</v>
      </c>
      <c r="M760" s="5">
        <v>80</v>
      </c>
    </row>
    <row r="761" spans="1:13" x14ac:dyDescent="0.65">
      <c r="A761" s="2">
        <v>45316</v>
      </c>
      <c r="B761" s="3">
        <f t="shared" si="35"/>
        <v>2024</v>
      </c>
      <c r="C761" t="str">
        <f t="shared" si="33"/>
        <v>2023-2024</v>
      </c>
      <c r="D761" t="s">
        <v>160</v>
      </c>
      <c r="E761" t="s">
        <v>34</v>
      </c>
      <c r="F761" t="str">
        <f t="shared" si="34"/>
        <v>New South Wales</v>
      </c>
      <c r="G761" t="s">
        <v>10</v>
      </c>
      <c r="H761">
        <v>2560</v>
      </c>
      <c r="I761" t="s">
        <v>11</v>
      </c>
      <c r="J761" t="s">
        <v>121</v>
      </c>
      <c r="K761" t="s">
        <v>150</v>
      </c>
      <c r="L761" t="s">
        <v>140</v>
      </c>
      <c r="M761" s="5">
        <v>548</v>
      </c>
    </row>
    <row r="762" spans="1:13" x14ac:dyDescent="0.65">
      <c r="A762" s="2">
        <v>45968</v>
      </c>
      <c r="B762" s="3">
        <f t="shared" si="35"/>
        <v>2026</v>
      </c>
      <c r="C762" t="str">
        <f t="shared" si="33"/>
        <v>2025-2026</v>
      </c>
      <c r="D762" t="s">
        <v>160</v>
      </c>
      <c r="E762" t="s">
        <v>20</v>
      </c>
      <c r="F762" t="str">
        <f t="shared" si="34"/>
        <v>South Australia</v>
      </c>
      <c r="G762" t="s">
        <v>17</v>
      </c>
      <c r="H762">
        <v>5607</v>
      </c>
      <c r="I762" t="s">
        <v>11</v>
      </c>
      <c r="J762" t="s">
        <v>137</v>
      </c>
      <c r="K762" t="s">
        <v>152</v>
      </c>
      <c r="L762" t="s">
        <v>142</v>
      </c>
      <c r="M762" s="5">
        <v>389</v>
      </c>
    </row>
    <row r="763" spans="1:13" x14ac:dyDescent="0.65">
      <c r="A763" s="2">
        <v>45963</v>
      </c>
      <c r="B763" s="3">
        <f t="shared" si="35"/>
        <v>2026</v>
      </c>
      <c r="C763" t="str">
        <f t="shared" si="33"/>
        <v>2025-2026</v>
      </c>
      <c r="D763" t="s">
        <v>161</v>
      </c>
      <c r="E763" t="s">
        <v>12</v>
      </c>
      <c r="F763" t="str">
        <f t="shared" si="34"/>
        <v>New South Wales</v>
      </c>
      <c r="G763" t="s">
        <v>10</v>
      </c>
      <c r="H763">
        <v>2795</v>
      </c>
      <c r="I763" t="s">
        <v>11</v>
      </c>
      <c r="J763" t="s">
        <v>130</v>
      </c>
      <c r="K763" t="s">
        <v>153</v>
      </c>
      <c r="L763" t="s">
        <v>143</v>
      </c>
      <c r="M763" s="5">
        <v>280</v>
      </c>
    </row>
    <row r="764" spans="1:13" x14ac:dyDescent="0.65">
      <c r="A764" s="2">
        <v>45850</v>
      </c>
      <c r="B764" s="3">
        <f t="shared" si="35"/>
        <v>2026</v>
      </c>
      <c r="C764" t="str">
        <f t="shared" si="33"/>
        <v>2025-2026</v>
      </c>
      <c r="D764" t="s">
        <v>160</v>
      </c>
      <c r="E764" t="s">
        <v>23</v>
      </c>
      <c r="F764" t="str">
        <f t="shared" si="34"/>
        <v>New South Wales</v>
      </c>
      <c r="G764" t="s">
        <v>10</v>
      </c>
      <c r="H764">
        <v>2830</v>
      </c>
      <c r="I764" t="s">
        <v>11</v>
      </c>
      <c r="J764" t="s">
        <v>130</v>
      </c>
      <c r="K764" t="s">
        <v>155</v>
      </c>
      <c r="L764" t="s">
        <v>145</v>
      </c>
      <c r="M764" s="5">
        <v>646</v>
      </c>
    </row>
    <row r="765" spans="1:13" x14ac:dyDescent="0.65">
      <c r="A765" s="2">
        <v>45766</v>
      </c>
      <c r="B765" s="3">
        <f t="shared" si="35"/>
        <v>2025</v>
      </c>
      <c r="C765" t="str">
        <f t="shared" si="33"/>
        <v>2024-2025</v>
      </c>
      <c r="D765" t="s">
        <v>161</v>
      </c>
      <c r="E765" t="s">
        <v>27</v>
      </c>
      <c r="F765" t="str">
        <f t="shared" si="34"/>
        <v>Western Australia</v>
      </c>
      <c r="G765" t="s">
        <v>28</v>
      </c>
      <c r="H765">
        <v>6030</v>
      </c>
      <c r="I765" t="s">
        <v>11</v>
      </c>
      <c r="J765" t="s">
        <v>119</v>
      </c>
      <c r="K765" t="s">
        <v>156</v>
      </c>
      <c r="L765" t="s">
        <v>146</v>
      </c>
      <c r="M765" s="5">
        <v>754</v>
      </c>
    </row>
    <row r="766" spans="1:13" x14ac:dyDescent="0.65">
      <c r="A766" s="2">
        <v>45455</v>
      </c>
      <c r="B766" s="3">
        <f t="shared" si="35"/>
        <v>2024</v>
      </c>
      <c r="C766" t="str">
        <f t="shared" si="33"/>
        <v>2023-2024</v>
      </c>
      <c r="D766" t="s">
        <v>161</v>
      </c>
      <c r="E766" t="s">
        <v>37</v>
      </c>
      <c r="F766" t="str">
        <f t="shared" si="34"/>
        <v>Victoria</v>
      </c>
      <c r="G766" t="s">
        <v>26</v>
      </c>
      <c r="H766">
        <v>3134</v>
      </c>
      <c r="I766" t="s">
        <v>11</v>
      </c>
      <c r="J766" t="s">
        <v>125</v>
      </c>
      <c r="K766" t="s">
        <v>155</v>
      </c>
      <c r="L766" t="s">
        <v>145</v>
      </c>
      <c r="M766" s="5">
        <v>117</v>
      </c>
    </row>
    <row r="767" spans="1:13" x14ac:dyDescent="0.65">
      <c r="A767" s="2">
        <v>45559</v>
      </c>
      <c r="B767" s="3">
        <f t="shared" si="35"/>
        <v>2025</v>
      </c>
      <c r="C767" t="str">
        <f t="shared" si="33"/>
        <v>2024-2025</v>
      </c>
      <c r="D767" t="s">
        <v>160</v>
      </c>
      <c r="E767" t="s">
        <v>41</v>
      </c>
      <c r="F767" t="str">
        <f t="shared" si="34"/>
        <v>New South Wales</v>
      </c>
      <c r="G767" t="s">
        <v>10</v>
      </c>
      <c r="H767">
        <v>2478</v>
      </c>
      <c r="I767" t="s">
        <v>11</v>
      </c>
      <c r="J767" t="s">
        <v>120</v>
      </c>
      <c r="K767" t="s">
        <v>157</v>
      </c>
      <c r="L767" t="s">
        <v>147</v>
      </c>
      <c r="M767" s="5">
        <v>404</v>
      </c>
    </row>
    <row r="768" spans="1:13" x14ac:dyDescent="0.65">
      <c r="A768" s="2">
        <v>45904</v>
      </c>
      <c r="B768" s="3">
        <f t="shared" si="35"/>
        <v>2026</v>
      </c>
      <c r="C768" t="str">
        <f t="shared" si="33"/>
        <v>2025-2026</v>
      </c>
      <c r="D768" t="s">
        <v>160</v>
      </c>
      <c r="E768" t="s">
        <v>63</v>
      </c>
      <c r="F768" t="str">
        <f t="shared" si="34"/>
        <v>Queensland</v>
      </c>
      <c r="G768" t="s">
        <v>19</v>
      </c>
      <c r="H768">
        <v>4068</v>
      </c>
      <c r="I768" t="s">
        <v>11</v>
      </c>
      <c r="J768" t="s">
        <v>129</v>
      </c>
      <c r="K768" t="s">
        <v>151</v>
      </c>
      <c r="L768" t="s">
        <v>141</v>
      </c>
      <c r="M768" s="5">
        <v>603</v>
      </c>
    </row>
    <row r="769" spans="1:13" x14ac:dyDescent="0.65">
      <c r="A769" s="2">
        <v>45708</v>
      </c>
      <c r="B769" s="3">
        <f t="shared" si="35"/>
        <v>2025</v>
      </c>
      <c r="C769" t="str">
        <f t="shared" si="33"/>
        <v>2024-2025</v>
      </c>
      <c r="D769" t="s">
        <v>160</v>
      </c>
      <c r="E769" t="s">
        <v>22</v>
      </c>
      <c r="F769" t="str">
        <f t="shared" si="34"/>
        <v>New South Wales</v>
      </c>
      <c r="G769" t="s">
        <v>10</v>
      </c>
      <c r="H769">
        <v>2116</v>
      </c>
      <c r="I769" t="s">
        <v>11</v>
      </c>
      <c r="J769" t="s">
        <v>123</v>
      </c>
      <c r="K769" t="s">
        <v>155</v>
      </c>
      <c r="L769" t="s">
        <v>145</v>
      </c>
      <c r="M769" s="5">
        <v>435</v>
      </c>
    </row>
    <row r="770" spans="1:13" x14ac:dyDescent="0.65">
      <c r="A770" s="2">
        <v>45918</v>
      </c>
      <c r="B770" s="3">
        <f t="shared" si="35"/>
        <v>2026</v>
      </c>
      <c r="C770" t="str">
        <f t="shared" ref="C770:C833" si="36">IF(MONTH(A770) &gt;= 7, YEAR(A770) &amp; "-" &amp; YEAR(A770) + 1, YEAR(A770) - 1 &amp; "-" &amp; YEAR(A770))</f>
        <v>2025-2026</v>
      </c>
      <c r="D770" t="s">
        <v>160</v>
      </c>
      <c r="E770" t="s">
        <v>44</v>
      </c>
      <c r="F770" t="str">
        <f t="shared" ref="F770:F833" si="37">IF(G770="WA","Western Australia",
IF(G770="NSW","New South Wales",
IF(G770="QLD","Queensland",
IF(G770="VIC","Victoria",
IF(G770="TAS","Tasmania",
IF(G770="SA","South Australia",
IF(G770="NT","Northern Territory",
IF(G770="ACT","Australian Capital Territory",G770))))))))</f>
        <v>Western Australia</v>
      </c>
      <c r="G770" t="s">
        <v>28</v>
      </c>
      <c r="H770">
        <v>6010</v>
      </c>
      <c r="I770" t="s">
        <v>11</v>
      </c>
      <c r="J770" t="s">
        <v>119</v>
      </c>
      <c r="K770" t="s">
        <v>153</v>
      </c>
      <c r="L770" t="s">
        <v>143</v>
      </c>
      <c r="M770" s="5">
        <v>320</v>
      </c>
    </row>
    <row r="771" spans="1:13" x14ac:dyDescent="0.65">
      <c r="A771" s="2">
        <v>45349</v>
      </c>
      <c r="B771" s="3">
        <f t="shared" ref="B771:B834" si="38">IF(MONTH(A771)&gt;=7,YEAR(A771)+1,YEAR(A771))</f>
        <v>2024</v>
      </c>
      <c r="C771" t="str">
        <f t="shared" si="36"/>
        <v>2023-2024</v>
      </c>
      <c r="D771" t="s">
        <v>160</v>
      </c>
      <c r="E771" t="s">
        <v>49</v>
      </c>
      <c r="F771" t="str">
        <f t="shared" si="37"/>
        <v>New South Wales</v>
      </c>
      <c r="G771" t="s">
        <v>10</v>
      </c>
      <c r="H771">
        <v>2350</v>
      </c>
      <c r="I771" t="s">
        <v>11</v>
      </c>
      <c r="J771" t="s">
        <v>120</v>
      </c>
      <c r="K771" t="s">
        <v>153</v>
      </c>
      <c r="L771" t="s">
        <v>143</v>
      </c>
      <c r="M771" s="5">
        <v>458</v>
      </c>
    </row>
    <row r="772" spans="1:13" x14ac:dyDescent="0.65">
      <c r="A772" s="2">
        <v>46005</v>
      </c>
      <c r="B772" s="3">
        <f t="shared" si="38"/>
        <v>2026</v>
      </c>
      <c r="C772" t="str">
        <f t="shared" si="36"/>
        <v>2025-2026</v>
      </c>
      <c r="D772" t="s">
        <v>160</v>
      </c>
      <c r="E772" t="s">
        <v>18</v>
      </c>
      <c r="F772" t="str">
        <f t="shared" si="37"/>
        <v>Queensland</v>
      </c>
      <c r="G772" t="s">
        <v>19</v>
      </c>
      <c r="H772">
        <v>4802</v>
      </c>
      <c r="I772" t="s">
        <v>11</v>
      </c>
      <c r="J772" t="s">
        <v>131</v>
      </c>
      <c r="K772" t="s">
        <v>152</v>
      </c>
      <c r="L772" t="s">
        <v>142</v>
      </c>
      <c r="M772" s="5">
        <v>332</v>
      </c>
    </row>
    <row r="773" spans="1:13" x14ac:dyDescent="0.65">
      <c r="A773" s="2">
        <v>45552</v>
      </c>
      <c r="B773" s="3">
        <f t="shared" si="38"/>
        <v>2025</v>
      </c>
      <c r="C773" t="str">
        <f t="shared" si="36"/>
        <v>2024-2025</v>
      </c>
      <c r="D773" t="s">
        <v>161</v>
      </c>
      <c r="E773" t="s">
        <v>67</v>
      </c>
      <c r="F773" t="str">
        <f t="shared" si="37"/>
        <v>Tasmania</v>
      </c>
      <c r="G773" t="s">
        <v>43</v>
      </c>
      <c r="H773">
        <v>7250</v>
      </c>
      <c r="I773" t="s">
        <v>11</v>
      </c>
      <c r="J773" t="s">
        <v>128</v>
      </c>
      <c r="K773" t="s">
        <v>150</v>
      </c>
      <c r="L773" t="s">
        <v>140</v>
      </c>
      <c r="M773" s="5">
        <v>427</v>
      </c>
    </row>
    <row r="774" spans="1:13" x14ac:dyDescent="0.65">
      <c r="A774" s="2">
        <v>45399</v>
      </c>
      <c r="B774" s="3">
        <f t="shared" si="38"/>
        <v>2024</v>
      </c>
      <c r="C774" t="str">
        <f t="shared" si="36"/>
        <v>2023-2024</v>
      </c>
      <c r="D774" t="s">
        <v>161</v>
      </c>
      <c r="E774" t="s">
        <v>113</v>
      </c>
      <c r="F774" t="str">
        <f t="shared" si="37"/>
        <v>New South Wales</v>
      </c>
      <c r="G774" t="s">
        <v>10</v>
      </c>
      <c r="H774">
        <v>2101</v>
      </c>
      <c r="I774" t="s">
        <v>11</v>
      </c>
      <c r="J774" t="s">
        <v>123</v>
      </c>
      <c r="K774" t="s">
        <v>154</v>
      </c>
      <c r="L774" t="s">
        <v>144</v>
      </c>
      <c r="M774" s="5">
        <v>110</v>
      </c>
    </row>
    <row r="775" spans="1:13" x14ac:dyDescent="0.65">
      <c r="A775" s="2">
        <v>45834</v>
      </c>
      <c r="B775" s="3">
        <f t="shared" si="38"/>
        <v>2025</v>
      </c>
      <c r="C775" t="str">
        <f t="shared" si="36"/>
        <v>2024-2025</v>
      </c>
      <c r="D775" t="s">
        <v>160</v>
      </c>
      <c r="E775" t="s">
        <v>91</v>
      </c>
      <c r="F775" t="str">
        <f t="shared" si="37"/>
        <v>Western Australia</v>
      </c>
      <c r="G775" t="s">
        <v>28</v>
      </c>
      <c r="H775">
        <v>6109</v>
      </c>
      <c r="I775" t="s">
        <v>11</v>
      </c>
      <c r="J775" t="s">
        <v>133</v>
      </c>
      <c r="K775" t="s">
        <v>152</v>
      </c>
      <c r="L775" t="s">
        <v>142</v>
      </c>
      <c r="M775" s="5">
        <v>731</v>
      </c>
    </row>
    <row r="776" spans="1:13" x14ac:dyDescent="0.65">
      <c r="A776" s="2">
        <v>45868</v>
      </c>
      <c r="B776" s="3">
        <f t="shared" si="38"/>
        <v>2026</v>
      </c>
      <c r="C776" t="str">
        <f t="shared" si="36"/>
        <v>2025-2026</v>
      </c>
      <c r="D776" t="s">
        <v>161</v>
      </c>
      <c r="E776" t="s">
        <v>83</v>
      </c>
      <c r="F776" t="str">
        <f t="shared" si="37"/>
        <v>Victoria</v>
      </c>
      <c r="G776" t="s">
        <v>26</v>
      </c>
      <c r="H776">
        <v>3551</v>
      </c>
      <c r="I776" t="s">
        <v>11</v>
      </c>
      <c r="J776" t="s">
        <v>127</v>
      </c>
      <c r="K776" t="s">
        <v>156</v>
      </c>
      <c r="L776" t="s">
        <v>146</v>
      </c>
      <c r="M776" s="5">
        <v>757</v>
      </c>
    </row>
    <row r="777" spans="1:13" x14ac:dyDescent="0.65">
      <c r="A777" s="2">
        <v>45532</v>
      </c>
      <c r="B777" s="3">
        <f t="shared" si="38"/>
        <v>2025</v>
      </c>
      <c r="C777" t="str">
        <f t="shared" si="36"/>
        <v>2024-2025</v>
      </c>
      <c r="D777" t="s">
        <v>160</v>
      </c>
      <c r="E777" t="s">
        <v>91</v>
      </c>
      <c r="F777" t="str">
        <f t="shared" si="37"/>
        <v>Western Australia</v>
      </c>
      <c r="G777" t="s">
        <v>28</v>
      </c>
      <c r="H777">
        <v>6109</v>
      </c>
      <c r="I777" t="s">
        <v>11</v>
      </c>
      <c r="J777" t="s">
        <v>133</v>
      </c>
      <c r="K777" t="s">
        <v>156</v>
      </c>
      <c r="L777" t="s">
        <v>146</v>
      </c>
      <c r="M777" s="5">
        <v>461</v>
      </c>
    </row>
    <row r="778" spans="1:13" x14ac:dyDescent="0.65">
      <c r="A778" s="2">
        <v>45981</v>
      </c>
      <c r="B778" s="3">
        <f t="shared" si="38"/>
        <v>2026</v>
      </c>
      <c r="C778" t="str">
        <f t="shared" si="36"/>
        <v>2025-2026</v>
      </c>
      <c r="D778" t="s">
        <v>160</v>
      </c>
      <c r="E778" t="s">
        <v>49</v>
      </c>
      <c r="F778" t="str">
        <f t="shared" si="37"/>
        <v>New South Wales</v>
      </c>
      <c r="G778" t="s">
        <v>10</v>
      </c>
      <c r="H778">
        <v>2350</v>
      </c>
      <c r="I778" t="s">
        <v>11</v>
      </c>
      <c r="J778" t="s">
        <v>120</v>
      </c>
      <c r="K778" t="s">
        <v>158</v>
      </c>
      <c r="L778" t="s">
        <v>148</v>
      </c>
      <c r="M778" s="5">
        <v>230</v>
      </c>
    </row>
    <row r="779" spans="1:13" x14ac:dyDescent="0.65">
      <c r="A779" s="2">
        <v>45330</v>
      </c>
      <c r="B779" s="3">
        <f t="shared" si="38"/>
        <v>2024</v>
      </c>
      <c r="C779" t="str">
        <f t="shared" si="36"/>
        <v>2023-2024</v>
      </c>
      <c r="D779" t="s">
        <v>160</v>
      </c>
      <c r="E779" t="s">
        <v>87</v>
      </c>
      <c r="F779" t="str">
        <f t="shared" si="37"/>
        <v>New South Wales</v>
      </c>
      <c r="G779" t="s">
        <v>10</v>
      </c>
      <c r="H779">
        <v>2158</v>
      </c>
      <c r="I779" t="s">
        <v>11</v>
      </c>
      <c r="J779" t="s">
        <v>123</v>
      </c>
      <c r="K779" t="s">
        <v>156</v>
      </c>
      <c r="L779" t="s">
        <v>146</v>
      </c>
      <c r="M779" s="5">
        <v>383</v>
      </c>
    </row>
    <row r="780" spans="1:13" x14ac:dyDescent="0.65">
      <c r="A780" s="2">
        <v>45379</v>
      </c>
      <c r="B780" s="3">
        <f t="shared" si="38"/>
        <v>2024</v>
      </c>
      <c r="C780" t="str">
        <f t="shared" si="36"/>
        <v>2023-2024</v>
      </c>
      <c r="D780" t="s">
        <v>160</v>
      </c>
      <c r="E780" t="s">
        <v>80</v>
      </c>
      <c r="F780" t="str">
        <f t="shared" si="37"/>
        <v>New South Wales</v>
      </c>
      <c r="G780" t="s">
        <v>10</v>
      </c>
      <c r="H780">
        <v>2120</v>
      </c>
      <c r="I780" t="s">
        <v>11</v>
      </c>
      <c r="J780" t="s">
        <v>123</v>
      </c>
      <c r="K780" t="s">
        <v>156</v>
      </c>
      <c r="L780" t="s">
        <v>146</v>
      </c>
      <c r="M780" s="5">
        <v>778</v>
      </c>
    </row>
    <row r="781" spans="1:13" x14ac:dyDescent="0.65">
      <c r="A781" s="2">
        <v>45297</v>
      </c>
      <c r="B781" s="3">
        <f t="shared" si="38"/>
        <v>2024</v>
      </c>
      <c r="C781" t="str">
        <f t="shared" si="36"/>
        <v>2023-2024</v>
      </c>
      <c r="D781" t="s">
        <v>160</v>
      </c>
      <c r="E781" t="s">
        <v>35</v>
      </c>
      <c r="F781" t="str">
        <f t="shared" si="37"/>
        <v>Victoria</v>
      </c>
      <c r="G781" t="s">
        <v>26</v>
      </c>
      <c r="H781">
        <v>3280</v>
      </c>
      <c r="I781" t="s">
        <v>11</v>
      </c>
      <c r="J781" t="s">
        <v>127</v>
      </c>
      <c r="K781" t="s">
        <v>152</v>
      </c>
      <c r="L781" t="s">
        <v>142</v>
      </c>
      <c r="M781" s="5">
        <v>110</v>
      </c>
    </row>
    <row r="782" spans="1:13" x14ac:dyDescent="0.65">
      <c r="A782" s="2">
        <v>45803</v>
      </c>
      <c r="B782" s="3">
        <f t="shared" si="38"/>
        <v>2025</v>
      </c>
      <c r="C782" t="str">
        <f t="shared" si="36"/>
        <v>2024-2025</v>
      </c>
      <c r="D782" t="s">
        <v>160</v>
      </c>
      <c r="E782" t="s">
        <v>50</v>
      </c>
      <c r="F782" t="str">
        <f t="shared" si="37"/>
        <v>Australian Capital Territory</v>
      </c>
      <c r="G782" t="s">
        <v>51</v>
      </c>
      <c r="H782">
        <v>2617</v>
      </c>
      <c r="I782" t="s">
        <v>11</v>
      </c>
      <c r="J782" t="s">
        <v>121</v>
      </c>
      <c r="K782" t="s">
        <v>158</v>
      </c>
      <c r="L782" t="s">
        <v>148</v>
      </c>
      <c r="M782" s="5">
        <v>714</v>
      </c>
    </row>
    <row r="783" spans="1:13" x14ac:dyDescent="0.65">
      <c r="A783" s="2">
        <v>45904</v>
      </c>
      <c r="B783" s="3">
        <f t="shared" si="38"/>
        <v>2026</v>
      </c>
      <c r="C783" t="str">
        <f t="shared" si="36"/>
        <v>2025-2026</v>
      </c>
      <c r="D783" t="s">
        <v>160</v>
      </c>
      <c r="E783" t="s">
        <v>108</v>
      </c>
      <c r="F783" t="str">
        <f t="shared" si="37"/>
        <v>Tasmania</v>
      </c>
      <c r="G783" t="s">
        <v>43</v>
      </c>
      <c r="H783">
        <v>7320</v>
      </c>
      <c r="I783" t="s">
        <v>11</v>
      </c>
      <c r="J783" t="s">
        <v>128</v>
      </c>
      <c r="K783" t="s">
        <v>154</v>
      </c>
      <c r="L783" t="s">
        <v>144</v>
      </c>
      <c r="M783" s="5">
        <v>218</v>
      </c>
    </row>
    <row r="784" spans="1:13" x14ac:dyDescent="0.65">
      <c r="A784" s="2">
        <v>45366</v>
      </c>
      <c r="B784" s="3">
        <f t="shared" si="38"/>
        <v>2024</v>
      </c>
      <c r="C784" t="str">
        <f t="shared" si="36"/>
        <v>2023-2024</v>
      </c>
      <c r="D784" t="s">
        <v>161</v>
      </c>
      <c r="E784" t="s">
        <v>94</v>
      </c>
      <c r="F784" t="str">
        <f t="shared" si="37"/>
        <v>Queensland</v>
      </c>
      <c r="G784" t="s">
        <v>19</v>
      </c>
      <c r="H784">
        <v>4551</v>
      </c>
      <c r="I784" t="s">
        <v>11</v>
      </c>
      <c r="J784" t="s">
        <v>134</v>
      </c>
      <c r="K784" t="s">
        <v>156</v>
      </c>
      <c r="L784" t="s">
        <v>146</v>
      </c>
      <c r="M784" s="5">
        <v>336</v>
      </c>
    </row>
    <row r="785" spans="1:13" x14ac:dyDescent="0.65">
      <c r="A785" s="2">
        <v>45650</v>
      </c>
      <c r="B785" s="3">
        <f t="shared" si="38"/>
        <v>2025</v>
      </c>
      <c r="C785" t="str">
        <f t="shared" si="36"/>
        <v>2024-2025</v>
      </c>
      <c r="D785" t="s">
        <v>161</v>
      </c>
      <c r="E785" t="s">
        <v>69</v>
      </c>
      <c r="F785" t="str">
        <f t="shared" si="37"/>
        <v>Victoria</v>
      </c>
      <c r="G785" t="s">
        <v>26</v>
      </c>
      <c r="H785">
        <v>3148</v>
      </c>
      <c r="I785" t="s">
        <v>11</v>
      </c>
      <c r="J785" t="s">
        <v>125</v>
      </c>
      <c r="K785" t="s">
        <v>152</v>
      </c>
      <c r="L785" t="s">
        <v>142</v>
      </c>
      <c r="M785" s="5">
        <v>331</v>
      </c>
    </row>
    <row r="786" spans="1:13" x14ac:dyDescent="0.65">
      <c r="A786" s="2">
        <v>45854</v>
      </c>
      <c r="B786" s="3">
        <f t="shared" si="38"/>
        <v>2026</v>
      </c>
      <c r="C786" t="str">
        <f t="shared" si="36"/>
        <v>2025-2026</v>
      </c>
      <c r="D786" t="s">
        <v>160</v>
      </c>
      <c r="E786" t="s">
        <v>96</v>
      </c>
      <c r="F786" t="str">
        <f t="shared" si="37"/>
        <v>Western Australia</v>
      </c>
      <c r="G786" t="s">
        <v>28</v>
      </c>
      <c r="H786">
        <v>6027</v>
      </c>
      <c r="I786" t="s">
        <v>11</v>
      </c>
      <c r="J786" t="s">
        <v>119</v>
      </c>
      <c r="K786" t="s">
        <v>154</v>
      </c>
      <c r="L786" t="s">
        <v>144</v>
      </c>
      <c r="M786" s="5">
        <v>148</v>
      </c>
    </row>
    <row r="787" spans="1:13" x14ac:dyDescent="0.65">
      <c r="A787" s="2">
        <v>45721</v>
      </c>
      <c r="B787" s="3">
        <f t="shared" si="38"/>
        <v>2025</v>
      </c>
      <c r="C787" t="str">
        <f t="shared" si="36"/>
        <v>2024-2025</v>
      </c>
      <c r="D787" t="s">
        <v>161</v>
      </c>
      <c r="E787" t="s">
        <v>78</v>
      </c>
      <c r="F787" t="str">
        <f t="shared" si="37"/>
        <v>New South Wales</v>
      </c>
      <c r="G787" t="s">
        <v>10</v>
      </c>
      <c r="H787">
        <v>2480</v>
      </c>
      <c r="I787" t="s">
        <v>11</v>
      </c>
      <c r="J787" t="s">
        <v>120</v>
      </c>
      <c r="K787" t="s">
        <v>154</v>
      </c>
      <c r="L787" t="s">
        <v>144</v>
      </c>
      <c r="M787" s="5">
        <v>781</v>
      </c>
    </row>
    <row r="788" spans="1:13" x14ac:dyDescent="0.65">
      <c r="A788" s="2">
        <v>45441</v>
      </c>
      <c r="B788" s="3">
        <f t="shared" si="38"/>
        <v>2024</v>
      </c>
      <c r="C788" t="str">
        <f t="shared" si="36"/>
        <v>2023-2024</v>
      </c>
      <c r="D788" t="s">
        <v>161</v>
      </c>
      <c r="E788" t="s">
        <v>91</v>
      </c>
      <c r="F788" t="str">
        <f t="shared" si="37"/>
        <v>Western Australia</v>
      </c>
      <c r="G788" t="s">
        <v>28</v>
      </c>
      <c r="H788">
        <v>6109</v>
      </c>
      <c r="I788" t="s">
        <v>11</v>
      </c>
      <c r="J788" t="s">
        <v>133</v>
      </c>
      <c r="K788" t="s">
        <v>155</v>
      </c>
      <c r="L788" t="s">
        <v>145</v>
      </c>
      <c r="M788" s="5">
        <v>569</v>
      </c>
    </row>
    <row r="789" spans="1:13" x14ac:dyDescent="0.65">
      <c r="A789" s="2">
        <v>45776</v>
      </c>
      <c r="B789" s="3">
        <f t="shared" si="38"/>
        <v>2025</v>
      </c>
      <c r="C789" t="str">
        <f t="shared" si="36"/>
        <v>2024-2025</v>
      </c>
      <c r="D789" t="s">
        <v>160</v>
      </c>
      <c r="E789" t="s">
        <v>9</v>
      </c>
      <c r="F789" t="str">
        <f t="shared" si="37"/>
        <v>New South Wales</v>
      </c>
      <c r="G789" t="s">
        <v>10</v>
      </c>
      <c r="H789">
        <v>2067</v>
      </c>
      <c r="I789" t="s">
        <v>11</v>
      </c>
      <c r="J789" t="s">
        <v>124</v>
      </c>
      <c r="K789" t="s">
        <v>153</v>
      </c>
      <c r="L789" t="s">
        <v>143</v>
      </c>
      <c r="M789" s="5">
        <v>439</v>
      </c>
    </row>
    <row r="790" spans="1:13" x14ac:dyDescent="0.65">
      <c r="A790" s="2">
        <v>45431</v>
      </c>
      <c r="B790" s="3">
        <f t="shared" si="38"/>
        <v>2024</v>
      </c>
      <c r="C790" t="str">
        <f t="shared" si="36"/>
        <v>2023-2024</v>
      </c>
      <c r="D790" t="s">
        <v>160</v>
      </c>
      <c r="E790" t="s">
        <v>14</v>
      </c>
      <c r="F790" t="str">
        <f t="shared" si="37"/>
        <v>Northern Territory</v>
      </c>
      <c r="G790" t="s">
        <v>15</v>
      </c>
      <c r="H790">
        <v>800</v>
      </c>
      <c r="I790" t="s">
        <v>11</v>
      </c>
      <c r="J790" t="s">
        <v>138</v>
      </c>
      <c r="K790" t="s">
        <v>152</v>
      </c>
      <c r="L790" t="s">
        <v>142</v>
      </c>
      <c r="M790" s="5">
        <v>550</v>
      </c>
    </row>
    <row r="791" spans="1:13" x14ac:dyDescent="0.65">
      <c r="A791" s="2">
        <v>45519</v>
      </c>
      <c r="B791" s="3">
        <f t="shared" si="38"/>
        <v>2025</v>
      </c>
      <c r="C791" t="str">
        <f t="shared" si="36"/>
        <v>2024-2025</v>
      </c>
      <c r="D791" t="s">
        <v>161</v>
      </c>
      <c r="E791" t="s">
        <v>83</v>
      </c>
      <c r="F791" t="str">
        <f t="shared" si="37"/>
        <v>Victoria</v>
      </c>
      <c r="G791" t="s">
        <v>26</v>
      </c>
      <c r="H791">
        <v>3551</v>
      </c>
      <c r="I791" t="s">
        <v>11</v>
      </c>
      <c r="J791" t="s">
        <v>127</v>
      </c>
      <c r="K791" t="s">
        <v>155</v>
      </c>
      <c r="L791" t="s">
        <v>145</v>
      </c>
      <c r="M791" s="5">
        <v>554</v>
      </c>
    </row>
    <row r="792" spans="1:13" x14ac:dyDescent="0.65">
      <c r="A792" s="2">
        <v>45982</v>
      </c>
      <c r="B792" s="3">
        <f t="shared" si="38"/>
        <v>2026</v>
      </c>
      <c r="C792" t="str">
        <f t="shared" si="36"/>
        <v>2025-2026</v>
      </c>
      <c r="D792" t="s">
        <v>160</v>
      </c>
      <c r="E792" t="s">
        <v>60</v>
      </c>
      <c r="F792" t="str">
        <f t="shared" si="37"/>
        <v>Queensland</v>
      </c>
      <c r="G792" t="s">
        <v>19</v>
      </c>
      <c r="H792">
        <v>4655</v>
      </c>
      <c r="I792" t="s">
        <v>11</v>
      </c>
      <c r="J792" t="s">
        <v>136</v>
      </c>
      <c r="K792" t="s">
        <v>154</v>
      </c>
      <c r="L792" t="s">
        <v>144</v>
      </c>
      <c r="M792" s="5">
        <v>465</v>
      </c>
    </row>
    <row r="793" spans="1:13" x14ac:dyDescent="0.65">
      <c r="A793" s="2">
        <v>45923</v>
      </c>
      <c r="B793" s="3">
        <f t="shared" si="38"/>
        <v>2026</v>
      </c>
      <c r="C793" t="str">
        <f t="shared" si="36"/>
        <v>2025-2026</v>
      </c>
      <c r="D793" t="s">
        <v>160</v>
      </c>
      <c r="E793" t="s">
        <v>102</v>
      </c>
      <c r="F793" t="str">
        <f t="shared" si="37"/>
        <v>Queensland</v>
      </c>
      <c r="G793" t="s">
        <v>19</v>
      </c>
      <c r="H793">
        <v>4825</v>
      </c>
      <c r="I793" t="s">
        <v>11</v>
      </c>
      <c r="J793" t="s">
        <v>131</v>
      </c>
      <c r="K793" t="s">
        <v>151</v>
      </c>
      <c r="L793" t="s">
        <v>141</v>
      </c>
      <c r="M793" s="5">
        <v>411</v>
      </c>
    </row>
    <row r="794" spans="1:13" x14ac:dyDescent="0.65">
      <c r="A794" s="2">
        <v>45610</v>
      </c>
      <c r="B794" s="3">
        <f t="shared" si="38"/>
        <v>2025</v>
      </c>
      <c r="C794" t="str">
        <f t="shared" si="36"/>
        <v>2024-2025</v>
      </c>
      <c r="D794" t="s">
        <v>160</v>
      </c>
      <c r="E794" t="s">
        <v>16</v>
      </c>
      <c r="F794" t="str">
        <f t="shared" si="37"/>
        <v>South Australia</v>
      </c>
      <c r="G794" t="s">
        <v>17</v>
      </c>
      <c r="H794">
        <v>5168</v>
      </c>
      <c r="I794" t="s">
        <v>11</v>
      </c>
      <c r="J794" t="s">
        <v>132</v>
      </c>
      <c r="K794" t="s">
        <v>156</v>
      </c>
      <c r="L794" t="s">
        <v>146</v>
      </c>
      <c r="M794" s="5">
        <v>102</v>
      </c>
    </row>
    <row r="795" spans="1:13" x14ac:dyDescent="0.65">
      <c r="A795" s="2">
        <v>45588</v>
      </c>
      <c r="B795" s="3">
        <f t="shared" si="38"/>
        <v>2025</v>
      </c>
      <c r="C795" t="str">
        <f t="shared" si="36"/>
        <v>2024-2025</v>
      </c>
      <c r="D795" t="s">
        <v>161</v>
      </c>
      <c r="E795" t="s">
        <v>61</v>
      </c>
      <c r="F795" t="str">
        <f t="shared" si="37"/>
        <v>Victoria</v>
      </c>
      <c r="G795" t="s">
        <v>26</v>
      </c>
      <c r="H795">
        <v>3179</v>
      </c>
      <c r="I795" t="s">
        <v>11</v>
      </c>
      <c r="J795" t="s">
        <v>125</v>
      </c>
      <c r="K795" t="s">
        <v>150</v>
      </c>
      <c r="L795" t="s">
        <v>140</v>
      </c>
      <c r="M795" s="5">
        <v>397</v>
      </c>
    </row>
    <row r="796" spans="1:13" x14ac:dyDescent="0.65">
      <c r="A796" s="2">
        <v>45463</v>
      </c>
      <c r="B796" s="3">
        <f t="shared" si="38"/>
        <v>2024</v>
      </c>
      <c r="C796" t="str">
        <f t="shared" si="36"/>
        <v>2023-2024</v>
      </c>
      <c r="D796" t="s">
        <v>160</v>
      </c>
      <c r="E796" t="s">
        <v>68</v>
      </c>
      <c r="F796" t="str">
        <f t="shared" si="37"/>
        <v>Victoria</v>
      </c>
      <c r="G796" t="s">
        <v>26</v>
      </c>
      <c r="H796">
        <v>3429</v>
      </c>
      <c r="I796" t="s">
        <v>11</v>
      </c>
      <c r="J796" t="s">
        <v>127</v>
      </c>
      <c r="K796" t="s">
        <v>150</v>
      </c>
      <c r="L796" t="s">
        <v>140</v>
      </c>
      <c r="M796" s="5">
        <v>154</v>
      </c>
    </row>
    <row r="797" spans="1:13" x14ac:dyDescent="0.65">
      <c r="A797" s="2">
        <v>45584</v>
      </c>
      <c r="B797" s="3">
        <f t="shared" si="38"/>
        <v>2025</v>
      </c>
      <c r="C797" t="str">
        <f t="shared" si="36"/>
        <v>2024-2025</v>
      </c>
      <c r="D797" t="s">
        <v>160</v>
      </c>
      <c r="E797" t="s">
        <v>53</v>
      </c>
      <c r="F797" t="str">
        <f t="shared" si="37"/>
        <v>Queensland</v>
      </c>
      <c r="G797" t="s">
        <v>19</v>
      </c>
      <c r="H797">
        <v>4012</v>
      </c>
      <c r="I797" t="s">
        <v>11</v>
      </c>
      <c r="J797" t="s">
        <v>129</v>
      </c>
      <c r="K797" t="s">
        <v>152</v>
      </c>
      <c r="L797" t="s">
        <v>142</v>
      </c>
      <c r="M797" s="5">
        <v>442</v>
      </c>
    </row>
    <row r="798" spans="1:13" x14ac:dyDescent="0.65">
      <c r="A798" s="2">
        <v>45976</v>
      </c>
      <c r="B798" s="3">
        <f t="shared" si="38"/>
        <v>2026</v>
      </c>
      <c r="C798" t="str">
        <f t="shared" si="36"/>
        <v>2025-2026</v>
      </c>
      <c r="D798" t="s">
        <v>160</v>
      </c>
      <c r="E798" t="s">
        <v>59</v>
      </c>
      <c r="F798" t="str">
        <f t="shared" si="37"/>
        <v>South Australia</v>
      </c>
      <c r="G798" t="s">
        <v>17</v>
      </c>
      <c r="H798">
        <v>5011</v>
      </c>
      <c r="I798" t="s">
        <v>11</v>
      </c>
      <c r="J798" t="s">
        <v>132</v>
      </c>
      <c r="K798" t="s">
        <v>152</v>
      </c>
      <c r="L798" t="s">
        <v>142</v>
      </c>
      <c r="M798" s="5">
        <v>693</v>
      </c>
    </row>
    <row r="799" spans="1:13" x14ac:dyDescent="0.65">
      <c r="A799" s="2">
        <v>45798</v>
      </c>
      <c r="B799" s="3">
        <f t="shared" si="38"/>
        <v>2025</v>
      </c>
      <c r="C799" t="str">
        <f t="shared" si="36"/>
        <v>2024-2025</v>
      </c>
      <c r="D799" t="s">
        <v>160</v>
      </c>
      <c r="E799" t="s">
        <v>114</v>
      </c>
      <c r="F799" t="str">
        <f t="shared" si="37"/>
        <v>Victoria</v>
      </c>
      <c r="G799" t="s">
        <v>26</v>
      </c>
      <c r="H799">
        <v>3353</v>
      </c>
      <c r="I799" t="s">
        <v>11</v>
      </c>
      <c r="J799" t="s">
        <v>127</v>
      </c>
      <c r="K799" t="s">
        <v>159</v>
      </c>
      <c r="L799" t="s">
        <v>149</v>
      </c>
      <c r="M799" s="5">
        <v>783</v>
      </c>
    </row>
    <row r="800" spans="1:13" x14ac:dyDescent="0.65">
      <c r="A800" s="2">
        <v>45691</v>
      </c>
      <c r="B800" s="3">
        <f t="shared" si="38"/>
        <v>2025</v>
      </c>
      <c r="C800" t="str">
        <f t="shared" si="36"/>
        <v>2024-2025</v>
      </c>
      <c r="D800" t="s">
        <v>161</v>
      </c>
      <c r="E800" t="s">
        <v>71</v>
      </c>
      <c r="F800" t="str">
        <f t="shared" si="37"/>
        <v>Victoria</v>
      </c>
      <c r="G800" t="s">
        <v>26</v>
      </c>
      <c r="H800">
        <v>3131</v>
      </c>
      <c r="I800" t="s">
        <v>11</v>
      </c>
      <c r="J800" t="s">
        <v>125</v>
      </c>
      <c r="K800" t="s">
        <v>150</v>
      </c>
      <c r="L800" t="s">
        <v>140</v>
      </c>
      <c r="M800" s="5">
        <v>762</v>
      </c>
    </row>
    <row r="801" spans="1:13" x14ac:dyDescent="0.65">
      <c r="A801" s="2">
        <v>45799</v>
      </c>
      <c r="B801" s="3">
        <f t="shared" si="38"/>
        <v>2025</v>
      </c>
      <c r="C801" t="str">
        <f t="shared" si="36"/>
        <v>2024-2025</v>
      </c>
      <c r="D801" t="s">
        <v>160</v>
      </c>
      <c r="E801" t="s">
        <v>33</v>
      </c>
      <c r="F801" t="str">
        <f t="shared" si="37"/>
        <v>Northern Territory</v>
      </c>
      <c r="G801" t="s">
        <v>15</v>
      </c>
      <c r="H801">
        <v>870</v>
      </c>
      <c r="I801" t="s">
        <v>11</v>
      </c>
      <c r="J801" t="s">
        <v>138</v>
      </c>
      <c r="K801" t="s">
        <v>153</v>
      </c>
      <c r="L801" t="s">
        <v>143</v>
      </c>
      <c r="M801" s="5">
        <v>77</v>
      </c>
    </row>
    <row r="802" spans="1:13" x14ac:dyDescent="0.65">
      <c r="A802" s="2">
        <v>45999</v>
      </c>
      <c r="B802" s="3">
        <f t="shared" si="38"/>
        <v>2026</v>
      </c>
      <c r="C802" t="str">
        <f t="shared" si="36"/>
        <v>2025-2026</v>
      </c>
      <c r="D802" t="s">
        <v>160</v>
      </c>
      <c r="E802" t="s">
        <v>112</v>
      </c>
      <c r="F802" t="str">
        <f t="shared" si="37"/>
        <v>Queensland</v>
      </c>
      <c r="G802" t="s">
        <v>19</v>
      </c>
      <c r="H802">
        <v>4566</v>
      </c>
      <c r="I802" t="s">
        <v>11</v>
      </c>
      <c r="J802" t="s">
        <v>134</v>
      </c>
      <c r="K802" t="s">
        <v>157</v>
      </c>
      <c r="L802" t="s">
        <v>147</v>
      </c>
      <c r="M802" s="5">
        <v>559</v>
      </c>
    </row>
    <row r="803" spans="1:13" x14ac:dyDescent="0.65">
      <c r="A803" s="2">
        <v>45341</v>
      </c>
      <c r="B803" s="3">
        <f t="shared" si="38"/>
        <v>2024</v>
      </c>
      <c r="C803" t="str">
        <f t="shared" si="36"/>
        <v>2023-2024</v>
      </c>
      <c r="D803" t="s">
        <v>160</v>
      </c>
      <c r="E803" t="s">
        <v>89</v>
      </c>
      <c r="F803" t="str">
        <f t="shared" si="37"/>
        <v>Queensland</v>
      </c>
      <c r="G803" t="s">
        <v>19</v>
      </c>
      <c r="H803">
        <v>4700</v>
      </c>
      <c r="I803" t="s">
        <v>11</v>
      </c>
      <c r="J803" t="s">
        <v>136</v>
      </c>
      <c r="K803" t="s">
        <v>153</v>
      </c>
      <c r="L803" t="s">
        <v>143</v>
      </c>
      <c r="M803" s="5">
        <v>714</v>
      </c>
    </row>
    <row r="804" spans="1:13" x14ac:dyDescent="0.65">
      <c r="A804" s="2">
        <v>45461</v>
      </c>
      <c r="B804" s="3">
        <f t="shared" si="38"/>
        <v>2024</v>
      </c>
      <c r="C804" t="str">
        <f t="shared" si="36"/>
        <v>2023-2024</v>
      </c>
      <c r="D804" t="s">
        <v>161</v>
      </c>
      <c r="E804" t="s">
        <v>83</v>
      </c>
      <c r="F804" t="str">
        <f t="shared" si="37"/>
        <v>Victoria</v>
      </c>
      <c r="G804" t="s">
        <v>26</v>
      </c>
      <c r="H804">
        <v>3551</v>
      </c>
      <c r="I804" t="s">
        <v>11</v>
      </c>
      <c r="J804" t="s">
        <v>127</v>
      </c>
      <c r="K804" t="s">
        <v>159</v>
      </c>
      <c r="L804" t="s">
        <v>149</v>
      </c>
      <c r="M804" s="5">
        <v>429</v>
      </c>
    </row>
    <row r="805" spans="1:13" x14ac:dyDescent="0.65">
      <c r="A805" s="2">
        <v>45530</v>
      </c>
      <c r="B805" s="3">
        <f t="shared" si="38"/>
        <v>2025</v>
      </c>
      <c r="C805" t="str">
        <f t="shared" si="36"/>
        <v>2024-2025</v>
      </c>
      <c r="D805" t="s">
        <v>161</v>
      </c>
      <c r="E805" t="s">
        <v>109</v>
      </c>
      <c r="F805" t="str">
        <f t="shared" si="37"/>
        <v>Western Australia</v>
      </c>
      <c r="G805" t="s">
        <v>28</v>
      </c>
      <c r="H805">
        <v>6052</v>
      </c>
      <c r="I805" t="s">
        <v>11</v>
      </c>
      <c r="J805" t="s">
        <v>119</v>
      </c>
      <c r="K805" t="s">
        <v>155</v>
      </c>
      <c r="L805" t="s">
        <v>145</v>
      </c>
      <c r="M805" s="5">
        <v>668</v>
      </c>
    </row>
    <row r="806" spans="1:13" x14ac:dyDescent="0.65">
      <c r="A806" s="2">
        <v>45516</v>
      </c>
      <c r="B806" s="3">
        <f t="shared" si="38"/>
        <v>2025</v>
      </c>
      <c r="C806" t="str">
        <f t="shared" si="36"/>
        <v>2024-2025</v>
      </c>
      <c r="D806" t="s">
        <v>161</v>
      </c>
      <c r="E806" t="s">
        <v>64</v>
      </c>
      <c r="F806" t="str">
        <f t="shared" si="37"/>
        <v>Western Australia</v>
      </c>
      <c r="G806" t="s">
        <v>28</v>
      </c>
      <c r="H806">
        <v>6112</v>
      </c>
      <c r="I806" t="s">
        <v>11</v>
      </c>
      <c r="J806" t="s">
        <v>133</v>
      </c>
      <c r="K806" t="s">
        <v>153</v>
      </c>
      <c r="L806" t="s">
        <v>143</v>
      </c>
      <c r="M806" s="5">
        <v>116</v>
      </c>
    </row>
    <row r="807" spans="1:13" x14ac:dyDescent="0.65">
      <c r="A807" s="2">
        <v>45661</v>
      </c>
      <c r="B807" s="3">
        <f t="shared" si="38"/>
        <v>2025</v>
      </c>
      <c r="C807" t="str">
        <f t="shared" si="36"/>
        <v>2024-2025</v>
      </c>
      <c r="D807" t="s">
        <v>160</v>
      </c>
      <c r="E807" t="s">
        <v>96</v>
      </c>
      <c r="F807" t="str">
        <f t="shared" si="37"/>
        <v>Western Australia</v>
      </c>
      <c r="G807" t="s">
        <v>28</v>
      </c>
      <c r="H807">
        <v>6027</v>
      </c>
      <c r="I807" t="s">
        <v>11</v>
      </c>
      <c r="J807" t="s">
        <v>119</v>
      </c>
      <c r="K807" t="s">
        <v>157</v>
      </c>
      <c r="L807" t="s">
        <v>147</v>
      </c>
      <c r="M807" s="5">
        <v>629</v>
      </c>
    </row>
    <row r="808" spans="1:13" x14ac:dyDescent="0.65">
      <c r="A808" s="2">
        <v>45341</v>
      </c>
      <c r="B808" s="3">
        <f t="shared" si="38"/>
        <v>2024</v>
      </c>
      <c r="C808" t="str">
        <f t="shared" si="36"/>
        <v>2023-2024</v>
      </c>
      <c r="D808" t="s">
        <v>160</v>
      </c>
      <c r="E808" t="s">
        <v>30</v>
      </c>
      <c r="F808" t="str">
        <f t="shared" si="37"/>
        <v>Victoria</v>
      </c>
      <c r="G808" t="s">
        <v>26</v>
      </c>
      <c r="H808">
        <v>3030</v>
      </c>
      <c r="I808" t="s">
        <v>11</v>
      </c>
      <c r="J808" t="s">
        <v>126</v>
      </c>
      <c r="K808" t="s">
        <v>154</v>
      </c>
      <c r="L808" t="s">
        <v>144</v>
      </c>
      <c r="M808" s="5">
        <v>653</v>
      </c>
    </row>
    <row r="809" spans="1:13" x14ac:dyDescent="0.65">
      <c r="A809" s="2">
        <v>45692</v>
      </c>
      <c r="B809" s="3">
        <f t="shared" si="38"/>
        <v>2025</v>
      </c>
      <c r="C809" t="str">
        <f t="shared" si="36"/>
        <v>2024-2025</v>
      </c>
      <c r="D809" t="s">
        <v>160</v>
      </c>
      <c r="E809" t="s">
        <v>20</v>
      </c>
      <c r="F809" t="str">
        <f t="shared" si="37"/>
        <v>South Australia</v>
      </c>
      <c r="G809" t="s">
        <v>17</v>
      </c>
      <c r="H809">
        <v>5607</v>
      </c>
      <c r="I809" t="s">
        <v>11</v>
      </c>
      <c r="J809" t="s">
        <v>137</v>
      </c>
      <c r="K809" t="s">
        <v>153</v>
      </c>
      <c r="L809" t="s">
        <v>143</v>
      </c>
      <c r="M809" s="5">
        <v>541</v>
      </c>
    </row>
    <row r="810" spans="1:13" x14ac:dyDescent="0.65">
      <c r="A810" s="2">
        <v>45327</v>
      </c>
      <c r="B810" s="3">
        <f t="shared" si="38"/>
        <v>2024</v>
      </c>
      <c r="C810" t="str">
        <f t="shared" si="36"/>
        <v>2023-2024</v>
      </c>
      <c r="D810" t="s">
        <v>160</v>
      </c>
      <c r="E810" t="s">
        <v>89</v>
      </c>
      <c r="F810" t="str">
        <f t="shared" si="37"/>
        <v>Queensland</v>
      </c>
      <c r="G810" t="s">
        <v>19</v>
      </c>
      <c r="H810">
        <v>4700</v>
      </c>
      <c r="I810" t="s">
        <v>11</v>
      </c>
      <c r="J810" t="s">
        <v>136</v>
      </c>
      <c r="K810" t="s">
        <v>157</v>
      </c>
      <c r="L810" t="s">
        <v>147</v>
      </c>
      <c r="M810" s="5">
        <v>29</v>
      </c>
    </row>
    <row r="811" spans="1:13" x14ac:dyDescent="0.65">
      <c r="A811" s="2">
        <v>45983</v>
      </c>
      <c r="B811" s="3">
        <f t="shared" si="38"/>
        <v>2026</v>
      </c>
      <c r="C811" t="str">
        <f t="shared" si="36"/>
        <v>2025-2026</v>
      </c>
      <c r="D811" t="s">
        <v>161</v>
      </c>
      <c r="E811" t="s">
        <v>12</v>
      </c>
      <c r="F811" t="str">
        <f t="shared" si="37"/>
        <v>New South Wales</v>
      </c>
      <c r="G811" t="s">
        <v>10</v>
      </c>
      <c r="H811">
        <v>2795</v>
      </c>
      <c r="I811" t="s">
        <v>11</v>
      </c>
      <c r="J811" t="s">
        <v>130</v>
      </c>
      <c r="K811" t="s">
        <v>150</v>
      </c>
      <c r="L811" t="s">
        <v>140</v>
      </c>
      <c r="M811" s="5">
        <v>371</v>
      </c>
    </row>
    <row r="812" spans="1:13" x14ac:dyDescent="0.65">
      <c r="A812" s="2">
        <v>45404</v>
      </c>
      <c r="B812" s="3">
        <f t="shared" si="38"/>
        <v>2024</v>
      </c>
      <c r="C812" t="str">
        <f t="shared" si="36"/>
        <v>2023-2024</v>
      </c>
      <c r="D812" t="s">
        <v>161</v>
      </c>
      <c r="E812" t="s">
        <v>12</v>
      </c>
      <c r="F812" t="str">
        <f t="shared" si="37"/>
        <v>New South Wales</v>
      </c>
      <c r="G812" t="s">
        <v>10</v>
      </c>
      <c r="H812">
        <v>2795</v>
      </c>
      <c r="I812" t="s">
        <v>11</v>
      </c>
      <c r="J812" t="s">
        <v>130</v>
      </c>
      <c r="K812" t="s">
        <v>157</v>
      </c>
      <c r="L812" t="s">
        <v>147</v>
      </c>
      <c r="M812" s="5">
        <v>743</v>
      </c>
    </row>
    <row r="813" spans="1:13" x14ac:dyDescent="0.65">
      <c r="A813" s="2">
        <v>45940</v>
      </c>
      <c r="B813" s="3">
        <f t="shared" si="38"/>
        <v>2026</v>
      </c>
      <c r="C813" t="str">
        <f t="shared" si="36"/>
        <v>2025-2026</v>
      </c>
      <c r="D813" t="s">
        <v>161</v>
      </c>
      <c r="E813" t="s">
        <v>106</v>
      </c>
      <c r="F813" t="str">
        <f t="shared" si="37"/>
        <v>Queensland</v>
      </c>
      <c r="G813" t="s">
        <v>19</v>
      </c>
      <c r="H813">
        <v>4558</v>
      </c>
      <c r="I813" t="s">
        <v>11</v>
      </c>
      <c r="J813" t="s">
        <v>134</v>
      </c>
      <c r="K813" t="s">
        <v>152</v>
      </c>
      <c r="L813" t="s">
        <v>142</v>
      </c>
      <c r="M813" s="5">
        <v>291</v>
      </c>
    </row>
    <row r="814" spans="1:13" x14ac:dyDescent="0.65">
      <c r="A814" s="2">
        <v>45719</v>
      </c>
      <c r="B814" s="3">
        <f t="shared" si="38"/>
        <v>2025</v>
      </c>
      <c r="C814" t="str">
        <f t="shared" si="36"/>
        <v>2024-2025</v>
      </c>
      <c r="D814" t="s">
        <v>160</v>
      </c>
      <c r="E814" t="s">
        <v>45</v>
      </c>
      <c r="F814" t="str">
        <f t="shared" si="37"/>
        <v>Victoria</v>
      </c>
      <c r="G814" t="s">
        <v>26</v>
      </c>
      <c r="H814">
        <v>3136</v>
      </c>
      <c r="I814" t="s">
        <v>11</v>
      </c>
      <c r="J814" t="s">
        <v>125</v>
      </c>
      <c r="K814" t="s">
        <v>156</v>
      </c>
      <c r="L814" t="s">
        <v>146</v>
      </c>
      <c r="M814" s="5">
        <v>756</v>
      </c>
    </row>
    <row r="815" spans="1:13" x14ac:dyDescent="0.65">
      <c r="A815" s="2">
        <v>45900</v>
      </c>
      <c r="B815" s="3">
        <f t="shared" si="38"/>
        <v>2026</v>
      </c>
      <c r="C815" t="str">
        <f t="shared" si="36"/>
        <v>2025-2026</v>
      </c>
      <c r="D815" t="s">
        <v>161</v>
      </c>
      <c r="E815" t="s">
        <v>83</v>
      </c>
      <c r="F815" t="str">
        <f t="shared" si="37"/>
        <v>Victoria</v>
      </c>
      <c r="G815" t="s">
        <v>26</v>
      </c>
      <c r="H815">
        <v>3551</v>
      </c>
      <c r="I815" t="s">
        <v>11</v>
      </c>
      <c r="J815" t="s">
        <v>127</v>
      </c>
      <c r="K815" t="s">
        <v>156</v>
      </c>
      <c r="L815" t="s">
        <v>146</v>
      </c>
      <c r="M815" s="5">
        <v>686</v>
      </c>
    </row>
    <row r="816" spans="1:13" x14ac:dyDescent="0.65">
      <c r="A816" s="2">
        <v>45522</v>
      </c>
      <c r="B816" s="3">
        <f t="shared" si="38"/>
        <v>2025</v>
      </c>
      <c r="C816" t="str">
        <f t="shared" si="36"/>
        <v>2024-2025</v>
      </c>
      <c r="D816" t="s">
        <v>160</v>
      </c>
      <c r="E816" t="s">
        <v>106</v>
      </c>
      <c r="F816" t="str">
        <f t="shared" si="37"/>
        <v>Queensland</v>
      </c>
      <c r="G816" t="s">
        <v>19</v>
      </c>
      <c r="H816">
        <v>4558</v>
      </c>
      <c r="I816" t="s">
        <v>11</v>
      </c>
      <c r="J816" t="s">
        <v>134</v>
      </c>
      <c r="K816" t="s">
        <v>154</v>
      </c>
      <c r="L816" t="s">
        <v>144</v>
      </c>
      <c r="M816" s="5">
        <v>26</v>
      </c>
    </row>
    <row r="817" spans="1:13" x14ac:dyDescent="0.65">
      <c r="A817" s="2">
        <v>45969</v>
      </c>
      <c r="B817" s="3">
        <f t="shared" si="38"/>
        <v>2026</v>
      </c>
      <c r="C817" t="str">
        <f t="shared" si="36"/>
        <v>2025-2026</v>
      </c>
      <c r="D817" t="s">
        <v>161</v>
      </c>
      <c r="E817" t="s">
        <v>39</v>
      </c>
      <c r="F817" t="str">
        <f t="shared" si="37"/>
        <v>New South Wales</v>
      </c>
      <c r="G817" t="s">
        <v>10</v>
      </c>
      <c r="H817">
        <v>2541</v>
      </c>
      <c r="I817" t="s">
        <v>11</v>
      </c>
      <c r="J817" t="s">
        <v>121</v>
      </c>
      <c r="K817" t="s">
        <v>155</v>
      </c>
      <c r="L817" t="s">
        <v>145</v>
      </c>
      <c r="M817" s="5">
        <v>632</v>
      </c>
    </row>
    <row r="818" spans="1:13" x14ac:dyDescent="0.65">
      <c r="A818" s="2">
        <v>45866</v>
      </c>
      <c r="B818" s="3">
        <f t="shared" si="38"/>
        <v>2026</v>
      </c>
      <c r="C818" t="str">
        <f t="shared" si="36"/>
        <v>2025-2026</v>
      </c>
      <c r="D818" t="s">
        <v>161</v>
      </c>
      <c r="E818" t="s">
        <v>12</v>
      </c>
      <c r="F818" t="str">
        <f t="shared" si="37"/>
        <v>New South Wales</v>
      </c>
      <c r="G818" t="s">
        <v>10</v>
      </c>
      <c r="H818">
        <v>2795</v>
      </c>
      <c r="I818" t="s">
        <v>11</v>
      </c>
      <c r="J818" t="s">
        <v>130</v>
      </c>
      <c r="K818" t="s">
        <v>159</v>
      </c>
      <c r="L818" t="s">
        <v>149</v>
      </c>
      <c r="M818" s="5">
        <v>649</v>
      </c>
    </row>
    <row r="819" spans="1:13" x14ac:dyDescent="0.65">
      <c r="A819" s="2">
        <v>45808</v>
      </c>
      <c r="B819" s="3">
        <f t="shared" si="38"/>
        <v>2025</v>
      </c>
      <c r="C819" t="str">
        <f t="shared" si="36"/>
        <v>2024-2025</v>
      </c>
      <c r="D819" t="s">
        <v>160</v>
      </c>
      <c r="E819" t="s">
        <v>88</v>
      </c>
      <c r="F819" t="str">
        <f t="shared" si="37"/>
        <v>Queensland</v>
      </c>
      <c r="G819" t="s">
        <v>19</v>
      </c>
      <c r="H819">
        <v>4570</v>
      </c>
      <c r="I819" t="s">
        <v>11</v>
      </c>
      <c r="J819" t="s">
        <v>134</v>
      </c>
      <c r="K819" t="s">
        <v>157</v>
      </c>
      <c r="L819" t="s">
        <v>147</v>
      </c>
      <c r="M819" s="5">
        <v>542</v>
      </c>
    </row>
    <row r="820" spans="1:13" x14ac:dyDescent="0.65">
      <c r="A820" s="2">
        <v>45872</v>
      </c>
      <c r="B820" s="3">
        <f t="shared" si="38"/>
        <v>2026</v>
      </c>
      <c r="C820" t="str">
        <f t="shared" si="36"/>
        <v>2025-2026</v>
      </c>
      <c r="D820" t="s">
        <v>160</v>
      </c>
      <c r="E820" t="s">
        <v>58</v>
      </c>
      <c r="F820" t="str">
        <f t="shared" si="37"/>
        <v>New South Wales</v>
      </c>
      <c r="G820" t="s">
        <v>10</v>
      </c>
      <c r="H820">
        <v>2790</v>
      </c>
      <c r="I820" t="s">
        <v>11</v>
      </c>
      <c r="J820" t="s">
        <v>130</v>
      </c>
      <c r="K820" t="s">
        <v>157</v>
      </c>
      <c r="L820" t="s">
        <v>147</v>
      </c>
      <c r="M820" s="5">
        <v>288</v>
      </c>
    </row>
    <row r="821" spans="1:13" x14ac:dyDescent="0.65">
      <c r="A821" s="2">
        <v>45831</v>
      </c>
      <c r="B821" s="3">
        <f t="shared" si="38"/>
        <v>2025</v>
      </c>
      <c r="C821" t="str">
        <f t="shared" si="36"/>
        <v>2024-2025</v>
      </c>
      <c r="D821" t="s">
        <v>160</v>
      </c>
      <c r="E821" t="s">
        <v>58</v>
      </c>
      <c r="F821" t="str">
        <f t="shared" si="37"/>
        <v>New South Wales</v>
      </c>
      <c r="G821" t="s">
        <v>10</v>
      </c>
      <c r="H821">
        <v>2790</v>
      </c>
      <c r="I821" t="s">
        <v>11</v>
      </c>
      <c r="J821" t="s">
        <v>130</v>
      </c>
      <c r="K821" t="s">
        <v>153</v>
      </c>
      <c r="L821" t="s">
        <v>143</v>
      </c>
      <c r="M821" s="5">
        <v>154</v>
      </c>
    </row>
    <row r="822" spans="1:13" x14ac:dyDescent="0.65">
      <c r="A822" s="2">
        <v>45519</v>
      </c>
      <c r="B822" s="3">
        <f t="shared" si="38"/>
        <v>2025</v>
      </c>
      <c r="C822" t="str">
        <f t="shared" si="36"/>
        <v>2024-2025</v>
      </c>
      <c r="D822" t="s">
        <v>160</v>
      </c>
      <c r="E822" t="s">
        <v>93</v>
      </c>
      <c r="F822" t="str">
        <f t="shared" si="37"/>
        <v>Victoria</v>
      </c>
      <c r="G822" t="s">
        <v>26</v>
      </c>
      <c r="H822">
        <v>3400</v>
      </c>
      <c r="I822" t="s">
        <v>11</v>
      </c>
      <c r="J822" t="s">
        <v>127</v>
      </c>
      <c r="K822" t="s">
        <v>150</v>
      </c>
      <c r="L822" t="s">
        <v>140</v>
      </c>
      <c r="M822" s="5">
        <v>547</v>
      </c>
    </row>
    <row r="823" spans="1:13" x14ac:dyDescent="0.65">
      <c r="A823" s="2">
        <v>46001</v>
      </c>
      <c r="B823" s="3">
        <f t="shared" si="38"/>
        <v>2026</v>
      </c>
      <c r="C823" t="str">
        <f t="shared" si="36"/>
        <v>2025-2026</v>
      </c>
      <c r="D823" t="s">
        <v>160</v>
      </c>
      <c r="E823" t="s">
        <v>35</v>
      </c>
      <c r="F823" t="str">
        <f t="shared" si="37"/>
        <v>Victoria</v>
      </c>
      <c r="G823" t="s">
        <v>26</v>
      </c>
      <c r="H823">
        <v>3280</v>
      </c>
      <c r="I823" t="s">
        <v>11</v>
      </c>
      <c r="J823" t="s">
        <v>127</v>
      </c>
      <c r="K823" t="s">
        <v>154</v>
      </c>
      <c r="L823" t="s">
        <v>144</v>
      </c>
      <c r="M823" s="5">
        <v>104</v>
      </c>
    </row>
    <row r="824" spans="1:13" x14ac:dyDescent="0.65">
      <c r="A824" s="2">
        <v>46009</v>
      </c>
      <c r="B824" s="3">
        <f t="shared" si="38"/>
        <v>2026</v>
      </c>
      <c r="C824" t="str">
        <f t="shared" si="36"/>
        <v>2025-2026</v>
      </c>
      <c r="D824" t="s">
        <v>160</v>
      </c>
      <c r="E824" t="s">
        <v>78</v>
      </c>
      <c r="F824" t="str">
        <f t="shared" si="37"/>
        <v>New South Wales</v>
      </c>
      <c r="G824" t="s">
        <v>10</v>
      </c>
      <c r="H824">
        <v>2480</v>
      </c>
      <c r="I824" t="s">
        <v>11</v>
      </c>
      <c r="J824" t="s">
        <v>120</v>
      </c>
      <c r="K824" t="s">
        <v>155</v>
      </c>
      <c r="L824" t="s">
        <v>145</v>
      </c>
      <c r="M824" s="5">
        <v>779</v>
      </c>
    </row>
    <row r="825" spans="1:13" x14ac:dyDescent="0.65">
      <c r="A825" s="2">
        <v>45893</v>
      </c>
      <c r="B825" s="3">
        <f t="shared" si="38"/>
        <v>2026</v>
      </c>
      <c r="C825" t="str">
        <f t="shared" si="36"/>
        <v>2025-2026</v>
      </c>
      <c r="D825" t="s">
        <v>160</v>
      </c>
      <c r="E825" t="s">
        <v>31</v>
      </c>
      <c r="F825" t="str">
        <f t="shared" si="37"/>
        <v>South Australia</v>
      </c>
      <c r="G825" t="s">
        <v>17</v>
      </c>
      <c r="H825">
        <v>5082</v>
      </c>
      <c r="I825" t="s">
        <v>11</v>
      </c>
      <c r="J825" t="s">
        <v>132</v>
      </c>
      <c r="K825" t="s">
        <v>153</v>
      </c>
      <c r="L825" t="s">
        <v>143</v>
      </c>
      <c r="M825" s="5">
        <v>160</v>
      </c>
    </row>
    <row r="826" spans="1:13" x14ac:dyDescent="0.65">
      <c r="A826" s="2">
        <v>45632</v>
      </c>
      <c r="B826" s="3">
        <f t="shared" si="38"/>
        <v>2025</v>
      </c>
      <c r="C826" t="str">
        <f t="shared" si="36"/>
        <v>2024-2025</v>
      </c>
      <c r="D826" t="s">
        <v>160</v>
      </c>
      <c r="E826" t="s">
        <v>35</v>
      </c>
      <c r="F826" t="str">
        <f t="shared" si="37"/>
        <v>Victoria</v>
      </c>
      <c r="G826" t="s">
        <v>26</v>
      </c>
      <c r="H826">
        <v>3280</v>
      </c>
      <c r="I826" t="s">
        <v>11</v>
      </c>
      <c r="J826" t="s">
        <v>127</v>
      </c>
      <c r="K826" t="s">
        <v>151</v>
      </c>
      <c r="L826" t="s">
        <v>141</v>
      </c>
      <c r="M826" s="5">
        <v>619</v>
      </c>
    </row>
    <row r="827" spans="1:13" x14ac:dyDescent="0.65">
      <c r="A827" s="2">
        <v>45647</v>
      </c>
      <c r="B827" s="3">
        <f t="shared" si="38"/>
        <v>2025</v>
      </c>
      <c r="C827" t="str">
        <f t="shared" si="36"/>
        <v>2024-2025</v>
      </c>
      <c r="D827" t="s">
        <v>160</v>
      </c>
      <c r="E827" t="s">
        <v>106</v>
      </c>
      <c r="F827" t="str">
        <f t="shared" si="37"/>
        <v>Queensland</v>
      </c>
      <c r="G827" t="s">
        <v>19</v>
      </c>
      <c r="H827">
        <v>4558</v>
      </c>
      <c r="I827" t="s">
        <v>11</v>
      </c>
      <c r="J827" t="s">
        <v>134</v>
      </c>
      <c r="K827" t="s">
        <v>153</v>
      </c>
      <c r="L827" t="s">
        <v>143</v>
      </c>
      <c r="M827" s="5">
        <v>687</v>
      </c>
    </row>
    <row r="828" spans="1:13" x14ac:dyDescent="0.65">
      <c r="A828" s="2">
        <v>45810</v>
      </c>
      <c r="B828" s="3">
        <f t="shared" si="38"/>
        <v>2025</v>
      </c>
      <c r="C828" t="str">
        <f t="shared" si="36"/>
        <v>2024-2025</v>
      </c>
      <c r="D828" t="s">
        <v>160</v>
      </c>
      <c r="E828" t="s">
        <v>23</v>
      </c>
      <c r="F828" t="str">
        <f t="shared" si="37"/>
        <v>New South Wales</v>
      </c>
      <c r="G828" t="s">
        <v>10</v>
      </c>
      <c r="H828">
        <v>2830</v>
      </c>
      <c r="I828" t="s">
        <v>11</v>
      </c>
      <c r="J828" t="s">
        <v>130</v>
      </c>
      <c r="K828" t="s">
        <v>151</v>
      </c>
      <c r="L828" t="s">
        <v>141</v>
      </c>
      <c r="M828" s="5">
        <v>566</v>
      </c>
    </row>
    <row r="829" spans="1:13" x14ac:dyDescent="0.65">
      <c r="A829" s="2">
        <v>45596</v>
      </c>
      <c r="B829" s="3">
        <f t="shared" si="38"/>
        <v>2025</v>
      </c>
      <c r="C829" t="str">
        <f t="shared" si="36"/>
        <v>2024-2025</v>
      </c>
      <c r="D829" t="s">
        <v>160</v>
      </c>
      <c r="E829" t="s">
        <v>111</v>
      </c>
      <c r="F829" t="str">
        <f t="shared" si="37"/>
        <v>New South Wales</v>
      </c>
      <c r="G829" t="s">
        <v>10</v>
      </c>
      <c r="H829">
        <v>2154</v>
      </c>
      <c r="I829" t="s">
        <v>11</v>
      </c>
      <c r="J829" t="s">
        <v>123</v>
      </c>
      <c r="K829" t="s">
        <v>150</v>
      </c>
      <c r="L829" t="s">
        <v>140</v>
      </c>
      <c r="M829" s="5">
        <v>237</v>
      </c>
    </row>
    <row r="830" spans="1:13" x14ac:dyDescent="0.65">
      <c r="A830" s="2">
        <v>45825</v>
      </c>
      <c r="B830" s="3">
        <f t="shared" si="38"/>
        <v>2025</v>
      </c>
      <c r="C830" t="str">
        <f t="shared" si="36"/>
        <v>2024-2025</v>
      </c>
      <c r="D830" t="s">
        <v>160</v>
      </c>
      <c r="E830" t="s">
        <v>38</v>
      </c>
      <c r="F830" t="str">
        <f t="shared" si="37"/>
        <v>Victoria</v>
      </c>
      <c r="G830" t="s">
        <v>26</v>
      </c>
      <c r="H830">
        <v>3199</v>
      </c>
      <c r="I830" t="s">
        <v>11</v>
      </c>
      <c r="J830" t="s">
        <v>125</v>
      </c>
      <c r="K830" t="s">
        <v>151</v>
      </c>
      <c r="L830" t="s">
        <v>141</v>
      </c>
      <c r="M830" s="5">
        <v>54</v>
      </c>
    </row>
    <row r="831" spans="1:13" x14ac:dyDescent="0.65">
      <c r="A831" s="2">
        <v>45872</v>
      </c>
      <c r="B831" s="3">
        <f t="shared" si="38"/>
        <v>2026</v>
      </c>
      <c r="C831" t="str">
        <f t="shared" si="36"/>
        <v>2025-2026</v>
      </c>
      <c r="D831" t="s">
        <v>160</v>
      </c>
      <c r="E831" t="s">
        <v>66</v>
      </c>
      <c r="F831" t="str">
        <f t="shared" si="37"/>
        <v>Western Australia</v>
      </c>
      <c r="G831" t="s">
        <v>28</v>
      </c>
      <c r="H831">
        <v>6330</v>
      </c>
      <c r="I831" t="s">
        <v>11</v>
      </c>
      <c r="J831" t="s">
        <v>133</v>
      </c>
      <c r="K831" t="s">
        <v>153</v>
      </c>
      <c r="L831" t="s">
        <v>143</v>
      </c>
      <c r="M831" s="5">
        <v>186</v>
      </c>
    </row>
    <row r="832" spans="1:13" x14ac:dyDescent="0.65">
      <c r="A832" s="2">
        <v>46014</v>
      </c>
      <c r="B832" s="3">
        <f t="shared" si="38"/>
        <v>2026</v>
      </c>
      <c r="C832" t="str">
        <f t="shared" si="36"/>
        <v>2025-2026</v>
      </c>
      <c r="D832" t="s">
        <v>160</v>
      </c>
      <c r="E832" t="s">
        <v>100</v>
      </c>
      <c r="F832" t="str">
        <f t="shared" si="37"/>
        <v>New South Wales</v>
      </c>
      <c r="G832" t="s">
        <v>10</v>
      </c>
      <c r="H832">
        <v>2800</v>
      </c>
      <c r="I832" t="s">
        <v>11</v>
      </c>
      <c r="J832" t="s">
        <v>130</v>
      </c>
      <c r="K832" t="s">
        <v>157</v>
      </c>
      <c r="L832" t="s">
        <v>147</v>
      </c>
      <c r="M832" s="5">
        <v>540</v>
      </c>
    </row>
    <row r="833" spans="1:13" x14ac:dyDescent="0.65">
      <c r="A833" s="2">
        <v>45701</v>
      </c>
      <c r="B833" s="3">
        <f t="shared" si="38"/>
        <v>2025</v>
      </c>
      <c r="C833" t="str">
        <f t="shared" si="36"/>
        <v>2024-2025</v>
      </c>
      <c r="D833" t="s">
        <v>160</v>
      </c>
      <c r="E833" t="s">
        <v>24</v>
      </c>
      <c r="F833" t="str">
        <f t="shared" si="37"/>
        <v>Queensland</v>
      </c>
      <c r="G833" t="s">
        <v>19</v>
      </c>
      <c r="H833">
        <v>4053</v>
      </c>
      <c r="I833" t="s">
        <v>11</v>
      </c>
      <c r="J833" t="s">
        <v>129</v>
      </c>
      <c r="K833" t="s">
        <v>158</v>
      </c>
      <c r="L833" t="s">
        <v>148</v>
      </c>
      <c r="M833" s="5">
        <v>721</v>
      </c>
    </row>
    <row r="834" spans="1:13" x14ac:dyDescent="0.65">
      <c r="A834" s="2">
        <v>45377</v>
      </c>
      <c r="B834" s="3">
        <f t="shared" si="38"/>
        <v>2024</v>
      </c>
      <c r="C834" t="str">
        <f t="shared" ref="C834:C897" si="39">IF(MONTH(A834) &gt;= 7, YEAR(A834) &amp; "-" &amp; YEAR(A834) + 1, YEAR(A834) - 1 &amp; "-" &amp; YEAR(A834))</f>
        <v>2023-2024</v>
      </c>
      <c r="D834" t="s">
        <v>160</v>
      </c>
      <c r="E834" t="s">
        <v>75</v>
      </c>
      <c r="F834" t="str">
        <f t="shared" ref="F834:F897" si="40">IF(G834="WA","Western Australia",
IF(G834="NSW","New South Wales",
IF(G834="QLD","Queensland",
IF(G834="VIC","Victoria",
IF(G834="TAS","Tasmania",
IF(G834="SA","South Australia",
IF(G834="NT","Northern Territory",
IF(G834="ACT","Australian Capital Territory",G834))))))))</f>
        <v>Victoria</v>
      </c>
      <c r="G834" t="s">
        <v>26</v>
      </c>
      <c r="H834">
        <v>3915</v>
      </c>
      <c r="I834" t="s">
        <v>11</v>
      </c>
      <c r="J834" t="s">
        <v>135</v>
      </c>
      <c r="K834" t="s">
        <v>151</v>
      </c>
      <c r="L834" t="s">
        <v>141</v>
      </c>
      <c r="M834" s="5">
        <v>748</v>
      </c>
    </row>
    <row r="835" spans="1:13" x14ac:dyDescent="0.65">
      <c r="A835" s="2">
        <v>45847</v>
      </c>
      <c r="B835" s="3">
        <f t="shared" ref="B835:B898" si="41">IF(MONTH(A835)&gt;=7,YEAR(A835)+1,YEAR(A835))</f>
        <v>2026</v>
      </c>
      <c r="C835" t="str">
        <f t="shared" si="39"/>
        <v>2025-2026</v>
      </c>
      <c r="D835" t="s">
        <v>161</v>
      </c>
      <c r="E835" t="s">
        <v>70</v>
      </c>
      <c r="F835" t="str">
        <f t="shared" si="40"/>
        <v>Western Australia</v>
      </c>
      <c r="G835" t="s">
        <v>28</v>
      </c>
      <c r="H835">
        <v>6021</v>
      </c>
      <c r="I835" t="s">
        <v>11</v>
      </c>
      <c r="J835" t="s">
        <v>119</v>
      </c>
      <c r="K835" t="s">
        <v>155</v>
      </c>
      <c r="L835" t="s">
        <v>145</v>
      </c>
      <c r="M835" s="5">
        <v>360</v>
      </c>
    </row>
    <row r="836" spans="1:13" x14ac:dyDescent="0.65">
      <c r="A836" s="2">
        <v>45860</v>
      </c>
      <c r="B836" s="3">
        <f t="shared" si="41"/>
        <v>2026</v>
      </c>
      <c r="C836" t="str">
        <f t="shared" si="39"/>
        <v>2025-2026</v>
      </c>
      <c r="D836" t="s">
        <v>161</v>
      </c>
      <c r="E836" t="s">
        <v>90</v>
      </c>
      <c r="F836" t="str">
        <f t="shared" si="40"/>
        <v>New South Wales</v>
      </c>
      <c r="G836" t="s">
        <v>10</v>
      </c>
      <c r="H836">
        <v>2650</v>
      </c>
      <c r="I836" t="s">
        <v>11</v>
      </c>
      <c r="J836" t="s">
        <v>130</v>
      </c>
      <c r="K836" t="s">
        <v>156</v>
      </c>
      <c r="L836" t="s">
        <v>146</v>
      </c>
      <c r="M836" s="5">
        <v>265</v>
      </c>
    </row>
    <row r="837" spans="1:13" x14ac:dyDescent="0.65">
      <c r="A837" s="2">
        <v>45378</v>
      </c>
      <c r="B837" s="3">
        <f t="shared" si="41"/>
        <v>2024</v>
      </c>
      <c r="C837" t="str">
        <f t="shared" si="39"/>
        <v>2023-2024</v>
      </c>
      <c r="D837" t="s">
        <v>161</v>
      </c>
      <c r="E837" t="s">
        <v>112</v>
      </c>
      <c r="F837" t="str">
        <f t="shared" si="40"/>
        <v>Queensland</v>
      </c>
      <c r="G837" t="s">
        <v>19</v>
      </c>
      <c r="H837">
        <v>4566</v>
      </c>
      <c r="I837" t="s">
        <v>11</v>
      </c>
      <c r="J837" t="s">
        <v>134</v>
      </c>
      <c r="K837" t="s">
        <v>155</v>
      </c>
      <c r="L837" t="s">
        <v>145</v>
      </c>
      <c r="M837" s="5">
        <v>77</v>
      </c>
    </row>
    <row r="838" spans="1:13" x14ac:dyDescent="0.65">
      <c r="A838" s="2">
        <v>45470</v>
      </c>
      <c r="B838" s="3">
        <f t="shared" si="41"/>
        <v>2024</v>
      </c>
      <c r="C838" t="str">
        <f t="shared" si="39"/>
        <v>2023-2024</v>
      </c>
      <c r="D838" t="s">
        <v>160</v>
      </c>
      <c r="E838" t="s">
        <v>42</v>
      </c>
      <c r="F838" t="str">
        <f t="shared" si="40"/>
        <v>Tasmania</v>
      </c>
      <c r="G838" t="s">
        <v>43</v>
      </c>
      <c r="H838">
        <v>7018</v>
      </c>
      <c r="I838" t="s">
        <v>11</v>
      </c>
      <c r="J838" t="s">
        <v>128</v>
      </c>
      <c r="K838" t="s">
        <v>151</v>
      </c>
      <c r="L838" t="s">
        <v>141</v>
      </c>
      <c r="M838" s="5">
        <v>656</v>
      </c>
    </row>
    <row r="839" spans="1:13" x14ac:dyDescent="0.65">
      <c r="A839" s="2">
        <v>45343</v>
      </c>
      <c r="B839" s="3">
        <f t="shared" si="41"/>
        <v>2024</v>
      </c>
      <c r="C839" t="str">
        <f t="shared" si="39"/>
        <v>2023-2024</v>
      </c>
      <c r="D839" t="s">
        <v>160</v>
      </c>
      <c r="E839" t="s">
        <v>47</v>
      </c>
      <c r="F839" t="str">
        <f t="shared" si="40"/>
        <v>Victoria</v>
      </c>
      <c r="G839" t="s">
        <v>26</v>
      </c>
      <c r="H839">
        <v>3630</v>
      </c>
      <c r="I839" t="s">
        <v>11</v>
      </c>
      <c r="J839" t="s">
        <v>135</v>
      </c>
      <c r="K839" t="s">
        <v>155</v>
      </c>
      <c r="L839" t="s">
        <v>145</v>
      </c>
      <c r="M839" s="5">
        <v>171</v>
      </c>
    </row>
    <row r="840" spans="1:13" x14ac:dyDescent="0.65">
      <c r="A840" s="2">
        <v>45418</v>
      </c>
      <c r="B840" s="3">
        <f t="shared" si="41"/>
        <v>2024</v>
      </c>
      <c r="C840" t="str">
        <f t="shared" si="39"/>
        <v>2023-2024</v>
      </c>
      <c r="D840" t="s">
        <v>160</v>
      </c>
      <c r="E840" t="s">
        <v>59</v>
      </c>
      <c r="F840" t="str">
        <f t="shared" si="40"/>
        <v>South Australia</v>
      </c>
      <c r="G840" t="s">
        <v>17</v>
      </c>
      <c r="H840">
        <v>5011</v>
      </c>
      <c r="I840" t="s">
        <v>11</v>
      </c>
      <c r="J840" t="s">
        <v>132</v>
      </c>
      <c r="K840" t="s">
        <v>157</v>
      </c>
      <c r="L840" t="s">
        <v>147</v>
      </c>
      <c r="M840" s="5">
        <v>348</v>
      </c>
    </row>
    <row r="841" spans="1:13" x14ac:dyDescent="0.65">
      <c r="A841" s="2">
        <v>45463</v>
      </c>
      <c r="B841" s="3">
        <f t="shared" si="41"/>
        <v>2024</v>
      </c>
      <c r="C841" t="str">
        <f t="shared" si="39"/>
        <v>2023-2024</v>
      </c>
      <c r="D841" t="s">
        <v>160</v>
      </c>
      <c r="E841" t="s">
        <v>102</v>
      </c>
      <c r="F841" t="str">
        <f t="shared" si="40"/>
        <v>Queensland</v>
      </c>
      <c r="G841" t="s">
        <v>19</v>
      </c>
      <c r="H841">
        <v>4825</v>
      </c>
      <c r="I841" t="s">
        <v>11</v>
      </c>
      <c r="J841" t="s">
        <v>131</v>
      </c>
      <c r="K841" t="s">
        <v>154</v>
      </c>
      <c r="L841" t="s">
        <v>144</v>
      </c>
      <c r="M841" s="5">
        <v>461</v>
      </c>
    </row>
    <row r="842" spans="1:13" x14ac:dyDescent="0.65">
      <c r="A842" s="2">
        <v>45335</v>
      </c>
      <c r="B842" s="3">
        <f t="shared" si="41"/>
        <v>2024</v>
      </c>
      <c r="C842" t="str">
        <f t="shared" si="39"/>
        <v>2023-2024</v>
      </c>
      <c r="D842" t="s">
        <v>160</v>
      </c>
      <c r="E842" t="s">
        <v>57</v>
      </c>
      <c r="F842" t="str">
        <f t="shared" si="40"/>
        <v>New South Wales</v>
      </c>
      <c r="G842" t="s">
        <v>10</v>
      </c>
      <c r="H842">
        <v>2064</v>
      </c>
      <c r="I842" t="s">
        <v>11</v>
      </c>
      <c r="J842" t="s">
        <v>124</v>
      </c>
      <c r="K842" t="s">
        <v>150</v>
      </c>
      <c r="L842" t="s">
        <v>140</v>
      </c>
      <c r="M842" s="5">
        <v>102</v>
      </c>
    </row>
    <row r="843" spans="1:13" x14ac:dyDescent="0.65">
      <c r="A843" s="2">
        <v>45542</v>
      </c>
      <c r="B843" s="3">
        <f t="shared" si="41"/>
        <v>2025</v>
      </c>
      <c r="C843" t="str">
        <f t="shared" si="39"/>
        <v>2024-2025</v>
      </c>
      <c r="D843" t="s">
        <v>161</v>
      </c>
      <c r="E843" t="s">
        <v>41</v>
      </c>
      <c r="F843" t="str">
        <f t="shared" si="40"/>
        <v>New South Wales</v>
      </c>
      <c r="G843" t="s">
        <v>10</v>
      </c>
      <c r="H843">
        <v>2478</v>
      </c>
      <c r="I843" t="s">
        <v>11</v>
      </c>
      <c r="J843" t="s">
        <v>120</v>
      </c>
      <c r="K843" t="s">
        <v>150</v>
      </c>
      <c r="L843" t="s">
        <v>140</v>
      </c>
      <c r="M843" s="5">
        <v>413</v>
      </c>
    </row>
    <row r="844" spans="1:13" x14ac:dyDescent="0.65">
      <c r="A844" s="2">
        <v>45549</v>
      </c>
      <c r="B844" s="3">
        <f t="shared" si="41"/>
        <v>2025</v>
      </c>
      <c r="C844" t="str">
        <f t="shared" si="39"/>
        <v>2024-2025</v>
      </c>
      <c r="D844" t="s">
        <v>161</v>
      </c>
      <c r="E844" t="s">
        <v>72</v>
      </c>
      <c r="F844" t="str">
        <f t="shared" si="40"/>
        <v>Queensland</v>
      </c>
      <c r="G844" t="s">
        <v>19</v>
      </c>
      <c r="H844">
        <v>4870</v>
      </c>
      <c r="I844" t="s">
        <v>11</v>
      </c>
      <c r="J844" t="s">
        <v>131</v>
      </c>
      <c r="K844" t="s">
        <v>150</v>
      </c>
      <c r="L844" t="s">
        <v>140</v>
      </c>
      <c r="M844" s="5">
        <v>674</v>
      </c>
    </row>
    <row r="845" spans="1:13" x14ac:dyDescent="0.65">
      <c r="A845" s="2">
        <v>46016</v>
      </c>
      <c r="B845" s="3">
        <f t="shared" si="41"/>
        <v>2026</v>
      </c>
      <c r="C845" t="str">
        <f t="shared" si="39"/>
        <v>2025-2026</v>
      </c>
      <c r="D845" t="s">
        <v>161</v>
      </c>
      <c r="E845" t="s">
        <v>69</v>
      </c>
      <c r="F845" t="str">
        <f t="shared" si="40"/>
        <v>Victoria</v>
      </c>
      <c r="G845" t="s">
        <v>26</v>
      </c>
      <c r="H845">
        <v>3148</v>
      </c>
      <c r="I845" t="s">
        <v>11</v>
      </c>
      <c r="J845" t="s">
        <v>125</v>
      </c>
      <c r="K845" t="s">
        <v>150</v>
      </c>
      <c r="L845" t="s">
        <v>140</v>
      </c>
      <c r="M845" s="5">
        <v>658</v>
      </c>
    </row>
    <row r="846" spans="1:13" x14ac:dyDescent="0.65">
      <c r="A846" s="2">
        <v>45337</v>
      </c>
      <c r="B846" s="3">
        <f t="shared" si="41"/>
        <v>2024</v>
      </c>
      <c r="C846" t="str">
        <f t="shared" si="39"/>
        <v>2023-2024</v>
      </c>
      <c r="D846" t="s">
        <v>160</v>
      </c>
      <c r="E846" t="s">
        <v>9</v>
      </c>
      <c r="F846" t="str">
        <f t="shared" si="40"/>
        <v>New South Wales</v>
      </c>
      <c r="G846" t="s">
        <v>10</v>
      </c>
      <c r="H846">
        <v>2067</v>
      </c>
      <c r="I846" t="s">
        <v>11</v>
      </c>
      <c r="J846" t="s">
        <v>124</v>
      </c>
      <c r="K846" t="s">
        <v>159</v>
      </c>
      <c r="L846" t="s">
        <v>149</v>
      </c>
      <c r="M846" s="5">
        <v>442</v>
      </c>
    </row>
    <row r="847" spans="1:13" x14ac:dyDescent="0.65">
      <c r="A847" s="2">
        <v>45408</v>
      </c>
      <c r="B847" s="3">
        <f t="shared" si="41"/>
        <v>2024</v>
      </c>
      <c r="C847" t="str">
        <f t="shared" si="39"/>
        <v>2023-2024</v>
      </c>
      <c r="D847" t="s">
        <v>160</v>
      </c>
      <c r="E847" t="s">
        <v>32</v>
      </c>
      <c r="F847" t="str">
        <f t="shared" si="40"/>
        <v>Victoria</v>
      </c>
      <c r="G847" t="s">
        <v>26</v>
      </c>
      <c r="H847">
        <v>3977</v>
      </c>
      <c r="I847" t="s">
        <v>11</v>
      </c>
      <c r="J847" t="s">
        <v>135</v>
      </c>
      <c r="K847" t="s">
        <v>150</v>
      </c>
      <c r="L847" t="s">
        <v>140</v>
      </c>
      <c r="M847" s="5">
        <v>279</v>
      </c>
    </row>
    <row r="848" spans="1:13" x14ac:dyDescent="0.65">
      <c r="A848" s="2">
        <v>45520</v>
      </c>
      <c r="B848" s="3">
        <f t="shared" si="41"/>
        <v>2025</v>
      </c>
      <c r="C848" t="str">
        <f t="shared" si="39"/>
        <v>2024-2025</v>
      </c>
      <c r="D848" t="s">
        <v>160</v>
      </c>
      <c r="E848" t="s">
        <v>87</v>
      </c>
      <c r="F848" t="str">
        <f t="shared" si="40"/>
        <v>New South Wales</v>
      </c>
      <c r="G848" t="s">
        <v>10</v>
      </c>
      <c r="H848">
        <v>2158</v>
      </c>
      <c r="I848" t="s">
        <v>11</v>
      </c>
      <c r="J848" t="s">
        <v>123</v>
      </c>
      <c r="K848" t="s">
        <v>153</v>
      </c>
      <c r="L848" t="s">
        <v>143</v>
      </c>
      <c r="M848" s="5">
        <v>207</v>
      </c>
    </row>
    <row r="849" spans="1:13" x14ac:dyDescent="0.65">
      <c r="A849" s="2">
        <v>45375</v>
      </c>
      <c r="B849" s="3">
        <f t="shared" si="41"/>
        <v>2024</v>
      </c>
      <c r="C849" t="str">
        <f t="shared" si="39"/>
        <v>2023-2024</v>
      </c>
      <c r="D849" t="s">
        <v>160</v>
      </c>
      <c r="E849" t="s">
        <v>110</v>
      </c>
      <c r="F849" t="str">
        <f t="shared" si="40"/>
        <v>Australian Capital Territory</v>
      </c>
      <c r="G849" t="s">
        <v>51</v>
      </c>
      <c r="H849">
        <v>2609</v>
      </c>
      <c r="I849" t="s">
        <v>11</v>
      </c>
      <c r="J849" t="s">
        <v>121</v>
      </c>
      <c r="K849" t="s">
        <v>153</v>
      </c>
      <c r="L849" t="s">
        <v>143</v>
      </c>
      <c r="M849" s="5">
        <v>504</v>
      </c>
    </row>
    <row r="850" spans="1:13" x14ac:dyDescent="0.65">
      <c r="A850" s="2">
        <v>45728</v>
      </c>
      <c r="B850" s="3">
        <f t="shared" si="41"/>
        <v>2025</v>
      </c>
      <c r="C850" t="str">
        <f t="shared" si="39"/>
        <v>2024-2025</v>
      </c>
      <c r="D850" t="s">
        <v>160</v>
      </c>
      <c r="E850" t="s">
        <v>88</v>
      </c>
      <c r="F850" t="str">
        <f t="shared" si="40"/>
        <v>Queensland</v>
      </c>
      <c r="G850" t="s">
        <v>19</v>
      </c>
      <c r="H850">
        <v>4570</v>
      </c>
      <c r="I850" t="s">
        <v>11</v>
      </c>
      <c r="J850" t="s">
        <v>134</v>
      </c>
      <c r="K850" t="s">
        <v>159</v>
      </c>
      <c r="L850" t="s">
        <v>149</v>
      </c>
      <c r="M850" s="5">
        <v>103</v>
      </c>
    </row>
    <row r="851" spans="1:13" x14ac:dyDescent="0.65">
      <c r="A851" s="2">
        <v>45409</v>
      </c>
      <c r="B851" s="3">
        <f t="shared" si="41"/>
        <v>2024</v>
      </c>
      <c r="C851" t="str">
        <f t="shared" si="39"/>
        <v>2023-2024</v>
      </c>
      <c r="D851" t="s">
        <v>161</v>
      </c>
      <c r="E851" t="s">
        <v>64</v>
      </c>
      <c r="F851" t="str">
        <f t="shared" si="40"/>
        <v>Western Australia</v>
      </c>
      <c r="G851" t="s">
        <v>28</v>
      </c>
      <c r="H851">
        <v>6112</v>
      </c>
      <c r="I851" t="s">
        <v>11</v>
      </c>
      <c r="J851" t="s">
        <v>133</v>
      </c>
      <c r="K851" t="s">
        <v>150</v>
      </c>
      <c r="L851" t="s">
        <v>140</v>
      </c>
      <c r="M851" s="5">
        <v>47</v>
      </c>
    </row>
    <row r="852" spans="1:13" x14ac:dyDescent="0.65">
      <c r="A852" s="2">
        <v>45759</v>
      </c>
      <c r="B852" s="3">
        <f t="shared" si="41"/>
        <v>2025</v>
      </c>
      <c r="C852" t="str">
        <f t="shared" si="39"/>
        <v>2024-2025</v>
      </c>
      <c r="D852" t="s">
        <v>160</v>
      </c>
      <c r="E852" t="s">
        <v>75</v>
      </c>
      <c r="F852" t="str">
        <f t="shared" si="40"/>
        <v>Victoria</v>
      </c>
      <c r="G852" t="s">
        <v>26</v>
      </c>
      <c r="H852">
        <v>3915</v>
      </c>
      <c r="I852" t="s">
        <v>11</v>
      </c>
      <c r="J852" t="s">
        <v>135</v>
      </c>
      <c r="K852" t="s">
        <v>150</v>
      </c>
      <c r="L852" t="s">
        <v>140</v>
      </c>
      <c r="M852" s="5">
        <v>350</v>
      </c>
    </row>
    <row r="853" spans="1:13" x14ac:dyDescent="0.65">
      <c r="A853" s="2">
        <v>45760</v>
      </c>
      <c r="B853" s="3">
        <f t="shared" si="41"/>
        <v>2025</v>
      </c>
      <c r="C853" t="str">
        <f t="shared" si="39"/>
        <v>2024-2025</v>
      </c>
      <c r="D853" t="s">
        <v>160</v>
      </c>
      <c r="E853" t="s">
        <v>106</v>
      </c>
      <c r="F853" t="str">
        <f t="shared" si="40"/>
        <v>Queensland</v>
      </c>
      <c r="G853" t="s">
        <v>19</v>
      </c>
      <c r="H853">
        <v>4558</v>
      </c>
      <c r="I853" t="s">
        <v>11</v>
      </c>
      <c r="J853" t="s">
        <v>134</v>
      </c>
      <c r="K853" t="s">
        <v>150</v>
      </c>
      <c r="L853" t="s">
        <v>140</v>
      </c>
      <c r="M853" s="5">
        <v>651</v>
      </c>
    </row>
    <row r="854" spans="1:13" x14ac:dyDescent="0.65">
      <c r="A854" s="2">
        <v>45617</v>
      </c>
      <c r="B854" s="3">
        <f t="shared" si="41"/>
        <v>2025</v>
      </c>
      <c r="C854" t="str">
        <f t="shared" si="39"/>
        <v>2024-2025</v>
      </c>
      <c r="D854" t="s">
        <v>161</v>
      </c>
      <c r="E854" t="s">
        <v>65</v>
      </c>
      <c r="F854" t="str">
        <f t="shared" si="40"/>
        <v>Victoria</v>
      </c>
      <c r="G854" t="s">
        <v>26</v>
      </c>
      <c r="H854">
        <v>3931</v>
      </c>
      <c r="I854" t="s">
        <v>11</v>
      </c>
      <c r="J854" t="s">
        <v>135</v>
      </c>
      <c r="K854" t="s">
        <v>150</v>
      </c>
      <c r="L854" t="s">
        <v>140</v>
      </c>
      <c r="M854" s="5">
        <v>561</v>
      </c>
    </row>
    <row r="855" spans="1:13" x14ac:dyDescent="0.65">
      <c r="A855" s="2">
        <v>45704</v>
      </c>
      <c r="B855" s="3">
        <f t="shared" si="41"/>
        <v>2025</v>
      </c>
      <c r="C855" t="str">
        <f t="shared" si="39"/>
        <v>2024-2025</v>
      </c>
      <c r="D855" t="s">
        <v>160</v>
      </c>
      <c r="E855" t="s">
        <v>54</v>
      </c>
      <c r="F855" t="str">
        <f t="shared" si="40"/>
        <v>New South Wales</v>
      </c>
      <c r="G855" t="s">
        <v>10</v>
      </c>
      <c r="H855">
        <v>2750</v>
      </c>
      <c r="I855" t="s">
        <v>11</v>
      </c>
      <c r="J855" t="s">
        <v>130</v>
      </c>
      <c r="K855" t="s">
        <v>153</v>
      </c>
      <c r="L855" t="s">
        <v>143</v>
      </c>
      <c r="M855" s="5">
        <v>324</v>
      </c>
    </row>
    <row r="856" spans="1:13" x14ac:dyDescent="0.65">
      <c r="A856" s="2">
        <v>45849</v>
      </c>
      <c r="B856" s="3">
        <f t="shared" si="41"/>
        <v>2026</v>
      </c>
      <c r="C856" t="str">
        <f t="shared" si="39"/>
        <v>2025-2026</v>
      </c>
      <c r="D856" t="s">
        <v>160</v>
      </c>
      <c r="E856" t="s">
        <v>22</v>
      </c>
      <c r="F856" t="str">
        <f t="shared" si="40"/>
        <v>New South Wales</v>
      </c>
      <c r="G856" t="s">
        <v>10</v>
      </c>
      <c r="H856">
        <v>2116</v>
      </c>
      <c r="I856" t="s">
        <v>11</v>
      </c>
      <c r="J856" t="s">
        <v>123</v>
      </c>
      <c r="K856" t="s">
        <v>150</v>
      </c>
      <c r="L856" t="s">
        <v>140</v>
      </c>
      <c r="M856" s="5">
        <v>692</v>
      </c>
    </row>
    <row r="857" spans="1:13" x14ac:dyDescent="0.65">
      <c r="A857" s="2">
        <v>45417</v>
      </c>
      <c r="B857" s="3">
        <f t="shared" si="41"/>
        <v>2024</v>
      </c>
      <c r="C857" t="str">
        <f t="shared" si="39"/>
        <v>2023-2024</v>
      </c>
      <c r="D857" t="s">
        <v>161</v>
      </c>
      <c r="E857" t="s">
        <v>61</v>
      </c>
      <c r="F857" t="str">
        <f t="shared" si="40"/>
        <v>Victoria</v>
      </c>
      <c r="G857" t="s">
        <v>26</v>
      </c>
      <c r="H857">
        <v>3179</v>
      </c>
      <c r="I857" t="s">
        <v>11</v>
      </c>
      <c r="J857" t="s">
        <v>125</v>
      </c>
      <c r="K857" t="s">
        <v>150</v>
      </c>
      <c r="L857" t="s">
        <v>140</v>
      </c>
      <c r="M857" s="5">
        <v>650</v>
      </c>
    </row>
    <row r="858" spans="1:13" x14ac:dyDescent="0.65">
      <c r="A858" s="2">
        <v>45438</v>
      </c>
      <c r="B858" s="3">
        <f t="shared" si="41"/>
        <v>2024</v>
      </c>
      <c r="C858" t="str">
        <f t="shared" si="39"/>
        <v>2023-2024</v>
      </c>
      <c r="D858" t="s">
        <v>160</v>
      </c>
      <c r="E858" t="s">
        <v>82</v>
      </c>
      <c r="F858" t="str">
        <f t="shared" si="40"/>
        <v>Queensland</v>
      </c>
      <c r="G858" t="s">
        <v>19</v>
      </c>
      <c r="H858">
        <v>4215</v>
      </c>
      <c r="I858" t="s">
        <v>11</v>
      </c>
      <c r="J858" t="s">
        <v>122</v>
      </c>
      <c r="K858" t="s">
        <v>150</v>
      </c>
      <c r="L858" t="s">
        <v>140</v>
      </c>
      <c r="M858" s="5">
        <v>396</v>
      </c>
    </row>
    <row r="859" spans="1:13" x14ac:dyDescent="0.65">
      <c r="A859" s="2">
        <v>45856</v>
      </c>
      <c r="B859" s="3">
        <f t="shared" si="41"/>
        <v>2026</v>
      </c>
      <c r="C859" t="str">
        <f t="shared" si="39"/>
        <v>2025-2026</v>
      </c>
      <c r="D859" t="s">
        <v>160</v>
      </c>
      <c r="E859" t="s">
        <v>68</v>
      </c>
      <c r="F859" t="str">
        <f t="shared" si="40"/>
        <v>Victoria</v>
      </c>
      <c r="G859" t="s">
        <v>26</v>
      </c>
      <c r="H859">
        <v>3429</v>
      </c>
      <c r="I859" t="s">
        <v>11</v>
      </c>
      <c r="J859" t="s">
        <v>127</v>
      </c>
      <c r="K859" t="s">
        <v>154</v>
      </c>
      <c r="L859" t="s">
        <v>144</v>
      </c>
      <c r="M859" s="5">
        <v>49</v>
      </c>
    </row>
    <row r="860" spans="1:13" x14ac:dyDescent="0.65">
      <c r="A860" s="2">
        <v>45440</v>
      </c>
      <c r="B860" s="3">
        <f t="shared" si="41"/>
        <v>2024</v>
      </c>
      <c r="C860" t="str">
        <f t="shared" si="39"/>
        <v>2023-2024</v>
      </c>
      <c r="D860" t="s">
        <v>160</v>
      </c>
      <c r="E860" t="s">
        <v>36</v>
      </c>
      <c r="F860" t="str">
        <f t="shared" si="40"/>
        <v>New South Wales</v>
      </c>
      <c r="G860" t="s">
        <v>10</v>
      </c>
      <c r="H860">
        <v>2539</v>
      </c>
      <c r="I860" t="s">
        <v>11</v>
      </c>
      <c r="J860" t="s">
        <v>121</v>
      </c>
      <c r="K860" t="s">
        <v>153</v>
      </c>
      <c r="L860" t="s">
        <v>143</v>
      </c>
      <c r="M860" s="5">
        <v>41</v>
      </c>
    </row>
    <row r="861" spans="1:13" x14ac:dyDescent="0.65">
      <c r="A861" s="2">
        <v>45783</v>
      </c>
      <c r="B861" s="3">
        <f t="shared" si="41"/>
        <v>2025</v>
      </c>
      <c r="C861" t="str">
        <f t="shared" si="39"/>
        <v>2024-2025</v>
      </c>
      <c r="D861" t="s">
        <v>160</v>
      </c>
      <c r="E861" t="s">
        <v>55</v>
      </c>
      <c r="F861" t="str">
        <f t="shared" si="40"/>
        <v>Queensland</v>
      </c>
      <c r="G861" t="s">
        <v>19</v>
      </c>
      <c r="H861">
        <v>4740</v>
      </c>
      <c r="I861" t="s">
        <v>11</v>
      </c>
      <c r="J861" t="s">
        <v>136</v>
      </c>
      <c r="K861" t="s">
        <v>159</v>
      </c>
      <c r="L861" t="s">
        <v>149</v>
      </c>
      <c r="M861" s="5">
        <v>488</v>
      </c>
    </row>
    <row r="862" spans="1:13" x14ac:dyDescent="0.65">
      <c r="A862" s="2">
        <v>45879</v>
      </c>
      <c r="B862" s="3">
        <f t="shared" si="41"/>
        <v>2026</v>
      </c>
      <c r="C862" t="str">
        <f t="shared" si="39"/>
        <v>2025-2026</v>
      </c>
      <c r="D862" t="s">
        <v>160</v>
      </c>
      <c r="E862" t="s">
        <v>95</v>
      </c>
      <c r="F862" t="str">
        <f t="shared" si="40"/>
        <v>New South Wales</v>
      </c>
      <c r="G862" t="s">
        <v>10</v>
      </c>
      <c r="H862">
        <v>2131</v>
      </c>
      <c r="I862" t="s">
        <v>11</v>
      </c>
      <c r="J862" t="s">
        <v>123</v>
      </c>
      <c r="K862" t="s">
        <v>153</v>
      </c>
      <c r="L862" t="s">
        <v>143</v>
      </c>
      <c r="M862" s="5">
        <v>404</v>
      </c>
    </row>
    <row r="863" spans="1:13" x14ac:dyDescent="0.65">
      <c r="A863" s="2">
        <v>45882</v>
      </c>
      <c r="B863" s="3">
        <f t="shared" si="41"/>
        <v>2026</v>
      </c>
      <c r="C863" t="str">
        <f t="shared" si="39"/>
        <v>2025-2026</v>
      </c>
      <c r="D863" t="s">
        <v>161</v>
      </c>
      <c r="E863" t="s">
        <v>50</v>
      </c>
      <c r="F863" t="str">
        <f t="shared" si="40"/>
        <v>Australian Capital Territory</v>
      </c>
      <c r="G863" t="s">
        <v>51</v>
      </c>
      <c r="H863">
        <v>2617</v>
      </c>
      <c r="I863" t="s">
        <v>11</v>
      </c>
      <c r="J863" t="s">
        <v>121</v>
      </c>
      <c r="K863" t="s">
        <v>153</v>
      </c>
      <c r="L863" t="s">
        <v>143</v>
      </c>
      <c r="M863" s="5">
        <v>49</v>
      </c>
    </row>
    <row r="864" spans="1:13" x14ac:dyDescent="0.65">
      <c r="A864" s="2">
        <v>45645</v>
      </c>
      <c r="B864" s="3">
        <f t="shared" si="41"/>
        <v>2025</v>
      </c>
      <c r="C864" t="str">
        <f t="shared" si="39"/>
        <v>2024-2025</v>
      </c>
      <c r="D864" t="s">
        <v>161</v>
      </c>
      <c r="E864" t="s">
        <v>73</v>
      </c>
      <c r="F864" t="str">
        <f t="shared" si="40"/>
        <v>Queensland</v>
      </c>
      <c r="G864" t="s">
        <v>19</v>
      </c>
      <c r="H864">
        <v>4509</v>
      </c>
      <c r="I864" t="s">
        <v>11</v>
      </c>
      <c r="J864" t="s">
        <v>122</v>
      </c>
      <c r="K864" t="s">
        <v>158</v>
      </c>
      <c r="L864" t="s">
        <v>148</v>
      </c>
      <c r="M864" s="5">
        <v>593</v>
      </c>
    </row>
    <row r="865" spans="1:13" x14ac:dyDescent="0.65">
      <c r="A865" s="2">
        <v>45637</v>
      </c>
      <c r="B865" s="3">
        <f t="shared" si="41"/>
        <v>2025</v>
      </c>
      <c r="C865" t="str">
        <f t="shared" si="39"/>
        <v>2024-2025</v>
      </c>
      <c r="D865" t="s">
        <v>160</v>
      </c>
      <c r="E865" t="s">
        <v>92</v>
      </c>
      <c r="F865" t="str">
        <f t="shared" si="40"/>
        <v>New South Wales</v>
      </c>
      <c r="G865" t="s">
        <v>10</v>
      </c>
      <c r="H865">
        <v>2015</v>
      </c>
      <c r="I865" t="s">
        <v>11</v>
      </c>
      <c r="J865" t="s">
        <v>124</v>
      </c>
      <c r="K865" t="s">
        <v>153</v>
      </c>
      <c r="L865" t="s">
        <v>143</v>
      </c>
      <c r="M865" s="5">
        <v>531</v>
      </c>
    </row>
    <row r="866" spans="1:13" x14ac:dyDescent="0.65">
      <c r="A866" s="2">
        <v>45826</v>
      </c>
      <c r="B866" s="3">
        <f t="shared" si="41"/>
        <v>2025</v>
      </c>
      <c r="C866" t="str">
        <f t="shared" si="39"/>
        <v>2024-2025</v>
      </c>
      <c r="D866" t="s">
        <v>160</v>
      </c>
      <c r="E866" t="s">
        <v>16</v>
      </c>
      <c r="F866" t="str">
        <f t="shared" si="40"/>
        <v>South Australia</v>
      </c>
      <c r="G866" t="s">
        <v>17</v>
      </c>
      <c r="H866">
        <v>5168</v>
      </c>
      <c r="I866" t="s">
        <v>11</v>
      </c>
      <c r="J866" t="s">
        <v>132</v>
      </c>
      <c r="K866" t="s">
        <v>157</v>
      </c>
      <c r="L866" t="s">
        <v>147</v>
      </c>
      <c r="M866" s="5">
        <v>361</v>
      </c>
    </row>
    <row r="867" spans="1:13" x14ac:dyDescent="0.65">
      <c r="A867" s="2">
        <v>45973</v>
      </c>
      <c r="B867" s="3">
        <f t="shared" si="41"/>
        <v>2026</v>
      </c>
      <c r="C867" t="str">
        <f t="shared" si="39"/>
        <v>2025-2026</v>
      </c>
      <c r="D867" t="s">
        <v>161</v>
      </c>
      <c r="E867" t="s">
        <v>16</v>
      </c>
      <c r="F867" t="str">
        <f t="shared" si="40"/>
        <v>South Australia</v>
      </c>
      <c r="G867" t="s">
        <v>17</v>
      </c>
      <c r="H867">
        <v>5168</v>
      </c>
      <c r="I867" t="s">
        <v>11</v>
      </c>
      <c r="J867" t="s">
        <v>132</v>
      </c>
      <c r="K867" t="s">
        <v>152</v>
      </c>
      <c r="L867" t="s">
        <v>142</v>
      </c>
      <c r="M867" s="5">
        <v>451</v>
      </c>
    </row>
    <row r="868" spans="1:13" x14ac:dyDescent="0.65">
      <c r="A868" s="2">
        <v>45387</v>
      </c>
      <c r="B868" s="3">
        <f t="shared" si="41"/>
        <v>2024</v>
      </c>
      <c r="C868" t="str">
        <f t="shared" si="39"/>
        <v>2023-2024</v>
      </c>
      <c r="D868" t="s">
        <v>160</v>
      </c>
      <c r="E868" t="s">
        <v>38</v>
      </c>
      <c r="F868" t="str">
        <f t="shared" si="40"/>
        <v>Victoria</v>
      </c>
      <c r="G868" t="s">
        <v>26</v>
      </c>
      <c r="H868">
        <v>3199</v>
      </c>
      <c r="I868" t="s">
        <v>11</v>
      </c>
      <c r="J868" t="s">
        <v>125</v>
      </c>
      <c r="K868" t="s">
        <v>154</v>
      </c>
      <c r="L868" t="s">
        <v>144</v>
      </c>
      <c r="M868" s="5">
        <v>778</v>
      </c>
    </row>
    <row r="869" spans="1:13" x14ac:dyDescent="0.65">
      <c r="A869" s="2">
        <v>45952</v>
      </c>
      <c r="B869" s="3">
        <f t="shared" si="41"/>
        <v>2026</v>
      </c>
      <c r="C869" t="str">
        <f t="shared" si="39"/>
        <v>2025-2026</v>
      </c>
      <c r="D869" t="s">
        <v>161</v>
      </c>
      <c r="E869" t="s">
        <v>54</v>
      </c>
      <c r="F869" t="str">
        <f t="shared" si="40"/>
        <v>New South Wales</v>
      </c>
      <c r="G869" t="s">
        <v>10</v>
      </c>
      <c r="H869">
        <v>2750</v>
      </c>
      <c r="I869" t="s">
        <v>11</v>
      </c>
      <c r="J869" t="s">
        <v>130</v>
      </c>
      <c r="K869" t="s">
        <v>151</v>
      </c>
      <c r="L869" t="s">
        <v>141</v>
      </c>
      <c r="M869" s="5">
        <v>397</v>
      </c>
    </row>
    <row r="870" spans="1:13" x14ac:dyDescent="0.65">
      <c r="A870" s="2">
        <v>45738</v>
      </c>
      <c r="B870" s="3">
        <f t="shared" si="41"/>
        <v>2025</v>
      </c>
      <c r="C870" t="str">
        <f t="shared" si="39"/>
        <v>2024-2025</v>
      </c>
      <c r="D870" t="s">
        <v>161</v>
      </c>
      <c r="E870" t="s">
        <v>67</v>
      </c>
      <c r="F870" t="str">
        <f t="shared" si="40"/>
        <v>Tasmania</v>
      </c>
      <c r="G870" t="s">
        <v>43</v>
      </c>
      <c r="H870">
        <v>7250</v>
      </c>
      <c r="I870" t="s">
        <v>11</v>
      </c>
      <c r="J870" t="s">
        <v>128</v>
      </c>
      <c r="K870" t="s">
        <v>154</v>
      </c>
      <c r="L870" t="s">
        <v>144</v>
      </c>
      <c r="M870" s="5">
        <v>102</v>
      </c>
    </row>
    <row r="871" spans="1:13" x14ac:dyDescent="0.65">
      <c r="A871" s="2">
        <v>45381</v>
      </c>
      <c r="B871" s="3">
        <f t="shared" si="41"/>
        <v>2024</v>
      </c>
      <c r="C871" t="str">
        <f t="shared" si="39"/>
        <v>2023-2024</v>
      </c>
      <c r="D871" t="s">
        <v>160</v>
      </c>
      <c r="E871" t="s">
        <v>80</v>
      </c>
      <c r="F871" t="str">
        <f t="shared" si="40"/>
        <v>New South Wales</v>
      </c>
      <c r="G871" t="s">
        <v>10</v>
      </c>
      <c r="H871">
        <v>2120</v>
      </c>
      <c r="I871" t="s">
        <v>11</v>
      </c>
      <c r="J871" t="s">
        <v>123</v>
      </c>
      <c r="K871" t="s">
        <v>157</v>
      </c>
      <c r="L871" t="s">
        <v>147</v>
      </c>
      <c r="M871" s="5">
        <v>68</v>
      </c>
    </row>
    <row r="872" spans="1:13" x14ac:dyDescent="0.65">
      <c r="A872" s="2">
        <v>45861</v>
      </c>
      <c r="B872" s="3">
        <f t="shared" si="41"/>
        <v>2026</v>
      </c>
      <c r="C872" t="str">
        <f t="shared" si="39"/>
        <v>2025-2026</v>
      </c>
      <c r="D872" t="s">
        <v>160</v>
      </c>
      <c r="E872" t="s">
        <v>56</v>
      </c>
      <c r="F872" t="str">
        <f t="shared" si="40"/>
        <v>Queensland</v>
      </c>
      <c r="G872" t="s">
        <v>19</v>
      </c>
      <c r="H872">
        <v>4883</v>
      </c>
      <c r="I872" t="s">
        <v>11</v>
      </c>
      <c r="J872" t="s">
        <v>131</v>
      </c>
      <c r="K872" t="s">
        <v>152</v>
      </c>
      <c r="L872" t="s">
        <v>142</v>
      </c>
      <c r="M872" s="5">
        <v>330</v>
      </c>
    </row>
    <row r="873" spans="1:13" x14ac:dyDescent="0.65">
      <c r="A873" s="2">
        <v>45598</v>
      </c>
      <c r="B873" s="3">
        <f t="shared" si="41"/>
        <v>2025</v>
      </c>
      <c r="C873" t="str">
        <f t="shared" si="39"/>
        <v>2024-2025</v>
      </c>
      <c r="D873" t="s">
        <v>160</v>
      </c>
      <c r="E873" t="s">
        <v>56</v>
      </c>
      <c r="F873" t="str">
        <f t="shared" si="40"/>
        <v>Queensland</v>
      </c>
      <c r="G873" t="s">
        <v>19</v>
      </c>
      <c r="H873">
        <v>4883</v>
      </c>
      <c r="I873" t="s">
        <v>11</v>
      </c>
      <c r="J873" t="s">
        <v>131</v>
      </c>
      <c r="K873" t="s">
        <v>153</v>
      </c>
      <c r="L873" t="s">
        <v>143</v>
      </c>
      <c r="M873" s="5">
        <v>433</v>
      </c>
    </row>
    <row r="874" spans="1:13" x14ac:dyDescent="0.65">
      <c r="A874" s="2">
        <v>45691</v>
      </c>
      <c r="B874" s="3">
        <f t="shared" si="41"/>
        <v>2025</v>
      </c>
      <c r="C874" t="str">
        <f t="shared" si="39"/>
        <v>2024-2025</v>
      </c>
      <c r="D874" t="s">
        <v>160</v>
      </c>
      <c r="E874" t="s">
        <v>71</v>
      </c>
      <c r="F874" t="str">
        <f t="shared" si="40"/>
        <v>Victoria</v>
      </c>
      <c r="G874" t="s">
        <v>26</v>
      </c>
      <c r="H874">
        <v>3131</v>
      </c>
      <c r="I874" t="s">
        <v>11</v>
      </c>
      <c r="J874" t="s">
        <v>125</v>
      </c>
      <c r="K874" t="s">
        <v>153</v>
      </c>
      <c r="L874" t="s">
        <v>143</v>
      </c>
      <c r="M874" s="5">
        <v>500</v>
      </c>
    </row>
    <row r="875" spans="1:13" x14ac:dyDescent="0.65">
      <c r="A875" s="2">
        <v>45509</v>
      </c>
      <c r="B875" s="3">
        <f t="shared" si="41"/>
        <v>2025</v>
      </c>
      <c r="C875" t="str">
        <f t="shared" si="39"/>
        <v>2024-2025</v>
      </c>
      <c r="D875" t="s">
        <v>160</v>
      </c>
      <c r="E875" t="s">
        <v>108</v>
      </c>
      <c r="F875" t="str">
        <f t="shared" si="40"/>
        <v>Tasmania</v>
      </c>
      <c r="G875" t="s">
        <v>43</v>
      </c>
      <c r="H875">
        <v>7320</v>
      </c>
      <c r="I875" t="s">
        <v>11</v>
      </c>
      <c r="J875" t="s">
        <v>128</v>
      </c>
      <c r="K875" t="s">
        <v>152</v>
      </c>
      <c r="L875" t="s">
        <v>142</v>
      </c>
      <c r="M875" s="5">
        <v>506</v>
      </c>
    </row>
    <row r="876" spans="1:13" x14ac:dyDescent="0.65">
      <c r="A876" s="2">
        <v>45315</v>
      </c>
      <c r="B876" s="3">
        <f t="shared" si="41"/>
        <v>2024</v>
      </c>
      <c r="C876" t="str">
        <f t="shared" si="39"/>
        <v>2023-2024</v>
      </c>
      <c r="D876" t="s">
        <v>160</v>
      </c>
      <c r="E876" t="s">
        <v>25</v>
      </c>
      <c r="F876" t="str">
        <f t="shared" si="40"/>
        <v>Victoria</v>
      </c>
      <c r="G876" t="s">
        <v>26</v>
      </c>
      <c r="H876">
        <v>3066</v>
      </c>
      <c r="I876" t="s">
        <v>11</v>
      </c>
      <c r="J876" t="s">
        <v>126</v>
      </c>
      <c r="K876" t="s">
        <v>152</v>
      </c>
      <c r="L876" t="s">
        <v>142</v>
      </c>
      <c r="M876" s="5">
        <v>132</v>
      </c>
    </row>
    <row r="877" spans="1:13" x14ac:dyDescent="0.65">
      <c r="A877" s="2">
        <v>45786</v>
      </c>
      <c r="B877" s="3">
        <f t="shared" si="41"/>
        <v>2025</v>
      </c>
      <c r="C877" t="str">
        <f t="shared" si="39"/>
        <v>2024-2025</v>
      </c>
      <c r="D877" t="s">
        <v>160</v>
      </c>
      <c r="E877" t="s">
        <v>110</v>
      </c>
      <c r="F877" t="str">
        <f t="shared" si="40"/>
        <v>Australian Capital Territory</v>
      </c>
      <c r="G877" t="s">
        <v>51</v>
      </c>
      <c r="H877">
        <v>2609</v>
      </c>
      <c r="I877" t="s">
        <v>11</v>
      </c>
      <c r="J877" t="s">
        <v>121</v>
      </c>
      <c r="K877" t="s">
        <v>155</v>
      </c>
      <c r="L877" t="s">
        <v>145</v>
      </c>
      <c r="M877" s="5">
        <v>130</v>
      </c>
    </row>
    <row r="878" spans="1:13" x14ac:dyDescent="0.65">
      <c r="A878" s="2">
        <v>45338</v>
      </c>
      <c r="B878" s="3">
        <f t="shared" si="41"/>
        <v>2024</v>
      </c>
      <c r="C878" t="str">
        <f t="shared" si="39"/>
        <v>2023-2024</v>
      </c>
      <c r="D878" t="s">
        <v>160</v>
      </c>
      <c r="E878" t="s">
        <v>106</v>
      </c>
      <c r="F878" t="str">
        <f t="shared" si="40"/>
        <v>Queensland</v>
      </c>
      <c r="G878" t="s">
        <v>19</v>
      </c>
      <c r="H878">
        <v>4558</v>
      </c>
      <c r="I878" t="s">
        <v>11</v>
      </c>
      <c r="J878" t="s">
        <v>134</v>
      </c>
      <c r="K878" t="s">
        <v>151</v>
      </c>
      <c r="L878" t="s">
        <v>141</v>
      </c>
      <c r="M878" s="5">
        <v>346</v>
      </c>
    </row>
    <row r="879" spans="1:13" x14ac:dyDescent="0.65">
      <c r="A879" s="2">
        <v>45808</v>
      </c>
      <c r="B879" s="3">
        <f t="shared" si="41"/>
        <v>2025</v>
      </c>
      <c r="C879" t="str">
        <f t="shared" si="39"/>
        <v>2024-2025</v>
      </c>
      <c r="D879" t="s">
        <v>160</v>
      </c>
      <c r="E879" t="s">
        <v>50</v>
      </c>
      <c r="F879" t="str">
        <f t="shared" si="40"/>
        <v>Australian Capital Territory</v>
      </c>
      <c r="G879" t="s">
        <v>51</v>
      </c>
      <c r="H879">
        <v>2617</v>
      </c>
      <c r="I879" t="s">
        <v>11</v>
      </c>
      <c r="J879" t="s">
        <v>121</v>
      </c>
      <c r="K879" t="s">
        <v>154</v>
      </c>
      <c r="L879" t="s">
        <v>144</v>
      </c>
      <c r="M879" s="5">
        <v>176</v>
      </c>
    </row>
    <row r="880" spans="1:13" x14ac:dyDescent="0.65">
      <c r="A880" s="2">
        <v>45899</v>
      </c>
      <c r="B880" s="3">
        <f t="shared" si="41"/>
        <v>2026</v>
      </c>
      <c r="C880" t="str">
        <f t="shared" si="39"/>
        <v>2025-2026</v>
      </c>
      <c r="D880" t="s">
        <v>160</v>
      </c>
      <c r="E880" t="s">
        <v>52</v>
      </c>
      <c r="F880" t="str">
        <f t="shared" si="40"/>
        <v>New South Wales</v>
      </c>
      <c r="G880" t="s">
        <v>10</v>
      </c>
      <c r="H880">
        <v>2485</v>
      </c>
      <c r="I880" t="s">
        <v>11</v>
      </c>
      <c r="J880" t="s">
        <v>120</v>
      </c>
      <c r="K880" t="s">
        <v>152</v>
      </c>
      <c r="L880" t="s">
        <v>142</v>
      </c>
      <c r="M880" s="5">
        <v>373</v>
      </c>
    </row>
    <row r="881" spans="1:13" x14ac:dyDescent="0.65">
      <c r="A881" s="2">
        <v>45904</v>
      </c>
      <c r="B881" s="3">
        <f t="shared" si="41"/>
        <v>2026</v>
      </c>
      <c r="C881" t="str">
        <f t="shared" si="39"/>
        <v>2025-2026</v>
      </c>
      <c r="D881" t="s">
        <v>161</v>
      </c>
      <c r="E881" t="s">
        <v>50</v>
      </c>
      <c r="F881" t="str">
        <f t="shared" si="40"/>
        <v>Australian Capital Territory</v>
      </c>
      <c r="G881" t="s">
        <v>51</v>
      </c>
      <c r="H881">
        <v>2617</v>
      </c>
      <c r="I881" t="s">
        <v>11</v>
      </c>
      <c r="J881" t="s">
        <v>121</v>
      </c>
      <c r="K881" t="s">
        <v>150</v>
      </c>
      <c r="L881" t="s">
        <v>140</v>
      </c>
      <c r="M881" s="5">
        <v>402</v>
      </c>
    </row>
    <row r="882" spans="1:13" x14ac:dyDescent="0.65">
      <c r="A882" s="2">
        <v>45326</v>
      </c>
      <c r="B882" s="3">
        <f t="shared" si="41"/>
        <v>2024</v>
      </c>
      <c r="C882" t="str">
        <f t="shared" si="39"/>
        <v>2023-2024</v>
      </c>
      <c r="D882" t="s">
        <v>160</v>
      </c>
      <c r="E882" t="s">
        <v>79</v>
      </c>
      <c r="F882" t="str">
        <f t="shared" si="40"/>
        <v>Queensland</v>
      </c>
      <c r="G882" t="s">
        <v>19</v>
      </c>
      <c r="H882">
        <v>4680</v>
      </c>
      <c r="I882" t="s">
        <v>11</v>
      </c>
      <c r="J882" t="s">
        <v>136</v>
      </c>
      <c r="K882" t="s">
        <v>153</v>
      </c>
      <c r="L882" t="s">
        <v>143</v>
      </c>
      <c r="M882" s="5">
        <v>716</v>
      </c>
    </row>
    <row r="883" spans="1:13" x14ac:dyDescent="0.65">
      <c r="A883" s="2">
        <v>45807</v>
      </c>
      <c r="B883" s="3">
        <f t="shared" si="41"/>
        <v>2025</v>
      </c>
      <c r="C883" t="str">
        <f t="shared" si="39"/>
        <v>2024-2025</v>
      </c>
      <c r="D883" t="s">
        <v>161</v>
      </c>
      <c r="E883" t="s">
        <v>16</v>
      </c>
      <c r="F883" t="str">
        <f t="shared" si="40"/>
        <v>South Australia</v>
      </c>
      <c r="G883" t="s">
        <v>17</v>
      </c>
      <c r="H883">
        <v>5168</v>
      </c>
      <c r="I883" t="s">
        <v>11</v>
      </c>
      <c r="J883" t="s">
        <v>132</v>
      </c>
      <c r="K883" t="s">
        <v>152</v>
      </c>
      <c r="L883" t="s">
        <v>142</v>
      </c>
      <c r="M883" s="5">
        <v>660</v>
      </c>
    </row>
    <row r="884" spans="1:13" x14ac:dyDescent="0.65">
      <c r="A884" s="2">
        <v>45621</v>
      </c>
      <c r="B884" s="3">
        <f t="shared" si="41"/>
        <v>2025</v>
      </c>
      <c r="C884" t="str">
        <f t="shared" si="39"/>
        <v>2024-2025</v>
      </c>
      <c r="D884" t="s">
        <v>160</v>
      </c>
      <c r="E884" t="s">
        <v>81</v>
      </c>
      <c r="F884" t="str">
        <f t="shared" si="40"/>
        <v>Victoria</v>
      </c>
      <c r="G884" t="s">
        <v>26</v>
      </c>
      <c r="H884">
        <v>3076</v>
      </c>
      <c r="I884" t="s">
        <v>11</v>
      </c>
      <c r="J884" t="s">
        <v>126</v>
      </c>
      <c r="K884" t="s">
        <v>158</v>
      </c>
      <c r="L884" t="s">
        <v>148</v>
      </c>
      <c r="M884" s="5">
        <v>63</v>
      </c>
    </row>
    <row r="885" spans="1:13" x14ac:dyDescent="0.65">
      <c r="A885" s="2">
        <v>45574</v>
      </c>
      <c r="B885" s="3">
        <f t="shared" si="41"/>
        <v>2025</v>
      </c>
      <c r="C885" t="str">
        <f t="shared" si="39"/>
        <v>2024-2025</v>
      </c>
      <c r="D885" t="s">
        <v>160</v>
      </c>
      <c r="E885" t="s">
        <v>39</v>
      </c>
      <c r="F885" t="str">
        <f t="shared" si="40"/>
        <v>New South Wales</v>
      </c>
      <c r="G885" t="s">
        <v>10</v>
      </c>
      <c r="H885">
        <v>2541</v>
      </c>
      <c r="I885" t="s">
        <v>11</v>
      </c>
      <c r="J885" t="s">
        <v>121</v>
      </c>
      <c r="K885" t="s">
        <v>151</v>
      </c>
      <c r="L885" t="s">
        <v>141</v>
      </c>
      <c r="M885" s="5">
        <v>394</v>
      </c>
    </row>
    <row r="886" spans="1:13" x14ac:dyDescent="0.65">
      <c r="A886" s="2">
        <v>45841</v>
      </c>
      <c r="B886" s="3">
        <f t="shared" si="41"/>
        <v>2026</v>
      </c>
      <c r="C886" t="str">
        <f t="shared" si="39"/>
        <v>2025-2026</v>
      </c>
      <c r="D886" t="s">
        <v>160</v>
      </c>
      <c r="E886" t="s">
        <v>67</v>
      </c>
      <c r="F886" t="str">
        <f t="shared" si="40"/>
        <v>Tasmania</v>
      </c>
      <c r="G886" t="s">
        <v>43</v>
      </c>
      <c r="H886">
        <v>7250</v>
      </c>
      <c r="I886" t="s">
        <v>11</v>
      </c>
      <c r="J886" t="s">
        <v>128</v>
      </c>
      <c r="K886" t="s">
        <v>153</v>
      </c>
      <c r="L886" t="s">
        <v>143</v>
      </c>
      <c r="M886" s="5">
        <v>297</v>
      </c>
    </row>
    <row r="887" spans="1:13" x14ac:dyDescent="0.65">
      <c r="A887" s="2">
        <v>45837</v>
      </c>
      <c r="B887" s="3">
        <f t="shared" si="41"/>
        <v>2025</v>
      </c>
      <c r="C887" t="str">
        <f t="shared" si="39"/>
        <v>2024-2025</v>
      </c>
      <c r="D887" t="s">
        <v>160</v>
      </c>
      <c r="E887" t="s">
        <v>74</v>
      </c>
      <c r="F887" t="str">
        <f t="shared" si="40"/>
        <v>Victoria</v>
      </c>
      <c r="G887" t="s">
        <v>26</v>
      </c>
      <c r="H887">
        <v>3500</v>
      </c>
      <c r="I887" t="s">
        <v>11</v>
      </c>
      <c r="J887" t="s">
        <v>127</v>
      </c>
      <c r="K887" t="s">
        <v>154</v>
      </c>
      <c r="L887" t="s">
        <v>144</v>
      </c>
      <c r="M887" s="5">
        <v>456</v>
      </c>
    </row>
    <row r="888" spans="1:13" x14ac:dyDescent="0.65">
      <c r="A888" s="2">
        <v>46018</v>
      </c>
      <c r="B888" s="3">
        <f t="shared" si="41"/>
        <v>2026</v>
      </c>
      <c r="C888" t="str">
        <f t="shared" si="39"/>
        <v>2025-2026</v>
      </c>
      <c r="D888" t="s">
        <v>161</v>
      </c>
      <c r="E888" t="s">
        <v>98</v>
      </c>
      <c r="F888" t="str">
        <f t="shared" si="40"/>
        <v>South Australia</v>
      </c>
      <c r="G888" t="s">
        <v>17</v>
      </c>
      <c r="H888">
        <v>5290</v>
      </c>
      <c r="I888" t="s">
        <v>11</v>
      </c>
      <c r="J888" t="s">
        <v>137</v>
      </c>
      <c r="K888" t="s">
        <v>155</v>
      </c>
      <c r="L888" t="s">
        <v>145</v>
      </c>
      <c r="M888" s="5">
        <v>63</v>
      </c>
    </row>
    <row r="889" spans="1:13" x14ac:dyDescent="0.65">
      <c r="A889" s="2">
        <v>45435</v>
      </c>
      <c r="B889" s="3">
        <f t="shared" si="41"/>
        <v>2024</v>
      </c>
      <c r="C889" t="str">
        <f t="shared" si="39"/>
        <v>2023-2024</v>
      </c>
      <c r="D889" t="s">
        <v>160</v>
      </c>
      <c r="E889" t="s">
        <v>31</v>
      </c>
      <c r="F889" t="str">
        <f t="shared" si="40"/>
        <v>South Australia</v>
      </c>
      <c r="G889" t="s">
        <v>17</v>
      </c>
      <c r="H889">
        <v>5082</v>
      </c>
      <c r="I889" t="s">
        <v>11</v>
      </c>
      <c r="J889" t="s">
        <v>132</v>
      </c>
      <c r="K889" t="s">
        <v>155</v>
      </c>
      <c r="L889" t="s">
        <v>145</v>
      </c>
      <c r="M889" s="5">
        <v>656</v>
      </c>
    </row>
    <row r="890" spans="1:13" x14ac:dyDescent="0.65">
      <c r="A890" s="2">
        <v>45834</v>
      </c>
      <c r="B890" s="3">
        <f t="shared" si="41"/>
        <v>2025</v>
      </c>
      <c r="C890" t="str">
        <f t="shared" si="39"/>
        <v>2024-2025</v>
      </c>
      <c r="D890" t="s">
        <v>160</v>
      </c>
      <c r="E890" t="s">
        <v>82</v>
      </c>
      <c r="F890" t="str">
        <f t="shared" si="40"/>
        <v>Queensland</v>
      </c>
      <c r="G890" t="s">
        <v>19</v>
      </c>
      <c r="H890">
        <v>4215</v>
      </c>
      <c r="I890" t="s">
        <v>11</v>
      </c>
      <c r="J890" t="s">
        <v>122</v>
      </c>
      <c r="K890" t="s">
        <v>156</v>
      </c>
      <c r="L890" t="s">
        <v>146</v>
      </c>
      <c r="M890" s="5">
        <v>163</v>
      </c>
    </row>
    <row r="891" spans="1:13" x14ac:dyDescent="0.65">
      <c r="A891" s="2">
        <v>45948</v>
      </c>
      <c r="B891" s="3">
        <f t="shared" si="41"/>
        <v>2026</v>
      </c>
      <c r="C891" t="str">
        <f t="shared" si="39"/>
        <v>2025-2026</v>
      </c>
      <c r="D891" t="s">
        <v>160</v>
      </c>
      <c r="E891" t="s">
        <v>76</v>
      </c>
      <c r="F891" t="str">
        <f t="shared" si="40"/>
        <v>Queensland</v>
      </c>
      <c r="G891" t="s">
        <v>19</v>
      </c>
      <c r="H891">
        <v>4220</v>
      </c>
      <c r="I891" t="s">
        <v>11</v>
      </c>
      <c r="J891" t="s">
        <v>122</v>
      </c>
      <c r="K891" t="s">
        <v>156</v>
      </c>
      <c r="L891" t="s">
        <v>146</v>
      </c>
      <c r="M891" s="5">
        <v>598</v>
      </c>
    </row>
    <row r="892" spans="1:13" x14ac:dyDescent="0.65">
      <c r="A892" s="2">
        <v>45415</v>
      </c>
      <c r="B892" s="3">
        <f t="shared" si="41"/>
        <v>2024</v>
      </c>
      <c r="C892" t="str">
        <f t="shared" si="39"/>
        <v>2023-2024</v>
      </c>
      <c r="D892" t="s">
        <v>160</v>
      </c>
      <c r="E892" t="s">
        <v>62</v>
      </c>
      <c r="F892" t="str">
        <f t="shared" si="40"/>
        <v>Victoria</v>
      </c>
      <c r="G892" t="s">
        <v>26</v>
      </c>
      <c r="H892">
        <v>3690</v>
      </c>
      <c r="I892" t="s">
        <v>11</v>
      </c>
      <c r="J892" t="s">
        <v>135</v>
      </c>
      <c r="K892" t="s">
        <v>154</v>
      </c>
      <c r="L892" t="s">
        <v>144</v>
      </c>
      <c r="M892" s="5">
        <v>516</v>
      </c>
    </row>
    <row r="893" spans="1:13" x14ac:dyDescent="0.65">
      <c r="A893" s="2">
        <v>45577</v>
      </c>
      <c r="B893" s="3">
        <f t="shared" si="41"/>
        <v>2025</v>
      </c>
      <c r="C893" t="str">
        <f t="shared" si="39"/>
        <v>2024-2025</v>
      </c>
      <c r="D893" t="s">
        <v>161</v>
      </c>
      <c r="E893" t="s">
        <v>86</v>
      </c>
      <c r="F893" t="str">
        <f t="shared" si="40"/>
        <v>Queensland</v>
      </c>
      <c r="G893" t="s">
        <v>19</v>
      </c>
      <c r="H893">
        <v>4119</v>
      </c>
      <c r="I893" t="s">
        <v>11</v>
      </c>
      <c r="J893" t="s">
        <v>129</v>
      </c>
      <c r="K893" t="s">
        <v>150</v>
      </c>
      <c r="L893" t="s">
        <v>140</v>
      </c>
      <c r="M893" s="5">
        <v>795</v>
      </c>
    </row>
    <row r="894" spans="1:13" x14ac:dyDescent="0.65">
      <c r="A894" s="2">
        <v>45642</v>
      </c>
      <c r="B894" s="3">
        <f t="shared" si="41"/>
        <v>2025</v>
      </c>
      <c r="C894" t="str">
        <f t="shared" si="39"/>
        <v>2024-2025</v>
      </c>
      <c r="D894" t="s">
        <v>161</v>
      </c>
      <c r="E894" t="s">
        <v>86</v>
      </c>
      <c r="F894" t="str">
        <f t="shared" si="40"/>
        <v>Queensland</v>
      </c>
      <c r="G894" t="s">
        <v>19</v>
      </c>
      <c r="H894">
        <v>4119</v>
      </c>
      <c r="I894" t="s">
        <v>11</v>
      </c>
      <c r="J894" t="s">
        <v>129</v>
      </c>
      <c r="K894" t="s">
        <v>154</v>
      </c>
      <c r="L894" t="s">
        <v>144</v>
      </c>
      <c r="M894" s="5">
        <v>318</v>
      </c>
    </row>
    <row r="895" spans="1:13" x14ac:dyDescent="0.65">
      <c r="A895" s="2">
        <v>45609</v>
      </c>
      <c r="B895" s="3">
        <f t="shared" si="41"/>
        <v>2025</v>
      </c>
      <c r="C895" t="str">
        <f t="shared" si="39"/>
        <v>2024-2025</v>
      </c>
      <c r="D895" t="s">
        <v>160</v>
      </c>
      <c r="E895" t="s">
        <v>87</v>
      </c>
      <c r="F895" t="str">
        <f t="shared" si="40"/>
        <v>New South Wales</v>
      </c>
      <c r="G895" t="s">
        <v>10</v>
      </c>
      <c r="H895">
        <v>2158</v>
      </c>
      <c r="I895" t="s">
        <v>11</v>
      </c>
      <c r="J895" t="s">
        <v>123</v>
      </c>
      <c r="K895" t="s">
        <v>152</v>
      </c>
      <c r="L895" t="s">
        <v>142</v>
      </c>
      <c r="M895" s="5">
        <v>130</v>
      </c>
    </row>
    <row r="896" spans="1:13" x14ac:dyDescent="0.65">
      <c r="A896" s="2">
        <v>45731</v>
      </c>
      <c r="B896" s="3">
        <f t="shared" si="41"/>
        <v>2025</v>
      </c>
      <c r="C896" t="str">
        <f t="shared" si="39"/>
        <v>2024-2025</v>
      </c>
      <c r="D896" t="s">
        <v>160</v>
      </c>
      <c r="E896" t="s">
        <v>79</v>
      </c>
      <c r="F896" t="str">
        <f t="shared" si="40"/>
        <v>Queensland</v>
      </c>
      <c r="G896" t="s">
        <v>19</v>
      </c>
      <c r="H896">
        <v>4680</v>
      </c>
      <c r="I896" t="s">
        <v>11</v>
      </c>
      <c r="J896" t="s">
        <v>136</v>
      </c>
      <c r="K896" t="s">
        <v>153</v>
      </c>
      <c r="L896" t="s">
        <v>143</v>
      </c>
      <c r="M896" s="5">
        <v>440</v>
      </c>
    </row>
    <row r="897" spans="1:13" x14ac:dyDescent="0.65">
      <c r="A897" s="2">
        <v>45611</v>
      </c>
      <c r="B897" s="3">
        <f t="shared" si="41"/>
        <v>2025</v>
      </c>
      <c r="C897" t="str">
        <f t="shared" si="39"/>
        <v>2024-2025</v>
      </c>
      <c r="D897" t="s">
        <v>160</v>
      </c>
      <c r="E897" t="s">
        <v>93</v>
      </c>
      <c r="F897" t="str">
        <f t="shared" si="40"/>
        <v>Victoria</v>
      </c>
      <c r="G897" t="s">
        <v>26</v>
      </c>
      <c r="H897">
        <v>3400</v>
      </c>
      <c r="I897" t="s">
        <v>11</v>
      </c>
      <c r="J897" t="s">
        <v>127</v>
      </c>
      <c r="K897" t="s">
        <v>153</v>
      </c>
      <c r="L897" t="s">
        <v>143</v>
      </c>
      <c r="M897" s="5">
        <v>595</v>
      </c>
    </row>
    <row r="898" spans="1:13" x14ac:dyDescent="0.65">
      <c r="A898" s="2">
        <v>45976</v>
      </c>
      <c r="B898" s="3">
        <f t="shared" si="41"/>
        <v>2026</v>
      </c>
      <c r="C898" t="str">
        <f t="shared" ref="C898:C961" si="42">IF(MONTH(A898) &gt;= 7, YEAR(A898) &amp; "-" &amp; YEAR(A898) + 1, YEAR(A898) - 1 &amp; "-" &amp; YEAR(A898))</f>
        <v>2025-2026</v>
      </c>
      <c r="D898" t="s">
        <v>160</v>
      </c>
      <c r="E898" t="s">
        <v>32</v>
      </c>
      <c r="F898" t="str">
        <f t="shared" ref="F898:F961" si="43">IF(G898="WA","Western Australia",
IF(G898="NSW","New South Wales",
IF(G898="QLD","Queensland",
IF(G898="VIC","Victoria",
IF(G898="TAS","Tasmania",
IF(G898="SA","South Australia",
IF(G898="NT","Northern Territory",
IF(G898="ACT","Australian Capital Territory",G898))))))))</f>
        <v>Victoria</v>
      </c>
      <c r="G898" t="s">
        <v>26</v>
      </c>
      <c r="H898">
        <v>3977</v>
      </c>
      <c r="I898" t="s">
        <v>11</v>
      </c>
      <c r="J898" t="s">
        <v>135</v>
      </c>
      <c r="K898" t="s">
        <v>150</v>
      </c>
      <c r="L898" t="s">
        <v>140</v>
      </c>
      <c r="M898" s="5">
        <v>758</v>
      </c>
    </row>
    <row r="899" spans="1:13" x14ac:dyDescent="0.65">
      <c r="A899" s="2">
        <v>45863</v>
      </c>
      <c r="B899" s="3">
        <f t="shared" ref="B899:B962" si="44">IF(MONTH(A899)&gt;=7,YEAR(A899)+1,YEAR(A899))</f>
        <v>2026</v>
      </c>
      <c r="C899" t="str">
        <f t="shared" si="42"/>
        <v>2025-2026</v>
      </c>
      <c r="D899" t="s">
        <v>160</v>
      </c>
      <c r="E899" t="s">
        <v>41</v>
      </c>
      <c r="F899" t="str">
        <f t="shared" si="43"/>
        <v>New South Wales</v>
      </c>
      <c r="G899" t="s">
        <v>10</v>
      </c>
      <c r="H899">
        <v>2478</v>
      </c>
      <c r="I899" t="s">
        <v>11</v>
      </c>
      <c r="J899" t="s">
        <v>120</v>
      </c>
      <c r="K899" t="s">
        <v>152</v>
      </c>
      <c r="L899" t="s">
        <v>142</v>
      </c>
      <c r="M899" s="5">
        <v>562</v>
      </c>
    </row>
    <row r="900" spans="1:13" x14ac:dyDescent="0.65">
      <c r="A900" s="2">
        <v>45387</v>
      </c>
      <c r="B900" s="3">
        <f t="shared" si="44"/>
        <v>2024</v>
      </c>
      <c r="C900" t="str">
        <f t="shared" si="42"/>
        <v>2023-2024</v>
      </c>
      <c r="D900" t="s">
        <v>161</v>
      </c>
      <c r="E900" t="s">
        <v>84</v>
      </c>
      <c r="F900" t="str">
        <f t="shared" si="43"/>
        <v>Western Australia</v>
      </c>
      <c r="G900" t="s">
        <v>28</v>
      </c>
      <c r="H900">
        <v>6280</v>
      </c>
      <c r="I900" t="s">
        <v>11</v>
      </c>
      <c r="J900" t="s">
        <v>133</v>
      </c>
      <c r="K900" t="s">
        <v>150</v>
      </c>
      <c r="L900" t="s">
        <v>140</v>
      </c>
      <c r="M900" s="5">
        <v>341</v>
      </c>
    </row>
    <row r="901" spans="1:13" x14ac:dyDescent="0.65">
      <c r="A901" s="2">
        <v>45539</v>
      </c>
      <c r="B901" s="3">
        <f t="shared" si="44"/>
        <v>2025</v>
      </c>
      <c r="C901" t="str">
        <f t="shared" si="42"/>
        <v>2024-2025</v>
      </c>
      <c r="D901" t="s">
        <v>160</v>
      </c>
      <c r="E901" t="s">
        <v>22</v>
      </c>
      <c r="F901" t="str">
        <f t="shared" si="43"/>
        <v>New South Wales</v>
      </c>
      <c r="G901" t="s">
        <v>10</v>
      </c>
      <c r="H901">
        <v>2116</v>
      </c>
      <c r="I901" t="s">
        <v>11</v>
      </c>
      <c r="J901" t="s">
        <v>123</v>
      </c>
      <c r="K901" t="s">
        <v>155</v>
      </c>
      <c r="L901" t="s">
        <v>145</v>
      </c>
      <c r="M901" s="5">
        <v>688</v>
      </c>
    </row>
    <row r="902" spans="1:13" x14ac:dyDescent="0.65">
      <c r="A902" s="2">
        <v>45668</v>
      </c>
      <c r="B902" s="3">
        <f t="shared" si="44"/>
        <v>2025</v>
      </c>
      <c r="C902" t="str">
        <f t="shared" si="42"/>
        <v>2024-2025</v>
      </c>
      <c r="D902" t="s">
        <v>160</v>
      </c>
      <c r="E902" t="s">
        <v>105</v>
      </c>
      <c r="F902" t="str">
        <f t="shared" si="43"/>
        <v>New South Wales</v>
      </c>
      <c r="G902" t="s">
        <v>10</v>
      </c>
      <c r="H902">
        <v>2031</v>
      </c>
      <c r="I902" t="s">
        <v>11</v>
      </c>
      <c r="J902" t="s">
        <v>124</v>
      </c>
      <c r="K902" t="s">
        <v>153</v>
      </c>
      <c r="L902" t="s">
        <v>143</v>
      </c>
      <c r="M902" s="5">
        <v>105</v>
      </c>
    </row>
    <row r="903" spans="1:13" x14ac:dyDescent="0.65">
      <c r="A903" s="2">
        <v>45350</v>
      </c>
      <c r="B903" s="3">
        <f t="shared" si="44"/>
        <v>2024</v>
      </c>
      <c r="C903" t="str">
        <f t="shared" si="42"/>
        <v>2023-2024</v>
      </c>
      <c r="D903" t="s">
        <v>160</v>
      </c>
      <c r="E903" t="s">
        <v>88</v>
      </c>
      <c r="F903" t="str">
        <f t="shared" si="43"/>
        <v>Queensland</v>
      </c>
      <c r="G903" t="s">
        <v>19</v>
      </c>
      <c r="H903">
        <v>4570</v>
      </c>
      <c r="I903" t="s">
        <v>11</v>
      </c>
      <c r="J903" t="s">
        <v>134</v>
      </c>
      <c r="K903" t="s">
        <v>152</v>
      </c>
      <c r="L903" t="s">
        <v>142</v>
      </c>
      <c r="M903" s="5">
        <v>498</v>
      </c>
    </row>
    <row r="904" spans="1:13" x14ac:dyDescent="0.65">
      <c r="A904" s="2">
        <v>45541</v>
      </c>
      <c r="B904" s="3">
        <f t="shared" si="44"/>
        <v>2025</v>
      </c>
      <c r="C904" t="str">
        <f t="shared" si="42"/>
        <v>2024-2025</v>
      </c>
      <c r="D904" t="s">
        <v>160</v>
      </c>
      <c r="E904" t="s">
        <v>60</v>
      </c>
      <c r="F904" t="str">
        <f t="shared" si="43"/>
        <v>Queensland</v>
      </c>
      <c r="G904" t="s">
        <v>19</v>
      </c>
      <c r="H904">
        <v>4655</v>
      </c>
      <c r="I904" t="s">
        <v>11</v>
      </c>
      <c r="J904" t="s">
        <v>136</v>
      </c>
      <c r="K904" t="s">
        <v>152</v>
      </c>
      <c r="L904" t="s">
        <v>142</v>
      </c>
      <c r="M904" s="5">
        <v>213</v>
      </c>
    </row>
    <row r="905" spans="1:13" x14ac:dyDescent="0.65">
      <c r="A905" s="2">
        <v>45990</v>
      </c>
      <c r="B905" s="3">
        <f t="shared" si="44"/>
        <v>2026</v>
      </c>
      <c r="C905" t="str">
        <f t="shared" si="42"/>
        <v>2025-2026</v>
      </c>
      <c r="D905" t="s">
        <v>161</v>
      </c>
      <c r="E905" t="s">
        <v>67</v>
      </c>
      <c r="F905" t="str">
        <f t="shared" si="43"/>
        <v>Tasmania</v>
      </c>
      <c r="G905" t="s">
        <v>43</v>
      </c>
      <c r="H905">
        <v>7250</v>
      </c>
      <c r="I905" t="s">
        <v>11</v>
      </c>
      <c r="J905" t="s">
        <v>128</v>
      </c>
      <c r="K905" t="s">
        <v>155</v>
      </c>
      <c r="L905" t="s">
        <v>145</v>
      </c>
      <c r="M905" s="5">
        <v>30</v>
      </c>
    </row>
    <row r="906" spans="1:13" x14ac:dyDescent="0.65">
      <c r="A906" s="2">
        <v>45966</v>
      </c>
      <c r="B906" s="3">
        <f t="shared" si="44"/>
        <v>2026</v>
      </c>
      <c r="C906" t="str">
        <f t="shared" si="42"/>
        <v>2025-2026</v>
      </c>
      <c r="D906" t="s">
        <v>161</v>
      </c>
      <c r="E906" t="s">
        <v>102</v>
      </c>
      <c r="F906" t="str">
        <f t="shared" si="43"/>
        <v>Queensland</v>
      </c>
      <c r="G906" t="s">
        <v>19</v>
      </c>
      <c r="H906">
        <v>4825</v>
      </c>
      <c r="I906" t="s">
        <v>11</v>
      </c>
      <c r="J906" t="s">
        <v>131</v>
      </c>
      <c r="K906" t="s">
        <v>152</v>
      </c>
      <c r="L906" t="s">
        <v>142</v>
      </c>
      <c r="M906" s="5">
        <v>350</v>
      </c>
    </row>
    <row r="907" spans="1:13" x14ac:dyDescent="0.65">
      <c r="A907" s="2">
        <v>45547</v>
      </c>
      <c r="B907" s="3">
        <f t="shared" si="44"/>
        <v>2025</v>
      </c>
      <c r="C907" t="str">
        <f t="shared" si="42"/>
        <v>2024-2025</v>
      </c>
      <c r="D907" t="s">
        <v>160</v>
      </c>
      <c r="E907" t="s">
        <v>62</v>
      </c>
      <c r="F907" t="str">
        <f t="shared" si="43"/>
        <v>Victoria</v>
      </c>
      <c r="G907" t="s">
        <v>26</v>
      </c>
      <c r="H907">
        <v>3690</v>
      </c>
      <c r="I907" t="s">
        <v>11</v>
      </c>
      <c r="J907" t="s">
        <v>135</v>
      </c>
      <c r="K907" t="s">
        <v>156</v>
      </c>
      <c r="L907" t="s">
        <v>146</v>
      </c>
      <c r="M907" s="5">
        <v>335</v>
      </c>
    </row>
    <row r="908" spans="1:13" x14ac:dyDescent="0.65">
      <c r="A908" s="2">
        <v>45531</v>
      </c>
      <c r="B908" s="3">
        <f t="shared" si="44"/>
        <v>2025</v>
      </c>
      <c r="C908" t="str">
        <f t="shared" si="42"/>
        <v>2024-2025</v>
      </c>
      <c r="D908" t="s">
        <v>161</v>
      </c>
      <c r="E908" t="s">
        <v>52</v>
      </c>
      <c r="F908" t="str">
        <f t="shared" si="43"/>
        <v>New South Wales</v>
      </c>
      <c r="G908" t="s">
        <v>10</v>
      </c>
      <c r="H908">
        <v>2485</v>
      </c>
      <c r="I908" t="s">
        <v>11</v>
      </c>
      <c r="J908" t="s">
        <v>120</v>
      </c>
      <c r="K908" t="s">
        <v>152</v>
      </c>
      <c r="L908" t="s">
        <v>142</v>
      </c>
      <c r="M908" s="5">
        <v>481</v>
      </c>
    </row>
    <row r="909" spans="1:13" x14ac:dyDescent="0.65">
      <c r="A909" s="2">
        <v>45507</v>
      </c>
      <c r="B909" s="3">
        <f t="shared" si="44"/>
        <v>2025</v>
      </c>
      <c r="C909" t="str">
        <f t="shared" si="42"/>
        <v>2024-2025</v>
      </c>
      <c r="D909" t="s">
        <v>160</v>
      </c>
      <c r="E909" t="s">
        <v>75</v>
      </c>
      <c r="F909" t="str">
        <f t="shared" si="43"/>
        <v>Victoria</v>
      </c>
      <c r="G909" t="s">
        <v>26</v>
      </c>
      <c r="H909">
        <v>3915</v>
      </c>
      <c r="I909" t="s">
        <v>11</v>
      </c>
      <c r="J909" t="s">
        <v>135</v>
      </c>
      <c r="K909" t="s">
        <v>151</v>
      </c>
      <c r="L909" t="s">
        <v>141</v>
      </c>
      <c r="M909" s="5">
        <v>128</v>
      </c>
    </row>
    <row r="910" spans="1:13" x14ac:dyDescent="0.65">
      <c r="A910" s="2">
        <v>45342</v>
      </c>
      <c r="B910" s="3">
        <f t="shared" si="44"/>
        <v>2024</v>
      </c>
      <c r="C910" t="str">
        <f t="shared" si="42"/>
        <v>2023-2024</v>
      </c>
      <c r="D910" t="s">
        <v>161</v>
      </c>
      <c r="E910" t="s">
        <v>64</v>
      </c>
      <c r="F910" t="str">
        <f t="shared" si="43"/>
        <v>Western Australia</v>
      </c>
      <c r="G910" t="s">
        <v>28</v>
      </c>
      <c r="H910">
        <v>6112</v>
      </c>
      <c r="I910" t="s">
        <v>11</v>
      </c>
      <c r="J910" t="s">
        <v>133</v>
      </c>
      <c r="K910" t="s">
        <v>156</v>
      </c>
      <c r="L910" t="s">
        <v>146</v>
      </c>
      <c r="M910" s="5">
        <v>509</v>
      </c>
    </row>
    <row r="911" spans="1:13" x14ac:dyDescent="0.65">
      <c r="A911" s="2">
        <v>45445</v>
      </c>
      <c r="B911" s="3">
        <f t="shared" si="44"/>
        <v>2024</v>
      </c>
      <c r="C911" t="str">
        <f t="shared" si="42"/>
        <v>2023-2024</v>
      </c>
      <c r="D911" t="s">
        <v>160</v>
      </c>
      <c r="E911" t="s">
        <v>96</v>
      </c>
      <c r="F911" t="str">
        <f t="shared" si="43"/>
        <v>Western Australia</v>
      </c>
      <c r="G911" t="s">
        <v>28</v>
      </c>
      <c r="H911">
        <v>6027</v>
      </c>
      <c r="I911" t="s">
        <v>11</v>
      </c>
      <c r="J911" t="s">
        <v>119</v>
      </c>
      <c r="K911" t="s">
        <v>156</v>
      </c>
      <c r="L911" t="s">
        <v>146</v>
      </c>
      <c r="M911" s="5">
        <v>550</v>
      </c>
    </row>
    <row r="912" spans="1:13" x14ac:dyDescent="0.65">
      <c r="A912" s="2">
        <v>45367</v>
      </c>
      <c r="B912" s="3">
        <f t="shared" si="44"/>
        <v>2024</v>
      </c>
      <c r="C912" t="str">
        <f t="shared" si="42"/>
        <v>2023-2024</v>
      </c>
      <c r="D912" t="s">
        <v>161</v>
      </c>
      <c r="E912" t="s">
        <v>39</v>
      </c>
      <c r="F912" t="str">
        <f t="shared" si="43"/>
        <v>New South Wales</v>
      </c>
      <c r="G912" t="s">
        <v>10</v>
      </c>
      <c r="H912">
        <v>2541</v>
      </c>
      <c r="I912" t="s">
        <v>11</v>
      </c>
      <c r="J912" t="s">
        <v>121</v>
      </c>
      <c r="K912" t="s">
        <v>153</v>
      </c>
      <c r="L912" t="s">
        <v>143</v>
      </c>
      <c r="M912" s="5">
        <v>546</v>
      </c>
    </row>
    <row r="913" spans="1:13" x14ac:dyDescent="0.65">
      <c r="A913" s="2">
        <v>45922</v>
      </c>
      <c r="B913" s="3">
        <f t="shared" si="44"/>
        <v>2026</v>
      </c>
      <c r="C913" t="str">
        <f t="shared" si="42"/>
        <v>2025-2026</v>
      </c>
      <c r="D913" t="s">
        <v>161</v>
      </c>
      <c r="E913" t="s">
        <v>63</v>
      </c>
      <c r="F913" t="str">
        <f t="shared" si="43"/>
        <v>Queensland</v>
      </c>
      <c r="G913" t="s">
        <v>19</v>
      </c>
      <c r="H913">
        <v>4068</v>
      </c>
      <c r="I913" t="s">
        <v>11</v>
      </c>
      <c r="J913" t="s">
        <v>129</v>
      </c>
      <c r="K913" t="s">
        <v>151</v>
      </c>
      <c r="L913" t="s">
        <v>141</v>
      </c>
      <c r="M913" s="5">
        <v>596</v>
      </c>
    </row>
    <row r="914" spans="1:13" x14ac:dyDescent="0.65">
      <c r="A914" s="2">
        <v>45553</v>
      </c>
      <c r="B914" s="3">
        <f t="shared" si="44"/>
        <v>2025</v>
      </c>
      <c r="C914" t="str">
        <f t="shared" si="42"/>
        <v>2024-2025</v>
      </c>
      <c r="D914" t="s">
        <v>161</v>
      </c>
      <c r="E914" t="s">
        <v>20</v>
      </c>
      <c r="F914" t="str">
        <f t="shared" si="43"/>
        <v>South Australia</v>
      </c>
      <c r="G914" t="s">
        <v>17</v>
      </c>
      <c r="H914">
        <v>5607</v>
      </c>
      <c r="I914" t="s">
        <v>11</v>
      </c>
      <c r="J914" t="s">
        <v>137</v>
      </c>
      <c r="K914" t="s">
        <v>151</v>
      </c>
      <c r="L914" t="s">
        <v>141</v>
      </c>
      <c r="M914" s="5">
        <v>701</v>
      </c>
    </row>
    <row r="915" spans="1:13" x14ac:dyDescent="0.65">
      <c r="A915" s="2">
        <v>45838</v>
      </c>
      <c r="B915" s="3">
        <f t="shared" si="44"/>
        <v>2025</v>
      </c>
      <c r="C915" t="str">
        <f t="shared" si="42"/>
        <v>2024-2025</v>
      </c>
      <c r="D915" t="s">
        <v>160</v>
      </c>
      <c r="E915" t="s">
        <v>40</v>
      </c>
      <c r="F915" t="str">
        <f t="shared" si="43"/>
        <v>South Australia</v>
      </c>
      <c r="G915" t="s">
        <v>17</v>
      </c>
      <c r="H915">
        <v>5169</v>
      </c>
      <c r="I915" t="s">
        <v>11</v>
      </c>
      <c r="J915" t="s">
        <v>132</v>
      </c>
      <c r="K915" t="s">
        <v>153</v>
      </c>
      <c r="L915" t="s">
        <v>143</v>
      </c>
      <c r="M915" s="5">
        <v>201</v>
      </c>
    </row>
    <row r="916" spans="1:13" x14ac:dyDescent="0.65">
      <c r="A916" s="2">
        <v>45760</v>
      </c>
      <c r="B916" s="3">
        <f t="shared" si="44"/>
        <v>2025</v>
      </c>
      <c r="C916" t="str">
        <f t="shared" si="42"/>
        <v>2024-2025</v>
      </c>
      <c r="D916" t="s">
        <v>160</v>
      </c>
      <c r="E916" t="s">
        <v>66</v>
      </c>
      <c r="F916" t="str">
        <f t="shared" si="43"/>
        <v>Western Australia</v>
      </c>
      <c r="G916" t="s">
        <v>28</v>
      </c>
      <c r="H916">
        <v>6330</v>
      </c>
      <c r="I916" t="s">
        <v>11</v>
      </c>
      <c r="J916" t="s">
        <v>133</v>
      </c>
      <c r="K916" t="s">
        <v>150</v>
      </c>
      <c r="L916" t="s">
        <v>140</v>
      </c>
      <c r="M916" s="5">
        <v>662</v>
      </c>
    </row>
    <row r="917" spans="1:13" x14ac:dyDescent="0.65">
      <c r="A917" s="2">
        <v>45756</v>
      </c>
      <c r="B917" s="3">
        <f t="shared" si="44"/>
        <v>2025</v>
      </c>
      <c r="C917" t="str">
        <f t="shared" si="42"/>
        <v>2024-2025</v>
      </c>
      <c r="D917" t="s">
        <v>161</v>
      </c>
      <c r="E917" t="s">
        <v>9</v>
      </c>
      <c r="F917" t="str">
        <f t="shared" si="43"/>
        <v>New South Wales</v>
      </c>
      <c r="G917" t="s">
        <v>10</v>
      </c>
      <c r="H917">
        <v>2067</v>
      </c>
      <c r="I917" t="s">
        <v>11</v>
      </c>
      <c r="J917" t="s">
        <v>124</v>
      </c>
      <c r="K917" t="s">
        <v>153</v>
      </c>
      <c r="L917" t="s">
        <v>143</v>
      </c>
      <c r="M917" s="5">
        <v>232</v>
      </c>
    </row>
    <row r="918" spans="1:13" x14ac:dyDescent="0.65">
      <c r="A918" s="2">
        <v>45344</v>
      </c>
      <c r="B918" s="3">
        <f t="shared" si="44"/>
        <v>2024</v>
      </c>
      <c r="C918" t="str">
        <f t="shared" si="42"/>
        <v>2023-2024</v>
      </c>
      <c r="D918" t="s">
        <v>160</v>
      </c>
      <c r="E918" t="s">
        <v>64</v>
      </c>
      <c r="F918" t="str">
        <f t="shared" si="43"/>
        <v>Western Australia</v>
      </c>
      <c r="G918" t="s">
        <v>28</v>
      </c>
      <c r="H918">
        <v>6112</v>
      </c>
      <c r="I918" t="s">
        <v>11</v>
      </c>
      <c r="J918" t="s">
        <v>133</v>
      </c>
      <c r="K918" t="s">
        <v>153</v>
      </c>
      <c r="L918" t="s">
        <v>143</v>
      </c>
      <c r="M918" s="5">
        <v>287</v>
      </c>
    </row>
    <row r="919" spans="1:13" x14ac:dyDescent="0.65">
      <c r="A919" s="2">
        <v>45715</v>
      </c>
      <c r="B919" s="3">
        <f t="shared" si="44"/>
        <v>2025</v>
      </c>
      <c r="C919" t="str">
        <f t="shared" si="42"/>
        <v>2024-2025</v>
      </c>
      <c r="D919" t="s">
        <v>160</v>
      </c>
      <c r="E919" t="s">
        <v>46</v>
      </c>
      <c r="F919" t="str">
        <f t="shared" si="43"/>
        <v>South Australia</v>
      </c>
      <c r="G919" t="s">
        <v>17</v>
      </c>
      <c r="H919">
        <v>5043</v>
      </c>
      <c r="I919" t="s">
        <v>11</v>
      </c>
      <c r="J919" t="s">
        <v>132</v>
      </c>
      <c r="K919" t="s">
        <v>153</v>
      </c>
      <c r="L919" t="s">
        <v>143</v>
      </c>
      <c r="M919" s="5">
        <v>497</v>
      </c>
    </row>
    <row r="920" spans="1:13" x14ac:dyDescent="0.65">
      <c r="A920" s="2">
        <v>45650</v>
      </c>
      <c r="B920" s="3">
        <f t="shared" si="44"/>
        <v>2025</v>
      </c>
      <c r="C920" t="str">
        <f t="shared" si="42"/>
        <v>2024-2025</v>
      </c>
      <c r="D920" t="s">
        <v>161</v>
      </c>
      <c r="E920" t="s">
        <v>73</v>
      </c>
      <c r="F920" t="str">
        <f t="shared" si="43"/>
        <v>Queensland</v>
      </c>
      <c r="G920" t="s">
        <v>19</v>
      </c>
      <c r="H920">
        <v>4509</v>
      </c>
      <c r="I920" t="s">
        <v>11</v>
      </c>
      <c r="J920" t="s">
        <v>122</v>
      </c>
      <c r="K920" t="s">
        <v>153</v>
      </c>
      <c r="L920" t="s">
        <v>143</v>
      </c>
      <c r="M920" s="5">
        <v>562</v>
      </c>
    </row>
    <row r="921" spans="1:13" x14ac:dyDescent="0.65">
      <c r="A921" s="2">
        <v>45633</v>
      </c>
      <c r="B921" s="3">
        <f t="shared" si="44"/>
        <v>2025</v>
      </c>
      <c r="C921" t="str">
        <f t="shared" si="42"/>
        <v>2024-2025</v>
      </c>
      <c r="D921" t="s">
        <v>161</v>
      </c>
      <c r="E921" t="s">
        <v>32</v>
      </c>
      <c r="F921" t="str">
        <f t="shared" si="43"/>
        <v>Victoria</v>
      </c>
      <c r="G921" t="s">
        <v>26</v>
      </c>
      <c r="H921">
        <v>3977</v>
      </c>
      <c r="I921" t="s">
        <v>11</v>
      </c>
      <c r="J921" t="s">
        <v>135</v>
      </c>
      <c r="K921" t="s">
        <v>153</v>
      </c>
      <c r="L921" t="s">
        <v>143</v>
      </c>
      <c r="M921" s="5">
        <v>721</v>
      </c>
    </row>
    <row r="922" spans="1:13" x14ac:dyDescent="0.65">
      <c r="A922" s="2">
        <v>45906</v>
      </c>
      <c r="B922" s="3">
        <f t="shared" si="44"/>
        <v>2026</v>
      </c>
      <c r="C922" t="str">
        <f t="shared" si="42"/>
        <v>2025-2026</v>
      </c>
      <c r="D922" t="s">
        <v>160</v>
      </c>
      <c r="E922" t="s">
        <v>76</v>
      </c>
      <c r="F922" t="str">
        <f t="shared" si="43"/>
        <v>Queensland</v>
      </c>
      <c r="G922" t="s">
        <v>19</v>
      </c>
      <c r="H922">
        <v>4220</v>
      </c>
      <c r="I922" t="s">
        <v>11</v>
      </c>
      <c r="J922" t="s">
        <v>122</v>
      </c>
      <c r="K922" t="s">
        <v>156</v>
      </c>
      <c r="L922" t="s">
        <v>146</v>
      </c>
      <c r="M922" s="5">
        <v>268</v>
      </c>
    </row>
    <row r="923" spans="1:13" x14ac:dyDescent="0.65">
      <c r="A923" s="2">
        <v>45394</v>
      </c>
      <c r="B923" s="3">
        <f t="shared" si="44"/>
        <v>2024</v>
      </c>
      <c r="C923" t="str">
        <f t="shared" si="42"/>
        <v>2023-2024</v>
      </c>
      <c r="D923" t="s">
        <v>160</v>
      </c>
      <c r="E923" t="s">
        <v>111</v>
      </c>
      <c r="F923" t="str">
        <f t="shared" si="43"/>
        <v>New South Wales</v>
      </c>
      <c r="G923" t="s">
        <v>10</v>
      </c>
      <c r="H923">
        <v>2154</v>
      </c>
      <c r="I923" t="s">
        <v>11</v>
      </c>
      <c r="J923" t="s">
        <v>123</v>
      </c>
      <c r="K923" t="s">
        <v>158</v>
      </c>
      <c r="L923" t="s">
        <v>148</v>
      </c>
      <c r="M923" s="5">
        <v>684</v>
      </c>
    </row>
    <row r="924" spans="1:13" x14ac:dyDescent="0.65">
      <c r="A924" s="2">
        <v>45811</v>
      </c>
      <c r="B924" s="3">
        <f t="shared" si="44"/>
        <v>2025</v>
      </c>
      <c r="C924" t="str">
        <f t="shared" si="42"/>
        <v>2024-2025</v>
      </c>
      <c r="D924" t="s">
        <v>161</v>
      </c>
      <c r="E924" t="s">
        <v>71</v>
      </c>
      <c r="F924" t="str">
        <f t="shared" si="43"/>
        <v>Victoria</v>
      </c>
      <c r="G924" t="s">
        <v>26</v>
      </c>
      <c r="H924">
        <v>3131</v>
      </c>
      <c r="I924" t="s">
        <v>11</v>
      </c>
      <c r="J924" t="s">
        <v>125</v>
      </c>
      <c r="K924" t="s">
        <v>156</v>
      </c>
      <c r="L924" t="s">
        <v>146</v>
      </c>
      <c r="M924" s="5">
        <v>69</v>
      </c>
    </row>
    <row r="925" spans="1:13" x14ac:dyDescent="0.65">
      <c r="A925" s="2">
        <v>45784</v>
      </c>
      <c r="B925" s="3">
        <f t="shared" si="44"/>
        <v>2025</v>
      </c>
      <c r="C925" t="str">
        <f t="shared" si="42"/>
        <v>2024-2025</v>
      </c>
      <c r="D925" t="s">
        <v>161</v>
      </c>
      <c r="E925" t="s">
        <v>113</v>
      </c>
      <c r="F925" t="str">
        <f t="shared" si="43"/>
        <v>New South Wales</v>
      </c>
      <c r="G925" t="s">
        <v>10</v>
      </c>
      <c r="H925">
        <v>2101</v>
      </c>
      <c r="I925" t="s">
        <v>11</v>
      </c>
      <c r="J925" t="s">
        <v>123</v>
      </c>
      <c r="K925" t="s">
        <v>155</v>
      </c>
      <c r="L925" t="s">
        <v>145</v>
      </c>
      <c r="M925" s="5">
        <v>503</v>
      </c>
    </row>
    <row r="926" spans="1:13" x14ac:dyDescent="0.65">
      <c r="A926" s="2">
        <v>45494</v>
      </c>
      <c r="B926" s="3">
        <f t="shared" si="44"/>
        <v>2025</v>
      </c>
      <c r="C926" t="str">
        <f t="shared" si="42"/>
        <v>2024-2025</v>
      </c>
      <c r="D926" t="s">
        <v>160</v>
      </c>
      <c r="E926" t="s">
        <v>93</v>
      </c>
      <c r="F926" t="str">
        <f t="shared" si="43"/>
        <v>Victoria</v>
      </c>
      <c r="G926" t="s">
        <v>26</v>
      </c>
      <c r="H926">
        <v>3400</v>
      </c>
      <c r="I926" t="s">
        <v>11</v>
      </c>
      <c r="J926" t="s">
        <v>127</v>
      </c>
      <c r="K926" t="s">
        <v>156</v>
      </c>
      <c r="L926" t="s">
        <v>146</v>
      </c>
      <c r="M926" s="5">
        <v>533</v>
      </c>
    </row>
    <row r="927" spans="1:13" x14ac:dyDescent="0.65">
      <c r="A927" s="2">
        <v>45995</v>
      </c>
      <c r="B927" s="3">
        <f t="shared" si="44"/>
        <v>2026</v>
      </c>
      <c r="C927" t="str">
        <f t="shared" si="42"/>
        <v>2025-2026</v>
      </c>
      <c r="D927" t="s">
        <v>160</v>
      </c>
      <c r="E927" t="s">
        <v>75</v>
      </c>
      <c r="F927" t="str">
        <f t="shared" si="43"/>
        <v>Victoria</v>
      </c>
      <c r="G927" t="s">
        <v>26</v>
      </c>
      <c r="H927">
        <v>3915</v>
      </c>
      <c r="I927" t="s">
        <v>11</v>
      </c>
      <c r="J927" t="s">
        <v>135</v>
      </c>
      <c r="K927" t="s">
        <v>155</v>
      </c>
      <c r="L927" t="s">
        <v>145</v>
      </c>
      <c r="M927" s="5">
        <v>497</v>
      </c>
    </row>
    <row r="928" spans="1:13" x14ac:dyDescent="0.65">
      <c r="A928" s="2">
        <v>45908</v>
      </c>
      <c r="B928" s="3">
        <f t="shared" si="44"/>
        <v>2026</v>
      </c>
      <c r="C928" t="str">
        <f t="shared" si="42"/>
        <v>2025-2026</v>
      </c>
      <c r="D928" t="s">
        <v>160</v>
      </c>
      <c r="E928" t="s">
        <v>56</v>
      </c>
      <c r="F928" t="str">
        <f t="shared" si="43"/>
        <v>Queensland</v>
      </c>
      <c r="G928" t="s">
        <v>19</v>
      </c>
      <c r="H928">
        <v>4883</v>
      </c>
      <c r="I928" t="s">
        <v>11</v>
      </c>
      <c r="J928" t="s">
        <v>131</v>
      </c>
      <c r="K928" t="s">
        <v>155</v>
      </c>
      <c r="L928" t="s">
        <v>145</v>
      </c>
      <c r="M928" s="5">
        <v>49</v>
      </c>
    </row>
    <row r="929" spans="1:13" x14ac:dyDescent="0.65">
      <c r="A929" s="2">
        <v>45733</v>
      </c>
      <c r="B929" s="3">
        <f t="shared" si="44"/>
        <v>2025</v>
      </c>
      <c r="C929" t="str">
        <f t="shared" si="42"/>
        <v>2024-2025</v>
      </c>
      <c r="D929" t="s">
        <v>160</v>
      </c>
      <c r="E929" t="s">
        <v>114</v>
      </c>
      <c r="F929" t="str">
        <f t="shared" si="43"/>
        <v>Victoria</v>
      </c>
      <c r="G929" t="s">
        <v>26</v>
      </c>
      <c r="H929">
        <v>3353</v>
      </c>
      <c r="I929" t="s">
        <v>11</v>
      </c>
      <c r="J929" t="s">
        <v>127</v>
      </c>
      <c r="K929" t="s">
        <v>150</v>
      </c>
      <c r="L929" t="s">
        <v>140</v>
      </c>
      <c r="M929" s="5">
        <v>571</v>
      </c>
    </row>
    <row r="930" spans="1:13" x14ac:dyDescent="0.65">
      <c r="A930" s="2">
        <v>45910</v>
      </c>
      <c r="B930" s="3">
        <f t="shared" si="44"/>
        <v>2026</v>
      </c>
      <c r="C930" t="str">
        <f t="shared" si="42"/>
        <v>2025-2026</v>
      </c>
      <c r="D930" t="s">
        <v>160</v>
      </c>
      <c r="E930" t="s">
        <v>23</v>
      </c>
      <c r="F930" t="str">
        <f t="shared" si="43"/>
        <v>New South Wales</v>
      </c>
      <c r="G930" t="s">
        <v>10</v>
      </c>
      <c r="H930">
        <v>2830</v>
      </c>
      <c r="I930" t="s">
        <v>11</v>
      </c>
      <c r="J930" t="s">
        <v>130</v>
      </c>
      <c r="K930" t="s">
        <v>152</v>
      </c>
      <c r="L930" t="s">
        <v>142</v>
      </c>
      <c r="M930" s="5">
        <v>489</v>
      </c>
    </row>
    <row r="931" spans="1:13" x14ac:dyDescent="0.65">
      <c r="A931" s="2">
        <v>45363</v>
      </c>
      <c r="B931" s="3">
        <f t="shared" si="44"/>
        <v>2024</v>
      </c>
      <c r="C931" t="str">
        <f t="shared" si="42"/>
        <v>2023-2024</v>
      </c>
      <c r="D931" t="s">
        <v>161</v>
      </c>
      <c r="E931" t="s">
        <v>81</v>
      </c>
      <c r="F931" t="str">
        <f t="shared" si="43"/>
        <v>Victoria</v>
      </c>
      <c r="G931" t="s">
        <v>26</v>
      </c>
      <c r="H931">
        <v>3076</v>
      </c>
      <c r="I931" t="s">
        <v>11</v>
      </c>
      <c r="J931" t="s">
        <v>126</v>
      </c>
      <c r="K931" t="s">
        <v>150</v>
      </c>
      <c r="L931" t="s">
        <v>140</v>
      </c>
      <c r="M931" s="5">
        <v>319</v>
      </c>
    </row>
    <row r="932" spans="1:13" x14ac:dyDescent="0.65">
      <c r="A932" s="2">
        <v>45351</v>
      </c>
      <c r="B932" s="3">
        <f t="shared" si="44"/>
        <v>2024</v>
      </c>
      <c r="C932" t="str">
        <f t="shared" si="42"/>
        <v>2023-2024</v>
      </c>
      <c r="D932" t="s">
        <v>160</v>
      </c>
      <c r="E932" t="s">
        <v>97</v>
      </c>
      <c r="F932" t="str">
        <f t="shared" si="43"/>
        <v>Tasmania</v>
      </c>
      <c r="G932" t="s">
        <v>43</v>
      </c>
      <c r="H932">
        <v>7010</v>
      </c>
      <c r="I932" t="s">
        <v>11</v>
      </c>
      <c r="J932" t="s">
        <v>128</v>
      </c>
      <c r="K932" t="s">
        <v>152</v>
      </c>
      <c r="L932" t="s">
        <v>142</v>
      </c>
      <c r="M932" s="5">
        <v>440</v>
      </c>
    </row>
    <row r="933" spans="1:13" x14ac:dyDescent="0.65">
      <c r="A933" s="2">
        <v>45951</v>
      </c>
      <c r="B933" s="3">
        <f t="shared" si="44"/>
        <v>2026</v>
      </c>
      <c r="C933" t="str">
        <f t="shared" si="42"/>
        <v>2025-2026</v>
      </c>
      <c r="D933" t="s">
        <v>161</v>
      </c>
      <c r="E933" t="s">
        <v>91</v>
      </c>
      <c r="F933" t="str">
        <f t="shared" si="43"/>
        <v>Western Australia</v>
      </c>
      <c r="G933" t="s">
        <v>28</v>
      </c>
      <c r="H933">
        <v>6109</v>
      </c>
      <c r="I933" t="s">
        <v>11</v>
      </c>
      <c r="J933" t="s">
        <v>133</v>
      </c>
      <c r="K933" t="s">
        <v>152</v>
      </c>
      <c r="L933" t="s">
        <v>142</v>
      </c>
      <c r="M933" s="5">
        <v>358</v>
      </c>
    </row>
    <row r="934" spans="1:13" x14ac:dyDescent="0.65">
      <c r="A934" s="2">
        <v>45726</v>
      </c>
      <c r="B934" s="3">
        <f t="shared" si="44"/>
        <v>2025</v>
      </c>
      <c r="C934" t="str">
        <f t="shared" si="42"/>
        <v>2024-2025</v>
      </c>
      <c r="D934" t="s">
        <v>160</v>
      </c>
      <c r="E934" t="s">
        <v>54</v>
      </c>
      <c r="F934" t="str">
        <f t="shared" si="43"/>
        <v>New South Wales</v>
      </c>
      <c r="G934" t="s">
        <v>10</v>
      </c>
      <c r="H934">
        <v>2750</v>
      </c>
      <c r="I934" t="s">
        <v>11</v>
      </c>
      <c r="J934" t="s">
        <v>130</v>
      </c>
      <c r="K934" t="s">
        <v>150</v>
      </c>
      <c r="L934" t="s">
        <v>140</v>
      </c>
      <c r="M934" s="5">
        <v>118</v>
      </c>
    </row>
    <row r="935" spans="1:13" x14ac:dyDescent="0.65">
      <c r="A935" s="2">
        <v>45831</v>
      </c>
      <c r="B935" s="3">
        <f t="shared" si="44"/>
        <v>2025</v>
      </c>
      <c r="C935" t="str">
        <f t="shared" si="42"/>
        <v>2024-2025</v>
      </c>
      <c r="D935" t="s">
        <v>160</v>
      </c>
      <c r="E935" t="s">
        <v>37</v>
      </c>
      <c r="F935" t="str">
        <f t="shared" si="43"/>
        <v>Victoria</v>
      </c>
      <c r="G935" t="s">
        <v>26</v>
      </c>
      <c r="H935">
        <v>3134</v>
      </c>
      <c r="I935" t="s">
        <v>11</v>
      </c>
      <c r="J935" t="s">
        <v>125</v>
      </c>
      <c r="K935" t="s">
        <v>150</v>
      </c>
      <c r="L935" t="s">
        <v>140</v>
      </c>
      <c r="M935" s="5">
        <v>82</v>
      </c>
    </row>
    <row r="936" spans="1:13" x14ac:dyDescent="0.65">
      <c r="A936" s="2">
        <v>45876</v>
      </c>
      <c r="B936" s="3">
        <f t="shared" si="44"/>
        <v>2026</v>
      </c>
      <c r="C936" t="str">
        <f t="shared" si="42"/>
        <v>2025-2026</v>
      </c>
      <c r="D936" t="s">
        <v>160</v>
      </c>
      <c r="E936" t="s">
        <v>53</v>
      </c>
      <c r="F936" t="str">
        <f t="shared" si="43"/>
        <v>Queensland</v>
      </c>
      <c r="G936" t="s">
        <v>19</v>
      </c>
      <c r="H936">
        <v>4012</v>
      </c>
      <c r="I936" t="s">
        <v>11</v>
      </c>
      <c r="J936" t="s">
        <v>129</v>
      </c>
      <c r="K936" t="s">
        <v>151</v>
      </c>
      <c r="L936" t="s">
        <v>141</v>
      </c>
      <c r="M936" s="5">
        <v>695</v>
      </c>
    </row>
    <row r="937" spans="1:13" x14ac:dyDescent="0.65">
      <c r="A937" s="2">
        <v>45460</v>
      </c>
      <c r="B937" s="3">
        <f t="shared" si="44"/>
        <v>2024</v>
      </c>
      <c r="C937" t="str">
        <f t="shared" si="42"/>
        <v>2023-2024</v>
      </c>
      <c r="D937" t="s">
        <v>161</v>
      </c>
      <c r="E937" t="s">
        <v>71</v>
      </c>
      <c r="F937" t="str">
        <f t="shared" si="43"/>
        <v>Victoria</v>
      </c>
      <c r="G937" t="s">
        <v>26</v>
      </c>
      <c r="H937">
        <v>3131</v>
      </c>
      <c r="I937" t="s">
        <v>11</v>
      </c>
      <c r="J937" t="s">
        <v>125</v>
      </c>
      <c r="K937" t="s">
        <v>156</v>
      </c>
      <c r="L937" t="s">
        <v>146</v>
      </c>
      <c r="M937" s="5">
        <v>279</v>
      </c>
    </row>
    <row r="938" spans="1:13" x14ac:dyDescent="0.65">
      <c r="A938" s="2">
        <v>45357</v>
      </c>
      <c r="B938" s="3">
        <f t="shared" si="44"/>
        <v>2024</v>
      </c>
      <c r="C938" t="str">
        <f t="shared" si="42"/>
        <v>2023-2024</v>
      </c>
      <c r="D938" t="s">
        <v>160</v>
      </c>
      <c r="E938" t="s">
        <v>33</v>
      </c>
      <c r="F938" t="str">
        <f t="shared" si="43"/>
        <v>Northern Territory</v>
      </c>
      <c r="G938" t="s">
        <v>15</v>
      </c>
      <c r="H938">
        <v>870</v>
      </c>
      <c r="I938" t="s">
        <v>11</v>
      </c>
      <c r="J938" t="s">
        <v>138</v>
      </c>
      <c r="K938" t="s">
        <v>154</v>
      </c>
      <c r="L938" t="s">
        <v>144</v>
      </c>
      <c r="M938" s="5">
        <v>407</v>
      </c>
    </row>
    <row r="939" spans="1:13" x14ac:dyDescent="0.65">
      <c r="A939" s="2">
        <v>45981</v>
      </c>
      <c r="B939" s="3">
        <f t="shared" si="44"/>
        <v>2026</v>
      </c>
      <c r="C939" t="str">
        <f t="shared" si="42"/>
        <v>2025-2026</v>
      </c>
      <c r="D939" t="s">
        <v>161</v>
      </c>
      <c r="E939" t="s">
        <v>41</v>
      </c>
      <c r="F939" t="str">
        <f t="shared" si="43"/>
        <v>New South Wales</v>
      </c>
      <c r="G939" t="s">
        <v>10</v>
      </c>
      <c r="H939">
        <v>2478</v>
      </c>
      <c r="I939" t="s">
        <v>11</v>
      </c>
      <c r="J939" t="s">
        <v>120</v>
      </c>
      <c r="K939" t="s">
        <v>155</v>
      </c>
      <c r="L939" t="s">
        <v>145</v>
      </c>
      <c r="M939" s="5">
        <v>50</v>
      </c>
    </row>
    <row r="940" spans="1:13" x14ac:dyDescent="0.65">
      <c r="A940" s="2">
        <v>45616</v>
      </c>
      <c r="B940" s="3">
        <f t="shared" si="44"/>
        <v>2025</v>
      </c>
      <c r="C940" t="str">
        <f t="shared" si="42"/>
        <v>2024-2025</v>
      </c>
      <c r="D940" t="s">
        <v>161</v>
      </c>
      <c r="E940" t="s">
        <v>81</v>
      </c>
      <c r="F940" t="str">
        <f t="shared" si="43"/>
        <v>Victoria</v>
      </c>
      <c r="G940" t="s">
        <v>26</v>
      </c>
      <c r="H940">
        <v>3076</v>
      </c>
      <c r="I940" t="s">
        <v>11</v>
      </c>
      <c r="J940" t="s">
        <v>126</v>
      </c>
      <c r="K940" t="s">
        <v>154</v>
      </c>
      <c r="L940" t="s">
        <v>144</v>
      </c>
      <c r="M940" s="5">
        <v>21</v>
      </c>
    </row>
    <row r="941" spans="1:13" x14ac:dyDescent="0.65">
      <c r="A941" s="2">
        <v>45379</v>
      </c>
      <c r="B941" s="3">
        <f t="shared" si="44"/>
        <v>2024</v>
      </c>
      <c r="C941" t="str">
        <f t="shared" si="42"/>
        <v>2023-2024</v>
      </c>
      <c r="D941" t="s">
        <v>160</v>
      </c>
      <c r="E941" t="s">
        <v>60</v>
      </c>
      <c r="F941" t="str">
        <f t="shared" si="43"/>
        <v>Queensland</v>
      </c>
      <c r="G941" t="s">
        <v>19</v>
      </c>
      <c r="H941">
        <v>4655</v>
      </c>
      <c r="I941" t="s">
        <v>11</v>
      </c>
      <c r="J941" t="s">
        <v>136</v>
      </c>
      <c r="K941" t="s">
        <v>157</v>
      </c>
      <c r="L941" t="s">
        <v>147</v>
      </c>
      <c r="M941" s="5">
        <v>305</v>
      </c>
    </row>
    <row r="942" spans="1:13" x14ac:dyDescent="0.65">
      <c r="A942" s="2">
        <v>45419</v>
      </c>
      <c r="B942" s="3">
        <f t="shared" si="44"/>
        <v>2024</v>
      </c>
      <c r="C942" t="str">
        <f t="shared" si="42"/>
        <v>2023-2024</v>
      </c>
      <c r="D942" t="s">
        <v>160</v>
      </c>
      <c r="E942" t="s">
        <v>101</v>
      </c>
      <c r="F942" t="str">
        <f t="shared" si="43"/>
        <v>Queensland</v>
      </c>
      <c r="G942" t="s">
        <v>19</v>
      </c>
      <c r="H942">
        <v>4305</v>
      </c>
      <c r="I942" t="s">
        <v>11</v>
      </c>
      <c r="J942" t="s">
        <v>122</v>
      </c>
      <c r="K942" t="s">
        <v>153</v>
      </c>
      <c r="L942" t="s">
        <v>143</v>
      </c>
      <c r="M942" s="5">
        <v>798</v>
      </c>
    </row>
    <row r="943" spans="1:13" x14ac:dyDescent="0.65">
      <c r="A943" s="2">
        <v>45324</v>
      </c>
      <c r="B943" s="3">
        <f t="shared" si="44"/>
        <v>2024</v>
      </c>
      <c r="C943" t="str">
        <f t="shared" si="42"/>
        <v>2023-2024</v>
      </c>
      <c r="D943" t="s">
        <v>161</v>
      </c>
      <c r="E943" t="s">
        <v>27</v>
      </c>
      <c r="F943" t="str">
        <f t="shared" si="43"/>
        <v>Western Australia</v>
      </c>
      <c r="G943" t="s">
        <v>28</v>
      </c>
      <c r="H943">
        <v>6030</v>
      </c>
      <c r="I943" t="s">
        <v>11</v>
      </c>
      <c r="J943" t="s">
        <v>119</v>
      </c>
      <c r="K943" t="s">
        <v>157</v>
      </c>
      <c r="L943" t="s">
        <v>147</v>
      </c>
      <c r="M943" s="5">
        <v>78</v>
      </c>
    </row>
    <row r="944" spans="1:13" x14ac:dyDescent="0.65">
      <c r="A944" s="2">
        <v>45507</v>
      </c>
      <c r="B944" s="3">
        <f t="shared" si="44"/>
        <v>2025</v>
      </c>
      <c r="C944" t="str">
        <f t="shared" si="42"/>
        <v>2024-2025</v>
      </c>
      <c r="D944" t="s">
        <v>160</v>
      </c>
      <c r="E944" t="s">
        <v>101</v>
      </c>
      <c r="F944" t="str">
        <f t="shared" si="43"/>
        <v>Queensland</v>
      </c>
      <c r="G944" t="s">
        <v>19</v>
      </c>
      <c r="H944">
        <v>4305</v>
      </c>
      <c r="I944" t="s">
        <v>11</v>
      </c>
      <c r="J944" t="s">
        <v>122</v>
      </c>
      <c r="K944" t="s">
        <v>153</v>
      </c>
      <c r="L944" t="s">
        <v>143</v>
      </c>
      <c r="M944" s="5">
        <v>59</v>
      </c>
    </row>
    <row r="945" spans="1:13" x14ac:dyDescent="0.65">
      <c r="A945" s="2">
        <v>45865</v>
      </c>
      <c r="B945" s="3">
        <f t="shared" si="44"/>
        <v>2026</v>
      </c>
      <c r="C945" t="str">
        <f t="shared" si="42"/>
        <v>2025-2026</v>
      </c>
      <c r="D945" t="s">
        <v>161</v>
      </c>
      <c r="E945" t="s">
        <v>67</v>
      </c>
      <c r="F945" t="str">
        <f t="shared" si="43"/>
        <v>Tasmania</v>
      </c>
      <c r="G945" t="s">
        <v>43</v>
      </c>
      <c r="H945">
        <v>7250</v>
      </c>
      <c r="I945" t="s">
        <v>11</v>
      </c>
      <c r="J945" t="s">
        <v>128</v>
      </c>
      <c r="K945" t="s">
        <v>153</v>
      </c>
      <c r="L945" t="s">
        <v>143</v>
      </c>
      <c r="M945" s="5">
        <v>98</v>
      </c>
    </row>
    <row r="946" spans="1:13" x14ac:dyDescent="0.65">
      <c r="A946" s="2">
        <v>45715</v>
      </c>
      <c r="B946" s="3">
        <f t="shared" si="44"/>
        <v>2025</v>
      </c>
      <c r="C946" t="str">
        <f t="shared" si="42"/>
        <v>2024-2025</v>
      </c>
      <c r="D946" t="s">
        <v>161</v>
      </c>
      <c r="E946" t="s">
        <v>98</v>
      </c>
      <c r="F946" t="str">
        <f t="shared" si="43"/>
        <v>South Australia</v>
      </c>
      <c r="G946" t="s">
        <v>17</v>
      </c>
      <c r="H946">
        <v>5290</v>
      </c>
      <c r="I946" t="s">
        <v>11</v>
      </c>
      <c r="J946" t="s">
        <v>137</v>
      </c>
      <c r="K946" t="s">
        <v>153</v>
      </c>
      <c r="L946" t="s">
        <v>143</v>
      </c>
      <c r="M946" s="5">
        <v>153</v>
      </c>
    </row>
    <row r="947" spans="1:13" x14ac:dyDescent="0.65">
      <c r="A947" s="2">
        <v>45954</v>
      </c>
      <c r="B947" s="3">
        <f t="shared" si="44"/>
        <v>2026</v>
      </c>
      <c r="C947" t="str">
        <f t="shared" si="42"/>
        <v>2025-2026</v>
      </c>
      <c r="D947" t="s">
        <v>160</v>
      </c>
      <c r="E947" t="s">
        <v>42</v>
      </c>
      <c r="F947" t="str">
        <f t="shared" si="43"/>
        <v>Tasmania</v>
      </c>
      <c r="G947" t="s">
        <v>43</v>
      </c>
      <c r="H947">
        <v>7018</v>
      </c>
      <c r="I947" t="s">
        <v>11</v>
      </c>
      <c r="J947" t="s">
        <v>128</v>
      </c>
      <c r="K947" t="s">
        <v>157</v>
      </c>
      <c r="L947" t="s">
        <v>147</v>
      </c>
      <c r="M947" s="5">
        <v>364</v>
      </c>
    </row>
    <row r="948" spans="1:13" x14ac:dyDescent="0.65">
      <c r="A948" s="2">
        <v>45634</v>
      </c>
      <c r="B948" s="3">
        <f t="shared" si="44"/>
        <v>2025</v>
      </c>
      <c r="C948" t="str">
        <f t="shared" si="42"/>
        <v>2024-2025</v>
      </c>
      <c r="D948" t="s">
        <v>161</v>
      </c>
      <c r="E948" t="s">
        <v>61</v>
      </c>
      <c r="F948" t="str">
        <f t="shared" si="43"/>
        <v>Victoria</v>
      </c>
      <c r="G948" t="s">
        <v>26</v>
      </c>
      <c r="H948">
        <v>3179</v>
      </c>
      <c r="I948" t="s">
        <v>11</v>
      </c>
      <c r="J948" t="s">
        <v>125</v>
      </c>
      <c r="K948" t="s">
        <v>157</v>
      </c>
      <c r="L948" t="s">
        <v>147</v>
      </c>
      <c r="M948" s="5">
        <v>479</v>
      </c>
    </row>
    <row r="949" spans="1:13" x14ac:dyDescent="0.65">
      <c r="A949" s="2">
        <v>45410</v>
      </c>
      <c r="B949" s="3">
        <f t="shared" si="44"/>
        <v>2024</v>
      </c>
      <c r="C949" t="str">
        <f t="shared" si="42"/>
        <v>2023-2024</v>
      </c>
      <c r="D949" t="s">
        <v>160</v>
      </c>
      <c r="E949" t="s">
        <v>68</v>
      </c>
      <c r="F949" t="str">
        <f t="shared" si="43"/>
        <v>Victoria</v>
      </c>
      <c r="G949" t="s">
        <v>26</v>
      </c>
      <c r="H949">
        <v>3429</v>
      </c>
      <c r="I949" t="s">
        <v>11</v>
      </c>
      <c r="J949" t="s">
        <v>127</v>
      </c>
      <c r="K949" t="s">
        <v>150</v>
      </c>
      <c r="L949" t="s">
        <v>140</v>
      </c>
      <c r="M949" s="5">
        <v>615</v>
      </c>
    </row>
    <row r="950" spans="1:13" x14ac:dyDescent="0.65">
      <c r="A950" s="2">
        <v>45537</v>
      </c>
      <c r="B950" s="3">
        <f t="shared" si="44"/>
        <v>2025</v>
      </c>
      <c r="C950" t="str">
        <f t="shared" si="42"/>
        <v>2024-2025</v>
      </c>
      <c r="D950" t="s">
        <v>161</v>
      </c>
      <c r="E950" t="s">
        <v>72</v>
      </c>
      <c r="F950" t="str">
        <f t="shared" si="43"/>
        <v>Queensland</v>
      </c>
      <c r="G950" t="s">
        <v>19</v>
      </c>
      <c r="H950">
        <v>4870</v>
      </c>
      <c r="I950" t="s">
        <v>11</v>
      </c>
      <c r="J950" t="s">
        <v>131</v>
      </c>
      <c r="K950" t="s">
        <v>153</v>
      </c>
      <c r="L950" t="s">
        <v>143</v>
      </c>
      <c r="M950" s="5">
        <v>794</v>
      </c>
    </row>
    <row r="951" spans="1:13" x14ac:dyDescent="0.65">
      <c r="A951" s="2">
        <v>45823</v>
      </c>
      <c r="B951" s="3">
        <f t="shared" si="44"/>
        <v>2025</v>
      </c>
      <c r="C951" t="str">
        <f t="shared" si="42"/>
        <v>2024-2025</v>
      </c>
      <c r="D951" t="s">
        <v>160</v>
      </c>
      <c r="E951" t="s">
        <v>44</v>
      </c>
      <c r="F951" t="str">
        <f t="shared" si="43"/>
        <v>Western Australia</v>
      </c>
      <c r="G951" t="s">
        <v>28</v>
      </c>
      <c r="H951">
        <v>6010</v>
      </c>
      <c r="I951" t="s">
        <v>11</v>
      </c>
      <c r="J951" t="s">
        <v>119</v>
      </c>
      <c r="K951" t="s">
        <v>159</v>
      </c>
      <c r="L951" t="s">
        <v>149</v>
      </c>
      <c r="M951" s="5">
        <v>168</v>
      </c>
    </row>
    <row r="952" spans="1:13" x14ac:dyDescent="0.65">
      <c r="A952" s="2">
        <v>45935</v>
      </c>
      <c r="B952" s="3">
        <f t="shared" si="44"/>
        <v>2026</v>
      </c>
      <c r="C952" t="str">
        <f t="shared" si="42"/>
        <v>2025-2026</v>
      </c>
      <c r="D952" t="s">
        <v>160</v>
      </c>
      <c r="E952" t="s">
        <v>24</v>
      </c>
      <c r="F952" t="str">
        <f t="shared" si="43"/>
        <v>Queensland</v>
      </c>
      <c r="G952" t="s">
        <v>19</v>
      </c>
      <c r="H952">
        <v>4053</v>
      </c>
      <c r="I952" t="s">
        <v>11</v>
      </c>
      <c r="J952" t="s">
        <v>129</v>
      </c>
      <c r="K952" t="s">
        <v>150</v>
      </c>
      <c r="L952" t="s">
        <v>140</v>
      </c>
      <c r="M952" s="5">
        <v>30</v>
      </c>
    </row>
    <row r="953" spans="1:13" x14ac:dyDescent="0.65">
      <c r="A953" s="2">
        <v>45393</v>
      </c>
      <c r="B953" s="3">
        <f t="shared" si="44"/>
        <v>2024</v>
      </c>
      <c r="C953" t="str">
        <f t="shared" si="42"/>
        <v>2023-2024</v>
      </c>
      <c r="D953" t="s">
        <v>160</v>
      </c>
      <c r="E953" t="s">
        <v>91</v>
      </c>
      <c r="F953" t="str">
        <f t="shared" si="43"/>
        <v>Western Australia</v>
      </c>
      <c r="G953" t="s">
        <v>28</v>
      </c>
      <c r="H953">
        <v>6109</v>
      </c>
      <c r="I953" t="s">
        <v>11</v>
      </c>
      <c r="J953" t="s">
        <v>133</v>
      </c>
      <c r="K953" t="s">
        <v>157</v>
      </c>
      <c r="L953" t="s">
        <v>147</v>
      </c>
      <c r="M953" s="5">
        <v>791</v>
      </c>
    </row>
    <row r="954" spans="1:13" x14ac:dyDescent="0.65">
      <c r="A954" s="2">
        <v>45923</v>
      </c>
      <c r="B954" s="3">
        <f t="shared" si="44"/>
        <v>2026</v>
      </c>
      <c r="C954" t="str">
        <f t="shared" si="42"/>
        <v>2025-2026</v>
      </c>
      <c r="D954" t="s">
        <v>160</v>
      </c>
      <c r="E954" t="s">
        <v>92</v>
      </c>
      <c r="F954" t="str">
        <f t="shared" si="43"/>
        <v>New South Wales</v>
      </c>
      <c r="G954" t="s">
        <v>10</v>
      </c>
      <c r="H954">
        <v>2015</v>
      </c>
      <c r="I954" t="s">
        <v>11</v>
      </c>
      <c r="J954" t="s">
        <v>124</v>
      </c>
      <c r="K954" t="s">
        <v>155</v>
      </c>
      <c r="L954" t="s">
        <v>145</v>
      </c>
      <c r="M954" s="5">
        <v>247</v>
      </c>
    </row>
    <row r="955" spans="1:13" x14ac:dyDescent="0.65">
      <c r="A955" s="2">
        <v>45728</v>
      </c>
      <c r="B955" s="3">
        <f t="shared" si="44"/>
        <v>2025</v>
      </c>
      <c r="C955" t="str">
        <f t="shared" si="42"/>
        <v>2024-2025</v>
      </c>
      <c r="D955" t="s">
        <v>160</v>
      </c>
      <c r="E955" t="s">
        <v>41</v>
      </c>
      <c r="F955" t="str">
        <f t="shared" si="43"/>
        <v>New South Wales</v>
      </c>
      <c r="G955" t="s">
        <v>10</v>
      </c>
      <c r="H955">
        <v>2478</v>
      </c>
      <c r="I955" t="s">
        <v>11</v>
      </c>
      <c r="J955" t="s">
        <v>120</v>
      </c>
      <c r="K955" t="s">
        <v>153</v>
      </c>
      <c r="L955" t="s">
        <v>143</v>
      </c>
      <c r="M955" s="5">
        <v>460</v>
      </c>
    </row>
    <row r="956" spans="1:13" x14ac:dyDescent="0.65">
      <c r="A956" s="2">
        <v>45664</v>
      </c>
      <c r="B956" s="3">
        <f t="shared" si="44"/>
        <v>2025</v>
      </c>
      <c r="C956" t="str">
        <f t="shared" si="42"/>
        <v>2024-2025</v>
      </c>
      <c r="D956" t="s">
        <v>161</v>
      </c>
      <c r="E956" t="s">
        <v>63</v>
      </c>
      <c r="F956" t="str">
        <f t="shared" si="43"/>
        <v>Queensland</v>
      </c>
      <c r="G956" t="s">
        <v>19</v>
      </c>
      <c r="H956">
        <v>4068</v>
      </c>
      <c r="I956" t="s">
        <v>11</v>
      </c>
      <c r="J956" t="s">
        <v>129</v>
      </c>
      <c r="K956" t="s">
        <v>152</v>
      </c>
      <c r="L956" t="s">
        <v>142</v>
      </c>
      <c r="M956" s="5">
        <v>797</v>
      </c>
    </row>
    <row r="957" spans="1:13" x14ac:dyDescent="0.65">
      <c r="A957" s="2">
        <v>45456</v>
      </c>
      <c r="B957" s="3">
        <f t="shared" si="44"/>
        <v>2024</v>
      </c>
      <c r="C957" t="str">
        <f t="shared" si="42"/>
        <v>2023-2024</v>
      </c>
      <c r="D957" t="s">
        <v>160</v>
      </c>
      <c r="E957" t="s">
        <v>29</v>
      </c>
      <c r="F957" t="str">
        <f t="shared" si="43"/>
        <v>Queensland</v>
      </c>
      <c r="G957" t="s">
        <v>19</v>
      </c>
      <c r="H957">
        <v>4703</v>
      </c>
      <c r="I957" t="s">
        <v>11</v>
      </c>
      <c r="J957" t="s">
        <v>136</v>
      </c>
      <c r="K957" t="s">
        <v>152</v>
      </c>
      <c r="L957" t="s">
        <v>142</v>
      </c>
      <c r="M957" s="5">
        <v>72</v>
      </c>
    </row>
    <row r="958" spans="1:13" x14ac:dyDescent="0.65">
      <c r="A958" s="2">
        <v>45558</v>
      </c>
      <c r="B958" s="3">
        <f t="shared" si="44"/>
        <v>2025</v>
      </c>
      <c r="C958" t="str">
        <f t="shared" si="42"/>
        <v>2024-2025</v>
      </c>
      <c r="D958" t="s">
        <v>160</v>
      </c>
      <c r="E958" t="s">
        <v>84</v>
      </c>
      <c r="F958" t="str">
        <f t="shared" si="43"/>
        <v>Western Australia</v>
      </c>
      <c r="G958" t="s">
        <v>28</v>
      </c>
      <c r="H958">
        <v>6280</v>
      </c>
      <c r="I958" t="s">
        <v>11</v>
      </c>
      <c r="J958" t="s">
        <v>133</v>
      </c>
      <c r="K958" t="s">
        <v>158</v>
      </c>
      <c r="L958" t="s">
        <v>148</v>
      </c>
      <c r="M958" s="5">
        <v>470</v>
      </c>
    </row>
    <row r="959" spans="1:13" x14ac:dyDescent="0.65">
      <c r="A959" s="2">
        <v>45333</v>
      </c>
      <c r="B959" s="3">
        <f t="shared" si="44"/>
        <v>2024</v>
      </c>
      <c r="C959" t="str">
        <f t="shared" si="42"/>
        <v>2023-2024</v>
      </c>
      <c r="D959" t="s">
        <v>160</v>
      </c>
      <c r="E959" t="s">
        <v>110</v>
      </c>
      <c r="F959" t="str">
        <f t="shared" si="43"/>
        <v>Australian Capital Territory</v>
      </c>
      <c r="G959" t="s">
        <v>51</v>
      </c>
      <c r="H959">
        <v>2609</v>
      </c>
      <c r="I959" t="s">
        <v>11</v>
      </c>
      <c r="J959" t="s">
        <v>121</v>
      </c>
      <c r="K959" t="s">
        <v>156</v>
      </c>
      <c r="L959" t="s">
        <v>146</v>
      </c>
      <c r="M959" s="5">
        <v>173</v>
      </c>
    </row>
    <row r="960" spans="1:13" x14ac:dyDescent="0.65">
      <c r="A960" s="2">
        <v>45837</v>
      </c>
      <c r="B960" s="3">
        <f t="shared" si="44"/>
        <v>2025</v>
      </c>
      <c r="C960" t="str">
        <f t="shared" si="42"/>
        <v>2024-2025</v>
      </c>
      <c r="D960" t="s">
        <v>160</v>
      </c>
      <c r="E960" t="s">
        <v>58</v>
      </c>
      <c r="F960" t="str">
        <f t="shared" si="43"/>
        <v>New South Wales</v>
      </c>
      <c r="G960" t="s">
        <v>10</v>
      </c>
      <c r="H960">
        <v>2790</v>
      </c>
      <c r="I960" t="s">
        <v>11</v>
      </c>
      <c r="J960" t="s">
        <v>130</v>
      </c>
      <c r="K960" t="s">
        <v>153</v>
      </c>
      <c r="L960" t="s">
        <v>143</v>
      </c>
      <c r="M960" s="5">
        <v>340</v>
      </c>
    </row>
    <row r="961" spans="1:13" x14ac:dyDescent="0.65">
      <c r="A961" s="2">
        <v>45337</v>
      </c>
      <c r="B961" s="3">
        <f t="shared" si="44"/>
        <v>2024</v>
      </c>
      <c r="C961" t="str">
        <f t="shared" si="42"/>
        <v>2023-2024</v>
      </c>
      <c r="D961" t="s">
        <v>160</v>
      </c>
      <c r="E961" t="s">
        <v>76</v>
      </c>
      <c r="F961" t="str">
        <f t="shared" si="43"/>
        <v>Queensland</v>
      </c>
      <c r="G961" t="s">
        <v>19</v>
      </c>
      <c r="H961">
        <v>4220</v>
      </c>
      <c r="I961" t="s">
        <v>11</v>
      </c>
      <c r="J961" t="s">
        <v>122</v>
      </c>
      <c r="K961" t="s">
        <v>155</v>
      </c>
      <c r="L961" t="s">
        <v>145</v>
      </c>
      <c r="M961" s="5">
        <v>252</v>
      </c>
    </row>
    <row r="962" spans="1:13" x14ac:dyDescent="0.65">
      <c r="A962" s="2">
        <v>45484</v>
      </c>
      <c r="B962" s="3">
        <f t="shared" si="44"/>
        <v>2025</v>
      </c>
      <c r="C962" t="str">
        <f t="shared" ref="C962:C1025" si="45">IF(MONTH(A962) &gt;= 7, YEAR(A962) &amp; "-" &amp; YEAR(A962) + 1, YEAR(A962) - 1 &amp; "-" &amp; YEAR(A962))</f>
        <v>2024-2025</v>
      </c>
      <c r="D962" t="s">
        <v>160</v>
      </c>
      <c r="E962" t="s">
        <v>82</v>
      </c>
      <c r="F962" t="str">
        <f t="shared" ref="F962:F1025" si="46">IF(G962="WA","Western Australia",
IF(G962="NSW","New South Wales",
IF(G962="QLD","Queensland",
IF(G962="VIC","Victoria",
IF(G962="TAS","Tasmania",
IF(G962="SA","South Australia",
IF(G962="NT","Northern Territory",
IF(G962="ACT","Australian Capital Territory",G962))))))))</f>
        <v>Queensland</v>
      </c>
      <c r="G962" t="s">
        <v>19</v>
      </c>
      <c r="H962">
        <v>4215</v>
      </c>
      <c r="I962" t="s">
        <v>11</v>
      </c>
      <c r="J962" t="s">
        <v>122</v>
      </c>
      <c r="K962" t="s">
        <v>150</v>
      </c>
      <c r="L962" t="s">
        <v>140</v>
      </c>
      <c r="M962" s="5">
        <v>526</v>
      </c>
    </row>
    <row r="963" spans="1:13" x14ac:dyDescent="0.65">
      <c r="A963" s="2">
        <v>45734</v>
      </c>
      <c r="B963" s="3">
        <f t="shared" ref="B963:B1026" si="47">IF(MONTH(A963)&gt;=7,YEAR(A963)+1,YEAR(A963))</f>
        <v>2025</v>
      </c>
      <c r="C963" t="str">
        <f t="shared" si="45"/>
        <v>2024-2025</v>
      </c>
      <c r="D963" t="s">
        <v>160</v>
      </c>
      <c r="E963" t="s">
        <v>62</v>
      </c>
      <c r="F963" t="str">
        <f t="shared" si="46"/>
        <v>Victoria</v>
      </c>
      <c r="G963" t="s">
        <v>26</v>
      </c>
      <c r="H963">
        <v>3690</v>
      </c>
      <c r="I963" t="s">
        <v>11</v>
      </c>
      <c r="J963" t="s">
        <v>135</v>
      </c>
      <c r="K963" t="s">
        <v>153</v>
      </c>
      <c r="L963" t="s">
        <v>143</v>
      </c>
      <c r="M963" s="5">
        <v>762</v>
      </c>
    </row>
    <row r="964" spans="1:13" x14ac:dyDescent="0.65">
      <c r="A964" s="2">
        <v>45834</v>
      </c>
      <c r="B964" s="3">
        <f t="shared" si="47"/>
        <v>2025</v>
      </c>
      <c r="C964" t="str">
        <f t="shared" si="45"/>
        <v>2024-2025</v>
      </c>
      <c r="D964" t="s">
        <v>160</v>
      </c>
      <c r="E964" t="s">
        <v>63</v>
      </c>
      <c r="F964" t="str">
        <f t="shared" si="46"/>
        <v>Queensland</v>
      </c>
      <c r="G964" t="s">
        <v>19</v>
      </c>
      <c r="H964">
        <v>4068</v>
      </c>
      <c r="I964" t="s">
        <v>11</v>
      </c>
      <c r="J964" t="s">
        <v>129</v>
      </c>
      <c r="K964" t="s">
        <v>153</v>
      </c>
      <c r="L964" t="s">
        <v>143</v>
      </c>
      <c r="M964" s="5">
        <v>24</v>
      </c>
    </row>
    <row r="965" spans="1:13" x14ac:dyDescent="0.65">
      <c r="A965" s="2">
        <v>45644</v>
      </c>
      <c r="B965" s="3">
        <f t="shared" si="47"/>
        <v>2025</v>
      </c>
      <c r="C965" t="str">
        <f t="shared" si="45"/>
        <v>2024-2025</v>
      </c>
      <c r="D965" t="s">
        <v>160</v>
      </c>
      <c r="E965" t="s">
        <v>112</v>
      </c>
      <c r="F965" t="str">
        <f t="shared" si="46"/>
        <v>Queensland</v>
      </c>
      <c r="G965" t="s">
        <v>19</v>
      </c>
      <c r="H965">
        <v>4566</v>
      </c>
      <c r="I965" t="s">
        <v>11</v>
      </c>
      <c r="J965" t="s">
        <v>134</v>
      </c>
      <c r="K965" t="s">
        <v>153</v>
      </c>
      <c r="L965" t="s">
        <v>143</v>
      </c>
      <c r="M965" s="5">
        <v>730</v>
      </c>
    </row>
    <row r="966" spans="1:13" x14ac:dyDescent="0.65">
      <c r="A966" s="2">
        <v>45589</v>
      </c>
      <c r="B966" s="3">
        <f t="shared" si="47"/>
        <v>2025</v>
      </c>
      <c r="C966" t="str">
        <f t="shared" si="45"/>
        <v>2024-2025</v>
      </c>
      <c r="D966" t="s">
        <v>160</v>
      </c>
      <c r="E966" t="s">
        <v>53</v>
      </c>
      <c r="F966" t="str">
        <f t="shared" si="46"/>
        <v>Queensland</v>
      </c>
      <c r="G966" t="s">
        <v>19</v>
      </c>
      <c r="H966">
        <v>4012</v>
      </c>
      <c r="I966" t="s">
        <v>11</v>
      </c>
      <c r="J966" t="s">
        <v>129</v>
      </c>
      <c r="K966" t="s">
        <v>153</v>
      </c>
      <c r="L966" t="s">
        <v>143</v>
      </c>
      <c r="M966" s="5">
        <v>307</v>
      </c>
    </row>
    <row r="967" spans="1:13" x14ac:dyDescent="0.65">
      <c r="A967" s="2">
        <v>45311</v>
      </c>
      <c r="B967" s="3">
        <f t="shared" si="47"/>
        <v>2024</v>
      </c>
      <c r="C967" t="str">
        <f t="shared" si="45"/>
        <v>2023-2024</v>
      </c>
      <c r="D967" t="s">
        <v>161</v>
      </c>
      <c r="E967" t="s">
        <v>69</v>
      </c>
      <c r="F967" t="str">
        <f t="shared" si="46"/>
        <v>Victoria</v>
      </c>
      <c r="G967" t="s">
        <v>26</v>
      </c>
      <c r="H967">
        <v>3148</v>
      </c>
      <c r="I967" t="s">
        <v>11</v>
      </c>
      <c r="J967" t="s">
        <v>125</v>
      </c>
      <c r="K967" t="s">
        <v>155</v>
      </c>
      <c r="L967" t="s">
        <v>145</v>
      </c>
      <c r="M967" s="5">
        <v>255</v>
      </c>
    </row>
    <row r="968" spans="1:13" x14ac:dyDescent="0.65">
      <c r="A968" s="2">
        <v>45869</v>
      </c>
      <c r="B968" s="3">
        <f t="shared" si="47"/>
        <v>2026</v>
      </c>
      <c r="C968" t="str">
        <f t="shared" si="45"/>
        <v>2025-2026</v>
      </c>
      <c r="D968" t="s">
        <v>160</v>
      </c>
      <c r="E968" t="s">
        <v>22</v>
      </c>
      <c r="F968" t="str">
        <f t="shared" si="46"/>
        <v>New South Wales</v>
      </c>
      <c r="G968" t="s">
        <v>10</v>
      </c>
      <c r="H968">
        <v>2116</v>
      </c>
      <c r="I968" t="s">
        <v>11</v>
      </c>
      <c r="J968" t="s">
        <v>123</v>
      </c>
      <c r="K968" t="s">
        <v>156</v>
      </c>
      <c r="L968" t="s">
        <v>146</v>
      </c>
      <c r="M968" s="5">
        <v>548</v>
      </c>
    </row>
    <row r="969" spans="1:13" x14ac:dyDescent="0.65">
      <c r="A969" s="2">
        <v>45674</v>
      </c>
      <c r="B969" s="3">
        <f t="shared" si="47"/>
        <v>2025</v>
      </c>
      <c r="C969" t="str">
        <f t="shared" si="45"/>
        <v>2024-2025</v>
      </c>
      <c r="D969" t="s">
        <v>161</v>
      </c>
      <c r="E969" t="s">
        <v>113</v>
      </c>
      <c r="F969" t="str">
        <f t="shared" si="46"/>
        <v>New South Wales</v>
      </c>
      <c r="G969" t="s">
        <v>10</v>
      </c>
      <c r="H969">
        <v>2101</v>
      </c>
      <c r="I969" t="s">
        <v>11</v>
      </c>
      <c r="J969" t="s">
        <v>123</v>
      </c>
      <c r="K969" t="s">
        <v>158</v>
      </c>
      <c r="L969" t="s">
        <v>148</v>
      </c>
      <c r="M969" s="5">
        <v>507</v>
      </c>
    </row>
    <row r="970" spans="1:13" x14ac:dyDescent="0.65">
      <c r="A970" s="2">
        <v>45379</v>
      </c>
      <c r="B970" s="3">
        <f t="shared" si="47"/>
        <v>2024</v>
      </c>
      <c r="C970" t="str">
        <f t="shared" si="45"/>
        <v>2023-2024</v>
      </c>
      <c r="D970" t="s">
        <v>160</v>
      </c>
      <c r="E970" t="s">
        <v>86</v>
      </c>
      <c r="F970" t="str">
        <f t="shared" si="46"/>
        <v>Queensland</v>
      </c>
      <c r="G970" t="s">
        <v>19</v>
      </c>
      <c r="H970">
        <v>4119</v>
      </c>
      <c r="I970" t="s">
        <v>11</v>
      </c>
      <c r="J970" t="s">
        <v>129</v>
      </c>
      <c r="K970" t="s">
        <v>153</v>
      </c>
      <c r="L970" t="s">
        <v>143</v>
      </c>
      <c r="M970" s="5">
        <v>495</v>
      </c>
    </row>
    <row r="971" spans="1:13" x14ac:dyDescent="0.65">
      <c r="A971" s="2">
        <v>45932</v>
      </c>
      <c r="B971" s="3">
        <f t="shared" si="47"/>
        <v>2026</v>
      </c>
      <c r="C971" t="str">
        <f t="shared" si="45"/>
        <v>2025-2026</v>
      </c>
      <c r="D971" t="s">
        <v>161</v>
      </c>
      <c r="E971" t="s">
        <v>89</v>
      </c>
      <c r="F971" t="str">
        <f t="shared" si="46"/>
        <v>Queensland</v>
      </c>
      <c r="G971" t="s">
        <v>19</v>
      </c>
      <c r="H971">
        <v>4700</v>
      </c>
      <c r="I971" t="s">
        <v>11</v>
      </c>
      <c r="J971" t="s">
        <v>136</v>
      </c>
      <c r="K971" t="s">
        <v>155</v>
      </c>
      <c r="L971" t="s">
        <v>145</v>
      </c>
      <c r="M971" s="5">
        <v>647</v>
      </c>
    </row>
    <row r="972" spans="1:13" x14ac:dyDescent="0.65">
      <c r="A972" s="2">
        <v>45708</v>
      </c>
      <c r="B972" s="3">
        <f t="shared" si="47"/>
        <v>2025</v>
      </c>
      <c r="C972" t="str">
        <f t="shared" si="45"/>
        <v>2024-2025</v>
      </c>
      <c r="D972" t="s">
        <v>160</v>
      </c>
      <c r="E972" t="s">
        <v>38</v>
      </c>
      <c r="F972" t="str">
        <f t="shared" si="46"/>
        <v>Victoria</v>
      </c>
      <c r="G972" t="s">
        <v>26</v>
      </c>
      <c r="H972">
        <v>3199</v>
      </c>
      <c r="I972" t="s">
        <v>11</v>
      </c>
      <c r="J972" t="s">
        <v>125</v>
      </c>
      <c r="K972" t="s">
        <v>155</v>
      </c>
      <c r="L972" t="s">
        <v>145</v>
      </c>
      <c r="M972" s="5">
        <v>703</v>
      </c>
    </row>
    <row r="973" spans="1:13" x14ac:dyDescent="0.65">
      <c r="A973" s="2">
        <v>45497</v>
      </c>
      <c r="B973" s="3">
        <f t="shared" si="47"/>
        <v>2025</v>
      </c>
      <c r="C973" t="str">
        <f t="shared" si="45"/>
        <v>2024-2025</v>
      </c>
      <c r="D973" t="s">
        <v>161</v>
      </c>
      <c r="E973" t="s">
        <v>86</v>
      </c>
      <c r="F973" t="str">
        <f t="shared" si="46"/>
        <v>Queensland</v>
      </c>
      <c r="G973" t="s">
        <v>19</v>
      </c>
      <c r="H973">
        <v>4119</v>
      </c>
      <c r="I973" t="s">
        <v>11</v>
      </c>
      <c r="J973" t="s">
        <v>129</v>
      </c>
      <c r="K973" t="s">
        <v>151</v>
      </c>
      <c r="L973" t="s">
        <v>141</v>
      </c>
      <c r="M973" s="5">
        <v>55</v>
      </c>
    </row>
    <row r="974" spans="1:13" x14ac:dyDescent="0.65">
      <c r="A974" s="2">
        <v>45731</v>
      </c>
      <c r="B974" s="3">
        <f t="shared" si="47"/>
        <v>2025</v>
      </c>
      <c r="C974" t="str">
        <f t="shared" si="45"/>
        <v>2024-2025</v>
      </c>
      <c r="D974" t="s">
        <v>161</v>
      </c>
      <c r="E974" t="s">
        <v>90</v>
      </c>
      <c r="F974" t="str">
        <f t="shared" si="46"/>
        <v>New South Wales</v>
      </c>
      <c r="G974" t="s">
        <v>10</v>
      </c>
      <c r="H974">
        <v>2650</v>
      </c>
      <c r="I974" t="s">
        <v>11</v>
      </c>
      <c r="J974" t="s">
        <v>130</v>
      </c>
      <c r="K974" t="s">
        <v>157</v>
      </c>
      <c r="L974" t="s">
        <v>147</v>
      </c>
      <c r="M974" s="5">
        <v>699</v>
      </c>
    </row>
    <row r="975" spans="1:13" x14ac:dyDescent="0.65">
      <c r="A975" s="2">
        <v>45689</v>
      </c>
      <c r="B975" s="3">
        <f t="shared" si="47"/>
        <v>2025</v>
      </c>
      <c r="C975" t="str">
        <f t="shared" si="45"/>
        <v>2024-2025</v>
      </c>
      <c r="D975" t="s">
        <v>160</v>
      </c>
      <c r="E975" t="s">
        <v>25</v>
      </c>
      <c r="F975" t="str">
        <f t="shared" si="46"/>
        <v>Victoria</v>
      </c>
      <c r="G975" t="s">
        <v>26</v>
      </c>
      <c r="H975">
        <v>3066</v>
      </c>
      <c r="I975" t="s">
        <v>11</v>
      </c>
      <c r="J975" t="s">
        <v>126</v>
      </c>
      <c r="K975" t="s">
        <v>155</v>
      </c>
      <c r="L975" t="s">
        <v>145</v>
      </c>
      <c r="M975" s="5">
        <v>298</v>
      </c>
    </row>
    <row r="976" spans="1:13" x14ac:dyDescent="0.65">
      <c r="A976" s="2">
        <v>45897</v>
      </c>
      <c r="B976" s="3">
        <f t="shared" si="47"/>
        <v>2026</v>
      </c>
      <c r="C976" t="str">
        <f t="shared" si="45"/>
        <v>2025-2026</v>
      </c>
      <c r="D976" t="s">
        <v>160</v>
      </c>
      <c r="E976" t="s">
        <v>81</v>
      </c>
      <c r="F976" t="str">
        <f t="shared" si="46"/>
        <v>Victoria</v>
      </c>
      <c r="G976" t="s">
        <v>26</v>
      </c>
      <c r="H976">
        <v>3076</v>
      </c>
      <c r="I976" t="s">
        <v>11</v>
      </c>
      <c r="J976" t="s">
        <v>126</v>
      </c>
      <c r="K976" t="s">
        <v>155</v>
      </c>
      <c r="L976" t="s">
        <v>145</v>
      </c>
      <c r="M976" s="5">
        <v>217</v>
      </c>
    </row>
    <row r="977" spans="1:13" x14ac:dyDescent="0.65">
      <c r="A977" s="2">
        <v>45878</v>
      </c>
      <c r="B977" s="3">
        <f t="shared" si="47"/>
        <v>2026</v>
      </c>
      <c r="C977" t="str">
        <f t="shared" si="45"/>
        <v>2025-2026</v>
      </c>
      <c r="D977" t="s">
        <v>160</v>
      </c>
      <c r="E977" t="s">
        <v>77</v>
      </c>
      <c r="F977" t="str">
        <f t="shared" si="46"/>
        <v>Victoria</v>
      </c>
      <c r="G977" t="s">
        <v>26</v>
      </c>
      <c r="H977">
        <v>3018</v>
      </c>
      <c r="I977" t="s">
        <v>11</v>
      </c>
      <c r="J977" t="s">
        <v>126</v>
      </c>
      <c r="K977" t="s">
        <v>150</v>
      </c>
      <c r="L977" t="s">
        <v>140</v>
      </c>
      <c r="M977" s="5">
        <v>99</v>
      </c>
    </row>
    <row r="978" spans="1:13" x14ac:dyDescent="0.65">
      <c r="A978" s="2">
        <v>45345</v>
      </c>
      <c r="B978" s="3">
        <f t="shared" si="47"/>
        <v>2024</v>
      </c>
      <c r="C978" t="str">
        <f t="shared" si="45"/>
        <v>2023-2024</v>
      </c>
      <c r="D978" t="s">
        <v>161</v>
      </c>
      <c r="E978" t="s">
        <v>81</v>
      </c>
      <c r="F978" t="str">
        <f t="shared" si="46"/>
        <v>Victoria</v>
      </c>
      <c r="G978" t="s">
        <v>26</v>
      </c>
      <c r="H978">
        <v>3076</v>
      </c>
      <c r="I978" t="s">
        <v>11</v>
      </c>
      <c r="J978" t="s">
        <v>126</v>
      </c>
      <c r="K978" t="s">
        <v>151</v>
      </c>
      <c r="L978" t="s">
        <v>141</v>
      </c>
      <c r="M978" s="5">
        <v>729</v>
      </c>
    </row>
    <row r="979" spans="1:13" x14ac:dyDescent="0.65">
      <c r="A979" s="2">
        <v>45984</v>
      </c>
      <c r="B979" s="3">
        <f t="shared" si="47"/>
        <v>2026</v>
      </c>
      <c r="C979" t="str">
        <f t="shared" si="45"/>
        <v>2025-2026</v>
      </c>
      <c r="D979" t="s">
        <v>160</v>
      </c>
      <c r="E979" t="s">
        <v>79</v>
      </c>
      <c r="F979" t="str">
        <f t="shared" si="46"/>
        <v>Queensland</v>
      </c>
      <c r="G979" t="s">
        <v>19</v>
      </c>
      <c r="H979">
        <v>4680</v>
      </c>
      <c r="I979" t="s">
        <v>11</v>
      </c>
      <c r="J979" t="s">
        <v>136</v>
      </c>
      <c r="K979" t="s">
        <v>155</v>
      </c>
      <c r="L979" t="s">
        <v>145</v>
      </c>
      <c r="M979" s="5">
        <v>396</v>
      </c>
    </row>
    <row r="980" spans="1:13" x14ac:dyDescent="0.65">
      <c r="A980" s="2">
        <v>45515</v>
      </c>
      <c r="B980" s="3">
        <f t="shared" si="47"/>
        <v>2025</v>
      </c>
      <c r="C980" t="str">
        <f t="shared" si="45"/>
        <v>2024-2025</v>
      </c>
      <c r="D980" t="s">
        <v>160</v>
      </c>
      <c r="E980" t="s">
        <v>88</v>
      </c>
      <c r="F980" t="str">
        <f t="shared" si="46"/>
        <v>Queensland</v>
      </c>
      <c r="G980" t="s">
        <v>19</v>
      </c>
      <c r="H980">
        <v>4570</v>
      </c>
      <c r="I980" t="s">
        <v>11</v>
      </c>
      <c r="J980" t="s">
        <v>134</v>
      </c>
      <c r="K980" t="s">
        <v>156</v>
      </c>
      <c r="L980" t="s">
        <v>146</v>
      </c>
      <c r="M980" s="5">
        <v>350</v>
      </c>
    </row>
    <row r="981" spans="1:13" x14ac:dyDescent="0.65">
      <c r="A981" s="2">
        <v>45477</v>
      </c>
      <c r="B981" s="3">
        <f t="shared" si="47"/>
        <v>2025</v>
      </c>
      <c r="C981" t="str">
        <f t="shared" si="45"/>
        <v>2024-2025</v>
      </c>
      <c r="D981" t="s">
        <v>160</v>
      </c>
      <c r="E981" t="s">
        <v>106</v>
      </c>
      <c r="F981" t="str">
        <f t="shared" si="46"/>
        <v>Queensland</v>
      </c>
      <c r="G981" t="s">
        <v>19</v>
      </c>
      <c r="H981">
        <v>4558</v>
      </c>
      <c r="I981" t="s">
        <v>11</v>
      </c>
      <c r="J981" t="s">
        <v>134</v>
      </c>
      <c r="K981" t="s">
        <v>153</v>
      </c>
      <c r="L981" t="s">
        <v>143</v>
      </c>
      <c r="M981" s="5">
        <v>711</v>
      </c>
    </row>
    <row r="982" spans="1:13" x14ac:dyDescent="0.65">
      <c r="A982" s="2">
        <v>45657</v>
      </c>
      <c r="B982" s="3">
        <f t="shared" si="47"/>
        <v>2025</v>
      </c>
      <c r="C982" t="str">
        <f t="shared" si="45"/>
        <v>2024-2025</v>
      </c>
      <c r="D982" t="s">
        <v>161</v>
      </c>
      <c r="E982" t="s">
        <v>100</v>
      </c>
      <c r="F982" t="str">
        <f t="shared" si="46"/>
        <v>New South Wales</v>
      </c>
      <c r="G982" t="s">
        <v>10</v>
      </c>
      <c r="H982">
        <v>2800</v>
      </c>
      <c r="I982" t="s">
        <v>11</v>
      </c>
      <c r="J982" t="s">
        <v>130</v>
      </c>
      <c r="K982" t="s">
        <v>150</v>
      </c>
      <c r="L982" t="s">
        <v>140</v>
      </c>
      <c r="M982" s="5">
        <v>606</v>
      </c>
    </row>
    <row r="983" spans="1:13" x14ac:dyDescent="0.65">
      <c r="A983" s="2">
        <v>45988</v>
      </c>
      <c r="B983" s="3">
        <f t="shared" si="47"/>
        <v>2026</v>
      </c>
      <c r="C983" t="str">
        <f t="shared" si="45"/>
        <v>2025-2026</v>
      </c>
      <c r="D983" t="s">
        <v>160</v>
      </c>
      <c r="E983" t="s">
        <v>89</v>
      </c>
      <c r="F983" t="str">
        <f t="shared" si="46"/>
        <v>Queensland</v>
      </c>
      <c r="G983" t="s">
        <v>19</v>
      </c>
      <c r="H983">
        <v>4700</v>
      </c>
      <c r="I983" t="s">
        <v>11</v>
      </c>
      <c r="J983" t="s">
        <v>136</v>
      </c>
      <c r="K983" t="s">
        <v>150</v>
      </c>
      <c r="L983" t="s">
        <v>140</v>
      </c>
      <c r="M983" s="5">
        <v>504</v>
      </c>
    </row>
    <row r="984" spans="1:13" x14ac:dyDescent="0.65">
      <c r="A984" s="2">
        <v>45612</v>
      </c>
      <c r="B984" s="3">
        <f t="shared" si="47"/>
        <v>2025</v>
      </c>
      <c r="C984" t="str">
        <f t="shared" si="45"/>
        <v>2024-2025</v>
      </c>
      <c r="D984" t="s">
        <v>160</v>
      </c>
      <c r="E984" t="s">
        <v>110</v>
      </c>
      <c r="F984" t="str">
        <f t="shared" si="46"/>
        <v>Australian Capital Territory</v>
      </c>
      <c r="G984" t="s">
        <v>51</v>
      </c>
      <c r="H984">
        <v>2609</v>
      </c>
      <c r="I984" t="s">
        <v>11</v>
      </c>
      <c r="J984" t="s">
        <v>121</v>
      </c>
      <c r="K984" t="s">
        <v>150</v>
      </c>
      <c r="L984" t="s">
        <v>140</v>
      </c>
      <c r="M984" s="5">
        <v>202</v>
      </c>
    </row>
    <row r="985" spans="1:13" x14ac:dyDescent="0.65">
      <c r="A985" s="2">
        <v>45982</v>
      </c>
      <c r="B985" s="3">
        <f t="shared" si="47"/>
        <v>2026</v>
      </c>
      <c r="C985" t="str">
        <f t="shared" si="45"/>
        <v>2025-2026</v>
      </c>
      <c r="D985" t="s">
        <v>161</v>
      </c>
      <c r="E985" t="s">
        <v>112</v>
      </c>
      <c r="F985" t="str">
        <f t="shared" si="46"/>
        <v>Queensland</v>
      </c>
      <c r="G985" t="s">
        <v>19</v>
      </c>
      <c r="H985">
        <v>4566</v>
      </c>
      <c r="I985" t="s">
        <v>11</v>
      </c>
      <c r="J985" t="s">
        <v>134</v>
      </c>
      <c r="K985" t="s">
        <v>156</v>
      </c>
      <c r="L985" t="s">
        <v>146</v>
      </c>
      <c r="M985" s="5">
        <v>34</v>
      </c>
    </row>
    <row r="986" spans="1:13" x14ac:dyDescent="0.65">
      <c r="A986" s="2">
        <v>45646</v>
      </c>
      <c r="B986" s="3">
        <f t="shared" si="47"/>
        <v>2025</v>
      </c>
      <c r="C986" t="str">
        <f t="shared" si="45"/>
        <v>2024-2025</v>
      </c>
      <c r="D986" t="s">
        <v>161</v>
      </c>
      <c r="E986" t="s">
        <v>27</v>
      </c>
      <c r="F986" t="str">
        <f t="shared" si="46"/>
        <v>Western Australia</v>
      </c>
      <c r="G986" t="s">
        <v>28</v>
      </c>
      <c r="H986">
        <v>6030</v>
      </c>
      <c r="I986" t="s">
        <v>11</v>
      </c>
      <c r="J986" t="s">
        <v>119</v>
      </c>
      <c r="K986" t="s">
        <v>154</v>
      </c>
      <c r="L986" t="s">
        <v>144</v>
      </c>
      <c r="M986" s="5">
        <v>132</v>
      </c>
    </row>
    <row r="987" spans="1:13" x14ac:dyDescent="0.65">
      <c r="A987" s="2">
        <v>45417</v>
      </c>
      <c r="B987" s="3">
        <f t="shared" si="47"/>
        <v>2024</v>
      </c>
      <c r="C987" t="str">
        <f t="shared" si="45"/>
        <v>2023-2024</v>
      </c>
      <c r="D987" t="s">
        <v>160</v>
      </c>
      <c r="E987" t="s">
        <v>99</v>
      </c>
      <c r="F987" t="str">
        <f t="shared" si="46"/>
        <v>Western Australia</v>
      </c>
      <c r="G987" t="s">
        <v>28</v>
      </c>
      <c r="H987">
        <v>6530</v>
      </c>
      <c r="I987" t="s">
        <v>11</v>
      </c>
      <c r="J987" t="s">
        <v>139</v>
      </c>
      <c r="K987" t="s">
        <v>152</v>
      </c>
      <c r="L987" t="s">
        <v>142</v>
      </c>
      <c r="M987" s="5">
        <v>756</v>
      </c>
    </row>
    <row r="988" spans="1:13" x14ac:dyDescent="0.65">
      <c r="A988" s="2">
        <v>45714</v>
      </c>
      <c r="B988" s="3">
        <f t="shared" si="47"/>
        <v>2025</v>
      </c>
      <c r="C988" t="str">
        <f t="shared" si="45"/>
        <v>2024-2025</v>
      </c>
      <c r="D988" t="s">
        <v>161</v>
      </c>
      <c r="E988" t="s">
        <v>105</v>
      </c>
      <c r="F988" t="str">
        <f t="shared" si="46"/>
        <v>New South Wales</v>
      </c>
      <c r="G988" t="s">
        <v>10</v>
      </c>
      <c r="H988">
        <v>2031</v>
      </c>
      <c r="I988" t="s">
        <v>11</v>
      </c>
      <c r="J988" t="s">
        <v>124</v>
      </c>
      <c r="K988" t="s">
        <v>155</v>
      </c>
      <c r="L988" t="s">
        <v>145</v>
      </c>
      <c r="M988" s="5">
        <v>287</v>
      </c>
    </row>
    <row r="989" spans="1:13" x14ac:dyDescent="0.65">
      <c r="A989" s="2">
        <v>45883</v>
      </c>
      <c r="B989" s="3">
        <f t="shared" si="47"/>
        <v>2026</v>
      </c>
      <c r="C989" t="str">
        <f t="shared" si="45"/>
        <v>2025-2026</v>
      </c>
      <c r="D989" t="s">
        <v>160</v>
      </c>
      <c r="E989" t="s">
        <v>100</v>
      </c>
      <c r="F989" t="str">
        <f t="shared" si="46"/>
        <v>New South Wales</v>
      </c>
      <c r="G989" t="s">
        <v>10</v>
      </c>
      <c r="H989">
        <v>2800</v>
      </c>
      <c r="I989" t="s">
        <v>11</v>
      </c>
      <c r="J989" t="s">
        <v>130</v>
      </c>
      <c r="K989" t="s">
        <v>157</v>
      </c>
      <c r="L989" t="s">
        <v>147</v>
      </c>
      <c r="M989" s="5">
        <v>363</v>
      </c>
    </row>
    <row r="990" spans="1:13" x14ac:dyDescent="0.65">
      <c r="A990" s="2">
        <v>45533</v>
      </c>
      <c r="B990" s="3">
        <f t="shared" si="47"/>
        <v>2025</v>
      </c>
      <c r="C990" t="str">
        <f t="shared" si="45"/>
        <v>2024-2025</v>
      </c>
      <c r="D990" t="s">
        <v>160</v>
      </c>
      <c r="E990" t="s">
        <v>29</v>
      </c>
      <c r="F990" t="str">
        <f t="shared" si="46"/>
        <v>Queensland</v>
      </c>
      <c r="G990" t="s">
        <v>19</v>
      </c>
      <c r="H990">
        <v>4703</v>
      </c>
      <c r="I990" t="s">
        <v>11</v>
      </c>
      <c r="J990" t="s">
        <v>136</v>
      </c>
      <c r="K990" t="s">
        <v>153</v>
      </c>
      <c r="L990" t="s">
        <v>143</v>
      </c>
      <c r="M990" s="5">
        <v>640</v>
      </c>
    </row>
    <row r="991" spans="1:13" x14ac:dyDescent="0.65">
      <c r="A991" s="2">
        <v>45342</v>
      </c>
      <c r="B991" s="3">
        <f t="shared" si="47"/>
        <v>2024</v>
      </c>
      <c r="C991" t="str">
        <f t="shared" si="45"/>
        <v>2023-2024</v>
      </c>
      <c r="D991" t="s">
        <v>160</v>
      </c>
      <c r="E991" t="s">
        <v>103</v>
      </c>
      <c r="F991" t="str">
        <f t="shared" si="46"/>
        <v>Victoria</v>
      </c>
      <c r="G991" t="s">
        <v>26</v>
      </c>
      <c r="H991">
        <v>3550</v>
      </c>
      <c r="I991" t="s">
        <v>11</v>
      </c>
      <c r="J991" t="s">
        <v>127</v>
      </c>
      <c r="K991" t="s">
        <v>159</v>
      </c>
      <c r="L991" t="s">
        <v>149</v>
      </c>
      <c r="M991" s="5">
        <v>84</v>
      </c>
    </row>
    <row r="992" spans="1:13" x14ac:dyDescent="0.65">
      <c r="A992" s="2">
        <v>45608</v>
      </c>
      <c r="B992" s="3">
        <f t="shared" si="47"/>
        <v>2025</v>
      </c>
      <c r="C992" t="str">
        <f t="shared" si="45"/>
        <v>2024-2025</v>
      </c>
      <c r="D992" t="s">
        <v>160</v>
      </c>
      <c r="E992" t="s">
        <v>49</v>
      </c>
      <c r="F992" t="str">
        <f t="shared" si="46"/>
        <v>New South Wales</v>
      </c>
      <c r="G992" t="s">
        <v>10</v>
      </c>
      <c r="H992">
        <v>2350</v>
      </c>
      <c r="I992" t="s">
        <v>11</v>
      </c>
      <c r="J992" t="s">
        <v>120</v>
      </c>
      <c r="K992" t="s">
        <v>152</v>
      </c>
      <c r="L992" t="s">
        <v>142</v>
      </c>
      <c r="M992" s="5">
        <v>418</v>
      </c>
    </row>
    <row r="993" spans="1:13" x14ac:dyDescent="0.65">
      <c r="A993" s="2">
        <v>45926</v>
      </c>
      <c r="B993" s="3">
        <f t="shared" si="47"/>
        <v>2026</v>
      </c>
      <c r="C993" t="str">
        <f t="shared" si="45"/>
        <v>2025-2026</v>
      </c>
      <c r="D993" t="s">
        <v>160</v>
      </c>
      <c r="E993" t="s">
        <v>93</v>
      </c>
      <c r="F993" t="str">
        <f t="shared" si="46"/>
        <v>Victoria</v>
      </c>
      <c r="G993" t="s">
        <v>26</v>
      </c>
      <c r="H993">
        <v>3400</v>
      </c>
      <c r="I993" t="s">
        <v>11</v>
      </c>
      <c r="J993" t="s">
        <v>127</v>
      </c>
      <c r="K993" t="s">
        <v>155</v>
      </c>
      <c r="L993" t="s">
        <v>145</v>
      </c>
      <c r="M993" s="5">
        <v>401</v>
      </c>
    </row>
    <row r="994" spans="1:13" x14ac:dyDescent="0.65">
      <c r="A994" s="2">
        <v>45848</v>
      </c>
      <c r="B994" s="3">
        <f t="shared" si="47"/>
        <v>2026</v>
      </c>
      <c r="C994" t="str">
        <f t="shared" si="45"/>
        <v>2025-2026</v>
      </c>
      <c r="D994" t="s">
        <v>161</v>
      </c>
      <c r="E994" t="s">
        <v>37</v>
      </c>
      <c r="F994" t="str">
        <f t="shared" si="46"/>
        <v>Victoria</v>
      </c>
      <c r="G994" t="s">
        <v>26</v>
      </c>
      <c r="H994">
        <v>3134</v>
      </c>
      <c r="I994" t="s">
        <v>11</v>
      </c>
      <c r="J994" t="s">
        <v>125</v>
      </c>
      <c r="K994" t="s">
        <v>157</v>
      </c>
      <c r="L994" t="s">
        <v>147</v>
      </c>
      <c r="M994" s="5">
        <v>376</v>
      </c>
    </row>
    <row r="995" spans="1:13" x14ac:dyDescent="0.65">
      <c r="A995" s="2">
        <v>45387</v>
      </c>
      <c r="B995" s="3">
        <f t="shared" si="47"/>
        <v>2024</v>
      </c>
      <c r="C995" t="str">
        <f t="shared" si="45"/>
        <v>2023-2024</v>
      </c>
      <c r="D995" t="s">
        <v>160</v>
      </c>
      <c r="E995" t="s">
        <v>75</v>
      </c>
      <c r="F995" t="str">
        <f t="shared" si="46"/>
        <v>Victoria</v>
      </c>
      <c r="G995" t="s">
        <v>26</v>
      </c>
      <c r="H995">
        <v>3915</v>
      </c>
      <c r="I995" t="s">
        <v>11</v>
      </c>
      <c r="J995" t="s">
        <v>135</v>
      </c>
      <c r="K995" t="s">
        <v>157</v>
      </c>
      <c r="L995" t="s">
        <v>147</v>
      </c>
      <c r="M995" s="5">
        <v>745</v>
      </c>
    </row>
    <row r="996" spans="1:13" x14ac:dyDescent="0.65">
      <c r="A996" s="2">
        <v>45913</v>
      </c>
      <c r="B996" s="3">
        <f t="shared" si="47"/>
        <v>2026</v>
      </c>
      <c r="C996" t="str">
        <f t="shared" si="45"/>
        <v>2025-2026</v>
      </c>
      <c r="D996" t="s">
        <v>160</v>
      </c>
      <c r="E996" t="s">
        <v>30</v>
      </c>
      <c r="F996" t="str">
        <f t="shared" si="46"/>
        <v>Victoria</v>
      </c>
      <c r="G996" t="s">
        <v>26</v>
      </c>
      <c r="H996">
        <v>3030</v>
      </c>
      <c r="I996" t="s">
        <v>11</v>
      </c>
      <c r="J996" t="s">
        <v>126</v>
      </c>
      <c r="K996" t="s">
        <v>159</v>
      </c>
      <c r="L996" t="s">
        <v>149</v>
      </c>
      <c r="M996" s="5">
        <v>259</v>
      </c>
    </row>
    <row r="997" spans="1:13" x14ac:dyDescent="0.65">
      <c r="A997" s="2">
        <v>45764</v>
      </c>
      <c r="B997" s="3">
        <f t="shared" si="47"/>
        <v>2025</v>
      </c>
      <c r="C997" t="str">
        <f t="shared" si="45"/>
        <v>2024-2025</v>
      </c>
      <c r="D997" t="s">
        <v>160</v>
      </c>
      <c r="E997" t="s">
        <v>82</v>
      </c>
      <c r="F997" t="str">
        <f t="shared" si="46"/>
        <v>Queensland</v>
      </c>
      <c r="G997" t="s">
        <v>19</v>
      </c>
      <c r="H997">
        <v>4215</v>
      </c>
      <c r="I997" t="s">
        <v>11</v>
      </c>
      <c r="J997" t="s">
        <v>122</v>
      </c>
      <c r="K997" t="s">
        <v>150</v>
      </c>
      <c r="L997" t="s">
        <v>140</v>
      </c>
      <c r="M997" s="5">
        <v>23</v>
      </c>
    </row>
    <row r="998" spans="1:13" x14ac:dyDescent="0.65">
      <c r="A998" s="2">
        <v>45414</v>
      </c>
      <c r="B998" s="3">
        <f t="shared" si="47"/>
        <v>2024</v>
      </c>
      <c r="C998" t="str">
        <f t="shared" si="45"/>
        <v>2023-2024</v>
      </c>
      <c r="D998" t="s">
        <v>160</v>
      </c>
      <c r="E998" t="s">
        <v>77</v>
      </c>
      <c r="F998" t="str">
        <f t="shared" si="46"/>
        <v>Victoria</v>
      </c>
      <c r="G998" t="s">
        <v>26</v>
      </c>
      <c r="H998">
        <v>3018</v>
      </c>
      <c r="I998" t="s">
        <v>11</v>
      </c>
      <c r="J998" t="s">
        <v>126</v>
      </c>
      <c r="K998" t="s">
        <v>151</v>
      </c>
      <c r="L998" t="s">
        <v>141</v>
      </c>
      <c r="M998" s="5">
        <v>247</v>
      </c>
    </row>
    <row r="999" spans="1:13" x14ac:dyDescent="0.65">
      <c r="A999" s="2">
        <v>45834</v>
      </c>
      <c r="B999" s="3">
        <f t="shared" si="47"/>
        <v>2025</v>
      </c>
      <c r="C999" t="str">
        <f t="shared" si="45"/>
        <v>2024-2025</v>
      </c>
      <c r="D999" t="s">
        <v>160</v>
      </c>
      <c r="E999" t="s">
        <v>98</v>
      </c>
      <c r="F999" t="str">
        <f t="shared" si="46"/>
        <v>South Australia</v>
      </c>
      <c r="G999" t="s">
        <v>17</v>
      </c>
      <c r="H999">
        <v>5290</v>
      </c>
      <c r="I999" t="s">
        <v>11</v>
      </c>
      <c r="J999" t="s">
        <v>137</v>
      </c>
      <c r="K999" t="s">
        <v>153</v>
      </c>
      <c r="L999" t="s">
        <v>143</v>
      </c>
      <c r="M999" s="5">
        <v>282</v>
      </c>
    </row>
    <row r="1000" spans="1:13" x14ac:dyDescent="0.65">
      <c r="A1000" s="2">
        <v>45675</v>
      </c>
      <c r="B1000" s="3">
        <f t="shared" si="47"/>
        <v>2025</v>
      </c>
      <c r="C1000" t="str">
        <f t="shared" si="45"/>
        <v>2024-2025</v>
      </c>
      <c r="D1000" t="s">
        <v>160</v>
      </c>
      <c r="E1000" t="s">
        <v>30</v>
      </c>
      <c r="F1000" t="str">
        <f t="shared" si="46"/>
        <v>Victoria</v>
      </c>
      <c r="G1000" t="s">
        <v>26</v>
      </c>
      <c r="H1000">
        <v>3030</v>
      </c>
      <c r="I1000" t="s">
        <v>11</v>
      </c>
      <c r="J1000" t="s">
        <v>126</v>
      </c>
      <c r="K1000" t="s">
        <v>157</v>
      </c>
      <c r="L1000" t="s">
        <v>147</v>
      </c>
      <c r="M1000" s="5">
        <v>524</v>
      </c>
    </row>
    <row r="1001" spans="1:13" x14ac:dyDescent="0.65">
      <c r="A1001" s="2">
        <v>45636</v>
      </c>
      <c r="B1001" s="3">
        <f t="shared" si="47"/>
        <v>2025</v>
      </c>
      <c r="C1001" t="str">
        <f t="shared" si="45"/>
        <v>2024-2025</v>
      </c>
      <c r="D1001" t="s">
        <v>160</v>
      </c>
      <c r="E1001" t="s">
        <v>73</v>
      </c>
      <c r="F1001" t="str">
        <f t="shared" si="46"/>
        <v>Queensland</v>
      </c>
      <c r="G1001" t="s">
        <v>19</v>
      </c>
      <c r="H1001">
        <v>4509</v>
      </c>
      <c r="I1001" t="s">
        <v>11</v>
      </c>
      <c r="J1001" t="s">
        <v>122</v>
      </c>
      <c r="K1001" t="s">
        <v>157</v>
      </c>
      <c r="L1001" t="s">
        <v>147</v>
      </c>
      <c r="M1001" s="5">
        <v>394</v>
      </c>
    </row>
    <row r="1002" spans="1:13" x14ac:dyDescent="0.65">
      <c r="A1002" s="2">
        <v>45328</v>
      </c>
      <c r="B1002" s="3">
        <f t="shared" si="47"/>
        <v>2024</v>
      </c>
      <c r="C1002" t="str">
        <f t="shared" si="45"/>
        <v>2023-2024</v>
      </c>
      <c r="D1002" t="s">
        <v>160</v>
      </c>
      <c r="E1002" t="s">
        <v>14</v>
      </c>
      <c r="F1002" t="str">
        <f t="shared" si="46"/>
        <v>Northern Territory</v>
      </c>
      <c r="G1002" t="s">
        <v>15</v>
      </c>
      <c r="H1002">
        <v>800</v>
      </c>
      <c r="I1002" t="s">
        <v>11</v>
      </c>
      <c r="J1002" t="s">
        <v>138</v>
      </c>
      <c r="K1002" t="s">
        <v>156</v>
      </c>
      <c r="L1002" t="s">
        <v>146</v>
      </c>
      <c r="M1002" s="5">
        <v>495</v>
      </c>
    </row>
    <row r="1003" spans="1:13" x14ac:dyDescent="0.65">
      <c r="A1003" s="2">
        <v>46005</v>
      </c>
      <c r="B1003" s="3">
        <f t="shared" si="47"/>
        <v>2026</v>
      </c>
      <c r="C1003" t="str">
        <f t="shared" si="45"/>
        <v>2025-2026</v>
      </c>
      <c r="D1003" t="s">
        <v>160</v>
      </c>
      <c r="E1003" t="s">
        <v>97</v>
      </c>
      <c r="F1003" t="str">
        <f t="shared" si="46"/>
        <v>Tasmania</v>
      </c>
      <c r="G1003" t="s">
        <v>43</v>
      </c>
      <c r="H1003">
        <v>7010</v>
      </c>
      <c r="I1003" t="s">
        <v>11</v>
      </c>
      <c r="J1003" t="s">
        <v>128</v>
      </c>
      <c r="K1003" t="s">
        <v>157</v>
      </c>
      <c r="L1003" t="s">
        <v>147</v>
      </c>
      <c r="M1003" s="5">
        <v>532</v>
      </c>
    </row>
    <row r="1004" spans="1:13" x14ac:dyDescent="0.65">
      <c r="A1004" s="2">
        <v>45416</v>
      </c>
      <c r="B1004" s="3">
        <f t="shared" si="47"/>
        <v>2024</v>
      </c>
      <c r="C1004" t="str">
        <f t="shared" si="45"/>
        <v>2023-2024</v>
      </c>
      <c r="D1004" t="s">
        <v>161</v>
      </c>
      <c r="E1004" t="s">
        <v>38</v>
      </c>
      <c r="F1004" t="str">
        <f t="shared" si="46"/>
        <v>Victoria</v>
      </c>
      <c r="G1004" t="s">
        <v>26</v>
      </c>
      <c r="H1004">
        <v>3199</v>
      </c>
      <c r="I1004" t="s">
        <v>11</v>
      </c>
      <c r="J1004" t="s">
        <v>125</v>
      </c>
      <c r="K1004" t="s">
        <v>153</v>
      </c>
      <c r="L1004" t="s">
        <v>143</v>
      </c>
      <c r="M1004" s="5">
        <v>278</v>
      </c>
    </row>
    <row r="1005" spans="1:13" x14ac:dyDescent="0.65">
      <c r="A1005" s="2">
        <v>45545</v>
      </c>
      <c r="B1005" s="3">
        <f t="shared" si="47"/>
        <v>2025</v>
      </c>
      <c r="C1005" t="str">
        <f t="shared" si="45"/>
        <v>2024-2025</v>
      </c>
      <c r="D1005" t="s">
        <v>160</v>
      </c>
      <c r="E1005" t="s">
        <v>99</v>
      </c>
      <c r="F1005" t="str">
        <f t="shared" si="46"/>
        <v>Western Australia</v>
      </c>
      <c r="G1005" t="s">
        <v>28</v>
      </c>
      <c r="H1005">
        <v>6530</v>
      </c>
      <c r="I1005" t="s">
        <v>11</v>
      </c>
      <c r="J1005" t="s">
        <v>139</v>
      </c>
      <c r="K1005" t="s">
        <v>155</v>
      </c>
      <c r="L1005" t="s">
        <v>145</v>
      </c>
      <c r="M1005" s="5">
        <v>754</v>
      </c>
    </row>
    <row r="1006" spans="1:13" x14ac:dyDescent="0.65">
      <c r="A1006" s="2">
        <v>45378</v>
      </c>
      <c r="B1006" s="3">
        <f t="shared" si="47"/>
        <v>2024</v>
      </c>
      <c r="C1006" t="str">
        <f t="shared" si="45"/>
        <v>2023-2024</v>
      </c>
      <c r="D1006" t="s">
        <v>160</v>
      </c>
      <c r="E1006" t="s">
        <v>36</v>
      </c>
      <c r="F1006" t="str">
        <f t="shared" si="46"/>
        <v>New South Wales</v>
      </c>
      <c r="G1006" t="s">
        <v>10</v>
      </c>
      <c r="H1006">
        <v>2539</v>
      </c>
      <c r="I1006" t="s">
        <v>11</v>
      </c>
      <c r="J1006" t="s">
        <v>121</v>
      </c>
      <c r="K1006" t="s">
        <v>151</v>
      </c>
      <c r="L1006" t="s">
        <v>141</v>
      </c>
      <c r="M1006" s="5">
        <v>200</v>
      </c>
    </row>
    <row r="1007" spans="1:13" x14ac:dyDescent="0.65">
      <c r="A1007" s="2">
        <v>45742</v>
      </c>
      <c r="B1007" s="3">
        <f t="shared" si="47"/>
        <v>2025</v>
      </c>
      <c r="C1007" t="str">
        <f t="shared" si="45"/>
        <v>2024-2025</v>
      </c>
      <c r="D1007" t="s">
        <v>160</v>
      </c>
      <c r="E1007" t="s">
        <v>104</v>
      </c>
      <c r="F1007" t="str">
        <f t="shared" si="46"/>
        <v>Victoria</v>
      </c>
      <c r="G1007" t="s">
        <v>26</v>
      </c>
      <c r="H1007">
        <v>3175</v>
      </c>
      <c r="I1007" t="s">
        <v>11</v>
      </c>
      <c r="J1007" t="s">
        <v>125</v>
      </c>
      <c r="K1007" t="s">
        <v>155</v>
      </c>
      <c r="L1007" t="s">
        <v>145</v>
      </c>
      <c r="M1007" s="5">
        <v>592</v>
      </c>
    </row>
    <row r="1008" spans="1:13" x14ac:dyDescent="0.65">
      <c r="A1008" s="2">
        <v>45566</v>
      </c>
      <c r="B1008" s="3">
        <f t="shared" si="47"/>
        <v>2025</v>
      </c>
      <c r="C1008" t="str">
        <f t="shared" si="45"/>
        <v>2024-2025</v>
      </c>
      <c r="D1008" t="s">
        <v>160</v>
      </c>
      <c r="E1008" t="s">
        <v>34</v>
      </c>
      <c r="F1008" t="str">
        <f t="shared" si="46"/>
        <v>New South Wales</v>
      </c>
      <c r="G1008" t="s">
        <v>10</v>
      </c>
      <c r="H1008">
        <v>2560</v>
      </c>
      <c r="I1008" t="s">
        <v>11</v>
      </c>
      <c r="J1008" t="s">
        <v>121</v>
      </c>
      <c r="K1008" t="s">
        <v>153</v>
      </c>
      <c r="L1008" t="s">
        <v>143</v>
      </c>
      <c r="M1008" s="5">
        <v>743</v>
      </c>
    </row>
    <row r="1009" spans="1:13" x14ac:dyDescent="0.65">
      <c r="A1009" s="2">
        <v>45440</v>
      </c>
      <c r="B1009" s="3">
        <f t="shared" si="47"/>
        <v>2024</v>
      </c>
      <c r="C1009" t="str">
        <f t="shared" si="45"/>
        <v>2023-2024</v>
      </c>
      <c r="D1009" t="s">
        <v>160</v>
      </c>
      <c r="E1009" t="s">
        <v>34</v>
      </c>
      <c r="F1009" t="str">
        <f t="shared" si="46"/>
        <v>New South Wales</v>
      </c>
      <c r="G1009" t="s">
        <v>10</v>
      </c>
      <c r="H1009">
        <v>2560</v>
      </c>
      <c r="I1009" t="s">
        <v>11</v>
      </c>
      <c r="J1009" t="s">
        <v>121</v>
      </c>
      <c r="K1009" t="s">
        <v>150</v>
      </c>
      <c r="L1009" t="s">
        <v>140</v>
      </c>
      <c r="M1009" s="5">
        <v>514</v>
      </c>
    </row>
    <row r="1010" spans="1:13" x14ac:dyDescent="0.65">
      <c r="A1010" s="2">
        <v>45335</v>
      </c>
      <c r="B1010" s="3">
        <f t="shared" si="47"/>
        <v>2024</v>
      </c>
      <c r="C1010" t="str">
        <f t="shared" si="45"/>
        <v>2023-2024</v>
      </c>
      <c r="D1010" t="s">
        <v>160</v>
      </c>
      <c r="E1010" t="s">
        <v>32</v>
      </c>
      <c r="F1010" t="str">
        <f t="shared" si="46"/>
        <v>Victoria</v>
      </c>
      <c r="G1010" t="s">
        <v>26</v>
      </c>
      <c r="H1010">
        <v>3977</v>
      </c>
      <c r="I1010" t="s">
        <v>11</v>
      </c>
      <c r="J1010" t="s">
        <v>135</v>
      </c>
      <c r="K1010" t="s">
        <v>154</v>
      </c>
      <c r="L1010" t="s">
        <v>144</v>
      </c>
      <c r="M1010" s="5">
        <v>455</v>
      </c>
    </row>
    <row r="1011" spans="1:13" x14ac:dyDescent="0.65">
      <c r="A1011" s="2">
        <v>45445</v>
      </c>
      <c r="B1011" s="3">
        <f t="shared" si="47"/>
        <v>2024</v>
      </c>
      <c r="C1011" t="str">
        <f t="shared" si="45"/>
        <v>2023-2024</v>
      </c>
      <c r="D1011" t="s">
        <v>160</v>
      </c>
      <c r="E1011" t="s">
        <v>78</v>
      </c>
      <c r="F1011" t="str">
        <f t="shared" si="46"/>
        <v>New South Wales</v>
      </c>
      <c r="G1011" t="s">
        <v>10</v>
      </c>
      <c r="H1011">
        <v>2480</v>
      </c>
      <c r="I1011" t="s">
        <v>11</v>
      </c>
      <c r="J1011" t="s">
        <v>120</v>
      </c>
      <c r="K1011" t="s">
        <v>153</v>
      </c>
      <c r="L1011" t="s">
        <v>143</v>
      </c>
      <c r="M1011" s="5">
        <v>467</v>
      </c>
    </row>
    <row r="1012" spans="1:13" x14ac:dyDescent="0.65">
      <c r="A1012" s="2">
        <v>45886</v>
      </c>
      <c r="B1012" s="3">
        <f t="shared" si="47"/>
        <v>2026</v>
      </c>
      <c r="C1012" t="str">
        <f t="shared" si="45"/>
        <v>2025-2026</v>
      </c>
      <c r="D1012" t="s">
        <v>160</v>
      </c>
      <c r="E1012" t="s">
        <v>45</v>
      </c>
      <c r="F1012" t="str">
        <f t="shared" si="46"/>
        <v>Victoria</v>
      </c>
      <c r="G1012" t="s">
        <v>26</v>
      </c>
      <c r="H1012">
        <v>3136</v>
      </c>
      <c r="I1012" t="s">
        <v>11</v>
      </c>
      <c r="J1012" t="s">
        <v>125</v>
      </c>
      <c r="K1012" t="s">
        <v>152</v>
      </c>
      <c r="L1012" t="s">
        <v>142</v>
      </c>
      <c r="M1012" s="5">
        <v>411</v>
      </c>
    </row>
    <row r="1013" spans="1:13" x14ac:dyDescent="0.65">
      <c r="A1013" s="2">
        <v>45580</v>
      </c>
      <c r="B1013" s="3">
        <f t="shared" si="47"/>
        <v>2025</v>
      </c>
      <c r="C1013" t="str">
        <f t="shared" si="45"/>
        <v>2024-2025</v>
      </c>
      <c r="D1013" t="s">
        <v>160</v>
      </c>
      <c r="E1013" t="s">
        <v>45</v>
      </c>
      <c r="F1013" t="str">
        <f t="shared" si="46"/>
        <v>Victoria</v>
      </c>
      <c r="G1013" t="s">
        <v>26</v>
      </c>
      <c r="H1013">
        <v>3136</v>
      </c>
      <c r="I1013" t="s">
        <v>11</v>
      </c>
      <c r="J1013" t="s">
        <v>125</v>
      </c>
      <c r="K1013" t="s">
        <v>153</v>
      </c>
      <c r="L1013" t="s">
        <v>143</v>
      </c>
      <c r="M1013" s="5">
        <v>393</v>
      </c>
    </row>
    <row r="1014" spans="1:13" x14ac:dyDescent="0.65">
      <c r="A1014" s="2">
        <v>45891</v>
      </c>
      <c r="B1014" s="3">
        <f t="shared" si="47"/>
        <v>2026</v>
      </c>
      <c r="C1014" t="str">
        <f t="shared" si="45"/>
        <v>2025-2026</v>
      </c>
      <c r="D1014" t="s">
        <v>160</v>
      </c>
      <c r="E1014" t="s">
        <v>49</v>
      </c>
      <c r="F1014" t="str">
        <f t="shared" si="46"/>
        <v>New South Wales</v>
      </c>
      <c r="G1014" t="s">
        <v>10</v>
      </c>
      <c r="H1014">
        <v>2350</v>
      </c>
      <c r="I1014" t="s">
        <v>11</v>
      </c>
      <c r="J1014" t="s">
        <v>120</v>
      </c>
      <c r="K1014" t="s">
        <v>156</v>
      </c>
      <c r="L1014" t="s">
        <v>146</v>
      </c>
      <c r="M1014" s="5">
        <v>38</v>
      </c>
    </row>
    <row r="1015" spans="1:13" x14ac:dyDescent="0.65">
      <c r="A1015" s="2">
        <v>45577</v>
      </c>
      <c r="B1015" s="3">
        <f t="shared" si="47"/>
        <v>2025</v>
      </c>
      <c r="C1015" t="str">
        <f t="shared" si="45"/>
        <v>2024-2025</v>
      </c>
      <c r="D1015" t="s">
        <v>161</v>
      </c>
      <c r="E1015" t="s">
        <v>109</v>
      </c>
      <c r="F1015" t="str">
        <f t="shared" si="46"/>
        <v>Western Australia</v>
      </c>
      <c r="G1015" t="s">
        <v>28</v>
      </c>
      <c r="H1015">
        <v>6052</v>
      </c>
      <c r="I1015" t="s">
        <v>11</v>
      </c>
      <c r="J1015" t="s">
        <v>119</v>
      </c>
      <c r="K1015" t="s">
        <v>150</v>
      </c>
      <c r="L1015" t="s">
        <v>140</v>
      </c>
      <c r="M1015" s="5">
        <v>428</v>
      </c>
    </row>
    <row r="1016" spans="1:13" x14ac:dyDescent="0.65">
      <c r="A1016" s="2">
        <v>45786</v>
      </c>
      <c r="B1016" s="3">
        <f t="shared" si="47"/>
        <v>2025</v>
      </c>
      <c r="C1016" t="str">
        <f t="shared" si="45"/>
        <v>2024-2025</v>
      </c>
      <c r="D1016" t="s">
        <v>161</v>
      </c>
      <c r="E1016" t="s">
        <v>94</v>
      </c>
      <c r="F1016" t="str">
        <f t="shared" si="46"/>
        <v>Queensland</v>
      </c>
      <c r="G1016" t="s">
        <v>19</v>
      </c>
      <c r="H1016">
        <v>4551</v>
      </c>
      <c r="I1016" t="s">
        <v>11</v>
      </c>
      <c r="J1016" t="s">
        <v>134</v>
      </c>
      <c r="K1016" t="s">
        <v>158</v>
      </c>
      <c r="L1016" t="s">
        <v>148</v>
      </c>
      <c r="M1016" s="5">
        <v>496</v>
      </c>
    </row>
    <row r="1017" spans="1:13" x14ac:dyDescent="0.65">
      <c r="A1017" s="2">
        <v>45306</v>
      </c>
      <c r="B1017" s="3">
        <f t="shared" si="47"/>
        <v>2024</v>
      </c>
      <c r="C1017" t="str">
        <f t="shared" si="45"/>
        <v>2023-2024</v>
      </c>
      <c r="D1017" t="s">
        <v>160</v>
      </c>
      <c r="E1017" t="s">
        <v>48</v>
      </c>
      <c r="F1017" t="str">
        <f t="shared" si="46"/>
        <v>Western Australia</v>
      </c>
      <c r="G1017" t="s">
        <v>28</v>
      </c>
      <c r="H1017">
        <v>6450</v>
      </c>
      <c r="I1017" t="s">
        <v>11</v>
      </c>
      <c r="J1017" t="s">
        <v>139</v>
      </c>
      <c r="K1017" t="s">
        <v>155</v>
      </c>
      <c r="L1017" t="s">
        <v>145</v>
      </c>
      <c r="M1017" s="5">
        <v>641</v>
      </c>
    </row>
    <row r="1018" spans="1:13" x14ac:dyDescent="0.65">
      <c r="A1018" s="2">
        <v>45601</v>
      </c>
      <c r="B1018" s="3">
        <f t="shared" si="47"/>
        <v>2025</v>
      </c>
      <c r="C1018" t="str">
        <f t="shared" si="45"/>
        <v>2024-2025</v>
      </c>
      <c r="D1018" t="s">
        <v>160</v>
      </c>
      <c r="E1018" t="s">
        <v>62</v>
      </c>
      <c r="F1018" t="str">
        <f t="shared" si="46"/>
        <v>Victoria</v>
      </c>
      <c r="G1018" t="s">
        <v>26</v>
      </c>
      <c r="H1018">
        <v>3690</v>
      </c>
      <c r="I1018" t="s">
        <v>11</v>
      </c>
      <c r="J1018" t="s">
        <v>135</v>
      </c>
      <c r="K1018" t="s">
        <v>155</v>
      </c>
      <c r="L1018" t="s">
        <v>145</v>
      </c>
      <c r="M1018" s="5">
        <v>738</v>
      </c>
    </row>
    <row r="1019" spans="1:13" x14ac:dyDescent="0.65">
      <c r="A1019" s="2">
        <v>45351</v>
      </c>
      <c r="B1019" s="3">
        <f t="shared" si="47"/>
        <v>2024</v>
      </c>
      <c r="C1019" t="str">
        <f t="shared" si="45"/>
        <v>2023-2024</v>
      </c>
      <c r="D1019" t="s">
        <v>160</v>
      </c>
      <c r="E1019" t="s">
        <v>66</v>
      </c>
      <c r="F1019" t="str">
        <f t="shared" si="46"/>
        <v>Western Australia</v>
      </c>
      <c r="G1019" t="s">
        <v>28</v>
      </c>
      <c r="H1019">
        <v>6330</v>
      </c>
      <c r="I1019" t="s">
        <v>11</v>
      </c>
      <c r="J1019" t="s">
        <v>133</v>
      </c>
      <c r="K1019" t="s">
        <v>157</v>
      </c>
      <c r="L1019" t="s">
        <v>147</v>
      </c>
      <c r="M1019" s="5">
        <v>276</v>
      </c>
    </row>
    <row r="1020" spans="1:13" x14ac:dyDescent="0.65">
      <c r="A1020" s="2">
        <v>45477</v>
      </c>
      <c r="B1020" s="3">
        <f t="shared" si="47"/>
        <v>2025</v>
      </c>
      <c r="C1020" t="str">
        <f t="shared" si="45"/>
        <v>2024-2025</v>
      </c>
      <c r="D1020" t="s">
        <v>160</v>
      </c>
      <c r="E1020" t="s">
        <v>66</v>
      </c>
      <c r="F1020" t="str">
        <f t="shared" si="46"/>
        <v>Western Australia</v>
      </c>
      <c r="G1020" t="s">
        <v>28</v>
      </c>
      <c r="H1020">
        <v>6330</v>
      </c>
      <c r="I1020" t="s">
        <v>11</v>
      </c>
      <c r="J1020" t="s">
        <v>133</v>
      </c>
      <c r="K1020" t="s">
        <v>151</v>
      </c>
      <c r="L1020" t="s">
        <v>141</v>
      </c>
      <c r="M1020" s="5">
        <v>413</v>
      </c>
    </row>
    <row r="1021" spans="1:13" x14ac:dyDescent="0.65">
      <c r="A1021" s="2">
        <v>45864</v>
      </c>
      <c r="B1021" s="3">
        <f t="shared" si="47"/>
        <v>2026</v>
      </c>
      <c r="C1021" t="str">
        <f t="shared" si="45"/>
        <v>2025-2026</v>
      </c>
      <c r="D1021" t="s">
        <v>160</v>
      </c>
      <c r="E1021" t="s">
        <v>56</v>
      </c>
      <c r="F1021" t="str">
        <f t="shared" si="46"/>
        <v>Queensland</v>
      </c>
      <c r="G1021" t="s">
        <v>19</v>
      </c>
      <c r="H1021">
        <v>4883</v>
      </c>
      <c r="I1021" t="s">
        <v>11</v>
      </c>
      <c r="J1021" t="s">
        <v>131</v>
      </c>
      <c r="K1021" t="s">
        <v>151</v>
      </c>
      <c r="L1021" t="s">
        <v>141</v>
      </c>
      <c r="M1021" s="5">
        <v>121</v>
      </c>
    </row>
    <row r="1022" spans="1:13" x14ac:dyDescent="0.65">
      <c r="A1022" s="2">
        <v>45393</v>
      </c>
      <c r="B1022" s="3">
        <f t="shared" si="47"/>
        <v>2024</v>
      </c>
      <c r="C1022" t="str">
        <f t="shared" si="45"/>
        <v>2023-2024</v>
      </c>
      <c r="D1022" t="s">
        <v>161</v>
      </c>
      <c r="E1022" t="s">
        <v>41</v>
      </c>
      <c r="F1022" t="str">
        <f t="shared" si="46"/>
        <v>New South Wales</v>
      </c>
      <c r="G1022" t="s">
        <v>10</v>
      </c>
      <c r="H1022">
        <v>2478</v>
      </c>
      <c r="I1022" t="s">
        <v>11</v>
      </c>
      <c r="J1022" t="s">
        <v>120</v>
      </c>
      <c r="K1022" t="s">
        <v>154</v>
      </c>
      <c r="L1022" t="s">
        <v>144</v>
      </c>
      <c r="M1022" s="5">
        <v>424</v>
      </c>
    </row>
    <row r="1023" spans="1:13" x14ac:dyDescent="0.65">
      <c r="A1023" s="2">
        <v>45466</v>
      </c>
      <c r="B1023" s="3">
        <f t="shared" si="47"/>
        <v>2024</v>
      </c>
      <c r="C1023" t="str">
        <f t="shared" si="45"/>
        <v>2023-2024</v>
      </c>
      <c r="D1023" t="s">
        <v>160</v>
      </c>
      <c r="E1023" t="s">
        <v>30</v>
      </c>
      <c r="F1023" t="str">
        <f t="shared" si="46"/>
        <v>Victoria</v>
      </c>
      <c r="G1023" t="s">
        <v>26</v>
      </c>
      <c r="H1023">
        <v>3030</v>
      </c>
      <c r="I1023" t="s">
        <v>11</v>
      </c>
      <c r="J1023" t="s">
        <v>126</v>
      </c>
      <c r="K1023" t="s">
        <v>153</v>
      </c>
      <c r="L1023" t="s">
        <v>143</v>
      </c>
      <c r="M1023" s="5">
        <v>246</v>
      </c>
    </row>
    <row r="1024" spans="1:13" x14ac:dyDescent="0.65">
      <c r="A1024" s="2">
        <v>45456</v>
      </c>
      <c r="B1024" s="3">
        <f t="shared" si="47"/>
        <v>2024</v>
      </c>
      <c r="C1024" t="str">
        <f t="shared" si="45"/>
        <v>2023-2024</v>
      </c>
      <c r="D1024" t="s">
        <v>160</v>
      </c>
      <c r="E1024" t="s">
        <v>79</v>
      </c>
      <c r="F1024" t="str">
        <f t="shared" si="46"/>
        <v>Queensland</v>
      </c>
      <c r="G1024" t="s">
        <v>19</v>
      </c>
      <c r="H1024">
        <v>4680</v>
      </c>
      <c r="I1024" t="s">
        <v>11</v>
      </c>
      <c r="J1024" t="s">
        <v>136</v>
      </c>
      <c r="K1024" t="s">
        <v>153</v>
      </c>
      <c r="L1024" t="s">
        <v>143</v>
      </c>
      <c r="M1024" s="5">
        <v>649</v>
      </c>
    </row>
    <row r="1025" spans="1:13" x14ac:dyDescent="0.65">
      <c r="A1025" s="2">
        <v>45662</v>
      </c>
      <c r="B1025" s="3">
        <f t="shared" si="47"/>
        <v>2025</v>
      </c>
      <c r="C1025" t="str">
        <f t="shared" si="45"/>
        <v>2024-2025</v>
      </c>
      <c r="D1025" t="s">
        <v>161</v>
      </c>
      <c r="E1025" t="s">
        <v>109</v>
      </c>
      <c r="F1025" t="str">
        <f t="shared" si="46"/>
        <v>Western Australia</v>
      </c>
      <c r="G1025" t="s">
        <v>28</v>
      </c>
      <c r="H1025">
        <v>6052</v>
      </c>
      <c r="I1025" t="s">
        <v>11</v>
      </c>
      <c r="J1025" t="s">
        <v>119</v>
      </c>
      <c r="K1025" t="s">
        <v>157</v>
      </c>
      <c r="L1025" t="s">
        <v>147</v>
      </c>
      <c r="M1025" s="5">
        <v>200</v>
      </c>
    </row>
    <row r="1026" spans="1:13" x14ac:dyDescent="0.65">
      <c r="A1026" s="2">
        <v>45553</v>
      </c>
      <c r="B1026" s="3">
        <f t="shared" si="47"/>
        <v>2025</v>
      </c>
      <c r="C1026" t="str">
        <f t="shared" ref="C1026:C1089" si="48">IF(MONTH(A1026) &gt;= 7, YEAR(A1026) &amp; "-" &amp; YEAR(A1026) + 1, YEAR(A1026) - 1 &amp; "-" &amp; YEAR(A1026))</f>
        <v>2024-2025</v>
      </c>
      <c r="D1026" t="s">
        <v>160</v>
      </c>
      <c r="E1026" t="s">
        <v>94</v>
      </c>
      <c r="F1026" t="str">
        <f t="shared" ref="F1026:F1089" si="49">IF(G1026="WA","Western Australia",
IF(G1026="NSW","New South Wales",
IF(G1026="QLD","Queensland",
IF(G1026="VIC","Victoria",
IF(G1026="TAS","Tasmania",
IF(G1026="SA","South Australia",
IF(G1026="NT","Northern Territory",
IF(G1026="ACT","Australian Capital Territory",G1026))))))))</f>
        <v>Queensland</v>
      </c>
      <c r="G1026" t="s">
        <v>19</v>
      </c>
      <c r="H1026">
        <v>4551</v>
      </c>
      <c r="I1026" t="s">
        <v>11</v>
      </c>
      <c r="J1026" t="s">
        <v>134</v>
      </c>
      <c r="K1026" t="s">
        <v>151</v>
      </c>
      <c r="L1026" t="s">
        <v>141</v>
      </c>
      <c r="M1026" s="5">
        <v>302</v>
      </c>
    </row>
    <row r="1027" spans="1:13" x14ac:dyDescent="0.65">
      <c r="A1027" s="2">
        <v>45674</v>
      </c>
      <c r="B1027" s="3">
        <f t="shared" ref="B1027:B1090" si="50">IF(MONTH(A1027)&gt;=7,YEAR(A1027)+1,YEAR(A1027))</f>
        <v>2025</v>
      </c>
      <c r="C1027" t="str">
        <f t="shared" si="48"/>
        <v>2024-2025</v>
      </c>
      <c r="D1027" t="s">
        <v>160</v>
      </c>
      <c r="E1027" t="s">
        <v>33</v>
      </c>
      <c r="F1027" t="str">
        <f t="shared" si="49"/>
        <v>Northern Territory</v>
      </c>
      <c r="G1027" t="s">
        <v>15</v>
      </c>
      <c r="H1027">
        <v>870</v>
      </c>
      <c r="I1027" t="s">
        <v>11</v>
      </c>
      <c r="J1027" t="s">
        <v>138</v>
      </c>
      <c r="K1027" t="s">
        <v>157</v>
      </c>
      <c r="L1027" t="s">
        <v>147</v>
      </c>
      <c r="M1027" s="5">
        <v>240</v>
      </c>
    </row>
    <row r="1028" spans="1:13" x14ac:dyDescent="0.65">
      <c r="A1028" s="2">
        <v>45766</v>
      </c>
      <c r="B1028" s="3">
        <f t="shared" si="50"/>
        <v>2025</v>
      </c>
      <c r="C1028" t="str">
        <f t="shared" si="48"/>
        <v>2024-2025</v>
      </c>
      <c r="D1028" t="s">
        <v>160</v>
      </c>
      <c r="E1028" t="s">
        <v>38</v>
      </c>
      <c r="F1028" t="str">
        <f t="shared" si="49"/>
        <v>Victoria</v>
      </c>
      <c r="G1028" t="s">
        <v>26</v>
      </c>
      <c r="H1028">
        <v>3199</v>
      </c>
      <c r="I1028" t="s">
        <v>11</v>
      </c>
      <c r="J1028" t="s">
        <v>125</v>
      </c>
      <c r="K1028" t="s">
        <v>152</v>
      </c>
      <c r="L1028" t="s">
        <v>142</v>
      </c>
      <c r="M1028" s="5">
        <v>482</v>
      </c>
    </row>
    <row r="1029" spans="1:13" x14ac:dyDescent="0.65">
      <c r="A1029" s="2">
        <v>45992</v>
      </c>
      <c r="B1029" s="3">
        <f t="shared" si="50"/>
        <v>2026</v>
      </c>
      <c r="C1029" t="str">
        <f t="shared" si="48"/>
        <v>2025-2026</v>
      </c>
      <c r="D1029" t="s">
        <v>160</v>
      </c>
      <c r="E1029" t="s">
        <v>44</v>
      </c>
      <c r="F1029" t="str">
        <f t="shared" si="49"/>
        <v>Western Australia</v>
      </c>
      <c r="G1029" t="s">
        <v>28</v>
      </c>
      <c r="H1029">
        <v>6010</v>
      </c>
      <c r="I1029" t="s">
        <v>11</v>
      </c>
      <c r="J1029" t="s">
        <v>119</v>
      </c>
      <c r="K1029" t="s">
        <v>154</v>
      </c>
      <c r="L1029" t="s">
        <v>144</v>
      </c>
      <c r="M1029" s="5">
        <v>418</v>
      </c>
    </row>
    <row r="1030" spans="1:13" x14ac:dyDescent="0.65">
      <c r="A1030" s="2">
        <v>45297</v>
      </c>
      <c r="B1030" s="3">
        <f t="shared" si="50"/>
        <v>2024</v>
      </c>
      <c r="C1030" t="str">
        <f t="shared" si="48"/>
        <v>2023-2024</v>
      </c>
      <c r="D1030" t="s">
        <v>160</v>
      </c>
      <c r="E1030" t="s">
        <v>59</v>
      </c>
      <c r="F1030" t="str">
        <f t="shared" si="49"/>
        <v>South Australia</v>
      </c>
      <c r="G1030" t="s">
        <v>17</v>
      </c>
      <c r="H1030">
        <v>5011</v>
      </c>
      <c r="I1030" t="s">
        <v>11</v>
      </c>
      <c r="J1030" t="s">
        <v>132</v>
      </c>
      <c r="K1030" t="s">
        <v>153</v>
      </c>
      <c r="L1030" t="s">
        <v>143</v>
      </c>
      <c r="M1030" s="5">
        <v>31</v>
      </c>
    </row>
    <row r="1031" spans="1:13" x14ac:dyDescent="0.65">
      <c r="A1031" s="2">
        <v>45418</v>
      </c>
      <c r="B1031" s="3">
        <f t="shared" si="50"/>
        <v>2024</v>
      </c>
      <c r="C1031" t="str">
        <f t="shared" si="48"/>
        <v>2023-2024</v>
      </c>
      <c r="D1031" t="s">
        <v>160</v>
      </c>
      <c r="E1031" t="s">
        <v>76</v>
      </c>
      <c r="F1031" t="str">
        <f t="shared" si="49"/>
        <v>Queensland</v>
      </c>
      <c r="G1031" t="s">
        <v>19</v>
      </c>
      <c r="H1031">
        <v>4220</v>
      </c>
      <c r="I1031" t="s">
        <v>11</v>
      </c>
      <c r="J1031" t="s">
        <v>122</v>
      </c>
      <c r="K1031" t="s">
        <v>156</v>
      </c>
      <c r="L1031" t="s">
        <v>146</v>
      </c>
      <c r="M1031" s="5">
        <v>318</v>
      </c>
    </row>
    <row r="1032" spans="1:13" x14ac:dyDescent="0.65">
      <c r="A1032" s="2">
        <v>45550</v>
      </c>
      <c r="B1032" s="3">
        <f t="shared" si="50"/>
        <v>2025</v>
      </c>
      <c r="C1032" t="str">
        <f t="shared" si="48"/>
        <v>2024-2025</v>
      </c>
      <c r="D1032" t="s">
        <v>160</v>
      </c>
      <c r="E1032" t="s">
        <v>23</v>
      </c>
      <c r="F1032" t="str">
        <f t="shared" si="49"/>
        <v>New South Wales</v>
      </c>
      <c r="G1032" t="s">
        <v>10</v>
      </c>
      <c r="H1032">
        <v>2830</v>
      </c>
      <c r="I1032" t="s">
        <v>11</v>
      </c>
      <c r="J1032" t="s">
        <v>130</v>
      </c>
      <c r="K1032" t="s">
        <v>159</v>
      </c>
      <c r="L1032" t="s">
        <v>149</v>
      </c>
      <c r="M1032" s="5">
        <v>578</v>
      </c>
    </row>
    <row r="1033" spans="1:13" x14ac:dyDescent="0.65">
      <c r="A1033" s="2">
        <v>45499</v>
      </c>
      <c r="B1033" s="3">
        <f t="shared" si="50"/>
        <v>2025</v>
      </c>
      <c r="C1033" t="str">
        <f t="shared" si="48"/>
        <v>2024-2025</v>
      </c>
      <c r="D1033" t="s">
        <v>160</v>
      </c>
      <c r="E1033" t="s">
        <v>9</v>
      </c>
      <c r="F1033" t="str">
        <f t="shared" si="49"/>
        <v>New South Wales</v>
      </c>
      <c r="G1033" t="s">
        <v>10</v>
      </c>
      <c r="H1033">
        <v>2067</v>
      </c>
      <c r="I1033" t="s">
        <v>11</v>
      </c>
      <c r="J1033" t="s">
        <v>124</v>
      </c>
      <c r="K1033" t="s">
        <v>158</v>
      </c>
      <c r="L1033" t="s">
        <v>148</v>
      </c>
      <c r="M1033" s="5">
        <v>327</v>
      </c>
    </row>
    <row r="1034" spans="1:13" x14ac:dyDescent="0.65">
      <c r="A1034" s="2">
        <v>45820</v>
      </c>
      <c r="B1034" s="3">
        <f t="shared" si="50"/>
        <v>2025</v>
      </c>
      <c r="C1034" t="str">
        <f t="shared" si="48"/>
        <v>2024-2025</v>
      </c>
      <c r="D1034" t="s">
        <v>160</v>
      </c>
      <c r="E1034" t="s">
        <v>62</v>
      </c>
      <c r="F1034" t="str">
        <f t="shared" si="49"/>
        <v>Victoria</v>
      </c>
      <c r="G1034" t="s">
        <v>26</v>
      </c>
      <c r="H1034">
        <v>3690</v>
      </c>
      <c r="I1034" t="s">
        <v>11</v>
      </c>
      <c r="J1034" t="s">
        <v>135</v>
      </c>
      <c r="K1034" t="s">
        <v>150</v>
      </c>
      <c r="L1034" t="s">
        <v>140</v>
      </c>
      <c r="M1034" s="5">
        <v>74</v>
      </c>
    </row>
    <row r="1035" spans="1:13" x14ac:dyDescent="0.65">
      <c r="A1035" s="2">
        <v>45628</v>
      </c>
      <c r="B1035" s="3">
        <f t="shared" si="50"/>
        <v>2025</v>
      </c>
      <c r="C1035" t="str">
        <f t="shared" si="48"/>
        <v>2024-2025</v>
      </c>
      <c r="D1035" t="s">
        <v>161</v>
      </c>
      <c r="E1035" t="s">
        <v>64</v>
      </c>
      <c r="F1035" t="str">
        <f t="shared" si="49"/>
        <v>Western Australia</v>
      </c>
      <c r="G1035" t="s">
        <v>28</v>
      </c>
      <c r="H1035">
        <v>6112</v>
      </c>
      <c r="I1035" t="s">
        <v>11</v>
      </c>
      <c r="J1035" t="s">
        <v>133</v>
      </c>
      <c r="K1035" t="s">
        <v>156</v>
      </c>
      <c r="L1035" t="s">
        <v>146</v>
      </c>
      <c r="M1035" s="5">
        <v>621</v>
      </c>
    </row>
    <row r="1036" spans="1:13" x14ac:dyDescent="0.65">
      <c r="A1036" s="2">
        <v>45321</v>
      </c>
      <c r="B1036" s="3">
        <f t="shared" si="50"/>
        <v>2024</v>
      </c>
      <c r="C1036" t="str">
        <f t="shared" si="48"/>
        <v>2023-2024</v>
      </c>
      <c r="D1036" t="s">
        <v>160</v>
      </c>
      <c r="E1036" t="s">
        <v>74</v>
      </c>
      <c r="F1036" t="str">
        <f t="shared" si="49"/>
        <v>Victoria</v>
      </c>
      <c r="G1036" t="s">
        <v>26</v>
      </c>
      <c r="H1036">
        <v>3500</v>
      </c>
      <c r="I1036" t="s">
        <v>11</v>
      </c>
      <c r="J1036" t="s">
        <v>127</v>
      </c>
      <c r="K1036" t="s">
        <v>152</v>
      </c>
      <c r="L1036" t="s">
        <v>142</v>
      </c>
      <c r="M1036" s="5">
        <v>704</v>
      </c>
    </row>
    <row r="1037" spans="1:13" x14ac:dyDescent="0.65">
      <c r="A1037" s="2">
        <v>45754</v>
      </c>
      <c r="B1037" s="3">
        <f t="shared" si="50"/>
        <v>2025</v>
      </c>
      <c r="C1037" t="str">
        <f t="shared" si="48"/>
        <v>2024-2025</v>
      </c>
      <c r="D1037" t="s">
        <v>161</v>
      </c>
      <c r="E1037" t="s">
        <v>112</v>
      </c>
      <c r="F1037" t="str">
        <f t="shared" si="49"/>
        <v>Queensland</v>
      </c>
      <c r="G1037" t="s">
        <v>19</v>
      </c>
      <c r="H1037">
        <v>4566</v>
      </c>
      <c r="I1037" t="s">
        <v>11</v>
      </c>
      <c r="J1037" t="s">
        <v>134</v>
      </c>
      <c r="K1037" t="s">
        <v>156</v>
      </c>
      <c r="L1037" t="s">
        <v>146</v>
      </c>
      <c r="M1037" s="5">
        <v>493</v>
      </c>
    </row>
    <row r="1038" spans="1:13" x14ac:dyDescent="0.65">
      <c r="A1038" s="2">
        <v>45967</v>
      </c>
      <c r="B1038" s="3">
        <f t="shared" si="50"/>
        <v>2026</v>
      </c>
      <c r="C1038" t="str">
        <f t="shared" si="48"/>
        <v>2025-2026</v>
      </c>
      <c r="D1038" t="s">
        <v>161</v>
      </c>
      <c r="E1038" t="s">
        <v>105</v>
      </c>
      <c r="F1038" t="str">
        <f t="shared" si="49"/>
        <v>New South Wales</v>
      </c>
      <c r="G1038" t="s">
        <v>10</v>
      </c>
      <c r="H1038">
        <v>2031</v>
      </c>
      <c r="I1038" t="s">
        <v>11</v>
      </c>
      <c r="J1038" t="s">
        <v>124</v>
      </c>
      <c r="K1038" t="s">
        <v>156</v>
      </c>
      <c r="L1038" t="s">
        <v>146</v>
      </c>
      <c r="M1038" s="5">
        <v>788</v>
      </c>
    </row>
    <row r="1039" spans="1:13" x14ac:dyDescent="0.65">
      <c r="A1039" s="2">
        <v>45626</v>
      </c>
      <c r="B1039" s="3">
        <f t="shared" si="50"/>
        <v>2025</v>
      </c>
      <c r="C1039" t="str">
        <f t="shared" si="48"/>
        <v>2024-2025</v>
      </c>
      <c r="D1039" t="s">
        <v>160</v>
      </c>
      <c r="E1039" t="s">
        <v>92</v>
      </c>
      <c r="F1039" t="str">
        <f t="shared" si="49"/>
        <v>New South Wales</v>
      </c>
      <c r="G1039" t="s">
        <v>10</v>
      </c>
      <c r="H1039">
        <v>2015</v>
      </c>
      <c r="I1039" t="s">
        <v>11</v>
      </c>
      <c r="J1039" t="s">
        <v>124</v>
      </c>
      <c r="K1039" t="s">
        <v>155</v>
      </c>
      <c r="L1039" t="s">
        <v>145</v>
      </c>
      <c r="M1039" s="5">
        <v>271</v>
      </c>
    </row>
    <row r="1040" spans="1:13" x14ac:dyDescent="0.65">
      <c r="A1040" s="2">
        <v>45571</v>
      </c>
      <c r="B1040" s="3">
        <f t="shared" si="50"/>
        <v>2025</v>
      </c>
      <c r="C1040" t="str">
        <f t="shared" si="48"/>
        <v>2024-2025</v>
      </c>
      <c r="D1040" t="s">
        <v>160</v>
      </c>
      <c r="E1040" t="s">
        <v>25</v>
      </c>
      <c r="F1040" t="str">
        <f t="shared" si="49"/>
        <v>Victoria</v>
      </c>
      <c r="G1040" t="s">
        <v>26</v>
      </c>
      <c r="H1040">
        <v>3066</v>
      </c>
      <c r="I1040" t="s">
        <v>11</v>
      </c>
      <c r="J1040" t="s">
        <v>126</v>
      </c>
      <c r="K1040" t="s">
        <v>157</v>
      </c>
      <c r="L1040" t="s">
        <v>147</v>
      </c>
      <c r="M1040" s="5">
        <v>531</v>
      </c>
    </row>
    <row r="1041" spans="1:13" x14ac:dyDescent="0.65">
      <c r="A1041" s="2">
        <v>45482</v>
      </c>
      <c r="B1041" s="3">
        <f t="shared" si="50"/>
        <v>2025</v>
      </c>
      <c r="C1041" t="str">
        <f t="shared" si="48"/>
        <v>2024-2025</v>
      </c>
      <c r="D1041" t="s">
        <v>160</v>
      </c>
      <c r="E1041" t="s">
        <v>88</v>
      </c>
      <c r="F1041" t="str">
        <f t="shared" si="49"/>
        <v>Queensland</v>
      </c>
      <c r="G1041" t="s">
        <v>19</v>
      </c>
      <c r="H1041">
        <v>4570</v>
      </c>
      <c r="I1041" t="s">
        <v>11</v>
      </c>
      <c r="J1041" t="s">
        <v>134</v>
      </c>
      <c r="K1041" t="s">
        <v>155</v>
      </c>
      <c r="L1041" t="s">
        <v>145</v>
      </c>
      <c r="M1041" s="5">
        <v>602</v>
      </c>
    </row>
    <row r="1042" spans="1:13" x14ac:dyDescent="0.65">
      <c r="A1042" s="2">
        <v>45724</v>
      </c>
      <c r="B1042" s="3">
        <f t="shared" si="50"/>
        <v>2025</v>
      </c>
      <c r="C1042" t="str">
        <f t="shared" si="48"/>
        <v>2024-2025</v>
      </c>
      <c r="D1042" t="s">
        <v>160</v>
      </c>
      <c r="E1042" t="s">
        <v>75</v>
      </c>
      <c r="F1042" t="str">
        <f t="shared" si="49"/>
        <v>Victoria</v>
      </c>
      <c r="G1042" t="s">
        <v>26</v>
      </c>
      <c r="H1042">
        <v>3915</v>
      </c>
      <c r="I1042" t="s">
        <v>11</v>
      </c>
      <c r="J1042" t="s">
        <v>135</v>
      </c>
      <c r="K1042" t="s">
        <v>154</v>
      </c>
      <c r="L1042" t="s">
        <v>144</v>
      </c>
      <c r="M1042" s="5">
        <v>29</v>
      </c>
    </row>
    <row r="1043" spans="1:13" x14ac:dyDescent="0.65">
      <c r="A1043" s="2">
        <v>45479</v>
      </c>
      <c r="B1043" s="3">
        <f t="shared" si="50"/>
        <v>2025</v>
      </c>
      <c r="C1043" t="str">
        <f t="shared" si="48"/>
        <v>2024-2025</v>
      </c>
      <c r="D1043" t="s">
        <v>160</v>
      </c>
      <c r="E1043" t="s">
        <v>13</v>
      </c>
      <c r="F1043" t="str">
        <f t="shared" si="49"/>
        <v>New South Wales</v>
      </c>
      <c r="G1043" t="s">
        <v>10</v>
      </c>
      <c r="H1043">
        <v>2141</v>
      </c>
      <c r="I1043" t="s">
        <v>11</v>
      </c>
      <c r="J1043" t="s">
        <v>123</v>
      </c>
      <c r="K1043" t="s">
        <v>156</v>
      </c>
      <c r="L1043" t="s">
        <v>146</v>
      </c>
      <c r="M1043" s="5">
        <v>694</v>
      </c>
    </row>
    <row r="1044" spans="1:13" x14ac:dyDescent="0.65">
      <c r="A1044" s="2">
        <v>45770</v>
      </c>
      <c r="B1044" s="3">
        <f t="shared" si="50"/>
        <v>2025</v>
      </c>
      <c r="C1044" t="str">
        <f t="shared" si="48"/>
        <v>2024-2025</v>
      </c>
      <c r="D1044" t="s">
        <v>160</v>
      </c>
      <c r="E1044" t="s">
        <v>110</v>
      </c>
      <c r="F1044" t="str">
        <f t="shared" si="49"/>
        <v>Australian Capital Territory</v>
      </c>
      <c r="G1044" t="s">
        <v>51</v>
      </c>
      <c r="H1044">
        <v>2609</v>
      </c>
      <c r="I1044" t="s">
        <v>11</v>
      </c>
      <c r="J1044" t="s">
        <v>121</v>
      </c>
      <c r="K1044" t="s">
        <v>155</v>
      </c>
      <c r="L1044" t="s">
        <v>145</v>
      </c>
      <c r="M1044" s="5">
        <v>160</v>
      </c>
    </row>
    <row r="1045" spans="1:13" x14ac:dyDescent="0.65">
      <c r="A1045" s="2">
        <v>45332</v>
      </c>
      <c r="B1045" s="3">
        <f t="shared" si="50"/>
        <v>2024</v>
      </c>
      <c r="C1045" t="str">
        <f t="shared" si="48"/>
        <v>2023-2024</v>
      </c>
      <c r="D1045" t="s">
        <v>160</v>
      </c>
      <c r="E1045" t="s">
        <v>20</v>
      </c>
      <c r="F1045" t="str">
        <f t="shared" si="49"/>
        <v>South Australia</v>
      </c>
      <c r="G1045" t="s">
        <v>17</v>
      </c>
      <c r="H1045">
        <v>5607</v>
      </c>
      <c r="I1045" t="s">
        <v>11</v>
      </c>
      <c r="J1045" t="s">
        <v>137</v>
      </c>
      <c r="K1045" t="s">
        <v>154</v>
      </c>
      <c r="L1045" t="s">
        <v>144</v>
      </c>
      <c r="M1045" s="5">
        <v>132</v>
      </c>
    </row>
    <row r="1046" spans="1:13" x14ac:dyDescent="0.65">
      <c r="A1046" s="2">
        <v>45598</v>
      </c>
      <c r="B1046" s="3">
        <f t="shared" si="50"/>
        <v>2025</v>
      </c>
      <c r="C1046" t="str">
        <f t="shared" si="48"/>
        <v>2024-2025</v>
      </c>
      <c r="D1046" t="s">
        <v>160</v>
      </c>
      <c r="E1046" t="s">
        <v>76</v>
      </c>
      <c r="F1046" t="str">
        <f t="shared" si="49"/>
        <v>Queensland</v>
      </c>
      <c r="G1046" t="s">
        <v>19</v>
      </c>
      <c r="H1046">
        <v>4220</v>
      </c>
      <c r="I1046" t="s">
        <v>11</v>
      </c>
      <c r="J1046" t="s">
        <v>122</v>
      </c>
      <c r="K1046" t="s">
        <v>152</v>
      </c>
      <c r="L1046" t="s">
        <v>142</v>
      </c>
      <c r="M1046" s="5">
        <v>228</v>
      </c>
    </row>
    <row r="1047" spans="1:13" x14ac:dyDescent="0.65">
      <c r="A1047" s="2">
        <v>45587</v>
      </c>
      <c r="B1047" s="3">
        <f t="shared" si="50"/>
        <v>2025</v>
      </c>
      <c r="C1047" t="str">
        <f t="shared" si="48"/>
        <v>2024-2025</v>
      </c>
      <c r="D1047" t="s">
        <v>161</v>
      </c>
      <c r="E1047" t="s">
        <v>79</v>
      </c>
      <c r="F1047" t="str">
        <f t="shared" si="49"/>
        <v>Queensland</v>
      </c>
      <c r="G1047" t="s">
        <v>19</v>
      </c>
      <c r="H1047">
        <v>4680</v>
      </c>
      <c r="I1047" t="s">
        <v>11</v>
      </c>
      <c r="J1047" t="s">
        <v>136</v>
      </c>
      <c r="K1047" t="s">
        <v>150</v>
      </c>
      <c r="L1047" t="s">
        <v>140</v>
      </c>
      <c r="M1047" s="5">
        <v>684</v>
      </c>
    </row>
    <row r="1048" spans="1:13" x14ac:dyDescent="0.65">
      <c r="A1048" s="2">
        <v>45725</v>
      </c>
      <c r="B1048" s="3">
        <f t="shared" si="50"/>
        <v>2025</v>
      </c>
      <c r="C1048" t="str">
        <f t="shared" si="48"/>
        <v>2024-2025</v>
      </c>
      <c r="D1048" t="s">
        <v>161</v>
      </c>
      <c r="E1048" t="s">
        <v>102</v>
      </c>
      <c r="F1048" t="str">
        <f t="shared" si="49"/>
        <v>Queensland</v>
      </c>
      <c r="G1048" t="s">
        <v>19</v>
      </c>
      <c r="H1048">
        <v>4825</v>
      </c>
      <c r="I1048" t="s">
        <v>11</v>
      </c>
      <c r="J1048" t="s">
        <v>131</v>
      </c>
      <c r="K1048" t="s">
        <v>150</v>
      </c>
      <c r="L1048" t="s">
        <v>140</v>
      </c>
      <c r="M1048" s="5">
        <v>594</v>
      </c>
    </row>
    <row r="1049" spans="1:13" x14ac:dyDescent="0.65">
      <c r="A1049" s="2">
        <v>45584</v>
      </c>
      <c r="B1049" s="3">
        <f t="shared" si="50"/>
        <v>2025</v>
      </c>
      <c r="C1049" t="str">
        <f t="shared" si="48"/>
        <v>2024-2025</v>
      </c>
      <c r="D1049" t="s">
        <v>160</v>
      </c>
      <c r="E1049" t="s">
        <v>80</v>
      </c>
      <c r="F1049" t="str">
        <f t="shared" si="49"/>
        <v>New South Wales</v>
      </c>
      <c r="G1049" t="s">
        <v>10</v>
      </c>
      <c r="H1049">
        <v>2120</v>
      </c>
      <c r="I1049" t="s">
        <v>11</v>
      </c>
      <c r="J1049" t="s">
        <v>123</v>
      </c>
      <c r="K1049" t="s">
        <v>150</v>
      </c>
      <c r="L1049" t="s">
        <v>140</v>
      </c>
      <c r="M1049" s="5">
        <v>133</v>
      </c>
    </row>
    <row r="1050" spans="1:13" x14ac:dyDescent="0.65">
      <c r="A1050" s="2">
        <v>45372</v>
      </c>
      <c r="B1050" s="3">
        <f t="shared" si="50"/>
        <v>2024</v>
      </c>
      <c r="C1050" t="str">
        <f t="shared" si="48"/>
        <v>2023-2024</v>
      </c>
      <c r="D1050" t="s">
        <v>160</v>
      </c>
      <c r="E1050" t="s">
        <v>50</v>
      </c>
      <c r="F1050" t="str">
        <f t="shared" si="49"/>
        <v>Australian Capital Territory</v>
      </c>
      <c r="G1050" t="s">
        <v>51</v>
      </c>
      <c r="H1050">
        <v>2617</v>
      </c>
      <c r="I1050" t="s">
        <v>11</v>
      </c>
      <c r="J1050" t="s">
        <v>121</v>
      </c>
      <c r="K1050" t="s">
        <v>154</v>
      </c>
      <c r="L1050" t="s">
        <v>144</v>
      </c>
      <c r="M1050" s="5">
        <v>402</v>
      </c>
    </row>
    <row r="1051" spans="1:13" x14ac:dyDescent="0.65">
      <c r="A1051" s="2">
        <v>45313</v>
      </c>
      <c r="B1051" s="3">
        <f t="shared" si="50"/>
        <v>2024</v>
      </c>
      <c r="C1051" t="str">
        <f t="shared" si="48"/>
        <v>2023-2024</v>
      </c>
      <c r="D1051" t="s">
        <v>161</v>
      </c>
      <c r="E1051" t="s">
        <v>70</v>
      </c>
      <c r="F1051" t="str">
        <f t="shared" si="49"/>
        <v>Western Australia</v>
      </c>
      <c r="G1051" t="s">
        <v>28</v>
      </c>
      <c r="H1051">
        <v>6021</v>
      </c>
      <c r="I1051" t="s">
        <v>11</v>
      </c>
      <c r="J1051" t="s">
        <v>119</v>
      </c>
      <c r="K1051" t="s">
        <v>153</v>
      </c>
      <c r="L1051" t="s">
        <v>143</v>
      </c>
      <c r="M1051" s="5">
        <v>373</v>
      </c>
    </row>
    <row r="1052" spans="1:13" x14ac:dyDescent="0.65">
      <c r="A1052" s="2">
        <v>45371</v>
      </c>
      <c r="B1052" s="3">
        <f t="shared" si="50"/>
        <v>2024</v>
      </c>
      <c r="C1052" t="str">
        <f t="shared" si="48"/>
        <v>2023-2024</v>
      </c>
      <c r="D1052" t="s">
        <v>160</v>
      </c>
      <c r="E1052" t="s">
        <v>31</v>
      </c>
      <c r="F1052" t="str">
        <f t="shared" si="49"/>
        <v>South Australia</v>
      </c>
      <c r="G1052" t="s">
        <v>17</v>
      </c>
      <c r="H1052">
        <v>5082</v>
      </c>
      <c r="I1052" t="s">
        <v>11</v>
      </c>
      <c r="J1052" t="s">
        <v>132</v>
      </c>
      <c r="K1052" t="s">
        <v>155</v>
      </c>
      <c r="L1052" t="s">
        <v>145</v>
      </c>
      <c r="M1052" s="5">
        <v>113</v>
      </c>
    </row>
    <row r="1053" spans="1:13" x14ac:dyDescent="0.65">
      <c r="A1053" s="2">
        <v>45327</v>
      </c>
      <c r="B1053" s="3">
        <f t="shared" si="50"/>
        <v>2024</v>
      </c>
      <c r="C1053" t="str">
        <f t="shared" si="48"/>
        <v>2023-2024</v>
      </c>
      <c r="D1053" t="s">
        <v>160</v>
      </c>
      <c r="E1053" t="s">
        <v>95</v>
      </c>
      <c r="F1053" t="str">
        <f t="shared" si="49"/>
        <v>New South Wales</v>
      </c>
      <c r="G1053" t="s">
        <v>10</v>
      </c>
      <c r="H1053">
        <v>2131</v>
      </c>
      <c r="I1053" t="s">
        <v>11</v>
      </c>
      <c r="J1053" t="s">
        <v>123</v>
      </c>
      <c r="K1053" t="s">
        <v>153</v>
      </c>
      <c r="L1053" t="s">
        <v>143</v>
      </c>
      <c r="M1053" s="5">
        <v>129</v>
      </c>
    </row>
    <row r="1054" spans="1:13" x14ac:dyDescent="0.65">
      <c r="A1054" s="2">
        <v>45573</v>
      </c>
      <c r="B1054" s="3">
        <f t="shared" si="50"/>
        <v>2025</v>
      </c>
      <c r="C1054" t="str">
        <f t="shared" si="48"/>
        <v>2024-2025</v>
      </c>
      <c r="D1054" t="s">
        <v>160</v>
      </c>
      <c r="E1054" t="s">
        <v>102</v>
      </c>
      <c r="F1054" t="str">
        <f t="shared" si="49"/>
        <v>Queensland</v>
      </c>
      <c r="G1054" t="s">
        <v>19</v>
      </c>
      <c r="H1054">
        <v>4825</v>
      </c>
      <c r="I1054" t="s">
        <v>11</v>
      </c>
      <c r="J1054" t="s">
        <v>131</v>
      </c>
      <c r="K1054" t="s">
        <v>153</v>
      </c>
      <c r="L1054" t="s">
        <v>143</v>
      </c>
      <c r="M1054" s="5">
        <v>627</v>
      </c>
    </row>
    <row r="1055" spans="1:13" x14ac:dyDescent="0.65">
      <c r="A1055" s="2">
        <v>45926</v>
      </c>
      <c r="B1055" s="3">
        <f t="shared" si="50"/>
        <v>2026</v>
      </c>
      <c r="C1055" t="str">
        <f t="shared" si="48"/>
        <v>2025-2026</v>
      </c>
      <c r="D1055" t="s">
        <v>160</v>
      </c>
      <c r="E1055" t="s">
        <v>47</v>
      </c>
      <c r="F1055" t="str">
        <f t="shared" si="49"/>
        <v>Victoria</v>
      </c>
      <c r="G1055" t="s">
        <v>26</v>
      </c>
      <c r="H1055">
        <v>3630</v>
      </c>
      <c r="I1055" t="s">
        <v>11</v>
      </c>
      <c r="J1055" t="s">
        <v>135</v>
      </c>
      <c r="K1055" t="s">
        <v>159</v>
      </c>
      <c r="L1055" t="s">
        <v>149</v>
      </c>
      <c r="M1055" s="5">
        <v>285</v>
      </c>
    </row>
    <row r="1056" spans="1:13" x14ac:dyDescent="0.65">
      <c r="A1056" s="2">
        <v>45431</v>
      </c>
      <c r="B1056" s="3">
        <f t="shared" si="50"/>
        <v>2024</v>
      </c>
      <c r="C1056" t="str">
        <f t="shared" si="48"/>
        <v>2023-2024</v>
      </c>
      <c r="D1056" t="s">
        <v>160</v>
      </c>
      <c r="E1056" t="s">
        <v>59</v>
      </c>
      <c r="F1056" t="str">
        <f t="shared" si="49"/>
        <v>South Australia</v>
      </c>
      <c r="G1056" t="s">
        <v>17</v>
      </c>
      <c r="H1056">
        <v>5011</v>
      </c>
      <c r="I1056" t="s">
        <v>11</v>
      </c>
      <c r="J1056" t="s">
        <v>132</v>
      </c>
      <c r="K1056" t="s">
        <v>153</v>
      </c>
      <c r="L1056" t="s">
        <v>143</v>
      </c>
      <c r="M1056" s="5">
        <v>346</v>
      </c>
    </row>
    <row r="1057" spans="1:13" x14ac:dyDescent="0.65">
      <c r="A1057" s="2">
        <v>45720</v>
      </c>
      <c r="B1057" s="3">
        <f t="shared" si="50"/>
        <v>2025</v>
      </c>
      <c r="C1057" t="str">
        <f t="shared" si="48"/>
        <v>2024-2025</v>
      </c>
      <c r="D1057" t="s">
        <v>160</v>
      </c>
      <c r="E1057" t="s">
        <v>14</v>
      </c>
      <c r="F1057" t="str">
        <f t="shared" si="49"/>
        <v>Northern Territory</v>
      </c>
      <c r="G1057" t="s">
        <v>15</v>
      </c>
      <c r="H1057">
        <v>800</v>
      </c>
      <c r="I1057" t="s">
        <v>11</v>
      </c>
      <c r="J1057" t="s">
        <v>138</v>
      </c>
      <c r="K1057" t="s">
        <v>151</v>
      </c>
      <c r="L1057" t="s">
        <v>141</v>
      </c>
      <c r="M1057" s="5">
        <v>346</v>
      </c>
    </row>
    <row r="1058" spans="1:13" x14ac:dyDescent="0.65">
      <c r="A1058" s="2">
        <v>45424</v>
      </c>
      <c r="B1058" s="3">
        <f t="shared" si="50"/>
        <v>2024</v>
      </c>
      <c r="C1058" t="str">
        <f t="shared" si="48"/>
        <v>2023-2024</v>
      </c>
      <c r="D1058" t="s">
        <v>160</v>
      </c>
      <c r="E1058" t="s">
        <v>31</v>
      </c>
      <c r="F1058" t="str">
        <f t="shared" si="49"/>
        <v>South Australia</v>
      </c>
      <c r="G1058" t="s">
        <v>17</v>
      </c>
      <c r="H1058">
        <v>5082</v>
      </c>
      <c r="I1058" t="s">
        <v>11</v>
      </c>
      <c r="J1058" t="s">
        <v>132</v>
      </c>
      <c r="K1058" t="s">
        <v>157</v>
      </c>
      <c r="L1058" t="s">
        <v>147</v>
      </c>
      <c r="M1058" s="5">
        <v>293</v>
      </c>
    </row>
    <row r="1059" spans="1:13" x14ac:dyDescent="0.65">
      <c r="A1059" s="2">
        <v>45649</v>
      </c>
      <c r="B1059" s="3">
        <f t="shared" si="50"/>
        <v>2025</v>
      </c>
      <c r="C1059" t="str">
        <f t="shared" si="48"/>
        <v>2024-2025</v>
      </c>
      <c r="D1059" t="s">
        <v>160</v>
      </c>
      <c r="E1059" t="s">
        <v>60</v>
      </c>
      <c r="F1059" t="str">
        <f t="shared" si="49"/>
        <v>Queensland</v>
      </c>
      <c r="G1059" t="s">
        <v>19</v>
      </c>
      <c r="H1059">
        <v>4655</v>
      </c>
      <c r="I1059" t="s">
        <v>11</v>
      </c>
      <c r="J1059" t="s">
        <v>136</v>
      </c>
      <c r="K1059" t="s">
        <v>153</v>
      </c>
      <c r="L1059" t="s">
        <v>143</v>
      </c>
      <c r="M1059" s="5">
        <v>679</v>
      </c>
    </row>
    <row r="1060" spans="1:13" x14ac:dyDescent="0.65">
      <c r="A1060" s="2">
        <v>45713</v>
      </c>
      <c r="B1060" s="3">
        <f t="shared" si="50"/>
        <v>2025</v>
      </c>
      <c r="C1060" t="str">
        <f t="shared" si="48"/>
        <v>2024-2025</v>
      </c>
      <c r="D1060" t="s">
        <v>160</v>
      </c>
      <c r="E1060" t="s">
        <v>67</v>
      </c>
      <c r="F1060" t="str">
        <f t="shared" si="49"/>
        <v>Tasmania</v>
      </c>
      <c r="G1060" t="s">
        <v>43</v>
      </c>
      <c r="H1060">
        <v>7250</v>
      </c>
      <c r="I1060" t="s">
        <v>11</v>
      </c>
      <c r="J1060" t="s">
        <v>128</v>
      </c>
      <c r="K1060" t="s">
        <v>153</v>
      </c>
      <c r="L1060" t="s">
        <v>143</v>
      </c>
      <c r="M1060" s="5">
        <v>608</v>
      </c>
    </row>
    <row r="1061" spans="1:13" x14ac:dyDescent="0.65">
      <c r="A1061" s="2">
        <v>45926</v>
      </c>
      <c r="B1061" s="3">
        <f t="shared" si="50"/>
        <v>2026</v>
      </c>
      <c r="C1061" t="str">
        <f t="shared" si="48"/>
        <v>2025-2026</v>
      </c>
      <c r="D1061" t="s">
        <v>161</v>
      </c>
      <c r="E1061" t="s">
        <v>81</v>
      </c>
      <c r="F1061" t="str">
        <f t="shared" si="49"/>
        <v>Victoria</v>
      </c>
      <c r="G1061" t="s">
        <v>26</v>
      </c>
      <c r="H1061">
        <v>3076</v>
      </c>
      <c r="I1061" t="s">
        <v>11</v>
      </c>
      <c r="J1061" t="s">
        <v>126</v>
      </c>
      <c r="K1061" t="s">
        <v>154</v>
      </c>
      <c r="L1061" t="s">
        <v>144</v>
      </c>
      <c r="M1061" s="5">
        <v>655</v>
      </c>
    </row>
    <row r="1062" spans="1:13" x14ac:dyDescent="0.65">
      <c r="A1062" s="2">
        <v>45790</v>
      </c>
      <c r="B1062" s="3">
        <f t="shared" si="50"/>
        <v>2025</v>
      </c>
      <c r="C1062" t="str">
        <f t="shared" si="48"/>
        <v>2024-2025</v>
      </c>
      <c r="D1062" t="s">
        <v>160</v>
      </c>
      <c r="E1062" t="s">
        <v>92</v>
      </c>
      <c r="F1062" t="str">
        <f t="shared" si="49"/>
        <v>New South Wales</v>
      </c>
      <c r="G1062" t="s">
        <v>10</v>
      </c>
      <c r="H1062">
        <v>2015</v>
      </c>
      <c r="I1062" t="s">
        <v>11</v>
      </c>
      <c r="J1062" t="s">
        <v>124</v>
      </c>
      <c r="K1062" t="s">
        <v>154</v>
      </c>
      <c r="L1062" t="s">
        <v>144</v>
      </c>
      <c r="M1062" s="5">
        <v>207</v>
      </c>
    </row>
    <row r="1063" spans="1:13" x14ac:dyDescent="0.65">
      <c r="A1063" s="2">
        <v>45812</v>
      </c>
      <c r="B1063" s="3">
        <f t="shared" si="50"/>
        <v>2025</v>
      </c>
      <c r="C1063" t="str">
        <f t="shared" si="48"/>
        <v>2024-2025</v>
      </c>
      <c r="D1063" t="s">
        <v>161</v>
      </c>
      <c r="E1063" t="s">
        <v>29</v>
      </c>
      <c r="F1063" t="str">
        <f t="shared" si="49"/>
        <v>Queensland</v>
      </c>
      <c r="G1063" t="s">
        <v>19</v>
      </c>
      <c r="H1063">
        <v>4703</v>
      </c>
      <c r="I1063" t="s">
        <v>11</v>
      </c>
      <c r="J1063" t="s">
        <v>136</v>
      </c>
      <c r="K1063" t="s">
        <v>152</v>
      </c>
      <c r="L1063" t="s">
        <v>142</v>
      </c>
      <c r="M1063" s="5">
        <v>288</v>
      </c>
    </row>
    <row r="1064" spans="1:13" x14ac:dyDescent="0.65">
      <c r="A1064" s="2">
        <v>45379</v>
      </c>
      <c r="B1064" s="3">
        <f t="shared" si="50"/>
        <v>2024</v>
      </c>
      <c r="C1064" t="str">
        <f t="shared" si="48"/>
        <v>2023-2024</v>
      </c>
      <c r="D1064" t="s">
        <v>161</v>
      </c>
      <c r="E1064" t="s">
        <v>41</v>
      </c>
      <c r="F1064" t="str">
        <f t="shared" si="49"/>
        <v>New South Wales</v>
      </c>
      <c r="G1064" t="s">
        <v>10</v>
      </c>
      <c r="H1064">
        <v>2478</v>
      </c>
      <c r="I1064" t="s">
        <v>11</v>
      </c>
      <c r="J1064" t="s">
        <v>120</v>
      </c>
      <c r="K1064" t="s">
        <v>150</v>
      </c>
      <c r="L1064" t="s">
        <v>140</v>
      </c>
      <c r="M1064" s="5">
        <v>288</v>
      </c>
    </row>
    <row r="1065" spans="1:13" x14ac:dyDescent="0.65">
      <c r="A1065" s="2">
        <v>45651</v>
      </c>
      <c r="B1065" s="3">
        <f t="shared" si="50"/>
        <v>2025</v>
      </c>
      <c r="C1065" t="str">
        <f t="shared" si="48"/>
        <v>2024-2025</v>
      </c>
      <c r="D1065" t="s">
        <v>160</v>
      </c>
      <c r="E1065" t="s">
        <v>101</v>
      </c>
      <c r="F1065" t="str">
        <f t="shared" si="49"/>
        <v>Queensland</v>
      </c>
      <c r="G1065" t="s">
        <v>19</v>
      </c>
      <c r="H1065">
        <v>4305</v>
      </c>
      <c r="I1065" t="s">
        <v>11</v>
      </c>
      <c r="J1065" t="s">
        <v>122</v>
      </c>
      <c r="K1065" t="s">
        <v>155</v>
      </c>
      <c r="L1065" t="s">
        <v>145</v>
      </c>
      <c r="M1065" s="5">
        <v>626</v>
      </c>
    </row>
    <row r="1066" spans="1:13" x14ac:dyDescent="0.65">
      <c r="A1066" s="2">
        <v>45454</v>
      </c>
      <c r="B1066" s="3">
        <f t="shared" si="50"/>
        <v>2024</v>
      </c>
      <c r="C1066" t="str">
        <f t="shared" si="48"/>
        <v>2023-2024</v>
      </c>
      <c r="D1066" t="s">
        <v>160</v>
      </c>
      <c r="E1066" t="s">
        <v>56</v>
      </c>
      <c r="F1066" t="str">
        <f t="shared" si="49"/>
        <v>Queensland</v>
      </c>
      <c r="G1066" t="s">
        <v>19</v>
      </c>
      <c r="H1066">
        <v>4883</v>
      </c>
      <c r="I1066" t="s">
        <v>11</v>
      </c>
      <c r="J1066" t="s">
        <v>131</v>
      </c>
      <c r="K1066" t="s">
        <v>154</v>
      </c>
      <c r="L1066" t="s">
        <v>144</v>
      </c>
      <c r="M1066" s="5">
        <v>625</v>
      </c>
    </row>
    <row r="1067" spans="1:13" x14ac:dyDescent="0.65">
      <c r="A1067" s="2">
        <v>45871</v>
      </c>
      <c r="B1067" s="3">
        <f t="shared" si="50"/>
        <v>2026</v>
      </c>
      <c r="C1067" t="str">
        <f t="shared" si="48"/>
        <v>2025-2026</v>
      </c>
      <c r="D1067" t="s">
        <v>161</v>
      </c>
      <c r="E1067" t="s">
        <v>78</v>
      </c>
      <c r="F1067" t="str">
        <f t="shared" si="49"/>
        <v>New South Wales</v>
      </c>
      <c r="G1067" t="s">
        <v>10</v>
      </c>
      <c r="H1067">
        <v>2480</v>
      </c>
      <c r="I1067" t="s">
        <v>11</v>
      </c>
      <c r="J1067" t="s">
        <v>120</v>
      </c>
      <c r="K1067" t="s">
        <v>158</v>
      </c>
      <c r="L1067" t="s">
        <v>148</v>
      </c>
      <c r="M1067" s="5">
        <v>531</v>
      </c>
    </row>
    <row r="1068" spans="1:13" x14ac:dyDescent="0.65">
      <c r="A1068" s="2">
        <v>45840</v>
      </c>
      <c r="B1068" s="3">
        <f t="shared" si="50"/>
        <v>2026</v>
      </c>
      <c r="C1068" t="str">
        <f t="shared" si="48"/>
        <v>2025-2026</v>
      </c>
      <c r="D1068" t="s">
        <v>160</v>
      </c>
      <c r="E1068" t="s">
        <v>83</v>
      </c>
      <c r="F1068" t="str">
        <f t="shared" si="49"/>
        <v>Victoria</v>
      </c>
      <c r="G1068" t="s">
        <v>26</v>
      </c>
      <c r="H1068">
        <v>3551</v>
      </c>
      <c r="I1068" t="s">
        <v>11</v>
      </c>
      <c r="J1068" t="s">
        <v>127</v>
      </c>
      <c r="K1068" t="s">
        <v>151</v>
      </c>
      <c r="L1068" t="s">
        <v>141</v>
      </c>
      <c r="M1068" s="5">
        <v>669</v>
      </c>
    </row>
    <row r="1069" spans="1:13" x14ac:dyDescent="0.65">
      <c r="A1069" s="2">
        <v>45378</v>
      </c>
      <c r="B1069" s="3">
        <f t="shared" si="50"/>
        <v>2024</v>
      </c>
      <c r="C1069" t="str">
        <f t="shared" si="48"/>
        <v>2023-2024</v>
      </c>
      <c r="D1069" t="s">
        <v>161</v>
      </c>
      <c r="E1069" t="s">
        <v>55</v>
      </c>
      <c r="F1069" t="str">
        <f t="shared" si="49"/>
        <v>Queensland</v>
      </c>
      <c r="G1069" t="s">
        <v>19</v>
      </c>
      <c r="H1069">
        <v>4740</v>
      </c>
      <c r="I1069" t="s">
        <v>11</v>
      </c>
      <c r="J1069" t="s">
        <v>136</v>
      </c>
      <c r="K1069" t="s">
        <v>157</v>
      </c>
      <c r="L1069" t="s">
        <v>147</v>
      </c>
      <c r="M1069" s="5">
        <v>399</v>
      </c>
    </row>
    <row r="1070" spans="1:13" x14ac:dyDescent="0.65">
      <c r="A1070" s="2">
        <v>46005</v>
      </c>
      <c r="B1070" s="3">
        <f t="shared" si="50"/>
        <v>2026</v>
      </c>
      <c r="C1070" t="str">
        <f t="shared" si="48"/>
        <v>2025-2026</v>
      </c>
      <c r="D1070" t="s">
        <v>160</v>
      </c>
      <c r="E1070" t="s">
        <v>100</v>
      </c>
      <c r="F1070" t="str">
        <f t="shared" si="49"/>
        <v>New South Wales</v>
      </c>
      <c r="G1070" t="s">
        <v>10</v>
      </c>
      <c r="H1070">
        <v>2800</v>
      </c>
      <c r="I1070" t="s">
        <v>11</v>
      </c>
      <c r="J1070" t="s">
        <v>130</v>
      </c>
      <c r="K1070" t="s">
        <v>153</v>
      </c>
      <c r="L1070" t="s">
        <v>143</v>
      </c>
      <c r="M1070" s="5">
        <v>285</v>
      </c>
    </row>
    <row r="1071" spans="1:13" x14ac:dyDescent="0.65">
      <c r="A1071" s="2">
        <v>45789</v>
      </c>
      <c r="B1071" s="3">
        <f t="shared" si="50"/>
        <v>2025</v>
      </c>
      <c r="C1071" t="str">
        <f t="shared" si="48"/>
        <v>2024-2025</v>
      </c>
      <c r="D1071" t="s">
        <v>160</v>
      </c>
      <c r="E1071" t="s">
        <v>20</v>
      </c>
      <c r="F1071" t="str">
        <f t="shared" si="49"/>
        <v>South Australia</v>
      </c>
      <c r="G1071" t="s">
        <v>17</v>
      </c>
      <c r="H1071">
        <v>5607</v>
      </c>
      <c r="I1071" t="s">
        <v>11</v>
      </c>
      <c r="J1071" t="s">
        <v>137</v>
      </c>
      <c r="K1071" t="s">
        <v>153</v>
      </c>
      <c r="L1071" t="s">
        <v>143</v>
      </c>
      <c r="M1071" s="5">
        <v>428</v>
      </c>
    </row>
    <row r="1072" spans="1:13" x14ac:dyDescent="0.65">
      <c r="A1072" s="2">
        <v>45879</v>
      </c>
      <c r="B1072" s="3">
        <f t="shared" si="50"/>
        <v>2026</v>
      </c>
      <c r="C1072" t="str">
        <f t="shared" si="48"/>
        <v>2025-2026</v>
      </c>
      <c r="D1072" t="s">
        <v>160</v>
      </c>
      <c r="E1072" t="s">
        <v>110</v>
      </c>
      <c r="F1072" t="str">
        <f t="shared" si="49"/>
        <v>Australian Capital Territory</v>
      </c>
      <c r="G1072" t="s">
        <v>51</v>
      </c>
      <c r="H1072">
        <v>2609</v>
      </c>
      <c r="I1072" t="s">
        <v>11</v>
      </c>
      <c r="J1072" t="s">
        <v>121</v>
      </c>
      <c r="K1072" t="s">
        <v>157</v>
      </c>
      <c r="L1072" t="s">
        <v>147</v>
      </c>
      <c r="M1072" s="5">
        <v>548</v>
      </c>
    </row>
    <row r="1073" spans="1:13" x14ac:dyDescent="0.65">
      <c r="A1073" s="2">
        <v>45983</v>
      </c>
      <c r="B1073" s="3">
        <f t="shared" si="50"/>
        <v>2026</v>
      </c>
      <c r="C1073" t="str">
        <f t="shared" si="48"/>
        <v>2025-2026</v>
      </c>
      <c r="D1073" t="s">
        <v>161</v>
      </c>
      <c r="E1073" t="s">
        <v>72</v>
      </c>
      <c r="F1073" t="str">
        <f t="shared" si="49"/>
        <v>Queensland</v>
      </c>
      <c r="G1073" t="s">
        <v>19</v>
      </c>
      <c r="H1073">
        <v>4870</v>
      </c>
      <c r="I1073" t="s">
        <v>11</v>
      </c>
      <c r="J1073" t="s">
        <v>131</v>
      </c>
      <c r="K1073" t="s">
        <v>153</v>
      </c>
      <c r="L1073" t="s">
        <v>143</v>
      </c>
      <c r="M1073" s="5">
        <v>173</v>
      </c>
    </row>
    <row r="1074" spans="1:13" x14ac:dyDescent="0.65">
      <c r="A1074" s="2">
        <v>45549</v>
      </c>
      <c r="B1074" s="3">
        <f t="shared" si="50"/>
        <v>2025</v>
      </c>
      <c r="C1074" t="str">
        <f t="shared" si="48"/>
        <v>2024-2025</v>
      </c>
      <c r="D1074" t="s">
        <v>161</v>
      </c>
      <c r="E1074" t="s">
        <v>69</v>
      </c>
      <c r="F1074" t="str">
        <f t="shared" si="49"/>
        <v>Victoria</v>
      </c>
      <c r="G1074" t="s">
        <v>26</v>
      </c>
      <c r="H1074">
        <v>3148</v>
      </c>
      <c r="I1074" t="s">
        <v>11</v>
      </c>
      <c r="J1074" t="s">
        <v>125</v>
      </c>
      <c r="K1074" t="s">
        <v>150</v>
      </c>
      <c r="L1074" t="s">
        <v>140</v>
      </c>
      <c r="M1074" s="5">
        <v>211</v>
      </c>
    </row>
    <row r="1075" spans="1:13" x14ac:dyDescent="0.65">
      <c r="A1075" s="2">
        <v>45360</v>
      </c>
      <c r="B1075" s="3">
        <f t="shared" si="50"/>
        <v>2024</v>
      </c>
      <c r="C1075" t="str">
        <f t="shared" si="48"/>
        <v>2023-2024</v>
      </c>
      <c r="D1075" t="s">
        <v>160</v>
      </c>
      <c r="E1075" t="s">
        <v>92</v>
      </c>
      <c r="F1075" t="str">
        <f t="shared" si="49"/>
        <v>New South Wales</v>
      </c>
      <c r="G1075" t="s">
        <v>10</v>
      </c>
      <c r="H1075">
        <v>2015</v>
      </c>
      <c r="I1075" t="s">
        <v>11</v>
      </c>
      <c r="J1075" t="s">
        <v>124</v>
      </c>
      <c r="K1075" t="s">
        <v>159</v>
      </c>
      <c r="L1075" t="s">
        <v>149</v>
      </c>
      <c r="M1075" s="5">
        <v>634</v>
      </c>
    </row>
    <row r="1076" spans="1:13" x14ac:dyDescent="0.65">
      <c r="A1076" s="2">
        <v>45403</v>
      </c>
      <c r="B1076" s="3">
        <f t="shared" si="50"/>
        <v>2024</v>
      </c>
      <c r="C1076" t="str">
        <f t="shared" si="48"/>
        <v>2023-2024</v>
      </c>
      <c r="D1076" t="s">
        <v>161</v>
      </c>
      <c r="E1076" t="s">
        <v>107</v>
      </c>
      <c r="F1076" t="str">
        <f t="shared" si="49"/>
        <v>New South Wales</v>
      </c>
      <c r="G1076" t="s">
        <v>10</v>
      </c>
      <c r="H1076">
        <v>2020</v>
      </c>
      <c r="I1076" t="s">
        <v>11</v>
      </c>
      <c r="J1076" t="s">
        <v>124</v>
      </c>
      <c r="K1076" t="s">
        <v>155</v>
      </c>
      <c r="L1076" t="s">
        <v>145</v>
      </c>
      <c r="M1076" s="5">
        <v>25</v>
      </c>
    </row>
    <row r="1077" spans="1:13" x14ac:dyDescent="0.65">
      <c r="A1077" s="2">
        <v>45892</v>
      </c>
      <c r="B1077" s="3">
        <f t="shared" si="50"/>
        <v>2026</v>
      </c>
      <c r="C1077" t="str">
        <f t="shared" si="48"/>
        <v>2025-2026</v>
      </c>
      <c r="D1077" t="s">
        <v>161</v>
      </c>
      <c r="E1077" t="s">
        <v>65</v>
      </c>
      <c r="F1077" t="str">
        <f t="shared" si="49"/>
        <v>Victoria</v>
      </c>
      <c r="G1077" t="s">
        <v>26</v>
      </c>
      <c r="H1077">
        <v>3931</v>
      </c>
      <c r="I1077" t="s">
        <v>11</v>
      </c>
      <c r="J1077" t="s">
        <v>135</v>
      </c>
      <c r="K1077" t="s">
        <v>154</v>
      </c>
      <c r="L1077" t="s">
        <v>144</v>
      </c>
      <c r="M1077" s="5">
        <v>692</v>
      </c>
    </row>
    <row r="1078" spans="1:13" x14ac:dyDescent="0.65">
      <c r="A1078" s="2">
        <v>45991</v>
      </c>
      <c r="B1078" s="3">
        <f t="shared" si="50"/>
        <v>2026</v>
      </c>
      <c r="C1078" t="str">
        <f t="shared" si="48"/>
        <v>2025-2026</v>
      </c>
      <c r="D1078" t="s">
        <v>160</v>
      </c>
      <c r="E1078" t="s">
        <v>73</v>
      </c>
      <c r="F1078" t="str">
        <f t="shared" si="49"/>
        <v>Queensland</v>
      </c>
      <c r="G1078" t="s">
        <v>19</v>
      </c>
      <c r="H1078">
        <v>4509</v>
      </c>
      <c r="I1078" t="s">
        <v>11</v>
      </c>
      <c r="J1078" t="s">
        <v>122</v>
      </c>
      <c r="K1078" t="s">
        <v>155</v>
      </c>
      <c r="L1078" t="s">
        <v>145</v>
      </c>
      <c r="M1078" s="5">
        <v>442</v>
      </c>
    </row>
    <row r="1079" spans="1:13" x14ac:dyDescent="0.65">
      <c r="A1079" s="2">
        <v>45331</v>
      </c>
      <c r="B1079" s="3">
        <f t="shared" si="50"/>
        <v>2024</v>
      </c>
      <c r="C1079" t="str">
        <f t="shared" si="48"/>
        <v>2023-2024</v>
      </c>
      <c r="D1079" t="s">
        <v>160</v>
      </c>
      <c r="E1079" t="s">
        <v>101</v>
      </c>
      <c r="F1079" t="str">
        <f t="shared" si="49"/>
        <v>Queensland</v>
      </c>
      <c r="G1079" t="s">
        <v>19</v>
      </c>
      <c r="H1079">
        <v>4305</v>
      </c>
      <c r="I1079" t="s">
        <v>11</v>
      </c>
      <c r="J1079" t="s">
        <v>122</v>
      </c>
      <c r="K1079" t="s">
        <v>156</v>
      </c>
      <c r="L1079" t="s">
        <v>146</v>
      </c>
      <c r="M1079" s="5">
        <v>388</v>
      </c>
    </row>
    <row r="1080" spans="1:13" x14ac:dyDescent="0.65">
      <c r="A1080" s="2">
        <v>46012</v>
      </c>
      <c r="B1080" s="3">
        <f t="shared" si="50"/>
        <v>2026</v>
      </c>
      <c r="C1080" t="str">
        <f t="shared" si="48"/>
        <v>2025-2026</v>
      </c>
      <c r="D1080" t="s">
        <v>160</v>
      </c>
      <c r="E1080" t="s">
        <v>62</v>
      </c>
      <c r="F1080" t="str">
        <f t="shared" si="49"/>
        <v>Victoria</v>
      </c>
      <c r="G1080" t="s">
        <v>26</v>
      </c>
      <c r="H1080">
        <v>3690</v>
      </c>
      <c r="I1080" t="s">
        <v>11</v>
      </c>
      <c r="J1080" t="s">
        <v>135</v>
      </c>
      <c r="K1080" t="s">
        <v>155</v>
      </c>
      <c r="L1080" t="s">
        <v>145</v>
      </c>
      <c r="M1080" s="5">
        <v>519</v>
      </c>
    </row>
    <row r="1081" spans="1:13" x14ac:dyDescent="0.65">
      <c r="A1081" s="2">
        <v>45493</v>
      </c>
      <c r="B1081" s="3">
        <f t="shared" si="50"/>
        <v>2025</v>
      </c>
      <c r="C1081" t="str">
        <f t="shared" si="48"/>
        <v>2024-2025</v>
      </c>
      <c r="D1081" t="s">
        <v>161</v>
      </c>
      <c r="E1081" t="s">
        <v>98</v>
      </c>
      <c r="F1081" t="str">
        <f t="shared" si="49"/>
        <v>South Australia</v>
      </c>
      <c r="G1081" t="s">
        <v>17</v>
      </c>
      <c r="H1081">
        <v>5290</v>
      </c>
      <c r="I1081" t="s">
        <v>11</v>
      </c>
      <c r="J1081" t="s">
        <v>137</v>
      </c>
      <c r="K1081" t="s">
        <v>157</v>
      </c>
      <c r="L1081" t="s">
        <v>147</v>
      </c>
      <c r="M1081" s="5">
        <v>702</v>
      </c>
    </row>
    <row r="1082" spans="1:13" x14ac:dyDescent="0.65">
      <c r="A1082" s="2">
        <v>45923</v>
      </c>
      <c r="B1082" s="3">
        <f t="shared" si="50"/>
        <v>2026</v>
      </c>
      <c r="C1082" t="str">
        <f t="shared" si="48"/>
        <v>2025-2026</v>
      </c>
      <c r="D1082" t="s">
        <v>160</v>
      </c>
      <c r="E1082" t="s">
        <v>75</v>
      </c>
      <c r="F1082" t="str">
        <f t="shared" si="49"/>
        <v>Victoria</v>
      </c>
      <c r="G1082" t="s">
        <v>26</v>
      </c>
      <c r="H1082">
        <v>3915</v>
      </c>
      <c r="I1082" t="s">
        <v>11</v>
      </c>
      <c r="J1082" t="s">
        <v>135</v>
      </c>
      <c r="K1082" t="s">
        <v>154</v>
      </c>
      <c r="L1082" t="s">
        <v>144</v>
      </c>
      <c r="M1082" s="5">
        <v>580</v>
      </c>
    </row>
    <row r="1083" spans="1:13" x14ac:dyDescent="0.65">
      <c r="A1083" s="2">
        <v>45952</v>
      </c>
      <c r="B1083" s="3">
        <f t="shared" si="50"/>
        <v>2026</v>
      </c>
      <c r="C1083" t="str">
        <f t="shared" si="48"/>
        <v>2025-2026</v>
      </c>
      <c r="D1083" t="s">
        <v>160</v>
      </c>
      <c r="E1083" t="s">
        <v>111</v>
      </c>
      <c r="F1083" t="str">
        <f t="shared" si="49"/>
        <v>New South Wales</v>
      </c>
      <c r="G1083" t="s">
        <v>10</v>
      </c>
      <c r="H1083">
        <v>2154</v>
      </c>
      <c r="I1083" t="s">
        <v>11</v>
      </c>
      <c r="J1083" t="s">
        <v>123</v>
      </c>
      <c r="K1083" t="s">
        <v>155</v>
      </c>
      <c r="L1083" t="s">
        <v>145</v>
      </c>
      <c r="M1083" s="5">
        <v>242</v>
      </c>
    </row>
    <row r="1084" spans="1:13" x14ac:dyDescent="0.65">
      <c r="A1084" s="2">
        <v>45503</v>
      </c>
      <c r="B1084" s="3">
        <f t="shared" si="50"/>
        <v>2025</v>
      </c>
      <c r="C1084" t="str">
        <f t="shared" si="48"/>
        <v>2024-2025</v>
      </c>
      <c r="D1084" t="s">
        <v>160</v>
      </c>
      <c r="E1084" t="s">
        <v>100</v>
      </c>
      <c r="F1084" t="str">
        <f t="shared" si="49"/>
        <v>New South Wales</v>
      </c>
      <c r="G1084" t="s">
        <v>10</v>
      </c>
      <c r="H1084">
        <v>2800</v>
      </c>
      <c r="I1084" t="s">
        <v>11</v>
      </c>
      <c r="J1084" t="s">
        <v>130</v>
      </c>
      <c r="K1084" t="s">
        <v>153</v>
      </c>
      <c r="L1084" t="s">
        <v>143</v>
      </c>
      <c r="M1084" s="5">
        <v>703</v>
      </c>
    </row>
    <row r="1085" spans="1:13" x14ac:dyDescent="0.65">
      <c r="A1085" s="2">
        <v>45320</v>
      </c>
      <c r="B1085" s="3">
        <f t="shared" si="50"/>
        <v>2024</v>
      </c>
      <c r="C1085" t="str">
        <f t="shared" si="48"/>
        <v>2023-2024</v>
      </c>
      <c r="D1085" t="s">
        <v>160</v>
      </c>
      <c r="E1085" t="s">
        <v>114</v>
      </c>
      <c r="F1085" t="str">
        <f t="shared" si="49"/>
        <v>Victoria</v>
      </c>
      <c r="G1085" t="s">
        <v>26</v>
      </c>
      <c r="H1085">
        <v>3353</v>
      </c>
      <c r="I1085" t="s">
        <v>11</v>
      </c>
      <c r="J1085" t="s">
        <v>127</v>
      </c>
      <c r="K1085" t="s">
        <v>157</v>
      </c>
      <c r="L1085" t="s">
        <v>147</v>
      </c>
      <c r="M1085" s="5">
        <v>216</v>
      </c>
    </row>
    <row r="1086" spans="1:13" x14ac:dyDescent="0.65">
      <c r="A1086" s="2">
        <v>45953</v>
      </c>
      <c r="B1086" s="3">
        <f t="shared" si="50"/>
        <v>2026</v>
      </c>
      <c r="C1086" t="str">
        <f t="shared" si="48"/>
        <v>2025-2026</v>
      </c>
      <c r="D1086" t="s">
        <v>160</v>
      </c>
      <c r="E1086" t="s">
        <v>77</v>
      </c>
      <c r="F1086" t="str">
        <f t="shared" si="49"/>
        <v>Victoria</v>
      </c>
      <c r="G1086" t="s">
        <v>26</v>
      </c>
      <c r="H1086">
        <v>3018</v>
      </c>
      <c r="I1086" t="s">
        <v>11</v>
      </c>
      <c r="J1086" t="s">
        <v>126</v>
      </c>
      <c r="K1086" t="s">
        <v>157</v>
      </c>
      <c r="L1086" t="s">
        <v>147</v>
      </c>
      <c r="M1086" s="5">
        <v>64</v>
      </c>
    </row>
    <row r="1087" spans="1:13" x14ac:dyDescent="0.65">
      <c r="A1087" s="2">
        <v>45923</v>
      </c>
      <c r="B1087" s="3">
        <f t="shared" si="50"/>
        <v>2026</v>
      </c>
      <c r="C1087" t="str">
        <f t="shared" si="48"/>
        <v>2025-2026</v>
      </c>
      <c r="D1087" t="s">
        <v>161</v>
      </c>
      <c r="E1087" t="s">
        <v>106</v>
      </c>
      <c r="F1087" t="str">
        <f t="shared" si="49"/>
        <v>Queensland</v>
      </c>
      <c r="G1087" t="s">
        <v>19</v>
      </c>
      <c r="H1087">
        <v>4558</v>
      </c>
      <c r="I1087" t="s">
        <v>11</v>
      </c>
      <c r="J1087" t="s">
        <v>134</v>
      </c>
      <c r="K1087" t="s">
        <v>155</v>
      </c>
      <c r="L1087" t="s">
        <v>145</v>
      </c>
      <c r="M1087" s="5">
        <v>254</v>
      </c>
    </row>
    <row r="1088" spans="1:13" x14ac:dyDescent="0.65">
      <c r="A1088" s="2">
        <v>45317</v>
      </c>
      <c r="B1088" s="3">
        <f t="shared" si="50"/>
        <v>2024</v>
      </c>
      <c r="C1088" t="str">
        <f t="shared" si="48"/>
        <v>2023-2024</v>
      </c>
      <c r="D1088" t="s">
        <v>160</v>
      </c>
      <c r="E1088" t="s">
        <v>62</v>
      </c>
      <c r="F1088" t="str">
        <f t="shared" si="49"/>
        <v>Victoria</v>
      </c>
      <c r="G1088" t="s">
        <v>26</v>
      </c>
      <c r="H1088">
        <v>3690</v>
      </c>
      <c r="I1088" t="s">
        <v>11</v>
      </c>
      <c r="J1088" t="s">
        <v>135</v>
      </c>
      <c r="K1088" t="s">
        <v>152</v>
      </c>
      <c r="L1088" t="s">
        <v>142</v>
      </c>
      <c r="M1088" s="5">
        <v>774</v>
      </c>
    </row>
    <row r="1089" spans="1:13" x14ac:dyDescent="0.65">
      <c r="A1089" s="2">
        <v>45456</v>
      </c>
      <c r="B1089" s="3">
        <f t="shared" si="50"/>
        <v>2024</v>
      </c>
      <c r="C1089" t="str">
        <f t="shared" si="48"/>
        <v>2023-2024</v>
      </c>
      <c r="D1089" t="s">
        <v>161</v>
      </c>
      <c r="E1089" t="s">
        <v>21</v>
      </c>
      <c r="F1089" t="str">
        <f t="shared" si="49"/>
        <v>South Australia</v>
      </c>
      <c r="G1089" t="s">
        <v>17</v>
      </c>
      <c r="H1089">
        <v>5343</v>
      </c>
      <c r="I1089" t="s">
        <v>11</v>
      </c>
      <c r="J1089" t="s">
        <v>137</v>
      </c>
      <c r="K1089" t="s">
        <v>152</v>
      </c>
      <c r="L1089" t="s">
        <v>142</v>
      </c>
      <c r="M1089" s="5">
        <v>256</v>
      </c>
    </row>
    <row r="1090" spans="1:13" x14ac:dyDescent="0.65">
      <c r="A1090" s="2">
        <v>45411</v>
      </c>
      <c r="B1090" s="3">
        <f t="shared" si="50"/>
        <v>2024</v>
      </c>
      <c r="C1090" t="str">
        <f t="shared" ref="C1090:C1153" si="51">IF(MONTH(A1090) &gt;= 7, YEAR(A1090) &amp; "-" &amp; YEAR(A1090) + 1, YEAR(A1090) - 1 &amp; "-" &amp; YEAR(A1090))</f>
        <v>2023-2024</v>
      </c>
      <c r="D1090" t="s">
        <v>160</v>
      </c>
      <c r="E1090" t="s">
        <v>18</v>
      </c>
      <c r="F1090" t="str">
        <f t="shared" ref="F1090:F1153" si="52">IF(G1090="WA","Western Australia",
IF(G1090="NSW","New South Wales",
IF(G1090="QLD","Queensland",
IF(G1090="VIC","Victoria",
IF(G1090="TAS","Tasmania",
IF(G1090="SA","South Australia",
IF(G1090="NT","Northern Territory",
IF(G1090="ACT","Australian Capital Territory",G1090))))))))</f>
        <v>Queensland</v>
      </c>
      <c r="G1090" t="s">
        <v>19</v>
      </c>
      <c r="H1090">
        <v>4802</v>
      </c>
      <c r="I1090" t="s">
        <v>11</v>
      </c>
      <c r="J1090" t="s">
        <v>131</v>
      </c>
      <c r="K1090" t="s">
        <v>157</v>
      </c>
      <c r="L1090" t="s">
        <v>147</v>
      </c>
      <c r="M1090" s="5">
        <v>97</v>
      </c>
    </row>
    <row r="1091" spans="1:13" x14ac:dyDescent="0.65">
      <c r="A1091" s="2">
        <v>45783</v>
      </c>
      <c r="B1091" s="3">
        <f t="shared" ref="B1091:B1154" si="53">IF(MONTH(A1091)&gt;=7,YEAR(A1091)+1,YEAR(A1091))</f>
        <v>2025</v>
      </c>
      <c r="C1091" t="str">
        <f t="shared" si="51"/>
        <v>2024-2025</v>
      </c>
      <c r="D1091" t="s">
        <v>160</v>
      </c>
      <c r="E1091" t="s">
        <v>50</v>
      </c>
      <c r="F1091" t="str">
        <f t="shared" si="52"/>
        <v>Australian Capital Territory</v>
      </c>
      <c r="G1091" t="s">
        <v>51</v>
      </c>
      <c r="H1091">
        <v>2617</v>
      </c>
      <c r="I1091" t="s">
        <v>11</v>
      </c>
      <c r="J1091" t="s">
        <v>121</v>
      </c>
      <c r="K1091" t="s">
        <v>156</v>
      </c>
      <c r="L1091" t="s">
        <v>146</v>
      </c>
      <c r="M1091" s="5">
        <v>300</v>
      </c>
    </row>
    <row r="1092" spans="1:13" x14ac:dyDescent="0.65">
      <c r="A1092" s="2">
        <v>45486</v>
      </c>
      <c r="B1092" s="3">
        <f t="shared" si="53"/>
        <v>2025</v>
      </c>
      <c r="C1092" t="str">
        <f t="shared" si="51"/>
        <v>2024-2025</v>
      </c>
      <c r="D1092" t="s">
        <v>160</v>
      </c>
      <c r="E1092" t="s">
        <v>38</v>
      </c>
      <c r="F1092" t="str">
        <f t="shared" si="52"/>
        <v>Victoria</v>
      </c>
      <c r="G1092" t="s">
        <v>26</v>
      </c>
      <c r="H1092">
        <v>3199</v>
      </c>
      <c r="I1092" t="s">
        <v>11</v>
      </c>
      <c r="J1092" t="s">
        <v>125</v>
      </c>
      <c r="K1092" t="s">
        <v>152</v>
      </c>
      <c r="L1092" t="s">
        <v>142</v>
      </c>
      <c r="M1092" s="5">
        <v>630</v>
      </c>
    </row>
    <row r="1093" spans="1:13" x14ac:dyDescent="0.65">
      <c r="A1093" s="2">
        <v>45345</v>
      </c>
      <c r="B1093" s="3">
        <f t="shared" si="53"/>
        <v>2024</v>
      </c>
      <c r="C1093" t="str">
        <f t="shared" si="51"/>
        <v>2023-2024</v>
      </c>
      <c r="D1093" t="s">
        <v>160</v>
      </c>
      <c r="E1093" t="s">
        <v>31</v>
      </c>
      <c r="F1093" t="str">
        <f t="shared" si="52"/>
        <v>South Australia</v>
      </c>
      <c r="G1093" t="s">
        <v>17</v>
      </c>
      <c r="H1093">
        <v>5082</v>
      </c>
      <c r="I1093" t="s">
        <v>11</v>
      </c>
      <c r="J1093" t="s">
        <v>132</v>
      </c>
      <c r="K1093" t="s">
        <v>152</v>
      </c>
      <c r="L1093" t="s">
        <v>142</v>
      </c>
      <c r="M1093" s="5">
        <v>553</v>
      </c>
    </row>
    <row r="1094" spans="1:13" x14ac:dyDescent="0.65">
      <c r="A1094" s="2">
        <v>45776</v>
      </c>
      <c r="B1094" s="3">
        <f t="shared" si="53"/>
        <v>2025</v>
      </c>
      <c r="C1094" t="str">
        <f t="shared" si="51"/>
        <v>2024-2025</v>
      </c>
      <c r="D1094" t="s">
        <v>160</v>
      </c>
      <c r="E1094" t="s">
        <v>33</v>
      </c>
      <c r="F1094" t="str">
        <f t="shared" si="52"/>
        <v>Northern Territory</v>
      </c>
      <c r="G1094" t="s">
        <v>15</v>
      </c>
      <c r="H1094">
        <v>870</v>
      </c>
      <c r="I1094" t="s">
        <v>11</v>
      </c>
      <c r="J1094" t="s">
        <v>138</v>
      </c>
      <c r="K1094" t="s">
        <v>150</v>
      </c>
      <c r="L1094" t="s">
        <v>140</v>
      </c>
      <c r="M1094" s="5">
        <v>603</v>
      </c>
    </row>
    <row r="1095" spans="1:13" x14ac:dyDescent="0.65">
      <c r="A1095" s="2">
        <v>45402</v>
      </c>
      <c r="B1095" s="3">
        <f t="shared" si="53"/>
        <v>2024</v>
      </c>
      <c r="C1095" t="str">
        <f t="shared" si="51"/>
        <v>2023-2024</v>
      </c>
      <c r="D1095" t="s">
        <v>160</v>
      </c>
      <c r="E1095" t="s">
        <v>13</v>
      </c>
      <c r="F1095" t="str">
        <f t="shared" si="52"/>
        <v>New South Wales</v>
      </c>
      <c r="G1095" t="s">
        <v>10</v>
      </c>
      <c r="H1095">
        <v>2141</v>
      </c>
      <c r="I1095" t="s">
        <v>11</v>
      </c>
      <c r="J1095" t="s">
        <v>123</v>
      </c>
      <c r="K1095" t="s">
        <v>150</v>
      </c>
      <c r="L1095" t="s">
        <v>140</v>
      </c>
      <c r="M1095" s="5">
        <v>796</v>
      </c>
    </row>
    <row r="1096" spans="1:13" x14ac:dyDescent="0.65">
      <c r="A1096" s="2">
        <v>45981</v>
      </c>
      <c r="B1096" s="3">
        <f t="shared" si="53"/>
        <v>2026</v>
      </c>
      <c r="C1096" t="str">
        <f t="shared" si="51"/>
        <v>2025-2026</v>
      </c>
      <c r="D1096" t="s">
        <v>161</v>
      </c>
      <c r="E1096" t="s">
        <v>13</v>
      </c>
      <c r="F1096" t="str">
        <f t="shared" si="52"/>
        <v>New South Wales</v>
      </c>
      <c r="G1096" t="s">
        <v>10</v>
      </c>
      <c r="H1096">
        <v>2141</v>
      </c>
      <c r="I1096" t="s">
        <v>11</v>
      </c>
      <c r="J1096" t="s">
        <v>123</v>
      </c>
      <c r="K1096" t="s">
        <v>154</v>
      </c>
      <c r="L1096" t="s">
        <v>144</v>
      </c>
      <c r="M1096" s="5">
        <v>571</v>
      </c>
    </row>
    <row r="1097" spans="1:13" x14ac:dyDescent="0.65">
      <c r="A1097" s="2">
        <v>45369</v>
      </c>
      <c r="B1097" s="3">
        <f t="shared" si="53"/>
        <v>2024</v>
      </c>
      <c r="C1097" t="str">
        <f t="shared" si="51"/>
        <v>2023-2024</v>
      </c>
      <c r="D1097" t="s">
        <v>161</v>
      </c>
      <c r="E1097" t="s">
        <v>37</v>
      </c>
      <c r="F1097" t="str">
        <f t="shared" si="52"/>
        <v>Victoria</v>
      </c>
      <c r="G1097" t="s">
        <v>26</v>
      </c>
      <c r="H1097">
        <v>3134</v>
      </c>
      <c r="I1097" t="s">
        <v>11</v>
      </c>
      <c r="J1097" t="s">
        <v>125</v>
      </c>
      <c r="K1097" t="s">
        <v>150</v>
      </c>
      <c r="L1097" t="s">
        <v>140</v>
      </c>
      <c r="M1097" s="5">
        <v>231</v>
      </c>
    </row>
    <row r="1098" spans="1:13" x14ac:dyDescent="0.65">
      <c r="A1098" s="2">
        <v>45876</v>
      </c>
      <c r="B1098" s="3">
        <f t="shared" si="53"/>
        <v>2026</v>
      </c>
      <c r="C1098" t="str">
        <f t="shared" si="51"/>
        <v>2025-2026</v>
      </c>
      <c r="D1098" t="s">
        <v>160</v>
      </c>
      <c r="E1098" t="s">
        <v>89</v>
      </c>
      <c r="F1098" t="str">
        <f t="shared" si="52"/>
        <v>Queensland</v>
      </c>
      <c r="G1098" t="s">
        <v>19</v>
      </c>
      <c r="H1098">
        <v>4700</v>
      </c>
      <c r="I1098" t="s">
        <v>11</v>
      </c>
      <c r="J1098" t="s">
        <v>136</v>
      </c>
      <c r="K1098" t="s">
        <v>150</v>
      </c>
      <c r="L1098" t="s">
        <v>140</v>
      </c>
      <c r="M1098" s="5">
        <v>515</v>
      </c>
    </row>
    <row r="1099" spans="1:13" x14ac:dyDescent="0.65">
      <c r="A1099" s="2">
        <v>45504</v>
      </c>
      <c r="B1099" s="3">
        <f t="shared" si="53"/>
        <v>2025</v>
      </c>
      <c r="C1099" t="str">
        <f t="shared" si="51"/>
        <v>2024-2025</v>
      </c>
      <c r="D1099" t="s">
        <v>160</v>
      </c>
      <c r="E1099" t="s">
        <v>42</v>
      </c>
      <c r="F1099" t="str">
        <f t="shared" si="52"/>
        <v>Tasmania</v>
      </c>
      <c r="G1099" t="s">
        <v>43</v>
      </c>
      <c r="H1099">
        <v>7018</v>
      </c>
      <c r="I1099" t="s">
        <v>11</v>
      </c>
      <c r="J1099" t="s">
        <v>128</v>
      </c>
      <c r="K1099" t="s">
        <v>150</v>
      </c>
      <c r="L1099" t="s">
        <v>140</v>
      </c>
      <c r="M1099" s="5">
        <v>208</v>
      </c>
    </row>
    <row r="1100" spans="1:13" x14ac:dyDescent="0.65">
      <c r="A1100" s="2">
        <v>45795</v>
      </c>
      <c r="B1100" s="3">
        <f t="shared" si="53"/>
        <v>2025</v>
      </c>
      <c r="C1100" t="str">
        <f t="shared" si="51"/>
        <v>2024-2025</v>
      </c>
      <c r="D1100" t="s">
        <v>160</v>
      </c>
      <c r="E1100" t="s">
        <v>22</v>
      </c>
      <c r="F1100" t="str">
        <f t="shared" si="52"/>
        <v>New South Wales</v>
      </c>
      <c r="G1100" t="s">
        <v>10</v>
      </c>
      <c r="H1100">
        <v>2116</v>
      </c>
      <c r="I1100" t="s">
        <v>11</v>
      </c>
      <c r="J1100" t="s">
        <v>123</v>
      </c>
      <c r="K1100" t="s">
        <v>150</v>
      </c>
      <c r="L1100" t="s">
        <v>140</v>
      </c>
      <c r="M1100" s="5">
        <v>253</v>
      </c>
    </row>
    <row r="1101" spans="1:13" x14ac:dyDescent="0.65">
      <c r="A1101" s="2">
        <v>46003</v>
      </c>
      <c r="B1101" s="3">
        <f t="shared" si="53"/>
        <v>2026</v>
      </c>
      <c r="C1101" t="str">
        <f t="shared" si="51"/>
        <v>2025-2026</v>
      </c>
      <c r="D1101" t="s">
        <v>160</v>
      </c>
      <c r="E1101" t="s">
        <v>100</v>
      </c>
      <c r="F1101" t="str">
        <f t="shared" si="52"/>
        <v>New South Wales</v>
      </c>
      <c r="G1101" t="s">
        <v>10</v>
      </c>
      <c r="H1101">
        <v>2800</v>
      </c>
      <c r="I1101" t="s">
        <v>11</v>
      </c>
      <c r="J1101" t="s">
        <v>130</v>
      </c>
      <c r="K1101" t="s">
        <v>150</v>
      </c>
      <c r="L1101" t="s">
        <v>140</v>
      </c>
      <c r="M1101" s="5">
        <v>475</v>
      </c>
    </row>
    <row r="1102" spans="1:13" x14ac:dyDescent="0.65">
      <c r="A1102" s="2">
        <v>45683</v>
      </c>
      <c r="B1102" s="3">
        <f t="shared" si="53"/>
        <v>2025</v>
      </c>
      <c r="C1102" t="str">
        <f t="shared" si="51"/>
        <v>2024-2025</v>
      </c>
      <c r="D1102" t="s">
        <v>160</v>
      </c>
      <c r="E1102" t="s">
        <v>22</v>
      </c>
      <c r="F1102" t="str">
        <f t="shared" si="52"/>
        <v>New South Wales</v>
      </c>
      <c r="G1102" t="s">
        <v>10</v>
      </c>
      <c r="H1102">
        <v>2116</v>
      </c>
      <c r="I1102" t="s">
        <v>11</v>
      </c>
      <c r="J1102" t="s">
        <v>123</v>
      </c>
      <c r="K1102" t="s">
        <v>152</v>
      </c>
      <c r="L1102" t="s">
        <v>142</v>
      </c>
      <c r="M1102" s="5">
        <v>472</v>
      </c>
    </row>
    <row r="1103" spans="1:13" x14ac:dyDescent="0.65">
      <c r="A1103" s="2">
        <v>45513</v>
      </c>
      <c r="B1103" s="3">
        <f t="shared" si="53"/>
        <v>2025</v>
      </c>
      <c r="C1103" t="str">
        <f t="shared" si="51"/>
        <v>2024-2025</v>
      </c>
      <c r="D1103" t="s">
        <v>161</v>
      </c>
      <c r="E1103" t="s">
        <v>27</v>
      </c>
      <c r="F1103" t="str">
        <f t="shared" si="52"/>
        <v>Western Australia</v>
      </c>
      <c r="G1103" t="s">
        <v>28</v>
      </c>
      <c r="H1103">
        <v>6030</v>
      </c>
      <c r="I1103" t="s">
        <v>11</v>
      </c>
      <c r="J1103" t="s">
        <v>119</v>
      </c>
      <c r="K1103" t="s">
        <v>157</v>
      </c>
      <c r="L1103" t="s">
        <v>147</v>
      </c>
      <c r="M1103" s="5">
        <v>362</v>
      </c>
    </row>
    <row r="1104" spans="1:13" x14ac:dyDescent="0.65">
      <c r="A1104" s="2">
        <v>45419</v>
      </c>
      <c r="B1104" s="3">
        <f t="shared" si="53"/>
        <v>2024</v>
      </c>
      <c r="C1104" t="str">
        <f t="shared" si="51"/>
        <v>2023-2024</v>
      </c>
      <c r="D1104" t="s">
        <v>161</v>
      </c>
      <c r="E1104" t="s">
        <v>111</v>
      </c>
      <c r="F1104" t="str">
        <f t="shared" si="52"/>
        <v>New South Wales</v>
      </c>
      <c r="G1104" t="s">
        <v>10</v>
      </c>
      <c r="H1104">
        <v>2154</v>
      </c>
      <c r="I1104" t="s">
        <v>11</v>
      </c>
      <c r="J1104" t="s">
        <v>123</v>
      </c>
      <c r="K1104" t="s">
        <v>150</v>
      </c>
      <c r="L1104" t="s">
        <v>140</v>
      </c>
      <c r="M1104" s="5">
        <v>457</v>
      </c>
    </row>
    <row r="1105" spans="1:13" x14ac:dyDescent="0.65">
      <c r="A1105" s="2">
        <v>45382</v>
      </c>
      <c r="B1105" s="3">
        <f t="shared" si="53"/>
        <v>2024</v>
      </c>
      <c r="C1105" t="str">
        <f t="shared" si="51"/>
        <v>2023-2024</v>
      </c>
      <c r="D1105" t="s">
        <v>161</v>
      </c>
      <c r="E1105" t="s">
        <v>39</v>
      </c>
      <c r="F1105" t="str">
        <f t="shared" si="52"/>
        <v>New South Wales</v>
      </c>
      <c r="G1105" t="s">
        <v>10</v>
      </c>
      <c r="H1105">
        <v>2541</v>
      </c>
      <c r="I1105" t="s">
        <v>11</v>
      </c>
      <c r="J1105" t="s">
        <v>121</v>
      </c>
      <c r="K1105" t="s">
        <v>151</v>
      </c>
      <c r="L1105" t="s">
        <v>141</v>
      </c>
      <c r="M1105" s="5">
        <v>573</v>
      </c>
    </row>
    <row r="1106" spans="1:13" x14ac:dyDescent="0.65">
      <c r="A1106" s="2">
        <v>45586</v>
      </c>
      <c r="B1106" s="3">
        <f t="shared" si="53"/>
        <v>2025</v>
      </c>
      <c r="C1106" t="str">
        <f t="shared" si="51"/>
        <v>2024-2025</v>
      </c>
      <c r="D1106" t="s">
        <v>160</v>
      </c>
      <c r="E1106" t="s">
        <v>36</v>
      </c>
      <c r="F1106" t="str">
        <f t="shared" si="52"/>
        <v>New South Wales</v>
      </c>
      <c r="G1106" t="s">
        <v>10</v>
      </c>
      <c r="H1106">
        <v>2539</v>
      </c>
      <c r="I1106" t="s">
        <v>11</v>
      </c>
      <c r="J1106" t="s">
        <v>121</v>
      </c>
      <c r="K1106" t="s">
        <v>157</v>
      </c>
      <c r="L1106" t="s">
        <v>147</v>
      </c>
      <c r="M1106" s="5">
        <v>620</v>
      </c>
    </row>
    <row r="1107" spans="1:13" x14ac:dyDescent="0.65">
      <c r="A1107" s="2">
        <v>45982</v>
      </c>
      <c r="B1107" s="3">
        <f t="shared" si="53"/>
        <v>2026</v>
      </c>
      <c r="C1107" t="str">
        <f t="shared" si="51"/>
        <v>2025-2026</v>
      </c>
      <c r="D1107" t="s">
        <v>160</v>
      </c>
      <c r="E1107" t="s">
        <v>86</v>
      </c>
      <c r="F1107" t="str">
        <f t="shared" si="52"/>
        <v>Queensland</v>
      </c>
      <c r="G1107" t="s">
        <v>19</v>
      </c>
      <c r="H1107">
        <v>4119</v>
      </c>
      <c r="I1107" t="s">
        <v>11</v>
      </c>
      <c r="J1107" t="s">
        <v>129</v>
      </c>
      <c r="K1107" t="s">
        <v>151</v>
      </c>
      <c r="L1107" t="s">
        <v>141</v>
      </c>
      <c r="M1107" s="5">
        <v>95</v>
      </c>
    </row>
    <row r="1108" spans="1:13" x14ac:dyDescent="0.65">
      <c r="A1108" s="2">
        <v>45617</v>
      </c>
      <c r="B1108" s="3">
        <f t="shared" si="53"/>
        <v>2025</v>
      </c>
      <c r="C1108" t="str">
        <f t="shared" si="51"/>
        <v>2024-2025</v>
      </c>
      <c r="D1108" t="s">
        <v>161</v>
      </c>
      <c r="E1108" t="s">
        <v>69</v>
      </c>
      <c r="F1108" t="str">
        <f t="shared" si="52"/>
        <v>Victoria</v>
      </c>
      <c r="G1108" t="s">
        <v>26</v>
      </c>
      <c r="H1108">
        <v>3148</v>
      </c>
      <c r="I1108" t="s">
        <v>11</v>
      </c>
      <c r="J1108" t="s">
        <v>125</v>
      </c>
      <c r="K1108" t="s">
        <v>157</v>
      </c>
      <c r="L1108" t="s">
        <v>147</v>
      </c>
      <c r="M1108" s="5">
        <v>174</v>
      </c>
    </row>
    <row r="1109" spans="1:13" x14ac:dyDescent="0.65">
      <c r="A1109" s="2">
        <v>46004</v>
      </c>
      <c r="B1109" s="3">
        <f t="shared" si="53"/>
        <v>2026</v>
      </c>
      <c r="C1109" t="str">
        <f t="shared" si="51"/>
        <v>2025-2026</v>
      </c>
      <c r="D1109" t="s">
        <v>161</v>
      </c>
      <c r="E1109" t="s">
        <v>112</v>
      </c>
      <c r="F1109" t="str">
        <f t="shared" si="52"/>
        <v>Queensland</v>
      </c>
      <c r="G1109" t="s">
        <v>19</v>
      </c>
      <c r="H1109">
        <v>4566</v>
      </c>
      <c r="I1109" t="s">
        <v>11</v>
      </c>
      <c r="J1109" t="s">
        <v>134</v>
      </c>
      <c r="K1109" t="s">
        <v>154</v>
      </c>
      <c r="L1109" t="s">
        <v>144</v>
      </c>
      <c r="M1109" s="5">
        <v>313</v>
      </c>
    </row>
    <row r="1110" spans="1:13" x14ac:dyDescent="0.65">
      <c r="A1110" s="2">
        <v>45419</v>
      </c>
      <c r="B1110" s="3">
        <f t="shared" si="53"/>
        <v>2024</v>
      </c>
      <c r="C1110" t="str">
        <f t="shared" si="51"/>
        <v>2023-2024</v>
      </c>
      <c r="D1110" t="s">
        <v>161</v>
      </c>
      <c r="E1110" t="s">
        <v>85</v>
      </c>
      <c r="F1110" t="str">
        <f t="shared" si="52"/>
        <v>Western Australia</v>
      </c>
      <c r="G1110" t="s">
        <v>28</v>
      </c>
      <c r="H1110">
        <v>6725</v>
      </c>
      <c r="I1110" t="s">
        <v>11</v>
      </c>
      <c r="J1110" t="s">
        <v>139</v>
      </c>
      <c r="K1110" t="s">
        <v>156</v>
      </c>
      <c r="L1110" t="s">
        <v>146</v>
      </c>
      <c r="M1110" s="5">
        <v>334</v>
      </c>
    </row>
    <row r="1111" spans="1:13" x14ac:dyDescent="0.65">
      <c r="A1111" s="2">
        <v>45912</v>
      </c>
      <c r="B1111" s="3">
        <f t="shared" si="53"/>
        <v>2026</v>
      </c>
      <c r="C1111" t="str">
        <f t="shared" si="51"/>
        <v>2025-2026</v>
      </c>
      <c r="D1111" t="s">
        <v>160</v>
      </c>
      <c r="E1111" t="s">
        <v>87</v>
      </c>
      <c r="F1111" t="str">
        <f t="shared" si="52"/>
        <v>New South Wales</v>
      </c>
      <c r="G1111" t="s">
        <v>10</v>
      </c>
      <c r="H1111">
        <v>2158</v>
      </c>
      <c r="I1111" t="s">
        <v>11</v>
      </c>
      <c r="J1111" t="s">
        <v>123</v>
      </c>
      <c r="K1111" t="s">
        <v>157</v>
      </c>
      <c r="L1111" t="s">
        <v>147</v>
      </c>
      <c r="M1111" s="5">
        <v>213</v>
      </c>
    </row>
    <row r="1112" spans="1:13" x14ac:dyDescent="0.65">
      <c r="A1112" s="2">
        <v>45614</v>
      </c>
      <c r="B1112" s="3">
        <f t="shared" si="53"/>
        <v>2025</v>
      </c>
      <c r="C1112" t="str">
        <f t="shared" si="51"/>
        <v>2024-2025</v>
      </c>
      <c r="D1112" t="s">
        <v>160</v>
      </c>
      <c r="E1112" t="s">
        <v>77</v>
      </c>
      <c r="F1112" t="str">
        <f t="shared" si="52"/>
        <v>Victoria</v>
      </c>
      <c r="G1112" t="s">
        <v>26</v>
      </c>
      <c r="H1112">
        <v>3018</v>
      </c>
      <c r="I1112" t="s">
        <v>11</v>
      </c>
      <c r="J1112" t="s">
        <v>126</v>
      </c>
      <c r="K1112" t="s">
        <v>152</v>
      </c>
      <c r="L1112" t="s">
        <v>142</v>
      </c>
      <c r="M1112" s="5">
        <v>579</v>
      </c>
    </row>
    <row r="1113" spans="1:13" x14ac:dyDescent="0.65">
      <c r="A1113" s="2">
        <v>45784</v>
      </c>
      <c r="B1113" s="3">
        <f t="shared" si="53"/>
        <v>2025</v>
      </c>
      <c r="C1113" t="str">
        <f t="shared" si="51"/>
        <v>2024-2025</v>
      </c>
      <c r="D1113" t="s">
        <v>160</v>
      </c>
      <c r="E1113" t="s">
        <v>77</v>
      </c>
      <c r="F1113" t="str">
        <f t="shared" si="52"/>
        <v>Victoria</v>
      </c>
      <c r="G1113" t="s">
        <v>26</v>
      </c>
      <c r="H1113">
        <v>3018</v>
      </c>
      <c r="I1113" t="s">
        <v>11</v>
      </c>
      <c r="J1113" t="s">
        <v>126</v>
      </c>
      <c r="K1113" t="s">
        <v>151</v>
      </c>
      <c r="L1113" t="s">
        <v>141</v>
      </c>
      <c r="M1113" s="5">
        <v>662</v>
      </c>
    </row>
    <row r="1114" spans="1:13" x14ac:dyDescent="0.65">
      <c r="A1114" s="2">
        <v>45738</v>
      </c>
      <c r="B1114" s="3">
        <f t="shared" si="53"/>
        <v>2025</v>
      </c>
      <c r="C1114" t="str">
        <f t="shared" si="51"/>
        <v>2024-2025</v>
      </c>
      <c r="D1114" t="s">
        <v>161</v>
      </c>
      <c r="E1114" t="s">
        <v>41</v>
      </c>
      <c r="F1114" t="str">
        <f t="shared" si="52"/>
        <v>New South Wales</v>
      </c>
      <c r="G1114" t="s">
        <v>10</v>
      </c>
      <c r="H1114">
        <v>2478</v>
      </c>
      <c r="I1114" t="s">
        <v>11</v>
      </c>
      <c r="J1114" t="s">
        <v>120</v>
      </c>
      <c r="K1114" t="s">
        <v>156</v>
      </c>
      <c r="L1114" t="s">
        <v>146</v>
      </c>
      <c r="M1114" s="5">
        <v>571</v>
      </c>
    </row>
    <row r="1115" spans="1:13" x14ac:dyDescent="0.65">
      <c r="A1115" s="2">
        <v>46003</v>
      </c>
      <c r="B1115" s="3">
        <f t="shared" si="53"/>
        <v>2026</v>
      </c>
      <c r="C1115" t="str">
        <f t="shared" si="51"/>
        <v>2025-2026</v>
      </c>
      <c r="D1115" t="s">
        <v>161</v>
      </c>
      <c r="E1115" t="s">
        <v>69</v>
      </c>
      <c r="F1115" t="str">
        <f t="shared" si="52"/>
        <v>Victoria</v>
      </c>
      <c r="G1115" t="s">
        <v>26</v>
      </c>
      <c r="H1115">
        <v>3148</v>
      </c>
      <c r="I1115" t="s">
        <v>11</v>
      </c>
      <c r="J1115" t="s">
        <v>125</v>
      </c>
      <c r="K1115" t="s">
        <v>151</v>
      </c>
      <c r="L1115" t="s">
        <v>141</v>
      </c>
      <c r="M1115" s="5">
        <v>391</v>
      </c>
    </row>
    <row r="1116" spans="1:13" x14ac:dyDescent="0.65">
      <c r="A1116" s="2">
        <v>45632</v>
      </c>
      <c r="B1116" s="3">
        <f t="shared" si="53"/>
        <v>2025</v>
      </c>
      <c r="C1116" t="str">
        <f t="shared" si="51"/>
        <v>2024-2025</v>
      </c>
      <c r="D1116" t="s">
        <v>160</v>
      </c>
      <c r="E1116" t="s">
        <v>9</v>
      </c>
      <c r="F1116" t="str">
        <f t="shared" si="52"/>
        <v>New South Wales</v>
      </c>
      <c r="G1116" t="s">
        <v>10</v>
      </c>
      <c r="H1116">
        <v>2067</v>
      </c>
      <c r="I1116" t="s">
        <v>11</v>
      </c>
      <c r="J1116" t="s">
        <v>124</v>
      </c>
      <c r="K1116" t="s">
        <v>152</v>
      </c>
      <c r="L1116" t="s">
        <v>142</v>
      </c>
      <c r="M1116" s="5">
        <v>621</v>
      </c>
    </row>
    <row r="1117" spans="1:13" x14ac:dyDescent="0.65">
      <c r="A1117" s="2">
        <v>45365</v>
      </c>
      <c r="B1117" s="3">
        <f t="shared" si="53"/>
        <v>2024</v>
      </c>
      <c r="C1117" t="str">
        <f t="shared" si="51"/>
        <v>2023-2024</v>
      </c>
      <c r="D1117" t="s">
        <v>160</v>
      </c>
      <c r="E1117" t="s">
        <v>25</v>
      </c>
      <c r="F1117" t="str">
        <f t="shared" si="52"/>
        <v>Victoria</v>
      </c>
      <c r="G1117" t="s">
        <v>26</v>
      </c>
      <c r="H1117">
        <v>3066</v>
      </c>
      <c r="I1117" t="s">
        <v>11</v>
      </c>
      <c r="J1117" t="s">
        <v>126</v>
      </c>
      <c r="K1117" t="s">
        <v>155</v>
      </c>
      <c r="L1117" t="s">
        <v>145</v>
      </c>
      <c r="M1117" s="5">
        <v>236</v>
      </c>
    </row>
    <row r="1118" spans="1:13" x14ac:dyDescent="0.65">
      <c r="A1118" s="2">
        <v>45668</v>
      </c>
      <c r="B1118" s="3">
        <f t="shared" si="53"/>
        <v>2025</v>
      </c>
      <c r="C1118" t="str">
        <f t="shared" si="51"/>
        <v>2024-2025</v>
      </c>
      <c r="D1118" t="s">
        <v>160</v>
      </c>
      <c r="E1118" t="s">
        <v>57</v>
      </c>
      <c r="F1118" t="str">
        <f t="shared" si="52"/>
        <v>New South Wales</v>
      </c>
      <c r="G1118" t="s">
        <v>10</v>
      </c>
      <c r="H1118">
        <v>2064</v>
      </c>
      <c r="I1118" t="s">
        <v>11</v>
      </c>
      <c r="J1118" t="s">
        <v>124</v>
      </c>
      <c r="K1118" t="s">
        <v>159</v>
      </c>
      <c r="L1118" t="s">
        <v>149</v>
      </c>
      <c r="M1118" s="5">
        <v>702</v>
      </c>
    </row>
    <row r="1119" spans="1:13" x14ac:dyDescent="0.65">
      <c r="A1119" s="2">
        <v>46007</v>
      </c>
      <c r="B1119" s="3">
        <f t="shared" si="53"/>
        <v>2026</v>
      </c>
      <c r="C1119" t="str">
        <f t="shared" si="51"/>
        <v>2025-2026</v>
      </c>
      <c r="D1119" t="s">
        <v>161</v>
      </c>
      <c r="E1119" t="s">
        <v>21</v>
      </c>
      <c r="F1119" t="str">
        <f t="shared" si="52"/>
        <v>South Australia</v>
      </c>
      <c r="G1119" t="s">
        <v>17</v>
      </c>
      <c r="H1119">
        <v>5343</v>
      </c>
      <c r="I1119" t="s">
        <v>11</v>
      </c>
      <c r="J1119" t="s">
        <v>137</v>
      </c>
      <c r="K1119" t="s">
        <v>153</v>
      </c>
      <c r="L1119" t="s">
        <v>143</v>
      </c>
      <c r="M1119" s="5">
        <v>441</v>
      </c>
    </row>
    <row r="1120" spans="1:13" x14ac:dyDescent="0.65">
      <c r="A1120" s="2">
        <v>45878</v>
      </c>
      <c r="B1120" s="3">
        <f t="shared" si="53"/>
        <v>2026</v>
      </c>
      <c r="C1120" t="str">
        <f t="shared" si="51"/>
        <v>2025-2026</v>
      </c>
      <c r="D1120" t="s">
        <v>160</v>
      </c>
      <c r="E1120" t="s">
        <v>9</v>
      </c>
      <c r="F1120" t="str">
        <f t="shared" si="52"/>
        <v>New South Wales</v>
      </c>
      <c r="G1120" t="s">
        <v>10</v>
      </c>
      <c r="H1120">
        <v>2067</v>
      </c>
      <c r="I1120" t="s">
        <v>11</v>
      </c>
      <c r="J1120" t="s">
        <v>124</v>
      </c>
      <c r="K1120" t="s">
        <v>154</v>
      </c>
      <c r="L1120" t="s">
        <v>144</v>
      </c>
      <c r="M1120" s="5">
        <v>751</v>
      </c>
    </row>
    <row r="1121" spans="1:13" x14ac:dyDescent="0.65">
      <c r="A1121" s="2">
        <v>45307</v>
      </c>
      <c r="B1121" s="3">
        <f t="shared" si="53"/>
        <v>2024</v>
      </c>
      <c r="C1121" t="str">
        <f t="shared" si="51"/>
        <v>2023-2024</v>
      </c>
      <c r="D1121" t="s">
        <v>160</v>
      </c>
      <c r="E1121" t="s">
        <v>88</v>
      </c>
      <c r="F1121" t="str">
        <f t="shared" si="52"/>
        <v>Queensland</v>
      </c>
      <c r="G1121" t="s">
        <v>19</v>
      </c>
      <c r="H1121">
        <v>4570</v>
      </c>
      <c r="I1121" t="s">
        <v>11</v>
      </c>
      <c r="J1121" t="s">
        <v>134</v>
      </c>
      <c r="K1121" t="s">
        <v>155</v>
      </c>
      <c r="L1121" t="s">
        <v>145</v>
      </c>
      <c r="M1121" s="5">
        <v>318</v>
      </c>
    </row>
    <row r="1122" spans="1:13" x14ac:dyDescent="0.65">
      <c r="A1122" s="2">
        <v>45358</v>
      </c>
      <c r="B1122" s="3">
        <f t="shared" si="53"/>
        <v>2024</v>
      </c>
      <c r="C1122" t="str">
        <f t="shared" si="51"/>
        <v>2023-2024</v>
      </c>
      <c r="D1122" t="s">
        <v>160</v>
      </c>
      <c r="E1122" t="s">
        <v>89</v>
      </c>
      <c r="F1122" t="str">
        <f t="shared" si="52"/>
        <v>Queensland</v>
      </c>
      <c r="G1122" t="s">
        <v>19</v>
      </c>
      <c r="H1122">
        <v>4700</v>
      </c>
      <c r="I1122" t="s">
        <v>11</v>
      </c>
      <c r="J1122" t="s">
        <v>136</v>
      </c>
      <c r="K1122" t="s">
        <v>152</v>
      </c>
      <c r="L1122" t="s">
        <v>142</v>
      </c>
      <c r="M1122" s="5">
        <v>746</v>
      </c>
    </row>
    <row r="1123" spans="1:13" x14ac:dyDescent="0.65">
      <c r="A1123" s="2">
        <v>45703</v>
      </c>
      <c r="B1123" s="3">
        <f t="shared" si="53"/>
        <v>2025</v>
      </c>
      <c r="C1123" t="str">
        <f t="shared" si="51"/>
        <v>2024-2025</v>
      </c>
      <c r="D1123" t="s">
        <v>160</v>
      </c>
      <c r="E1123" t="s">
        <v>85</v>
      </c>
      <c r="F1123" t="str">
        <f t="shared" si="52"/>
        <v>Western Australia</v>
      </c>
      <c r="G1123" t="s">
        <v>28</v>
      </c>
      <c r="H1123">
        <v>6725</v>
      </c>
      <c r="I1123" t="s">
        <v>11</v>
      </c>
      <c r="J1123" t="s">
        <v>139</v>
      </c>
      <c r="K1123" t="s">
        <v>153</v>
      </c>
      <c r="L1123" t="s">
        <v>143</v>
      </c>
      <c r="M1123" s="5">
        <v>685</v>
      </c>
    </row>
    <row r="1124" spans="1:13" x14ac:dyDescent="0.65">
      <c r="A1124" s="2">
        <v>45689</v>
      </c>
      <c r="B1124" s="3">
        <f t="shared" si="53"/>
        <v>2025</v>
      </c>
      <c r="C1124" t="str">
        <f t="shared" si="51"/>
        <v>2024-2025</v>
      </c>
      <c r="D1124" t="s">
        <v>161</v>
      </c>
      <c r="E1124" t="s">
        <v>46</v>
      </c>
      <c r="F1124" t="str">
        <f t="shared" si="52"/>
        <v>South Australia</v>
      </c>
      <c r="G1124" t="s">
        <v>17</v>
      </c>
      <c r="H1124">
        <v>5043</v>
      </c>
      <c r="I1124" t="s">
        <v>11</v>
      </c>
      <c r="J1124" t="s">
        <v>132</v>
      </c>
      <c r="K1124" t="s">
        <v>150</v>
      </c>
      <c r="L1124" t="s">
        <v>140</v>
      </c>
      <c r="M1124" s="5">
        <v>624</v>
      </c>
    </row>
    <row r="1125" spans="1:13" x14ac:dyDescent="0.65">
      <c r="A1125" s="2">
        <v>45915</v>
      </c>
      <c r="B1125" s="3">
        <f t="shared" si="53"/>
        <v>2026</v>
      </c>
      <c r="C1125" t="str">
        <f t="shared" si="51"/>
        <v>2025-2026</v>
      </c>
      <c r="D1125" t="s">
        <v>160</v>
      </c>
      <c r="E1125" t="s">
        <v>36</v>
      </c>
      <c r="F1125" t="str">
        <f t="shared" si="52"/>
        <v>New South Wales</v>
      </c>
      <c r="G1125" t="s">
        <v>10</v>
      </c>
      <c r="H1125">
        <v>2539</v>
      </c>
      <c r="I1125" t="s">
        <v>11</v>
      </c>
      <c r="J1125" t="s">
        <v>121</v>
      </c>
      <c r="K1125" t="s">
        <v>154</v>
      </c>
      <c r="L1125" t="s">
        <v>144</v>
      </c>
      <c r="M1125" s="5">
        <v>731</v>
      </c>
    </row>
    <row r="1126" spans="1:13" x14ac:dyDescent="0.65">
      <c r="A1126" s="2">
        <v>45900</v>
      </c>
      <c r="B1126" s="3">
        <f t="shared" si="53"/>
        <v>2026</v>
      </c>
      <c r="C1126" t="str">
        <f t="shared" si="51"/>
        <v>2025-2026</v>
      </c>
      <c r="D1126" t="s">
        <v>161</v>
      </c>
      <c r="E1126" t="s">
        <v>12</v>
      </c>
      <c r="F1126" t="str">
        <f t="shared" si="52"/>
        <v>New South Wales</v>
      </c>
      <c r="G1126" t="s">
        <v>10</v>
      </c>
      <c r="H1126">
        <v>2795</v>
      </c>
      <c r="I1126" t="s">
        <v>11</v>
      </c>
      <c r="J1126" t="s">
        <v>130</v>
      </c>
      <c r="K1126" t="s">
        <v>159</v>
      </c>
      <c r="L1126" t="s">
        <v>149</v>
      </c>
      <c r="M1126" s="5">
        <v>793</v>
      </c>
    </row>
    <row r="1127" spans="1:13" x14ac:dyDescent="0.65">
      <c r="A1127" s="2">
        <v>45353</v>
      </c>
      <c r="B1127" s="3">
        <f t="shared" si="53"/>
        <v>2024</v>
      </c>
      <c r="C1127" t="str">
        <f t="shared" si="51"/>
        <v>2023-2024</v>
      </c>
      <c r="D1127" t="s">
        <v>161</v>
      </c>
      <c r="E1127" t="s">
        <v>111</v>
      </c>
      <c r="F1127" t="str">
        <f t="shared" si="52"/>
        <v>New South Wales</v>
      </c>
      <c r="G1127" t="s">
        <v>10</v>
      </c>
      <c r="H1127">
        <v>2154</v>
      </c>
      <c r="I1127" t="s">
        <v>11</v>
      </c>
      <c r="J1127" t="s">
        <v>123</v>
      </c>
      <c r="K1127" t="s">
        <v>157</v>
      </c>
      <c r="L1127" t="s">
        <v>147</v>
      </c>
      <c r="M1127" s="5">
        <v>800</v>
      </c>
    </row>
    <row r="1128" spans="1:13" x14ac:dyDescent="0.65">
      <c r="A1128" s="2">
        <v>45854</v>
      </c>
      <c r="B1128" s="3">
        <f t="shared" si="53"/>
        <v>2026</v>
      </c>
      <c r="C1128" t="str">
        <f t="shared" si="51"/>
        <v>2025-2026</v>
      </c>
      <c r="D1128" t="s">
        <v>160</v>
      </c>
      <c r="E1128" t="s">
        <v>42</v>
      </c>
      <c r="F1128" t="str">
        <f t="shared" si="52"/>
        <v>Tasmania</v>
      </c>
      <c r="G1128" t="s">
        <v>43</v>
      </c>
      <c r="H1128">
        <v>7018</v>
      </c>
      <c r="I1128" t="s">
        <v>11</v>
      </c>
      <c r="J1128" t="s">
        <v>128</v>
      </c>
      <c r="K1128" t="s">
        <v>156</v>
      </c>
      <c r="L1128" t="s">
        <v>146</v>
      </c>
      <c r="M1128" s="5">
        <v>259</v>
      </c>
    </row>
    <row r="1129" spans="1:13" x14ac:dyDescent="0.65">
      <c r="A1129" s="2">
        <v>45865</v>
      </c>
      <c r="B1129" s="3">
        <f t="shared" si="53"/>
        <v>2026</v>
      </c>
      <c r="C1129" t="str">
        <f t="shared" si="51"/>
        <v>2025-2026</v>
      </c>
      <c r="D1129" t="s">
        <v>160</v>
      </c>
      <c r="E1129" t="s">
        <v>25</v>
      </c>
      <c r="F1129" t="str">
        <f t="shared" si="52"/>
        <v>Victoria</v>
      </c>
      <c r="G1129" t="s">
        <v>26</v>
      </c>
      <c r="H1129">
        <v>3066</v>
      </c>
      <c r="I1129" t="s">
        <v>11</v>
      </c>
      <c r="J1129" t="s">
        <v>126</v>
      </c>
      <c r="K1129" t="s">
        <v>151</v>
      </c>
      <c r="L1129" t="s">
        <v>141</v>
      </c>
      <c r="M1129" s="5">
        <v>189</v>
      </c>
    </row>
    <row r="1130" spans="1:13" x14ac:dyDescent="0.65">
      <c r="A1130" s="2">
        <v>45553</v>
      </c>
      <c r="B1130" s="3">
        <f t="shared" si="53"/>
        <v>2025</v>
      </c>
      <c r="C1130" t="str">
        <f t="shared" si="51"/>
        <v>2024-2025</v>
      </c>
      <c r="D1130" t="s">
        <v>160</v>
      </c>
      <c r="E1130" t="s">
        <v>101</v>
      </c>
      <c r="F1130" t="str">
        <f t="shared" si="52"/>
        <v>Queensland</v>
      </c>
      <c r="G1130" t="s">
        <v>19</v>
      </c>
      <c r="H1130">
        <v>4305</v>
      </c>
      <c r="I1130" t="s">
        <v>11</v>
      </c>
      <c r="J1130" t="s">
        <v>122</v>
      </c>
      <c r="K1130" t="s">
        <v>156</v>
      </c>
      <c r="L1130" t="s">
        <v>146</v>
      </c>
      <c r="M1130" s="5">
        <v>612</v>
      </c>
    </row>
    <row r="1131" spans="1:13" x14ac:dyDescent="0.65">
      <c r="A1131" s="2">
        <v>45570</v>
      </c>
      <c r="B1131" s="3">
        <f t="shared" si="53"/>
        <v>2025</v>
      </c>
      <c r="C1131" t="str">
        <f t="shared" si="51"/>
        <v>2024-2025</v>
      </c>
      <c r="D1131" t="s">
        <v>160</v>
      </c>
      <c r="E1131" t="s">
        <v>25</v>
      </c>
      <c r="F1131" t="str">
        <f t="shared" si="52"/>
        <v>Victoria</v>
      </c>
      <c r="G1131" t="s">
        <v>26</v>
      </c>
      <c r="H1131">
        <v>3066</v>
      </c>
      <c r="I1131" t="s">
        <v>11</v>
      </c>
      <c r="J1131" t="s">
        <v>126</v>
      </c>
      <c r="K1131" t="s">
        <v>152</v>
      </c>
      <c r="L1131" t="s">
        <v>142</v>
      </c>
      <c r="M1131" s="5">
        <v>82</v>
      </c>
    </row>
    <row r="1132" spans="1:13" x14ac:dyDescent="0.65">
      <c r="A1132" s="2">
        <v>45850</v>
      </c>
      <c r="B1132" s="3">
        <f t="shared" si="53"/>
        <v>2026</v>
      </c>
      <c r="C1132" t="str">
        <f t="shared" si="51"/>
        <v>2025-2026</v>
      </c>
      <c r="D1132" t="s">
        <v>160</v>
      </c>
      <c r="E1132" t="s">
        <v>92</v>
      </c>
      <c r="F1132" t="str">
        <f t="shared" si="52"/>
        <v>New South Wales</v>
      </c>
      <c r="G1132" t="s">
        <v>10</v>
      </c>
      <c r="H1132">
        <v>2015</v>
      </c>
      <c r="I1132" t="s">
        <v>11</v>
      </c>
      <c r="J1132" t="s">
        <v>124</v>
      </c>
      <c r="K1132" t="s">
        <v>151</v>
      </c>
      <c r="L1132" t="s">
        <v>141</v>
      </c>
      <c r="M1132" s="5">
        <v>60</v>
      </c>
    </row>
    <row r="1133" spans="1:13" x14ac:dyDescent="0.65">
      <c r="A1133" s="2">
        <v>45931</v>
      </c>
      <c r="B1133" s="3">
        <f t="shared" si="53"/>
        <v>2026</v>
      </c>
      <c r="C1133" t="str">
        <f t="shared" si="51"/>
        <v>2025-2026</v>
      </c>
      <c r="D1133" t="s">
        <v>160</v>
      </c>
      <c r="E1133" t="s">
        <v>103</v>
      </c>
      <c r="F1133" t="str">
        <f t="shared" si="52"/>
        <v>Victoria</v>
      </c>
      <c r="G1133" t="s">
        <v>26</v>
      </c>
      <c r="H1133">
        <v>3550</v>
      </c>
      <c r="I1133" t="s">
        <v>11</v>
      </c>
      <c r="J1133" t="s">
        <v>127</v>
      </c>
      <c r="K1133" t="s">
        <v>151</v>
      </c>
      <c r="L1133" t="s">
        <v>141</v>
      </c>
      <c r="M1133" s="5">
        <v>751</v>
      </c>
    </row>
    <row r="1134" spans="1:13" x14ac:dyDescent="0.65">
      <c r="A1134" s="2">
        <v>45663</v>
      </c>
      <c r="B1134" s="3">
        <f t="shared" si="53"/>
        <v>2025</v>
      </c>
      <c r="C1134" t="str">
        <f t="shared" si="51"/>
        <v>2024-2025</v>
      </c>
      <c r="D1134" t="s">
        <v>160</v>
      </c>
      <c r="E1134" t="s">
        <v>60</v>
      </c>
      <c r="F1134" t="str">
        <f t="shared" si="52"/>
        <v>Queensland</v>
      </c>
      <c r="G1134" t="s">
        <v>19</v>
      </c>
      <c r="H1134">
        <v>4655</v>
      </c>
      <c r="I1134" t="s">
        <v>11</v>
      </c>
      <c r="J1134" t="s">
        <v>136</v>
      </c>
      <c r="K1134" t="s">
        <v>153</v>
      </c>
      <c r="L1134" t="s">
        <v>143</v>
      </c>
      <c r="M1134" s="5">
        <v>654</v>
      </c>
    </row>
    <row r="1135" spans="1:13" x14ac:dyDescent="0.65">
      <c r="A1135" s="2">
        <v>45989</v>
      </c>
      <c r="B1135" s="3">
        <f t="shared" si="53"/>
        <v>2026</v>
      </c>
      <c r="C1135" t="str">
        <f t="shared" si="51"/>
        <v>2025-2026</v>
      </c>
      <c r="D1135" t="s">
        <v>161</v>
      </c>
      <c r="E1135" t="s">
        <v>90</v>
      </c>
      <c r="F1135" t="str">
        <f t="shared" si="52"/>
        <v>New South Wales</v>
      </c>
      <c r="G1135" t="s">
        <v>10</v>
      </c>
      <c r="H1135">
        <v>2650</v>
      </c>
      <c r="I1135" t="s">
        <v>11</v>
      </c>
      <c r="J1135" t="s">
        <v>130</v>
      </c>
      <c r="K1135" t="s">
        <v>154</v>
      </c>
      <c r="L1135" t="s">
        <v>144</v>
      </c>
      <c r="M1135" s="5">
        <v>759</v>
      </c>
    </row>
    <row r="1136" spans="1:13" x14ac:dyDescent="0.65">
      <c r="A1136" s="2">
        <v>45798</v>
      </c>
      <c r="B1136" s="3">
        <f t="shared" si="53"/>
        <v>2025</v>
      </c>
      <c r="C1136" t="str">
        <f t="shared" si="51"/>
        <v>2024-2025</v>
      </c>
      <c r="D1136" t="s">
        <v>161</v>
      </c>
      <c r="E1136" t="s">
        <v>69</v>
      </c>
      <c r="F1136" t="str">
        <f t="shared" si="52"/>
        <v>Victoria</v>
      </c>
      <c r="G1136" t="s">
        <v>26</v>
      </c>
      <c r="H1136">
        <v>3148</v>
      </c>
      <c r="I1136" t="s">
        <v>11</v>
      </c>
      <c r="J1136" t="s">
        <v>125</v>
      </c>
      <c r="K1136" t="s">
        <v>154</v>
      </c>
      <c r="L1136" t="s">
        <v>144</v>
      </c>
      <c r="M1136" s="5">
        <v>620</v>
      </c>
    </row>
    <row r="1137" spans="1:13" x14ac:dyDescent="0.65">
      <c r="A1137" s="2">
        <v>45866</v>
      </c>
      <c r="B1137" s="3">
        <f t="shared" si="53"/>
        <v>2026</v>
      </c>
      <c r="C1137" t="str">
        <f t="shared" si="51"/>
        <v>2025-2026</v>
      </c>
      <c r="D1137" t="s">
        <v>161</v>
      </c>
      <c r="E1137" t="s">
        <v>113</v>
      </c>
      <c r="F1137" t="str">
        <f t="shared" si="52"/>
        <v>New South Wales</v>
      </c>
      <c r="G1137" t="s">
        <v>10</v>
      </c>
      <c r="H1137">
        <v>2101</v>
      </c>
      <c r="I1137" t="s">
        <v>11</v>
      </c>
      <c r="J1137" t="s">
        <v>123</v>
      </c>
      <c r="K1137" t="s">
        <v>151</v>
      </c>
      <c r="L1137" t="s">
        <v>141</v>
      </c>
      <c r="M1137" s="5">
        <v>21</v>
      </c>
    </row>
    <row r="1138" spans="1:13" x14ac:dyDescent="0.65">
      <c r="A1138" s="2">
        <v>45794</v>
      </c>
      <c r="B1138" s="3">
        <f t="shared" si="53"/>
        <v>2025</v>
      </c>
      <c r="C1138" t="str">
        <f t="shared" si="51"/>
        <v>2024-2025</v>
      </c>
      <c r="D1138" t="s">
        <v>161</v>
      </c>
      <c r="E1138" t="s">
        <v>98</v>
      </c>
      <c r="F1138" t="str">
        <f t="shared" si="52"/>
        <v>South Australia</v>
      </c>
      <c r="G1138" t="s">
        <v>17</v>
      </c>
      <c r="H1138">
        <v>5290</v>
      </c>
      <c r="I1138" t="s">
        <v>11</v>
      </c>
      <c r="J1138" t="s">
        <v>137</v>
      </c>
      <c r="K1138" t="s">
        <v>157</v>
      </c>
      <c r="L1138" t="s">
        <v>147</v>
      </c>
      <c r="M1138" s="5">
        <v>636</v>
      </c>
    </row>
    <row r="1139" spans="1:13" x14ac:dyDescent="0.65">
      <c r="A1139" s="2">
        <v>45862</v>
      </c>
      <c r="B1139" s="3">
        <f t="shared" si="53"/>
        <v>2026</v>
      </c>
      <c r="C1139" t="str">
        <f t="shared" si="51"/>
        <v>2025-2026</v>
      </c>
      <c r="D1139" t="s">
        <v>160</v>
      </c>
      <c r="E1139" t="s">
        <v>100</v>
      </c>
      <c r="F1139" t="str">
        <f t="shared" si="52"/>
        <v>New South Wales</v>
      </c>
      <c r="G1139" t="s">
        <v>10</v>
      </c>
      <c r="H1139">
        <v>2800</v>
      </c>
      <c r="I1139" t="s">
        <v>11</v>
      </c>
      <c r="J1139" t="s">
        <v>130</v>
      </c>
      <c r="K1139" t="s">
        <v>153</v>
      </c>
      <c r="L1139" t="s">
        <v>143</v>
      </c>
      <c r="M1139" s="5">
        <v>550</v>
      </c>
    </row>
    <row r="1140" spans="1:13" x14ac:dyDescent="0.65">
      <c r="A1140" s="2">
        <v>45395</v>
      </c>
      <c r="B1140" s="3">
        <f t="shared" si="53"/>
        <v>2024</v>
      </c>
      <c r="C1140" t="str">
        <f t="shared" si="51"/>
        <v>2023-2024</v>
      </c>
      <c r="D1140" t="s">
        <v>161</v>
      </c>
      <c r="E1140" t="s">
        <v>65</v>
      </c>
      <c r="F1140" t="str">
        <f t="shared" si="52"/>
        <v>Victoria</v>
      </c>
      <c r="G1140" t="s">
        <v>26</v>
      </c>
      <c r="H1140">
        <v>3931</v>
      </c>
      <c r="I1140" t="s">
        <v>11</v>
      </c>
      <c r="J1140" t="s">
        <v>135</v>
      </c>
      <c r="K1140" t="s">
        <v>155</v>
      </c>
      <c r="L1140" t="s">
        <v>145</v>
      </c>
      <c r="M1140" s="5">
        <v>581</v>
      </c>
    </row>
    <row r="1141" spans="1:13" x14ac:dyDescent="0.65">
      <c r="A1141" s="2">
        <v>45380</v>
      </c>
      <c r="B1141" s="3">
        <f t="shared" si="53"/>
        <v>2024</v>
      </c>
      <c r="C1141" t="str">
        <f t="shared" si="51"/>
        <v>2023-2024</v>
      </c>
      <c r="D1141" t="s">
        <v>160</v>
      </c>
      <c r="E1141" t="s">
        <v>42</v>
      </c>
      <c r="F1141" t="str">
        <f t="shared" si="52"/>
        <v>Tasmania</v>
      </c>
      <c r="G1141" t="s">
        <v>43</v>
      </c>
      <c r="H1141">
        <v>7018</v>
      </c>
      <c r="I1141" t="s">
        <v>11</v>
      </c>
      <c r="J1141" t="s">
        <v>128</v>
      </c>
      <c r="K1141" t="s">
        <v>154</v>
      </c>
      <c r="L1141" t="s">
        <v>144</v>
      </c>
      <c r="M1141" s="5">
        <v>677</v>
      </c>
    </row>
    <row r="1142" spans="1:13" x14ac:dyDescent="0.65">
      <c r="A1142" s="2">
        <v>45852</v>
      </c>
      <c r="B1142" s="3">
        <f t="shared" si="53"/>
        <v>2026</v>
      </c>
      <c r="C1142" t="str">
        <f t="shared" si="51"/>
        <v>2025-2026</v>
      </c>
      <c r="D1142" t="s">
        <v>160</v>
      </c>
      <c r="E1142" t="s">
        <v>57</v>
      </c>
      <c r="F1142" t="str">
        <f t="shared" si="52"/>
        <v>New South Wales</v>
      </c>
      <c r="G1142" t="s">
        <v>10</v>
      </c>
      <c r="H1142">
        <v>2064</v>
      </c>
      <c r="I1142" t="s">
        <v>11</v>
      </c>
      <c r="J1142" t="s">
        <v>124</v>
      </c>
      <c r="K1142" t="s">
        <v>150</v>
      </c>
      <c r="L1142" t="s">
        <v>140</v>
      </c>
      <c r="M1142" s="5">
        <v>764</v>
      </c>
    </row>
    <row r="1143" spans="1:13" x14ac:dyDescent="0.65">
      <c r="A1143" s="2">
        <v>45938</v>
      </c>
      <c r="B1143" s="3">
        <f t="shared" si="53"/>
        <v>2026</v>
      </c>
      <c r="C1143" t="str">
        <f t="shared" si="51"/>
        <v>2025-2026</v>
      </c>
      <c r="D1143" t="s">
        <v>161</v>
      </c>
      <c r="E1143" t="s">
        <v>70</v>
      </c>
      <c r="F1143" t="str">
        <f t="shared" si="52"/>
        <v>Western Australia</v>
      </c>
      <c r="G1143" t="s">
        <v>28</v>
      </c>
      <c r="H1143">
        <v>6021</v>
      </c>
      <c r="I1143" t="s">
        <v>11</v>
      </c>
      <c r="J1143" t="s">
        <v>119</v>
      </c>
      <c r="K1143" t="s">
        <v>150</v>
      </c>
      <c r="L1143" t="s">
        <v>140</v>
      </c>
      <c r="M1143" s="5">
        <v>396</v>
      </c>
    </row>
    <row r="1144" spans="1:13" x14ac:dyDescent="0.65">
      <c r="A1144" s="2">
        <v>45440</v>
      </c>
      <c r="B1144" s="3">
        <f t="shared" si="53"/>
        <v>2024</v>
      </c>
      <c r="C1144" t="str">
        <f t="shared" si="51"/>
        <v>2023-2024</v>
      </c>
      <c r="D1144" t="s">
        <v>160</v>
      </c>
      <c r="E1144" t="s">
        <v>114</v>
      </c>
      <c r="F1144" t="str">
        <f t="shared" si="52"/>
        <v>Victoria</v>
      </c>
      <c r="G1144" t="s">
        <v>26</v>
      </c>
      <c r="H1144">
        <v>3353</v>
      </c>
      <c r="I1144" t="s">
        <v>11</v>
      </c>
      <c r="J1144" t="s">
        <v>127</v>
      </c>
      <c r="K1144" t="s">
        <v>155</v>
      </c>
      <c r="L1144" t="s">
        <v>145</v>
      </c>
      <c r="M1144" s="5">
        <v>411</v>
      </c>
    </row>
    <row r="1145" spans="1:13" x14ac:dyDescent="0.65">
      <c r="A1145" s="2">
        <v>45773</v>
      </c>
      <c r="B1145" s="3">
        <f t="shared" si="53"/>
        <v>2025</v>
      </c>
      <c r="C1145" t="str">
        <f t="shared" si="51"/>
        <v>2024-2025</v>
      </c>
      <c r="D1145" t="s">
        <v>160</v>
      </c>
      <c r="E1145" t="s">
        <v>45</v>
      </c>
      <c r="F1145" t="str">
        <f t="shared" si="52"/>
        <v>Victoria</v>
      </c>
      <c r="G1145" t="s">
        <v>26</v>
      </c>
      <c r="H1145">
        <v>3136</v>
      </c>
      <c r="I1145" t="s">
        <v>11</v>
      </c>
      <c r="J1145" t="s">
        <v>125</v>
      </c>
      <c r="K1145" t="s">
        <v>151</v>
      </c>
      <c r="L1145" t="s">
        <v>141</v>
      </c>
      <c r="M1145" s="5">
        <v>354</v>
      </c>
    </row>
    <row r="1146" spans="1:13" x14ac:dyDescent="0.65">
      <c r="A1146" s="2">
        <v>45575</v>
      </c>
      <c r="B1146" s="3">
        <f t="shared" si="53"/>
        <v>2025</v>
      </c>
      <c r="C1146" t="str">
        <f t="shared" si="51"/>
        <v>2024-2025</v>
      </c>
      <c r="D1146" t="s">
        <v>160</v>
      </c>
      <c r="E1146" t="s">
        <v>14</v>
      </c>
      <c r="F1146" t="str">
        <f t="shared" si="52"/>
        <v>Northern Territory</v>
      </c>
      <c r="G1146" t="s">
        <v>15</v>
      </c>
      <c r="H1146">
        <v>800</v>
      </c>
      <c r="I1146" t="s">
        <v>11</v>
      </c>
      <c r="J1146" t="s">
        <v>138</v>
      </c>
      <c r="K1146" t="s">
        <v>152</v>
      </c>
      <c r="L1146" t="s">
        <v>142</v>
      </c>
      <c r="M1146" s="5">
        <v>523</v>
      </c>
    </row>
    <row r="1147" spans="1:13" x14ac:dyDescent="0.65">
      <c r="A1147" s="2">
        <v>45576</v>
      </c>
      <c r="B1147" s="3">
        <f t="shared" si="53"/>
        <v>2025</v>
      </c>
      <c r="C1147" t="str">
        <f t="shared" si="51"/>
        <v>2024-2025</v>
      </c>
      <c r="D1147" t="s">
        <v>160</v>
      </c>
      <c r="E1147" t="s">
        <v>38</v>
      </c>
      <c r="F1147" t="str">
        <f t="shared" si="52"/>
        <v>Victoria</v>
      </c>
      <c r="G1147" t="s">
        <v>26</v>
      </c>
      <c r="H1147">
        <v>3199</v>
      </c>
      <c r="I1147" t="s">
        <v>11</v>
      </c>
      <c r="J1147" t="s">
        <v>125</v>
      </c>
      <c r="K1147" t="s">
        <v>152</v>
      </c>
      <c r="L1147" t="s">
        <v>142</v>
      </c>
      <c r="M1147" s="5">
        <v>772</v>
      </c>
    </row>
    <row r="1148" spans="1:13" x14ac:dyDescent="0.65">
      <c r="A1148" s="2">
        <v>45400</v>
      </c>
      <c r="B1148" s="3">
        <f t="shared" si="53"/>
        <v>2024</v>
      </c>
      <c r="C1148" t="str">
        <f t="shared" si="51"/>
        <v>2023-2024</v>
      </c>
      <c r="D1148" t="s">
        <v>160</v>
      </c>
      <c r="E1148" t="s">
        <v>96</v>
      </c>
      <c r="F1148" t="str">
        <f t="shared" si="52"/>
        <v>Western Australia</v>
      </c>
      <c r="G1148" t="s">
        <v>28</v>
      </c>
      <c r="H1148">
        <v>6027</v>
      </c>
      <c r="I1148" t="s">
        <v>11</v>
      </c>
      <c r="J1148" t="s">
        <v>119</v>
      </c>
      <c r="K1148" t="s">
        <v>156</v>
      </c>
      <c r="L1148" t="s">
        <v>146</v>
      </c>
      <c r="M1148" s="5">
        <v>446</v>
      </c>
    </row>
    <row r="1149" spans="1:13" x14ac:dyDescent="0.65">
      <c r="A1149" s="2">
        <v>45308</v>
      </c>
      <c r="B1149" s="3">
        <f t="shared" si="53"/>
        <v>2024</v>
      </c>
      <c r="C1149" t="str">
        <f t="shared" si="51"/>
        <v>2023-2024</v>
      </c>
      <c r="D1149" t="s">
        <v>161</v>
      </c>
      <c r="E1149" t="s">
        <v>27</v>
      </c>
      <c r="F1149" t="str">
        <f t="shared" si="52"/>
        <v>Western Australia</v>
      </c>
      <c r="G1149" t="s">
        <v>28</v>
      </c>
      <c r="H1149">
        <v>6030</v>
      </c>
      <c r="I1149" t="s">
        <v>11</v>
      </c>
      <c r="J1149" t="s">
        <v>119</v>
      </c>
      <c r="K1149" t="s">
        <v>150</v>
      </c>
      <c r="L1149" t="s">
        <v>140</v>
      </c>
      <c r="M1149" s="5">
        <v>404</v>
      </c>
    </row>
    <row r="1150" spans="1:13" x14ac:dyDescent="0.65">
      <c r="A1150" s="2">
        <v>45673</v>
      </c>
      <c r="B1150" s="3">
        <f t="shared" si="53"/>
        <v>2025</v>
      </c>
      <c r="C1150" t="str">
        <f t="shared" si="51"/>
        <v>2024-2025</v>
      </c>
      <c r="D1150" t="s">
        <v>161</v>
      </c>
      <c r="E1150" t="s">
        <v>98</v>
      </c>
      <c r="F1150" t="str">
        <f t="shared" si="52"/>
        <v>South Australia</v>
      </c>
      <c r="G1150" t="s">
        <v>17</v>
      </c>
      <c r="H1150">
        <v>5290</v>
      </c>
      <c r="I1150" t="s">
        <v>11</v>
      </c>
      <c r="J1150" t="s">
        <v>137</v>
      </c>
      <c r="K1150" t="s">
        <v>156</v>
      </c>
      <c r="L1150" t="s">
        <v>146</v>
      </c>
      <c r="M1150" s="5">
        <v>154</v>
      </c>
    </row>
    <row r="1151" spans="1:13" x14ac:dyDescent="0.65">
      <c r="A1151" s="2">
        <v>45629</v>
      </c>
      <c r="B1151" s="3">
        <f t="shared" si="53"/>
        <v>2025</v>
      </c>
      <c r="C1151" t="str">
        <f t="shared" si="51"/>
        <v>2024-2025</v>
      </c>
      <c r="D1151" t="s">
        <v>160</v>
      </c>
      <c r="E1151" t="s">
        <v>104</v>
      </c>
      <c r="F1151" t="str">
        <f t="shared" si="52"/>
        <v>Victoria</v>
      </c>
      <c r="G1151" t="s">
        <v>26</v>
      </c>
      <c r="H1151">
        <v>3175</v>
      </c>
      <c r="I1151" t="s">
        <v>11</v>
      </c>
      <c r="J1151" t="s">
        <v>125</v>
      </c>
      <c r="K1151" t="s">
        <v>154</v>
      </c>
      <c r="L1151" t="s">
        <v>144</v>
      </c>
      <c r="M1151" s="5">
        <v>31</v>
      </c>
    </row>
    <row r="1152" spans="1:13" x14ac:dyDescent="0.65">
      <c r="A1152" s="2">
        <v>45507</v>
      </c>
      <c r="B1152" s="3">
        <f t="shared" si="53"/>
        <v>2025</v>
      </c>
      <c r="C1152" t="str">
        <f t="shared" si="51"/>
        <v>2024-2025</v>
      </c>
      <c r="D1152" t="s">
        <v>160</v>
      </c>
      <c r="E1152" t="s">
        <v>34</v>
      </c>
      <c r="F1152" t="str">
        <f t="shared" si="52"/>
        <v>New South Wales</v>
      </c>
      <c r="G1152" t="s">
        <v>10</v>
      </c>
      <c r="H1152">
        <v>2560</v>
      </c>
      <c r="I1152" t="s">
        <v>11</v>
      </c>
      <c r="J1152" t="s">
        <v>121</v>
      </c>
      <c r="K1152" t="s">
        <v>157</v>
      </c>
      <c r="L1152" t="s">
        <v>147</v>
      </c>
      <c r="M1152" s="5">
        <v>377</v>
      </c>
    </row>
    <row r="1153" spans="1:13" x14ac:dyDescent="0.65">
      <c r="A1153" s="2">
        <v>45727</v>
      </c>
      <c r="B1153" s="3">
        <f t="shared" si="53"/>
        <v>2025</v>
      </c>
      <c r="C1153" t="str">
        <f t="shared" si="51"/>
        <v>2024-2025</v>
      </c>
      <c r="D1153" t="s">
        <v>160</v>
      </c>
      <c r="E1153" t="s">
        <v>64</v>
      </c>
      <c r="F1153" t="str">
        <f t="shared" si="52"/>
        <v>Western Australia</v>
      </c>
      <c r="G1153" t="s">
        <v>28</v>
      </c>
      <c r="H1153">
        <v>6112</v>
      </c>
      <c r="I1153" t="s">
        <v>11</v>
      </c>
      <c r="J1153" t="s">
        <v>133</v>
      </c>
      <c r="K1153" t="s">
        <v>153</v>
      </c>
      <c r="L1153" t="s">
        <v>143</v>
      </c>
      <c r="M1153" s="5">
        <v>501</v>
      </c>
    </row>
    <row r="1154" spans="1:13" x14ac:dyDescent="0.65">
      <c r="A1154" s="2">
        <v>45785</v>
      </c>
      <c r="B1154" s="3">
        <f t="shared" si="53"/>
        <v>2025</v>
      </c>
      <c r="C1154" t="str">
        <f t="shared" ref="C1154:C1217" si="54">IF(MONTH(A1154) &gt;= 7, YEAR(A1154) &amp; "-" &amp; YEAR(A1154) + 1, YEAR(A1154) - 1 &amp; "-" &amp; YEAR(A1154))</f>
        <v>2024-2025</v>
      </c>
      <c r="D1154" t="s">
        <v>160</v>
      </c>
      <c r="E1154" t="s">
        <v>38</v>
      </c>
      <c r="F1154" t="str">
        <f t="shared" ref="F1154:F1217" si="55">IF(G1154="WA","Western Australia",
IF(G1154="NSW","New South Wales",
IF(G1154="QLD","Queensland",
IF(G1154="VIC","Victoria",
IF(G1154="TAS","Tasmania",
IF(G1154="SA","South Australia",
IF(G1154="NT","Northern Territory",
IF(G1154="ACT","Australian Capital Territory",G1154))))))))</f>
        <v>Victoria</v>
      </c>
      <c r="G1154" t="s">
        <v>26</v>
      </c>
      <c r="H1154">
        <v>3199</v>
      </c>
      <c r="I1154" t="s">
        <v>11</v>
      </c>
      <c r="J1154" t="s">
        <v>125</v>
      </c>
      <c r="K1154" t="s">
        <v>151</v>
      </c>
      <c r="L1154" t="s">
        <v>141</v>
      </c>
      <c r="M1154" s="5">
        <v>731</v>
      </c>
    </row>
    <row r="1155" spans="1:13" x14ac:dyDescent="0.65">
      <c r="A1155" s="2">
        <v>45994</v>
      </c>
      <c r="B1155" s="3">
        <f t="shared" ref="B1155:B1218" si="56">IF(MONTH(A1155)&gt;=7,YEAR(A1155)+1,YEAR(A1155))</f>
        <v>2026</v>
      </c>
      <c r="C1155" t="str">
        <f t="shared" si="54"/>
        <v>2025-2026</v>
      </c>
      <c r="D1155" t="s">
        <v>160</v>
      </c>
      <c r="E1155" t="s">
        <v>58</v>
      </c>
      <c r="F1155" t="str">
        <f t="shared" si="55"/>
        <v>New South Wales</v>
      </c>
      <c r="G1155" t="s">
        <v>10</v>
      </c>
      <c r="H1155">
        <v>2790</v>
      </c>
      <c r="I1155" t="s">
        <v>11</v>
      </c>
      <c r="J1155" t="s">
        <v>130</v>
      </c>
      <c r="K1155" t="s">
        <v>157</v>
      </c>
      <c r="L1155" t="s">
        <v>147</v>
      </c>
      <c r="M1155" s="5">
        <v>587</v>
      </c>
    </row>
    <row r="1156" spans="1:13" x14ac:dyDescent="0.65">
      <c r="A1156" s="2">
        <v>45752</v>
      </c>
      <c r="B1156" s="3">
        <f t="shared" si="56"/>
        <v>2025</v>
      </c>
      <c r="C1156" t="str">
        <f t="shared" si="54"/>
        <v>2024-2025</v>
      </c>
      <c r="D1156" t="s">
        <v>160</v>
      </c>
      <c r="E1156" t="s">
        <v>82</v>
      </c>
      <c r="F1156" t="str">
        <f t="shared" si="55"/>
        <v>Queensland</v>
      </c>
      <c r="G1156" t="s">
        <v>19</v>
      </c>
      <c r="H1156">
        <v>4215</v>
      </c>
      <c r="I1156" t="s">
        <v>11</v>
      </c>
      <c r="J1156" t="s">
        <v>122</v>
      </c>
      <c r="K1156" t="s">
        <v>158</v>
      </c>
      <c r="L1156" t="s">
        <v>148</v>
      </c>
      <c r="M1156" s="5">
        <v>310</v>
      </c>
    </row>
    <row r="1157" spans="1:13" x14ac:dyDescent="0.65">
      <c r="A1157" s="2">
        <v>45976</v>
      </c>
      <c r="B1157" s="3">
        <f t="shared" si="56"/>
        <v>2026</v>
      </c>
      <c r="C1157" t="str">
        <f t="shared" si="54"/>
        <v>2025-2026</v>
      </c>
      <c r="D1157" t="s">
        <v>160</v>
      </c>
      <c r="E1157" t="s">
        <v>45</v>
      </c>
      <c r="F1157" t="str">
        <f t="shared" si="55"/>
        <v>Victoria</v>
      </c>
      <c r="G1157" t="s">
        <v>26</v>
      </c>
      <c r="H1157">
        <v>3136</v>
      </c>
      <c r="I1157" t="s">
        <v>11</v>
      </c>
      <c r="J1157" t="s">
        <v>125</v>
      </c>
      <c r="K1157" t="s">
        <v>156</v>
      </c>
      <c r="L1157" t="s">
        <v>146</v>
      </c>
      <c r="M1157" s="5">
        <v>569</v>
      </c>
    </row>
    <row r="1158" spans="1:13" x14ac:dyDescent="0.65">
      <c r="A1158" s="2">
        <v>45377</v>
      </c>
      <c r="B1158" s="3">
        <f t="shared" si="56"/>
        <v>2024</v>
      </c>
      <c r="C1158" t="str">
        <f t="shared" si="54"/>
        <v>2023-2024</v>
      </c>
      <c r="D1158" t="s">
        <v>160</v>
      </c>
      <c r="E1158" t="s">
        <v>74</v>
      </c>
      <c r="F1158" t="str">
        <f t="shared" si="55"/>
        <v>Victoria</v>
      </c>
      <c r="G1158" t="s">
        <v>26</v>
      </c>
      <c r="H1158">
        <v>3500</v>
      </c>
      <c r="I1158" t="s">
        <v>11</v>
      </c>
      <c r="J1158" t="s">
        <v>127</v>
      </c>
      <c r="K1158" t="s">
        <v>155</v>
      </c>
      <c r="L1158" t="s">
        <v>145</v>
      </c>
      <c r="M1158" s="5">
        <v>430</v>
      </c>
    </row>
    <row r="1159" spans="1:13" x14ac:dyDescent="0.65">
      <c r="A1159" s="2">
        <v>45530</v>
      </c>
      <c r="B1159" s="3">
        <f t="shared" si="56"/>
        <v>2025</v>
      </c>
      <c r="C1159" t="str">
        <f t="shared" si="54"/>
        <v>2024-2025</v>
      </c>
      <c r="D1159" t="s">
        <v>160</v>
      </c>
      <c r="E1159" t="s">
        <v>48</v>
      </c>
      <c r="F1159" t="str">
        <f t="shared" si="55"/>
        <v>Western Australia</v>
      </c>
      <c r="G1159" t="s">
        <v>28</v>
      </c>
      <c r="H1159">
        <v>6450</v>
      </c>
      <c r="I1159" t="s">
        <v>11</v>
      </c>
      <c r="J1159" t="s">
        <v>139</v>
      </c>
      <c r="K1159" t="s">
        <v>152</v>
      </c>
      <c r="L1159" t="s">
        <v>142</v>
      </c>
      <c r="M1159" s="5">
        <v>531</v>
      </c>
    </row>
    <row r="1160" spans="1:13" x14ac:dyDescent="0.65">
      <c r="A1160" s="2">
        <v>45813</v>
      </c>
      <c r="B1160" s="3">
        <f t="shared" si="56"/>
        <v>2025</v>
      </c>
      <c r="C1160" t="str">
        <f t="shared" si="54"/>
        <v>2024-2025</v>
      </c>
      <c r="D1160" t="s">
        <v>161</v>
      </c>
      <c r="E1160" t="s">
        <v>72</v>
      </c>
      <c r="F1160" t="str">
        <f t="shared" si="55"/>
        <v>Queensland</v>
      </c>
      <c r="G1160" t="s">
        <v>19</v>
      </c>
      <c r="H1160">
        <v>4870</v>
      </c>
      <c r="I1160" t="s">
        <v>11</v>
      </c>
      <c r="J1160" t="s">
        <v>131</v>
      </c>
      <c r="K1160" t="s">
        <v>153</v>
      </c>
      <c r="L1160" t="s">
        <v>143</v>
      </c>
      <c r="M1160" s="5">
        <v>473</v>
      </c>
    </row>
    <row r="1161" spans="1:13" x14ac:dyDescent="0.65">
      <c r="A1161" s="2">
        <v>45515</v>
      </c>
      <c r="B1161" s="3">
        <f t="shared" si="56"/>
        <v>2025</v>
      </c>
      <c r="C1161" t="str">
        <f t="shared" si="54"/>
        <v>2024-2025</v>
      </c>
      <c r="D1161" t="s">
        <v>160</v>
      </c>
      <c r="E1161" t="s">
        <v>95</v>
      </c>
      <c r="F1161" t="str">
        <f t="shared" si="55"/>
        <v>New South Wales</v>
      </c>
      <c r="G1161" t="s">
        <v>10</v>
      </c>
      <c r="H1161">
        <v>2131</v>
      </c>
      <c r="I1161" t="s">
        <v>11</v>
      </c>
      <c r="J1161" t="s">
        <v>123</v>
      </c>
      <c r="K1161" t="s">
        <v>153</v>
      </c>
      <c r="L1161" t="s">
        <v>143</v>
      </c>
      <c r="M1161" s="5">
        <v>302</v>
      </c>
    </row>
    <row r="1162" spans="1:13" x14ac:dyDescent="0.65">
      <c r="A1162" s="2">
        <v>45385</v>
      </c>
      <c r="B1162" s="3">
        <f t="shared" si="56"/>
        <v>2024</v>
      </c>
      <c r="C1162" t="str">
        <f t="shared" si="54"/>
        <v>2023-2024</v>
      </c>
      <c r="D1162" t="s">
        <v>160</v>
      </c>
      <c r="E1162" t="s">
        <v>46</v>
      </c>
      <c r="F1162" t="str">
        <f t="shared" si="55"/>
        <v>South Australia</v>
      </c>
      <c r="G1162" t="s">
        <v>17</v>
      </c>
      <c r="H1162">
        <v>5043</v>
      </c>
      <c r="I1162" t="s">
        <v>11</v>
      </c>
      <c r="J1162" t="s">
        <v>132</v>
      </c>
      <c r="K1162" t="s">
        <v>153</v>
      </c>
      <c r="L1162" t="s">
        <v>143</v>
      </c>
      <c r="M1162" s="5">
        <v>412</v>
      </c>
    </row>
    <row r="1163" spans="1:13" x14ac:dyDescent="0.65">
      <c r="A1163" s="2">
        <v>45512</v>
      </c>
      <c r="B1163" s="3">
        <f t="shared" si="56"/>
        <v>2025</v>
      </c>
      <c r="C1163" t="str">
        <f t="shared" si="54"/>
        <v>2024-2025</v>
      </c>
      <c r="D1163" t="s">
        <v>160</v>
      </c>
      <c r="E1163" t="s">
        <v>78</v>
      </c>
      <c r="F1163" t="str">
        <f t="shared" si="55"/>
        <v>New South Wales</v>
      </c>
      <c r="G1163" t="s">
        <v>10</v>
      </c>
      <c r="H1163">
        <v>2480</v>
      </c>
      <c r="I1163" t="s">
        <v>11</v>
      </c>
      <c r="J1163" t="s">
        <v>120</v>
      </c>
      <c r="K1163" t="s">
        <v>159</v>
      </c>
      <c r="L1163" t="s">
        <v>149</v>
      </c>
      <c r="M1163" s="5">
        <v>287</v>
      </c>
    </row>
    <row r="1164" spans="1:13" x14ac:dyDescent="0.65">
      <c r="A1164" s="2">
        <v>45996</v>
      </c>
      <c r="B1164" s="3">
        <f t="shared" si="56"/>
        <v>2026</v>
      </c>
      <c r="C1164" t="str">
        <f t="shared" si="54"/>
        <v>2025-2026</v>
      </c>
      <c r="D1164" t="s">
        <v>160</v>
      </c>
      <c r="E1164" t="s">
        <v>9</v>
      </c>
      <c r="F1164" t="str">
        <f t="shared" si="55"/>
        <v>New South Wales</v>
      </c>
      <c r="G1164" t="s">
        <v>10</v>
      </c>
      <c r="H1164">
        <v>2067</v>
      </c>
      <c r="I1164" t="s">
        <v>11</v>
      </c>
      <c r="J1164" t="s">
        <v>124</v>
      </c>
      <c r="K1164" t="s">
        <v>158</v>
      </c>
      <c r="L1164" t="s">
        <v>148</v>
      </c>
      <c r="M1164" s="5">
        <v>370</v>
      </c>
    </row>
    <row r="1165" spans="1:13" x14ac:dyDescent="0.65">
      <c r="A1165" s="2">
        <v>45924</v>
      </c>
      <c r="B1165" s="3">
        <f t="shared" si="56"/>
        <v>2026</v>
      </c>
      <c r="C1165" t="str">
        <f t="shared" si="54"/>
        <v>2025-2026</v>
      </c>
      <c r="D1165" t="s">
        <v>160</v>
      </c>
      <c r="E1165" t="s">
        <v>93</v>
      </c>
      <c r="F1165" t="str">
        <f t="shared" si="55"/>
        <v>Victoria</v>
      </c>
      <c r="G1165" t="s">
        <v>26</v>
      </c>
      <c r="H1165">
        <v>3400</v>
      </c>
      <c r="I1165" t="s">
        <v>11</v>
      </c>
      <c r="J1165" t="s">
        <v>127</v>
      </c>
      <c r="K1165" t="s">
        <v>157</v>
      </c>
      <c r="L1165" t="s">
        <v>147</v>
      </c>
      <c r="M1165" s="5">
        <v>580</v>
      </c>
    </row>
    <row r="1166" spans="1:13" x14ac:dyDescent="0.65">
      <c r="A1166" s="2">
        <v>45393</v>
      </c>
      <c r="B1166" s="3">
        <f t="shared" si="56"/>
        <v>2024</v>
      </c>
      <c r="C1166" t="str">
        <f t="shared" si="54"/>
        <v>2023-2024</v>
      </c>
      <c r="D1166" t="s">
        <v>160</v>
      </c>
      <c r="E1166" t="s">
        <v>104</v>
      </c>
      <c r="F1166" t="str">
        <f t="shared" si="55"/>
        <v>Victoria</v>
      </c>
      <c r="G1166" t="s">
        <v>26</v>
      </c>
      <c r="H1166">
        <v>3175</v>
      </c>
      <c r="I1166" t="s">
        <v>11</v>
      </c>
      <c r="J1166" t="s">
        <v>125</v>
      </c>
      <c r="K1166" t="s">
        <v>158</v>
      </c>
      <c r="L1166" t="s">
        <v>148</v>
      </c>
      <c r="M1166" s="5">
        <v>335</v>
      </c>
    </row>
    <row r="1167" spans="1:13" x14ac:dyDescent="0.65">
      <c r="A1167" s="2">
        <v>45754</v>
      </c>
      <c r="B1167" s="3">
        <f t="shared" si="56"/>
        <v>2025</v>
      </c>
      <c r="C1167" t="str">
        <f t="shared" si="54"/>
        <v>2024-2025</v>
      </c>
      <c r="D1167" t="s">
        <v>160</v>
      </c>
      <c r="E1167" t="s">
        <v>45</v>
      </c>
      <c r="F1167" t="str">
        <f t="shared" si="55"/>
        <v>Victoria</v>
      </c>
      <c r="G1167" t="s">
        <v>26</v>
      </c>
      <c r="H1167">
        <v>3136</v>
      </c>
      <c r="I1167" t="s">
        <v>11</v>
      </c>
      <c r="J1167" t="s">
        <v>125</v>
      </c>
      <c r="K1167" t="s">
        <v>155</v>
      </c>
      <c r="L1167" t="s">
        <v>145</v>
      </c>
      <c r="M1167" s="5">
        <v>474</v>
      </c>
    </row>
    <row r="1168" spans="1:13" x14ac:dyDescent="0.65">
      <c r="A1168" s="2">
        <v>45641</v>
      </c>
      <c r="B1168" s="3">
        <f t="shared" si="56"/>
        <v>2025</v>
      </c>
      <c r="C1168" t="str">
        <f t="shared" si="54"/>
        <v>2024-2025</v>
      </c>
      <c r="D1168" t="s">
        <v>160</v>
      </c>
      <c r="E1168" t="s">
        <v>9</v>
      </c>
      <c r="F1168" t="str">
        <f t="shared" si="55"/>
        <v>New South Wales</v>
      </c>
      <c r="G1168" t="s">
        <v>10</v>
      </c>
      <c r="H1168">
        <v>2067</v>
      </c>
      <c r="I1168" t="s">
        <v>11</v>
      </c>
      <c r="J1168" t="s">
        <v>124</v>
      </c>
      <c r="K1168" t="s">
        <v>152</v>
      </c>
      <c r="L1168" t="s">
        <v>142</v>
      </c>
      <c r="M1168" s="5">
        <v>441</v>
      </c>
    </row>
    <row r="1169" spans="1:13" x14ac:dyDescent="0.65">
      <c r="A1169" s="2">
        <v>45364</v>
      </c>
      <c r="B1169" s="3">
        <f t="shared" si="56"/>
        <v>2024</v>
      </c>
      <c r="C1169" t="str">
        <f t="shared" si="54"/>
        <v>2023-2024</v>
      </c>
      <c r="D1169" t="s">
        <v>161</v>
      </c>
      <c r="E1169" t="s">
        <v>78</v>
      </c>
      <c r="F1169" t="str">
        <f t="shared" si="55"/>
        <v>New South Wales</v>
      </c>
      <c r="G1169" t="s">
        <v>10</v>
      </c>
      <c r="H1169">
        <v>2480</v>
      </c>
      <c r="I1169" t="s">
        <v>11</v>
      </c>
      <c r="J1169" t="s">
        <v>120</v>
      </c>
      <c r="K1169" t="s">
        <v>151</v>
      </c>
      <c r="L1169" t="s">
        <v>141</v>
      </c>
      <c r="M1169" s="5">
        <v>135</v>
      </c>
    </row>
    <row r="1170" spans="1:13" x14ac:dyDescent="0.65">
      <c r="A1170" s="2">
        <v>45960</v>
      </c>
      <c r="B1170" s="3">
        <f t="shared" si="56"/>
        <v>2026</v>
      </c>
      <c r="C1170" t="str">
        <f t="shared" si="54"/>
        <v>2025-2026</v>
      </c>
      <c r="D1170" t="s">
        <v>160</v>
      </c>
      <c r="E1170" t="s">
        <v>44</v>
      </c>
      <c r="F1170" t="str">
        <f t="shared" si="55"/>
        <v>Western Australia</v>
      </c>
      <c r="G1170" t="s">
        <v>28</v>
      </c>
      <c r="H1170">
        <v>6010</v>
      </c>
      <c r="I1170" t="s">
        <v>11</v>
      </c>
      <c r="J1170" t="s">
        <v>119</v>
      </c>
      <c r="K1170" t="s">
        <v>155</v>
      </c>
      <c r="L1170" t="s">
        <v>145</v>
      </c>
      <c r="M1170" s="5">
        <v>319</v>
      </c>
    </row>
    <row r="1171" spans="1:13" x14ac:dyDescent="0.65">
      <c r="A1171" s="2">
        <v>45399</v>
      </c>
      <c r="B1171" s="3">
        <f t="shared" si="56"/>
        <v>2024</v>
      </c>
      <c r="C1171" t="str">
        <f t="shared" si="54"/>
        <v>2023-2024</v>
      </c>
      <c r="D1171" t="s">
        <v>160</v>
      </c>
      <c r="E1171" t="s">
        <v>58</v>
      </c>
      <c r="F1171" t="str">
        <f t="shared" si="55"/>
        <v>New South Wales</v>
      </c>
      <c r="G1171" t="s">
        <v>10</v>
      </c>
      <c r="H1171">
        <v>2790</v>
      </c>
      <c r="I1171" t="s">
        <v>11</v>
      </c>
      <c r="J1171" t="s">
        <v>130</v>
      </c>
      <c r="K1171" t="s">
        <v>155</v>
      </c>
      <c r="L1171" t="s">
        <v>145</v>
      </c>
      <c r="M1171" s="5">
        <v>315</v>
      </c>
    </row>
    <row r="1172" spans="1:13" x14ac:dyDescent="0.65">
      <c r="A1172" s="2">
        <v>45438</v>
      </c>
      <c r="B1172" s="3">
        <f t="shared" si="56"/>
        <v>2024</v>
      </c>
      <c r="C1172" t="str">
        <f t="shared" si="54"/>
        <v>2023-2024</v>
      </c>
      <c r="D1172" t="s">
        <v>160</v>
      </c>
      <c r="E1172" t="s">
        <v>94</v>
      </c>
      <c r="F1172" t="str">
        <f t="shared" si="55"/>
        <v>Queensland</v>
      </c>
      <c r="G1172" t="s">
        <v>19</v>
      </c>
      <c r="H1172">
        <v>4551</v>
      </c>
      <c r="I1172" t="s">
        <v>11</v>
      </c>
      <c r="J1172" t="s">
        <v>134</v>
      </c>
      <c r="K1172" t="s">
        <v>156</v>
      </c>
      <c r="L1172" t="s">
        <v>146</v>
      </c>
      <c r="M1172" s="5">
        <v>436</v>
      </c>
    </row>
    <row r="1173" spans="1:13" x14ac:dyDescent="0.65">
      <c r="A1173" s="2">
        <v>45819</v>
      </c>
      <c r="B1173" s="3">
        <f t="shared" si="56"/>
        <v>2025</v>
      </c>
      <c r="C1173" t="str">
        <f t="shared" si="54"/>
        <v>2024-2025</v>
      </c>
      <c r="D1173" t="s">
        <v>161</v>
      </c>
      <c r="E1173" t="s">
        <v>81</v>
      </c>
      <c r="F1173" t="str">
        <f t="shared" si="55"/>
        <v>Victoria</v>
      </c>
      <c r="G1173" t="s">
        <v>26</v>
      </c>
      <c r="H1173">
        <v>3076</v>
      </c>
      <c r="I1173" t="s">
        <v>11</v>
      </c>
      <c r="J1173" t="s">
        <v>126</v>
      </c>
      <c r="K1173" t="s">
        <v>156</v>
      </c>
      <c r="L1173" t="s">
        <v>146</v>
      </c>
      <c r="M1173" s="5">
        <v>277</v>
      </c>
    </row>
    <row r="1174" spans="1:13" x14ac:dyDescent="0.65">
      <c r="A1174" s="2">
        <v>45484</v>
      </c>
      <c r="B1174" s="3">
        <f t="shared" si="56"/>
        <v>2025</v>
      </c>
      <c r="C1174" t="str">
        <f t="shared" si="54"/>
        <v>2024-2025</v>
      </c>
      <c r="D1174" t="s">
        <v>160</v>
      </c>
      <c r="E1174" t="s">
        <v>32</v>
      </c>
      <c r="F1174" t="str">
        <f t="shared" si="55"/>
        <v>Victoria</v>
      </c>
      <c r="G1174" t="s">
        <v>26</v>
      </c>
      <c r="H1174">
        <v>3977</v>
      </c>
      <c r="I1174" t="s">
        <v>11</v>
      </c>
      <c r="J1174" t="s">
        <v>135</v>
      </c>
      <c r="K1174" t="s">
        <v>156</v>
      </c>
      <c r="L1174" t="s">
        <v>146</v>
      </c>
      <c r="M1174" s="5">
        <v>81</v>
      </c>
    </row>
    <row r="1175" spans="1:13" x14ac:dyDescent="0.65">
      <c r="A1175" s="2">
        <v>46010</v>
      </c>
      <c r="B1175" s="3">
        <f t="shared" si="56"/>
        <v>2026</v>
      </c>
      <c r="C1175" t="str">
        <f t="shared" si="54"/>
        <v>2025-2026</v>
      </c>
      <c r="D1175" t="s">
        <v>160</v>
      </c>
      <c r="E1175" t="s">
        <v>103</v>
      </c>
      <c r="F1175" t="str">
        <f t="shared" si="55"/>
        <v>Victoria</v>
      </c>
      <c r="G1175" t="s">
        <v>26</v>
      </c>
      <c r="H1175">
        <v>3550</v>
      </c>
      <c r="I1175" t="s">
        <v>11</v>
      </c>
      <c r="J1175" t="s">
        <v>127</v>
      </c>
      <c r="K1175" t="s">
        <v>155</v>
      </c>
      <c r="L1175" t="s">
        <v>145</v>
      </c>
      <c r="M1175" s="5">
        <v>355</v>
      </c>
    </row>
    <row r="1176" spans="1:13" x14ac:dyDescent="0.65">
      <c r="A1176" s="2">
        <v>45720</v>
      </c>
      <c r="B1176" s="3">
        <f t="shared" si="56"/>
        <v>2025</v>
      </c>
      <c r="C1176" t="str">
        <f t="shared" si="54"/>
        <v>2024-2025</v>
      </c>
      <c r="D1176" t="s">
        <v>161</v>
      </c>
      <c r="E1176" t="s">
        <v>91</v>
      </c>
      <c r="F1176" t="str">
        <f t="shared" si="55"/>
        <v>Western Australia</v>
      </c>
      <c r="G1176" t="s">
        <v>28</v>
      </c>
      <c r="H1176">
        <v>6109</v>
      </c>
      <c r="I1176" t="s">
        <v>11</v>
      </c>
      <c r="J1176" t="s">
        <v>133</v>
      </c>
      <c r="K1176" t="s">
        <v>153</v>
      </c>
      <c r="L1176" t="s">
        <v>143</v>
      </c>
      <c r="M1176" s="5">
        <v>650</v>
      </c>
    </row>
    <row r="1177" spans="1:13" x14ac:dyDescent="0.65">
      <c r="A1177" s="2">
        <v>45855</v>
      </c>
      <c r="B1177" s="3">
        <f t="shared" si="56"/>
        <v>2026</v>
      </c>
      <c r="C1177" t="str">
        <f t="shared" si="54"/>
        <v>2025-2026</v>
      </c>
      <c r="D1177" t="s">
        <v>160</v>
      </c>
      <c r="E1177" t="s">
        <v>95</v>
      </c>
      <c r="F1177" t="str">
        <f t="shared" si="55"/>
        <v>New South Wales</v>
      </c>
      <c r="G1177" t="s">
        <v>10</v>
      </c>
      <c r="H1177">
        <v>2131</v>
      </c>
      <c r="I1177" t="s">
        <v>11</v>
      </c>
      <c r="J1177" t="s">
        <v>123</v>
      </c>
      <c r="K1177" t="s">
        <v>157</v>
      </c>
      <c r="L1177" t="s">
        <v>147</v>
      </c>
      <c r="M1177" s="5">
        <v>167</v>
      </c>
    </row>
    <row r="1178" spans="1:13" x14ac:dyDescent="0.65">
      <c r="A1178" s="2">
        <v>45677</v>
      </c>
      <c r="B1178" s="3">
        <f t="shared" si="56"/>
        <v>2025</v>
      </c>
      <c r="C1178" t="str">
        <f t="shared" si="54"/>
        <v>2024-2025</v>
      </c>
      <c r="D1178" t="s">
        <v>160</v>
      </c>
      <c r="E1178" t="s">
        <v>68</v>
      </c>
      <c r="F1178" t="str">
        <f t="shared" si="55"/>
        <v>Victoria</v>
      </c>
      <c r="G1178" t="s">
        <v>26</v>
      </c>
      <c r="H1178">
        <v>3429</v>
      </c>
      <c r="I1178" t="s">
        <v>11</v>
      </c>
      <c r="J1178" t="s">
        <v>127</v>
      </c>
      <c r="K1178" t="s">
        <v>157</v>
      </c>
      <c r="L1178" t="s">
        <v>147</v>
      </c>
      <c r="M1178" s="5">
        <v>69</v>
      </c>
    </row>
    <row r="1179" spans="1:13" x14ac:dyDescent="0.65">
      <c r="A1179" s="2">
        <v>45554</v>
      </c>
      <c r="B1179" s="3">
        <f t="shared" si="56"/>
        <v>2025</v>
      </c>
      <c r="C1179" t="str">
        <f t="shared" si="54"/>
        <v>2024-2025</v>
      </c>
      <c r="D1179" t="s">
        <v>160</v>
      </c>
      <c r="E1179" t="s">
        <v>98</v>
      </c>
      <c r="F1179" t="str">
        <f t="shared" si="55"/>
        <v>South Australia</v>
      </c>
      <c r="G1179" t="s">
        <v>17</v>
      </c>
      <c r="H1179">
        <v>5290</v>
      </c>
      <c r="I1179" t="s">
        <v>11</v>
      </c>
      <c r="J1179" t="s">
        <v>137</v>
      </c>
      <c r="K1179" t="s">
        <v>153</v>
      </c>
      <c r="L1179" t="s">
        <v>143</v>
      </c>
      <c r="M1179" s="5">
        <v>739</v>
      </c>
    </row>
    <row r="1180" spans="1:13" x14ac:dyDescent="0.65">
      <c r="A1180" s="2">
        <v>45575</v>
      </c>
      <c r="B1180" s="3">
        <f t="shared" si="56"/>
        <v>2025</v>
      </c>
      <c r="C1180" t="str">
        <f t="shared" si="54"/>
        <v>2024-2025</v>
      </c>
      <c r="D1180" t="s">
        <v>161</v>
      </c>
      <c r="E1180" t="s">
        <v>52</v>
      </c>
      <c r="F1180" t="str">
        <f t="shared" si="55"/>
        <v>New South Wales</v>
      </c>
      <c r="G1180" t="s">
        <v>10</v>
      </c>
      <c r="H1180">
        <v>2485</v>
      </c>
      <c r="I1180" t="s">
        <v>11</v>
      </c>
      <c r="J1180" t="s">
        <v>120</v>
      </c>
      <c r="K1180" t="s">
        <v>152</v>
      </c>
      <c r="L1180" t="s">
        <v>142</v>
      </c>
      <c r="M1180" s="5">
        <v>411</v>
      </c>
    </row>
    <row r="1181" spans="1:13" x14ac:dyDescent="0.65">
      <c r="A1181" s="2">
        <v>45340</v>
      </c>
      <c r="B1181" s="3">
        <f t="shared" si="56"/>
        <v>2024</v>
      </c>
      <c r="C1181" t="str">
        <f t="shared" si="54"/>
        <v>2023-2024</v>
      </c>
      <c r="D1181" t="s">
        <v>161</v>
      </c>
      <c r="E1181" t="s">
        <v>24</v>
      </c>
      <c r="F1181" t="str">
        <f t="shared" si="55"/>
        <v>Queensland</v>
      </c>
      <c r="G1181" t="s">
        <v>19</v>
      </c>
      <c r="H1181">
        <v>4053</v>
      </c>
      <c r="I1181" t="s">
        <v>11</v>
      </c>
      <c r="J1181" t="s">
        <v>129</v>
      </c>
      <c r="K1181" t="s">
        <v>158</v>
      </c>
      <c r="L1181" t="s">
        <v>148</v>
      </c>
      <c r="M1181" s="5">
        <v>667</v>
      </c>
    </row>
    <row r="1182" spans="1:13" x14ac:dyDescent="0.65">
      <c r="A1182" s="2">
        <v>45891</v>
      </c>
      <c r="B1182" s="3">
        <f t="shared" si="56"/>
        <v>2026</v>
      </c>
      <c r="C1182" t="str">
        <f t="shared" si="54"/>
        <v>2025-2026</v>
      </c>
      <c r="D1182" t="s">
        <v>161</v>
      </c>
      <c r="E1182" t="s">
        <v>29</v>
      </c>
      <c r="F1182" t="str">
        <f t="shared" si="55"/>
        <v>Queensland</v>
      </c>
      <c r="G1182" t="s">
        <v>19</v>
      </c>
      <c r="H1182">
        <v>4703</v>
      </c>
      <c r="I1182" t="s">
        <v>11</v>
      </c>
      <c r="J1182" t="s">
        <v>136</v>
      </c>
      <c r="K1182" t="s">
        <v>154</v>
      </c>
      <c r="L1182" t="s">
        <v>144</v>
      </c>
      <c r="M1182" s="5">
        <v>529</v>
      </c>
    </row>
    <row r="1183" spans="1:13" x14ac:dyDescent="0.65">
      <c r="A1183" s="2">
        <v>45521</v>
      </c>
      <c r="B1183" s="3">
        <f t="shared" si="56"/>
        <v>2025</v>
      </c>
      <c r="C1183" t="str">
        <f t="shared" si="54"/>
        <v>2024-2025</v>
      </c>
      <c r="D1183" t="s">
        <v>160</v>
      </c>
      <c r="E1183" t="s">
        <v>56</v>
      </c>
      <c r="F1183" t="str">
        <f t="shared" si="55"/>
        <v>Queensland</v>
      </c>
      <c r="G1183" t="s">
        <v>19</v>
      </c>
      <c r="H1183">
        <v>4883</v>
      </c>
      <c r="I1183" t="s">
        <v>11</v>
      </c>
      <c r="J1183" t="s">
        <v>131</v>
      </c>
      <c r="K1183" t="s">
        <v>157</v>
      </c>
      <c r="L1183" t="s">
        <v>147</v>
      </c>
      <c r="M1183" s="5">
        <v>154</v>
      </c>
    </row>
    <row r="1184" spans="1:13" x14ac:dyDescent="0.65">
      <c r="A1184" s="2">
        <v>45760</v>
      </c>
      <c r="B1184" s="3">
        <f t="shared" si="56"/>
        <v>2025</v>
      </c>
      <c r="C1184" t="str">
        <f t="shared" si="54"/>
        <v>2024-2025</v>
      </c>
      <c r="D1184" t="s">
        <v>161</v>
      </c>
      <c r="E1184" t="s">
        <v>37</v>
      </c>
      <c r="F1184" t="str">
        <f t="shared" si="55"/>
        <v>Victoria</v>
      </c>
      <c r="G1184" t="s">
        <v>26</v>
      </c>
      <c r="H1184">
        <v>3134</v>
      </c>
      <c r="I1184" t="s">
        <v>11</v>
      </c>
      <c r="J1184" t="s">
        <v>125</v>
      </c>
      <c r="K1184" t="s">
        <v>153</v>
      </c>
      <c r="L1184" t="s">
        <v>143</v>
      </c>
      <c r="M1184" s="5">
        <v>476</v>
      </c>
    </row>
    <row r="1185" spans="1:13" x14ac:dyDescent="0.65">
      <c r="A1185" s="2">
        <v>45771</v>
      </c>
      <c r="B1185" s="3">
        <f t="shared" si="56"/>
        <v>2025</v>
      </c>
      <c r="C1185" t="str">
        <f t="shared" si="54"/>
        <v>2024-2025</v>
      </c>
      <c r="D1185" t="s">
        <v>160</v>
      </c>
      <c r="E1185" t="s">
        <v>103</v>
      </c>
      <c r="F1185" t="str">
        <f t="shared" si="55"/>
        <v>Victoria</v>
      </c>
      <c r="G1185" t="s">
        <v>26</v>
      </c>
      <c r="H1185">
        <v>3550</v>
      </c>
      <c r="I1185" t="s">
        <v>11</v>
      </c>
      <c r="J1185" t="s">
        <v>127</v>
      </c>
      <c r="K1185" t="s">
        <v>150</v>
      </c>
      <c r="L1185" t="s">
        <v>140</v>
      </c>
      <c r="M1185" s="5">
        <v>223</v>
      </c>
    </row>
    <row r="1186" spans="1:13" x14ac:dyDescent="0.65">
      <c r="A1186" s="2">
        <v>45485</v>
      </c>
      <c r="B1186" s="3">
        <f t="shared" si="56"/>
        <v>2025</v>
      </c>
      <c r="C1186" t="str">
        <f t="shared" si="54"/>
        <v>2024-2025</v>
      </c>
      <c r="D1186" t="s">
        <v>160</v>
      </c>
      <c r="E1186" t="s">
        <v>31</v>
      </c>
      <c r="F1186" t="str">
        <f t="shared" si="55"/>
        <v>South Australia</v>
      </c>
      <c r="G1186" t="s">
        <v>17</v>
      </c>
      <c r="H1186">
        <v>5082</v>
      </c>
      <c r="I1186" t="s">
        <v>11</v>
      </c>
      <c r="J1186" t="s">
        <v>132</v>
      </c>
      <c r="K1186" t="s">
        <v>154</v>
      </c>
      <c r="L1186" t="s">
        <v>144</v>
      </c>
      <c r="M1186" s="5">
        <v>621</v>
      </c>
    </row>
    <row r="1187" spans="1:13" x14ac:dyDescent="0.65">
      <c r="A1187" s="2">
        <v>45751</v>
      </c>
      <c r="B1187" s="3">
        <f t="shared" si="56"/>
        <v>2025</v>
      </c>
      <c r="C1187" t="str">
        <f t="shared" si="54"/>
        <v>2024-2025</v>
      </c>
      <c r="D1187" t="s">
        <v>160</v>
      </c>
      <c r="E1187" t="s">
        <v>82</v>
      </c>
      <c r="F1187" t="str">
        <f t="shared" si="55"/>
        <v>Queensland</v>
      </c>
      <c r="G1187" t="s">
        <v>19</v>
      </c>
      <c r="H1187">
        <v>4215</v>
      </c>
      <c r="I1187" t="s">
        <v>11</v>
      </c>
      <c r="J1187" t="s">
        <v>122</v>
      </c>
      <c r="K1187" t="s">
        <v>153</v>
      </c>
      <c r="L1187" t="s">
        <v>143</v>
      </c>
      <c r="M1187" s="5">
        <v>173</v>
      </c>
    </row>
    <row r="1188" spans="1:13" x14ac:dyDescent="0.65">
      <c r="A1188" s="2">
        <v>45833</v>
      </c>
      <c r="B1188" s="3">
        <f t="shared" si="56"/>
        <v>2025</v>
      </c>
      <c r="C1188" t="str">
        <f t="shared" si="54"/>
        <v>2024-2025</v>
      </c>
      <c r="D1188" t="s">
        <v>160</v>
      </c>
      <c r="E1188" t="s">
        <v>22</v>
      </c>
      <c r="F1188" t="str">
        <f t="shared" si="55"/>
        <v>New South Wales</v>
      </c>
      <c r="G1188" t="s">
        <v>10</v>
      </c>
      <c r="H1188">
        <v>2116</v>
      </c>
      <c r="I1188" t="s">
        <v>11</v>
      </c>
      <c r="J1188" t="s">
        <v>123</v>
      </c>
      <c r="K1188" t="s">
        <v>158</v>
      </c>
      <c r="L1188" t="s">
        <v>148</v>
      </c>
      <c r="M1188" s="5">
        <v>572</v>
      </c>
    </row>
    <row r="1189" spans="1:13" x14ac:dyDescent="0.65">
      <c r="A1189" s="2">
        <v>45832</v>
      </c>
      <c r="B1189" s="3">
        <f t="shared" si="56"/>
        <v>2025</v>
      </c>
      <c r="C1189" t="str">
        <f t="shared" si="54"/>
        <v>2024-2025</v>
      </c>
      <c r="D1189" t="s">
        <v>160</v>
      </c>
      <c r="E1189" t="s">
        <v>48</v>
      </c>
      <c r="F1189" t="str">
        <f t="shared" si="55"/>
        <v>Western Australia</v>
      </c>
      <c r="G1189" t="s">
        <v>28</v>
      </c>
      <c r="H1189">
        <v>6450</v>
      </c>
      <c r="I1189" t="s">
        <v>11</v>
      </c>
      <c r="J1189" t="s">
        <v>139</v>
      </c>
      <c r="K1189" t="s">
        <v>150</v>
      </c>
      <c r="L1189" t="s">
        <v>140</v>
      </c>
      <c r="M1189" s="5">
        <v>166</v>
      </c>
    </row>
    <row r="1190" spans="1:13" x14ac:dyDescent="0.65">
      <c r="A1190" s="2">
        <v>45387</v>
      </c>
      <c r="B1190" s="3">
        <f t="shared" si="56"/>
        <v>2024</v>
      </c>
      <c r="C1190" t="str">
        <f t="shared" si="54"/>
        <v>2023-2024</v>
      </c>
      <c r="D1190" t="s">
        <v>160</v>
      </c>
      <c r="E1190" t="s">
        <v>14</v>
      </c>
      <c r="F1190" t="str">
        <f t="shared" si="55"/>
        <v>Northern Territory</v>
      </c>
      <c r="G1190" t="s">
        <v>15</v>
      </c>
      <c r="H1190">
        <v>800</v>
      </c>
      <c r="I1190" t="s">
        <v>11</v>
      </c>
      <c r="J1190" t="s">
        <v>138</v>
      </c>
      <c r="K1190" t="s">
        <v>158</v>
      </c>
      <c r="L1190" t="s">
        <v>148</v>
      </c>
      <c r="M1190" s="5">
        <v>333</v>
      </c>
    </row>
    <row r="1191" spans="1:13" x14ac:dyDescent="0.65">
      <c r="A1191" s="2">
        <v>45324</v>
      </c>
      <c r="B1191" s="3">
        <f t="shared" si="56"/>
        <v>2024</v>
      </c>
      <c r="C1191" t="str">
        <f t="shared" si="54"/>
        <v>2023-2024</v>
      </c>
      <c r="D1191" t="s">
        <v>161</v>
      </c>
      <c r="E1191" t="s">
        <v>24</v>
      </c>
      <c r="F1191" t="str">
        <f t="shared" si="55"/>
        <v>Queensland</v>
      </c>
      <c r="G1191" t="s">
        <v>19</v>
      </c>
      <c r="H1191">
        <v>4053</v>
      </c>
      <c r="I1191" t="s">
        <v>11</v>
      </c>
      <c r="J1191" t="s">
        <v>129</v>
      </c>
      <c r="K1191" t="s">
        <v>155</v>
      </c>
      <c r="L1191" t="s">
        <v>145</v>
      </c>
      <c r="M1191" s="5">
        <v>229</v>
      </c>
    </row>
    <row r="1192" spans="1:13" x14ac:dyDescent="0.65">
      <c r="A1192" s="2">
        <v>45814</v>
      </c>
      <c r="B1192" s="3">
        <f t="shared" si="56"/>
        <v>2025</v>
      </c>
      <c r="C1192" t="str">
        <f t="shared" si="54"/>
        <v>2024-2025</v>
      </c>
      <c r="D1192" t="s">
        <v>160</v>
      </c>
      <c r="E1192" t="s">
        <v>102</v>
      </c>
      <c r="F1192" t="str">
        <f t="shared" si="55"/>
        <v>Queensland</v>
      </c>
      <c r="G1192" t="s">
        <v>19</v>
      </c>
      <c r="H1192">
        <v>4825</v>
      </c>
      <c r="I1192" t="s">
        <v>11</v>
      </c>
      <c r="J1192" t="s">
        <v>131</v>
      </c>
      <c r="K1192" t="s">
        <v>156</v>
      </c>
      <c r="L1192" t="s">
        <v>146</v>
      </c>
      <c r="M1192" s="5">
        <v>734</v>
      </c>
    </row>
    <row r="1193" spans="1:13" x14ac:dyDescent="0.65">
      <c r="A1193" s="2">
        <v>45889</v>
      </c>
      <c r="B1193" s="3">
        <f t="shared" si="56"/>
        <v>2026</v>
      </c>
      <c r="C1193" t="str">
        <f t="shared" si="54"/>
        <v>2025-2026</v>
      </c>
      <c r="D1193" t="s">
        <v>160</v>
      </c>
      <c r="E1193" t="s">
        <v>105</v>
      </c>
      <c r="F1193" t="str">
        <f t="shared" si="55"/>
        <v>New South Wales</v>
      </c>
      <c r="G1193" t="s">
        <v>10</v>
      </c>
      <c r="H1193">
        <v>2031</v>
      </c>
      <c r="I1193" t="s">
        <v>11</v>
      </c>
      <c r="J1193" t="s">
        <v>124</v>
      </c>
      <c r="K1193" t="s">
        <v>153</v>
      </c>
      <c r="L1193" t="s">
        <v>143</v>
      </c>
      <c r="M1193" s="5">
        <v>298</v>
      </c>
    </row>
    <row r="1194" spans="1:13" x14ac:dyDescent="0.65">
      <c r="A1194" s="2">
        <v>45772</v>
      </c>
      <c r="B1194" s="3">
        <f t="shared" si="56"/>
        <v>2025</v>
      </c>
      <c r="C1194" t="str">
        <f t="shared" si="54"/>
        <v>2024-2025</v>
      </c>
      <c r="D1194" t="s">
        <v>160</v>
      </c>
      <c r="E1194" t="s">
        <v>18</v>
      </c>
      <c r="F1194" t="str">
        <f t="shared" si="55"/>
        <v>Queensland</v>
      </c>
      <c r="G1194" t="s">
        <v>19</v>
      </c>
      <c r="H1194">
        <v>4802</v>
      </c>
      <c r="I1194" t="s">
        <v>11</v>
      </c>
      <c r="J1194" t="s">
        <v>131</v>
      </c>
      <c r="K1194" t="s">
        <v>159</v>
      </c>
      <c r="L1194" t="s">
        <v>149</v>
      </c>
      <c r="M1194" s="5">
        <v>617</v>
      </c>
    </row>
    <row r="1195" spans="1:13" x14ac:dyDescent="0.65">
      <c r="A1195" s="2">
        <v>45311</v>
      </c>
      <c r="B1195" s="3">
        <f t="shared" si="56"/>
        <v>2024</v>
      </c>
      <c r="C1195" t="str">
        <f t="shared" si="54"/>
        <v>2023-2024</v>
      </c>
      <c r="D1195" t="s">
        <v>160</v>
      </c>
      <c r="E1195" t="s">
        <v>13</v>
      </c>
      <c r="F1195" t="str">
        <f t="shared" si="55"/>
        <v>New South Wales</v>
      </c>
      <c r="G1195" t="s">
        <v>10</v>
      </c>
      <c r="H1195">
        <v>2141</v>
      </c>
      <c r="I1195" t="s">
        <v>11</v>
      </c>
      <c r="J1195" t="s">
        <v>123</v>
      </c>
      <c r="K1195" t="s">
        <v>156</v>
      </c>
      <c r="L1195" t="s">
        <v>146</v>
      </c>
      <c r="M1195" s="5">
        <v>638</v>
      </c>
    </row>
    <row r="1196" spans="1:13" x14ac:dyDescent="0.65">
      <c r="A1196" s="2">
        <v>45852</v>
      </c>
      <c r="B1196" s="3">
        <f t="shared" si="56"/>
        <v>2026</v>
      </c>
      <c r="C1196" t="str">
        <f t="shared" si="54"/>
        <v>2025-2026</v>
      </c>
      <c r="D1196" t="s">
        <v>160</v>
      </c>
      <c r="E1196" t="s">
        <v>107</v>
      </c>
      <c r="F1196" t="str">
        <f t="shared" si="55"/>
        <v>New South Wales</v>
      </c>
      <c r="G1196" t="s">
        <v>10</v>
      </c>
      <c r="H1196">
        <v>2020</v>
      </c>
      <c r="I1196" t="s">
        <v>11</v>
      </c>
      <c r="J1196" t="s">
        <v>124</v>
      </c>
      <c r="K1196" t="s">
        <v>156</v>
      </c>
      <c r="L1196" t="s">
        <v>146</v>
      </c>
      <c r="M1196" s="5">
        <v>330</v>
      </c>
    </row>
    <row r="1197" spans="1:13" x14ac:dyDescent="0.65">
      <c r="A1197" s="2">
        <v>45626</v>
      </c>
      <c r="B1197" s="3">
        <f t="shared" si="56"/>
        <v>2025</v>
      </c>
      <c r="C1197" t="str">
        <f t="shared" si="54"/>
        <v>2024-2025</v>
      </c>
      <c r="D1197" t="s">
        <v>160</v>
      </c>
      <c r="E1197" t="s">
        <v>47</v>
      </c>
      <c r="F1197" t="str">
        <f t="shared" si="55"/>
        <v>Victoria</v>
      </c>
      <c r="G1197" t="s">
        <v>26</v>
      </c>
      <c r="H1197">
        <v>3630</v>
      </c>
      <c r="I1197" t="s">
        <v>11</v>
      </c>
      <c r="J1197" t="s">
        <v>135</v>
      </c>
      <c r="K1197" t="s">
        <v>152</v>
      </c>
      <c r="L1197" t="s">
        <v>142</v>
      </c>
      <c r="M1197" s="5">
        <v>495</v>
      </c>
    </row>
    <row r="1198" spans="1:13" x14ac:dyDescent="0.65">
      <c r="A1198" s="2">
        <v>45904</v>
      </c>
      <c r="B1198" s="3">
        <f t="shared" si="56"/>
        <v>2026</v>
      </c>
      <c r="C1198" t="str">
        <f t="shared" si="54"/>
        <v>2025-2026</v>
      </c>
      <c r="D1198" t="s">
        <v>161</v>
      </c>
      <c r="E1198" t="s">
        <v>21</v>
      </c>
      <c r="F1198" t="str">
        <f t="shared" si="55"/>
        <v>South Australia</v>
      </c>
      <c r="G1198" t="s">
        <v>17</v>
      </c>
      <c r="H1198">
        <v>5343</v>
      </c>
      <c r="I1198" t="s">
        <v>11</v>
      </c>
      <c r="J1198" t="s">
        <v>137</v>
      </c>
      <c r="K1198" t="s">
        <v>157</v>
      </c>
      <c r="L1198" t="s">
        <v>147</v>
      </c>
      <c r="M1198" s="5">
        <v>207</v>
      </c>
    </row>
    <row r="1199" spans="1:13" x14ac:dyDescent="0.65">
      <c r="A1199" s="2">
        <v>45417</v>
      </c>
      <c r="B1199" s="3">
        <f t="shared" si="56"/>
        <v>2024</v>
      </c>
      <c r="C1199" t="str">
        <f t="shared" si="54"/>
        <v>2023-2024</v>
      </c>
      <c r="D1199" t="s">
        <v>160</v>
      </c>
      <c r="E1199" t="s">
        <v>44</v>
      </c>
      <c r="F1199" t="str">
        <f t="shared" si="55"/>
        <v>Western Australia</v>
      </c>
      <c r="G1199" t="s">
        <v>28</v>
      </c>
      <c r="H1199">
        <v>6010</v>
      </c>
      <c r="I1199" t="s">
        <v>11</v>
      </c>
      <c r="J1199" t="s">
        <v>119</v>
      </c>
      <c r="K1199" t="s">
        <v>153</v>
      </c>
      <c r="L1199" t="s">
        <v>143</v>
      </c>
      <c r="M1199" s="5">
        <v>488</v>
      </c>
    </row>
    <row r="1200" spans="1:13" x14ac:dyDescent="0.65">
      <c r="A1200" s="2">
        <v>45382</v>
      </c>
      <c r="B1200" s="3">
        <f t="shared" si="56"/>
        <v>2024</v>
      </c>
      <c r="C1200" t="str">
        <f t="shared" si="54"/>
        <v>2023-2024</v>
      </c>
      <c r="D1200" t="s">
        <v>161</v>
      </c>
      <c r="E1200" t="s">
        <v>27</v>
      </c>
      <c r="F1200" t="str">
        <f t="shared" si="55"/>
        <v>Western Australia</v>
      </c>
      <c r="G1200" t="s">
        <v>28</v>
      </c>
      <c r="H1200">
        <v>6030</v>
      </c>
      <c r="I1200" t="s">
        <v>11</v>
      </c>
      <c r="J1200" t="s">
        <v>119</v>
      </c>
      <c r="K1200" t="s">
        <v>150</v>
      </c>
      <c r="L1200" t="s">
        <v>140</v>
      </c>
      <c r="M1200" s="5">
        <v>715</v>
      </c>
    </row>
    <row r="1201" spans="1:13" x14ac:dyDescent="0.65">
      <c r="A1201" s="2">
        <v>45317</v>
      </c>
      <c r="B1201" s="3">
        <f t="shared" si="56"/>
        <v>2024</v>
      </c>
      <c r="C1201" t="str">
        <f t="shared" si="54"/>
        <v>2023-2024</v>
      </c>
      <c r="D1201" t="s">
        <v>161</v>
      </c>
      <c r="E1201" t="s">
        <v>71</v>
      </c>
      <c r="F1201" t="str">
        <f t="shared" si="55"/>
        <v>Victoria</v>
      </c>
      <c r="G1201" t="s">
        <v>26</v>
      </c>
      <c r="H1201">
        <v>3131</v>
      </c>
      <c r="I1201" t="s">
        <v>11</v>
      </c>
      <c r="J1201" t="s">
        <v>125</v>
      </c>
      <c r="K1201" t="s">
        <v>157</v>
      </c>
      <c r="L1201" t="s">
        <v>147</v>
      </c>
      <c r="M1201" s="5">
        <v>325</v>
      </c>
    </row>
    <row r="1202" spans="1:13" x14ac:dyDescent="0.65">
      <c r="A1202" s="2">
        <v>45832</v>
      </c>
      <c r="B1202" s="3">
        <f t="shared" si="56"/>
        <v>2025</v>
      </c>
      <c r="C1202" t="str">
        <f t="shared" si="54"/>
        <v>2024-2025</v>
      </c>
      <c r="D1202" t="s">
        <v>160</v>
      </c>
      <c r="E1202" t="s">
        <v>35</v>
      </c>
      <c r="F1202" t="str">
        <f t="shared" si="55"/>
        <v>Victoria</v>
      </c>
      <c r="G1202" t="s">
        <v>26</v>
      </c>
      <c r="H1202">
        <v>3280</v>
      </c>
      <c r="I1202" t="s">
        <v>11</v>
      </c>
      <c r="J1202" t="s">
        <v>127</v>
      </c>
      <c r="K1202" t="s">
        <v>153</v>
      </c>
      <c r="L1202" t="s">
        <v>143</v>
      </c>
      <c r="M1202" s="5">
        <v>481</v>
      </c>
    </row>
    <row r="1203" spans="1:13" x14ac:dyDescent="0.65">
      <c r="A1203" s="2">
        <v>45549</v>
      </c>
      <c r="B1203" s="3">
        <f t="shared" si="56"/>
        <v>2025</v>
      </c>
      <c r="C1203" t="str">
        <f t="shared" si="54"/>
        <v>2024-2025</v>
      </c>
      <c r="D1203" t="s">
        <v>160</v>
      </c>
      <c r="E1203" t="s">
        <v>92</v>
      </c>
      <c r="F1203" t="str">
        <f t="shared" si="55"/>
        <v>New South Wales</v>
      </c>
      <c r="G1203" t="s">
        <v>10</v>
      </c>
      <c r="H1203">
        <v>2015</v>
      </c>
      <c r="I1203" t="s">
        <v>11</v>
      </c>
      <c r="J1203" t="s">
        <v>124</v>
      </c>
      <c r="K1203" t="s">
        <v>153</v>
      </c>
      <c r="L1203" t="s">
        <v>143</v>
      </c>
      <c r="M1203" s="5">
        <v>180</v>
      </c>
    </row>
    <row r="1204" spans="1:13" x14ac:dyDescent="0.65">
      <c r="A1204" s="2">
        <v>45969</v>
      </c>
      <c r="B1204" s="3">
        <f t="shared" si="56"/>
        <v>2026</v>
      </c>
      <c r="C1204" t="str">
        <f t="shared" si="54"/>
        <v>2025-2026</v>
      </c>
      <c r="D1204" t="s">
        <v>160</v>
      </c>
      <c r="E1204" t="s">
        <v>65</v>
      </c>
      <c r="F1204" t="str">
        <f t="shared" si="55"/>
        <v>Victoria</v>
      </c>
      <c r="G1204" t="s">
        <v>26</v>
      </c>
      <c r="H1204">
        <v>3931</v>
      </c>
      <c r="I1204" t="s">
        <v>11</v>
      </c>
      <c r="J1204" t="s">
        <v>135</v>
      </c>
      <c r="K1204" t="s">
        <v>153</v>
      </c>
      <c r="L1204" t="s">
        <v>143</v>
      </c>
      <c r="M1204" s="5">
        <v>351</v>
      </c>
    </row>
    <row r="1205" spans="1:13" x14ac:dyDescent="0.65">
      <c r="A1205" s="2">
        <v>45924</v>
      </c>
      <c r="B1205" s="3">
        <f t="shared" si="56"/>
        <v>2026</v>
      </c>
      <c r="C1205" t="str">
        <f t="shared" si="54"/>
        <v>2025-2026</v>
      </c>
      <c r="D1205" t="s">
        <v>160</v>
      </c>
      <c r="E1205" t="s">
        <v>112</v>
      </c>
      <c r="F1205" t="str">
        <f t="shared" si="55"/>
        <v>Queensland</v>
      </c>
      <c r="G1205" t="s">
        <v>19</v>
      </c>
      <c r="H1205">
        <v>4566</v>
      </c>
      <c r="I1205" t="s">
        <v>11</v>
      </c>
      <c r="J1205" t="s">
        <v>134</v>
      </c>
      <c r="K1205" t="s">
        <v>159</v>
      </c>
      <c r="L1205" t="s">
        <v>149</v>
      </c>
      <c r="M1205" s="5">
        <v>574</v>
      </c>
    </row>
    <row r="1206" spans="1:13" x14ac:dyDescent="0.65">
      <c r="A1206" s="2">
        <v>45901</v>
      </c>
      <c r="B1206" s="3">
        <f t="shared" si="56"/>
        <v>2026</v>
      </c>
      <c r="C1206" t="str">
        <f t="shared" si="54"/>
        <v>2025-2026</v>
      </c>
      <c r="D1206" t="s">
        <v>161</v>
      </c>
      <c r="E1206" t="s">
        <v>85</v>
      </c>
      <c r="F1206" t="str">
        <f t="shared" si="55"/>
        <v>Western Australia</v>
      </c>
      <c r="G1206" t="s">
        <v>28</v>
      </c>
      <c r="H1206">
        <v>6725</v>
      </c>
      <c r="I1206" t="s">
        <v>11</v>
      </c>
      <c r="J1206" t="s">
        <v>139</v>
      </c>
      <c r="K1206" t="s">
        <v>157</v>
      </c>
      <c r="L1206" t="s">
        <v>147</v>
      </c>
      <c r="M1206" s="5">
        <v>82</v>
      </c>
    </row>
    <row r="1207" spans="1:13" x14ac:dyDescent="0.65">
      <c r="A1207" s="2">
        <v>45586</v>
      </c>
      <c r="B1207" s="3">
        <f t="shared" si="56"/>
        <v>2025</v>
      </c>
      <c r="C1207" t="str">
        <f t="shared" si="54"/>
        <v>2024-2025</v>
      </c>
      <c r="D1207" t="s">
        <v>160</v>
      </c>
      <c r="E1207" t="s">
        <v>36</v>
      </c>
      <c r="F1207" t="str">
        <f t="shared" si="55"/>
        <v>New South Wales</v>
      </c>
      <c r="G1207" t="s">
        <v>10</v>
      </c>
      <c r="H1207">
        <v>2539</v>
      </c>
      <c r="I1207" t="s">
        <v>11</v>
      </c>
      <c r="J1207" t="s">
        <v>121</v>
      </c>
      <c r="K1207" t="s">
        <v>157</v>
      </c>
      <c r="L1207" t="s">
        <v>147</v>
      </c>
      <c r="M1207" s="5">
        <v>40</v>
      </c>
    </row>
    <row r="1208" spans="1:13" x14ac:dyDescent="0.65">
      <c r="A1208" s="2">
        <v>45447</v>
      </c>
      <c r="B1208" s="3">
        <f t="shared" si="56"/>
        <v>2024</v>
      </c>
      <c r="C1208" t="str">
        <f t="shared" si="54"/>
        <v>2023-2024</v>
      </c>
      <c r="D1208" t="s">
        <v>160</v>
      </c>
      <c r="E1208" t="s">
        <v>92</v>
      </c>
      <c r="F1208" t="str">
        <f t="shared" si="55"/>
        <v>New South Wales</v>
      </c>
      <c r="G1208" t="s">
        <v>10</v>
      </c>
      <c r="H1208">
        <v>2015</v>
      </c>
      <c r="I1208" t="s">
        <v>11</v>
      </c>
      <c r="J1208" t="s">
        <v>124</v>
      </c>
      <c r="K1208" t="s">
        <v>154</v>
      </c>
      <c r="L1208" t="s">
        <v>144</v>
      </c>
      <c r="M1208" s="5">
        <v>744</v>
      </c>
    </row>
    <row r="1209" spans="1:13" x14ac:dyDescent="0.65">
      <c r="A1209" s="2">
        <v>45533</v>
      </c>
      <c r="B1209" s="3">
        <f t="shared" si="56"/>
        <v>2025</v>
      </c>
      <c r="C1209" t="str">
        <f t="shared" si="54"/>
        <v>2024-2025</v>
      </c>
      <c r="D1209" t="s">
        <v>160</v>
      </c>
      <c r="E1209" t="s">
        <v>110</v>
      </c>
      <c r="F1209" t="str">
        <f t="shared" si="55"/>
        <v>Australian Capital Territory</v>
      </c>
      <c r="G1209" t="s">
        <v>51</v>
      </c>
      <c r="H1209">
        <v>2609</v>
      </c>
      <c r="I1209" t="s">
        <v>11</v>
      </c>
      <c r="J1209" t="s">
        <v>121</v>
      </c>
      <c r="K1209" t="s">
        <v>153</v>
      </c>
      <c r="L1209" t="s">
        <v>143</v>
      </c>
      <c r="M1209" s="5">
        <v>395</v>
      </c>
    </row>
    <row r="1210" spans="1:13" x14ac:dyDescent="0.65">
      <c r="A1210" s="2">
        <v>45567</v>
      </c>
      <c r="B1210" s="3">
        <f t="shared" si="56"/>
        <v>2025</v>
      </c>
      <c r="C1210" t="str">
        <f t="shared" si="54"/>
        <v>2024-2025</v>
      </c>
      <c r="D1210" t="s">
        <v>160</v>
      </c>
      <c r="E1210" t="s">
        <v>35</v>
      </c>
      <c r="F1210" t="str">
        <f t="shared" si="55"/>
        <v>Victoria</v>
      </c>
      <c r="G1210" t="s">
        <v>26</v>
      </c>
      <c r="H1210">
        <v>3280</v>
      </c>
      <c r="I1210" t="s">
        <v>11</v>
      </c>
      <c r="J1210" t="s">
        <v>127</v>
      </c>
      <c r="K1210" t="s">
        <v>153</v>
      </c>
      <c r="L1210" t="s">
        <v>143</v>
      </c>
      <c r="M1210" s="5">
        <v>465</v>
      </c>
    </row>
    <row r="1211" spans="1:13" x14ac:dyDescent="0.65">
      <c r="A1211" s="2">
        <v>45354</v>
      </c>
      <c r="B1211" s="3">
        <f t="shared" si="56"/>
        <v>2024</v>
      </c>
      <c r="C1211" t="str">
        <f t="shared" si="54"/>
        <v>2023-2024</v>
      </c>
      <c r="D1211" t="s">
        <v>160</v>
      </c>
      <c r="E1211" t="s">
        <v>66</v>
      </c>
      <c r="F1211" t="str">
        <f t="shared" si="55"/>
        <v>Western Australia</v>
      </c>
      <c r="G1211" t="s">
        <v>28</v>
      </c>
      <c r="H1211">
        <v>6330</v>
      </c>
      <c r="I1211" t="s">
        <v>11</v>
      </c>
      <c r="J1211" t="s">
        <v>133</v>
      </c>
      <c r="K1211" t="s">
        <v>156</v>
      </c>
      <c r="L1211" t="s">
        <v>146</v>
      </c>
      <c r="M1211" s="5">
        <v>732</v>
      </c>
    </row>
    <row r="1212" spans="1:13" x14ac:dyDescent="0.65">
      <c r="A1212" s="2">
        <v>45343</v>
      </c>
      <c r="B1212" s="3">
        <f t="shared" si="56"/>
        <v>2024</v>
      </c>
      <c r="C1212" t="str">
        <f t="shared" si="54"/>
        <v>2023-2024</v>
      </c>
      <c r="D1212" t="s">
        <v>161</v>
      </c>
      <c r="E1212" t="s">
        <v>98</v>
      </c>
      <c r="F1212" t="str">
        <f t="shared" si="55"/>
        <v>South Australia</v>
      </c>
      <c r="G1212" t="s">
        <v>17</v>
      </c>
      <c r="H1212">
        <v>5290</v>
      </c>
      <c r="I1212" t="s">
        <v>11</v>
      </c>
      <c r="J1212" t="s">
        <v>137</v>
      </c>
      <c r="K1212" t="s">
        <v>155</v>
      </c>
      <c r="L1212" t="s">
        <v>145</v>
      </c>
      <c r="M1212" s="5">
        <v>644</v>
      </c>
    </row>
    <row r="1213" spans="1:13" x14ac:dyDescent="0.65">
      <c r="A1213" s="2">
        <v>45736</v>
      </c>
      <c r="B1213" s="3">
        <f t="shared" si="56"/>
        <v>2025</v>
      </c>
      <c r="C1213" t="str">
        <f t="shared" si="54"/>
        <v>2024-2025</v>
      </c>
      <c r="D1213" t="s">
        <v>160</v>
      </c>
      <c r="E1213" t="s">
        <v>103</v>
      </c>
      <c r="F1213" t="str">
        <f t="shared" si="55"/>
        <v>Victoria</v>
      </c>
      <c r="G1213" t="s">
        <v>26</v>
      </c>
      <c r="H1213">
        <v>3550</v>
      </c>
      <c r="I1213" t="s">
        <v>11</v>
      </c>
      <c r="J1213" t="s">
        <v>127</v>
      </c>
      <c r="K1213" t="s">
        <v>153</v>
      </c>
      <c r="L1213" t="s">
        <v>143</v>
      </c>
      <c r="M1213" s="5">
        <v>537</v>
      </c>
    </row>
    <row r="1214" spans="1:13" x14ac:dyDescent="0.65">
      <c r="A1214" s="2">
        <v>45913</v>
      </c>
      <c r="B1214" s="3">
        <f t="shared" si="56"/>
        <v>2026</v>
      </c>
      <c r="C1214" t="str">
        <f t="shared" si="54"/>
        <v>2025-2026</v>
      </c>
      <c r="D1214" t="s">
        <v>161</v>
      </c>
      <c r="E1214" t="s">
        <v>16</v>
      </c>
      <c r="F1214" t="str">
        <f t="shared" si="55"/>
        <v>South Australia</v>
      </c>
      <c r="G1214" t="s">
        <v>17</v>
      </c>
      <c r="H1214">
        <v>5168</v>
      </c>
      <c r="I1214" t="s">
        <v>11</v>
      </c>
      <c r="J1214" t="s">
        <v>132</v>
      </c>
      <c r="K1214" t="s">
        <v>154</v>
      </c>
      <c r="L1214" t="s">
        <v>144</v>
      </c>
      <c r="M1214" s="5">
        <v>534</v>
      </c>
    </row>
    <row r="1215" spans="1:13" x14ac:dyDescent="0.65">
      <c r="A1215" s="2">
        <v>45651</v>
      </c>
      <c r="B1215" s="3">
        <f t="shared" si="56"/>
        <v>2025</v>
      </c>
      <c r="C1215" t="str">
        <f t="shared" si="54"/>
        <v>2024-2025</v>
      </c>
      <c r="D1215" t="s">
        <v>160</v>
      </c>
      <c r="E1215" t="s">
        <v>32</v>
      </c>
      <c r="F1215" t="str">
        <f t="shared" si="55"/>
        <v>Victoria</v>
      </c>
      <c r="G1215" t="s">
        <v>26</v>
      </c>
      <c r="H1215">
        <v>3977</v>
      </c>
      <c r="I1215" t="s">
        <v>11</v>
      </c>
      <c r="J1215" t="s">
        <v>135</v>
      </c>
      <c r="K1215" t="s">
        <v>155</v>
      </c>
      <c r="L1215" t="s">
        <v>145</v>
      </c>
      <c r="M1215" s="5">
        <v>306</v>
      </c>
    </row>
    <row r="1216" spans="1:13" x14ac:dyDescent="0.65">
      <c r="A1216" s="2">
        <v>45637</v>
      </c>
      <c r="B1216" s="3">
        <f t="shared" si="56"/>
        <v>2025</v>
      </c>
      <c r="C1216" t="str">
        <f t="shared" si="54"/>
        <v>2024-2025</v>
      </c>
      <c r="D1216" t="s">
        <v>161</v>
      </c>
      <c r="E1216" t="s">
        <v>109</v>
      </c>
      <c r="F1216" t="str">
        <f t="shared" si="55"/>
        <v>Western Australia</v>
      </c>
      <c r="G1216" t="s">
        <v>28</v>
      </c>
      <c r="H1216">
        <v>6052</v>
      </c>
      <c r="I1216" t="s">
        <v>11</v>
      </c>
      <c r="J1216" t="s">
        <v>119</v>
      </c>
      <c r="K1216" t="s">
        <v>157</v>
      </c>
      <c r="L1216" t="s">
        <v>147</v>
      </c>
      <c r="M1216" s="5">
        <v>210</v>
      </c>
    </row>
    <row r="1217" spans="1:13" x14ac:dyDescent="0.65">
      <c r="A1217" s="2">
        <v>45686</v>
      </c>
      <c r="B1217" s="3">
        <f t="shared" si="56"/>
        <v>2025</v>
      </c>
      <c r="C1217" t="str">
        <f t="shared" si="54"/>
        <v>2024-2025</v>
      </c>
      <c r="D1217" t="s">
        <v>160</v>
      </c>
      <c r="E1217" t="s">
        <v>40</v>
      </c>
      <c r="F1217" t="str">
        <f t="shared" si="55"/>
        <v>South Australia</v>
      </c>
      <c r="G1217" t="s">
        <v>17</v>
      </c>
      <c r="H1217">
        <v>5169</v>
      </c>
      <c r="I1217" t="s">
        <v>11</v>
      </c>
      <c r="J1217" t="s">
        <v>132</v>
      </c>
      <c r="K1217" t="s">
        <v>153</v>
      </c>
      <c r="L1217" t="s">
        <v>143</v>
      </c>
      <c r="M1217" s="5">
        <v>536</v>
      </c>
    </row>
    <row r="1218" spans="1:13" x14ac:dyDescent="0.65">
      <c r="A1218" s="2">
        <v>45995</v>
      </c>
      <c r="B1218" s="3">
        <f t="shared" si="56"/>
        <v>2026</v>
      </c>
      <c r="C1218" t="str">
        <f t="shared" ref="C1218:C1281" si="57">IF(MONTH(A1218) &gt;= 7, YEAR(A1218) &amp; "-" &amp; YEAR(A1218) + 1, YEAR(A1218) - 1 &amp; "-" &amp; YEAR(A1218))</f>
        <v>2025-2026</v>
      </c>
      <c r="D1218" t="s">
        <v>160</v>
      </c>
      <c r="E1218" t="s">
        <v>103</v>
      </c>
      <c r="F1218" t="str">
        <f t="shared" ref="F1218:F1281" si="58">IF(G1218="WA","Western Australia",
IF(G1218="NSW","New South Wales",
IF(G1218="QLD","Queensland",
IF(G1218="VIC","Victoria",
IF(G1218="TAS","Tasmania",
IF(G1218="SA","South Australia",
IF(G1218="NT","Northern Territory",
IF(G1218="ACT","Australian Capital Territory",G1218))))))))</f>
        <v>Victoria</v>
      </c>
      <c r="G1218" t="s">
        <v>26</v>
      </c>
      <c r="H1218">
        <v>3550</v>
      </c>
      <c r="I1218" t="s">
        <v>11</v>
      </c>
      <c r="J1218" t="s">
        <v>127</v>
      </c>
      <c r="K1218" t="s">
        <v>158</v>
      </c>
      <c r="L1218" t="s">
        <v>148</v>
      </c>
      <c r="M1218" s="5">
        <v>27</v>
      </c>
    </row>
    <row r="1219" spans="1:13" x14ac:dyDescent="0.65">
      <c r="A1219" s="2">
        <v>45633</v>
      </c>
      <c r="B1219" s="3">
        <f t="shared" ref="B1219:B1282" si="59">IF(MONTH(A1219)&gt;=7,YEAR(A1219)+1,YEAR(A1219))</f>
        <v>2025</v>
      </c>
      <c r="C1219" t="str">
        <f t="shared" si="57"/>
        <v>2024-2025</v>
      </c>
      <c r="D1219" t="s">
        <v>160</v>
      </c>
      <c r="E1219" t="s">
        <v>20</v>
      </c>
      <c r="F1219" t="str">
        <f t="shared" si="58"/>
        <v>South Australia</v>
      </c>
      <c r="G1219" t="s">
        <v>17</v>
      </c>
      <c r="H1219">
        <v>5607</v>
      </c>
      <c r="I1219" t="s">
        <v>11</v>
      </c>
      <c r="J1219" t="s">
        <v>137</v>
      </c>
      <c r="K1219" t="s">
        <v>153</v>
      </c>
      <c r="L1219" t="s">
        <v>143</v>
      </c>
      <c r="M1219" s="5">
        <v>703</v>
      </c>
    </row>
    <row r="1220" spans="1:13" x14ac:dyDescent="0.65">
      <c r="A1220" s="2">
        <v>45522</v>
      </c>
      <c r="B1220" s="3">
        <f t="shared" si="59"/>
        <v>2025</v>
      </c>
      <c r="C1220" t="str">
        <f t="shared" si="57"/>
        <v>2024-2025</v>
      </c>
      <c r="D1220" t="s">
        <v>161</v>
      </c>
      <c r="E1220" t="s">
        <v>21</v>
      </c>
      <c r="F1220" t="str">
        <f t="shared" si="58"/>
        <v>South Australia</v>
      </c>
      <c r="G1220" t="s">
        <v>17</v>
      </c>
      <c r="H1220">
        <v>5343</v>
      </c>
      <c r="I1220" t="s">
        <v>11</v>
      </c>
      <c r="J1220" t="s">
        <v>137</v>
      </c>
      <c r="K1220" t="s">
        <v>157</v>
      </c>
      <c r="L1220" t="s">
        <v>147</v>
      </c>
      <c r="M1220" s="5">
        <v>388</v>
      </c>
    </row>
    <row r="1221" spans="1:13" x14ac:dyDescent="0.65">
      <c r="A1221" s="2">
        <v>45696</v>
      </c>
      <c r="B1221" s="3">
        <f t="shared" si="59"/>
        <v>2025</v>
      </c>
      <c r="C1221" t="str">
        <f t="shared" si="57"/>
        <v>2024-2025</v>
      </c>
      <c r="D1221" t="s">
        <v>160</v>
      </c>
      <c r="E1221" t="s">
        <v>50</v>
      </c>
      <c r="F1221" t="str">
        <f t="shared" si="58"/>
        <v>Australian Capital Territory</v>
      </c>
      <c r="G1221" t="s">
        <v>51</v>
      </c>
      <c r="H1221">
        <v>2617</v>
      </c>
      <c r="I1221" t="s">
        <v>11</v>
      </c>
      <c r="J1221" t="s">
        <v>121</v>
      </c>
      <c r="K1221" t="s">
        <v>154</v>
      </c>
      <c r="L1221" t="s">
        <v>144</v>
      </c>
      <c r="M1221" s="5">
        <v>566</v>
      </c>
    </row>
    <row r="1222" spans="1:13" x14ac:dyDescent="0.65">
      <c r="A1222" s="2">
        <v>45693</v>
      </c>
      <c r="B1222" s="3">
        <f t="shared" si="59"/>
        <v>2025</v>
      </c>
      <c r="C1222" t="str">
        <f t="shared" si="57"/>
        <v>2024-2025</v>
      </c>
      <c r="D1222" t="s">
        <v>161</v>
      </c>
      <c r="E1222" t="s">
        <v>46</v>
      </c>
      <c r="F1222" t="str">
        <f t="shared" si="58"/>
        <v>South Australia</v>
      </c>
      <c r="G1222" t="s">
        <v>17</v>
      </c>
      <c r="H1222">
        <v>5043</v>
      </c>
      <c r="I1222" t="s">
        <v>11</v>
      </c>
      <c r="J1222" t="s">
        <v>132</v>
      </c>
      <c r="K1222" t="s">
        <v>154</v>
      </c>
      <c r="L1222" t="s">
        <v>144</v>
      </c>
      <c r="M1222" s="5">
        <v>157</v>
      </c>
    </row>
    <row r="1223" spans="1:13" x14ac:dyDescent="0.65">
      <c r="A1223" s="2">
        <v>45641</v>
      </c>
      <c r="B1223" s="3">
        <f t="shared" si="59"/>
        <v>2025</v>
      </c>
      <c r="C1223" t="str">
        <f t="shared" si="57"/>
        <v>2024-2025</v>
      </c>
      <c r="D1223" t="s">
        <v>160</v>
      </c>
      <c r="E1223" t="s">
        <v>18</v>
      </c>
      <c r="F1223" t="str">
        <f t="shared" si="58"/>
        <v>Queensland</v>
      </c>
      <c r="G1223" t="s">
        <v>19</v>
      </c>
      <c r="H1223">
        <v>4802</v>
      </c>
      <c r="I1223" t="s">
        <v>11</v>
      </c>
      <c r="J1223" t="s">
        <v>131</v>
      </c>
      <c r="K1223" t="s">
        <v>150</v>
      </c>
      <c r="L1223" t="s">
        <v>140</v>
      </c>
      <c r="M1223" s="5">
        <v>583</v>
      </c>
    </row>
    <row r="1224" spans="1:13" x14ac:dyDescent="0.65">
      <c r="A1224" s="2">
        <v>45660</v>
      </c>
      <c r="B1224" s="3">
        <f t="shared" si="59"/>
        <v>2025</v>
      </c>
      <c r="C1224" t="str">
        <f t="shared" si="57"/>
        <v>2024-2025</v>
      </c>
      <c r="D1224" t="s">
        <v>160</v>
      </c>
      <c r="E1224" t="s">
        <v>21</v>
      </c>
      <c r="F1224" t="str">
        <f t="shared" si="58"/>
        <v>South Australia</v>
      </c>
      <c r="G1224" t="s">
        <v>17</v>
      </c>
      <c r="H1224">
        <v>5343</v>
      </c>
      <c r="I1224" t="s">
        <v>11</v>
      </c>
      <c r="J1224" t="s">
        <v>137</v>
      </c>
      <c r="K1224" t="s">
        <v>153</v>
      </c>
      <c r="L1224" t="s">
        <v>143</v>
      </c>
      <c r="M1224" s="5">
        <v>46</v>
      </c>
    </row>
    <row r="1225" spans="1:13" x14ac:dyDescent="0.65">
      <c r="A1225" s="2">
        <v>46001</v>
      </c>
      <c r="B1225" s="3">
        <f t="shared" si="59"/>
        <v>2026</v>
      </c>
      <c r="C1225" t="str">
        <f t="shared" si="57"/>
        <v>2025-2026</v>
      </c>
      <c r="D1225" t="s">
        <v>161</v>
      </c>
      <c r="E1225" t="s">
        <v>64</v>
      </c>
      <c r="F1225" t="str">
        <f t="shared" si="58"/>
        <v>Western Australia</v>
      </c>
      <c r="G1225" t="s">
        <v>28</v>
      </c>
      <c r="H1225">
        <v>6112</v>
      </c>
      <c r="I1225" t="s">
        <v>11</v>
      </c>
      <c r="J1225" t="s">
        <v>133</v>
      </c>
      <c r="K1225" t="s">
        <v>152</v>
      </c>
      <c r="L1225" t="s">
        <v>142</v>
      </c>
      <c r="M1225" s="5">
        <v>797</v>
      </c>
    </row>
    <row r="1226" spans="1:13" x14ac:dyDescent="0.65">
      <c r="A1226" s="2">
        <v>45318</v>
      </c>
      <c r="B1226" s="3">
        <f t="shared" si="59"/>
        <v>2024</v>
      </c>
      <c r="C1226" t="str">
        <f t="shared" si="57"/>
        <v>2023-2024</v>
      </c>
      <c r="D1226" t="s">
        <v>160</v>
      </c>
      <c r="E1226" t="s">
        <v>99</v>
      </c>
      <c r="F1226" t="str">
        <f t="shared" si="58"/>
        <v>Western Australia</v>
      </c>
      <c r="G1226" t="s">
        <v>28</v>
      </c>
      <c r="H1226">
        <v>6530</v>
      </c>
      <c r="I1226" t="s">
        <v>11</v>
      </c>
      <c r="J1226" t="s">
        <v>139</v>
      </c>
      <c r="K1226" t="s">
        <v>158</v>
      </c>
      <c r="L1226" t="s">
        <v>148</v>
      </c>
      <c r="M1226" s="5">
        <v>629</v>
      </c>
    </row>
    <row r="1227" spans="1:13" x14ac:dyDescent="0.65">
      <c r="A1227" s="2">
        <v>45323</v>
      </c>
      <c r="B1227" s="3">
        <f t="shared" si="59"/>
        <v>2024</v>
      </c>
      <c r="C1227" t="str">
        <f t="shared" si="57"/>
        <v>2023-2024</v>
      </c>
      <c r="D1227" t="s">
        <v>161</v>
      </c>
      <c r="E1227" t="s">
        <v>69</v>
      </c>
      <c r="F1227" t="str">
        <f t="shared" si="58"/>
        <v>Victoria</v>
      </c>
      <c r="G1227" t="s">
        <v>26</v>
      </c>
      <c r="H1227">
        <v>3148</v>
      </c>
      <c r="I1227" t="s">
        <v>11</v>
      </c>
      <c r="J1227" t="s">
        <v>125</v>
      </c>
      <c r="K1227" t="s">
        <v>156</v>
      </c>
      <c r="L1227" t="s">
        <v>146</v>
      </c>
      <c r="M1227" s="5">
        <v>46</v>
      </c>
    </row>
    <row r="1228" spans="1:13" x14ac:dyDescent="0.65">
      <c r="A1228" s="2">
        <v>45818</v>
      </c>
      <c r="B1228" s="3">
        <f t="shared" si="59"/>
        <v>2025</v>
      </c>
      <c r="C1228" t="str">
        <f t="shared" si="57"/>
        <v>2024-2025</v>
      </c>
      <c r="D1228" t="s">
        <v>161</v>
      </c>
      <c r="E1228" t="s">
        <v>67</v>
      </c>
      <c r="F1228" t="str">
        <f t="shared" si="58"/>
        <v>Tasmania</v>
      </c>
      <c r="G1228" t="s">
        <v>43</v>
      </c>
      <c r="H1228">
        <v>7250</v>
      </c>
      <c r="I1228" t="s">
        <v>11</v>
      </c>
      <c r="J1228" t="s">
        <v>128</v>
      </c>
      <c r="K1228" t="s">
        <v>156</v>
      </c>
      <c r="L1228" t="s">
        <v>146</v>
      </c>
      <c r="M1228" s="5">
        <v>751</v>
      </c>
    </row>
    <row r="1229" spans="1:13" x14ac:dyDescent="0.65">
      <c r="A1229" s="2">
        <v>45908</v>
      </c>
      <c r="B1229" s="3">
        <f t="shared" si="59"/>
        <v>2026</v>
      </c>
      <c r="C1229" t="str">
        <f t="shared" si="57"/>
        <v>2025-2026</v>
      </c>
      <c r="D1229" t="s">
        <v>160</v>
      </c>
      <c r="E1229" t="s">
        <v>40</v>
      </c>
      <c r="F1229" t="str">
        <f t="shared" si="58"/>
        <v>South Australia</v>
      </c>
      <c r="G1229" t="s">
        <v>17</v>
      </c>
      <c r="H1229">
        <v>5169</v>
      </c>
      <c r="I1229" t="s">
        <v>11</v>
      </c>
      <c r="J1229" t="s">
        <v>132</v>
      </c>
      <c r="K1229" t="s">
        <v>156</v>
      </c>
      <c r="L1229" t="s">
        <v>146</v>
      </c>
      <c r="M1229" s="5">
        <v>575</v>
      </c>
    </row>
    <row r="1230" spans="1:13" x14ac:dyDescent="0.65">
      <c r="A1230" s="2">
        <v>45815</v>
      </c>
      <c r="B1230" s="3">
        <f t="shared" si="59"/>
        <v>2025</v>
      </c>
      <c r="C1230" t="str">
        <f t="shared" si="57"/>
        <v>2024-2025</v>
      </c>
      <c r="D1230" t="s">
        <v>160</v>
      </c>
      <c r="E1230" t="s">
        <v>95</v>
      </c>
      <c r="F1230" t="str">
        <f t="shared" si="58"/>
        <v>New South Wales</v>
      </c>
      <c r="G1230" t="s">
        <v>10</v>
      </c>
      <c r="H1230">
        <v>2131</v>
      </c>
      <c r="I1230" t="s">
        <v>11</v>
      </c>
      <c r="J1230" t="s">
        <v>123</v>
      </c>
      <c r="K1230" t="s">
        <v>155</v>
      </c>
      <c r="L1230" t="s">
        <v>145</v>
      </c>
      <c r="M1230" s="5">
        <v>381</v>
      </c>
    </row>
    <row r="1231" spans="1:13" x14ac:dyDescent="0.65">
      <c r="A1231" s="2">
        <v>46000</v>
      </c>
      <c r="B1231" s="3">
        <f t="shared" si="59"/>
        <v>2026</v>
      </c>
      <c r="C1231" t="str">
        <f t="shared" si="57"/>
        <v>2025-2026</v>
      </c>
      <c r="D1231" t="s">
        <v>161</v>
      </c>
      <c r="E1231" t="s">
        <v>41</v>
      </c>
      <c r="F1231" t="str">
        <f t="shared" si="58"/>
        <v>New South Wales</v>
      </c>
      <c r="G1231" t="s">
        <v>10</v>
      </c>
      <c r="H1231">
        <v>2478</v>
      </c>
      <c r="I1231" t="s">
        <v>11</v>
      </c>
      <c r="J1231" t="s">
        <v>120</v>
      </c>
      <c r="K1231" t="s">
        <v>157</v>
      </c>
      <c r="L1231" t="s">
        <v>147</v>
      </c>
      <c r="M1231" s="5">
        <v>436</v>
      </c>
    </row>
    <row r="1232" spans="1:13" x14ac:dyDescent="0.65">
      <c r="A1232" s="2">
        <v>45859</v>
      </c>
      <c r="B1232" s="3">
        <f t="shared" si="59"/>
        <v>2026</v>
      </c>
      <c r="C1232" t="str">
        <f t="shared" si="57"/>
        <v>2025-2026</v>
      </c>
      <c r="D1232" t="s">
        <v>160</v>
      </c>
      <c r="E1232" t="s">
        <v>49</v>
      </c>
      <c r="F1232" t="str">
        <f t="shared" si="58"/>
        <v>New South Wales</v>
      </c>
      <c r="G1232" t="s">
        <v>10</v>
      </c>
      <c r="H1232">
        <v>2350</v>
      </c>
      <c r="I1232" t="s">
        <v>11</v>
      </c>
      <c r="J1232" t="s">
        <v>120</v>
      </c>
      <c r="K1232" t="s">
        <v>151</v>
      </c>
      <c r="L1232" t="s">
        <v>141</v>
      </c>
      <c r="M1232" s="5">
        <v>456</v>
      </c>
    </row>
    <row r="1233" spans="1:13" x14ac:dyDescent="0.65">
      <c r="A1233" s="2">
        <v>45898</v>
      </c>
      <c r="B1233" s="3">
        <f t="shared" si="59"/>
        <v>2026</v>
      </c>
      <c r="C1233" t="str">
        <f t="shared" si="57"/>
        <v>2025-2026</v>
      </c>
      <c r="D1233" t="s">
        <v>160</v>
      </c>
      <c r="E1233" t="s">
        <v>82</v>
      </c>
      <c r="F1233" t="str">
        <f t="shared" si="58"/>
        <v>Queensland</v>
      </c>
      <c r="G1233" t="s">
        <v>19</v>
      </c>
      <c r="H1233">
        <v>4215</v>
      </c>
      <c r="I1233" t="s">
        <v>11</v>
      </c>
      <c r="J1233" t="s">
        <v>122</v>
      </c>
      <c r="K1233" t="s">
        <v>156</v>
      </c>
      <c r="L1233" t="s">
        <v>146</v>
      </c>
      <c r="M1233" s="5">
        <v>479</v>
      </c>
    </row>
    <row r="1234" spans="1:13" x14ac:dyDescent="0.65">
      <c r="A1234" s="2">
        <v>45498</v>
      </c>
      <c r="B1234" s="3">
        <f t="shared" si="59"/>
        <v>2025</v>
      </c>
      <c r="C1234" t="str">
        <f t="shared" si="57"/>
        <v>2024-2025</v>
      </c>
      <c r="D1234" t="s">
        <v>160</v>
      </c>
      <c r="E1234" t="s">
        <v>53</v>
      </c>
      <c r="F1234" t="str">
        <f t="shared" si="58"/>
        <v>Queensland</v>
      </c>
      <c r="G1234" t="s">
        <v>19</v>
      </c>
      <c r="H1234">
        <v>4012</v>
      </c>
      <c r="I1234" t="s">
        <v>11</v>
      </c>
      <c r="J1234" t="s">
        <v>129</v>
      </c>
      <c r="K1234" t="s">
        <v>155</v>
      </c>
      <c r="L1234" t="s">
        <v>145</v>
      </c>
      <c r="M1234" s="5">
        <v>129</v>
      </c>
    </row>
    <row r="1235" spans="1:13" x14ac:dyDescent="0.65">
      <c r="A1235" s="2">
        <v>45573</v>
      </c>
      <c r="B1235" s="3">
        <f t="shared" si="59"/>
        <v>2025</v>
      </c>
      <c r="C1235" t="str">
        <f t="shared" si="57"/>
        <v>2024-2025</v>
      </c>
      <c r="D1235" t="s">
        <v>160</v>
      </c>
      <c r="E1235" t="s">
        <v>44</v>
      </c>
      <c r="F1235" t="str">
        <f t="shared" si="58"/>
        <v>Western Australia</v>
      </c>
      <c r="G1235" t="s">
        <v>28</v>
      </c>
      <c r="H1235">
        <v>6010</v>
      </c>
      <c r="I1235" t="s">
        <v>11</v>
      </c>
      <c r="J1235" t="s">
        <v>119</v>
      </c>
      <c r="K1235" t="s">
        <v>152</v>
      </c>
      <c r="L1235" t="s">
        <v>142</v>
      </c>
      <c r="M1235" s="5">
        <v>276</v>
      </c>
    </row>
    <row r="1236" spans="1:13" x14ac:dyDescent="0.65">
      <c r="A1236" s="2">
        <v>45772</v>
      </c>
      <c r="B1236" s="3">
        <f t="shared" si="59"/>
        <v>2025</v>
      </c>
      <c r="C1236" t="str">
        <f t="shared" si="57"/>
        <v>2024-2025</v>
      </c>
      <c r="D1236" t="s">
        <v>160</v>
      </c>
      <c r="E1236" t="s">
        <v>110</v>
      </c>
      <c r="F1236" t="str">
        <f t="shared" si="58"/>
        <v>Australian Capital Territory</v>
      </c>
      <c r="G1236" t="s">
        <v>51</v>
      </c>
      <c r="H1236">
        <v>2609</v>
      </c>
      <c r="I1236" t="s">
        <v>11</v>
      </c>
      <c r="J1236" t="s">
        <v>121</v>
      </c>
      <c r="K1236" t="s">
        <v>154</v>
      </c>
      <c r="L1236" t="s">
        <v>144</v>
      </c>
      <c r="M1236" s="5">
        <v>130</v>
      </c>
    </row>
    <row r="1237" spans="1:13" x14ac:dyDescent="0.65">
      <c r="A1237" s="2">
        <v>45350</v>
      </c>
      <c r="B1237" s="3">
        <f t="shared" si="59"/>
        <v>2024</v>
      </c>
      <c r="C1237" t="str">
        <f t="shared" si="57"/>
        <v>2023-2024</v>
      </c>
      <c r="D1237" t="s">
        <v>161</v>
      </c>
      <c r="E1237" t="s">
        <v>71</v>
      </c>
      <c r="F1237" t="str">
        <f t="shared" si="58"/>
        <v>Victoria</v>
      </c>
      <c r="G1237" t="s">
        <v>26</v>
      </c>
      <c r="H1237">
        <v>3131</v>
      </c>
      <c r="I1237" t="s">
        <v>11</v>
      </c>
      <c r="J1237" t="s">
        <v>125</v>
      </c>
      <c r="K1237" t="s">
        <v>159</v>
      </c>
      <c r="L1237" t="s">
        <v>149</v>
      </c>
      <c r="M1237" s="5">
        <v>540</v>
      </c>
    </row>
    <row r="1238" spans="1:13" x14ac:dyDescent="0.65">
      <c r="A1238" s="2">
        <v>45414</v>
      </c>
      <c r="B1238" s="3">
        <f t="shared" si="59"/>
        <v>2024</v>
      </c>
      <c r="C1238" t="str">
        <f t="shared" si="57"/>
        <v>2023-2024</v>
      </c>
      <c r="D1238" t="s">
        <v>160</v>
      </c>
      <c r="E1238" t="s">
        <v>53</v>
      </c>
      <c r="F1238" t="str">
        <f t="shared" si="58"/>
        <v>Queensland</v>
      </c>
      <c r="G1238" t="s">
        <v>19</v>
      </c>
      <c r="H1238">
        <v>4012</v>
      </c>
      <c r="I1238" t="s">
        <v>11</v>
      </c>
      <c r="J1238" t="s">
        <v>129</v>
      </c>
      <c r="K1238" t="s">
        <v>156</v>
      </c>
      <c r="L1238" t="s">
        <v>146</v>
      </c>
      <c r="M1238" s="5">
        <v>478</v>
      </c>
    </row>
    <row r="1239" spans="1:13" x14ac:dyDescent="0.65">
      <c r="A1239" s="2">
        <v>45776</v>
      </c>
      <c r="B1239" s="3">
        <f t="shared" si="59"/>
        <v>2025</v>
      </c>
      <c r="C1239" t="str">
        <f t="shared" si="57"/>
        <v>2024-2025</v>
      </c>
      <c r="D1239" t="s">
        <v>160</v>
      </c>
      <c r="E1239" t="s">
        <v>77</v>
      </c>
      <c r="F1239" t="str">
        <f t="shared" si="58"/>
        <v>Victoria</v>
      </c>
      <c r="G1239" t="s">
        <v>26</v>
      </c>
      <c r="H1239">
        <v>3018</v>
      </c>
      <c r="I1239" t="s">
        <v>11</v>
      </c>
      <c r="J1239" t="s">
        <v>126</v>
      </c>
      <c r="K1239" t="s">
        <v>151</v>
      </c>
      <c r="L1239" t="s">
        <v>141</v>
      </c>
      <c r="M1239" s="5">
        <v>642</v>
      </c>
    </row>
    <row r="1240" spans="1:13" x14ac:dyDescent="0.65">
      <c r="A1240" s="2">
        <v>45310</v>
      </c>
      <c r="B1240" s="3">
        <f t="shared" si="59"/>
        <v>2024</v>
      </c>
      <c r="C1240" t="str">
        <f t="shared" si="57"/>
        <v>2023-2024</v>
      </c>
      <c r="D1240" t="s">
        <v>160</v>
      </c>
      <c r="E1240" t="s">
        <v>50</v>
      </c>
      <c r="F1240" t="str">
        <f t="shared" si="58"/>
        <v>Australian Capital Territory</v>
      </c>
      <c r="G1240" t="s">
        <v>51</v>
      </c>
      <c r="H1240">
        <v>2617</v>
      </c>
      <c r="I1240" t="s">
        <v>11</v>
      </c>
      <c r="J1240" t="s">
        <v>121</v>
      </c>
      <c r="K1240" t="s">
        <v>153</v>
      </c>
      <c r="L1240" t="s">
        <v>143</v>
      </c>
      <c r="M1240" s="5">
        <v>388</v>
      </c>
    </row>
    <row r="1241" spans="1:13" x14ac:dyDescent="0.65">
      <c r="A1241" s="2">
        <v>45828</v>
      </c>
      <c r="B1241" s="3">
        <f t="shared" si="59"/>
        <v>2025</v>
      </c>
      <c r="C1241" t="str">
        <f t="shared" si="57"/>
        <v>2024-2025</v>
      </c>
      <c r="D1241" t="s">
        <v>161</v>
      </c>
      <c r="E1241" t="s">
        <v>64</v>
      </c>
      <c r="F1241" t="str">
        <f t="shared" si="58"/>
        <v>Western Australia</v>
      </c>
      <c r="G1241" t="s">
        <v>28</v>
      </c>
      <c r="H1241">
        <v>6112</v>
      </c>
      <c r="I1241" t="s">
        <v>11</v>
      </c>
      <c r="J1241" t="s">
        <v>133</v>
      </c>
      <c r="K1241" t="s">
        <v>152</v>
      </c>
      <c r="L1241" t="s">
        <v>142</v>
      </c>
      <c r="M1241" s="5">
        <v>164</v>
      </c>
    </row>
    <row r="1242" spans="1:13" x14ac:dyDescent="0.65">
      <c r="A1242" s="2">
        <v>45987</v>
      </c>
      <c r="B1242" s="3">
        <f t="shared" si="59"/>
        <v>2026</v>
      </c>
      <c r="C1242" t="str">
        <f t="shared" si="57"/>
        <v>2025-2026</v>
      </c>
      <c r="D1242" t="s">
        <v>161</v>
      </c>
      <c r="E1242" t="s">
        <v>67</v>
      </c>
      <c r="F1242" t="str">
        <f t="shared" si="58"/>
        <v>Tasmania</v>
      </c>
      <c r="G1242" t="s">
        <v>43</v>
      </c>
      <c r="H1242">
        <v>7250</v>
      </c>
      <c r="I1242" t="s">
        <v>11</v>
      </c>
      <c r="J1242" t="s">
        <v>128</v>
      </c>
      <c r="K1242" t="s">
        <v>157</v>
      </c>
      <c r="L1242" t="s">
        <v>147</v>
      </c>
      <c r="M1242" s="5">
        <v>343</v>
      </c>
    </row>
    <row r="1243" spans="1:13" x14ac:dyDescent="0.65">
      <c r="A1243" s="2">
        <v>45937</v>
      </c>
      <c r="B1243" s="3">
        <f t="shared" si="59"/>
        <v>2026</v>
      </c>
      <c r="C1243" t="str">
        <f t="shared" si="57"/>
        <v>2025-2026</v>
      </c>
      <c r="D1243" t="s">
        <v>160</v>
      </c>
      <c r="E1243" t="s">
        <v>107</v>
      </c>
      <c r="F1243" t="str">
        <f t="shared" si="58"/>
        <v>New South Wales</v>
      </c>
      <c r="G1243" t="s">
        <v>10</v>
      </c>
      <c r="H1243">
        <v>2020</v>
      </c>
      <c r="I1243" t="s">
        <v>11</v>
      </c>
      <c r="J1243" t="s">
        <v>124</v>
      </c>
      <c r="K1243" t="s">
        <v>151</v>
      </c>
      <c r="L1243" t="s">
        <v>141</v>
      </c>
      <c r="M1243" s="5">
        <v>207</v>
      </c>
    </row>
    <row r="1244" spans="1:13" x14ac:dyDescent="0.65">
      <c r="A1244" s="2">
        <v>45637</v>
      </c>
      <c r="B1244" s="3">
        <f t="shared" si="59"/>
        <v>2025</v>
      </c>
      <c r="C1244" t="str">
        <f t="shared" si="57"/>
        <v>2024-2025</v>
      </c>
      <c r="D1244" t="s">
        <v>161</v>
      </c>
      <c r="E1244" t="s">
        <v>24</v>
      </c>
      <c r="F1244" t="str">
        <f t="shared" si="58"/>
        <v>Queensland</v>
      </c>
      <c r="G1244" t="s">
        <v>19</v>
      </c>
      <c r="H1244">
        <v>4053</v>
      </c>
      <c r="I1244" t="s">
        <v>11</v>
      </c>
      <c r="J1244" t="s">
        <v>129</v>
      </c>
      <c r="K1244" t="s">
        <v>153</v>
      </c>
      <c r="L1244" t="s">
        <v>143</v>
      </c>
      <c r="M1244" s="5">
        <v>309</v>
      </c>
    </row>
    <row r="1245" spans="1:13" x14ac:dyDescent="0.65">
      <c r="A1245" s="2">
        <v>45515</v>
      </c>
      <c r="B1245" s="3">
        <f t="shared" si="59"/>
        <v>2025</v>
      </c>
      <c r="C1245" t="str">
        <f t="shared" si="57"/>
        <v>2024-2025</v>
      </c>
      <c r="D1245" t="s">
        <v>161</v>
      </c>
      <c r="E1245" t="s">
        <v>86</v>
      </c>
      <c r="F1245" t="str">
        <f t="shared" si="58"/>
        <v>Queensland</v>
      </c>
      <c r="G1245" t="s">
        <v>19</v>
      </c>
      <c r="H1245">
        <v>4119</v>
      </c>
      <c r="I1245" t="s">
        <v>11</v>
      </c>
      <c r="J1245" t="s">
        <v>129</v>
      </c>
      <c r="K1245" t="s">
        <v>150</v>
      </c>
      <c r="L1245" t="s">
        <v>140</v>
      </c>
      <c r="M1245" s="5">
        <v>429</v>
      </c>
    </row>
    <row r="1246" spans="1:13" x14ac:dyDescent="0.65">
      <c r="A1246" s="2">
        <v>45529</v>
      </c>
      <c r="B1246" s="3">
        <f t="shared" si="59"/>
        <v>2025</v>
      </c>
      <c r="C1246" t="str">
        <f t="shared" si="57"/>
        <v>2024-2025</v>
      </c>
      <c r="D1246" t="s">
        <v>160</v>
      </c>
      <c r="E1246" t="s">
        <v>57</v>
      </c>
      <c r="F1246" t="str">
        <f t="shared" si="58"/>
        <v>New South Wales</v>
      </c>
      <c r="G1246" t="s">
        <v>10</v>
      </c>
      <c r="H1246">
        <v>2064</v>
      </c>
      <c r="I1246" t="s">
        <v>11</v>
      </c>
      <c r="J1246" t="s">
        <v>124</v>
      </c>
      <c r="K1246" t="s">
        <v>152</v>
      </c>
      <c r="L1246" t="s">
        <v>142</v>
      </c>
      <c r="M1246" s="5">
        <v>759</v>
      </c>
    </row>
    <row r="1247" spans="1:13" x14ac:dyDescent="0.65">
      <c r="A1247" s="2">
        <v>45818</v>
      </c>
      <c r="B1247" s="3">
        <f t="shared" si="59"/>
        <v>2025</v>
      </c>
      <c r="C1247" t="str">
        <f t="shared" si="57"/>
        <v>2024-2025</v>
      </c>
      <c r="D1247" t="s">
        <v>160</v>
      </c>
      <c r="E1247" t="s">
        <v>79</v>
      </c>
      <c r="F1247" t="str">
        <f t="shared" si="58"/>
        <v>Queensland</v>
      </c>
      <c r="G1247" t="s">
        <v>19</v>
      </c>
      <c r="H1247">
        <v>4680</v>
      </c>
      <c r="I1247" t="s">
        <v>11</v>
      </c>
      <c r="J1247" t="s">
        <v>136</v>
      </c>
      <c r="K1247" t="s">
        <v>153</v>
      </c>
      <c r="L1247" t="s">
        <v>143</v>
      </c>
      <c r="M1247" s="5">
        <v>651</v>
      </c>
    </row>
    <row r="1248" spans="1:13" x14ac:dyDescent="0.65">
      <c r="A1248" s="2">
        <v>45718</v>
      </c>
      <c r="B1248" s="3">
        <f t="shared" si="59"/>
        <v>2025</v>
      </c>
      <c r="C1248" t="str">
        <f t="shared" si="57"/>
        <v>2024-2025</v>
      </c>
      <c r="D1248" t="s">
        <v>161</v>
      </c>
      <c r="E1248" t="s">
        <v>112</v>
      </c>
      <c r="F1248" t="str">
        <f t="shared" si="58"/>
        <v>Queensland</v>
      </c>
      <c r="G1248" t="s">
        <v>19</v>
      </c>
      <c r="H1248">
        <v>4566</v>
      </c>
      <c r="I1248" t="s">
        <v>11</v>
      </c>
      <c r="J1248" t="s">
        <v>134</v>
      </c>
      <c r="K1248" t="s">
        <v>157</v>
      </c>
      <c r="L1248" t="s">
        <v>147</v>
      </c>
      <c r="M1248" s="5">
        <v>139</v>
      </c>
    </row>
    <row r="1249" spans="1:13" x14ac:dyDescent="0.65">
      <c r="A1249" s="2">
        <v>45501</v>
      </c>
      <c r="B1249" s="3">
        <f t="shared" si="59"/>
        <v>2025</v>
      </c>
      <c r="C1249" t="str">
        <f t="shared" si="57"/>
        <v>2024-2025</v>
      </c>
      <c r="D1249" t="s">
        <v>160</v>
      </c>
      <c r="E1249" t="s">
        <v>93</v>
      </c>
      <c r="F1249" t="str">
        <f t="shared" si="58"/>
        <v>Victoria</v>
      </c>
      <c r="G1249" t="s">
        <v>26</v>
      </c>
      <c r="H1249">
        <v>3400</v>
      </c>
      <c r="I1249" t="s">
        <v>11</v>
      </c>
      <c r="J1249" t="s">
        <v>127</v>
      </c>
      <c r="K1249" t="s">
        <v>153</v>
      </c>
      <c r="L1249" t="s">
        <v>143</v>
      </c>
      <c r="M1249" s="5">
        <v>190</v>
      </c>
    </row>
    <row r="1250" spans="1:13" x14ac:dyDescent="0.65">
      <c r="A1250" s="2">
        <v>45736</v>
      </c>
      <c r="B1250" s="3">
        <f t="shared" si="59"/>
        <v>2025</v>
      </c>
      <c r="C1250" t="str">
        <f t="shared" si="57"/>
        <v>2024-2025</v>
      </c>
      <c r="D1250" t="s">
        <v>160</v>
      </c>
      <c r="E1250" t="s">
        <v>64</v>
      </c>
      <c r="F1250" t="str">
        <f t="shared" si="58"/>
        <v>Western Australia</v>
      </c>
      <c r="G1250" t="s">
        <v>28</v>
      </c>
      <c r="H1250">
        <v>6112</v>
      </c>
      <c r="I1250" t="s">
        <v>11</v>
      </c>
      <c r="J1250" t="s">
        <v>133</v>
      </c>
      <c r="K1250" t="s">
        <v>153</v>
      </c>
      <c r="L1250" t="s">
        <v>143</v>
      </c>
      <c r="M1250" s="5">
        <v>551</v>
      </c>
    </row>
    <row r="1251" spans="1:13" x14ac:dyDescent="0.65">
      <c r="A1251" s="2">
        <v>45807</v>
      </c>
      <c r="B1251" s="3">
        <f t="shared" si="59"/>
        <v>2025</v>
      </c>
      <c r="C1251" t="str">
        <f t="shared" si="57"/>
        <v>2024-2025</v>
      </c>
      <c r="D1251" t="s">
        <v>161</v>
      </c>
      <c r="E1251" t="s">
        <v>68</v>
      </c>
      <c r="F1251" t="str">
        <f t="shared" si="58"/>
        <v>Victoria</v>
      </c>
      <c r="G1251" t="s">
        <v>26</v>
      </c>
      <c r="H1251">
        <v>3429</v>
      </c>
      <c r="I1251" t="s">
        <v>11</v>
      </c>
      <c r="J1251" t="s">
        <v>127</v>
      </c>
      <c r="K1251" t="s">
        <v>153</v>
      </c>
      <c r="L1251" t="s">
        <v>143</v>
      </c>
      <c r="M1251" s="5">
        <v>637</v>
      </c>
    </row>
    <row r="1252" spans="1:13" x14ac:dyDescent="0.65">
      <c r="A1252" s="2">
        <v>45511</v>
      </c>
      <c r="B1252" s="3">
        <f t="shared" si="59"/>
        <v>2025</v>
      </c>
      <c r="C1252" t="str">
        <f t="shared" si="57"/>
        <v>2024-2025</v>
      </c>
      <c r="D1252" t="s">
        <v>160</v>
      </c>
      <c r="E1252" t="s">
        <v>80</v>
      </c>
      <c r="F1252" t="str">
        <f t="shared" si="58"/>
        <v>New South Wales</v>
      </c>
      <c r="G1252" t="s">
        <v>10</v>
      </c>
      <c r="H1252">
        <v>2120</v>
      </c>
      <c r="I1252" t="s">
        <v>11</v>
      </c>
      <c r="J1252" t="s">
        <v>123</v>
      </c>
      <c r="K1252" t="s">
        <v>157</v>
      </c>
      <c r="L1252" t="s">
        <v>147</v>
      </c>
      <c r="M1252" s="5">
        <v>21</v>
      </c>
    </row>
    <row r="1253" spans="1:13" x14ac:dyDescent="0.65">
      <c r="A1253" s="2">
        <v>45740</v>
      </c>
      <c r="B1253" s="3">
        <f t="shared" si="59"/>
        <v>2025</v>
      </c>
      <c r="C1253" t="str">
        <f t="shared" si="57"/>
        <v>2024-2025</v>
      </c>
      <c r="D1253" t="s">
        <v>161</v>
      </c>
      <c r="E1253" t="s">
        <v>78</v>
      </c>
      <c r="F1253" t="str">
        <f t="shared" si="58"/>
        <v>New South Wales</v>
      </c>
      <c r="G1253" t="s">
        <v>10</v>
      </c>
      <c r="H1253">
        <v>2480</v>
      </c>
      <c r="I1253" t="s">
        <v>11</v>
      </c>
      <c r="J1253" t="s">
        <v>120</v>
      </c>
      <c r="K1253" t="s">
        <v>158</v>
      </c>
      <c r="L1253" t="s">
        <v>148</v>
      </c>
      <c r="M1253" s="5">
        <v>38</v>
      </c>
    </row>
    <row r="1254" spans="1:13" x14ac:dyDescent="0.65">
      <c r="A1254" s="2">
        <v>45984</v>
      </c>
      <c r="B1254" s="3">
        <f t="shared" si="59"/>
        <v>2026</v>
      </c>
      <c r="C1254" t="str">
        <f t="shared" si="57"/>
        <v>2025-2026</v>
      </c>
      <c r="D1254" t="s">
        <v>160</v>
      </c>
      <c r="E1254" t="s">
        <v>49</v>
      </c>
      <c r="F1254" t="str">
        <f t="shared" si="58"/>
        <v>New South Wales</v>
      </c>
      <c r="G1254" t="s">
        <v>10</v>
      </c>
      <c r="H1254">
        <v>2350</v>
      </c>
      <c r="I1254" t="s">
        <v>11</v>
      </c>
      <c r="J1254" t="s">
        <v>120</v>
      </c>
      <c r="K1254" t="s">
        <v>157</v>
      </c>
      <c r="L1254" t="s">
        <v>147</v>
      </c>
      <c r="M1254" s="5">
        <v>265</v>
      </c>
    </row>
    <row r="1255" spans="1:13" x14ac:dyDescent="0.65">
      <c r="A1255" s="2">
        <v>45970</v>
      </c>
      <c r="B1255" s="3">
        <f t="shared" si="59"/>
        <v>2026</v>
      </c>
      <c r="C1255" t="str">
        <f t="shared" si="57"/>
        <v>2025-2026</v>
      </c>
      <c r="D1255" t="s">
        <v>160</v>
      </c>
      <c r="E1255" t="s">
        <v>22</v>
      </c>
      <c r="F1255" t="str">
        <f t="shared" si="58"/>
        <v>New South Wales</v>
      </c>
      <c r="G1255" t="s">
        <v>10</v>
      </c>
      <c r="H1255">
        <v>2116</v>
      </c>
      <c r="I1255" t="s">
        <v>11</v>
      </c>
      <c r="J1255" t="s">
        <v>123</v>
      </c>
      <c r="K1255" t="s">
        <v>153</v>
      </c>
      <c r="L1255" t="s">
        <v>143</v>
      </c>
      <c r="M1255" s="5">
        <v>352</v>
      </c>
    </row>
    <row r="1256" spans="1:13" x14ac:dyDescent="0.65">
      <c r="A1256" s="2">
        <v>45786</v>
      </c>
      <c r="B1256" s="3">
        <f t="shared" si="59"/>
        <v>2025</v>
      </c>
      <c r="C1256" t="str">
        <f t="shared" si="57"/>
        <v>2024-2025</v>
      </c>
      <c r="D1256" t="s">
        <v>161</v>
      </c>
      <c r="E1256" t="s">
        <v>27</v>
      </c>
      <c r="F1256" t="str">
        <f t="shared" si="58"/>
        <v>Western Australia</v>
      </c>
      <c r="G1256" t="s">
        <v>28</v>
      </c>
      <c r="H1256">
        <v>6030</v>
      </c>
      <c r="I1256" t="s">
        <v>11</v>
      </c>
      <c r="J1256" t="s">
        <v>119</v>
      </c>
      <c r="K1256" t="s">
        <v>155</v>
      </c>
      <c r="L1256" t="s">
        <v>145</v>
      </c>
      <c r="M1256" s="5">
        <v>243</v>
      </c>
    </row>
    <row r="1257" spans="1:13" x14ac:dyDescent="0.65">
      <c r="A1257" s="2">
        <v>45913</v>
      </c>
      <c r="B1257" s="3">
        <f t="shared" si="59"/>
        <v>2026</v>
      </c>
      <c r="C1257" t="str">
        <f t="shared" si="57"/>
        <v>2025-2026</v>
      </c>
      <c r="D1257" t="s">
        <v>160</v>
      </c>
      <c r="E1257" t="s">
        <v>22</v>
      </c>
      <c r="F1257" t="str">
        <f t="shared" si="58"/>
        <v>New South Wales</v>
      </c>
      <c r="G1257" t="s">
        <v>10</v>
      </c>
      <c r="H1257">
        <v>2116</v>
      </c>
      <c r="I1257" t="s">
        <v>11</v>
      </c>
      <c r="J1257" t="s">
        <v>123</v>
      </c>
      <c r="K1257" t="s">
        <v>152</v>
      </c>
      <c r="L1257" t="s">
        <v>142</v>
      </c>
      <c r="M1257" s="5">
        <v>375</v>
      </c>
    </row>
    <row r="1258" spans="1:13" x14ac:dyDescent="0.65">
      <c r="A1258" s="2">
        <v>45931</v>
      </c>
      <c r="B1258" s="3">
        <f t="shared" si="59"/>
        <v>2026</v>
      </c>
      <c r="C1258" t="str">
        <f t="shared" si="57"/>
        <v>2025-2026</v>
      </c>
      <c r="D1258" t="s">
        <v>161</v>
      </c>
      <c r="E1258" t="s">
        <v>90</v>
      </c>
      <c r="F1258" t="str">
        <f t="shared" si="58"/>
        <v>New South Wales</v>
      </c>
      <c r="G1258" t="s">
        <v>10</v>
      </c>
      <c r="H1258">
        <v>2650</v>
      </c>
      <c r="I1258" t="s">
        <v>11</v>
      </c>
      <c r="J1258" t="s">
        <v>130</v>
      </c>
      <c r="K1258" t="s">
        <v>155</v>
      </c>
      <c r="L1258" t="s">
        <v>145</v>
      </c>
      <c r="M1258" s="5">
        <v>345</v>
      </c>
    </row>
    <row r="1259" spans="1:13" x14ac:dyDescent="0.65">
      <c r="A1259" s="2">
        <v>45419</v>
      </c>
      <c r="B1259" s="3">
        <f t="shared" si="59"/>
        <v>2024</v>
      </c>
      <c r="C1259" t="str">
        <f t="shared" si="57"/>
        <v>2023-2024</v>
      </c>
      <c r="D1259" t="s">
        <v>160</v>
      </c>
      <c r="E1259" t="s">
        <v>33</v>
      </c>
      <c r="F1259" t="str">
        <f t="shared" si="58"/>
        <v>Northern Territory</v>
      </c>
      <c r="G1259" t="s">
        <v>15</v>
      </c>
      <c r="H1259">
        <v>870</v>
      </c>
      <c r="I1259" t="s">
        <v>11</v>
      </c>
      <c r="J1259" t="s">
        <v>138</v>
      </c>
      <c r="K1259" t="s">
        <v>152</v>
      </c>
      <c r="L1259" t="s">
        <v>142</v>
      </c>
      <c r="M1259" s="5">
        <v>113</v>
      </c>
    </row>
    <row r="1260" spans="1:13" x14ac:dyDescent="0.65">
      <c r="A1260" s="2">
        <v>45304</v>
      </c>
      <c r="B1260" s="3">
        <f t="shared" si="59"/>
        <v>2024</v>
      </c>
      <c r="C1260" t="str">
        <f t="shared" si="57"/>
        <v>2023-2024</v>
      </c>
      <c r="D1260" t="s">
        <v>160</v>
      </c>
      <c r="E1260" t="s">
        <v>25</v>
      </c>
      <c r="F1260" t="str">
        <f t="shared" si="58"/>
        <v>Victoria</v>
      </c>
      <c r="G1260" t="s">
        <v>26</v>
      </c>
      <c r="H1260">
        <v>3066</v>
      </c>
      <c r="I1260" t="s">
        <v>11</v>
      </c>
      <c r="J1260" t="s">
        <v>126</v>
      </c>
      <c r="K1260" t="s">
        <v>151</v>
      </c>
      <c r="L1260" t="s">
        <v>141</v>
      </c>
      <c r="M1260" s="5">
        <v>103</v>
      </c>
    </row>
    <row r="1261" spans="1:13" x14ac:dyDescent="0.65">
      <c r="A1261" s="2">
        <v>45553</v>
      </c>
      <c r="B1261" s="3">
        <f t="shared" si="59"/>
        <v>2025</v>
      </c>
      <c r="C1261" t="str">
        <f t="shared" si="57"/>
        <v>2024-2025</v>
      </c>
      <c r="D1261" t="s">
        <v>161</v>
      </c>
      <c r="E1261" t="s">
        <v>72</v>
      </c>
      <c r="F1261" t="str">
        <f t="shared" si="58"/>
        <v>Queensland</v>
      </c>
      <c r="G1261" t="s">
        <v>19</v>
      </c>
      <c r="H1261">
        <v>4870</v>
      </c>
      <c r="I1261" t="s">
        <v>11</v>
      </c>
      <c r="J1261" t="s">
        <v>131</v>
      </c>
      <c r="K1261" t="s">
        <v>153</v>
      </c>
      <c r="L1261" t="s">
        <v>143</v>
      </c>
      <c r="M1261" s="5">
        <v>423</v>
      </c>
    </row>
    <row r="1262" spans="1:13" x14ac:dyDescent="0.65">
      <c r="A1262" s="2">
        <v>45888</v>
      </c>
      <c r="B1262" s="3">
        <f t="shared" si="59"/>
        <v>2026</v>
      </c>
      <c r="C1262" t="str">
        <f t="shared" si="57"/>
        <v>2025-2026</v>
      </c>
      <c r="D1262" t="s">
        <v>161</v>
      </c>
      <c r="E1262" t="s">
        <v>55</v>
      </c>
      <c r="F1262" t="str">
        <f t="shared" si="58"/>
        <v>Queensland</v>
      </c>
      <c r="G1262" t="s">
        <v>19</v>
      </c>
      <c r="H1262">
        <v>4740</v>
      </c>
      <c r="I1262" t="s">
        <v>11</v>
      </c>
      <c r="J1262" t="s">
        <v>136</v>
      </c>
      <c r="K1262" t="s">
        <v>153</v>
      </c>
      <c r="L1262" t="s">
        <v>143</v>
      </c>
      <c r="M1262" s="5">
        <v>75</v>
      </c>
    </row>
    <row r="1263" spans="1:13" x14ac:dyDescent="0.65">
      <c r="A1263" s="2">
        <v>45859</v>
      </c>
      <c r="B1263" s="3">
        <f t="shared" si="59"/>
        <v>2026</v>
      </c>
      <c r="C1263" t="str">
        <f t="shared" si="57"/>
        <v>2025-2026</v>
      </c>
      <c r="D1263" t="s">
        <v>161</v>
      </c>
      <c r="E1263" t="s">
        <v>47</v>
      </c>
      <c r="F1263" t="str">
        <f t="shared" si="58"/>
        <v>Victoria</v>
      </c>
      <c r="G1263" t="s">
        <v>26</v>
      </c>
      <c r="H1263">
        <v>3630</v>
      </c>
      <c r="I1263" t="s">
        <v>11</v>
      </c>
      <c r="J1263" t="s">
        <v>135</v>
      </c>
      <c r="K1263" t="s">
        <v>153</v>
      </c>
      <c r="L1263" t="s">
        <v>143</v>
      </c>
      <c r="M1263" s="5">
        <v>452</v>
      </c>
    </row>
    <row r="1264" spans="1:13" x14ac:dyDescent="0.65">
      <c r="A1264" s="2">
        <v>45956</v>
      </c>
      <c r="B1264" s="3">
        <f t="shared" si="59"/>
        <v>2026</v>
      </c>
      <c r="C1264" t="str">
        <f t="shared" si="57"/>
        <v>2025-2026</v>
      </c>
      <c r="D1264" t="s">
        <v>161</v>
      </c>
      <c r="E1264" t="s">
        <v>83</v>
      </c>
      <c r="F1264" t="str">
        <f t="shared" si="58"/>
        <v>Victoria</v>
      </c>
      <c r="G1264" t="s">
        <v>26</v>
      </c>
      <c r="H1264">
        <v>3551</v>
      </c>
      <c r="I1264" t="s">
        <v>11</v>
      </c>
      <c r="J1264" t="s">
        <v>127</v>
      </c>
      <c r="K1264" t="s">
        <v>157</v>
      </c>
      <c r="L1264" t="s">
        <v>147</v>
      </c>
      <c r="M1264" s="5">
        <v>92</v>
      </c>
    </row>
    <row r="1265" spans="1:13" x14ac:dyDescent="0.65">
      <c r="A1265" s="2">
        <v>45705</v>
      </c>
      <c r="B1265" s="3">
        <f t="shared" si="59"/>
        <v>2025</v>
      </c>
      <c r="C1265" t="str">
        <f t="shared" si="57"/>
        <v>2024-2025</v>
      </c>
      <c r="D1265" t="s">
        <v>160</v>
      </c>
      <c r="E1265" t="s">
        <v>95</v>
      </c>
      <c r="F1265" t="str">
        <f t="shared" si="58"/>
        <v>New South Wales</v>
      </c>
      <c r="G1265" t="s">
        <v>10</v>
      </c>
      <c r="H1265">
        <v>2131</v>
      </c>
      <c r="I1265" t="s">
        <v>11</v>
      </c>
      <c r="J1265" t="s">
        <v>123</v>
      </c>
      <c r="K1265" t="s">
        <v>151</v>
      </c>
      <c r="L1265" t="s">
        <v>141</v>
      </c>
      <c r="M1265" s="5">
        <v>26</v>
      </c>
    </row>
    <row r="1266" spans="1:13" x14ac:dyDescent="0.65">
      <c r="A1266" s="2">
        <v>45369</v>
      </c>
      <c r="B1266" s="3">
        <f t="shared" si="59"/>
        <v>2024</v>
      </c>
      <c r="C1266" t="str">
        <f t="shared" si="57"/>
        <v>2023-2024</v>
      </c>
      <c r="D1266" t="s">
        <v>161</v>
      </c>
      <c r="E1266" t="s">
        <v>12</v>
      </c>
      <c r="F1266" t="str">
        <f t="shared" si="58"/>
        <v>New South Wales</v>
      </c>
      <c r="G1266" t="s">
        <v>10</v>
      </c>
      <c r="H1266">
        <v>2795</v>
      </c>
      <c r="I1266" t="s">
        <v>11</v>
      </c>
      <c r="J1266" t="s">
        <v>130</v>
      </c>
      <c r="K1266" t="s">
        <v>151</v>
      </c>
      <c r="L1266" t="s">
        <v>141</v>
      </c>
      <c r="M1266" s="5">
        <v>595</v>
      </c>
    </row>
    <row r="1267" spans="1:13" x14ac:dyDescent="0.65">
      <c r="A1267" s="2">
        <v>45586</v>
      </c>
      <c r="B1267" s="3">
        <f t="shared" si="59"/>
        <v>2025</v>
      </c>
      <c r="C1267" t="str">
        <f t="shared" si="57"/>
        <v>2024-2025</v>
      </c>
      <c r="D1267" t="s">
        <v>160</v>
      </c>
      <c r="E1267" t="s">
        <v>44</v>
      </c>
      <c r="F1267" t="str">
        <f t="shared" si="58"/>
        <v>Western Australia</v>
      </c>
      <c r="G1267" t="s">
        <v>28</v>
      </c>
      <c r="H1267">
        <v>6010</v>
      </c>
      <c r="I1267" t="s">
        <v>11</v>
      </c>
      <c r="J1267" t="s">
        <v>119</v>
      </c>
      <c r="K1267" t="s">
        <v>152</v>
      </c>
      <c r="L1267" t="s">
        <v>142</v>
      </c>
      <c r="M1267" s="5">
        <v>41</v>
      </c>
    </row>
    <row r="1268" spans="1:13" x14ac:dyDescent="0.65">
      <c r="A1268" s="2">
        <v>45885</v>
      </c>
      <c r="B1268" s="3">
        <f t="shared" si="59"/>
        <v>2026</v>
      </c>
      <c r="C1268" t="str">
        <f t="shared" si="57"/>
        <v>2025-2026</v>
      </c>
      <c r="D1268" t="s">
        <v>161</v>
      </c>
      <c r="E1268" t="s">
        <v>100</v>
      </c>
      <c r="F1268" t="str">
        <f t="shared" si="58"/>
        <v>New South Wales</v>
      </c>
      <c r="G1268" t="s">
        <v>10</v>
      </c>
      <c r="H1268">
        <v>2800</v>
      </c>
      <c r="I1268" t="s">
        <v>11</v>
      </c>
      <c r="J1268" t="s">
        <v>130</v>
      </c>
      <c r="K1268" t="s">
        <v>159</v>
      </c>
      <c r="L1268" t="s">
        <v>149</v>
      </c>
      <c r="M1268" s="5">
        <v>781</v>
      </c>
    </row>
    <row r="1269" spans="1:13" x14ac:dyDescent="0.65">
      <c r="A1269" s="2">
        <v>45432</v>
      </c>
      <c r="B1269" s="3">
        <f t="shared" si="59"/>
        <v>2024</v>
      </c>
      <c r="C1269" t="str">
        <f t="shared" si="57"/>
        <v>2023-2024</v>
      </c>
      <c r="D1269" t="s">
        <v>161</v>
      </c>
      <c r="E1269" t="s">
        <v>83</v>
      </c>
      <c r="F1269" t="str">
        <f t="shared" si="58"/>
        <v>Victoria</v>
      </c>
      <c r="G1269" t="s">
        <v>26</v>
      </c>
      <c r="H1269">
        <v>3551</v>
      </c>
      <c r="I1269" t="s">
        <v>11</v>
      </c>
      <c r="J1269" t="s">
        <v>127</v>
      </c>
      <c r="K1269" t="s">
        <v>153</v>
      </c>
      <c r="L1269" t="s">
        <v>143</v>
      </c>
      <c r="M1269" s="5">
        <v>379</v>
      </c>
    </row>
    <row r="1270" spans="1:13" x14ac:dyDescent="0.65">
      <c r="A1270" s="2">
        <v>45342</v>
      </c>
      <c r="B1270" s="3">
        <f t="shared" si="59"/>
        <v>2024</v>
      </c>
      <c r="C1270" t="str">
        <f t="shared" si="57"/>
        <v>2023-2024</v>
      </c>
      <c r="D1270" t="s">
        <v>160</v>
      </c>
      <c r="E1270" t="s">
        <v>79</v>
      </c>
      <c r="F1270" t="str">
        <f t="shared" si="58"/>
        <v>Queensland</v>
      </c>
      <c r="G1270" t="s">
        <v>19</v>
      </c>
      <c r="H1270">
        <v>4680</v>
      </c>
      <c r="I1270" t="s">
        <v>11</v>
      </c>
      <c r="J1270" t="s">
        <v>136</v>
      </c>
      <c r="K1270" t="s">
        <v>150</v>
      </c>
      <c r="L1270" t="s">
        <v>140</v>
      </c>
      <c r="M1270" s="5">
        <v>630</v>
      </c>
    </row>
    <row r="1271" spans="1:13" x14ac:dyDescent="0.65">
      <c r="A1271" s="2">
        <v>45703</v>
      </c>
      <c r="B1271" s="3">
        <f t="shared" si="59"/>
        <v>2025</v>
      </c>
      <c r="C1271" t="str">
        <f t="shared" si="57"/>
        <v>2024-2025</v>
      </c>
      <c r="D1271" t="s">
        <v>160</v>
      </c>
      <c r="E1271" t="s">
        <v>60</v>
      </c>
      <c r="F1271" t="str">
        <f t="shared" si="58"/>
        <v>Queensland</v>
      </c>
      <c r="G1271" t="s">
        <v>19</v>
      </c>
      <c r="H1271">
        <v>4655</v>
      </c>
      <c r="I1271" t="s">
        <v>11</v>
      </c>
      <c r="J1271" t="s">
        <v>136</v>
      </c>
      <c r="K1271" t="s">
        <v>157</v>
      </c>
      <c r="L1271" t="s">
        <v>147</v>
      </c>
      <c r="M1271" s="5">
        <v>142</v>
      </c>
    </row>
    <row r="1272" spans="1:13" x14ac:dyDescent="0.65">
      <c r="A1272" s="2">
        <v>45569</v>
      </c>
      <c r="B1272" s="3">
        <f t="shared" si="59"/>
        <v>2025</v>
      </c>
      <c r="C1272" t="str">
        <f t="shared" si="57"/>
        <v>2024-2025</v>
      </c>
      <c r="D1272" t="s">
        <v>160</v>
      </c>
      <c r="E1272" t="s">
        <v>101</v>
      </c>
      <c r="F1272" t="str">
        <f t="shared" si="58"/>
        <v>Queensland</v>
      </c>
      <c r="G1272" t="s">
        <v>19</v>
      </c>
      <c r="H1272">
        <v>4305</v>
      </c>
      <c r="I1272" t="s">
        <v>11</v>
      </c>
      <c r="J1272" t="s">
        <v>122</v>
      </c>
      <c r="K1272" t="s">
        <v>153</v>
      </c>
      <c r="L1272" t="s">
        <v>143</v>
      </c>
      <c r="M1272" s="5">
        <v>195</v>
      </c>
    </row>
    <row r="1273" spans="1:13" x14ac:dyDescent="0.65">
      <c r="A1273" s="2">
        <v>45398</v>
      </c>
      <c r="B1273" s="3">
        <f t="shared" si="59"/>
        <v>2024</v>
      </c>
      <c r="C1273" t="str">
        <f t="shared" si="57"/>
        <v>2023-2024</v>
      </c>
      <c r="D1273" t="s">
        <v>160</v>
      </c>
      <c r="E1273" t="s">
        <v>31</v>
      </c>
      <c r="F1273" t="str">
        <f t="shared" si="58"/>
        <v>South Australia</v>
      </c>
      <c r="G1273" t="s">
        <v>17</v>
      </c>
      <c r="H1273">
        <v>5082</v>
      </c>
      <c r="I1273" t="s">
        <v>11</v>
      </c>
      <c r="J1273" t="s">
        <v>132</v>
      </c>
      <c r="K1273" t="s">
        <v>157</v>
      </c>
      <c r="L1273" t="s">
        <v>147</v>
      </c>
      <c r="M1273" s="5">
        <v>25</v>
      </c>
    </row>
    <row r="1274" spans="1:13" x14ac:dyDescent="0.65">
      <c r="A1274" s="2">
        <v>45926</v>
      </c>
      <c r="B1274" s="3">
        <f t="shared" si="59"/>
        <v>2026</v>
      </c>
      <c r="C1274" t="str">
        <f t="shared" si="57"/>
        <v>2025-2026</v>
      </c>
      <c r="D1274" t="s">
        <v>161</v>
      </c>
      <c r="E1274" t="s">
        <v>63</v>
      </c>
      <c r="F1274" t="str">
        <f t="shared" si="58"/>
        <v>Queensland</v>
      </c>
      <c r="G1274" t="s">
        <v>19</v>
      </c>
      <c r="H1274">
        <v>4068</v>
      </c>
      <c r="I1274" t="s">
        <v>11</v>
      </c>
      <c r="J1274" t="s">
        <v>129</v>
      </c>
      <c r="K1274" t="s">
        <v>153</v>
      </c>
      <c r="L1274" t="s">
        <v>143</v>
      </c>
      <c r="M1274" s="5">
        <v>409</v>
      </c>
    </row>
    <row r="1275" spans="1:13" x14ac:dyDescent="0.65">
      <c r="A1275" s="2">
        <v>45745</v>
      </c>
      <c r="B1275" s="3">
        <f t="shared" si="59"/>
        <v>2025</v>
      </c>
      <c r="C1275" t="str">
        <f t="shared" si="57"/>
        <v>2024-2025</v>
      </c>
      <c r="D1275" t="s">
        <v>161</v>
      </c>
      <c r="E1275" t="s">
        <v>61</v>
      </c>
      <c r="F1275" t="str">
        <f t="shared" si="58"/>
        <v>Victoria</v>
      </c>
      <c r="G1275" t="s">
        <v>26</v>
      </c>
      <c r="H1275">
        <v>3179</v>
      </c>
      <c r="I1275" t="s">
        <v>11</v>
      </c>
      <c r="J1275" t="s">
        <v>125</v>
      </c>
      <c r="K1275" t="s">
        <v>154</v>
      </c>
      <c r="L1275" t="s">
        <v>144</v>
      </c>
      <c r="M1275" s="5">
        <v>694</v>
      </c>
    </row>
    <row r="1276" spans="1:13" x14ac:dyDescent="0.65">
      <c r="A1276" s="2">
        <v>45331</v>
      </c>
      <c r="B1276" s="3">
        <f t="shared" si="59"/>
        <v>2024</v>
      </c>
      <c r="C1276" t="str">
        <f t="shared" si="57"/>
        <v>2023-2024</v>
      </c>
      <c r="D1276" t="s">
        <v>160</v>
      </c>
      <c r="E1276" t="s">
        <v>62</v>
      </c>
      <c r="F1276" t="str">
        <f t="shared" si="58"/>
        <v>Victoria</v>
      </c>
      <c r="G1276" t="s">
        <v>26</v>
      </c>
      <c r="H1276">
        <v>3690</v>
      </c>
      <c r="I1276" t="s">
        <v>11</v>
      </c>
      <c r="J1276" t="s">
        <v>135</v>
      </c>
      <c r="K1276" t="s">
        <v>157</v>
      </c>
      <c r="L1276" t="s">
        <v>147</v>
      </c>
      <c r="M1276" s="5">
        <v>677</v>
      </c>
    </row>
    <row r="1277" spans="1:13" x14ac:dyDescent="0.65">
      <c r="A1277" s="2">
        <v>45889</v>
      </c>
      <c r="B1277" s="3">
        <f t="shared" si="59"/>
        <v>2026</v>
      </c>
      <c r="C1277" t="str">
        <f t="shared" si="57"/>
        <v>2025-2026</v>
      </c>
      <c r="D1277" t="s">
        <v>160</v>
      </c>
      <c r="E1277" t="s">
        <v>87</v>
      </c>
      <c r="F1277" t="str">
        <f t="shared" si="58"/>
        <v>New South Wales</v>
      </c>
      <c r="G1277" t="s">
        <v>10</v>
      </c>
      <c r="H1277">
        <v>2158</v>
      </c>
      <c r="I1277" t="s">
        <v>11</v>
      </c>
      <c r="J1277" t="s">
        <v>123</v>
      </c>
      <c r="K1277" t="s">
        <v>150</v>
      </c>
      <c r="L1277" t="s">
        <v>140</v>
      </c>
      <c r="M1277" s="5">
        <v>457</v>
      </c>
    </row>
    <row r="1278" spans="1:13" x14ac:dyDescent="0.65">
      <c r="A1278" s="2">
        <v>45585</v>
      </c>
      <c r="B1278" s="3">
        <f t="shared" si="59"/>
        <v>2025</v>
      </c>
      <c r="C1278" t="str">
        <f t="shared" si="57"/>
        <v>2024-2025</v>
      </c>
      <c r="D1278" t="s">
        <v>160</v>
      </c>
      <c r="E1278" t="s">
        <v>108</v>
      </c>
      <c r="F1278" t="str">
        <f t="shared" si="58"/>
        <v>Tasmania</v>
      </c>
      <c r="G1278" t="s">
        <v>43</v>
      </c>
      <c r="H1278">
        <v>7320</v>
      </c>
      <c r="I1278" t="s">
        <v>11</v>
      </c>
      <c r="J1278" t="s">
        <v>128</v>
      </c>
      <c r="K1278" t="s">
        <v>153</v>
      </c>
      <c r="L1278" t="s">
        <v>143</v>
      </c>
      <c r="M1278" s="5">
        <v>232</v>
      </c>
    </row>
    <row r="1279" spans="1:13" x14ac:dyDescent="0.65">
      <c r="A1279" s="2">
        <v>45647</v>
      </c>
      <c r="B1279" s="3">
        <f t="shared" si="59"/>
        <v>2025</v>
      </c>
      <c r="C1279" t="str">
        <f t="shared" si="57"/>
        <v>2024-2025</v>
      </c>
      <c r="D1279" t="s">
        <v>160</v>
      </c>
      <c r="E1279" t="s">
        <v>36</v>
      </c>
      <c r="F1279" t="str">
        <f t="shared" si="58"/>
        <v>New South Wales</v>
      </c>
      <c r="G1279" t="s">
        <v>10</v>
      </c>
      <c r="H1279">
        <v>2539</v>
      </c>
      <c r="I1279" t="s">
        <v>11</v>
      </c>
      <c r="J1279" t="s">
        <v>121</v>
      </c>
      <c r="K1279" t="s">
        <v>153</v>
      </c>
      <c r="L1279" t="s">
        <v>143</v>
      </c>
      <c r="M1279" s="5">
        <v>251</v>
      </c>
    </row>
    <row r="1280" spans="1:13" x14ac:dyDescent="0.65">
      <c r="A1280" s="2">
        <v>45978</v>
      </c>
      <c r="B1280" s="3">
        <f t="shared" si="59"/>
        <v>2026</v>
      </c>
      <c r="C1280" t="str">
        <f t="shared" si="57"/>
        <v>2025-2026</v>
      </c>
      <c r="D1280" t="s">
        <v>160</v>
      </c>
      <c r="E1280" t="s">
        <v>94</v>
      </c>
      <c r="F1280" t="str">
        <f t="shared" si="58"/>
        <v>Queensland</v>
      </c>
      <c r="G1280" t="s">
        <v>19</v>
      </c>
      <c r="H1280">
        <v>4551</v>
      </c>
      <c r="I1280" t="s">
        <v>11</v>
      </c>
      <c r="J1280" t="s">
        <v>134</v>
      </c>
      <c r="K1280" t="s">
        <v>151</v>
      </c>
      <c r="L1280" t="s">
        <v>141</v>
      </c>
      <c r="M1280" s="5">
        <v>267</v>
      </c>
    </row>
    <row r="1281" spans="1:13" x14ac:dyDescent="0.65">
      <c r="A1281" s="2">
        <v>45508</v>
      </c>
      <c r="B1281" s="3">
        <f t="shared" si="59"/>
        <v>2025</v>
      </c>
      <c r="C1281" t="str">
        <f t="shared" si="57"/>
        <v>2024-2025</v>
      </c>
      <c r="D1281" t="s">
        <v>161</v>
      </c>
      <c r="E1281" t="s">
        <v>83</v>
      </c>
      <c r="F1281" t="str">
        <f t="shared" si="58"/>
        <v>Victoria</v>
      </c>
      <c r="G1281" t="s">
        <v>26</v>
      </c>
      <c r="H1281">
        <v>3551</v>
      </c>
      <c r="I1281" t="s">
        <v>11</v>
      </c>
      <c r="J1281" t="s">
        <v>127</v>
      </c>
      <c r="K1281" t="s">
        <v>154</v>
      </c>
      <c r="L1281" t="s">
        <v>144</v>
      </c>
      <c r="M1281" s="5">
        <v>108</v>
      </c>
    </row>
    <row r="1282" spans="1:13" x14ac:dyDescent="0.65">
      <c r="A1282" s="2">
        <v>45649</v>
      </c>
      <c r="B1282" s="3">
        <f t="shared" si="59"/>
        <v>2025</v>
      </c>
      <c r="C1282" t="str">
        <f t="shared" ref="C1282:C1345" si="60">IF(MONTH(A1282) &gt;= 7, YEAR(A1282) &amp; "-" &amp; YEAR(A1282) + 1, YEAR(A1282) - 1 &amp; "-" &amp; YEAR(A1282))</f>
        <v>2024-2025</v>
      </c>
      <c r="D1282" t="s">
        <v>160</v>
      </c>
      <c r="E1282" t="s">
        <v>95</v>
      </c>
      <c r="F1282" t="str">
        <f t="shared" ref="F1282:F1345" si="61">IF(G1282="WA","Western Australia",
IF(G1282="NSW","New South Wales",
IF(G1282="QLD","Queensland",
IF(G1282="VIC","Victoria",
IF(G1282="TAS","Tasmania",
IF(G1282="SA","South Australia",
IF(G1282="NT","Northern Territory",
IF(G1282="ACT","Australian Capital Territory",G1282))))))))</f>
        <v>New South Wales</v>
      </c>
      <c r="G1282" t="s">
        <v>10</v>
      </c>
      <c r="H1282">
        <v>2131</v>
      </c>
      <c r="I1282" t="s">
        <v>11</v>
      </c>
      <c r="J1282" t="s">
        <v>123</v>
      </c>
      <c r="K1282" t="s">
        <v>157</v>
      </c>
      <c r="L1282" t="s">
        <v>147</v>
      </c>
      <c r="M1282" s="5">
        <v>412</v>
      </c>
    </row>
    <row r="1283" spans="1:13" x14ac:dyDescent="0.65">
      <c r="A1283" s="2">
        <v>45788</v>
      </c>
      <c r="B1283" s="3">
        <f t="shared" ref="B1283:B1346" si="62">IF(MONTH(A1283)&gt;=7,YEAR(A1283)+1,YEAR(A1283))</f>
        <v>2025</v>
      </c>
      <c r="C1283" t="str">
        <f t="shared" si="60"/>
        <v>2024-2025</v>
      </c>
      <c r="D1283" t="s">
        <v>160</v>
      </c>
      <c r="E1283" t="s">
        <v>92</v>
      </c>
      <c r="F1283" t="str">
        <f t="shared" si="61"/>
        <v>New South Wales</v>
      </c>
      <c r="G1283" t="s">
        <v>10</v>
      </c>
      <c r="H1283">
        <v>2015</v>
      </c>
      <c r="I1283" t="s">
        <v>11</v>
      </c>
      <c r="J1283" t="s">
        <v>124</v>
      </c>
      <c r="K1283" t="s">
        <v>158</v>
      </c>
      <c r="L1283" t="s">
        <v>148</v>
      </c>
      <c r="M1283" s="5">
        <v>646</v>
      </c>
    </row>
    <row r="1284" spans="1:13" x14ac:dyDescent="0.65">
      <c r="A1284" s="2">
        <v>45611</v>
      </c>
      <c r="B1284" s="3">
        <f t="shared" si="62"/>
        <v>2025</v>
      </c>
      <c r="C1284" t="str">
        <f t="shared" si="60"/>
        <v>2024-2025</v>
      </c>
      <c r="D1284" t="s">
        <v>160</v>
      </c>
      <c r="E1284" t="s">
        <v>95</v>
      </c>
      <c r="F1284" t="str">
        <f t="shared" si="61"/>
        <v>New South Wales</v>
      </c>
      <c r="G1284" t="s">
        <v>10</v>
      </c>
      <c r="H1284">
        <v>2131</v>
      </c>
      <c r="I1284" t="s">
        <v>11</v>
      </c>
      <c r="J1284" t="s">
        <v>123</v>
      </c>
      <c r="K1284" t="s">
        <v>156</v>
      </c>
      <c r="L1284" t="s">
        <v>146</v>
      </c>
      <c r="M1284" s="5">
        <v>726</v>
      </c>
    </row>
    <row r="1285" spans="1:13" x14ac:dyDescent="0.65">
      <c r="A1285" s="2">
        <v>45697</v>
      </c>
      <c r="B1285" s="3">
        <f t="shared" si="62"/>
        <v>2025</v>
      </c>
      <c r="C1285" t="str">
        <f t="shared" si="60"/>
        <v>2024-2025</v>
      </c>
      <c r="D1285" t="s">
        <v>160</v>
      </c>
      <c r="E1285" t="s">
        <v>57</v>
      </c>
      <c r="F1285" t="str">
        <f t="shared" si="61"/>
        <v>New South Wales</v>
      </c>
      <c r="G1285" t="s">
        <v>10</v>
      </c>
      <c r="H1285">
        <v>2064</v>
      </c>
      <c r="I1285" t="s">
        <v>11</v>
      </c>
      <c r="J1285" t="s">
        <v>124</v>
      </c>
      <c r="K1285" t="s">
        <v>150</v>
      </c>
      <c r="L1285" t="s">
        <v>140</v>
      </c>
      <c r="M1285" s="5">
        <v>432</v>
      </c>
    </row>
    <row r="1286" spans="1:13" x14ac:dyDescent="0.65">
      <c r="A1286" s="2">
        <v>45342</v>
      </c>
      <c r="B1286" s="3">
        <f t="shared" si="62"/>
        <v>2024</v>
      </c>
      <c r="C1286" t="str">
        <f t="shared" si="60"/>
        <v>2023-2024</v>
      </c>
      <c r="D1286" t="s">
        <v>160</v>
      </c>
      <c r="E1286" t="s">
        <v>39</v>
      </c>
      <c r="F1286" t="str">
        <f t="shared" si="61"/>
        <v>New South Wales</v>
      </c>
      <c r="G1286" t="s">
        <v>10</v>
      </c>
      <c r="H1286">
        <v>2541</v>
      </c>
      <c r="I1286" t="s">
        <v>11</v>
      </c>
      <c r="J1286" t="s">
        <v>121</v>
      </c>
      <c r="K1286" t="s">
        <v>156</v>
      </c>
      <c r="L1286" t="s">
        <v>146</v>
      </c>
      <c r="M1286" s="5">
        <v>87</v>
      </c>
    </row>
    <row r="1287" spans="1:13" x14ac:dyDescent="0.65">
      <c r="A1287" s="2">
        <v>45517</v>
      </c>
      <c r="B1287" s="3">
        <f t="shared" si="62"/>
        <v>2025</v>
      </c>
      <c r="C1287" t="str">
        <f t="shared" si="60"/>
        <v>2024-2025</v>
      </c>
      <c r="D1287" t="s">
        <v>161</v>
      </c>
      <c r="E1287" t="s">
        <v>9</v>
      </c>
      <c r="F1287" t="str">
        <f t="shared" si="61"/>
        <v>New South Wales</v>
      </c>
      <c r="G1287" t="s">
        <v>10</v>
      </c>
      <c r="H1287">
        <v>2067</v>
      </c>
      <c r="I1287" t="s">
        <v>11</v>
      </c>
      <c r="J1287" t="s">
        <v>124</v>
      </c>
      <c r="K1287" t="s">
        <v>155</v>
      </c>
      <c r="L1287" t="s">
        <v>145</v>
      </c>
      <c r="M1287" s="5">
        <v>400</v>
      </c>
    </row>
    <row r="1288" spans="1:13" x14ac:dyDescent="0.65">
      <c r="A1288" s="2">
        <v>45326</v>
      </c>
      <c r="B1288" s="3">
        <f t="shared" si="62"/>
        <v>2024</v>
      </c>
      <c r="C1288" t="str">
        <f t="shared" si="60"/>
        <v>2023-2024</v>
      </c>
      <c r="D1288" t="s">
        <v>160</v>
      </c>
      <c r="E1288" t="s">
        <v>94</v>
      </c>
      <c r="F1288" t="str">
        <f t="shared" si="61"/>
        <v>Queensland</v>
      </c>
      <c r="G1288" t="s">
        <v>19</v>
      </c>
      <c r="H1288">
        <v>4551</v>
      </c>
      <c r="I1288" t="s">
        <v>11</v>
      </c>
      <c r="J1288" t="s">
        <v>134</v>
      </c>
      <c r="K1288" t="s">
        <v>153</v>
      </c>
      <c r="L1288" t="s">
        <v>143</v>
      </c>
      <c r="M1288" s="5">
        <v>684</v>
      </c>
    </row>
    <row r="1289" spans="1:13" x14ac:dyDescent="0.65">
      <c r="A1289" s="2">
        <v>45663</v>
      </c>
      <c r="B1289" s="3">
        <f t="shared" si="62"/>
        <v>2025</v>
      </c>
      <c r="C1289" t="str">
        <f t="shared" si="60"/>
        <v>2024-2025</v>
      </c>
      <c r="D1289" t="s">
        <v>161</v>
      </c>
      <c r="E1289" t="s">
        <v>104</v>
      </c>
      <c r="F1289" t="str">
        <f t="shared" si="61"/>
        <v>Victoria</v>
      </c>
      <c r="G1289" t="s">
        <v>26</v>
      </c>
      <c r="H1289">
        <v>3175</v>
      </c>
      <c r="I1289" t="s">
        <v>11</v>
      </c>
      <c r="J1289" t="s">
        <v>125</v>
      </c>
      <c r="K1289" t="s">
        <v>157</v>
      </c>
      <c r="L1289" t="s">
        <v>147</v>
      </c>
      <c r="M1289" s="5">
        <v>715</v>
      </c>
    </row>
    <row r="1290" spans="1:13" x14ac:dyDescent="0.65">
      <c r="A1290" s="2">
        <v>45361</v>
      </c>
      <c r="B1290" s="3">
        <f t="shared" si="62"/>
        <v>2024</v>
      </c>
      <c r="C1290" t="str">
        <f t="shared" si="60"/>
        <v>2023-2024</v>
      </c>
      <c r="D1290" t="s">
        <v>160</v>
      </c>
      <c r="E1290" t="s">
        <v>79</v>
      </c>
      <c r="F1290" t="str">
        <f t="shared" si="61"/>
        <v>Queensland</v>
      </c>
      <c r="G1290" t="s">
        <v>19</v>
      </c>
      <c r="H1290">
        <v>4680</v>
      </c>
      <c r="I1290" t="s">
        <v>11</v>
      </c>
      <c r="J1290" t="s">
        <v>136</v>
      </c>
      <c r="K1290" t="s">
        <v>152</v>
      </c>
      <c r="L1290" t="s">
        <v>142</v>
      </c>
      <c r="M1290" s="5">
        <v>168</v>
      </c>
    </row>
    <row r="1291" spans="1:13" x14ac:dyDescent="0.65">
      <c r="A1291" s="2">
        <v>45841</v>
      </c>
      <c r="B1291" s="3">
        <f t="shared" si="62"/>
        <v>2026</v>
      </c>
      <c r="C1291" t="str">
        <f t="shared" si="60"/>
        <v>2025-2026</v>
      </c>
      <c r="D1291" t="s">
        <v>160</v>
      </c>
      <c r="E1291" t="s">
        <v>9</v>
      </c>
      <c r="F1291" t="str">
        <f t="shared" si="61"/>
        <v>New South Wales</v>
      </c>
      <c r="G1291" t="s">
        <v>10</v>
      </c>
      <c r="H1291">
        <v>2067</v>
      </c>
      <c r="I1291" t="s">
        <v>11</v>
      </c>
      <c r="J1291" t="s">
        <v>124</v>
      </c>
      <c r="K1291" t="s">
        <v>154</v>
      </c>
      <c r="L1291" t="s">
        <v>144</v>
      </c>
      <c r="M1291" s="5">
        <v>347</v>
      </c>
    </row>
    <row r="1292" spans="1:13" x14ac:dyDescent="0.65">
      <c r="A1292" s="2">
        <v>45329</v>
      </c>
      <c r="B1292" s="3">
        <f t="shared" si="62"/>
        <v>2024</v>
      </c>
      <c r="C1292" t="str">
        <f t="shared" si="60"/>
        <v>2023-2024</v>
      </c>
      <c r="D1292" t="s">
        <v>160</v>
      </c>
      <c r="E1292" t="s">
        <v>93</v>
      </c>
      <c r="F1292" t="str">
        <f t="shared" si="61"/>
        <v>Victoria</v>
      </c>
      <c r="G1292" t="s">
        <v>26</v>
      </c>
      <c r="H1292">
        <v>3400</v>
      </c>
      <c r="I1292" t="s">
        <v>11</v>
      </c>
      <c r="J1292" t="s">
        <v>127</v>
      </c>
      <c r="K1292" t="s">
        <v>154</v>
      </c>
      <c r="L1292" t="s">
        <v>144</v>
      </c>
      <c r="M1292" s="5">
        <v>653</v>
      </c>
    </row>
    <row r="1293" spans="1:13" x14ac:dyDescent="0.65">
      <c r="A1293" s="2">
        <v>45771</v>
      </c>
      <c r="B1293" s="3">
        <f t="shared" si="62"/>
        <v>2025</v>
      </c>
      <c r="C1293" t="str">
        <f t="shared" si="60"/>
        <v>2024-2025</v>
      </c>
      <c r="D1293" t="s">
        <v>160</v>
      </c>
      <c r="E1293" t="s">
        <v>57</v>
      </c>
      <c r="F1293" t="str">
        <f t="shared" si="61"/>
        <v>New South Wales</v>
      </c>
      <c r="G1293" t="s">
        <v>10</v>
      </c>
      <c r="H1293">
        <v>2064</v>
      </c>
      <c r="I1293" t="s">
        <v>11</v>
      </c>
      <c r="J1293" t="s">
        <v>124</v>
      </c>
      <c r="K1293" t="s">
        <v>157</v>
      </c>
      <c r="L1293" t="s">
        <v>147</v>
      </c>
      <c r="M1293" s="5">
        <v>623</v>
      </c>
    </row>
    <row r="1294" spans="1:13" x14ac:dyDescent="0.65">
      <c r="A1294" s="2">
        <v>45732</v>
      </c>
      <c r="B1294" s="3">
        <f t="shared" si="62"/>
        <v>2025</v>
      </c>
      <c r="C1294" t="str">
        <f t="shared" si="60"/>
        <v>2024-2025</v>
      </c>
      <c r="D1294" t="s">
        <v>160</v>
      </c>
      <c r="E1294" t="s">
        <v>76</v>
      </c>
      <c r="F1294" t="str">
        <f t="shared" si="61"/>
        <v>Queensland</v>
      </c>
      <c r="G1294" t="s">
        <v>19</v>
      </c>
      <c r="H1294">
        <v>4220</v>
      </c>
      <c r="I1294" t="s">
        <v>11</v>
      </c>
      <c r="J1294" t="s">
        <v>122</v>
      </c>
      <c r="K1294" t="s">
        <v>150</v>
      </c>
      <c r="L1294" t="s">
        <v>140</v>
      </c>
      <c r="M1294" s="5">
        <v>727</v>
      </c>
    </row>
    <row r="1295" spans="1:13" x14ac:dyDescent="0.65">
      <c r="A1295" s="2">
        <v>45769</v>
      </c>
      <c r="B1295" s="3">
        <f t="shared" si="62"/>
        <v>2025</v>
      </c>
      <c r="C1295" t="str">
        <f t="shared" si="60"/>
        <v>2024-2025</v>
      </c>
      <c r="D1295" t="s">
        <v>161</v>
      </c>
      <c r="E1295" t="s">
        <v>84</v>
      </c>
      <c r="F1295" t="str">
        <f t="shared" si="61"/>
        <v>Western Australia</v>
      </c>
      <c r="G1295" t="s">
        <v>28</v>
      </c>
      <c r="H1295">
        <v>6280</v>
      </c>
      <c r="I1295" t="s">
        <v>11</v>
      </c>
      <c r="J1295" t="s">
        <v>133</v>
      </c>
      <c r="K1295" t="s">
        <v>150</v>
      </c>
      <c r="L1295" t="s">
        <v>140</v>
      </c>
      <c r="M1295" s="5">
        <v>480</v>
      </c>
    </row>
    <row r="1296" spans="1:13" x14ac:dyDescent="0.65">
      <c r="A1296" s="2">
        <v>45547</v>
      </c>
      <c r="B1296" s="3">
        <f t="shared" si="62"/>
        <v>2025</v>
      </c>
      <c r="C1296" t="str">
        <f t="shared" si="60"/>
        <v>2024-2025</v>
      </c>
      <c r="D1296" t="s">
        <v>160</v>
      </c>
      <c r="E1296" t="s">
        <v>94</v>
      </c>
      <c r="F1296" t="str">
        <f t="shared" si="61"/>
        <v>Queensland</v>
      </c>
      <c r="G1296" t="s">
        <v>19</v>
      </c>
      <c r="H1296">
        <v>4551</v>
      </c>
      <c r="I1296" t="s">
        <v>11</v>
      </c>
      <c r="J1296" t="s">
        <v>134</v>
      </c>
      <c r="K1296" t="s">
        <v>150</v>
      </c>
      <c r="L1296" t="s">
        <v>140</v>
      </c>
      <c r="M1296" s="5">
        <v>527</v>
      </c>
    </row>
    <row r="1297" spans="1:13" x14ac:dyDescent="0.65">
      <c r="A1297" s="2">
        <v>45742</v>
      </c>
      <c r="B1297" s="3">
        <f t="shared" si="62"/>
        <v>2025</v>
      </c>
      <c r="C1297" t="str">
        <f t="shared" si="60"/>
        <v>2024-2025</v>
      </c>
      <c r="D1297" t="s">
        <v>160</v>
      </c>
      <c r="E1297" t="s">
        <v>87</v>
      </c>
      <c r="F1297" t="str">
        <f t="shared" si="61"/>
        <v>New South Wales</v>
      </c>
      <c r="G1297" t="s">
        <v>10</v>
      </c>
      <c r="H1297">
        <v>2158</v>
      </c>
      <c r="I1297" t="s">
        <v>11</v>
      </c>
      <c r="J1297" t="s">
        <v>123</v>
      </c>
      <c r="K1297" t="s">
        <v>159</v>
      </c>
      <c r="L1297" t="s">
        <v>149</v>
      </c>
      <c r="M1297" s="5">
        <v>84</v>
      </c>
    </row>
    <row r="1298" spans="1:13" x14ac:dyDescent="0.65">
      <c r="A1298" s="2">
        <v>45879</v>
      </c>
      <c r="B1298" s="3">
        <f t="shared" si="62"/>
        <v>2026</v>
      </c>
      <c r="C1298" t="str">
        <f t="shared" si="60"/>
        <v>2025-2026</v>
      </c>
      <c r="D1298" t="s">
        <v>161</v>
      </c>
      <c r="E1298" t="s">
        <v>83</v>
      </c>
      <c r="F1298" t="str">
        <f t="shared" si="61"/>
        <v>Victoria</v>
      </c>
      <c r="G1298" t="s">
        <v>26</v>
      </c>
      <c r="H1298">
        <v>3551</v>
      </c>
      <c r="I1298" t="s">
        <v>11</v>
      </c>
      <c r="J1298" t="s">
        <v>127</v>
      </c>
      <c r="K1298" t="s">
        <v>150</v>
      </c>
      <c r="L1298" t="s">
        <v>140</v>
      </c>
      <c r="M1298" s="5">
        <v>756</v>
      </c>
    </row>
    <row r="1299" spans="1:13" x14ac:dyDescent="0.65">
      <c r="A1299" s="2">
        <v>46021</v>
      </c>
      <c r="B1299" s="3">
        <f t="shared" si="62"/>
        <v>2026</v>
      </c>
      <c r="C1299" t="str">
        <f t="shared" si="60"/>
        <v>2025-2026</v>
      </c>
      <c r="D1299" t="s">
        <v>160</v>
      </c>
      <c r="E1299" t="s">
        <v>38</v>
      </c>
      <c r="F1299" t="str">
        <f t="shared" si="61"/>
        <v>Victoria</v>
      </c>
      <c r="G1299" t="s">
        <v>26</v>
      </c>
      <c r="H1299">
        <v>3199</v>
      </c>
      <c r="I1299" t="s">
        <v>11</v>
      </c>
      <c r="J1299" t="s">
        <v>125</v>
      </c>
      <c r="K1299" t="s">
        <v>150</v>
      </c>
      <c r="L1299" t="s">
        <v>140</v>
      </c>
      <c r="M1299" s="5">
        <v>691</v>
      </c>
    </row>
    <row r="1300" spans="1:13" x14ac:dyDescent="0.65">
      <c r="A1300" s="2">
        <v>45751</v>
      </c>
      <c r="B1300" s="3">
        <f t="shared" si="62"/>
        <v>2025</v>
      </c>
      <c r="C1300" t="str">
        <f t="shared" si="60"/>
        <v>2024-2025</v>
      </c>
      <c r="D1300" t="s">
        <v>161</v>
      </c>
      <c r="E1300" t="s">
        <v>110</v>
      </c>
      <c r="F1300" t="str">
        <f t="shared" si="61"/>
        <v>Australian Capital Territory</v>
      </c>
      <c r="G1300" t="s">
        <v>51</v>
      </c>
      <c r="H1300">
        <v>2609</v>
      </c>
      <c r="I1300" t="s">
        <v>11</v>
      </c>
      <c r="J1300" t="s">
        <v>121</v>
      </c>
      <c r="K1300" t="s">
        <v>150</v>
      </c>
      <c r="L1300" t="s">
        <v>140</v>
      </c>
      <c r="M1300" s="5">
        <v>389</v>
      </c>
    </row>
    <row r="1301" spans="1:13" x14ac:dyDescent="0.65">
      <c r="A1301" s="2">
        <v>45756</v>
      </c>
      <c r="B1301" s="3">
        <f t="shared" si="62"/>
        <v>2025</v>
      </c>
      <c r="C1301" t="str">
        <f t="shared" si="60"/>
        <v>2024-2025</v>
      </c>
      <c r="D1301" t="s">
        <v>160</v>
      </c>
      <c r="E1301" t="s">
        <v>79</v>
      </c>
      <c r="F1301" t="str">
        <f t="shared" si="61"/>
        <v>Queensland</v>
      </c>
      <c r="G1301" t="s">
        <v>19</v>
      </c>
      <c r="H1301">
        <v>4680</v>
      </c>
      <c r="I1301" t="s">
        <v>11</v>
      </c>
      <c r="J1301" t="s">
        <v>136</v>
      </c>
      <c r="K1301" t="s">
        <v>150</v>
      </c>
      <c r="L1301" t="s">
        <v>140</v>
      </c>
      <c r="M1301" s="5">
        <v>676</v>
      </c>
    </row>
    <row r="1302" spans="1:13" x14ac:dyDescent="0.65">
      <c r="A1302" s="2">
        <v>45849</v>
      </c>
      <c r="B1302" s="3">
        <f t="shared" si="62"/>
        <v>2026</v>
      </c>
      <c r="C1302" t="str">
        <f t="shared" si="60"/>
        <v>2025-2026</v>
      </c>
      <c r="D1302" t="s">
        <v>161</v>
      </c>
      <c r="E1302" t="s">
        <v>63</v>
      </c>
      <c r="F1302" t="str">
        <f t="shared" si="61"/>
        <v>Queensland</v>
      </c>
      <c r="G1302" t="s">
        <v>19</v>
      </c>
      <c r="H1302">
        <v>4068</v>
      </c>
      <c r="I1302" t="s">
        <v>11</v>
      </c>
      <c r="J1302" t="s">
        <v>129</v>
      </c>
      <c r="K1302" t="s">
        <v>150</v>
      </c>
      <c r="L1302" t="s">
        <v>140</v>
      </c>
      <c r="M1302" s="5">
        <v>729</v>
      </c>
    </row>
    <row r="1303" spans="1:13" x14ac:dyDescent="0.65">
      <c r="A1303" s="2">
        <v>45336</v>
      </c>
      <c r="B1303" s="3">
        <f t="shared" si="62"/>
        <v>2024</v>
      </c>
      <c r="C1303" t="str">
        <f t="shared" si="60"/>
        <v>2023-2024</v>
      </c>
      <c r="D1303" t="s">
        <v>160</v>
      </c>
      <c r="E1303" t="s">
        <v>101</v>
      </c>
      <c r="F1303" t="str">
        <f t="shared" si="61"/>
        <v>Queensland</v>
      </c>
      <c r="G1303" t="s">
        <v>19</v>
      </c>
      <c r="H1303">
        <v>4305</v>
      </c>
      <c r="I1303" t="s">
        <v>11</v>
      </c>
      <c r="J1303" t="s">
        <v>122</v>
      </c>
      <c r="K1303" t="s">
        <v>150</v>
      </c>
      <c r="L1303" t="s">
        <v>140</v>
      </c>
      <c r="M1303" s="5">
        <v>69</v>
      </c>
    </row>
    <row r="1304" spans="1:13" x14ac:dyDescent="0.65">
      <c r="A1304" s="2">
        <v>45943</v>
      </c>
      <c r="B1304" s="3">
        <f t="shared" si="62"/>
        <v>2026</v>
      </c>
      <c r="C1304" t="str">
        <f t="shared" si="60"/>
        <v>2025-2026</v>
      </c>
      <c r="D1304" t="s">
        <v>160</v>
      </c>
      <c r="E1304" t="s">
        <v>101</v>
      </c>
      <c r="F1304" t="str">
        <f t="shared" si="61"/>
        <v>Queensland</v>
      </c>
      <c r="G1304" t="s">
        <v>19</v>
      </c>
      <c r="H1304">
        <v>4305</v>
      </c>
      <c r="I1304" t="s">
        <v>11</v>
      </c>
      <c r="J1304" t="s">
        <v>122</v>
      </c>
      <c r="K1304" t="s">
        <v>154</v>
      </c>
      <c r="L1304" t="s">
        <v>144</v>
      </c>
      <c r="M1304" s="5">
        <v>148</v>
      </c>
    </row>
    <row r="1305" spans="1:13" x14ac:dyDescent="0.65">
      <c r="A1305" s="2">
        <v>45771</v>
      </c>
      <c r="B1305" s="3">
        <f t="shared" si="62"/>
        <v>2025</v>
      </c>
      <c r="C1305" t="str">
        <f t="shared" si="60"/>
        <v>2024-2025</v>
      </c>
      <c r="D1305" t="s">
        <v>161</v>
      </c>
      <c r="E1305" t="s">
        <v>55</v>
      </c>
      <c r="F1305" t="str">
        <f t="shared" si="61"/>
        <v>Queensland</v>
      </c>
      <c r="G1305" t="s">
        <v>19</v>
      </c>
      <c r="H1305">
        <v>4740</v>
      </c>
      <c r="I1305" t="s">
        <v>11</v>
      </c>
      <c r="J1305" t="s">
        <v>136</v>
      </c>
      <c r="K1305" t="s">
        <v>150</v>
      </c>
      <c r="L1305" t="s">
        <v>140</v>
      </c>
      <c r="M1305" s="5">
        <v>295</v>
      </c>
    </row>
    <row r="1306" spans="1:13" x14ac:dyDescent="0.65">
      <c r="A1306" s="2">
        <v>45515</v>
      </c>
      <c r="B1306" s="3">
        <f t="shared" si="62"/>
        <v>2025</v>
      </c>
      <c r="C1306" t="str">
        <f t="shared" si="60"/>
        <v>2024-2025</v>
      </c>
      <c r="D1306" t="s">
        <v>160</v>
      </c>
      <c r="E1306" t="s">
        <v>20</v>
      </c>
      <c r="F1306" t="str">
        <f t="shared" si="61"/>
        <v>South Australia</v>
      </c>
      <c r="G1306" t="s">
        <v>17</v>
      </c>
      <c r="H1306">
        <v>5607</v>
      </c>
      <c r="I1306" t="s">
        <v>11</v>
      </c>
      <c r="J1306" t="s">
        <v>137</v>
      </c>
      <c r="K1306" t="s">
        <v>150</v>
      </c>
      <c r="L1306" t="s">
        <v>140</v>
      </c>
      <c r="M1306" s="5">
        <v>483</v>
      </c>
    </row>
    <row r="1307" spans="1:13" x14ac:dyDescent="0.65">
      <c r="A1307" s="2">
        <v>45647</v>
      </c>
      <c r="B1307" s="3">
        <f t="shared" si="62"/>
        <v>2025</v>
      </c>
      <c r="C1307" t="str">
        <f t="shared" si="60"/>
        <v>2024-2025</v>
      </c>
      <c r="D1307" t="s">
        <v>161</v>
      </c>
      <c r="E1307" t="s">
        <v>68</v>
      </c>
      <c r="F1307" t="str">
        <f t="shared" si="61"/>
        <v>Victoria</v>
      </c>
      <c r="G1307" t="s">
        <v>26</v>
      </c>
      <c r="H1307">
        <v>3429</v>
      </c>
      <c r="I1307" t="s">
        <v>11</v>
      </c>
      <c r="J1307" t="s">
        <v>127</v>
      </c>
      <c r="K1307" t="s">
        <v>150</v>
      </c>
      <c r="L1307" t="s">
        <v>140</v>
      </c>
      <c r="M1307" s="5">
        <v>157</v>
      </c>
    </row>
    <row r="1308" spans="1:13" x14ac:dyDescent="0.65">
      <c r="A1308" s="2">
        <v>45552</v>
      </c>
      <c r="B1308" s="3">
        <f t="shared" si="62"/>
        <v>2025</v>
      </c>
      <c r="C1308" t="str">
        <f t="shared" si="60"/>
        <v>2024-2025</v>
      </c>
      <c r="D1308" t="s">
        <v>160</v>
      </c>
      <c r="E1308" t="s">
        <v>80</v>
      </c>
      <c r="F1308" t="str">
        <f t="shared" si="61"/>
        <v>New South Wales</v>
      </c>
      <c r="G1308" t="s">
        <v>10</v>
      </c>
      <c r="H1308">
        <v>2120</v>
      </c>
      <c r="I1308" t="s">
        <v>11</v>
      </c>
      <c r="J1308" t="s">
        <v>123</v>
      </c>
      <c r="K1308" t="s">
        <v>150</v>
      </c>
      <c r="L1308" t="s">
        <v>140</v>
      </c>
      <c r="M1308" s="5">
        <v>24</v>
      </c>
    </row>
    <row r="1309" spans="1:13" x14ac:dyDescent="0.65">
      <c r="A1309" s="2">
        <v>45323</v>
      </c>
      <c r="B1309" s="3">
        <f t="shared" si="62"/>
        <v>2024</v>
      </c>
      <c r="C1309" t="str">
        <f t="shared" si="60"/>
        <v>2023-2024</v>
      </c>
      <c r="D1309" t="s">
        <v>160</v>
      </c>
      <c r="E1309" t="s">
        <v>36</v>
      </c>
      <c r="F1309" t="str">
        <f t="shared" si="61"/>
        <v>New South Wales</v>
      </c>
      <c r="G1309" t="s">
        <v>10</v>
      </c>
      <c r="H1309">
        <v>2539</v>
      </c>
      <c r="I1309" t="s">
        <v>11</v>
      </c>
      <c r="J1309" t="s">
        <v>121</v>
      </c>
      <c r="K1309" t="s">
        <v>150</v>
      </c>
      <c r="L1309" t="s">
        <v>140</v>
      </c>
      <c r="M1309" s="5">
        <v>148</v>
      </c>
    </row>
    <row r="1310" spans="1:13" x14ac:dyDescent="0.65">
      <c r="A1310" s="2">
        <v>45442</v>
      </c>
      <c r="B1310" s="3">
        <f t="shared" si="62"/>
        <v>2024</v>
      </c>
      <c r="C1310" t="str">
        <f t="shared" si="60"/>
        <v>2023-2024</v>
      </c>
      <c r="D1310" t="s">
        <v>160</v>
      </c>
      <c r="E1310" t="s">
        <v>59</v>
      </c>
      <c r="F1310" t="str">
        <f t="shared" si="61"/>
        <v>South Australia</v>
      </c>
      <c r="G1310" t="s">
        <v>17</v>
      </c>
      <c r="H1310">
        <v>5011</v>
      </c>
      <c r="I1310" t="s">
        <v>11</v>
      </c>
      <c r="J1310" t="s">
        <v>132</v>
      </c>
      <c r="K1310" t="s">
        <v>156</v>
      </c>
      <c r="L1310" t="s">
        <v>146</v>
      </c>
      <c r="M1310" s="5">
        <v>463</v>
      </c>
    </row>
    <row r="1311" spans="1:13" x14ac:dyDescent="0.65">
      <c r="A1311" s="2">
        <v>45479</v>
      </c>
      <c r="B1311" s="3">
        <f t="shared" si="62"/>
        <v>2025</v>
      </c>
      <c r="C1311" t="str">
        <f t="shared" si="60"/>
        <v>2024-2025</v>
      </c>
      <c r="D1311" t="s">
        <v>160</v>
      </c>
      <c r="E1311" t="s">
        <v>59</v>
      </c>
      <c r="F1311" t="str">
        <f t="shared" si="61"/>
        <v>South Australia</v>
      </c>
      <c r="G1311" t="s">
        <v>17</v>
      </c>
      <c r="H1311">
        <v>5011</v>
      </c>
      <c r="I1311" t="s">
        <v>11</v>
      </c>
      <c r="J1311" t="s">
        <v>132</v>
      </c>
      <c r="K1311" t="s">
        <v>150</v>
      </c>
      <c r="L1311" t="s">
        <v>140</v>
      </c>
      <c r="M1311" s="5">
        <v>345</v>
      </c>
    </row>
    <row r="1312" spans="1:13" x14ac:dyDescent="0.65">
      <c r="A1312" s="2">
        <v>45679</v>
      </c>
      <c r="B1312" s="3">
        <f t="shared" si="62"/>
        <v>2025</v>
      </c>
      <c r="C1312" t="str">
        <f t="shared" si="60"/>
        <v>2024-2025</v>
      </c>
      <c r="D1312" t="s">
        <v>160</v>
      </c>
      <c r="E1312" t="s">
        <v>31</v>
      </c>
      <c r="F1312" t="str">
        <f t="shared" si="61"/>
        <v>South Australia</v>
      </c>
      <c r="G1312" t="s">
        <v>17</v>
      </c>
      <c r="H1312">
        <v>5082</v>
      </c>
      <c r="I1312" t="s">
        <v>11</v>
      </c>
      <c r="J1312" t="s">
        <v>132</v>
      </c>
      <c r="K1312" t="s">
        <v>153</v>
      </c>
      <c r="L1312" t="s">
        <v>143</v>
      </c>
      <c r="M1312" s="5">
        <v>661</v>
      </c>
    </row>
    <row r="1313" spans="1:13" x14ac:dyDescent="0.65">
      <c r="A1313" s="2">
        <v>45368</v>
      </c>
      <c r="B1313" s="3">
        <f t="shared" si="62"/>
        <v>2024</v>
      </c>
      <c r="C1313" t="str">
        <f t="shared" si="60"/>
        <v>2023-2024</v>
      </c>
      <c r="D1313" t="s">
        <v>160</v>
      </c>
      <c r="E1313" t="s">
        <v>47</v>
      </c>
      <c r="F1313" t="str">
        <f t="shared" si="61"/>
        <v>Victoria</v>
      </c>
      <c r="G1313" t="s">
        <v>26</v>
      </c>
      <c r="H1313">
        <v>3630</v>
      </c>
      <c r="I1313" t="s">
        <v>11</v>
      </c>
      <c r="J1313" t="s">
        <v>135</v>
      </c>
      <c r="K1313" t="s">
        <v>157</v>
      </c>
      <c r="L1313" t="s">
        <v>147</v>
      </c>
      <c r="M1313" s="5">
        <v>626</v>
      </c>
    </row>
    <row r="1314" spans="1:13" x14ac:dyDescent="0.65">
      <c r="A1314" s="2">
        <v>45542</v>
      </c>
      <c r="B1314" s="3">
        <f t="shared" si="62"/>
        <v>2025</v>
      </c>
      <c r="C1314" t="str">
        <f t="shared" si="60"/>
        <v>2024-2025</v>
      </c>
      <c r="D1314" t="s">
        <v>160</v>
      </c>
      <c r="E1314" t="s">
        <v>52</v>
      </c>
      <c r="F1314" t="str">
        <f t="shared" si="61"/>
        <v>New South Wales</v>
      </c>
      <c r="G1314" t="s">
        <v>10</v>
      </c>
      <c r="H1314">
        <v>2485</v>
      </c>
      <c r="I1314" t="s">
        <v>11</v>
      </c>
      <c r="J1314" t="s">
        <v>120</v>
      </c>
      <c r="K1314" t="s">
        <v>157</v>
      </c>
      <c r="L1314" t="s">
        <v>147</v>
      </c>
      <c r="M1314" s="5">
        <v>437</v>
      </c>
    </row>
    <row r="1315" spans="1:13" x14ac:dyDescent="0.65">
      <c r="A1315" s="2">
        <v>46009</v>
      </c>
      <c r="B1315" s="3">
        <f t="shared" si="62"/>
        <v>2026</v>
      </c>
      <c r="C1315" t="str">
        <f t="shared" si="60"/>
        <v>2025-2026</v>
      </c>
      <c r="D1315" t="s">
        <v>161</v>
      </c>
      <c r="E1315" t="s">
        <v>89</v>
      </c>
      <c r="F1315" t="str">
        <f t="shared" si="61"/>
        <v>Queensland</v>
      </c>
      <c r="G1315" t="s">
        <v>19</v>
      </c>
      <c r="H1315">
        <v>4700</v>
      </c>
      <c r="I1315" t="s">
        <v>11</v>
      </c>
      <c r="J1315" t="s">
        <v>136</v>
      </c>
      <c r="K1315" t="s">
        <v>154</v>
      </c>
      <c r="L1315" t="s">
        <v>144</v>
      </c>
      <c r="M1315" s="5">
        <v>323</v>
      </c>
    </row>
    <row r="1316" spans="1:13" x14ac:dyDescent="0.65">
      <c r="A1316" s="2">
        <v>45806</v>
      </c>
      <c r="B1316" s="3">
        <f t="shared" si="62"/>
        <v>2025</v>
      </c>
      <c r="C1316" t="str">
        <f t="shared" si="60"/>
        <v>2024-2025</v>
      </c>
      <c r="D1316" t="s">
        <v>160</v>
      </c>
      <c r="E1316" t="s">
        <v>21</v>
      </c>
      <c r="F1316" t="str">
        <f t="shared" si="61"/>
        <v>South Australia</v>
      </c>
      <c r="G1316" t="s">
        <v>17</v>
      </c>
      <c r="H1316">
        <v>5343</v>
      </c>
      <c r="I1316" t="s">
        <v>11</v>
      </c>
      <c r="J1316" t="s">
        <v>137</v>
      </c>
      <c r="K1316" t="s">
        <v>153</v>
      </c>
      <c r="L1316" t="s">
        <v>143</v>
      </c>
      <c r="M1316" s="5">
        <v>606</v>
      </c>
    </row>
    <row r="1317" spans="1:13" x14ac:dyDescent="0.65">
      <c r="A1317" s="2">
        <v>45764</v>
      </c>
      <c r="B1317" s="3">
        <f t="shared" si="62"/>
        <v>2025</v>
      </c>
      <c r="C1317" t="str">
        <f t="shared" si="60"/>
        <v>2024-2025</v>
      </c>
      <c r="D1317" t="s">
        <v>161</v>
      </c>
      <c r="E1317" t="s">
        <v>85</v>
      </c>
      <c r="F1317" t="str">
        <f t="shared" si="61"/>
        <v>Western Australia</v>
      </c>
      <c r="G1317" t="s">
        <v>28</v>
      </c>
      <c r="H1317">
        <v>6725</v>
      </c>
      <c r="I1317" t="s">
        <v>11</v>
      </c>
      <c r="J1317" t="s">
        <v>139</v>
      </c>
      <c r="K1317" t="s">
        <v>152</v>
      </c>
      <c r="L1317" t="s">
        <v>142</v>
      </c>
      <c r="M1317" s="5">
        <v>244</v>
      </c>
    </row>
    <row r="1318" spans="1:13" x14ac:dyDescent="0.65">
      <c r="A1318" s="2">
        <v>45792</v>
      </c>
      <c r="B1318" s="3">
        <f t="shared" si="62"/>
        <v>2025</v>
      </c>
      <c r="C1318" t="str">
        <f t="shared" si="60"/>
        <v>2024-2025</v>
      </c>
      <c r="D1318" t="s">
        <v>160</v>
      </c>
      <c r="E1318" t="s">
        <v>92</v>
      </c>
      <c r="F1318" t="str">
        <f t="shared" si="61"/>
        <v>New South Wales</v>
      </c>
      <c r="G1318" t="s">
        <v>10</v>
      </c>
      <c r="H1318">
        <v>2015</v>
      </c>
      <c r="I1318" t="s">
        <v>11</v>
      </c>
      <c r="J1318" t="s">
        <v>124</v>
      </c>
      <c r="K1318" t="s">
        <v>152</v>
      </c>
      <c r="L1318" t="s">
        <v>142</v>
      </c>
      <c r="M1318" s="5">
        <v>430</v>
      </c>
    </row>
    <row r="1319" spans="1:13" x14ac:dyDescent="0.65">
      <c r="A1319" s="2">
        <v>45599</v>
      </c>
      <c r="B1319" s="3">
        <f t="shared" si="62"/>
        <v>2025</v>
      </c>
      <c r="C1319" t="str">
        <f t="shared" si="60"/>
        <v>2024-2025</v>
      </c>
      <c r="D1319" t="s">
        <v>160</v>
      </c>
      <c r="E1319" t="s">
        <v>99</v>
      </c>
      <c r="F1319" t="str">
        <f t="shared" si="61"/>
        <v>Western Australia</v>
      </c>
      <c r="G1319" t="s">
        <v>28</v>
      </c>
      <c r="H1319">
        <v>6530</v>
      </c>
      <c r="I1319" t="s">
        <v>11</v>
      </c>
      <c r="J1319" t="s">
        <v>139</v>
      </c>
      <c r="K1319" t="s">
        <v>150</v>
      </c>
      <c r="L1319" t="s">
        <v>140</v>
      </c>
      <c r="M1319" s="5">
        <v>722</v>
      </c>
    </row>
    <row r="1320" spans="1:13" x14ac:dyDescent="0.65">
      <c r="A1320" s="2">
        <v>45798</v>
      </c>
      <c r="B1320" s="3">
        <f t="shared" si="62"/>
        <v>2025</v>
      </c>
      <c r="C1320" t="str">
        <f t="shared" si="60"/>
        <v>2024-2025</v>
      </c>
      <c r="D1320" t="s">
        <v>160</v>
      </c>
      <c r="E1320" t="s">
        <v>101</v>
      </c>
      <c r="F1320" t="str">
        <f t="shared" si="61"/>
        <v>Queensland</v>
      </c>
      <c r="G1320" t="s">
        <v>19</v>
      </c>
      <c r="H1320">
        <v>4305</v>
      </c>
      <c r="I1320" t="s">
        <v>11</v>
      </c>
      <c r="J1320" t="s">
        <v>122</v>
      </c>
      <c r="K1320" t="s">
        <v>151</v>
      </c>
      <c r="L1320" t="s">
        <v>141</v>
      </c>
      <c r="M1320" s="5">
        <v>742</v>
      </c>
    </row>
    <row r="1321" spans="1:13" x14ac:dyDescent="0.65">
      <c r="A1321" s="2">
        <v>46015</v>
      </c>
      <c r="B1321" s="3">
        <f t="shared" si="62"/>
        <v>2026</v>
      </c>
      <c r="C1321" t="str">
        <f t="shared" si="60"/>
        <v>2025-2026</v>
      </c>
      <c r="D1321" t="s">
        <v>161</v>
      </c>
      <c r="E1321" t="s">
        <v>41</v>
      </c>
      <c r="F1321" t="str">
        <f t="shared" si="61"/>
        <v>New South Wales</v>
      </c>
      <c r="G1321" t="s">
        <v>10</v>
      </c>
      <c r="H1321">
        <v>2478</v>
      </c>
      <c r="I1321" t="s">
        <v>11</v>
      </c>
      <c r="J1321" t="s">
        <v>120</v>
      </c>
      <c r="K1321" t="s">
        <v>152</v>
      </c>
      <c r="L1321" t="s">
        <v>142</v>
      </c>
      <c r="M1321" s="5">
        <v>683</v>
      </c>
    </row>
    <row r="1322" spans="1:13" x14ac:dyDescent="0.65">
      <c r="A1322" s="2">
        <v>45324</v>
      </c>
      <c r="B1322" s="3">
        <f t="shared" si="62"/>
        <v>2024</v>
      </c>
      <c r="C1322" t="str">
        <f t="shared" si="60"/>
        <v>2023-2024</v>
      </c>
      <c r="D1322" t="s">
        <v>161</v>
      </c>
      <c r="E1322" t="s">
        <v>55</v>
      </c>
      <c r="F1322" t="str">
        <f t="shared" si="61"/>
        <v>Queensland</v>
      </c>
      <c r="G1322" t="s">
        <v>19</v>
      </c>
      <c r="H1322">
        <v>4740</v>
      </c>
      <c r="I1322" t="s">
        <v>11</v>
      </c>
      <c r="J1322" t="s">
        <v>136</v>
      </c>
      <c r="K1322" t="s">
        <v>152</v>
      </c>
      <c r="L1322" t="s">
        <v>142</v>
      </c>
      <c r="M1322" s="5">
        <v>385</v>
      </c>
    </row>
    <row r="1323" spans="1:13" x14ac:dyDescent="0.65">
      <c r="A1323" s="2">
        <v>45467</v>
      </c>
      <c r="B1323" s="3">
        <f t="shared" si="62"/>
        <v>2024</v>
      </c>
      <c r="C1323" t="str">
        <f t="shared" si="60"/>
        <v>2023-2024</v>
      </c>
      <c r="D1323" t="s">
        <v>161</v>
      </c>
      <c r="E1323" t="s">
        <v>70</v>
      </c>
      <c r="F1323" t="str">
        <f t="shared" si="61"/>
        <v>Western Australia</v>
      </c>
      <c r="G1323" t="s">
        <v>28</v>
      </c>
      <c r="H1323">
        <v>6021</v>
      </c>
      <c r="I1323" t="s">
        <v>11</v>
      </c>
      <c r="J1323" t="s">
        <v>119</v>
      </c>
      <c r="K1323" t="s">
        <v>153</v>
      </c>
      <c r="L1323" t="s">
        <v>143</v>
      </c>
      <c r="M1323" s="5">
        <v>404</v>
      </c>
    </row>
    <row r="1324" spans="1:13" x14ac:dyDescent="0.65">
      <c r="A1324" s="2">
        <v>45652</v>
      </c>
      <c r="B1324" s="3">
        <f t="shared" si="62"/>
        <v>2025</v>
      </c>
      <c r="C1324" t="str">
        <f t="shared" si="60"/>
        <v>2024-2025</v>
      </c>
      <c r="D1324" t="s">
        <v>160</v>
      </c>
      <c r="E1324" t="s">
        <v>42</v>
      </c>
      <c r="F1324" t="str">
        <f t="shared" si="61"/>
        <v>Tasmania</v>
      </c>
      <c r="G1324" t="s">
        <v>43</v>
      </c>
      <c r="H1324">
        <v>7018</v>
      </c>
      <c r="I1324" t="s">
        <v>11</v>
      </c>
      <c r="J1324" t="s">
        <v>128</v>
      </c>
      <c r="K1324" t="s">
        <v>152</v>
      </c>
      <c r="L1324" t="s">
        <v>142</v>
      </c>
      <c r="M1324" s="5">
        <v>158</v>
      </c>
    </row>
    <row r="1325" spans="1:13" x14ac:dyDescent="0.65">
      <c r="A1325" s="2">
        <v>45302</v>
      </c>
      <c r="B1325" s="3">
        <f t="shared" si="62"/>
        <v>2024</v>
      </c>
      <c r="C1325" t="str">
        <f t="shared" si="60"/>
        <v>2023-2024</v>
      </c>
      <c r="D1325" t="s">
        <v>160</v>
      </c>
      <c r="E1325" t="s">
        <v>44</v>
      </c>
      <c r="F1325" t="str">
        <f t="shared" si="61"/>
        <v>Western Australia</v>
      </c>
      <c r="G1325" t="s">
        <v>28</v>
      </c>
      <c r="H1325">
        <v>6010</v>
      </c>
      <c r="I1325" t="s">
        <v>11</v>
      </c>
      <c r="J1325" t="s">
        <v>119</v>
      </c>
      <c r="K1325" t="s">
        <v>153</v>
      </c>
      <c r="L1325" t="s">
        <v>143</v>
      </c>
      <c r="M1325" s="5">
        <v>534</v>
      </c>
    </row>
    <row r="1326" spans="1:13" x14ac:dyDescent="0.65">
      <c r="A1326" s="2">
        <v>45736</v>
      </c>
      <c r="B1326" s="3">
        <f t="shared" si="62"/>
        <v>2025</v>
      </c>
      <c r="C1326" t="str">
        <f t="shared" si="60"/>
        <v>2024-2025</v>
      </c>
      <c r="D1326" t="s">
        <v>160</v>
      </c>
      <c r="E1326" t="s">
        <v>23</v>
      </c>
      <c r="F1326" t="str">
        <f t="shared" si="61"/>
        <v>New South Wales</v>
      </c>
      <c r="G1326" t="s">
        <v>10</v>
      </c>
      <c r="H1326">
        <v>2830</v>
      </c>
      <c r="I1326" t="s">
        <v>11</v>
      </c>
      <c r="J1326" t="s">
        <v>130</v>
      </c>
      <c r="K1326" t="s">
        <v>150</v>
      </c>
      <c r="L1326" t="s">
        <v>140</v>
      </c>
      <c r="M1326" s="5">
        <v>653</v>
      </c>
    </row>
    <row r="1327" spans="1:13" x14ac:dyDescent="0.65">
      <c r="A1327" s="2">
        <v>45673</v>
      </c>
      <c r="B1327" s="3">
        <f t="shared" si="62"/>
        <v>2025</v>
      </c>
      <c r="C1327" t="str">
        <f t="shared" si="60"/>
        <v>2024-2025</v>
      </c>
      <c r="D1327" t="s">
        <v>160</v>
      </c>
      <c r="E1327" t="s">
        <v>75</v>
      </c>
      <c r="F1327" t="str">
        <f t="shared" si="61"/>
        <v>Victoria</v>
      </c>
      <c r="G1327" t="s">
        <v>26</v>
      </c>
      <c r="H1327">
        <v>3915</v>
      </c>
      <c r="I1327" t="s">
        <v>11</v>
      </c>
      <c r="J1327" t="s">
        <v>135</v>
      </c>
      <c r="K1327" t="s">
        <v>153</v>
      </c>
      <c r="L1327" t="s">
        <v>143</v>
      </c>
      <c r="M1327" s="5">
        <v>258</v>
      </c>
    </row>
    <row r="1328" spans="1:13" x14ac:dyDescent="0.65">
      <c r="A1328" s="2">
        <v>45859</v>
      </c>
      <c r="B1328" s="3">
        <f t="shared" si="62"/>
        <v>2026</v>
      </c>
      <c r="C1328" t="str">
        <f t="shared" si="60"/>
        <v>2025-2026</v>
      </c>
      <c r="D1328" t="s">
        <v>160</v>
      </c>
      <c r="E1328" t="s">
        <v>42</v>
      </c>
      <c r="F1328" t="str">
        <f t="shared" si="61"/>
        <v>Tasmania</v>
      </c>
      <c r="G1328" t="s">
        <v>43</v>
      </c>
      <c r="H1328">
        <v>7018</v>
      </c>
      <c r="I1328" t="s">
        <v>11</v>
      </c>
      <c r="J1328" t="s">
        <v>128</v>
      </c>
      <c r="K1328" t="s">
        <v>159</v>
      </c>
      <c r="L1328" t="s">
        <v>149</v>
      </c>
      <c r="M1328" s="5">
        <v>221</v>
      </c>
    </row>
    <row r="1329" spans="1:13" x14ac:dyDescent="0.65">
      <c r="A1329" s="2">
        <v>45801</v>
      </c>
      <c r="B1329" s="3">
        <f t="shared" si="62"/>
        <v>2025</v>
      </c>
      <c r="C1329" t="str">
        <f t="shared" si="60"/>
        <v>2024-2025</v>
      </c>
      <c r="D1329" t="s">
        <v>161</v>
      </c>
      <c r="E1329" t="s">
        <v>9</v>
      </c>
      <c r="F1329" t="str">
        <f t="shared" si="61"/>
        <v>New South Wales</v>
      </c>
      <c r="G1329" t="s">
        <v>10</v>
      </c>
      <c r="H1329">
        <v>2067</v>
      </c>
      <c r="I1329" t="s">
        <v>11</v>
      </c>
      <c r="J1329" t="s">
        <v>124</v>
      </c>
      <c r="K1329" t="s">
        <v>154</v>
      </c>
      <c r="L1329" t="s">
        <v>144</v>
      </c>
      <c r="M1329" s="5">
        <v>199</v>
      </c>
    </row>
    <row r="1330" spans="1:13" x14ac:dyDescent="0.65">
      <c r="A1330" s="2">
        <v>45477</v>
      </c>
      <c r="B1330" s="3">
        <f t="shared" si="62"/>
        <v>2025</v>
      </c>
      <c r="C1330" t="str">
        <f t="shared" si="60"/>
        <v>2024-2025</v>
      </c>
      <c r="D1330" t="s">
        <v>160</v>
      </c>
      <c r="E1330" t="s">
        <v>62</v>
      </c>
      <c r="F1330" t="str">
        <f t="shared" si="61"/>
        <v>Victoria</v>
      </c>
      <c r="G1330" t="s">
        <v>26</v>
      </c>
      <c r="H1330">
        <v>3690</v>
      </c>
      <c r="I1330" t="s">
        <v>11</v>
      </c>
      <c r="J1330" t="s">
        <v>135</v>
      </c>
      <c r="K1330" t="s">
        <v>152</v>
      </c>
      <c r="L1330" t="s">
        <v>142</v>
      </c>
      <c r="M1330" s="5">
        <v>264</v>
      </c>
    </row>
    <row r="1331" spans="1:13" x14ac:dyDescent="0.65">
      <c r="A1331" s="2">
        <v>45997</v>
      </c>
      <c r="B1331" s="3">
        <f t="shared" si="62"/>
        <v>2026</v>
      </c>
      <c r="C1331" t="str">
        <f t="shared" si="60"/>
        <v>2025-2026</v>
      </c>
      <c r="D1331" t="s">
        <v>161</v>
      </c>
      <c r="E1331" t="s">
        <v>72</v>
      </c>
      <c r="F1331" t="str">
        <f t="shared" si="61"/>
        <v>Queensland</v>
      </c>
      <c r="G1331" t="s">
        <v>19</v>
      </c>
      <c r="H1331">
        <v>4870</v>
      </c>
      <c r="I1331" t="s">
        <v>11</v>
      </c>
      <c r="J1331" t="s">
        <v>131</v>
      </c>
      <c r="K1331" t="s">
        <v>156</v>
      </c>
      <c r="L1331" t="s">
        <v>146</v>
      </c>
      <c r="M1331" s="5">
        <v>345</v>
      </c>
    </row>
    <row r="1332" spans="1:13" x14ac:dyDescent="0.65">
      <c r="A1332" s="2">
        <v>45474</v>
      </c>
      <c r="B1332" s="3">
        <f t="shared" si="62"/>
        <v>2025</v>
      </c>
      <c r="C1332" t="str">
        <f t="shared" si="60"/>
        <v>2024-2025</v>
      </c>
      <c r="D1332" t="s">
        <v>160</v>
      </c>
      <c r="E1332" t="s">
        <v>45</v>
      </c>
      <c r="F1332" t="str">
        <f t="shared" si="61"/>
        <v>Victoria</v>
      </c>
      <c r="G1332" t="s">
        <v>26</v>
      </c>
      <c r="H1332">
        <v>3136</v>
      </c>
      <c r="I1332" t="s">
        <v>11</v>
      </c>
      <c r="J1332" t="s">
        <v>125</v>
      </c>
      <c r="K1332" t="s">
        <v>152</v>
      </c>
      <c r="L1332" t="s">
        <v>142</v>
      </c>
      <c r="M1332" s="5">
        <v>184</v>
      </c>
    </row>
    <row r="1333" spans="1:13" x14ac:dyDescent="0.65">
      <c r="A1333" s="2">
        <v>45570</v>
      </c>
      <c r="B1333" s="3">
        <f t="shared" si="62"/>
        <v>2025</v>
      </c>
      <c r="C1333" t="str">
        <f t="shared" si="60"/>
        <v>2024-2025</v>
      </c>
      <c r="D1333" t="s">
        <v>160</v>
      </c>
      <c r="E1333" t="s">
        <v>114</v>
      </c>
      <c r="F1333" t="str">
        <f t="shared" si="61"/>
        <v>Victoria</v>
      </c>
      <c r="G1333" t="s">
        <v>26</v>
      </c>
      <c r="H1333">
        <v>3353</v>
      </c>
      <c r="I1333" t="s">
        <v>11</v>
      </c>
      <c r="J1333" t="s">
        <v>127</v>
      </c>
      <c r="K1333" t="s">
        <v>153</v>
      </c>
      <c r="L1333" t="s">
        <v>143</v>
      </c>
      <c r="M1333" s="5">
        <v>173</v>
      </c>
    </row>
    <row r="1334" spans="1:13" x14ac:dyDescent="0.65">
      <c r="A1334" s="2">
        <v>45694</v>
      </c>
      <c r="B1334" s="3">
        <f t="shared" si="62"/>
        <v>2025</v>
      </c>
      <c r="C1334" t="str">
        <f t="shared" si="60"/>
        <v>2024-2025</v>
      </c>
      <c r="D1334" t="s">
        <v>161</v>
      </c>
      <c r="E1334" t="s">
        <v>12</v>
      </c>
      <c r="F1334" t="str">
        <f t="shared" si="61"/>
        <v>New South Wales</v>
      </c>
      <c r="G1334" t="s">
        <v>10</v>
      </c>
      <c r="H1334">
        <v>2795</v>
      </c>
      <c r="I1334" t="s">
        <v>11</v>
      </c>
      <c r="J1334" t="s">
        <v>130</v>
      </c>
      <c r="K1334" t="s">
        <v>156</v>
      </c>
      <c r="L1334" t="s">
        <v>146</v>
      </c>
      <c r="M1334" s="5">
        <v>151</v>
      </c>
    </row>
    <row r="1335" spans="1:13" x14ac:dyDescent="0.65">
      <c r="A1335" s="2">
        <v>45433</v>
      </c>
      <c r="B1335" s="3">
        <f t="shared" si="62"/>
        <v>2024</v>
      </c>
      <c r="C1335" t="str">
        <f t="shared" si="60"/>
        <v>2023-2024</v>
      </c>
      <c r="D1335" t="s">
        <v>160</v>
      </c>
      <c r="E1335" t="s">
        <v>97</v>
      </c>
      <c r="F1335" t="str">
        <f t="shared" si="61"/>
        <v>Tasmania</v>
      </c>
      <c r="G1335" t="s">
        <v>43</v>
      </c>
      <c r="H1335">
        <v>7010</v>
      </c>
      <c r="I1335" t="s">
        <v>11</v>
      </c>
      <c r="J1335" t="s">
        <v>128</v>
      </c>
      <c r="K1335" t="s">
        <v>150</v>
      </c>
      <c r="L1335" t="s">
        <v>140</v>
      </c>
      <c r="M1335" s="5">
        <v>217</v>
      </c>
    </row>
    <row r="1336" spans="1:13" x14ac:dyDescent="0.65">
      <c r="A1336" s="2">
        <v>45503</v>
      </c>
      <c r="B1336" s="3">
        <f t="shared" si="62"/>
        <v>2025</v>
      </c>
      <c r="C1336" t="str">
        <f t="shared" si="60"/>
        <v>2024-2025</v>
      </c>
      <c r="D1336" t="s">
        <v>161</v>
      </c>
      <c r="E1336" t="s">
        <v>93</v>
      </c>
      <c r="F1336" t="str">
        <f t="shared" si="61"/>
        <v>Victoria</v>
      </c>
      <c r="G1336" t="s">
        <v>26</v>
      </c>
      <c r="H1336">
        <v>3400</v>
      </c>
      <c r="I1336" t="s">
        <v>11</v>
      </c>
      <c r="J1336" t="s">
        <v>127</v>
      </c>
      <c r="K1336" t="s">
        <v>153</v>
      </c>
      <c r="L1336" t="s">
        <v>143</v>
      </c>
      <c r="M1336" s="5">
        <v>486</v>
      </c>
    </row>
    <row r="1337" spans="1:13" x14ac:dyDescent="0.65">
      <c r="A1337" s="2">
        <v>45338</v>
      </c>
      <c r="B1337" s="3">
        <f t="shared" si="62"/>
        <v>2024</v>
      </c>
      <c r="C1337" t="str">
        <f t="shared" si="60"/>
        <v>2023-2024</v>
      </c>
      <c r="D1337" t="s">
        <v>160</v>
      </c>
      <c r="E1337" t="s">
        <v>40</v>
      </c>
      <c r="F1337" t="str">
        <f t="shared" si="61"/>
        <v>South Australia</v>
      </c>
      <c r="G1337" t="s">
        <v>17</v>
      </c>
      <c r="H1337">
        <v>5169</v>
      </c>
      <c r="I1337" t="s">
        <v>11</v>
      </c>
      <c r="J1337" t="s">
        <v>132</v>
      </c>
      <c r="K1337" t="s">
        <v>150</v>
      </c>
      <c r="L1337" t="s">
        <v>140</v>
      </c>
      <c r="M1337" s="5">
        <v>624</v>
      </c>
    </row>
    <row r="1338" spans="1:13" x14ac:dyDescent="0.65">
      <c r="A1338" s="2">
        <v>45906</v>
      </c>
      <c r="B1338" s="3">
        <f t="shared" si="62"/>
        <v>2026</v>
      </c>
      <c r="C1338" t="str">
        <f t="shared" si="60"/>
        <v>2025-2026</v>
      </c>
      <c r="D1338" t="s">
        <v>160</v>
      </c>
      <c r="E1338" t="s">
        <v>62</v>
      </c>
      <c r="F1338" t="str">
        <f t="shared" si="61"/>
        <v>Victoria</v>
      </c>
      <c r="G1338" t="s">
        <v>26</v>
      </c>
      <c r="H1338">
        <v>3690</v>
      </c>
      <c r="I1338" t="s">
        <v>11</v>
      </c>
      <c r="J1338" t="s">
        <v>135</v>
      </c>
      <c r="K1338" t="s">
        <v>150</v>
      </c>
      <c r="L1338" t="s">
        <v>140</v>
      </c>
      <c r="M1338" s="5">
        <v>700</v>
      </c>
    </row>
    <row r="1339" spans="1:13" x14ac:dyDescent="0.65">
      <c r="A1339" s="2">
        <v>45390</v>
      </c>
      <c r="B1339" s="3">
        <f t="shared" si="62"/>
        <v>2024</v>
      </c>
      <c r="C1339" t="str">
        <f t="shared" si="60"/>
        <v>2023-2024</v>
      </c>
      <c r="D1339" t="s">
        <v>160</v>
      </c>
      <c r="E1339" t="s">
        <v>59</v>
      </c>
      <c r="F1339" t="str">
        <f t="shared" si="61"/>
        <v>South Australia</v>
      </c>
      <c r="G1339" t="s">
        <v>17</v>
      </c>
      <c r="H1339">
        <v>5011</v>
      </c>
      <c r="I1339" t="s">
        <v>11</v>
      </c>
      <c r="J1339" t="s">
        <v>132</v>
      </c>
      <c r="K1339" t="s">
        <v>156</v>
      </c>
      <c r="L1339" t="s">
        <v>146</v>
      </c>
      <c r="M1339" s="5">
        <v>162</v>
      </c>
    </row>
    <row r="1340" spans="1:13" x14ac:dyDescent="0.65">
      <c r="A1340" s="2">
        <v>45958</v>
      </c>
      <c r="B1340" s="3">
        <f t="shared" si="62"/>
        <v>2026</v>
      </c>
      <c r="C1340" t="str">
        <f t="shared" si="60"/>
        <v>2025-2026</v>
      </c>
      <c r="D1340" t="s">
        <v>160</v>
      </c>
      <c r="E1340" t="s">
        <v>23</v>
      </c>
      <c r="F1340" t="str">
        <f t="shared" si="61"/>
        <v>New South Wales</v>
      </c>
      <c r="G1340" t="s">
        <v>10</v>
      </c>
      <c r="H1340">
        <v>2830</v>
      </c>
      <c r="I1340" t="s">
        <v>11</v>
      </c>
      <c r="J1340" t="s">
        <v>130</v>
      </c>
      <c r="K1340" t="s">
        <v>157</v>
      </c>
      <c r="L1340" t="s">
        <v>147</v>
      </c>
      <c r="M1340" s="5">
        <v>736</v>
      </c>
    </row>
    <row r="1341" spans="1:13" x14ac:dyDescent="0.65">
      <c r="A1341" s="2">
        <v>45602</v>
      </c>
      <c r="B1341" s="3">
        <f t="shared" si="62"/>
        <v>2025</v>
      </c>
      <c r="C1341" t="str">
        <f t="shared" si="60"/>
        <v>2024-2025</v>
      </c>
      <c r="D1341" t="s">
        <v>160</v>
      </c>
      <c r="E1341" t="s">
        <v>33</v>
      </c>
      <c r="F1341" t="str">
        <f t="shared" si="61"/>
        <v>Northern Territory</v>
      </c>
      <c r="G1341" t="s">
        <v>15</v>
      </c>
      <c r="H1341">
        <v>870</v>
      </c>
      <c r="I1341" t="s">
        <v>11</v>
      </c>
      <c r="J1341" t="s">
        <v>138</v>
      </c>
      <c r="K1341" t="s">
        <v>153</v>
      </c>
      <c r="L1341" t="s">
        <v>143</v>
      </c>
      <c r="M1341" s="5">
        <v>144</v>
      </c>
    </row>
    <row r="1342" spans="1:13" x14ac:dyDescent="0.65">
      <c r="A1342" s="2">
        <v>45770</v>
      </c>
      <c r="B1342" s="3">
        <f t="shared" si="62"/>
        <v>2025</v>
      </c>
      <c r="C1342" t="str">
        <f t="shared" si="60"/>
        <v>2024-2025</v>
      </c>
      <c r="D1342" t="s">
        <v>161</v>
      </c>
      <c r="E1342" t="s">
        <v>98</v>
      </c>
      <c r="F1342" t="str">
        <f t="shared" si="61"/>
        <v>South Australia</v>
      </c>
      <c r="G1342" t="s">
        <v>17</v>
      </c>
      <c r="H1342">
        <v>5290</v>
      </c>
      <c r="I1342" t="s">
        <v>11</v>
      </c>
      <c r="J1342" t="s">
        <v>137</v>
      </c>
      <c r="K1342" t="s">
        <v>153</v>
      </c>
      <c r="L1342" t="s">
        <v>143</v>
      </c>
      <c r="M1342" s="5">
        <v>477</v>
      </c>
    </row>
    <row r="1343" spans="1:13" x14ac:dyDescent="0.65">
      <c r="A1343" s="2">
        <v>45889</v>
      </c>
      <c r="B1343" s="3">
        <f t="shared" si="62"/>
        <v>2026</v>
      </c>
      <c r="C1343" t="str">
        <f t="shared" si="60"/>
        <v>2025-2026</v>
      </c>
      <c r="D1343" t="s">
        <v>160</v>
      </c>
      <c r="E1343" t="s">
        <v>18</v>
      </c>
      <c r="F1343" t="str">
        <f t="shared" si="61"/>
        <v>Queensland</v>
      </c>
      <c r="G1343" t="s">
        <v>19</v>
      </c>
      <c r="H1343">
        <v>4802</v>
      </c>
      <c r="I1343" t="s">
        <v>11</v>
      </c>
      <c r="J1343" t="s">
        <v>131</v>
      </c>
      <c r="K1343" t="s">
        <v>153</v>
      </c>
      <c r="L1343" t="s">
        <v>143</v>
      </c>
      <c r="M1343" s="5">
        <v>298</v>
      </c>
    </row>
    <row r="1344" spans="1:13" x14ac:dyDescent="0.65">
      <c r="A1344" s="2">
        <v>46003</v>
      </c>
      <c r="B1344" s="3">
        <f t="shared" si="62"/>
        <v>2026</v>
      </c>
      <c r="C1344" t="str">
        <f t="shared" si="60"/>
        <v>2025-2026</v>
      </c>
      <c r="D1344" t="s">
        <v>160</v>
      </c>
      <c r="E1344" t="s">
        <v>63</v>
      </c>
      <c r="F1344" t="str">
        <f t="shared" si="61"/>
        <v>Queensland</v>
      </c>
      <c r="G1344" t="s">
        <v>19</v>
      </c>
      <c r="H1344">
        <v>4068</v>
      </c>
      <c r="I1344" t="s">
        <v>11</v>
      </c>
      <c r="J1344" t="s">
        <v>129</v>
      </c>
      <c r="K1344" t="s">
        <v>159</v>
      </c>
      <c r="L1344" t="s">
        <v>149</v>
      </c>
      <c r="M1344" s="5">
        <v>735</v>
      </c>
    </row>
    <row r="1345" spans="1:13" x14ac:dyDescent="0.65">
      <c r="A1345" s="2">
        <v>45321</v>
      </c>
      <c r="B1345" s="3">
        <f t="shared" si="62"/>
        <v>2024</v>
      </c>
      <c r="C1345" t="str">
        <f t="shared" si="60"/>
        <v>2023-2024</v>
      </c>
      <c r="D1345" t="s">
        <v>160</v>
      </c>
      <c r="E1345" t="s">
        <v>84</v>
      </c>
      <c r="F1345" t="str">
        <f t="shared" si="61"/>
        <v>Western Australia</v>
      </c>
      <c r="G1345" t="s">
        <v>28</v>
      </c>
      <c r="H1345">
        <v>6280</v>
      </c>
      <c r="I1345" t="s">
        <v>11</v>
      </c>
      <c r="J1345" t="s">
        <v>133</v>
      </c>
      <c r="K1345" t="s">
        <v>155</v>
      </c>
      <c r="L1345" t="s">
        <v>145</v>
      </c>
      <c r="M1345" s="5">
        <v>724</v>
      </c>
    </row>
    <row r="1346" spans="1:13" x14ac:dyDescent="0.65">
      <c r="A1346" s="2">
        <v>45593</v>
      </c>
      <c r="B1346" s="3">
        <f t="shared" si="62"/>
        <v>2025</v>
      </c>
      <c r="C1346" t="str">
        <f t="shared" ref="C1346:C1409" si="63">IF(MONTH(A1346) &gt;= 7, YEAR(A1346) &amp; "-" &amp; YEAR(A1346) + 1, YEAR(A1346) - 1 &amp; "-" &amp; YEAR(A1346))</f>
        <v>2024-2025</v>
      </c>
      <c r="D1346" t="s">
        <v>161</v>
      </c>
      <c r="E1346" t="s">
        <v>94</v>
      </c>
      <c r="F1346" t="str">
        <f t="shared" ref="F1346:F1409" si="64">IF(G1346="WA","Western Australia",
IF(G1346="NSW","New South Wales",
IF(G1346="QLD","Queensland",
IF(G1346="VIC","Victoria",
IF(G1346="TAS","Tasmania",
IF(G1346="SA","South Australia",
IF(G1346="NT","Northern Territory",
IF(G1346="ACT","Australian Capital Territory",G1346))))))))</f>
        <v>Queensland</v>
      </c>
      <c r="G1346" t="s">
        <v>19</v>
      </c>
      <c r="H1346">
        <v>4551</v>
      </c>
      <c r="I1346" t="s">
        <v>11</v>
      </c>
      <c r="J1346" t="s">
        <v>134</v>
      </c>
      <c r="K1346" t="s">
        <v>150</v>
      </c>
      <c r="L1346" t="s">
        <v>140</v>
      </c>
      <c r="M1346" s="5">
        <v>506</v>
      </c>
    </row>
    <row r="1347" spans="1:13" x14ac:dyDescent="0.65">
      <c r="A1347" s="2">
        <v>45533</v>
      </c>
      <c r="B1347" s="3">
        <f t="shared" ref="B1347:B1410" si="65">IF(MONTH(A1347)&gt;=7,YEAR(A1347)+1,YEAR(A1347))</f>
        <v>2025</v>
      </c>
      <c r="C1347" t="str">
        <f t="shared" si="63"/>
        <v>2024-2025</v>
      </c>
      <c r="D1347" t="s">
        <v>160</v>
      </c>
      <c r="E1347" t="s">
        <v>81</v>
      </c>
      <c r="F1347" t="str">
        <f t="shared" si="64"/>
        <v>Victoria</v>
      </c>
      <c r="G1347" t="s">
        <v>26</v>
      </c>
      <c r="H1347">
        <v>3076</v>
      </c>
      <c r="I1347" t="s">
        <v>11</v>
      </c>
      <c r="J1347" t="s">
        <v>126</v>
      </c>
      <c r="K1347" t="s">
        <v>153</v>
      </c>
      <c r="L1347" t="s">
        <v>143</v>
      </c>
      <c r="M1347" s="5">
        <v>798</v>
      </c>
    </row>
    <row r="1348" spans="1:13" x14ac:dyDescent="0.65">
      <c r="A1348" s="2">
        <v>45838</v>
      </c>
      <c r="B1348" s="3">
        <f t="shared" si="65"/>
        <v>2025</v>
      </c>
      <c r="C1348" t="str">
        <f t="shared" si="63"/>
        <v>2024-2025</v>
      </c>
      <c r="D1348" t="s">
        <v>161</v>
      </c>
      <c r="E1348" t="s">
        <v>106</v>
      </c>
      <c r="F1348" t="str">
        <f t="shared" si="64"/>
        <v>Queensland</v>
      </c>
      <c r="G1348" t="s">
        <v>19</v>
      </c>
      <c r="H1348">
        <v>4558</v>
      </c>
      <c r="I1348" t="s">
        <v>11</v>
      </c>
      <c r="J1348" t="s">
        <v>134</v>
      </c>
      <c r="K1348" t="s">
        <v>156</v>
      </c>
      <c r="L1348" t="s">
        <v>146</v>
      </c>
      <c r="M1348" s="5">
        <v>518</v>
      </c>
    </row>
    <row r="1349" spans="1:13" x14ac:dyDescent="0.65">
      <c r="A1349" s="2">
        <v>45563</v>
      </c>
      <c r="B1349" s="3">
        <f t="shared" si="65"/>
        <v>2025</v>
      </c>
      <c r="C1349" t="str">
        <f t="shared" si="63"/>
        <v>2024-2025</v>
      </c>
      <c r="D1349" t="s">
        <v>160</v>
      </c>
      <c r="E1349" t="s">
        <v>45</v>
      </c>
      <c r="F1349" t="str">
        <f t="shared" si="64"/>
        <v>Victoria</v>
      </c>
      <c r="G1349" t="s">
        <v>26</v>
      </c>
      <c r="H1349">
        <v>3136</v>
      </c>
      <c r="I1349" t="s">
        <v>11</v>
      </c>
      <c r="J1349" t="s">
        <v>125</v>
      </c>
      <c r="K1349" t="s">
        <v>154</v>
      </c>
      <c r="L1349" t="s">
        <v>144</v>
      </c>
      <c r="M1349" s="5">
        <v>721</v>
      </c>
    </row>
    <row r="1350" spans="1:13" x14ac:dyDescent="0.65">
      <c r="A1350" s="2">
        <v>45430</v>
      </c>
      <c r="B1350" s="3">
        <f t="shared" si="65"/>
        <v>2024</v>
      </c>
      <c r="C1350" t="str">
        <f t="shared" si="63"/>
        <v>2023-2024</v>
      </c>
      <c r="D1350" t="s">
        <v>160</v>
      </c>
      <c r="E1350" t="s">
        <v>31</v>
      </c>
      <c r="F1350" t="str">
        <f t="shared" si="64"/>
        <v>South Australia</v>
      </c>
      <c r="G1350" t="s">
        <v>17</v>
      </c>
      <c r="H1350">
        <v>5082</v>
      </c>
      <c r="I1350" t="s">
        <v>11</v>
      </c>
      <c r="J1350" t="s">
        <v>132</v>
      </c>
      <c r="K1350" t="s">
        <v>155</v>
      </c>
      <c r="L1350" t="s">
        <v>145</v>
      </c>
      <c r="M1350" s="5">
        <v>554</v>
      </c>
    </row>
    <row r="1351" spans="1:13" x14ac:dyDescent="0.65">
      <c r="A1351" s="2">
        <v>45594</v>
      </c>
      <c r="B1351" s="3">
        <f t="shared" si="65"/>
        <v>2025</v>
      </c>
      <c r="C1351" t="str">
        <f t="shared" si="63"/>
        <v>2024-2025</v>
      </c>
      <c r="D1351" t="s">
        <v>161</v>
      </c>
      <c r="E1351" t="s">
        <v>24</v>
      </c>
      <c r="F1351" t="str">
        <f t="shared" si="64"/>
        <v>Queensland</v>
      </c>
      <c r="G1351" t="s">
        <v>19</v>
      </c>
      <c r="H1351">
        <v>4053</v>
      </c>
      <c r="I1351" t="s">
        <v>11</v>
      </c>
      <c r="J1351" t="s">
        <v>129</v>
      </c>
      <c r="K1351" t="s">
        <v>156</v>
      </c>
      <c r="L1351" t="s">
        <v>146</v>
      </c>
      <c r="M1351" s="5">
        <v>354</v>
      </c>
    </row>
    <row r="1352" spans="1:13" x14ac:dyDescent="0.65">
      <c r="A1352" s="2">
        <v>45878</v>
      </c>
      <c r="B1352" s="3">
        <f t="shared" si="65"/>
        <v>2026</v>
      </c>
      <c r="C1352" t="str">
        <f t="shared" si="63"/>
        <v>2025-2026</v>
      </c>
      <c r="D1352" t="s">
        <v>160</v>
      </c>
      <c r="E1352" t="s">
        <v>36</v>
      </c>
      <c r="F1352" t="str">
        <f t="shared" si="64"/>
        <v>New South Wales</v>
      </c>
      <c r="G1352" t="s">
        <v>10</v>
      </c>
      <c r="H1352">
        <v>2539</v>
      </c>
      <c r="I1352" t="s">
        <v>11</v>
      </c>
      <c r="J1352" t="s">
        <v>121</v>
      </c>
      <c r="K1352" t="s">
        <v>151</v>
      </c>
      <c r="L1352" t="s">
        <v>141</v>
      </c>
      <c r="M1352" s="5">
        <v>52</v>
      </c>
    </row>
    <row r="1353" spans="1:13" x14ac:dyDescent="0.65">
      <c r="A1353" s="2">
        <v>45719</v>
      </c>
      <c r="B1353" s="3">
        <f t="shared" si="65"/>
        <v>2025</v>
      </c>
      <c r="C1353" t="str">
        <f t="shared" si="63"/>
        <v>2024-2025</v>
      </c>
      <c r="D1353" t="s">
        <v>160</v>
      </c>
      <c r="E1353" t="s">
        <v>40</v>
      </c>
      <c r="F1353" t="str">
        <f t="shared" si="64"/>
        <v>South Australia</v>
      </c>
      <c r="G1353" t="s">
        <v>17</v>
      </c>
      <c r="H1353">
        <v>5169</v>
      </c>
      <c r="I1353" t="s">
        <v>11</v>
      </c>
      <c r="J1353" t="s">
        <v>132</v>
      </c>
      <c r="K1353" t="s">
        <v>156</v>
      </c>
      <c r="L1353" t="s">
        <v>146</v>
      </c>
      <c r="M1353" s="5">
        <v>618</v>
      </c>
    </row>
    <row r="1354" spans="1:13" x14ac:dyDescent="0.65">
      <c r="A1354" s="2">
        <v>45449</v>
      </c>
      <c r="B1354" s="3">
        <f t="shared" si="65"/>
        <v>2024</v>
      </c>
      <c r="C1354" t="str">
        <f t="shared" si="63"/>
        <v>2023-2024</v>
      </c>
      <c r="D1354" t="s">
        <v>161</v>
      </c>
      <c r="E1354" t="s">
        <v>109</v>
      </c>
      <c r="F1354" t="str">
        <f t="shared" si="64"/>
        <v>Western Australia</v>
      </c>
      <c r="G1354" t="s">
        <v>28</v>
      </c>
      <c r="H1354">
        <v>6052</v>
      </c>
      <c r="I1354" t="s">
        <v>11</v>
      </c>
      <c r="J1354" t="s">
        <v>119</v>
      </c>
      <c r="K1354" t="s">
        <v>153</v>
      </c>
      <c r="L1354" t="s">
        <v>143</v>
      </c>
      <c r="M1354" s="5">
        <v>504</v>
      </c>
    </row>
    <row r="1355" spans="1:13" x14ac:dyDescent="0.65">
      <c r="A1355" s="2">
        <v>45900</v>
      </c>
      <c r="B1355" s="3">
        <f t="shared" si="65"/>
        <v>2026</v>
      </c>
      <c r="C1355" t="str">
        <f t="shared" si="63"/>
        <v>2025-2026</v>
      </c>
      <c r="D1355" t="s">
        <v>161</v>
      </c>
      <c r="E1355" t="s">
        <v>89</v>
      </c>
      <c r="F1355" t="str">
        <f t="shared" si="64"/>
        <v>Queensland</v>
      </c>
      <c r="G1355" t="s">
        <v>19</v>
      </c>
      <c r="H1355">
        <v>4700</v>
      </c>
      <c r="I1355" t="s">
        <v>11</v>
      </c>
      <c r="J1355" t="s">
        <v>136</v>
      </c>
      <c r="K1355" t="s">
        <v>159</v>
      </c>
      <c r="L1355" t="s">
        <v>149</v>
      </c>
      <c r="M1355" s="5">
        <v>567</v>
      </c>
    </row>
    <row r="1356" spans="1:13" x14ac:dyDescent="0.65">
      <c r="A1356" s="2">
        <v>45858</v>
      </c>
      <c r="B1356" s="3">
        <f t="shared" si="65"/>
        <v>2026</v>
      </c>
      <c r="C1356" t="str">
        <f t="shared" si="63"/>
        <v>2025-2026</v>
      </c>
      <c r="D1356" t="s">
        <v>160</v>
      </c>
      <c r="E1356" t="s">
        <v>34</v>
      </c>
      <c r="F1356" t="str">
        <f t="shared" si="64"/>
        <v>New South Wales</v>
      </c>
      <c r="G1356" t="s">
        <v>10</v>
      </c>
      <c r="H1356">
        <v>2560</v>
      </c>
      <c r="I1356" t="s">
        <v>11</v>
      </c>
      <c r="J1356" t="s">
        <v>121</v>
      </c>
      <c r="K1356" t="s">
        <v>154</v>
      </c>
      <c r="L1356" t="s">
        <v>144</v>
      </c>
      <c r="M1356" s="5">
        <v>383</v>
      </c>
    </row>
    <row r="1357" spans="1:13" x14ac:dyDescent="0.65">
      <c r="A1357" s="2">
        <v>45379</v>
      </c>
      <c r="B1357" s="3">
        <f t="shared" si="65"/>
        <v>2024</v>
      </c>
      <c r="C1357" t="str">
        <f t="shared" si="63"/>
        <v>2023-2024</v>
      </c>
      <c r="D1357" t="s">
        <v>161</v>
      </c>
      <c r="E1357" t="s">
        <v>106</v>
      </c>
      <c r="F1357" t="str">
        <f t="shared" si="64"/>
        <v>Queensland</v>
      </c>
      <c r="G1357" t="s">
        <v>19</v>
      </c>
      <c r="H1357">
        <v>4558</v>
      </c>
      <c r="I1357" t="s">
        <v>11</v>
      </c>
      <c r="J1357" t="s">
        <v>134</v>
      </c>
      <c r="K1357" t="s">
        <v>151</v>
      </c>
      <c r="L1357" t="s">
        <v>141</v>
      </c>
      <c r="M1357" s="5">
        <v>145</v>
      </c>
    </row>
    <row r="1358" spans="1:13" x14ac:dyDescent="0.65">
      <c r="A1358" s="2">
        <v>45781</v>
      </c>
      <c r="B1358" s="3">
        <f t="shared" si="65"/>
        <v>2025</v>
      </c>
      <c r="C1358" t="str">
        <f t="shared" si="63"/>
        <v>2024-2025</v>
      </c>
      <c r="D1358" t="s">
        <v>160</v>
      </c>
      <c r="E1358" t="s">
        <v>101</v>
      </c>
      <c r="F1358" t="str">
        <f t="shared" si="64"/>
        <v>Queensland</v>
      </c>
      <c r="G1358" t="s">
        <v>19</v>
      </c>
      <c r="H1358">
        <v>4305</v>
      </c>
      <c r="I1358" t="s">
        <v>11</v>
      </c>
      <c r="J1358" t="s">
        <v>122</v>
      </c>
      <c r="K1358" t="s">
        <v>155</v>
      </c>
      <c r="L1358" t="s">
        <v>145</v>
      </c>
      <c r="M1358" s="5">
        <v>338</v>
      </c>
    </row>
    <row r="1359" spans="1:13" x14ac:dyDescent="0.65">
      <c r="A1359" s="2">
        <v>45931</v>
      </c>
      <c r="B1359" s="3">
        <f t="shared" si="65"/>
        <v>2026</v>
      </c>
      <c r="C1359" t="str">
        <f t="shared" si="63"/>
        <v>2025-2026</v>
      </c>
      <c r="D1359" t="s">
        <v>161</v>
      </c>
      <c r="E1359" t="s">
        <v>113</v>
      </c>
      <c r="F1359" t="str">
        <f t="shared" si="64"/>
        <v>New South Wales</v>
      </c>
      <c r="G1359" t="s">
        <v>10</v>
      </c>
      <c r="H1359">
        <v>2101</v>
      </c>
      <c r="I1359" t="s">
        <v>11</v>
      </c>
      <c r="J1359" t="s">
        <v>123</v>
      </c>
      <c r="K1359" t="s">
        <v>151</v>
      </c>
      <c r="L1359" t="s">
        <v>141</v>
      </c>
      <c r="M1359" s="5">
        <v>322</v>
      </c>
    </row>
    <row r="1360" spans="1:13" x14ac:dyDescent="0.65">
      <c r="A1360" s="2">
        <v>45522</v>
      </c>
      <c r="B1360" s="3">
        <f t="shared" si="65"/>
        <v>2025</v>
      </c>
      <c r="C1360" t="str">
        <f t="shared" si="63"/>
        <v>2024-2025</v>
      </c>
      <c r="D1360" t="s">
        <v>160</v>
      </c>
      <c r="E1360" t="s">
        <v>32</v>
      </c>
      <c r="F1360" t="str">
        <f t="shared" si="64"/>
        <v>Victoria</v>
      </c>
      <c r="G1360" t="s">
        <v>26</v>
      </c>
      <c r="H1360">
        <v>3977</v>
      </c>
      <c r="I1360" t="s">
        <v>11</v>
      </c>
      <c r="J1360" t="s">
        <v>135</v>
      </c>
      <c r="K1360" t="s">
        <v>155</v>
      </c>
      <c r="L1360" t="s">
        <v>145</v>
      </c>
      <c r="M1360" s="5">
        <v>166</v>
      </c>
    </row>
    <row r="1361" spans="1:13" x14ac:dyDescent="0.65">
      <c r="A1361" s="2">
        <v>45603</v>
      </c>
      <c r="B1361" s="3">
        <f t="shared" si="65"/>
        <v>2025</v>
      </c>
      <c r="C1361" t="str">
        <f t="shared" si="63"/>
        <v>2024-2025</v>
      </c>
      <c r="D1361" t="s">
        <v>160</v>
      </c>
      <c r="E1361" t="s">
        <v>94</v>
      </c>
      <c r="F1361" t="str">
        <f t="shared" si="64"/>
        <v>Queensland</v>
      </c>
      <c r="G1361" t="s">
        <v>19</v>
      </c>
      <c r="H1361">
        <v>4551</v>
      </c>
      <c r="I1361" t="s">
        <v>11</v>
      </c>
      <c r="J1361" t="s">
        <v>134</v>
      </c>
      <c r="K1361" t="s">
        <v>157</v>
      </c>
      <c r="L1361" t="s">
        <v>147</v>
      </c>
      <c r="M1361" s="5">
        <v>539</v>
      </c>
    </row>
    <row r="1362" spans="1:13" x14ac:dyDescent="0.65">
      <c r="A1362" s="2">
        <v>45484</v>
      </c>
      <c r="B1362" s="3">
        <f t="shared" si="65"/>
        <v>2025</v>
      </c>
      <c r="C1362" t="str">
        <f t="shared" si="63"/>
        <v>2024-2025</v>
      </c>
      <c r="D1362" t="s">
        <v>160</v>
      </c>
      <c r="E1362" t="s">
        <v>88</v>
      </c>
      <c r="F1362" t="str">
        <f t="shared" si="64"/>
        <v>Queensland</v>
      </c>
      <c r="G1362" t="s">
        <v>19</v>
      </c>
      <c r="H1362">
        <v>4570</v>
      </c>
      <c r="I1362" t="s">
        <v>11</v>
      </c>
      <c r="J1362" t="s">
        <v>134</v>
      </c>
      <c r="K1362" t="s">
        <v>152</v>
      </c>
      <c r="L1362" t="s">
        <v>142</v>
      </c>
      <c r="M1362" s="5">
        <v>503</v>
      </c>
    </row>
    <row r="1363" spans="1:13" x14ac:dyDescent="0.65">
      <c r="A1363" s="2">
        <v>45893</v>
      </c>
      <c r="B1363" s="3">
        <f t="shared" si="65"/>
        <v>2026</v>
      </c>
      <c r="C1363" t="str">
        <f t="shared" si="63"/>
        <v>2025-2026</v>
      </c>
      <c r="D1363" t="s">
        <v>160</v>
      </c>
      <c r="E1363" t="s">
        <v>101</v>
      </c>
      <c r="F1363" t="str">
        <f t="shared" si="64"/>
        <v>Queensland</v>
      </c>
      <c r="G1363" t="s">
        <v>19</v>
      </c>
      <c r="H1363">
        <v>4305</v>
      </c>
      <c r="I1363" t="s">
        <v>11</v>
      </c>
      <c r="J1363" t="s">
        <v>122</v>
      </c>
      <c r="K1363" t="s">
        <v>154</v>
      </c>
      <c r="L1363" t="s">
        <v>144</v>
      </c>
      <c r="M1363" s="5">
        <v>795</v>
      </c>
    </row>
    <row r="1364" spans="1:13" x14ac:dyDescent="0.65">
      <c r="A1364" s="2">
        <v>45770</v>
      </c>
      <c r="B1364" s="3">
        <f t="shared" si="65"/>
        <v>2025</v>
      </c>
      <c r="C1364" t="str">
        <f t="shared" si="63"/>
        <v>2024-2025</v>
      </c>
      <c r="D1364" t="s">
        <v>161</v>
      </c>
      <c r="E1364" t="s">
        <v>105</v>
      </c>
      <c r="F1364" t="str">
        <f t="shared" si="64"/>
        <v>New South Wales</v>
      </c>
      <c r="G1364" t="s">
        <v>10</v>
      </c>
      <c r="H1364">
        <v>2031</v>
      </c>
      <c r="I1364" t="s">
        <v>11</v>
      </c>
      <c r="J1364" t="s">
        <v>124</v>
      </c>
      <c r="K1364" t="s">
        <v>154</v>
      </c>
      <c r="L1364" t="s">
        <v>144</v>
      </c>
      <c r="M1364" s="5">
        <v>577</v>
      </c>
    </row>
    <row r="1365" spans="1:13" x14ac:dyDescent="0.65">
      <c r="A1365" s="2">
        <v>45328</v>
      </c>
      <c r="B1365" s="3">
        <f t="shared" si="65"/>
        <v>2024</v>
      </c>
      <c r="C1365" t="str">
        <f t="shared" si="63"/>
        <v>2023-2024</v>
      </c>
      <c r="D1365" t="s">
        <v>160</v>
      </c>
      <c r="E1365" t="s">
        <v>96</v>
      </c>
      <c r="F1365" t="str">
        <f t="shared" si="64"/>
        <v>Western Australia</v>
      </c>
      <c r="G1365" t="s">
        <v>28</v>
      </c>
      <c r="H1365">
        <v>6027</v>
      </c>
      <c r="I1365" t="s">
        <v>11</v>
      </c>
      <c r="J1365" t="s">
        <v>119</v>
      </c>
      <c r="K1365" t="s">
        <v>154</v>
      </c>
      <c r="L1365" t="s">
        <v>144</v>
      </c>
      <c r="M1365" s="5">
        <v>636</v>
      </c>
    </row>
    <row r="1366" spans="1:13" x14ac:dyDescent="0.65">
      <c r="A1366" s="2">
        <v>45844</v>
      </c>
      <c r="B1366" s="3">
        <f t="shared" si="65"/>
        <v>2026</v>
      </c>
      <c r="C1366" t="str">
        <f t="shared" si="63"/>
        <v>2025-2026</v>
      </c>
      <c r="D1366" t="s">
        <v>160</v>
      </c>
      <c r="E1366" t="s">
        <v>92</v>
      </c>
      <c r="F1366" t="str">
        <f t="shared" si="64"/>
        <v>New South Wales</v>
      </c>
      <c r="G1366" t="s">
        <v>10</v>
      </c>
      <c r="H1366">
        <v>2015</v>
      </c>
      <c r="I1366" t="s">
        <v>11</v>
      </c>
      <c r="J1366" t="s">
        <v>124</v>
      </c>
      <c r="K1366" t="s">
        <v>159</v>
      </c>
      <c r="L1366" t="s">
        <v>149</v>
      </c>
      <c r="M1366" s="5">
        <v>271</v>
      </c>
    </row>
    <row r="1367" spans="1:13" x14ac:dyDescent="0.65">
      <c r="A1367" s="2">
        <v>45467</v>
      </c>
      <c r="B1367" s="3">
        <f t="shared" si="65"/>
        <v>2024</v>
      </c>
      <c r="C1367" t="str">
        <f t="shared" si="63"/>
        <v>2023-2024</v>
      </c>
      <c r="D1367" t="s">
        <v>160</v>
      </c>
      <c r="E1367" t="s">
        <v>45</v>
      </c>
      <c r="F1367" t="str">
        <f t="shared" si="64"/>
        <v>Victoria</v>
      </c>
      <c r="G1367" t="s">
        <v>26</v>
      </c>
      <c r="H1367">
        <v>3136</v>
      </c>
      <c r="I1367" t="s">
        <v>11</v>
      </c>
      <c r="J1367" t="s">
        <v>125</v>
      </c>
      <c r="K1367" t="s">
        <v>154</v>
      </c>
      <c r="L1367" t="s">
        <v>144</v>
      </c>
      <c r="M1367" s="5">
        <v>294</v>
      </c>
    </row>
    <row r="1368" spans="1:13" x14ac:dyDescent="0.65">
      <c r="A1368" s="2">
        <v>45756</v>
      </c>
      <c r="B1368" s="3">
        <f t="shared" si="65"/>
        <v>2025</v>
      </c>
      <c r="C1368" t="str">
        <f t="shared" si="63"/>
        <v>2024-2025</v>
      </c>
      <c r="D1368" t="s">
        <v>161</v>
      </c>
      <c r="E1368" t="s">
        <v>81</v>
      </c>
      <c r="F1368" t="str">
        <f t="shared" si="64"/>
        <v>Victoria</v>
      </c>
      <c r="G1368" t="s">
        <v>26</v>
      </c>
      <c r="H1368">
        <v>3076</v>
      </c>
      <c r="I1368" t="s">
        <v>11</v>
      </c>
      <c r="J1368" t="s">
        <v>126</v>
      </c>
      <c r="K1368" t="s">
        <v>151</v>
      </c>
      <c r="L1368" t="s">
        <v>141</v>
      </c>
      <c r="M1368" s="5">
        <v>509</v>
      </c>
    </row>
    <row r="1369" spans="1:13" x14ac:dyDescent="0.65">
      <c r="A1369" s="2">
        <v>45819</v>
      </c>
      <c r="B1369" s="3">
        <f t="shared" si="65"/>
        <v>2025</v>
      </c>
      <c r="C1369" t="str">
        <f t="shared" si="63"/>
        <v>2024-2025</v>
      </c>
      <c r="D1369" t="s">
        <v>160</v>
      </c>
      <c r="E1369" t="s">
        <v>75</v>
      </c>
      <c r="F1369" t="str">
        <f t="shared" si="64"/>
        <v>Victoria</v>
      </c>
      <c r="G1369" t="s">
        <v>26</v>
      </c>
      <c r="H1369">
        <v>3915</v>
      </c>
      <c r="I1369" t="s">
        <v>11</v>
      </c>
      <c r="J1369" t="s">
        <v>135</v>
      </c>
      <c r="K1369" t="s">
        <v>153</v>
      </c>
      <c r="L1369" t="s">
        <v>143</v>
      </c>
      <c r="M1369" s="5">
        <v>64</v>
      </c>
    </row>
    <row r="1370" spans="1:13" x14ac:dyDescent="0.65">
      <c r="A1370" s="2">
        <v>45392</v>
      </c>
      <c r="B1370" s="3">
        <f t="shared" si="65"/>
        <v>2024</v>
      </c>
      <c r="C1370" t="str">
        <f t="shared" si="63"/>
        <v>2023-2024</v>
      </c>
      <c r="D1370" t="s">
        <v>161</v>
      </c>
      <c r="E1370" t="s">
        <v>86</v>
      </c>
      <c r="F1370" t="str">
        <f t="shared" si="64"/>
        <v>Queensland</v>
      </c>
      <c r="G1370" t="s">
        <v>19</v>
      </c>
      <c r="H1370">
        <v>4119</v>
      </c>
      <c r="I1370" t="s">
        <v>11</v>
      </c>
      <c r="J1370" t="s">
        <v>129</v>
      </c>
      <c r="K1370" t="s">
        <v>152</v>
      </c>
      <c r="L1370" t="s">
        <v>142</v>
      </c>
      <c r="M1370" s="5">
        <v>737</v>
      </c>
    </row>
    <row r="1371" spans="1:13" x14ac:dyDescent="0.65">
      <c r="A1371" s="2">
        <v>45553</v>
      </c>
      <c r="B1371" s="3">
        <f t="shared" si="65"/>
        <v>2025</v>
      </c>
      <c r="C1371" t="str">
        <f t="shared" si="63"/>
        <v>2024-2025</v>
      </c>
      <c r="D1371" t="s">
        <v>160</v>
      </c>
      <c r="E1371" t="s">
        <v>73</v>
      </c>
      <c r="F1371" t="str">
        <f t="shared" si="64"/>
        <v>Queensland</v>
      </c>
      <c r="G1371" t="s">
        <v>19</v>
      </c>
      <c r="H1371">
        <v>4509</v>
      </c>
      <c r="I1371" t="s">
        <v>11</v>
      </c>
      <c r="J1371" t="s">
        <v>122</v>
      </c>
      <c r="K1371" t="s">
        <v>154</v>
      </c>
      <c r="L1371" t="s">
        <v>144</v>
      </c>
      <c r="M1371" s="5">
        <v>84</v>
      </c>
    </row>
    <row r="1372" spans="1:13" x14ac:dyDescent="0.65">
      <c r="A1372" s="2">
        <v>45921</v>
      </c>
      <c r="B1372" s="3">
        <f t="shared" si="65"/>
        <v>2026</v>
      </c>
      <c r="C1372" t="str">
        <f t="shared" si="63"/>
        <v>2025-2026</v>
      </c>
      <c r="D1372" t="s">
        <v>160</v>
      </c>
      <c r="E1372" t="s">
        <v>9</v>
      </c>
      <c r="F1372" t="str">
        <f t="shared" si="64"/>
        <v>New South Wales</v>
      </c>
      <c r="G1372" t="s">
        <v>10</v>
      </c>
      <c r="H1372">
        <v>2067</v>
      </c>
      <c r="I1372" t="s">
        <v>11</v>
      </c>
      <c r="J1372" t="s">
        <v>124</v>
      </c>
      <c r="K1372" t="s">
        <v>156</v>
      </c>
      <c r="L1372" t="s">
        <v>146</v>
      </c>
      <c r="M1372" s="5">
        <v>185</v>
      </c>
    </row>
    <row r="1373" spans="1:13" x14ac:dyDescent="0.65">
      <c r="A1373" s="2">
        <v>45390</v>
      </c>
      <c r="B1373" s="3">
        <f t="shared" si="65"/>
        <v>2024</v>
      </c>
      <c r="C1373" t="str">
        <f t="shared" si="63"/>
        <v>2023-2024</v>
      </c>
      <c r="D1373" t="s">
        <v>161</v>
      </c>
      <c r="E1373" t="s">
        <v>98</v>
      </c>
      <c r="F1373" t="str">
        <f t="shared" si="64"/>
        <v>South Australia</v>
      </c>
      <c r="G1373" t="s">
        <v>17</v>
      </c>
      <c r="H1373">
        <v>5290</v>
      </c>
      <c r="I1373" t="s">
        <v>11</v>
      </c>
      <c r="J1373" t="s">
        <v>137</v>
      </c>
      <c r="K1373" t="s">
        <v>152</v>
      </c>
      <c r="L1373" t="s">
        <v>142</v>
      </c>
      <c r="M1373" s="5">
        <v>798</v>
      </c>
    </row>
    <row r="1374" spans="1:13" x14ac:dyDescent="0.65">
      <c r="A1374" s="2">
        <v>45942</v>
      </c>
      <c r="B1374" s="3">
        <f t="shared" si="65"/>
        <v>2026</v>
      </c>
      <c r="C1374" t="str">
        <f t="shared" si="63"/>
        <v>2025-2026</v>
      </c>
      <c r="D1374" t="s">
        <v>160</v>
      </c>
      <c r="E1374" t="s">
        <v>73</v>
      </c>
      <c r="F1374" t="str">
        <f t="shared" si="64"/>
        <v>Queensland</v>
      </c>
      <c r="G1374" t="s">
        <v>19</v>
      </c>
      <c r="H1374">
        <v>4509</v>
      </c>
      <c r="I1374" t="s">
        <v>11</v>
      </c>
      <c r="J1374" t="s">
        <v>122</v>
      </c>
      <c r="K1374" t="s">
        <v>153</v>
      </c>
      <c r="L1374" t="s">
        <v>143</v>
      </c>
      <c r="M1374" s="5">
        <v>603</v>
      </c>
    </row>
    <row r="1375" spans="1:13" x14ac:dyDescent="0.65">
      <c r="A1375" s="2">
        <v>45514</v>
      </c>
      <c r="B1375" s="3">
        <f t="shared" si="65"/>
        <v>2025</v>
      </c>
      <c r="C1375" t="str">
        <f t="shared" si="63"/>
        <v>2024-2025</v>
      </c>
      <c r="D1375" t="s">
        <v>161</v>
      </c>
      <c r="E1375" t="s">
        <v>78</v>
      </c>
      <c r="F1375" t="str">
        <f t="shared" si="64"/>
        <v>New South Wales</v>
      </c>
      <c r="G1375" t="s">
        <v>10</v>
      </c>
      <c r="H1375">
        <v>2480</v>
      </c>
      <c r="I1375" t="s">
        <v>11</v>
      </c>
      <c r="J1375" t="s">
        <v>120</v>
      </c>
      <c r="K1375" t="s">
        <v>155</v>
      </c>
      <c r="L1375" t="s">
        <v>145</v>
      </c>
      <c r="M1375" s="5">
        <v>587</v>
      </c>
    </row>
    <row r="1376" spans="1:13" x14ac:dyDescent="0.65">
      <c r="A1376" s="2">
        <v>45792</v>
      </c>
      <c r="B1376" s="3">
        <f t="shared" si="65"/>
        <v>2025</v>
      </c>
      <c r="C1376" t="str">
        <f t="shared" si="63"/>
        <v>2024-2025</v>
      </c>
      <c r="D1376" t="s">
        <v>161</v>
      </c>
      <c r="E1376" t="s">
        <v>30</v>
      </c>
      <c r="F1376" t="str">
        <f t="shared" si="64"/>
        <v>Victoria</v>
      </c>
      <c r="G1376" t="s">
        <v>26</v>
      </c>
      <c r="H1376">
        <v>3030</v>
      </c>
      <c r="I1376" t="s">
        <v>11</v>
      </c>
      <c r="J1376" t="s">
        <v>126</v>
      </c>
      <c r="K1376" t="s">
        <v>152</v>
      </c>
      <c r="L1376" t="s">
        <v>142</v>
      </c>
      <c r="M1376" s="5">
        <v>639</v>
      </c>
    </row>
    <row r="1377" spans="1:13" x14ac:dyDescent="0.65">
      <c r="A1377" s="2">
        <v>45815</v>
      </c>
      <c r="B1377" s="3">
        <f t="shared" si="65"/>
        <v>2025</v>
      </c>
      <c r="C1377" t="str">
        <f t="shared" si="63"/>
        <v>2024-2025</v>
      </c>
      <c r="D1377" t="s">
        <v>160</v>
      </c>
      <c r="E1377" t="s">
        <v>78</v>
      </c>
      <c r="F1377" t="str">
        <f t="shared" si="64"/>
        <v>New South Wales</v>
      </c>
      <c r="G1377" t="s">
        <v>10</v>
      </c>
      <c r="H1377">
        <v>2480</v>
      </c>
      <c r="I1377" t="s">
        <v>11</v>
      </c>
      <c r="J1377" t="s">
        <v>120</v>
      </c>
      <c r="K1377" t="s">
        <v>151</v>
      </c>
      <c r="L1377" t="s">
        <v>141</v>
      </c>
      <c r="M1377" s="5">
        <v>667</v>
      </c>
    </row>
    <row r="1378" spans="1:13" x14ac:dyDescent="0.65">
      <c r="A1378" s="2">
        <v>45397</v>
      </c>
      <c r="B1378" s="3">
        <f t="shared" si="65"/>
        <v>2024</v>
      </c>
      <c r="C1378" t="str">
        <f t="shared" si="63"/>
        <v>2023-2024</v>
      </c>
      <c r="D1378" t="s">
        <v>160</v>
      </c>
      <c r="E1378" t="s">
        <v>83</v>
      </c>
      <c r="F1378" t="str">
        <f t="shared" si="64"/>
        <v>Victoria</v>
      </c>
      <c r="G1378" t="s">
        <v>26</v>
      </c>
      <c r="H1378">
        <v>3551</v>
      </c>
      <c r="I1378" t="s">
        <v>11</v>
      </c>
      <c r="J1378" t="s">
        <v>127</v>
      </c>
      <c r="K1378" t="s">
        <v>155</v>
      </c>
      <c r="L1378" t="s">
        <v>145</v>
      </c>
      <c r="M1378" s="5">
        <v>141</v>
      </c>
    </row>
    <row r="1379" spans="1:13" x14ac:dyDescent="0.65">
      <c r="A1379" s="2">
        <v>45456</v>
      </c>
      <c r="B1379" s="3">
        <f t="shared" si="65"/>
        <v>2024</v>
      </c>
      <c r="C1379" t="str">
        <f t="shared" si="63"/>
        <v>2023-2024</v>
      </c>
      <c r="D1379" t="s">
        <v>160</v>
      </c>
      <c r="E1379" t="s">
        <v>48</v>
      </c>
      <c r="F1379" t="str">
        <f t="shared" si="64"/>
        <v>Western Australia</v>
      </c>
      <c r="G1379" t="s">
        <v>28</v>
      </c>
      <c r="H1379">
        <v>6450</v>
      </c>
      <c r="I1379" t="s">
        <v>11</v>
      </c>
      <c r="J1379" t="s">
        <v>139</v>
      </c>
      <c r="K1379" t="s">
        <v>153</v>
      </c>
      <c r="L1379" t="s">
        <v>143</v>
      </c>
      <c r="M1379" s="5">
        <v>211</v>
      </c>
    </row>
    <row r="1380" spans="1:13" x14ac:dyDescent="0.65">
      <c r="A1380" s="2">
        <v>45658</v>
      </c>
      <c r="B1380" s="3">
        <f t="shared" si="65"/>
        <v>2025</v>
      </c>
      <c r="C1380" t="str">
        <f t="shared" si="63"/>
        <v>2024-2025</v>
      </c>
      <c r="D1380" t="s">
        <v>160</v>
      </c>
      <c r="E1380" t="s">
        <v>96</v>
      </c>
      <c r="F1380" t="str">
        <f t="shared" si="64"/>
        <v>Western Australia</v>
      </c>
      <c r="G1380" t="s">
        <v>28</v>
      </c>
      <c r="H1380">
        <v>6027</v>
      </c>
      <c r="I1380" t="s">
        <v>11</v>
      </c>
      <c r="J1380" t="s">
        <v>119</v>
      </c>
      <c r="K1380" t="s">
        <v>157</v>
      </c>
      <c r="L1380" t="s">
        <v>147</v>
      </c>
      <c r="M1380" s="5">
        <v>245</v>
      </c>
    </row>
    <row r="1381" spans="1:13" x14ac:dyDescent="0.65">
      <c r="A1381" s="2">
        <v>45965</v>
      </c>
      <c r="B1381" s="3">
        <f t="shared" si="65"/>
        <v>2026</v>
      </c>
      <c r="C1381" t="str">
        <f t="shared" si="63"/>
        <v>2025-2026</v>
      </c>
      <c r="D1381" t="s">
        <v>160</v>
      </c>
      <c r="E1381" t="s">
        <v>56</v>
      </c>
      <c r="F1381" t="str">
        <f t="shared" si="64"/>
        <v>Queensland</v>
      </c>
      <c r="G1381" t="s">
        <v>19</v>
      </c>
      <c r="H1381">
        <v>4883</v>
      </c>
      <c r="I1381" t="s">
        <v>11</v>
      </c>
      <c r="J1381" t="s">
        <v>131</v>
      </c>
      <c r="K1381" t="s">
        <v>153</v>
      </c>
      <c r="L1381" t="s">
        <v>143</v>
      </c>
      <c r="M1381" s="5">
        <v>475</v>
      </c>
    </row>
    <row r="1382" spans="1:13" x14ac:dyDescent="0.65">
      <c r="A1382" s="2">
        <v>45728</v>
      </c>
      <c r="B1382" s="3">
        <f t="shared" si="65"/>
        <v>2025</v>
      </c>
      <c r="C1382" t="str">
        <f t="shared" si="63"/>
        <v>2024-2025</v>
      </c>
      <c r="D1382" t="s">
        <v>161</v>
      </c>
      <c r="E1382" t="s">
        <v>102</v>
      </c>
      <c r="F1382" t="str">
        <f t="shared" si="64"/>
        <v>Queensland</v>
      </c>
      <c r="G1382" t="s">
        <v>19</v>
      </c>
      <c r="H1382">
        <v>4825</v>
      </c>
      <c r="I1382" t="s">
        <v>11</v>
      </c>
      <c r="J1382" t="s">
        <v>131</v>
      </c>
      <c r="K1382" t="s">
        <v>150</v>
      </c>
      <c r="L1382" t="s">
        <v>140</v>
      </c>
      <c r="M1382" s="5">
        <v>495</v>
      </c>
    </row>
    <row r="1383" spans="1:13" x14ac:dyDescent="0.65">
      <c r="A1383" s="2">
        <v>45983</v>
      </c>
      <c r="B1383" s="3">
        <f t="shared" si="65"/>
        <v>2026</v>
      </c>
      <c r="C1383" t="str">
        <f t="shared" si="63"/>
        <v>2025-2026</v>
      </c>
      <c r="D1383" t="s">
        <v>161</v>
      </c>
      <c r="E1383" t="s">
        <v>50</v>
      </c>
      <c r="F1383" t="str">
        <f t="shared" si="64"/>
        <v>Australian Capital Territory</v>
      </c>
      <c r="G1383" t="s">
        <v>51</v>
      </c>
      <c r="H1383">
        <v>2617</v>
      </c>
      <c r="I1383" t="s">
        <v>11</v>
      </c>
      <c r="J1383" t="s">
        <v>121</v>
      </c>
      <c r="K1383" t="s">
        <v>155</v>
      </c>
      <c r="L1383" t="s">
        <v>145</v>
      </c>
      <c r="M1383" s="5">
        <v>566</v>
      </c>
    </row>
    <row r="1384" spans="1:13" x14ac:dyDescent="0.65">
      <c r="A1384" s="2">
        <v>45432</v>
      </c>
      <c r="B1384" s="3">
        <f t="shared" si="65"/>
        <v>2024</v>
      </c>
      <c r="C1384" t="str">
        <f t="shared" si="63"/>
        <v>2023-2024</v>
      </c>
      <c r="D1384" t="s">
        <v>161</v>
      </c>
      <c r="E1384" t="s">
        <v>85</v>
      </c>
      <c r="F1384" t="str">
        <f t="shared" si="64"/>
        <v>Western Australia</v>
      </c>
      <c r="G1384" t="s">
        <v>28</v>
      </c>
      <c r="H1384">
        <v>6725</v>
      </c>
      <c r="I1384" t="s">
        <v>11</v>
      </c>
      <c r="J1384" t="s">
        <v>139</v>
      </c>
      <c r="K1384" t="s">
        <v>157</v>
      </c>
      <c r="L1384" t="s">
        <v>147</v>
      </c>
      <c r="M1384" s="5">
        <v>370</v>
      </c>
    </row>
    <row r="1385" spans="1:13" x14ac:dyDescent="0.65">
      <c r="A1385" s="2">
        <v>45473</v>
      </c>
      <c r="B1385" s="3">
        <f t="shared" si="65"/>
        <v>2024</v>
      </c>
      <c r="C1385" t="str">
        <f t="shared" si="63"/>
        <v>2023-2024</v>
      </c>
      <c r="D1385" t="s">
        <v>161</v>
      </c>
      <c r="E1385" t="s">
        <v>55</v>
      </c>
      <c r="F1385" t="str">
        <f t="shared" si="64"/>
        <v>Queensland</v>
      </c>
      <c r="G1385" t="s">
        <v>19</v>
      </c>
      <c r="H1385">
        <v>4740</v>
      </c>
      <c r="I1385" t="s">
        <v>11</v>
      </c>
      <c r="J1385" t="s">
        <v>136</v>
      </c>
      <c r="K1385" t="s">
        <v>156</v>
      </c>
      <c r="L1385" t="s">
        <v>146</v>
      </c>
      <c r="M1385" s="5">
        <v>202</v>
      </c>
    </row>
    <row r="1386" spans="1:13" x14ac:dyDescent="0.65">
      <c r="A1386" s="2">
        <v>45813</v>
      </c>
      <c r="B1386" s="3">
        <f t="shared" si="65"/>
        <v>2025</v>
      </c>
      <c r="C1386" t="str">
        <f t="shared" si="63"/>
        <v>2024-2025</v>
      </c>
      <c r="D1386" t="s">
        <v>160</v>
      </c>
      <c r="E1386" t="s">
        <v>25</v>
      </c>
      <c r="F1386" t="str">
        <f t="shared" si="64"/>
        <v>Victoria</v>
      </c>
      <c r="G1386" t="s">
        <v>26</v>
      </c>
      <c r="H1386">
        <v>3066</v>
      </c>
      <c r="I1386" t="s">
        <v>11</v>
      </c>
      <c r="J1386" t="s">
        <v>126</v>
      </c>
      <c r="K1386" t="s">
        <v>150</v>
      </c>
      <c r="L1386" t="s">
        <v>140</v>
      </c>
      <c r="M1386" s="5">
        <v>730</v>
      </c>
    </row>
    <row r="1387" spans="1:13" x14ac:dyDescent="0.65">
      <c r="A1387" s="2">
        <v>45511</v>
      </c>
      <c r="B1387" s="3">
        <f t="shared" si="65"/>
        <v>2025</v>
      </c>
      <c r="C1387" t="str">
        <f t="shared" si="63"/>
        <v>2024-2025</v>
      </c>
      <c r="D1387" t="s">
        <v>160</v>
      </c>
      <c r="E1387" t="s">
        <v>47</v>
      </c>
      <c r="F1387" t="str">
        <f t="shared" si="64"/>
        <v>Victoria</v>
      </c>
      <c r="G1387" t="s">
        <v>26</v>
      </c>
      <c r="H1387">
        <v>3630</v>
      </c>
      <c r="I1387" t="s">
        <v>11</v>
      </c>
      <c r="J1387" t="s">
        <v>135</v>
      </c>
      <c r="K1387" t="s">
        <v>157</v>
      </c>
      <c r="L1387" t="s">
        <v>147</v>
      </c>
      <c r="M1387" s="5">
        <v>559</v>
      </c>
    </row>
    <row r="1388" spans="1:13" x14ac:dyDescent="0.65">
      <c r="A1388" s="2">
        <v>45632</v>
      </c>
      <c r="B1388" s="3">
        <f t="shared" si="65"/>
        <v>2025</v>
      </c>
      <c r="C1388" t="str">
        <f t="shared" si="63"/>
        <v>2024-2025</v>
      </c>
      <c r="D1388" t="s">
        <v>161</v>
      </c>
      <c r="E1388" t="s">
        <v>102</v>
      </c>
      <c r="F1388" t="str">
        <f t="shared" si="64"/>
        <v>Queensland</v>
      </c>
      <c r="G1388" t="s">
        <v>19</v>
      </c>
      <c r="H1388">
        <v>4825</v>
      </c>
      <c r="I1388" t="s">
        <v>11</v>
      </c>
      <c r="J1388" t="s">
        <v>131</v>
      </c>
      <c r="K1388" t="s">
        <v>153</v>
      </c>
      <c r="L1388" t="s">
        <v>143</v>
      </c>
      <c r="M1388" s="5">
        <v>597</v>
      </c>
    </row>
    <row r="1389" spans="1:13" x14ac:dyDescent="0.65">
      <c r="A1389" s="2">
        <v>45757</v>
      </c>
      <c r="B1389" s="3">
        <f t="shared" si="65"/>
        <v>2025</v>
      </c>
      <c r="C1389" t="str">
        <f t="shared" si="63"/>
        <v>2024-2025</v>
      </c>
      <c r="D1389" t="s">
        <v>160</v>
      </c>
      <c r="E1389" t="s">
        <v>23</v>
      </c>
      <c r="F1389" t="str">
        <f t="shared" si="64"/>
        <v>New South Wales</v>
      </c>
      <c r="G1389" t="s">
        <v>10</v>
      </c>
      <c r="H1389">
        <v>2830</v>
      </c>
      <c r="I1389" t="s">
        <v>11</v>
      </c>
      <c r="J1389" t="s">
        <v>130</v>
      </c>
      <c r="K1389" t="s">
        <v>153</v>
      </c>
      <c r="L1389" t="s">
        <v>143</v>
      </c>
      <c r="M1389" s="5">
        <v>796</v>
      </c>
    </row>
    <row r="1390" spans="1:13" x14ac:dyDescent="0.65">
      <c r="A1390" s="2">
        <v>46019</v>
      </c>
      <c r="B1390" s="3">
        <f t="shared" si="65"/>
        <v>2026</v>
      </c>
      <c r="C1390" t="str">
        <f t="shared" si="63"/>
        <v>2025-2026</v>
      </c>
      <c r="D1390" t="s">
        <v>161</v>
      </c>
      <c r="E1390" t="s">
        <v>106</v>
      </c>
      <c r="F1390" t="str">
        <f t="shared" si="64"/>
        <v>Queensland</v>
      </c>
      <c r="G1390" t="s">
        <v>19</v>
      </c>
      <c r="H1390">
        <v>4558</v>
      </c>
      <c r="I1390" t="s">
        <v>11</v>
      </c>
      <c r="J1390" t="s">
        <v>134</v>
      </c>
      <c r="K1390" t="s">
        <v>157</v>
      </c>
      <c r="L1390" t="s">
        <v>147</v>
      </c>
      <c r="M1390" s="5">
        <v>752</v>
      </c>
    </row>
    <row r="1391" spans="1:13" x14ac:dyDescent="0.65">
      <c r="A1391" s="2">
        <v>45639</v>
      </c>
      <c r="B1391" s="3">
        <f t="shared" si="65"/>
        <v>2025</v>
      </c>
      <c r="C1391" t="str">
        <f t="shared" si="63"/>
        <v>2024-2025</v>
      </c>
      <c r="D1391" t="s">
        <v>161</v>
      </c>
      <c r="E1391" t="s">
        <v>70</v>
      </c>
      <c r="F1391" t="str">
        <f t="shared" si="64"/>
        <v>Western Australia</v>
      </c>
      <c r="G1391" t="s">
        <v>28</v>
      </c>
      <c r="H1391">
        <v>6021</v>
      </c>
      <c r="I1391" t="s">
        <v>11</v>
      </c>
      <c r="J1391" t="s">
        <v>119</v>
      </c>
      <c r="K1391" t="s">
        <v>157</v>
      </c>
      <c r="L1391" t="s">
        <v>147</v>
      </c>
      <c r="M1391" s="5">
        <v>69</v>
      </c>
    </row>
    <row r="1392" spans="1:13" x14ac:dyDescent="0.65">
      <c r="A1392" s="2">
        <v>45493</v>
      </c>
      <c r="B1392" s="3">
        <f t="shared" si="65"/>
        <v>2025</v>
      </c>
      <c r="C1392" t="str">
        <f t="shared" si="63"/>
        <v>2024-2025</v>
      </c>
      <c r="D1392" t="s">
        <v>160</v>
      </c>
      <c r="E1392" t="s">
        <v>13</v>
      </c>
      <c r="F1392" t="str">
        <f t="shared" si="64"/>
        <v>New South Wales</v>
      </c>
      <c r="G1392" t="s">
        <v>10</v>
      </c>
      <c r="H1392">
        <v>2141</v>
      </c>
      <c r="I1392" t="s">
        <v>11</v>
      </c>
      <c r="J1392" t="s">
        <v>123</v>
      </c>
      <c r="K1392" t="s">
        <v>157</v>
      </c>
      <c r="L1392" t="s">
        <v>147</v>
      </c>
      <c r="M1392" s="5">
        <v>209</v>
      </c>
    </row>
    <row r="1393" spans="1:13" x14ac:dyDescent="0.65">
      <c r="A1393" s="2">
        <v>46008</v>
      </c>
      <c r="B1393" s="3">
        <f t="shared" si="65"/>
        <v>2026</v>
      </c>
      <c r="C1393" t="str">
        <f t="shared" si="63"/>
        <v>2025-2026</v>
      </c>
      <c r="D1393" t="s">
        <v>160</v>
      </c>
      <c r="E1393" t="s">
        <v>68</v>
      </c>
      <c r="F1393" t="str">
        <f t="shared" si="64"/>
        <v>Victoria</v>
      </c>
      <c r="G1393" t="s">
        <v>26</v>
      </c>
      <c r="H1393">
        <v>3429</v>
      </c>
      <c r="I1393" t="s">
        <v>11</v>
      </c>
      <c r="J1393" t="s">
        <v>127</v>
      </c>
      <c r="K1393" t="s">
        <v>152</v>
      </c>
      <c r="L1393" t="s">
        <v>142</v>
      </c>
      <c r="M1393" s="5">
        <v>570</v>
      </c>
    </row>
    <row r="1394" spans="1:13" x14ac:dyDescent="0.65">
      <c r="A1394" s="2">
        <v>45494</v>
      </c>
      <c r="B1394" s="3">
        <f t="shared" si="65"/>
        <v>2025</v>
      </c>
      <c r="C1394" t="str">
        <f t="shared" si="63"/>
        <v>2024-2025</v>
      </c>
      <c r="D1394" t="s">
        <v>161</v>
      </c>
      <c r="E1394" t="s">
        <v>109</v>
      </c>
      <c r="F1394" t="str">
        <f t="shared" si="64"/>
        <v>Western Australia</v>
      </c>
      <c r="G1394" t="s">
        <v>28</v>
      </c>
      <c r="H1394">
        <v>6052</v>
      </c>
      <c r="I1394" t="s">
        <v>11</v>
      </c>
      <c r="J1394" t="s">
        <v>119</v>
      </c>
      <c r="K1394" t="s">
        <v>155</v>
      </c>
      <c r="L1394" t="s">
        <v>145</v>
      </c>
      <c r="M1394" s="5">
        <v>671</v>
      </c>
    </row>
    <row r="1395" spans="1:13" x14ac:dyDescent="0.65">
      <c r="A1395" s="2">
        <v>45843</v>
      </c>
      <c r="B1395" s="3">
        <f t="shared" si="65"/>
        <v>2026</v>
      </c>
      <c r="C1395" t="str">
        <f t="shared" si="63"/>
        <v>2025-2026</v>
      </c>
      <c r="D1395" t="s">
        <v>161</v>
      </c>
      <c r="E1395" t="s">
        <v>79</v>
      </c>
      <c r="F1395" t="str">
        <f t="shared" si="64"/>
        <v>Queensland</v>
      </c>
      <c r="G1395" t="s">
        <v>19</v>
      </c>
      <c r="H1395">
        <v>4680</v>
      </c>
      <c r="I1395" t="s">
        <v>11</v>
      </c>
      <c r="J1395" t="s">
        <v>136</v>
      </c>
      <c r="K1395" t="s">
        <v>155</v>
      </c>
      <c r="L1395" t="s">
        <v>145</v>
      </c>
      <c r="M1395" s="5">
        <v>761</v>
      </c>
    </row>
    <row r="1396" spans="1:13" x14ac:dyDescent="0.65">
      <c r="A1396" s="2">
        <v>45347</v>
      </c>
      <c r="B1396" s="3">
        <f t="shared" si="65"/>
        <v>2024</v>
      </c>
      <c r="C1396" t="str">
        <f t="shared" si="63"/>
        <v>2023-2024</v>
      </c>
      <c r="D1396" t="s">
        <v>161</v>
      </c>
      <c r="E1396" t="s">
        <v>72</v>
      </c>
      <c r="F1396" t="str">
        <f t="shared" si="64"/>
        <v>Queensland</v>
      </c>
      <c r="G1396" t="s">
        <v>19</v>
      </c>
      <c r="H1396">
        <v>4870</v>
      </c>
      <c r="I1396" t="s">
        <v>11</v>
      </c>
      <c r="J1396" t="s">
        <v>131</v>
      </c>
      <c r="K1396" t="s">
        <v>157</v>
      </c>
      <c r="L1396" t="s">
        <v>147</v>
      </c>
      <c r="M1396" s="5">
        <v>788</v>
      </c>
    </row>
    <row r="1397" spans="1:13" x14ac:dyDescent="0.65">
      <c r="A1397" s="2">
        <v>45808</v>
      </c>
      <c r="B1397" s="3">
        <f t="shared" si="65"/>
        <v>2025</v>
      </c>
      <c r="C1397" t="str">
        <f t="shared" si="63"/>
        <v>2024-2025</v>
      </c>
      <c r="D1397" t="s">
        <v>161</v>
      </c>
      <c r="E1397" t="s">
        <v>65</v>
      </c>
      <c r="F1397" t="str">
        <f t="shared" si="64"/>
        <v>Victoria</v>
      </c>
      <c r="G1397" t="s">
        <v>26</v>
      </c>
      <c r="H1397">
        <v>3931</v>
      </c>
      <c r="I1397" t="s">
        <v>11</v>
      </c>
      <c r="J1397" t="s">
        <v>135</v>
      </c>
      <c r="K1397" t="s">
        <v>156</v>
      </c>
      <c r="L1397" t="s">
        <v>146</v>
      </c>
      <c r="M1397" s="5">
        <v>256</v>
      </c>
    </row>
    <row r="1398" spans="1:13" x14ac:dyDescent="0.65">
      <c r="A1398" s="2">
        <v>45533</v>
      </c>
      <c r="B1398" s="3">
        <f t="shared" si="65"/>
        <v>2025</v>
      </c>
      <c r="C1398" t="str">
        <f t="shared" si="63"/>
        <v>2024-2025</v>
      </c>
      <c r="D1398" t="s">
        <v>161</v>
      </c>
      <c r="E1398" t="s">
        <v>90</v>
      </c>
      <c r="F1398" t="str">
        <f t="shared" si="64"/>
        <v>New South Wales</v>
      </c>
      <c r="G1398" t="s">
        <v>10</v>
      </c>
      <c r="H1398">
        <v>2650</v>
      </c>
      <c r="I1398" t="s">
        <v>11</v>
      </c>
      <c r="J1398" t="s">
        <v>130</v>
      </c>
      <c r="K1398" t="s">
        <v>151</v>
      </c>
      <c r="L1398" t="s">
        <v>141</v>
      </c>
      <c r="M1398" s="5">
        <v>445</v>
      </c>
    </row>
    <row r="1399" spans="1:13" x14ac:dyDescent="0.65">
      <c r="A1399" s="2">
        <v>46015</v>
      </c>
      <c r="B1399" s="3">
        <f t="shared" si="65"/>
        <v>2026</v>
      </c>
      <c r="C1399" t="str">
        <f t="shared" si="63"/>
        <v>2025-2026</v>
      </c>
      <c r="D1399" t="s">
        <v>160</v>
      </c>
      <c r="E1399" t="s">
        <v>23</v>
      </c>
      <c r="F1399" t="str">
        <f t="shared" si="64"/>
        <v>New South Wales</v>
      </c>
      <c r="G1399" t="s">
        <v>10</v>
      </c>
      <c r="H1399">
        <v>2830</v>
      </c>
      <c r="I1399" t="s">
        <v>11</v>
      </c>
      <c r="J1399" t="s">
        <v>130</v>
      </c>
      <c r="K1399" t="s">
        <v>150</v>
      </c>
      <c r="L1399" t="s">
        <v>140</v>
      </c>
      <c r="M1399" s="5">
        <v>486</v>
      </c>
    </row>
    <row r="1400" spans="1:13" x14ac:dyDescent="0.65">
      <c r="A1400" s="2">
        <v>45957</v>
      </c>
      <c r="B1400" s="3">
        <f t="shared" si="65"/>
        <v>2026</v>
      </c>
      <c r="C1400" t="str">
        <f t="shared" si="63"/>
        <v>2025-2026</v>
      </c>
      <c r="D1400" t="s">
        <v>161</v>
      </c>
      <c r="E1400" t="s">
        <v>91</v>
      </c>
      <c r="F1400" t="str">
        <f t="shared" si="64"/>
        <v>Western Australia</v>
      </c>
      <c r="G1400" t="s">
        <v>28</v>
      </c>
      <c r="H1400">
        <v>6109</v>
      </c>
      <c r="I1400" t="s">
        <v>11</v>
      </c>
      <c r="J1400" t="s">
        <v>133</v>
      </c>
      <c r="K1400" t="s">
        <v>154</v>
      </c>
      <c r="L1400" t="s">
        <v>144</v>
      </c>
      <c r="M1400" s="5">
        <v>346</v>
      </c>
    </row>
    <row r="1401" spans="1:13" x14ac:dyDescent="0.65">
      <c r="A1401" s="2">
        <v>45331</v>
      </c>
      <c r="B1401" s="3">
        <f t="shared" si="65"/>
        <v>2024</v>
      </c>
      <c r="C1401" t="str">
        <f t="shared" si="63"/>
        <v>2023-2024</v>
      </c>
      <c r="D1401" t="s">
        <v>160</v>
      </c>
      <c r="E1401" t="s">
        <v>53</v>
      </c>
      <c r="F1401" t="str">
        <f t="shared" si="64"/>
        <v>Queensland</v>
      </c>
      <c r="G1401" t="s">
        <v>19</v>
      </c>
      <c r="H1401">
        <v>4012</v>
      </c>
      <c r="I1401" t="s">
        <v>11</v>
      </c>
      <c r="J1401" t="s">
        <v>129</v>
      </c>
      <c r="K1401" t="s">
        <v>157</v>
      </c>
      <c r="L1401" t="s">
        <v>147</v>
      </c>
      <c r="M1401" s="5">
        <v>240</v>
      </c>
    </row>
    <row r="1402" spans="1:13" x14ac:dyDescent="0.65">
      <c r="A1402" s="2">
        <v>45337</v>
      </c>
      <c r="B1402" s="3">
        <f t="shared" si="65"/>
        <v>2024</v>
      </c>
      <c r="C1402" t="str">
        <f t="shared" si="63"/>
        <v>2023-2024</v>
      </c>
      <c r="D1402" t="s">
        <v>160</v>
      </c>
      <c r="E1402" t="s">
        <v>13</v>
      </c>
      <c r="F1402" t="str">
        <f t="shared" si="64"/>
        <v>New South Wales</v>
      </c>
      <c r="G1402" t="s">
        <v>10</v>
      </c>
      <c r="H1402">
        <v>2141</v>
      </c>
      <c r="I1402" t="s">
        <v>11</v>
      </c>
      <c r="J1402" t="s">
        <v>123</v>
      </c>
      <c r="K1402" t="s">
        <v>153</v>
      </c>
      <c r="L1402" t="s">
        <v>143</v>
      </c>
      <c r="M1402" s="5">
        <v>485</v>
      </c>
    </row>
    <row r="1403" spans="1:13" x14ac:dyDescent="0.65">
      <c r="A1403" s="2">
        <v>45351</v>
      </c>
      <c r="B1403" s="3">
        <f t="shared" si="65"/>
        <v>2024</v>
      </c>
      <c r="C1403" t="str">
        <f t="shared" si="63"/>
        <v>2023-2024</v>
      </c>
      <c r="D1403" t="s">
        <v>160</v>
      </c>
      <c r="E1403" t="s">
        <v>40</v>
      </c>
      <c r="F1403" t="str">
        <f t="shared" si="64"/>
        <v>South Australia</v>
      </c>
      <c r="G1403" t="s">
        <v>17</v>
      </c>
      <c r="H1403">
        <v>5169</v>
      </c>
      <c r="I1403" t="s">
        <v>11</v>
      </c>
      <c r="J1403" t="s">
        <v>132</v>
      </c>
      <c r="K1403" t="s">
        <v>153</v>
      </c>
      <c r="L1403" t="s">
        <v>143</v>
      </c>
      <c r="M1403" s="5">
        <v>506</v>
      </c>
    </row>
    <row r="1404" spans="1:13" x14ac:dyDescent="0.65">
      <c r="A1404" s="2">
        <v>45422</v>
      </c>
      <c r="B1404" s="3">
        <f t="shared" si="65"/>
        <v>2024</v>
      </c>
      <c r="C1404" t="str">
        <f t="shared" si="63"/>
        <v>2023-2024</v>
      </c>
      <c r="D1404" t="s">
        <v>161</v>
      </c>
      <c r="E1404" t="s">
        <v>90</v>
      </c>
      <c r="F1404" t="str">
        <f t="shared" si="64"/>
        <v>New South Wales</v>
      </c>
      <c r="G1404" t="s">
        <v>10</v>
      </c>
      <c r="H1404">
        <v>2650</v>
      </c>
      <c r="I1404" t="s">
        <v>11</v>
      </c>
      <c r="J1404" t="s">
        <v>130</v>
      </c>
      <c r="K1404" t="s">
        <v>153</v>
      </c>
      <c r="L1404" t="s">
        <v>143</v>
      </c>
      <c r="M1404" s="5">
        <v>628</v>
      </c>
    </row>
    <row r="1405" spans="1:13" x14ac:dyDescent="0.65">
      <c r="A1405" s="2">
        <v>45613</v>
      </c>
      <c r="B1405" s="3">
        <f t="shared" si="65"/>
        <v>2025</v>
      </c>
      <c r="C1405" t="str">
        <f t="shared" si="63"/>
        <v>2024-2025</v>
      </c>
      <c r="D1405" t="s">
        <v>160</v>
      </c>
      <c r="E1405" t="s">
        <v>9</v>
      </c>
      <c r="F1405" t="str">
        <f t="shared" si="64"/>
        <v>New South Wales</v>
      </c>
      <c r="G1405" t="s">
        <v>10</v>
      </c>
      <c r="H1405">
        <v>2067</v>
      </c>
      <c r="I1405" t="s">
        <v>11</v>
      </c>
      <c r="J1405" t="s">
        <v>124</v>
      </c>
      <c r="K1405" t="s">
        <v>150</v>
      </c>
      <c r="L1405" t="s">
        <v>140</v>
      </c>
      <c r="M1405" s="5">
        <v>79</v>
      </c>
    </row>
    <row r="1406" spans="1:13" x14ac:dyDescent="0.65">
      <c r="A1406" s="2">
        <v>46000</v>
      </c>
      <c r="B1406" s="3">
        <f t="shared" si="65"/>
        <v>2026</v>
      </c>
      <c r="C1406" t="str">
        <f t="shared" si="63"/>
        <v>2025-2026</v>
      </c>
      <c r="D1406" t="s">
        <v>161</v>
      </c>
      <c r="E1406" t="s">
        <v>36</v>
      </c>
      <c r="F1406" t="str">
        <f t="shared" si="64"/>
        <v>New South Wales</v>
      </c>
      <c r="G1406" t="s">
        <v>10</v>
      </c>
      <c r="H1406">
        <v>2539</v>
      </c>
      <c r="I1406" t="s">
        <v>11</v>
      </c>
      <c r="J1406" t="s">
        <v>121</v>
      </c>
      <c r="K1406" t="s">
        <v>152</v>
      </c>
      <c r="L1406" t="s">
        <v>142</v>
      </c>
      <c r="M1406" s="5">
        <v>550</v>
      </c>
    </row>
    <row r="1407" spans="1:13" x14ac:dyDescent="0.65">
      <c r="A1407" s="2">
        <v>45661</v>
      </c>
      <c r="B1407" s="3">
        <f t="shared" si="65"/>
        <v>2025</v>
      </c>
      <c r="C1407" t="str">
        <f t="shared" si="63"/>
        <v>2024-2025</v>
      </c>
      <c r="D1407" t="s">
        <v>160</v>
      </c>
      <c r="E1407" t="s">
        <v>96</v>
      </c>
      <c r="F1407" t="str">
        <f t="shared" si="64"/>
        <v>Western Australia</v>
      </c>
      <c r="G1407" t="s">
        <v>28</v>
      </c>
      <c r="H1407">
        <v>6027</v>
      </c>
      <c r="I1407" t="s">
        <v>11</v>
      </c>
      <c r="J1407" t="s">
        <v>119</v>
      </c>
      <c r="K1407" t="s">
        <v>155</v>
      </c>
      <c r="L1407" t="s">
        <v>145</v>
      </c>
      <c r="M1407" s="5">
        <v>581</v>
      </c>
    </row>
    <row r="1408" spans="1:13" x14ac:dyDescent="0.65">
      <c r="A1408" s="2">
        <v>45521</v>
      </c>
      <c r="B1408" s="3">
        <f t="shared" si="65"/>
        <v>2025</v>
      </c>
      <c r="C1408" t="str">
        <f t="shared" si="63"/>
        <v>2024-2025</v>
      </c>
      <c r="D1408" t="s">
        <v>161</v>
      </c>
      <c r="E1408" t="s">
        <v>46</v>
      </c>
      <c r="F1408" t="str">
        <f t="shared" si="64"/>
        <v>South Australia</v>
      </c>
      <c r="G1408" t="s">
        <v>17</v>
      </c>
      <c r="H1408">
        <v>5043</v>
      </c>
      <c r="I1408" t="s">
        <v>11</v>
      </c>
      <c r="J1408" t="s">
        <v>132</v>
      </c>
      <c r="K1408" t="s">
        <v>154</v>
      </c>
      <c r="L1408" t="s">
        <v>144</v>
      </c>
      <c r="M1408" s="5">
        <v>775</v>
      </c>
    </row>
    <row r="1409" spans="1:13" x14ac:dyDescent="0.65">
      <c r="A1409" s="2">
        <v>45959</v>
      </c>
      <c r="B1409" s="3">
        <f t="shared" si="65"/>
        <v>2026</v>
      </c>
      <c r="C1409" t="str">
        <f t="shared" si="63"/>
        <v>2025-2026</v>
      </c>
      <c r="D1409" t="s">
        <v>160</v>
      </c>
      <c r="E1409" t="s">
        <v>58</v>
      </c>
      <c r="F1409" t="str">
        <f t="shared" si="64"/>
        <v>New South Wales</v>
      </c>
      <c r="G1409" t="s">
        <v>10</v>
      </c>
      <c r="H1409">
        <v>2790</v>
      </c>
      <c r="I1409" t="s">
        <v>11</v>
      </c>
      <c r="J1409" t="s">
        <v>130</v>
      </c>
      <c r="K1409" t="s">
        <v>151</v>
      </c>
      <c r="L1409" t="s">
        <v>141</v>
      </c>
      <c r="M1409" s="5">
        <v>54</v>
      </c>
    </row>
    <row r="1410" spans="1:13" x14ac:dyDescent="0.65">
      <c r="A1410" s="2">
        <v>45902</v>
      </c>
      <c r="B1410" s="3">
        <f t="shared" si="65"/>
        <v>2026</v>
      </c>
      <c r="C1410" t="str">
        <f t="shared" ref="C1410:C1473" si="66">IF(MONTH(A1410) &gt;= 7, YEAR(A1410) &amp; "-" &amp; YEAR(A1410) + 1, YEAR(A1410) - 1 &amp; "-" &amp; YEAR(A1410))</f>
        <v>2025-2026</v>
      </c>
      <c r="D1410" t="s">
        <v>161</v>
      </c>
      <c r="E1410" t="s">
        <v>72</v>
      </c>
      <c r="F1410" t="str">
        <f t="shared" ref="F1410:F1473" si="67">IF(G1410="WA","Western Australia",
IF(G1410="NSW","New South Wales",
IF(G1410="QLD","Queensland",
IF(G1410="VIC","Victoria",
IF(G1410="TAS","Tasmania",
IF(G1410="SA","South Australia",
IF(G1410="NT","Northern Territory",
IF(G1410="ACT","Australian Capital Territory",G1410))))))))</f>
        <v>Queensland</v>
      </c>
      <c r="G1410" t="s">
        <v>19</v>
      </c>
      <c r="H1410">
        <v>4870</v>
      </c>
      <c r="I1410" t="s">
        <v>11</v>
      </c>
      <c r="J1410" t="s">
        <v>131</v>
      </c>
      <c r="K1410" t="s">
        <v>151</v>
      </c>
      <c r="L1410" t="s">
        <v>141</v>
      </c>
      <c r="M1410" s="5">
        <v>66</v>
      </c>
    </row>
    <row r="1411" spans="1:13" x14ac:dyDescent="0.65">
      <c r="A1411" s="2">
        <v>45994</v>
      </c>
      <c r="B1411" s="3">
        <f t="shared" ref="B1411:B1474" si="68">IF(MONTH(A1411)&gt;=7,YEAR(A1411)+1,YEAR(A1411))</f>
        <v>2026</v>
      </c>
      <c r="C1411" t="str">
        <f t="shared" si="66"/>
        <v>2025-2026</v>
      </c>
      <c r="D1411" t="s">
        <v>161</v>
      </c>
      <c r="E1411" t="s">
        <v>63</v>
      </c>
      <c r="F1411" t="str">
        <f t="shared" si="67"/>
        <v>Queensland</v>
      </c>
      <c r="G1411" t="s">
        <v>19</v>
      </c>
      <c r="H1411">
        <v>4068</v>
      </c>
      <c r="I1411" t="s">
        <v>11</v>
      </c>
      <c r="J1411" t="s">
        <v>129</v>
      </c>
      <c r="K1411" t="s">
        <v>151</v>
      </c>
      <c r="L1411" t="s">
        <v>141</v>
      </c>
      <c r="M1411" s="5">
        <v>618</v>
      </c>
    </row>
    <row r="1412" spans="1:13" x14ac:dyDescent="0.65">
      <c r="A1412" s="2">
        <v>45672</v>
      </c>
      <c r="B1412" s="3">
        <f t="shared" si="68"/>
        <v>2025</v>
      </c>
      <c r="C1412" t="str">
        <f t="shared" si="66"/>
        <v>2024-2025</v>
      </c>
      <c r="D1412" t="s">
        <v>160</v>
      </c>
      <c r="E1412" t="s">
        <v>49</v>
      </c>
      <c r="F1412" t="str">
        <f t="shared" si="67"/>
        <v>New South Wales</v>
      </c>
      <c r="G1412" t="s">
        <v>10</v>
      </c>
      <c r="H1412">
        <v>2350</v>
      </c>
      <c r="I1412" t="s">
        <v>11</v>
      </c>
      <c r="J1412" t="s">
        <v>120</v>
      </c>
      <c r="K1412" t="s">
        <v>154</v>
      </c>
      <c r="L1412" t="s">
        <v>144</v>
      </c>
      <c r="M1412" s="5">
        <v>470</v>
      </c>
    </row>
    <row r="1413" spans="1:13" x14ac:dyDescent="0.65">
      <c r="A1413" s="2">
        <v>45836</v>
      </c>
      <c r="B1413" s="3">
        <f t="shared" si="68"/>
        <v>2025</v>
      </c>
      <c r="C1413" t="str">
        <f t="shared" si="66"/>
        <v>2024-2025</v>
      </c>
      <c r="D1413" t="s">
        <v>160</v>
      </c>
      <c r="E1413" t="s">
        <v>23</v>
      </c>
      <c r="F1413" t="str">
        <f t="shared" si="67"/>
        <v>New South Wales</v>
      </c>
      <c r="G1413" t="s">
        <v>10</v>
      </c>
      <c r="H1413">
        <v>2830</v>
      </c>
      <c r="I1413" t="s">
        <v>11</v>
      </c>
      <c r="J1413" t="s">
        <v>130</v>
      </c>
      <c r="K1413" t="s">
        <v>150</v>
      </c>
      <c r="L1413" t="s">
        <v>140</v>
      </c>
      <c r="M1413" s="5">
        <v>592</v>
      </c>
    </row>
    <row r="1414" spans="1:13" x14ac:dyDescent="0.65">
      <c r="A1414" s="2">
        <v>45815</v>
      </c>
      <c r="B1414" s="3">
        <f t="shared" si="68"/>
        <v>2025</v>
      </c>
      <c r="C1414" t="str">
        <f t="shared" si="66"/>
        <v>2024-2025</v>
      </c>
      <c r="D1414" t="s">
        <v>161</v>
      </c>
      <c r="E1414" t="s">
        <v>110</v>
      </c>
      <c r="F1414" t="str">
        <f t="shared" si="67"/>
        <v>Australian Capital Territory</v>
      </c>
      <c r="G1414" t="s">
        <v>51</v>
      </c>
      <c r="H1414">
        <v>2609</v>
      </c>
      <c r="I1414" t="s">
        <v>11</v>
      </c>
      <c r="J1414" t="s">
        <v>121</v>
      </c>
      <c r="K1414" t="s">
        <v>152</v>
      </c>
      <c r="L1414" t="s">
        <v>142</v>
      </c>
      <c r="M1414" s="5">
        <v>796</v>
      </c>
    </row>
    <row r="1415" spans="1:13" x14ac:dyDescent="0.65">
      <c r="A1415" s="2">
        <v>45836</v>
      </c>
      <c r="B1415" s="3">
        <f t="shared" si="68"/>
        <v>2025</v>
      </c>
      <c r="C1415" t="str">
        <f t="shared" si="66"/>
        <v>2024-2025</v>
      </c>
      <c r="D1415" t="s">
        <v>161</v>
      </c>
      <c r="E1415" t="s">
        <v>109</v>
      </c>
      <c r="F1415" t="str">
        <f t="shared" si="67"/>
        <v>Western Australia</v>
      </c>
      <c r="G1415" t="s">
        <v>28</v>
      </c>
      <c r="H1415">
        <v>6052</v>
      </c>
      <c r="I1415" t="s">
        <v>11</v>
      </c>
      <c r="J1415" t="s">
        <v>119</v>
      </c>
      <c r="K1415" t="s">
        <v>156</v>
      </c>
      <c r="L1415" t="s">
        <v>146</v>
      </c>
      <c r="M1415" s="5">
        <v>117</v>
      </c>
    </row>
    <row r="1416" spans="1:13" x14ac:dyDescent="0.65">
      <c r="A1416" s="2">
        <v>45600</v>
      </c>
      <c r="B1416" s="3">
        <f t="shared" si="68"/>
        <v>2025</v>
      </c>
      <c r="C1416" t="str">
        <f t="shared" si="66"/>
        <v>2024-2025</v>
      </c>
      <c r="D1416" t="s">
        <v>161</v>
      </c>
      <c r="E1416" t="s">
        <v>102</v>
      </c>
      <c r="F1416" t="str">
        <f t="shared" si="67"/>
        <v>Queensland</v>
      </c>
      <c r="G1416" t="s">
        <v>19</v>
      </c>
      <c r="H1416">
        <v>4825</v>
      </c>
      <c r="I1416" t="s">
        <v>11</v>
      </c>
      <c r="J1416" t="s">
        <v>131</v>
      </c>
      <c r="K1416" t="s">
        <v>154</v>
      </c>
      <c r="L1416" t="s">
        <v>144</v>
      </c>
      <c r="M1416" s="5">
        <v>602</v>
      </c>
    </row>
    <row r="1417" spans="1:13" x14ac:dyDescent="0.65">
      <c r="A1417" s="2">
        <v>45322</v>
      </c>
      <c r="B1417" s="3">
        <f t="shared" si="68"/>
        <v>2024</v>
      </c>
      <c r="C1417" t="str">
        <f t="shared" si="66"/>
        <v>2023-2024</v>
      </c>
      <c r="D1417" t="s">
        <v>161</v>
      </c>
      <c r="E1417" t="s">
        <v>55</v>
      </c>
      <c r="F1417" t="str">
        <f t="shared" si="67"/>
        <v>Queensland</v>
      </c>
      <c r="G1417" t="s">
        <v>19</v>
      </c>
      <c r="H1417">
        <v>4740</v>
      </c>
      <c r="I1417" t="s">
        <v>11</v>
      </c>
      <c r="J1417" t="s">
        <v>136</v>
      </c>
      <c r="K1417" t="s">
        <v>152</v>
      </c>
      <c r="L1417" t="s">
        <v>142</v>
      </c>
      <c r="M1417" s="5">
        <v>86</v>
      </c>
    </row>
    <row r="1418" spans="1:13" x14ac:dyDescent="0.65">
      <c r="A1418" s="2">
        <v>45972</v>
      </c>
      <c r="B1418" s="3">
        <f t="shared" si="68"/>
        <v>2026</v>
      </c>
      <c r="C1418" t="str">
        <f t="shared" si="66"/>
        <v>2025-2026</v>
      </c>
      <c r="D1418" t="s">
        <v>161</v>
      </c>
      <c r="E1418" t="s">
        <v>81</v>
      </c>
      <c r="F1418" t="str">
        <f t="shared" si="67"/>
        <v>Victoria</v>
      </c>
      <c r="G1418" t="s">
        <v>26</v>
      </c>
      <c r="H1418">
        <v>3076</v>
      </c>
      <c r="I1418" t="s">
        <v>11</v>
      </c>
      <c r="J1418" t="s">
        <v>126</v>
      </c>
      <c r="K1418" t="s">
        <v>159</v>
      </c>
      <c r="L1418" t="s">
        <v>149</v>
      </c>
      <c r="M1418" s="5">
        <v>327</v>
      </c>
    </row>
    <row r="1419" spans="1:13" x14ac:dyDescent="0.65">
      <c r="A1419" s="2">
        <v>45377</v>
      </c>
      <c r="B1419" s="3">
        <f t="shared" si="68"/>
        <v>2024</v>
      </c>
      <c r="C1419" t="str">
        <f t="shared" si="66"/>
        <v>2023-2024</v>
      </c>
      <c r="D1419" t="s">
        <v>161</v>
      </c>
      <c r="E1419" t="s">
        <v>12</v>
      </c>
      <c r="F1419" t="str">
        <f t="shared" si="67"/>
        <v>New South Wales</v>
      </c>
      <c r="G1419" t="s">
        <v>10</v>
      </c>
      <c r="H1419">
        <v>2795</v>
      </c>
      <c r="I1419" t="s">
        <v>11</v>
      </c>
      <c r="J1419" t="s">
        <v>130</v>
      </c>
      <c r="K1419" t="s">
        <v>153</v>
      </c>
      <c r="L1419" t="s">
        <v>143</v>
      </c>
      <c r="M1419" s="5">
        <v>300</v>
      </c>
    </row>
    <row r="1420" spans="1:13" x14ac:dyDescent="0.65">
      <c r="A1420" s="2">
        <v>45816</v>
      </c>
      <c r="B1420" s="3">
        <f t="shared" si="68"/>
        <v>2025</v>
      </c>
      <c r="C1420" t="str">
        <f t="shared" si="66"/>
        <v>2024-2025</v>
      </c>
      <c r="D1420" t="s">
        <v>160</v>
      </c>
      <c r="E1420" t="s">
        <v>89</v>
      </c>
      <c r="F1420" t="str">
        <f t="shared" si="67"/>
        <v>Queensland</v>
      </c>
      <c r="G1420" t="s">
        <v>19</v>
      </c>
      <c r="H1420">
        <v>4700</v>
      </c>
      <c r="I1420" t="s">
        <v>11</v>
      </c>
      <c r="J1420" t="s">
        <v>136</v>
      </c>
      <c r="K1420" t="s">
        <v>153</v>
      </c>
      <c r="L1420" t="s">
        <v>143</v>
      </c>
      <c r="M1420" s="5">
        <v>129</v>
      </c>
    </row>
    <row r="1421" spans="1:13" x14ac:dyDescent="0.65">
      <c r="A1421" s="2">
        <v>45933</v>
      </c>
      <c r="B1421" s="3">
        <f t="shared" si="68"/>
        <v>2026</v>
      </c>
      <c r="C1421" t="str">
        <f t="shared" si="66"/>
        <v>2025-2026</v>
      </c>
      <c r="D1421" t="s">
        <v>161</v>
      </c>
      <c r="E1421" t="s">
        <v>108</v>
      </c>
      <c r="F1421" t="str">
        <f t="shared" si="67"/>
        <v>Tasmania</v>
      </c>
      <c r="G1421" t="s">
        <v>43</v>
      </c>
      <c r="H1421">
        <v>7320</v>
      </c>
      <c r="I1421" t="s">
        <v>11</v>
      </c>
      <c r="J1421" t="s">
        <v>128</v>
      </c>
      <c r="K1421" t="s">
        <v>153</v>
      </c>
      <c r="L1421" t="s">
        <v>143</v>
      </c>
      <c r="M1421" s="5">
        <v>305</v>
      </c>
    </row>
    <row r="1422" spans="1:13" x14ac:dyDescent="0.65">
      <c r="A1422" s="2">
        <v>45324</v>
      </c>
      <c r="B1422" s="3">
        <f t="shared" si="68"/>
        <v>2024</v>
      </c>
      <c r="C1422" t="str">
        <f t="shared" si="66"/>
        <v>2023-2024</v>
      </c>
      <c r="D1422" t="s">
        <v>160</v>
      </c>
      <c r="E1422" t="s">
        <v>104</v>
      </c>
      <c r="F1422" t="str">
        <f t="shared" si="67"/>
        <v>Victoria</v>
      </c>
      <c r="G1422" t="s">
        <v>26</v>
      </c>
      <c r="H1422">
        <v>3175</v>
      </c>
      <c r="I1422" t="s">
        <v>11</v>
      </c>
      <c r="J1422" t="s">
        <v>125</v>
      </c>
      <c r="K1422" t="s">
        <v>154</v>
      </c>
      <c r="L1422" t="s">
        <v>144</v>
      </c>
      <c r="M1422" s="5">
        <v>529</v>
      </c>
    </row>
    <row r="1423" spans="1:13" x14ac:dyDescent="0.65">
      <c r="A1423" s="2">
        <v>45961</v>
      </c>
      <c r="B1423" s="3">
        <f t="shared" si="68"/>
        <v>2026</v>
      </c>
      <c r="C1423" t="str">
        <f t="shared" si="66"/>
        <v>2025-2026</v>
      </c>
      <c r="D1423" t="s">
        <v>161</v>
      </c>
      <c r="E1423" t="s">
        <v>13</v>
      </c>
      <c r="F1423" t="str">
        <f t="shared" si="67"/>
        <v>New South Wales</v>
      </c>
      <c r="G1423" t="s">
        <v>10</v>
      </c>
      <c r="H1423">
        <v>2141</v>
      </c>
      <c r="I1423" t="s">
        <v>11</v>
      </c>
      <c r="J1423" t="s">
        <v>123</v>
      </c>
      <c r="K1423" t="s">
        <v>153</v>
      </c>
      <c r="L1423" t="s">
        <v>143</v>
      </c>
      <c r="M1423" s="5">
        <v>531</v>
      </c>
    </row>
    <row r="1424" spans="1:13" x14ac:dyDescent="0.65">
      <c r="A1424" s="2">
        <v>45938</v>
      </c>
      <c r="B1424" s="3">
        <f t="shared" si="68"/>
        <v>2026</v>
      </c>
      <c r="C1424" t="str">
        <f t="shared" si="66"/>
        <v>2025-2026</v>
      </c>
      <c r="D1424" t="s">
        <v>161</v>
      </c>
      <c r="E1424" t="s">
        <v>105</v>
      </c>
      <c r="F1424" t="str">
        <f t="shared" si="67"/>
        <v>New South Wales</v>
      </c>
      <c r="G1424" t="s">
        <v>10</v>
      </c>
      <c r="H1424">
        <v>2031</v>
      </c>
      <c r="I1424" t="s">
        <v>11</v>
      </c>
      <c r="J1424" t="s">
        <v>124</v>
      </c>
      <c r="K1424" t="s">
        <v>153</v>
      </c>
      <c r="L1424" t="s">
        <v>143</v>
      </c>
      <c r="M1424" s="5">
        <v>346</v>
      </c>
    </row>
    <row r="1425" spans="1:13" x14ac:dyDescent="0.65">
      <c r="A1425" s="2">
        <v>45405</v>
      </c>
      <c r="B1425" s="3">
        <f t="shared" si="68"/>
        <v>2024</v>
      </c>
      <c r="C1425" t="str">
        <f t="shared" si="66"/>
        <v>2023-2024</v>
      </c>
      <c r="D1425" t="s">
        <v>161</v>
      </c>
      <c r="E1425" t="s">
        <v>89</v>
      </c>
      <c r="F1425" t="str">
        <f t="shared" si="67"/>
        <v>Queensland</v>
      </c>
      <c r="G1425" t="s">
        <v>19</v>
      </c>
      <c r="H1425">
        <v>4700</v>
      </c>
      <c r="I1425" t="s">
        <v>11</v>
      </c>
      <c r="J1425" t="s">
        <v>136</v>
      </c>
      <c r="K1425" t="s">
        <v>159</v>
      </c>
      <c r="L1425" t="s">
        <v>149</v>
      </c>
      <c r="M1425" s="5">
        <v>328</v>
      </c>
    </row>
    <row r="1426" spans="1:13" x14ac:dyDescent="0.65">
      <c r="A1426" s="2">
        <v>45494</v>
      </c>
      <c r="B1426" s="3">
        <f t="shared" si="68"/>
        <v>2025</v>
      </c>
      <c r="C1426" t="str">
        <f t="shared" si="66"/>
        <v>2024-2025</v>
      </c>
      <c r="D1426" t="s">
        <v>160</v>
      </c>
      <c r="E1426" t="s">
        <v>45</v>
      </c>
      <c r="F1426" t="str">
        <f t="shared" si="67"/>
        <v>Victoria</v>
      </c>
      <c r="G1426" t="s">
        <v>26</v>
      </c>
      <c r="H1426">
        <v>3136</v>
      </c>
      <c r="I1426" t="s">
        <v>11</v>
      </c>
      <c r="J1426" t="s">
        <v>125</v>
      </c>
      <c r="K1426" t="s">
        <v>159</v>
      </c>
      <c r="L1426" t="s">
        <v>149</v>
      </c>
      <c r="M1426" s="5">
        <v>308</v>
      </c>
    </row>
    <row r="1427" spans="1:13" x14ac:dyDescent="0.65">
      <c r="A1427" s="2">
        <v>45574</v>
      </c>
      <c r="B1427" s="3">
        <f t="shared" si="68"/>
        <v>2025</v>
      </c>
      <c r="C1427" t="str">
        <f t="shared" si="66"/>
        <v>2024-2025</v>
      </c>
      <c r="D1427" t="s">
        <v>160</v>
      </c>
      <c r="E1427" t="s">
        <v>97</v>
      </c>
      <c r="F1427" t="str">
        <f t="shared" si="67"/>
        <v>Tasmania</v>
      </c>
      <c r="G1427" t="s">
        <v>43</v>
      </c>
      <c r="H1427">
        <v>7010</v>
      </c>
      <c r="I1427" t="s">
        <v>11</v>
      </c>
      <c r="J1427" t="s">
        <v>128</v>
      </c>
      <c r="K1427" t="s">
        <v>153</v>
      </c>
      <c r="L1427" t="s">
        <v>143</v>
      </c>
      <c r="M1427" s="5">
        <v>483</v>
      </c>
    </row>
    <row r="1428" spans="1:13" x14ac:dyDescent="0.65">
      <c r="A1428" s="2">
        <v>45646</v>
      </c>
      <c r="B1428" s="3">
        <f t="shared" si="68"/>
        <v>2025</v>
      </c>
      <c r="C1428" t="str">
        <f t="shared" si="66"/>
        <v>2024-2025</v>
      </c>
      <c r="D1428" t="s">
        <v>160</v>
      </c>
      <c r="E1428" t="s">
        <v>78</v>
      </c>
      <c r="F1428" t="str">
        <f t="shared" si="67"/>
        <v>New South Wales</v>
      </c>
      <c r="G1428" t="s">
        <v>10</v>
      </c>
      <c r="H1428">
        <v>2480</v>
      </c>
      <c r="I1428" t="s">
        <v>11</v>
      </c>
      <c r="J1428" t="s">
        <v>120</v>
      </c>
      <c r="K1428" t="s">
        <v>150</v>
      </c>
      <c r="L1428" t="s">
        <v>140</v>
      </c>
      <c r="M1428" s="5">
        <v>235</v>
      </c>
    </row>
    <row r="1429" spans="1:13" x14ac:dyDescent="0.65">
      <c r="A1429" s="2">
        <v>45692</v>
      </c>
      <c r="B1429" s="3">
        <f t="shared" si="68"/>
        <v>2025</v>
      </c>
      <c r="C1429" t="str">
        <f t="shared" si="66"/>
        <v>2024-2025</v>
      </c>
      <c r="D1429" t="s">
        <v>161</v>
      </c>
      <c r="E1429" t="s">
        <v>112</v>
      </c>
      <c r="F1429" t="str">
        <f t="shared" si="67"/>
        <v>Queensland</v>
      </c>
      <c r="G1429" t="s">
        <v>19</v>
      </c>
      <c r="H1429">
        <v>4566</v>
      </c>
      <c r="I1429" t="s">
        <v>11</v>
      </c>
      <c r="J1429" t="s">
        <v>134</v>
      </c>
      <c r="K1429" t="s">
        <v>153</v>
      </c>
      <c r="L1429" t="s">
        <v>143</v>
      </c>
      <c r="M1429" s="5">
        <v>151</v>
      </c>
    </row>
    <row r="1430" spans="1:13" x14ac:dyDescent="0.65">
      <c r="A1430" s="2">
        <v>45485</v>
      </c>
      <c r="B1430" s="3">
        <f t="shared" si="68"/>
        <v>2025</v>
      </c>
      <c r="C1430" t="str">
        <f t="shared" si="66"/>
        <v>2024-2025</v>
      </c>
      <c r="D1430" t="s">
        <v>161</v>
      </c>
      <c r="E1430" t="s">
        <v>86</v>
      </c>
      <c r="F1430" t="str">
        <f t="shared" si="67"/>
        <v>Queensland</v>
      </c>
      <c r="G1430" t="s">
        <v>19</v>
      </c>
      <c r="H1430">
        <v>4119</v>
      </c>
      <c r="I1430" t="s">
        <v>11</v>
      </c>
      <c r="J1430" t="s">
        <v>129</v>
      </c>
      <c r="K1430" t="s">
        <v>153</v>
      </c>
      <c r="L1430" t="s">
        <v>143</v>
      </c>
      <c r="M1430" s="5">
        <v>551</v>
      </c>
    </row>
    <row r="1431" spans="1:13" x14ac:dyDescent="0.65">
      <c r="A1431" s="2">
        <v>45689</v>
      </c>
      <c r="B1431" s="3">
        <f t="shared" si="68"/>
        <v>2025</v>
      </c>
      <c r="C1431" t="str">
        <f t="shared" si="66"/>
        <v>2024-2025</v>
      </c>
      <c r="D1431" t="s">
        <v>161</v>
      </c>
      <c r="E1431" t="s">
        <v>63</v>
      </c>
      <c r="F1431" t="str">
        <f t="shared" si="67"/>
        <v>Queensland</v>
      </c>
      <c r="G1431" t="s">
        <v>19</v>
      </c>
      <c r="H1431">
        <v>4068</v>
      </c>
      <c r="I1431" t="s">
        <v>11</v>
      </c>
      <c r="J1431" t="s">
        <v>129</v>
      </c>
      <c r="K1431" t="s">
        <v>156</v>
      </c>
      <c r="L1431" t="s">
        <v>146</v>
      </c>
      <c r="M1431" s="5">
        <v>110</v>
      </c>
    </row>
    <row r="1432" spans="1:13" x14ac:dyDescent="0.65">
      <c r="A1432" s="2">
        <v>45348</v>
      </c>
      <c r="B1432" s="3">
        <f t="shared" si="68"/>
        <v>2024</v>
      </c>
      <c r="C1432" t="str">
        <f t="shared" si="66"/>
        <v>2023-2024</v>
      </c>
      <c r="D1432" t="s">
        <v>160</v>
      </c>
      <c r="E1432" t="s">
        <v>14</v>
      </c>
      <c r="F1432" t="str">
        <f t="shared" si="67"/>
        <v>Northern Territory</v>
      </c>
      <c r="G1432" t="s">
        <v>15</v>
      </c>
      <c r="H1432">
        <v>800</v>
      </c>
      <c r="I1432" t="s">
        <v>11</v>
      </c>
      <c r="J1432" t="s">
        <v>138</v>
      </c>
      <c r="K1432" t="s">
        <v>159</v>
      </c>
      <c r="L1432" t="s">
        <v>149</v>
      </c>
      <c r="M1432" s="5">
        <v>515</v>
      </c>
    </row>
    <row r="1433" spans="1:13" x14ac:dyDescent="0.65">
      <c r="A1433" s="2">
        <v>45685</v>
      </c>
      <c r="B1433" s="3">
        <f t="shared" si="68"/>
        <v>2025</v>
      </c>
      <c r="C1433" t="str">
        <f t="shared" si="66"/>
        <v>2024-2025</v>
      </c>
      <c r="D1433" t="s">
        <v>160</v>
      </c>
      <c r="E1433" t="s">
        <v>84</v>
      </c>
      <c r="F1433" t="str">
        <f t="shared" si="67"/>
        <v>Western Australia</v>
      </c>
      <c r="G1433" t="s">
        <v>28</v>
      </c>
      <c r="H1433">
        <v>6280</v>
      </c>
      <c r="I1433" t="s">
        <v>11</v>
      </c>
      <c r="J1433" t="s">
        <v>133</v>
      </c>
      <c r="K1433" t="s">
        <v>151</v>
      </c>
      <c r="L1433" t="s">
        <v>141</v>
      </c>
      <c r="M1433" s="5">
        <v>520</v>
      </c>
    </row>
    <row r="1434" spans="1:13" x14ac:dyDescent="0.65">
      <c r="A1434" s="2">
        <v>45478</v>
      </c>
      <c r="B1434" s="3">
        <f t="shared" si="68"/>
        <v>2025</v>
      </c>
      <c r="C1434" t="str">
        <f t="shared" si="66"/>
        <v>2024-2025</v>
      </c>
      <c r="D1434" t="s">
        <v>160</v>
      </c>
      <c r="E1434" t="s">
        <v>48</v>
      </c>
      <c r="F1434" t="str">
        <f t="shared" si="67"/>
        <v>Western Australia</v>
      </c>
      <c r="G1434" t="s">
        <v>28</v>
      </c>
      <c r="H1434">
        <v>6450</v>
      </c>
      <c r="I1434" t="s">
        <v>11</v>
      </c>
      <c r="J1434" t="s">
        <v>139</v>
      </c>
      <c r="K1434" t="s">
        <v>150</v>
      </c>
      <c r="L1434" t="s">
        <v>140</v>
      </c>
      <c r="M1434" s="5">
        <v>677</v>
      </c>
    </row>
    <row r="1435" spans="1:13" x14ac:dyDescent="0.65">
      <c r="A1435" s="2">
        <v>45984</v>
      </c>
      <c r="B1435" s="3">
        <f t="shared" si="68"/>
        <v>2026</v>
      </c>
      <c r="C1435" t="str">
        <f t="shared" si="66"/>
        <v>2025-2026</v>
      </c>
      <c r="D1435" t="s">
        <v>161</v>
      </c>
      <c r="E1435" t="s">
        <v>85</v>
      </c>
      <c r="F1435" t="str">
        <f t="shared" si="67"/>
        <v>Western Australia</v>
      </c>
      <c r="G1435" t="s">
        <v>28</v>
      </c>
      <c r="H1435">
        <v>6725</v>
      </c>
      <c r="I1435" t="s">
        <v>11</v>
      </c>
      <c r="J1435" t="s">
        <v>139</v>
      </c>
      <c r="K1435" t="s">
        <v>155</v>
      </c>
      <c r="L1435" t="s">
        <v>145</v>
      </c>
      <c r="M1435" s="5">
        <v>392</v>
      </c>
    </row>
    <row r="1436" spans="1:13" x14ac:dyDescent="0.65">
      <c r="A1436" s="2">
        <v>45820</v>
      </c>
      <c r="B1436" s="3">
        <f t="shared" si="68"/>
        <v>2025</v>
      </c>
      <c r="C1436" t="str">
        <f t="shared" si="66"/>
        <v>2024-2025</v>
      </c>
      <c r="D1436" t="s">
        <v>161</v>
      </c>
      <c r="E1436" t="s">
        <v>105</v>
      </c>
      <c r="F1436" t="str">
        <f t="shared" si="67"/>
        <v>New South Wales</v>
      </c>
      <c r="G1436" t="s">
        <v>10</v>
      </c>
      <c r="H1436">
        <v>2031</v>
      </c>
      <c r="I1436" t="s">
        <v>11</v>
      </c>
      <c r="J1436" t="s">
        <v>124</v>
      </c>
      <c r="K1436" t="s">
        <v>157</v>
      </c>
      <c r="L1436" t="s">
        <v>147</v>
      </c>
      <c r="M1436" s="5">
        <v>170</v>
      </c>
    </row>
    <row r="1437" spans="1:13" x14ac:dyDescent="0.65">
      <c r="A1437" s="2">
        <v>45539</v>
      </c>
      <c r="B1437" s="3">
        <f t="shared" si="68"/>
        <v>2025</v>
      </c>
      <c r="C1437" t="str">
        <f t="shared" si="66"/>
        <v>2024-2025</v>
      </c>
      <c r="D1437" t="s">
        <v>160</v>
      </c>
      <c r="E1437" t="s">
        <v>25</v>
      </c>
      <c r="F1437" t="str">
        <f t="shared" si="67"/>
        <v>Victoria</v>
      </c>
      <c r="G1437" t="s">
        <v>26</v>
      </c>
      <c r="H1437">
        <v>3066</v>
      </c>
      <c r="I1437" t="s">
        <v>11</v>
      </c>
      <c r="J1437" t="s">
        <v>126</v>
      </c>
      <c r="K1437" t="s">
        <v>156</v>
      </c>
      <c r="L1437" t="s">
        <v>146</v>
      </c>
      <c r="M1437" s="5">
        <v>420</v>
      </c>
    </row>
    <row r="1438" spans="1:13" x14ac:dyDescent="0.65">
      <c r="A1438" s="2">
        <v>45932</v>
      </c>
      <c r="B1438" s="3">
        <f t="shared" si="68"/>
        <v>2026</v>
      </c>
      <c r="C1438" t="str">
        <f t="shared" si="66"/>
        <v>2025-2026</v>
      </c>
      <c r="D1438" t="s">
        <v>161</v>
      </c>
      <c r="E1438" t="s">
        <v>108</v>
      </c>
      <c r="F1438" t="str">
        <f t="shared" si="67"/>
        <v>Tasmania</v>
      </c>
      <c r="G1438" t="s">
        <v>43</v>
      </c>
      <c r="H1438">
        <v>7320</v>
      </c>
      <c r="I1438" t="s">
        <v>11</v>
      </c>
      <c r="J1438" t="s">
        <v>128</v>
      </c>
      <c r="K1438" t="s">
        <v>155</v>
      </c>
      <c r="L1438" t="s">
        <v>145</v>
      </c>
      <c r="M1438" s="5">
        <v>31</v>
      </c>
    </row>
    <row r="1439" spans="1:13" x14ac:dyDescent="0.65">
      <c r="A1439" s="2">
        <v>45834</v>
      </c>
      <c r="B1439" s="3">
        <f t="shared" si="68"/>
        <v>2025</v>
      </c>
      <c r="C1439" t="str">
        <f t="shared" si="66"/>
        <v>2024-2025</v>
      </c>
      <c r="D1439" t="s">
        <v>161</v>
      </c>
      <c r="E1439" t="s">
        <v>85</v>
      </c>
      <c r="F1439" t="str">
        <f t="shared" si="67"/>
        <v>Western Australia</v>
      </c>
      <c r="G1439" t="s">
        <v>28</v>
      </c>
      <c r="H1439">
        <v>6725</v>
      </c>
      <c r="I1439" t="s">
        <v>11</v>
      </c>
      <c r="J1439" t="s">
        <v>139</v>
      </c>
      <c r="K1439" t="s">
        <v>152</v>
      </c>
      <c r="L1439" t="s">
        <v>142</v>
      </c>
      <c r="M1439" s="5">
        <v>595</v>
      </c>
    </row>
    <row r="1440" spans="1:13" x14ac:dyDescent="0.65">
      <c r="A1440" s="2">
        <v>45468</v>
      </c>
      <c r="B1440" s="3">
        <f t="shared" si="68"/>
        <v>2024</v>
      </c>
      <c r="C1440" t="str">
        <f t="shared" si="66"/>
        <v>2023-2024</v>
      </c>
      <c r="D1440" t="s">
        <v>160</v>
      </c>
      <c r="E1440" t="s">
        <v>44</v>
      </c>
      <c r="F1440" t="str">
        <f t="shared" si="67"/>
        <v>Western Australia</v>
      </c>
      <c r="G1440" t="s">
        <v>28</v>
      </c>
      <c r="H1440">
        <v>6010</v>
      </c>
      <c r="I1440" t="s">
        <v>11</v>
      </c>
      <c r="J1440" t="s">
        <v>119</v>
      </c>
      <c r="K1440" t="s">
        <v>156</v>
      </c>
      <c r="L1440" t="s">
        <v>146</v>
      </c>
      <c r="M1440" s="5">
        <v>329</v>
      </c>
    </row>
    <row r="1441" spans="1:13" x14ac:dyDescent="0.65">
      <c r="A1441" s="2">
        <v>45758</v>
      </c>
      <c r="B1441" s="3">
        <f t="shared" si="68"/>
        <v>2025</v>
      </c>
      <c r="C1441" t="str">
        <f t="shared" si="66"/>
        <v>2024-2025</v>
      </c>
      <c r="D1441" t="s">
        <v>161</v>
      </c>
      <c r="E1441" t="s">
        <v>108</v>
      </c>
      <c r="F1441" t="str">
        <f t="shared" si="67"/>
        <v>Tasmania</v>
      </c>
      <c r="G1441" t="s">
        <v>43</v>
      </c>
      <c r="H1441">
        <v>7320</v>
      </c>
      <c r="I1441" t="s">
        <v>11</v>
      </c>
      <c r="J1441" t="s">
        <v>128</v>
      </c>
      <c r="K1441" t="s">
        <v>153</v>
      </c>
      <c r="L1441" t="s">
        <v>143</v>
      </c>
      <c r="M1441" s="5">
        <v>766</v>
      </c>
    </row>
    <row r="1442" spans="1:13" x14ac:dyDescent="0.65">
      <c r="A1442" s="2">
        <v>45440</v>
      </c>
      <c r="B1442" s="3">
        <f t="shared" si="68"/>
        <v>2024</v>
      </c>
      <c r="C1442" t="str">
        <f t="shared" si="66"/>
        <v>2023-2024</v>
      </c>
      <c r="D1442" t="s">
        <v>160</v>
      </c>
      <c r="E1442" t="s">
        <v>33</v>
      </c>
      <c r="F1442" t="str">
        <f t="shared" si="67"/>
        <v>Northern Territory</v>
      </c>
      <c r="G1442" t="s">
        <v>15</v>
      </c>
      <c r="H1442">
        <v>870</v>
      </c>
      <c r="I1442" t="s">
        <v>11</v>
      </c>
      <c r="J1442" t="s">
        <v>138</v>
      </c>
      <c r="K1442" t="s">
        <v>153</v>
      </c>
      <c r="L1442" t="s">
        <v>143</v>
      </c>
      <c r="M1442" s="5">
        <v>34</v>
      </c>
    </row>
    <row r="1443" spans="1:13" x14ac:dyDescent="0.65">
      <c r="A1443" s="2">
        <v>45717</v>
      </c>
      <c r="B1443" s="3">
        <f t="shared" si="68"/>
        <v>2025</v>
      </c>
      <c r="C1443" t="str">
        <f t="shared" si="66"/>
        <v>2024-2025</v>
      </c>
      <c r="D1443" t="s">
        <v>160</v>
      </c>
      <c r="E1443" t="s">
        <v>71</v>
      </c>
      <c r="F1443" t="str">
        <f t="shared" si="67"/>
        <v>Victoria</v>
      </c>
      <c r="G1443" t="s">
        <v>26</v>
      </c>
      <c r="H1443">
        <v>3131</v>
      </c>
      <c r="I1443" t="s">
        <v>11</v>
      </c>
      <c r="J1443" t="s">
        <v>125</v>
      </c>
      <c r="K1443" t="s">
        <v>152</v>
      </c>
      <c r="L1443" t="s">
        <v>142</v>
      </c>
      <c r="M1443" s="5">
        <v>636</v>
      </c>
    </row>
    <row r="1444" spans="1:13" x14ac:dyDescent="0.65">
      <c r="A1444" s="2">
        <v>45396</v>
      </c>
      <c r="B1444" s="3">
        <f t="shared" si="68"/>
        <v>2024</v>
      </c>
      <c r="C1444" t="str">
        <f t="shared" si="66"/>
        <v>2023-2024</v>
      </c>
      <c r="D1444" t="s">
        <v>160</v>
      </c>
      <c r="E1444" t="s">
        <v>99</v>
      </c>
      <c r="F1444" t="str">
        <f t="shared" si="67"/>
        <v>Western Australia</v>
      </c>
      <c r="G1444" t="s">
        <v>28</v>
      </c>
      <c r="H1444">
        <v>6530</v>
      </c>
      <c r="I1444" t="s">
        <v>11</v>
      </c>
      <c r="J1444" t="s">
        <v>139</v>
      </c>
      <c r="K1444" t="s">
        <v>157</v>
      </c>
      <c r="L1444" t="s">
        <v>147</v>
      </c>
      <c r="M1444" s="5">
        <v>497</v>
      </c>
    </row>
    <row r="1445" spans="1:13" x14ac:dyDescent="0.65">
      <c r="A1445" s="2">
        <v>45571</v>
      </c>
      <c r="B1445" s="3">
        <f t="shared" si="68"/>
        <v>2025</v>
      </c>
      <c r="C1445" t="str">
        <f t="shared" si="66"/>
        <v>2024-2025</v>
      </c>
      <c r="D1445" t="s">
        <v>161</v>
      </c>
      <c r="E1445" t="s">
        <v>65</v>
      </c>
      <c r="F1445" t="str">
        <f t="shared" si="67"/>
        <v>Victoria</v>
      </c>
      <c r="G1445" t="s">
        <v>26</v>
      </c>
      <c r="H1445">
        <v>3931</v>
      </c>
      <c r="I1445" t="s">
        <v>11</v>
      </c>
      <c r="J1445" t="s">
        <v>135</v>
      </c>
      <c r="K1445" t="s">
        <v>153</v>
      </c>
      <c r="L1445" t="s">
        <v>143</v>
      </c>
      <c r="M1445" s="5">
        <v>764</v>
      </c>
    </row>
    <row r="1446" spans="1:13" x14ac:dyDescent="0.65">
      <c r="A1446" s="2">
        <v>45776</v>
      </c>
      <c r="B1446" s="3">
        <f t="shared" si="68"/>
        <v>2025</v>
      </c>
      <c r="C1446" t="str">
        <f t="shared" si="66"/>
        <v>2024-2025</v>
      </c>
      <c r="D1446" t="s">
        <v>160</v>
      </c>
      <c r="E1446" t="s">
        <v>74</v>
      </c>
      <c r="F1446" t="str">
        <f t="shared" si="67"/>
        <v>Victoria</v>
      </c>
      <c r="G1446" t="s">
        <v>26</v>
      </c>
      <c r="H1446">
        <v>3500</v>
      </c>
      <c r="I1446" t="s">
        <v>11</v>
      </c>
      <c r="J1446" t="s">
        <v>127</v>
      </c>
      <c r="K1446" t="s">
        <v>153</v>
      </c>
      <c r="L1446" t="s">
        <v>143</v>
      </c>
      <c r="M1446" s="5">
        <v>130</v>
      </c>
    </row>
    <row r="1447" spans="1:13" x14ac:dyDescent="0.65">
      <c r="A1447" s="2">
        <v>45653</v>
      </c>
      <c r="B1447" s="3">
        <f t="shared" si="68"/>
        <v>2025</v>
      </c>
      <c r="C1447" t="str">
        <f t="shared" si="66"/>
        <v>2024-2025</v>
      </c>
      <c r="D1447" t="s">
        <v>160</v>
      </c>
      <c r="E1447" t="s">
        <v>88</v>
      </c>
      <c r="F1447" t="str">
        <f t="shared" si="67"/>
        <v>Queensland</v>
      </c>
      <c r="G1447" t="s">
        <v>19</v>
      </c>
      <c r="H1447">
        <v>4570</v>
      </c>
      <c r="I1447" t="s">
        <v>11</v>
      </c>
      <c r="J1447" t="s">
        <v>134</v>
      </c>
      <c r="K1447" t="s">
        <v>150</v>
      </c>
      <c r="L1447" t="s">
        <v>140</v>
      </c>
      <c r="M1447" s="5">
        <v>662</v>
      </c>
    </row>
    <row r="1448" spans="1:13" x14ac:dyDescent="0.65">
      <c r="A1448" s="2">
        <v>45626</v>
      </c>
      <c r="B1448" s="3">
        <f t="shared" si="68"/>
        <v>2025</v>
      </c>
      <c r="C1448" t="str">
        <f t="shared" si="66"/>
        <v>2024-2025</v>
      </c>
      <c r="D1448" t="s">
        <v>160</v>
      </c>
      <c r="E1448" t="s">
        <v>72</v>
      </c>
      <c r="F1448" t="str">
        <f t="shared" si="67"/>
        <v>Queensland</v>
      </c>
      <c r="G1448" t="s">
        <v>19</v>
      </c>
      <c r="H1448">
        <v>4870</v>
      </c>
      <c r="I1448" t="s">
        <v>11</v>
      </c>
      <c r="J1448" t="s">
        <v>131</v>
      </c>
      <c r="K1448" t="s">
        <v>157</v>
      </c>
      <c r="L1448" t="s">
        <v>147</v>
      </c>
      <c r="M1448" s="5">
        <v>784</v>
      </c>
    </row>
    <row r="1449" spans="1:13" x14ac:dyDescent="0.65">
      <c r="A1449" s="2">
        <v>45450</v>
      </c>
      <c r="B1449" s="3">
        <f t="shared" si="68"/>
        <v>2024</v>
      </c>
      <c r="C1449" t="str">
        <f t="shared" si="66"/>
        <v>2023-2024</v>
      </c>
      <c r="D1449" t="s">
        <v>160</v>
      </c>
      <c r="E1449" t="s">
        <v>48</v>
      </c>
      <c r="F1449" t="str">
        <f t="shared" si="67"/>
        <v>Western Australia</v>
      </c>
      <c r="G1449" t="s">
        <v>28</v>
      </c>
      <c r="H1449">
        <v>6450</v>
      </c>
      <c r="I1449" t="s">
        <v>11</v>
      </c>
      <c r="J1449" t="s">
        <v>139</v>
      </c>
      <c r="K1449" t="s">
        <v>152</v>
      </c>
      <c r="L1449" t="s">
        <v>142</v>
      </c>
      <c r="M1449" s="5">
        <v>784</v>
      </c>
    </row>
    <row r="1450" spans="1:13" x14ac:dyDescent="0.65">
      <c r="A1450" s="2">
        <v>45486</v>
      </c>
      <c r="B1450" s="3">
        <f t="shared" si="68"/>
        <v>2025</v>
      </c>
      <c r="C1450" t="str">
        <f t="shared" si="66"/>
        <v>2024-2025</v>
      </c>
      <c r="D1450" t="s">
        <v>160</v>
      </c>
      <c r="E1450" t="s">
        <v>83</v>
      </c>
      <c r="F1450" t="str">
        <f t="shared" si="67"/>
        <v>Victoria</v>
      </c>
      <c r="G1450" t="s">
        <v>26</v>
      </c>
      <c r="H1450">
        <v>3551</v>
      </c>
      <c r="I1450" t="s">
        <v>11</v>
      </c>
      <c r="J1450" t="s">
        <v>127</v>
      </c>
      <c r="K1450" t="s">
        <v>155</v>
      </c>
      <c r="L1450" t="s">
        <v>145</v>
      </c>
      <c r="M1450" s="5">
        <v>507</v>
      </c>
    </row>
    <row r="1451" spans="1:13" x14ac:dyDescent="0.65">
      <c r="A1451" s="2">
        <v>45663</v>
      </c>
      <c r="B1451" s="3">
        <f t="shared" si="68"/>
        <v>2025</v>
      </c>
      <c r="C1451" t="str">
        <f t="shared" si="66"/>
        <v>2024-2025</v>
      </c>
      <c r="D1451" t="s">
        <v>161</v>
      </c>
      <c r="E1451" t="s">
        <v>47</v>
      </c>
      <c r="F1451" t="str">
        <f t="shared" si="67"/>
        <v>Victoria</v>
      </c>
      <c r="G1451" t="s">
        <v>26</v>
      </c>
      <c r="H1451">
        <v>3630</v>
      </c>
      <c r="I1451" t="s">
        <v>11</v>
      </c>
      <c r="J1451" t="s">
        <v>135</v>
      </c>
      <c r="K1451" t="s">
        <v>156</v>
      </c>
      <c r="L1451" t="s">
        <v>146</v>
      </c>
      <c r="M1451" s="5">
        <v>580</v>
      </c>
    </row>
    <row r="1452" spans="1:13" x14ac:dyDescent="0.65">
      <c r="A1452" s="2">
        <v>45741</v>
      </c>
      <c r="B1452" s="3">
        <f t="shared" si="68"/>
        <v>2025</v>
      </c>
      <c r="C1452" t="str">
        <f t="shared" si="66"/>
        <v>2024-2025</v>
      </c>
      <c r="D1452" t="s">
        <v>160</v>
      </c>
      <c r="E1452" t="s">
        <v>35</v>
      </c>
      <c r="F1452" t="str">
        <f t="shared" si="67"/>
        <v>Victoria</v>
      </c>
      <c r="G1452" t="s">
        <v>26</v>
      </c>
      <c r="H1452">
        <v>3280</v>
      </c>
      <c r="I1452" t="s">
        <v>11</v>
      </c>
      <c r="J1452" t="s">
        <v>127</v>
      </c>
      <c r="K1452" t="s">
        <v>155</v>
      </c>
      <c r="L1452" t="s">
        <v>145</v>
      </c>
      <c r="M1452" s="5">
        <v>178</v>
      </c>
    </row>
    <row r="1453" spans="1:13" x14ac:dyDescent="0.65">
      <c r="A1453" s="2">
        <v>45960</v>
      </c>
      <c r="B1453" s="3">
        <f t="shared" si="68"/>
        <v>2026</v>
      </c>
      <c r="C1453" t="str">
        <f t="shared" si="66"/>
        <v>2025-2026</v>
      </c>
      <c r="D1453" t="s">
        <v>160</v>
      </c>
      <c r="E1453" t="s">
        <v>60</v>
      </c>
      <c r="F1453" t="str">
        <f t="shared" si="67"/>
        <v>Queensland</v>
      </c>
      <c r="G1453" t="s">
        <v>19</v>
      </c>
      <c r="H1453">
        <v>4655</v>
      </c>
      <c r="I1453" t="s">
        <v>11</v>
      </c>
      <c r="J1453" t="s">
        <v>136</v>
      </c>
      <c r="K1453" t="s">
        <v>150</v>
      </c>
      <c r="L1453" t="s">
        <v>140</v>
      </c>
      <c r="M1453" s="5">
        <v>449</v>
      </c>
    </row>
    <row r="1454" spans="1:13" x14ac:dyDescent="0.65">
      <c r="A1454" s="2">
        <v>45962</v>
      </c>
      <c r="B1454" s="3">
        <f t="shared" si="68"/>
        <v>2026</v>
      </c>
      <c r="C1454" t="str">
        <f t="shared" si="66"/>
        <v>2025-2026</v>
      </c>
      <c r="D1454" t="s">
        <v>160</v>
      </c>
      <c r="E1454" t="s">
        <v>78</v>
      </c>
      <c r="F1454" t="str">
        <f t="shared" si="67"/>
        <v>New South Wales</v>
      </c>
      <c r="G1454" t="s">
        <v>10</v>
      </c>
      <c r="H1454">
        <v>2480</v>
      </c>
      <c r="I1454" t="s">
        <v>11</v>
      </c>
      <c r="J1454" t="s">
        <v>120</v>
      </c>
      <c r="K1454" t="s">
        <v>151</v>
      </c>
      <c r="L1454" t="s">
        <v>141</v>
      </c>
      <c r="M1454" s="5">
        <v>393</v>
      </c>
    </row>
    <row r="1455" spans="1:13" x14ac:dyDescent="0.65">
      <c r="A1455" s="2">
        <v>45657</v>
      </c>
      <c r="B1455" s="3">
        <f t="shared" si="68"/>
        <v>2025</v>
      </c>
      <c r="C1455" t="str">
        <f t="shared" si="66"/>
        <v>2024-2025</v>
      </c>
      <c r="D1455" t="s">
        <v>160</v>
      </c>
      <c r="E1455" t="s">
        <v>59</v>
      </c>
      <c r="F1455" t="str">
        <f t="shared" si="67"/>
        <v>South Australia</v>
      </c>
      <c r="G1455" t="s">
        <v>17</v>
      </c>
      <c r="H1455">
        <v>5011</v>
      </c>
      <c r="I1455" t="s">
        <v>11</v>
      </c>
      <c r="J1455" t="s">
        <v>132</v>
      </c>
      <c r="K1455" t="s">
        <v>152</v>
      </c>
      <c r="L1455" t="s">
        <v>142</v>
      </c>
      <c r="M1455" s="5">
        <v>496</v>
      </c>
    </row>
    <row r="1456" spans="1:13" x14ac:dyDescent="0.65">
      <c r="A1456" s="2">
        <v>45972</v>
      </c>
      <c r="B1456" s="3">
        <f t="shared" si="68"/>
        <v>2026</v>
      </c>
      <c r="C1456" t="str">
        <f t="shared" si="66"/>
        <v>2025-2026</v>
      </c>
      <c r="D1456" t="s">
        <v>160</v>
      </c>
      <c r="E1456" t="s">
        <v>42</v>
      </c>
      <c r="F1456" t="str">
        <f t="shared" si="67"/>
        <v>Tasmania</v>
      </c>
      <c r="G1456" t="s">
        <v>43</v>
      </c>
      <c r="H1456">
        <v>7018</v>
      </c>
      <c r="I1456" t="s">
        <v>11</v>
      </c>
      <c r="J1456" t="s">
        <v>128</v>
      </c>
      <c r="K1456" t="s">
        <v>157</v>
      </c>
      <c r="L1456" t="s">
        <v>147</v>
      </c>
      <c r="M1456" s="5">
        <v>723</v>
      </c>
    </row>
    <row r="1457" spans="1:13" x14ac:dyDescent="0.65">
      <c r="A1457" s="2">
        <v>45339</v>
      </c>
      <c r="B1457" s="3">
        <f t="shared" si="68"/>
        <v>2024</v>
      </c>
      <c r="C1457" t="str">
        <f t="shared" si="66"/>
        <v>2023-2024</v>
      </c>
      <c r="D1457" t="s">
        <v>160</v>
      </c>
      <c r="E1457" t="s">
        <v>48</v>
      </c>
      <c r="F1457" t="str">
        <f t="shared" si="67"/>
        <v>Western Australia</v>
      </c>
      <c r="G1457" t="s">
        <v>28</v>
      </c>
      <c r="H1457">
        <v>6450</v>
      </c>
      <c r="I1457" t="s">
        <v>11</v>
      </c>
      <c r="J1457" t="s">
        <v>139</v>
      </c>
      <c r="K1457" t="s">
        <v>156</v>
      </c>
      <c r="L1457" t="s">
        <v>146</v>
      </c>
      <c r="M1457" s="5">
        <v>124</v>
      </c>
    </row>
    <row r="1458" spans="1:13" x14ac:dyDescent="0.65">
      <c r="A1458" s="2">
        <v>45597</v>
      </c>
      <c r="B1458" s="3">
        <f t="shared" si="68"/>
        <v>2025</v>
      </c>
      <c r="C1458" t="str">
        <f t="shared" si="66"/>
        <v>2024-2025</v>
      </c>
      <c r="D1458" t="s">
        <v>160</v>
      </c>
      <c r="E1458" t="s">
        <v>18</v>
      </c>
      <c r="F1458" t="str">
        <f t="shared" si="67"/>
        <v>Queensland</v>
      </c>
      <c r="G1458" t="s">
        <v>19</v>
      </c>
      <c r="H1458">
        <v>4802</v>
      </c>
      <c r="I1458" t="s">
        <v>11</v>
      </c>
      <c r="J1458" t="s">
        <v>131</v>
      </c>
      <c r="K1458" t="s">
        <v>157</v>
      </c>
      <c r="L1458" t="s">
        <v>147</v>
      </c>
      <c r="M1458" s="5">
        <v>162</v>
      </c>
    </row>
    <row r="1459" spans="1:13" x14ac:dyDescent="0.65">
      <c r="A1459" s="2">
        <v>45762</v>
      </c>
      <c r="B1459" s="3">
        <f t="shared" si="68"/>
        <v>2025</v>
      </c>
      <c r="C1459" t="str">
        <f t="shared" si="66"/>
        <v>2024-2025</v>
      </c>
      <c r="D1459" t="s">
        <v>160</v>
      </c>
      <c r="E1459" t="s">
        <v>34</v>
      </c>
      <c r="F1459" t="str">
        <f t="shared" si="67"/>
        <v>New South Wales</v>
      </c>
      <c r="G1459" t="s">
        <v>10</v>
      </c>
      <c r="H1459">
        <v>2560</v>
      </c>
      <c r="I1459" t="s">
        <v>11</v>
      </c>
      <c r="J1459" t="s">
        <v>121</v>
      </c>
      <c r="K1459" t="s">
        <v>150</v>
      </c>
      <c r="L1459" t="s">
        <v>140</v>
      </c>
      <c r="M1459" s="5">
        <v>485</v>
      </c>
    </row>
    <row r="1460" spans="1:13" x14ac:dyDescent="0.65">
      <c r="A1460" s="2">
        <v>45448</v>
      </c>
      <c r="B1460" s="3">
        <f t="shared" si="68"/>
        <v>2024</v>
      </c>
      <c r="C1460" t="str">
        <f t="shared" si="66"/>
        <v>2023-2024</v>
      </c>
      <c r="D1460" t="s">
        <v>161</v>
      </c>
      <c r="E1460" t="s">
        <v>109</v>
      </c>
      <c r="F1460" t="str">
        <f t="shared" si="67"/>
        <v>Western Australia</v>
      </c>
      <c r="G1460" t="s">
        <v>28</v>
      </c>
      <c r="H1460">
        <v>6052</v>
      </c>
      <c r="I1460" t="s">
        <v>11</v>
      </c>
      <c r="J1460" t="s">
        <v>119</v>
      </c>
      <c r="K1460" t="s">
        <v>152</v>
      </c>
      <c r="L1460" t="s">
        <v>142</v>
      </c>
      <c r="M1460" s="5">
        <v>86</v>
      </c>
    </row>
    <row r="1461" spans="1:13" x14ac:dyDescent="0.65">
      <c r="A1461" s="2">
        <v>46009</v>
      </c>
      <c r="B1461" s="3">
        <f t="shared" si="68"/>
        <v>2026</v>
      </c>
      <c r="C1461" t="str">
        <f t="shared" si="66"/>
        <v>2025-2026</v>
      </c>
      <c r="D1461" t="s">
        <v>161</v>
      </c>
      <c r="E1461" t="s">
        <v>113</v>
      </c>
      <c r="F1461" t="str">
        <f t="shared" si="67"/>
        <v>New South Wales</v>
      </c>
      <c r="G1461" t="s">
        <v>10</v>
      </c>
      <c r="H1461">
        <v>2101</v>
      </c>
      <c r="I1461" t="s">
        <v>11</v>
      </c>
      <c r="J1461" t="s">
        <v>123</v>
      </c>
      <c r="K1461" t="s">
        <v>159</v>
      </c>
      <c r="L1461" t="s">
        <v>149</v>
      </c>
      <c r="M1461" s="5">
        <v>166</v>
      </c>
    </row>
    <row r="1462" spans="1:13" x14ac:dyDescent="0.65">
      <c r="A1462" s="2">
        <v>45950</v>
      </c>
      <c r="B1462" s="3">
        <f t="shared" si="68"/>
        <v>2026</v>
      </c>
      <c r="C1462" t="str">
        <f t="shared" si="66"/>
        <v>2025-2026</v>
      </c>
      <c r="D1462" t="s">
        <v>160</v>
      </c>
      <c r="E1462" t="s">
        <v>84</v>
      </c>
      <c r="F1462" t="str">
        <f t="shared" si="67"/>
        <v>Western Australia</v>
      </c>
      <c r="G1462" t="s">
        <v>28</v>
      </c>
      <c r="H1462">
        <v>6280</v>
      </c>
      <c r="I1462" t="s">
        <v>11</v>
      </c>
      <c r="J1462" t="s">
        <v>133</v>
      </c>
      <c r="K1462" t="s">
        <v>151</v>
      </c>
      <c r="L1462" t="s">
        <v>141</v>
      </c>
      <c r="M1462" s="5">
        <v>136</v>
      </c>
    </row>
    <row r="1463" spans="1:13" x14ac:dyDescent="0.65">
      <c r="A1463" s="2">
        <v>45561</v>
      </c>
      <c r="B1463" s="3">
        <f t="shared" si="68"/>
        <v>2025</v>
      </c>
      <c r="C1463" t="str">
        <f t="shared" si="66"/>
        <v>2024-2025</v>
      </c>
      <c r="D1463" t="s">
        <v>160</v>
      </c>
      <c r="E1463" t="s">
        <v>49</v>
      </c>
      <c r="F1463" t="str">
        <f t="shared" si="67"/>
        <v>New South Wales</v>
      </c>
      <c r="G1463" t="s">
        <v>10</v>
      </c>
      <c r="H1463">
        <v>2350</v>
      </c>
      <c r="I1463" t="s">
        <v>11</v>
      </c>
      <c r="J1463" t="s">
        <v>120</v>
      </c>
      <c r="K1463" t="s">
        <v>151</v>
      </c>
      <c r="L1463" t="s">
        <v>141</v>
      </c>
      <c r="M1463" s="5">
        <v>267</v>
      </c>
    </row>
    <row r="1464" spans="1:13" x14ac:dyDescent="0.65">
      <c r="A1464" s="2">
        <v>45530</v>
      </c>
      <c r="B1464" s="3">
        <f t="shared" si="68"/>
        <v>2025</v>
      </c>
      <c r="C1464" t="str">
        <f t="shared" si="66"/>
        <v>2024-2025</v>
      </c>
      <c r="D1464" t="s">
        <v>161</v>
      </c>
      <c r="E1464" t="s">
        <v>70</v>
      </c>
      <c r="F1464" t="str">
        <f t="shared" si="67"/>
        <v>Western Australia</v>
      </c>
      <c r="G1464" t="s">
        <v>28</v>
      </c>
      <c r="H1464">
        <v>6021</v>
      </c>
      <c r="I1464" t="s">
        <v>11</v>
      </c>
      <c r="J1464" t="s">
        <v>119</v>
      </c>
      <c r="K1464" t="s">
        <v>154</v>
      </c>
      <c r="L1464" t="s">
        <v>144</v>
      </c>
      <c r="M1464" s="5">
        <v>46</v>
      </c>
    </row>
    <row r="1465" spans="1:13" x14ac:dyDescent="0.65">
      <c r="A1465" s="2">
        <v>45612</v>
      </c>
      <c r="B1465" s="3">
        <f t="shared" si="68"/>
        <v>2025</v>
      </c>
      <c r="C1465" t="str">
        <f t="shared" si="66"/>
        <v>2024-2025</v>
      </c>
      <c r="D1465" t="s">
        <v>160</v>
      </c>
      <c r="E1465" t="s">
        <v>88</v>
      </c>
      <c r="F1465" t="str">
        <f t="shared" si="67"/>
        <v>Queensland</v>
      </c>
      <c r="G1465" t="s">
        <v>19</v>
      </c>
      <c r="H1465">
        <v>4570</v>
      </c>
      <c r="I1465" t="s">
        <v>11</v>
      </c>
      <c r="J1465" t="s">
        <v>134</v>
      </c>
      <c r="K1465" t="s">
        <v>157</v>
      </c>
      <c r="L1465" t="s">
        <v>147</v>
      </c>
      <c r="M1465" s="5">
        <v>448</v>
      </c>
    </row>
    <row r="1466" spans="1:13" x14ac:dyDescent="0.65">
      <c r="A1466" s="2">
        <v>45588</v>
      </c>
      <c r="B1466" s="3">
        <f t="shared" si="68"/>
        <v>2025</v>
      </c>
      <c r="C1466" t="str">
        <f t="shared" si="66"/>
        <v>2024-2025</v>
      </c>
      <c r="D1466" t="s">
        <v>160</v>
      </c>
      <c r="E1466" t="s">
        <v>92</v>
      </c>
      <c r="F1466" t="str">
        <f t="shared" si="67"/>
        <v>New South Wales</v>
      </c>
      <c r="G1466" t="s">
        <v>10</v>
      </c>
      <c r="H1466">
        <v>2015</v>
      </c>
      <c r="I1466" t="s">
        <v>11</v>
      </c>
      <c r="J1466" t="s">
        <v>124</v>
      </c>
      <c r="K1466" t="s">
        <v>150</v>
      </c>
      <c r="L1466" t="s">
        <v>140</v>
      </c>
      <c r="M1466" s="5">
        <v>710</v>
      </c>
    </row>
    <row r="1467" spans="1:13" x14ac:dyDescent="0.65">
      <c r="A1467" s="2">
        <v>45505</v>
      </c>
      <c r="B1467" s="3">
        <f t="shared" si="68"/>
        <v>2025</v>
      </c>
      <c r="C1467" t="str">
        <f t="shared" si="66"/>
        <v>2024-2025</v>
      </c>
      <c r="D1467" t="s">
        <v>160</v>
      </c>
      <c r="E1467" t="s">
        <v>33</v>
      </c>
      <c r="F1467" t="str">
        <f t="shared" si="67"/>
        <v>Northern Territory</v>
      </c>
      <c r="G1467" t="s">
        <v>15</v>
      </c>
      <c r="H1467">
        <v>870</v>
      </c>
      <c r="I1467" t="s">
        <v>11</v>
      </c>
      <c r="J1467" t="s">
        <v>138</v>
      </c>
      <c r="K1467" t="s">
        <v>153</v>
      </c>
      <c r="L1467" t="s">
        <v>143</v>
      </c>
      <c r="M1467" s="5">
        <v>450</v>
      </c>
    </row>
    <row r="1468" spans="1:13" x14ac:dyDescent="0.65">
      <c r="A1468" s="2">
        <v>45523</v>
      </c>
      <c r="B1468" s="3">
        <f t="shared" si="68"/>
        <v>2025</v>
      </c>
      <c r="C1468" t="str">
        <f t="shared" si="66"/>
        <v>2024-2025</v>
      </c>
      <c r="D1468" t="s">
        <v>161</v>
      </c>
      <c r="E1468" t="s">
        <v>46</v>
      </c>
      <c r="F1468" t="str">
        <f t="shared" si="67"/>
        <v>South Australia</v>
      </c>
      <c r="G1468" t="s">
        <v>17</v>
      </c>
      <c r="H1468">
        <v>5043</v>
      </c>
      <c r="I1468" t="s">
        <v>11</v>
      </c>
      <c r="J1468" t="s">
        <v>132</v>
      </c>
      <c r="K1468" t="s">
        <v>153</v>
      </c>
      <c r="L1468" t="s">
        <v>143</v>
      </c>
      <c r="M1468" s="5">
        <v>287</v>
      </c>
    </row>
    <row r="1469" spans="1:13" x14ac:dyDescent="0.65">
      <c r="A1469" s="2">
        <v>45323</v>
      </c>
      <c r="B1469" s="3">
        <f t="shared" si="68"/>
        <v>2024</v>
      </c>
      <c r="C1469" t="str">
        <f t="shared" si="66"/>
        <v>2023-2024</v>
      </c>
      <c r="D1469" t="s">
        <v>160</v>
      </c>
      <c r="E1469" t="s">
        <v>107</v>
      </c>
      <c r="F1469" t="str">
        <f t="shared" si="67"/>
        <v>New South Wales</v>
      </c>
      <c r="G1469" t="s">
        <v>10</v>
      </c>
      <c r="H1469">
        <v>2020</v>
      </c>
      <c r="I1469" t="s">
        <v>11</v>
      </c>
      <c r="J1469" t="s">
        <v>124</v>
      </c>
      <c r="K1469" t="s">
        <v>150</v>
      </c>
      <c r="L1469" t="s">
        <v>140</v>
      </c>
      <c r="M1469" s="5">
        <v>615</v>
      </c>
    </row>
    <row r="1470" spans="1:13" x14ac:dyDescent="0.65">
      <c r="A1470" s="2">
        <v>45837</v>
      </c>
      <c r="B1470" s="3">
        <f t="shared" si="68"/>
        <v>2025</v>
      </c>
      <c r="C1470" t="str">
        <f t="shared" si="66"/>
        <v>2024-2025</v>
      </c>
      <c r="D1470" t="s">
        <v>161</v>
      </c>
      <c r="E1470" t="s">
        <v>105</v>
      </c>
      <c r="F1470" t="str">
        <f t="shared" si="67"/>
        <v>New South Wales</v>
      </c>
      <c r="G1470" t="s">
        <v>10</v>
      </c>
      <c r="H1470">
        <v>2031</v>
      </c>
      <c r="I1470" t="s">
        <v>11</v>
      </c>
      <c r="J1470" t="s">
        <v>124</v>
      </c>
      <c r="K1470" t="s">
        <v>150</v>
      </c>
      <c r="L1470" t="s">
        <v>140</v>
      </c>
      <c r="M1470" s="5">
        <v>68</v>
      </c>
    </row>
    <row r="1471" spans="1:13" x14ac:dyDescent="0.65">
      <c r="A1471" s="2">
        <v>45474</v>
      </c>
      <c r="B1471" s="3">
        <f t="shared" si="68"/>
        <v>2025</v>
      </c>
      <c r="C1471" t="str">
        <f t="shared" si="66"/>
        <v>2024-2025</v>
      </c>
      <c r="D1471" t="s">
        <v>160</v>
      </c>
      <c r="E1471" t="s">
        <v>40</v>
      </c>
      <c r="F1471" t="str">
        <f t="shared" si="67"/>
        <v>South Australia</v>
      </c>
      <c r="G1471" t="s">
        <v>17</v>
      </c>
      <c r="H1471">
        <v>5169</v>
      </c>
      <c r="I1471" t="s">
        <v>11</v>
      </c>
      <c r="J1471" t="s">
        <v>132</v>
      </c>
      <c r="K1471" t="s">
        <v>150</v>
      </c>
      <c r="L1471" t="s">
        <v>140</v>
      </c>
      <c r="M1471" s="5">
        <v>267</v>
      </c>
    </row>
    <row r="1472" spans="1:13" x14ac:dyDescent="0.65">
      <c r="A1472" s="2">
        <v>45533</v>
      </c>
      <c r="B1472" s="3">
        <f t="shared" si="68"/>
        <v>2025</v>
      </c>
      <c r="C1472" t="str">
        <f t="shared" si="66"/>
        <v>2024-2025</v>
      </c>
      <c r="D1472" t="s">
        <v>160</v>
      </c>
      <c r="E1472" t="s">
        <v>47</v>
      </c>
      <c r="F1472" t="str">
        <f t="shared" si="67"/>
        <v>Victoria</v>
      </c>
      <c r="G1472" t="s">
        <v>26</v>
      </c>
      <c r="H1472">
        <v>3630</v>
      </c>
      <c r="I1472" t="s">
        <v>11</v>
      </c>
      <c r="J1472" t="s">
        <v>135</v>
      </c>
      <c r="K1472" t="s">
        <v>154</v>
      </c>
      <c r="L1472" t="s">
        <v>144</v>
      </c>
      <c r="M1472" s="5">
        <v>455</v>
      </c>
    </row>
    <row r="1473" spans="1:13" x14ac:dyDescent="0.65">
      <c r="A1473" s="2">
        <v>45632</v>
      </c>
      <c r="B1473" s="3">
        <f t="shared" si="68"/>
        <v>2025</v>
      </c>
      <c r="C1473" t="str">
        <f t="shared" si="66"/>
        <v>2024-2025</v>
      </c>
      <c r="D1473" t="s">
        <v>161</v>
      </c>
      <c r="E1473" t="s">
        <v>29</v>
      </c>
      <c r="F1473" t="str">
        <f t="shared" si="67"/>
        <v>Queensland</v>
      </c>
      <c r="G1473" t="s">
        <v>19</v>
      </c>
      <c r="H1473">
        <v>4703</v>
      </c>
      <c r="I1473" t="s">
        <v>11</v>
      </c>
      <c r="J1473" t="s">
        <v>136</v>
      </c>
      <c r="K1473" t="s">
        <v>153</v>
      </c>
      <c r="L1473" t="s">
        <v>143</v>
      </c>
      <c r="M1473" s="5">
        <v>381</v>
      </c>
    </row>
    <row r="1474" spans="1:13" x14ac:dyDescent="0.65">
      <c r="A1474" s="2">
        <v>45350</v>
      </c>
      <c r="B1474" s="3">
        <f t="shared" si="68"/>
        <v>2024</v>
      </c>
      <c r="C1474" t="str">
        <f t="shared" ref="C1474:C1537" si="69">IF(MONTH(A1474) &gt;= 7, YEAR(A1474) &amp; "-" &amp; YEAR(A1474) + 1, YEAR(A1474) - 1 &amp; "-" &amp; YEAR(A1474))</f>
        <v>2023-2024</v>
      </c>
      <c r="D1474" t="s">
        <v>160</v>
      </c>
      <c r="E1474" t="s">
        <v>25</v>
      </c>
      <c r="F1474" t="str">
        <f t="shared" ref="F1474:F1537" si="70">IF(G1474="WA","Western Australia",
IF(G1474="NSW","New South Wales",
IF(G1474="QLD","Queensland",
IF(G1474="VIC","Victoria",
IF(G1474="TAS","Tasmania",
IF(G1474="SA","South Australia",
IF(G1474="NT","Northern Territory",
IF(G1474="ACT","Australian Capital Territory",G1474))))))))</f>
        <v>Victoria</v>
      </c>
      <c r="G1474" t="s">
        <v>26</v>
      </c>
      <c r="H1474">
        <v>3066</v>
      </c>
      <c r="I1474" t="s">
        <v>11</v>
      </c>
      <c r="J1474" t="s">
        <v>126</v>
      </c>
      <c r="K1474" t="s">
        <v>158</v>
      </c>
      <c r="L1474" t="s">
        <v>148</v>
      </c>
      <c r="M1474" s="5">
        <v>618</v>
      </c>
    </row>
    <row r="1475" spans="1:13" x14ac:dyDescent="0.65">
      <c r="A1475" s="2">
        <v>45796</v>
      </c>
      <c r="B1475" s="3">
        <f t="shared" ref="B1475:B1538" si="71">IF(MONTH(A1475)&gt;=7,YEAR(A1475)+1,YEAR(A1475))</f>
        <v>2025</v>
      </c>
      <c r="C1475" t="str">
        <f t="shared" si="69"/>
        <v>2024-2025</v>
      </c>
      <c r="D1475" t="s">
        <v>160</v>
      </c>
      <c r="E1475" t="s">
        <v>9</v>
      </c>
      <c r="F1475" t="str">
        <f t="shared" si="70"/>
        <v>New South Wales</v>
      </c>
      <c r="G1475" t="s">
        <v>10</v>
      </c>
      <c r="H1475">
        <v>2067</v>
      </c>
      <c r="I1475" t="s">
        <v>11</v>
      </c>
      <c r="J1475" t="s">
        <v>124</v>
      </c>
      <c r="K1475" t="s">
        <v>151</v>
      </c>
      <c r="L1475" t="s">
        <v>141</v>
      </c>
      <c r="M1475" s="5">
        <v>591</v>
      </c>
    </row>
    <row r="1476" spans="1:13" x14ac:dyDescent="0.65">
      <c r="A1476" s="2">
        <v>45904</v>
      </c>
      <c r="B1476" s="3">
        <f t="shared" si="71"/>
        <v>2026</v>
      </c>
      <c r="C1476" t="str">
        <f t="shared" si="69"/>
        <v>2025-2026</v>
      </c>
      <c r="D1476" t="s">
        <v>161</v>
      </c>
      <c r="E1476" t="s">
        <v>73</v>
      </c>
      <c r="F1476" t="str">
        <f t="shared" si="70"/>
        <v>Queensland</v>
      </c>
      <c r="G1476" t="s">
        <v>19</v>
      </c>
      <c r="H1476">
        <v>4509</v>
      </c>
      <c r="I1476" t="s">
        <v>11</v>
      </c>
      <c r="J1476" t="s">
        <v>122</v>
      </c>
      <c r="K1476" t="s">
        <v>151</v>
      </c>
      <c r="L1476" t="s">
        <v>141</v>
      </c>
      <c r="M1476" s="5">
        <v>301</v>
      </c>
    </row>
    <row r="1477" spans="1:13" x14ac:dyDescent="0.65">
      <c r="A1477" s="2">
        <v>45560</v>
      </c>
      <c r="B1477" s="3">
        <f t="shared" si="71"/>
        <v>2025</v>
      </c>
      <c r="C1477" t="str">
        <f t="shared" si="69"/>
        <v>2024-2025</v>
      </c>
      <c r="D1477" t="s">
        <v>160</v>
      </c>
      <c r="E1477" t="s">
        <v>42</v>
      </c>
      <c r="F1477" t="str">
        <f t="shared" si="70"/>
        <v>Tasmania</v>
      </c>
      <c r="G1477" t="s">
        <v>43</v>
      </c>
      <c r="H1477">
        <v>7018</v>
      </c>
      <c r="I1477" t="s">
        <v>11</v>
      </c>
      <c r="J1477" t="s">
        <v>128</v>
      </c>
      <c r="K1477" t="s">
        <v>153</v>
      </c>
      <c r="L1477" t="s">
        <v>143</v>
      </c>
      <c r="M1477" s="5">
        <v>680</v>
      </c>
    </row>
    <row r="1478" spans="1:13" x14ac:dyDescent="0.65">
      <c r="A1478" s="2">
        <v>45468</v>
      </c>
      <c r="B1478" s="3">
        <f t="shared" si="71"/>
        <v>2024</v>
      </c>
      <c r="C1478" t="str">
        <f t="shared" si="69"/>
        <v>2023-2024</v>
      </c>
      <c r="D1478" t="s">
        <v>161</v>
      </c>
      <c r="E1478" t="s">
        <v>24</v>
      </c>
      <c r="F1478" t="str">
        <f t="shared" si="70"/>
        <v>Queensland</v>
      </c>
      <c r="G1478" t="s">
        <v>19</v>
      </c>
      <c r="H1478">
        <v>4053</v>
      </c>
      <c r="I1478" t="s">
        <v>11</v>
      </c>
      <c r="J1478" t="s">
        <v>129</v>
      </c>
      <c r="K1478" t="s">
        <v>153</v>
      </c>
      <c r="L1478" t="s">
        <v>143</v>
      </c>
      <c r="M1478" s="5">
        <v>381</v>
      </c>
    </row>
    <row r="1479" spans="1:13" x14ac:dyDescent="0.65">
      <c r="A1479" s="2">
        <v>45686</v>
      </c>
      <c r="B1479" s="3">
        <f t="shared" si="71"/>
        <v>2025</v>
      </c>
      <c r="C1479" t="str">
        <f t="shared" si="69"/>
        <v>2024-2025</v>
      </c>
      <c r="D1479" t="s">
        <v>161</v>
      </c>
      <c r="E1479" t="s">
        <v>69</v>
      </c>
      <c r="F1479" t="str">
        <f t="shared" si="70"/>
        <v>Victoria</v>
      </c>
      <c r="G1479" t="s">
        <v>26</v>
      </c>
      <c r="H1479">
        <v>3148</v>
      </c>
      <c r="I1479" t="s">
        <v>11</v>
      </c>
      <c r="J1479" t="s">
        <v>125</v>
      </c>
      <c r="K1479" t="s">
        <v>159</v>
      </c>
      <c r="L1479" t="s">
        <v>149</v>
      </c>
      <c r="M1479" s="5">
        <v>259</v>
      </c>
    </row>
    <row r="1480" spans="1:13" x14ac:dyDescent="0.65">
      <c r="A1480" s="2">
        <v>45972</v>
      </c>
      <c r="B1480" s="3">
        <f t="shared" si="71"/>
        <v>2026</v>
      </c>
      <c r="C1480" t="str">
        <f t="shared" si="69"/>
        <v>2025-2026</v>
      </c>
      <c r="D1480" t="s">
        <v>161</v>
      </c>
      <c r="E1480" t="s">
        <v>52</v>
      </c>
      <c r="F1480" t="str">
        <f t="shared" si="70"/>
        <v>New South Wales</v>
      </c>
      <c r="G1480" t="s">
        <v>10</v>
      </c>
      <c r="H1480">
        <v>2485</v>
      </c>
      <c r="I1480" t="s">
        <v>11</v>
      </c>
      <c r="J1480" t="s">
        <v>120</v>
      </c>
      <c r="K1480" t="s">
        <v>152</v>
      </c>
      <c r="L1480" t="s">
        <v>142</v>
      </c>
      <c r="M1480" s="5">
        <v>310</v>
      </c>
    </row>
    <row r="1481" spans="1:13" x14ac:dyDescent="0.65">
      <c r="A1481" s="2">
        <v>45615</v>
      </c>
      <c r="B1481" s="3">
        <f t="shared" si="71"/>
        <v>2025</v>
      </c>
      <c r="C1481" t="str">
        <f t="shared" si="69"/>
        <v>2024-2025</v>
      </c>
      <c r="D1481" t="s">
        <v>160</v>
      </c>
      <c r="E1481" t="s">
        <v>96</v>
      </c>
      <c r="F1481" t="str">
        <f t="shared" si="70"/>
        <v>Western Australia</v>
      </c>
      <c r="G1481" t="s">
        <v>28</v>
      </c>
      <c r="H1481">
        <v>6027</v>
      </c>
      <c r="I1481" t="s">
        <v>11</v>
      </c>
      <c r="J1481" t="s">
        <v>119</v>
      </c>
      <c r="K1481" t="s">
        <v>156</v>
      </c>
      <c r="L1481" t="s">
        <v>146</v>
      </c>
      <c r="M1481" s="5">
        <v>199</v>
      </c>
    </row>
    <row r="1482" spans="1:13" x14ac:dyDescent="0.65">
      <c r="A1482" s="2">
        <v>45790</v>
      </c>
      <c r="B1482" s="3">
        <f t="shared" si="71"/>
        <v>2025</v>
      </c>
      <c r="C1482" t="str">
        <f t="shared" si="69"/>
        <v>2024-2025</v>
      </c>
      <c r="D1482" t="s">
        <v>161</v>
      </c>
      <c r="E1482" t="s">
        <v>46</v>
      </c>
      <c r="F1482" t="str">
        <f t="shared" si="70"/>
        <v>South Australia</v>
      </c>
      <c r="G1482" t="s">
        <v>17</v>
      </c>
      <c r="H1482">
        <v>5043</v>
      </c>
      <c r="I1482" t="s">
        <v>11</v>
      </c>
      <c r="J1482" t="s">
        <v>132</v>
      </c>
      <c r="K1482" t="s">
        <v>152</v>
      </c>
      <c r="L1482" t="s">
        <v>142</v>
      </c>
      <c r="M1482" s="5">
        <v>356</v>
      </c>
    </row>
    <row r="1483" spans="1:13" x14ac:dyDescent="0.65">
      <c r="A1483" s="2">
        <v>45640</v>
      </c>
      <c r="B1483" s="3">
        <f t="shared" si="71"/>
        <v>2025</v>
      </c>
      <c r="C1483" t="str">
        <f t="shared" si="69"/>
        <v>2024-2025</v>
      </c>
      <c r="D1483" t="s">
        <v>161</v>
      </c>
      <c r="E1483" t="s">
        <v>71</v>
      </c>
      <c r="F1483" t="str">
        <f t="shared" si="70"/>
        <v>Victoria</v>
      </c>
      <c r="G1483" t="s">
        <v>26</v>
      </c>
      <c r="H1483">
        <v>3131</v>
      </c>
      <c r="I1483" t="s">
        <v>11</v>
      </c>
      <c r="J1483" t="s">
        <v>125</v>
      </c>
      <c r="K1483" t="s">
        <v>156</v>
      </c>
      <c r="L1483" t="s">
        <v>146</v>
      </c>
      <c r="M1483" s="5">
        <v>714</v>
      </c>
    </row>
    <row r="1484" spans="1:13" x14ac:dyDescent="0.65">
      <c r="A1484" s="2">
        <v>45791</v>
      </c>
      <c r="B1484" s="3">
        <f t="shared" si="71"/>
        <v>2025</v>
      </c>
      <c r="C1484" t="str">
        <f t="shared" si="69"/>
        <v>2024-2025</v>
      </c>
      <c r="D1484" t="s">
        <v>160</v>
      </c>
      <c r="E1484" t="s">
        <v>114</v>
      </c>
      <c r="F1484" t="str">
        <f t="shared" si="70"/>
        <v>Victoria</v>
      </c>
      <c r="G1484" t="s">
        <v>26</v>
      </c>
      <c r="H1484">
        <v>3353</v>
      </c>
      <c r="I1484" t="s">
        <v>11</v>
      </c>
      <c r="J1484" t="s">
        <v>127</v>
      </c>
      <c r="K1484" t="s">
        <v>151</v>
      </c>
      <c r="L1484" t="s">
        <v>141</v>
      </c>
      <c r="M1484" s="5">
        <v>532</v>
      </c>
    </row>
    <row r="1485" spans="1:13" x14ac:dyDescent="0.65">
      <c r="A1485" s="2">
        <v>45905</v>
      </c>
      <c r="B1485" s="3">
        <f t="shared" si="71"/>
        <v>2026</v>
      </c>
      <c r="C1485" t="str">
        <f t="shared" si="69"/>
        <v>2025-2026</v>
      </c>
      <c r="D1485" t="s">
        <v>161</v>
      </c>
      <c r="E1485" t="s">
        <v>34</v>
      </c>
      <c r="F1485" t="str">
        <f t="shared" si="70"/>
        <v>New South Wales</v>
      </c>
      <c r="G1485" t="s">
        <v>10</v>
      </c>
      <c r="H1485">
        <v>2560</v>
      </c>
      <c r="I1485" t="s">
        <v>11</v>
      </c>
      <c r="J1485" t="s">
        <v>121</v>
      </c>
      <c r="K1485" t="s">
        <v>150</v>
      </c>
      <c r="L1485" t="s">
        <v>140</v>
      </c>
      <c r="M1485" s="5">
        <v>40</v>
      </c>
    </row>
    <row r="1486" spans="1:13" x14ac:dyDescent="0.65">
      <c r="A1486" s="2">
        <v>45486</v>
      </c>
      <c r="B1486" s="3">
        <f t="shared" si="71"/>
        <v>2025</v>
      </c>
      <c r="C1486" t="str">
        <f t="shared" si="69"/>
        <v>2024-2025</v>
      </c>
      <c r="D1486" t="s">
        <v>160</v>
      </c>
      <c r="E1486" t="s">
        <v>25</v>
      </c>
      <c r="F1486" t="str">
        <f t="shared" si="70"/>
        <v>Victoria</v>
      </c>
      <c r="G1486" t="s">
        <v>26</v>
      </c>
      <c r="H1486">
        <v>3066</v>
      </c>
      <c r="I1486" t="s">
        <v>11</v>
      </c>
      <c r="J1486" t="s">
        <v>126</v>
      </c>
      <c r="K1486" t="s">
        <v>152</v>
      </c>
      <c r="L1486" t="s">
        <v>142</v>
      </c>
      <c r="M1486" s="5">
        <v>229</v>
      </c>
    </row>
    <row r="1487" spans="1:13" x14ac:dyDescent="0.65">
      <c r="A1487" s="2">
        <v>45365</v>
      </c>
      <c r="B1487" s="3">
        <f t="shared" si="71"/>
        <v>2024</v>
      </c>
      <c r="C1487" t="str">
        <f t="shared" si="69"/>
        <v>2023-2024</v>
      </c>
      <c r="D1487" t="s">
        <v>161</v>
      </c>
      <c r="E1487" t="s">
        <v>60</v>
      </c>
      <c r="F1487" t="str">
        <f t="shared" si="70"/>
        <v>Queensland</v>
      </c>
      <c r="G1487" t="s">
        <v>19</v>
      </c>
      <c r="H1487">
        <v>4655</v>
      </c>
      <c r="I1487" t="s">
        <v>11</v>
      </c>
      <c r="J1487" t="s">
        <v>136</v>
      </c>
      <c r="K1487" t="s">
        <v>150</v>
      </c>
      <c r="L1487" t="s">
        <v>140</v>
      </c>
      <c r="M1487" s="5">
        <v>513</v>
      </c>
    </row>
    <row r="1488" spans="1:13" x14ac:dyDescent="0.65">
      <c r="A1488" s="2">
        <v>45677</v>
      </c>
      <c r="B1488" s="3">
        <f t="shared" si="71"/>
        <v>2025</v>
      </c>
      <c r="C1488" t="str">
        <f t="shared" si="69"/>
        <v>2024-2025</v>
      </c>
      <c r="D1488" t="s">
        <v>161</v>
      </c>
      <c r="E1488" t="s">
        <v>93</v>
      </c>
      <c r="F1488" t="str">
        <f t="shared" si="70"/>
        <v>Victoria</v>
      </c>
      <c r="G1488" t="s">
        <v>26</v>
      </c>
      <c r="H1488">
        <v>3400</v>
      </c>
      <c r="I1488" t="s">
        <v>11</v>
      </c>
      <c r="J1488" t="s">
        <v>127</v>
      </c>
      <c r="K1488" t="s">
        <v>150</v>
      </c>
      <c r="L1488" t="s">
        <v>140</v>
      </c>
      <c r="M1488" s="5">
        <v>109</v>
      </c>
    </row>
    <row r="1489" spans="1:13" x14ac:dyDescent="0.65">
      <c r="A1489" s="2">
        <v>45308</v>
      </c>
      <c r="B1489" s="3">
        <f t="shared" si="71"/>
        <v>2024</v>
      </c>
      <c r="C1489" t="str">
        <f t="shared" si="69"/>
        <v>2023-2024</v>
      </c>
      <c r="D1489" t="s">
        <v>160</v>
      </c>
      <c r="E1489" t="s">
        <v>96</v>
      </c>
      <c r="F1489" t="str">
        <f t="shared" si="70"/>
        <v>Western Australia</v>
      </c>
      <c r="G1489" t="s">
        <v>28</v>
      </c>
      <c r="H1489">
        <v>6027</v>
      </c>
      <c r="I1489" t="s">
        <v>11</v>
      </c>
      <c r="J1489" t="s">
        <v>119</v>
      </c>
      <c r="K1489" t="s">
        <v>159</v>
      </c>
      <c r="L1489" t="s">
        <v>149</v>
      </c>
      <c r="M1489" s="5">
        <v>95</v>
      </c>
    </row>
    <row r="1490" spans="1:13" x14ac:dyDescent="0.65">
      <c r="A1490" s="2">
        <v>45690</v>
      </c>
      <c r="B1490" s="3">
        <f t="shared" si="71"/>
        <v>2025</v>
      </c>
      <c r="C1490" t="str">
        <f t="shared" si="69"/>
        <v>2024-2025</v>
      </c>
      <c r="D1490" t="s">
        <v>161</v>
      </c>
      <c r="E1490" t="s">
        <v>91</v>
      </c>
      <c r="F1490" t="str">
        <f t="shared" si="70"/>
        <v>Western Australia</v>
      </c>
      <c r="G1490" t="s">
        <v>28</v>
      </c>
      <c r="H1490">
        <v>6109</v>
      </c>
      <c r="I1490" t="s">
        <v>11</v>
      </c>
      <c r="J1490" t="s">
        <v>133</v>
      </c>
      <c r="K1490" t="s">
        <v>159</v>
      </c>
      <c r="L1490" t="s">
        <v>149</v>
      </c>
      <c r="M1490" s="5">
        <v>202</v>
      </c>
    </row>
    <row r="1491" spans="1:13" x14ac:dyDescent="0.65">
      <c r="A1491" s="2">
        <v>45659</v>
      </c>
      <c r="B1491" s="3">
        <f t="shared" si="71"/>
        <v>2025</v>
      </c>
      <c r="C1491" t="str">
        <f t="shared" si="69"/>
        <v>2024-2025</v>
      </c>
      <c r="D1491" t="s">
        <v>160</v>
      </c>
      <c r="E1491" t="s">
        <v>107</v>
      </c>
      <c r="F1491" t="str">
        <f t="shared" si="70"/>
        <v>New South Wales</v>
      </c>
      <c r="G1491" t="s">
        <v>10</v>
      </c>
      <c r="H1491">
        <v>2020</v>
      </c>
      <c r="I1491" t="s">
        <v>11</v>
      </c>
      <c r="J1491" t="s">
        <v>124</v>
      </c>
      <c r="K1491" t="s">
        <v>150</v>
      </c>
      <c r="L1491" t="s">
        <v>140</v>
      </c>
      <c r="M1491" s="5">
        <v>310</v>
      </c>
    </row>
    <row r="1492" spans="1:13" x14ac:dyDescent="0.65">
      <c r="A1492" s="2">
        <v>45530</v>
      </c>
      <c r="B1492" s="3">
        <f t="shared" si="71"/>
        <v>2025</v>
      </c>
      <c r="C1492" t="str">
        <f t="shared" si="69"/>
        <v>2024-2025</v>
      </c>
      <c r="D1492" t="s">
        <v>160</v>
      </c>
      <c r="E1492" t="s">
        <v>53</v>
      </c>
      <c r="F1492" t="str">
        <f t="shared" si="70"/>
        <v>Queensland</v>
      </c>
      <c r="G1492" t="s">
        <v>19</v>
      </c>
      <c r="H1492">
        <v>4012</v>
      </c>
      <c r="I1492" t="s">
        <v>11</v>
      </c>
      <c r="J1492" t="s">
        <v>129</v>
      </c>
      <c r="K1492" t="s">
        <v>150</v>
      </c>
      <c r="L1492" t="s">
        <v>140</v>
      </c>
      <c r="M1492" s="5">
        <v>687</v>
      </c>
    </row>
    <row r="1493" spans="1:13" x14ac:dyDescent="0.65">
      <c r="A1493" s="2">
        <v>45888</v>
      </c>
      <c r="B1493" s="3">
        <f t="shared" si="71"/>
        <v>2026</v>
      </c>
      <c r="C1493" t="str">
        <f t="shared" si="69"/>
        <v>2025-2026</v>
      </c>
      <c r="D1493" t="s">
        <v>161</v>
      </c>
      <c r="E1493" t="s">
        <v>108</v>
      </c>
      <c r="F1493" t="str">
        <f t="shared" si="70"/>
        <v>Tasmania</v>
      </c>
      <c r="G1493" t="s">
        <v>43</v>
      </c>
      <c r="H1493">
        <v>7320</v>
      </c>
      <c r="I1493" t="s">
        <v>11</v>
      </c>
      <c r="J1493" t="s">
        <v>128</v>
      </c>
      <c r="K1493" t="s">
        <v>155</v>
      </c>
      <c r="L1493" t="s">
        <v>145</v>
      </c>
      <c r="M1493" s="5">
        <v>279</v>
      </c>
    </row>
    <row r="1494" spans="1:13" x14ac:dyDescent="0.65">
      <c r="A1494" s="2">
        <v>45942</v>
      </c>
      <c r="B1494" s="3">
        <f t="shared" si="71"/>
        <v>2026</v>
      </c>
      <c r="C1494" t="str">
        <f t="shared" si="69"/>
        <v>2025-2026</v>
      </c>
      <c r="D1494" t="s">
        <v>161</v>
      </c>
      <c r="E1494" t="s">
        <v>52</v>
      </c>
      <c r="F1494" t="str">
        <f t="shared" si="70"/>
        <v>New South Wales</v>
      </c>
      <c r="G1494" t="s">
        <v>10</v>
      </c>
      <c r="H1494">
        <v>2485</v>
      </c>
      <c r="I1494" t="s">
        <v>11</v>
      </c>
      <c r="J1494" t="s">
        <v>120</v>
      </c>
      <c r="K1494" t="s">
        <v>154</v>
      </c>
      <c r="L1494" t="s">
        <v>144</v>
      </c>
      <c r="M1494" s="5">
        <v>240</v>
      </c>
    </row>
    <row r="1495" spans="1:13" x14ac:dyDescent="0.65">
      <c r="A1495" s="2">
        <v>45638</v>
      </c>
      <c r="B1495" s="3">
        <f t="shared" si="71"/>
        <v>2025</v>
      </c>
      <c r="C1495" t="str">
        <f t="shared" si="69"/>
        <v>2024-2025</v>
      </c>
      <c r="D1495" t="s">
        <v>161</v>
      </c>
      <c r="E1495" t="s">
        <v>34</v>
      </c>
      <c r="F1495" t="str">
        <f t="shared" si="70"/>
        <v>New South Wales</v>
      </c>
      <c r="G1495" t="s">
        <v>10</v>
      </c>
      <c r="H1495">
        <v>2560</v>
      </c>
      <c r="I1495" t="s">
        <v>11</v>
      </c>
      <c r="J1495" t="s">
        <v>121</v>
      </c>
      <c r="K1495" t="s">
        <v>151</v>
      </c>
      <c r="L1495" t="s">
        <v>141</v>
      </c>
      <c r="M1495" s="5">
        <v>612</v>
      </c>
    </row>
    <row r="1496" spans="1:13" x14ac:dyDescent="0.65">
      <c r="A1496" s="2">
        <v>45755</v>
      </c>
      <c r="B1496" s="3">
        <f t="shared" si="71"/>
        <v>2025</v>
      </c>
      <c r="C1496" t="str">
        <f t="shared" si="69"/>
        <v>2024-2025</v>
      </c>
      <c r="D1496" t="s">
        <v>160</v>
      </c>
      <c r="E1496" t="s">
        <v>88</v>
      </c>
      <c r="F1496" t="str">
        <f t="shared" si="70"/>
        <v>Queensland</v>
      </c>
      <c r="G1496" t="s">
        <v>19</v>
      </c>
      <c r="H1496">
        <v>4570</v>
      </c>
      <c r="I1496" t="s">
        <v>11</v>
      </c>
      <c r="J1496" t="s">
        <v>134</v>
      </c>
      <c r="K1496" t="s">
        <v>154</v>
      </c>
      <c r="L1496" t="s">
        <v>144</v>
      </c>
      <c r="M1496" s="5">
        <v>220</v>
      </c>
    </row>
    <row r="1497" spans="1:13" x14ac:dyDescent="0.65">
      <c r="A1497" s="2">
        <v>45837</v>
      </c>
      <c r="B1497" s="3">
        <f t="shared" si="71"/>
        <v>2025</v>
      </c>
      <c r="C1497" t="str">
        <f t="shared" si="69"/>
        <v>2024-2025</v>
      </c>
      <c r="D1497" t="s">
        <v>160</v>
      </c>
      <c r="E1497" t="s">
        <v>14</v>
      </c>
      <c r="F1497" t="str">
        <f t="shared" si="70"/>
        <v>Northern Territory</v>
      </c>
      <c r="G1497" t="s">
        <v>15</v>
      </c>
      <c r="H1497">
        <v>800</v>
      </c>
      <c r="I1497" t="s">
        <v>11</v>
      </c>
      <c r="J1497" t="s">
        <v>138</v>
      </c>
      <c r="K1497" t="s">
        <v>153</v>
      </c>
      <c r="L1497" t="s">
        <v>143</v>
      </c>
      <c r="M1497" s="5">
        <v>235</v>
      </c>
    </row>
    <row r="1498" spans="1:13" x14ac:dyDescent="0.65">
      <c r="A1498" s="2">
        <v>45476</v>
      </c>
      <c r="B1498" s="3">
        <f t="shared" si="71"/>
        <v>2025</v>
      </c>
      <c r="C1498" t="str">
        <f t="shared" si="69"/>
        <v>2024-2025</v>
      </c>
      <c r="D1498" t="s">
        <v>161</v>
      </c>
      <c r="E1498" t="s">
        <v>85</v>
      </c>
      <c r="F1498" t="str">
        <f t="shared" si="70"/>
        <v>Western Australia</v>
      </c>
      <c r="G1498" t="s">
        <v>28</v>
      </c>
      <c r="H1498">
        <v>6725</v>
      </c>
      <c r="I1498" t="s">
        <v>11</v>
      </c>
      <c r="J1498" t="s">
        <v>139</v>
      </c>
      <c r="K1498" t="s">
        <v>159</v>
      </c>
      <c r="L1498" t="s">
        <v>149</v>
      </c>
      <c r="M1498" s="5">
        <v>330</v>
      </c>
    </row>
    <row r="1499" spans="1:13" x14ac:dyDescent="0.65">
      <c r="A1499" s="2">
        <v>45862</v>
      </c>
      <c r="B1499" s="3">
        <f t="shared" si="71"/>
        <v>2026</v>
      </c>
      <c r="C1499" t="str">
        <f t="shared" si="69"/>
        <v>2025-2026</v>
      </c>
      <c r="D1499" t="s">
        <v>161</v>
      </c>
      <c r="E1499" t="s">
        <v>112</v>
      </c>
      <c r="F1499" t="str">
        <f t="shared" si="70"/>
        <v>Queensland</v>
      </c>
      <c r="G1499" t="s">
        <v>19</v>
      </c>
      <c r="H1499">
        <v>4566</v>
      </c>
      <c r="I1499" t="s">
        <v>11</v>
      </c>
      <c r="J1499" t="s">
        <v>134</v>
      </c>
      <c r="K1499" t="s">
        <v>152</v>
      </c>
      <c r="L1499" t="s">
        <v>142</v>
      </c>
      <c r="M1499" s="5">
        <v>317</v>
      </c>
    </row>
    <row r="1500" spans="1:13" x14ac:dyDescent="0.65">
      <c r="A1500" s="2">
        <v>45317</v>
      </c>
      <c r="B1500" s="3">
        <f t="shared" si="71"/>
        <v>2024</v>
      </c>
      <c r="C1500" t="str">
        <f t="shared" si="69"/>
        <v>2023-2024</v>
      </c>
      <c r="D1500" t="s">
        <v>160</v>
      </c>
      <c r="E1500" t="s">
        <v>54</v>
      </c>
      <c r="F1500" t="str">
        <f t="shared" si="70"/>
        <v>New South Wales</v>
      </c>
      <c r="G1500" t="s">
        <v>10</v>
      </c>
      <c r="H1500">
        <v>2750</v>
      </c>
      <c r="I1500" t="s">
        <v>11</v>
      </c>
      <c r="J1500" t="s">
        <v>130</v>
      </c>
      <c r="K1500" t="s">
        <v>156</v>
      </c>
      <c r="L1500" t="s">
        <v>146</v>
      </c>
      <c r="M1500" s="5">
        <v>73</v>
      </c>
    </row>
    <row r="1501" spans="1:13" x14ac:dyDescent="0.65">
      <c r="A1501" s="2">
        <v>45781</v>
      </c>
      <c r="B1501" s="3">
        <f t="shared" si="71"/>
        <v>2025</v>
      </c>
      <c r="C1501" t="str">
        <f t="shared" si="69"/>
        <v>2024-2025</v>
      </c>
      <c r="D1501" t="s">
        <v>160</v>
      </c>
      <c r="E1501" t="s">
        <v>66</v>
      </c>
      <c r="F1501" t="str">
        <f t="shared" si="70"/>
        <v>Western Australia</v>
      </c>
      <c r="G1501" t="s">
        <v>28</v>
      </c>
      <c r="H1501">
        <v>6330</v>
      </c>
      <c r="I1501" t="s">
        <v>11</v>
      </c>
      <c r="J1501" t="s">
        <v>133</v>
      </c>
      <c r="K1501" t="s">
        <v>158</v>
      </c>
      <c r="L1501" t="s">
        <v>148</v>
      </c>
      <c r="M1501" s="5">
        <v>567</v>
      </c>
    </row>
    <row r="1502" spans="1:13" x14ac:dyDescent="0.65">
      <c r="A1502" s="2">
        <v>45759</v>
      </c>
      <c r="B1502" s="3">
        <f t="shared" si="71"/>
        <v>2025</v>
      </c>
      <c r="C1502" t="str">
        <f t="shared" si="69"/>
        <v>2024-2025</v>
      </c>
      <c r="D1502" t="s">
        <v>160</v>
      </c>
      <c r="E1502" t="s">
        <v>37</v>
      </c>
      <c r="F1502" t="str">
        <f t="shared" si="70"/>
        <v>Victoria</v>
      </c>
      <c r="G1502" t="s">
        <v>26</v>
      </c>
      <c r="H1502">
        <v>3134</v>
      </c>
      <c r="I1502" t="s">
        <v>11</v>
      </c>
      <c r="J1502" t="s">
        <v>125</v>
      </c>
      <c r="K1502" t="s">
        <v>152</v>
      </c>
      <c r="L1502" t="s">
        <v>142</v>
      </c>
      <c r="M1502" s="5">
        <v>201</v>
      </c>
    </row>
    <row r="1503" spans="1:13" x14ac:dyDescent="0.65">
      <c r="A1503" s="2">
        <v>45594</v>
      </c>
      <c r="B1503" s="3">
        <f t="shared" si="71"/>
        <v>2025</v>
      </c>
      <c r="C1503" t="str">
        <f t="shared" si="69"/>
        <v>2024-2025</v>
      </c>
      <c r="D1503" t="s">
        <v>161</v>
      </c>
      <c r="E1503" t="s">
        <v>84</v>
      </c>
      <c r="F1503" t="str">
        <f t="shared" si="70"/>
        <v>Western Australia</v>
      </c>
      <c r="G1503" t="s">
        <v>28</v>
      </c>
      <c r="H1503">
        <v>6280</v>
      </c>
      <c r="I1503" t="s">
        <v>11</v>
      </c>
      <c r="J1503" t="s">
        <v>133</v>
      </c>
      <c r="K1503" t="s">
        <v>158</v>
      </c>
      <c r="L1503" t="s">
        <v>148</v>
      </c>
      <c r="M1503" s="5">
        <v>198</v>
      </c>
    </row>
    <row r="1504" spans="1:13" x14ac:dyDescent="0.65">
      <c r="A1504" s="2">
        <v>45375</v>
      </c>
      <c r="B1504" s="3">
        <f t="shared" si="71"/>
        <v>2024</v>
      </c>
      <c r="C1504" t="str">
        <f t="shared" si="69"/>
        <v>2023-2024</v>
      </c>
      <c r="D1504" t="s">
        <v>160</v>
      </c>
      <c r="E1504" t="s">
        <v>23</v>
      </c>
      <c r="F1504" t="str">
        <f t="shared" si="70"/>
        <v>New South Wales</v>
      </c>
      <c r="G1504" t="s">
        <v>10</v>
      </c>
      <c r="H1504">
        <v>2830</v>
      </c>
      <c r="I1504" t="s">
        <v>11</v>
      </c>
      <c r="J1504" t="s">
        <v>130</v>
      </c>
      <c r="K1504" t="s">
        <v>158</v>
      </c>
      <c r="L1504" t="s">
        <v>148</v>
      </c>
      <c r="M1504" s="5">
        <v>688</v>
      </c>
    </row>
    <row r="1505" spans="1:13" x14ac:dyDescent="0.65">
      <c r="A1505" s="2">
        <v>45806</v>
      </c>
      <c r="B1505" s="3">
        <f t="shared" si="71"/>
        <v>2025</v>
      </c>
      <c r="C1505" t="str">
        <f t="shared" si="69"/>
        <v>2024-2025</v>
      </c>
      <c r="D1505" t="s">
        <v>160</v>
      </c>
      <c r="E1505" t="s">
        <v>56</v>
      </c>
      <c r="F1505" t="str">
        <f t="shared" si="70"/>
        <v>Queensland</v>
      </c>
      <c r="G1505" t="s">
        <v>19</v>
      </c>
      <c r="H1505">
        <v>4883</v>
      </c>
      <c r="I1505" t="s">
        <v>11</v>
      </c>
      <c r="J1505" t="s">
        <v>131</v>
      </c>
      <c r="K1505" t="s">
        <v>153</v>
      </c>
      <c r="L1505" t="s">
        <v>143</v>
      </c>
      <c r="M1505" s="5">
        <v>470</v>
      </c>
    </row>
    <row r="1506" spans="1:13" x14ac:dyDescent="0.65">
      <c r="A1506" s="2">
        <v>45825</v>
      </c>
      <c r="B1506" s="3">
        <f t="shared" si="71"/>
        <v>2025</v>
      </c>
      <c r="C1506" t="str">
        <f t="shared" si="69"/>
        <v>2024-2025</v>
      </c>
      <c r="D1506" t="s">
        <v>160</v>
      </c>
      <c r="E1506" t="s">
        <v>96</v>
      </c>
      <c r="F1506" t="str">
        <f t="shared" si="70"/>
        <v>Western Australia</v>
      </c>
      <c r="G1506" t="s">
        <v>28</v>
      </c>
      <c r="H1506">
        <v>6027</v>
      </c>
      <c r="I1506" t="s">
        <v>11</v>
      </c>
      <c r="J1506" t="s">
        <v>119</v>
      </c>
      <c r="K1506" t="s">
        <v>153</v>
      </c>
      <c r="L1506" t="s">
        <v>143</v>
      </c>
      <c r="M1506" s="5">
        <v>493</v>
      </c>
    </row>
    <row r="1507" spans="1:13" x14ac:dyDescent="0.65">
      <c r="A1507" s="2">
        <v>45819</v>
      </c>
      <c r="B1507" s="3">
        <f t="shared" si="71"/>
        <v>2025</v>
      </c>
      <c r="C1507" t="str">
        <f t="shared" si="69"/>
        <v>2024-2025</v>
      </c>
      <c r="D1507" t="s">
        <v>161</v>
      </c>
      <c r="E1507" t="s">
        <v>46</v>
      </c>
      <c r="F1507" t="str">
        <f t="shared" si="70"/>
        <v>South Australia</v>
      </c>
      <c r="G1507" t="s">
        <v>17</v>
      </c>
      <c r="H1507">
        <v>5043</v>
      </c>
      <c r="I1507" t="s">
        <v>11</v>
      </c>
      <c r="J1507" t="s">
        <v>132</v>
      </c>
      <c r="K1507" t="s">
        <v>153</v>
      </c>
      <c r="L1507" t="s">
        <v>143</v>
      </c>
      <c r="M1507" s="5">
        <v>731</v>
      </c>
    </row>
    <row r="1508" spans="1:13" x14ac:dyDescent="0.65">
      <c r="A1508" s="2">
        <v>45759</v>
      </c>
      <c r="B1508" s="3">
        <f t="shared" si="71"/>
        <v>2025</v>
      </c>
      <c r="C1508" t="str">
        <f t="shared" si="69"/>
        <v>2024-2025</v>
      </c>
      <c r="D1508" t="s">
        <v>161</v>
      </c>
      <c r="E1508" t="s">
        <v>42</v>
      </c>
      <c r="F1508" t="str">
        <f t="shared" si="70"/>
        <v>Tasmania</v>
      </c>
      <c r="G1508" t="s">
        <v>43</v>
      </c>
      <c r="H1508">
        <v>7018</v>
      </c>
      <c r="I1508" t="s">
        <v>11</v>
      </c>
      <c r="J1508" t="s">
        <v>128</v>
      </c>
      <c r="K1508" t="s">
        <v>153</v>
      </c>
      <c r="L1508" t="s">
        <v>143</v>
      </c>
      <c r="M1508" s="5">
        <v>526</v>
      </c>
    </row>
    <row r="1509" spans="1:13" x14ac:dyDescent="0.65">
      <c r="A1509" s="2">
        <v>45805</v>
      </c>
      <c r="B1509" s="3">
        <f t="shared" si="71"/>
        <v>2025</v>
      </c>
      <c r="C1509" t="str">
        <f t="shared" si="69"/>
        <v>2024-2025</v>
      </c>
      <c r="D1509" t="s">
        <v>160</v>
      </c>
      <c r="E1509" t="s">
        <v>14</v>
      </c>
      <c r="F1509" t="str">
        <f t="shared" si="70"/>
        <v>Northern Territory</v>
      </c>
      <c r="G1509" t="s">
        <v>15</v>
      </c>
      <c r="H1509">
        <v>800</v>
      </c>
      <c r="I1509" t="s">
        <v>11</v>
      </c>
      <c r="J1509" t="s">
        <v>138</v>
      </c>
      <c r="K1509" t="s">
        <v>157</v>
      </c>
      <c r="L1509" t="s">
        <v>147</v>
      </c>
      <c r="M1509" s="5">
        <v>59</v>
      </c>
    </row>
    <row r="1510" spans="1:13" x14ac:dyDescent="0.65">
      <c r="A1510" s="2">
        <v>45761</v>
      </c>
      <c r="B1510" s="3">
        <f t="shared" si="71"/>
        <v>2025</v>
      </c>
      <c r="C1510" t="str">
        <f t="shared" si="69"/>
        <v>2024-2025</v>
      </c>
      <c r="D1510" t="s">
        <v>160</v>
      </c>
      <c r="E1510" t="s">
        <v>47</v>
      </c>
      <c r="F1510" t="str">
        <f t="shared" si="70"/>
        <v>Victoria</v>
      </c>
      <c r="G1510" t="s">
        <v>26</v>
      </c>
      <c r="H1510">
        <v>3630</v>
      </c>
      <c r="I1510" t="s">
        <v>11</v>
      </c>
      <c r="J1510" t="s">
        <v>135</v>
      </c>
      <c r="K1510" t="s">
        <v>155</v>
      </c>
      <c r="L1510" t="s">
        <v>145</v>
      </c>
      <c r="M1510" s="5">
        <v>77</v>
      </c>
    </row>
    <row r="1511" spans="1:13" x14ac:dyDescent="0.65">
      <c r="A1511" s="2">
        <v>45593</v>
      </c>
      <c r="B1511" s="3">
        <f t="shared" si="71"/>
        <v>2025</v>
      </c>
      <c r="C1511" t="str">
        <f t="shared" si="69"/>
        <v>2024-2025</v>
      </c>
      <c r="D1511" t="s">
        <v>161</v>
      </c>
      <c r="E1511" t="s">
        <v>39</v>
      </c>
      <c r="F1511" t="str">
        <f t="shared" si="70"/>
        <v>New South Wales</v>
      </c>
      <c r="G1511" t="s">
        <v>10</v>
      </c>
      <c r="H1511">
        <v>2541</v>
      </c>
      <c r="I1511" t="s">
        <v>11</v>
      </c>
      <c r="J1511" t="s">
        <v>121</v>
      </c>
      <c r="K1511" t="s">
        <v>158</v>
      </c>
      <c r="L1511" t="s">
        <v>148</v>
      </c>
      <c r="M1511" s="5">
        <v>198</v>
      </c>
    </row>
    <row r="1512" spans="1:13" x14ac:dyDescent="0.65">
      <c r="A1512" s="2">
        <v>45332</v>
      </c>
      <c r="B1512" s="3">
        <f t="shared" si="71"/>
        <v>2024</v>
      </c>
      <c r="C1512" t="str">
        <f t="shared" si="69"/>
        <v>2023-2024</v>
      </c>
      <c r="D1512" t="s">
        <v>161</v>
      </c>
      <c r="E1512" t="s">
        <v>37</v>
      </c>
      <c r="F1512" t="str">
        <f t="shared" si="70"/>
        <v>Victoria</v>
      </c>
      <c r="G1512" t="s">
        <v>26</v>
      </c>
      <c r="H1512">
        <v>3134</v>
      </c>
      <c r="I1512" t="s">
        <v>11</v>
      </c>
      <c r="J1512" t="s">
        <v>125</v>
      </c>
      <c r="K1512" t="s">
        <v>153</v>
      </c>
      <c r="L1512" t="s">
        <v>143</v>
      </c>
      <c r="M1512" s="5">
        <v>759</v>
      </c>
    </row>
    <row r="1513" spans="1:13" x14ac:dyDescent="0.65">
      <c r="A1513" s="2">
        <v>45995</v>
      </c>
      <c r="B1513" s="3">
        <f t="shared" si="71"/>
        <v>2026</v>
      </c>
      <c r="C1513" t="str">
        <f t="shared" si="69"/>
        <v>2025-2026</v>
      </c>
      <c r="D1513" t="s">
        <v>160</v>
      </c>
      <c r="E1513" t="s">
        <v>77</v>
      </c>
      <c r="F1513" t="str">
        <f t="shared" si="70"/>
        <v>Victoria</v>
      </c>
      <c r="G1513" t="s">
        <v>26</v>
      </c>
      <c r="H1513">
        <v>3018</v>
      </c>
      <c r="I1513" t="s">
        <v>11</v>
      </c>
      <c r="J1513" t="s">
        <v>126</v>
      </c>
      <c r="K1513" t="s">
        <v>151</v>
      </c>
      <c r="L1513" t="s">
        <v>141</v>
      </c>
      <c r="M1513" s="5">
        <v>136</v>
      </c>
    </row>
    <row r="1514" spans="1:13" x14ac:dyDescent="0.65">
      <c r="A1514" s="2">
        <v>45505</v>
      </c>
      <c r="B1514" s="3">
        <f t="shared" si="71"/>
        <v>2025</v>
      </c>
      <c r="C1514" t="str">
        <f t="shared" si="69"/>
        <v>2024-2025</v>
      </c>
      <c r="D1514" t="s">
        <v>160</v>
      </c>
      <c r="E1514" t="s">
        <v>38</v>
      </c>
      <c r="F1514" t="str">
        <f t="shared" si="70"/>
        <v>Victoria</v>
      </c>
      <c r="G1514" t="s">
        <v>26</v>
      </c>
      <c r="H1514">
        <v>3199</v>
      </c>
      <c r="I1514" t="s">
        <v>11</v>
      </c>
      <c r="J1514" t="s">
        <v>125</v>
      </c>
      <c r="K1514" t="s">
        <v>153</v>
      </c>
      <c r="L1514" t="s">
        <v>143</v>
      </c>
      <c r="M1514" s="5">
        <v>472</v>
      </c>
    </row>
    <row r="1515" spans="1:13" x14ac:dyDescent="0.65">
      <c r="A1515" s="2">
        <v>45851</v>
      </c>
      <c r="B1515" s="3">
        <f t="shared" si="71"/>
        <v>2026</v>
      </c>
      <c r="C1515" t="str">
        <f t="shared" si="69"/>
        <v>2025-2026</v>
      </c>
      <c r="D1515" t="s">
        <v>160</v>
      </c>
      <c r="E1515" t="s">
        <v>23</v>
      </c>
      <c r="F1515" t="str">
        <f t="shared" si="70"/>
        <v>New South Wales</v>
      </c>
      <c r="G1515" t="s">
        <v>10</v>
      </c>
      <c r="H1515">
        <v>2830</v>
      </c>
      <c r="I1515" t="s">
        <v>11</v>
      </c>
      <c r="J1515" t="s">
        <v>130</v>
      </c>
      <c r="K1515" t="s">
        <v>156</v>
      </c>
      <c r="L1515" t="s">
        <v>146</v>
      </c>
      <c r="M1515" s="5">
        <v>681</v>
      </c>
    </row>
    <row r="1516" spans="1:13" x14ac:dyDescent="0.65">
      <c r="A1516" s="2">
        <v>45324</v>
      </c>
      <c r="B1516" s="3">
        <f t="shared" si="71"/>
        <v>2024</v>
      </c>
      <c r="C1516" t="str">
        <f t="shared" si="69"/>
        <v>2023-2024</v>
      </c>
      <c r="D1516" t="s">
        <v>161</v>
      </c>
      <c r="E1516" t="s">
        <v>67</v>
      </c>
      <c r="F1516" t="str">
        <f t="shared" si="70"/>
        <v>Tasmania</v>
      </c>
      <c r="G1516" t="s">
        <v>43</v>
      </c>
      <c r="H1516">
        <v>7250</v>
      </c>
      <c r="I1516" t="s">
        <v>11</v>
      </c>
      <c r="J1516" t="s">
        <v>128</v>
      </c>
      <c r="K1516" t="s">
        <v>154</v>
      </c>
      <c r="L1516" t="s">
        <v>144</v>
      </c>
      <c r="M1516" s="5">
        <v>20</v>
      </c>
    </row>
    <row r="1517" spans="1:13" x14ac:dyDescent="0.65">
      <c r="A1517" s="2">
        <v>45767</v>
      </c>
      <c r="B1517" s="3">
        <f t="shared" si="71"/>
        <v>2025</v>
      </c>
      <c r="C1517" t="str">
        <f t="shared" si="69"/>
        <v>2024-2025</v>
      </c>
      <c r="D1517" t="s">
        <v>160</v>
      </c>
      <c r="E1517" t="s">
        <v>30</v>
      </c>
      <c r="F1517" t="str">
        <f t="shared" si="70"/>
        <v>Victoria</v>
      </c>
      <c r="G1517" t="s">
        <v>26</v>
      </c>
      <c r="H1517">
        <v>3030</v>
      </c>
      <c r="I1517" t="s">
        <v>11</v>
      </c>
      <c r="J1517" t="s">
        <v>126</v>
      </c>
      <c r="K1517" t="s">
        <v>151</v>
      </c>
      <c r="L1517" t="s">
        <v>141</v>
      </c>
      <c r="M1517" s="5">
        <v>512</v>
      </c>
    </row>
    <row r="1518" spans="1:13" x14ac:dyDescent="0.65">
      <c r="A1518" s="2">
        <v>45495</v>
      </c>
      <c r="B1518" s="3">
        <f t="shared" si="71"/>
        <v>2025</v>
      </c>
      <c r="C1518" t="str">
        <f t="shared" si="69"/>
        <v>2024-2025</v>
      </c>
      <c r="D1518" t="s">
        <v>161</v>
      </c>
      <c r="E1518" t="s">
        <v>89</v>
      </c>
      <c r="F1518" t="str">
        <f t="shared" si="70"/>
        <v>Queensland</v>
      </c>
      <c r="G1518" t="s">
        <v>19</v>
      </c>
      <c r="H1518">
        <v>4700</v>
      </c>
      <c r="I1518" t="s">
        <v>11</v>
      </c>
      <c r="J1518" t="s">
        <v>136</v>
      </c>
      <c r="K1518" t="s">
        <v>155</v>
      </c>
      <c r="L1518" t="s">
        <v>145</v>
      </c>
      <c r="M1518" s="5">
        <v>767</v>
      </c>
    </row>
    <row r="1519" spans="1:13" x14ac:dyDescent="0.65">
      <c r="A1519" s="2">
        <v>45389</v>
      </c>
      <c r="B1519" s="3">
        <f t="shared" si="71"/>
        <v>2024</v>
      </c>
      <c r="C1519" t="str">
        <f t="shared" si="69"/>
        <v>2023-2024</v>
      </c>
      <c r="D1519" t="s">
        <v>161</v>
      </c>
      <c r="E1519" t="s">
        <v>63</v>
      </c>
      <c r="F1519" t="str">
        <f t="shared" si="70"/>
        <v>Queensland</v>
      </c>
      <c r="G1519" t="s">
        <v>19</v>
      </c>
      <c r="H1519">
        <v>4068</v>
      </c>
      <c r="I1519" t="s">
        <v>11</v>
      </c>
      <c r="J1519" t="s">
        <v>129</v>
      </c>
      <c r="K1519" t="s">
        <v>158</v>
      </c>
      <c r="L1519" t="s">
        <v>148</v>
      </c>
      <c r="M1519" s="5">
        <v>278</v>
      </c>
    </row>
    <row r="1520" spans="1:13" x14ac:dyDescent="0.65">
      <c r="A1520" s="2">
        <v>45918</v>
      </c>
      <c r="B1520" s="3">
        <f t="shared" si="71"/>
        <v>2026</v>
      </c>
      <c r="C1520" t="str">
        <f t="shared" si="69"/>
        <v>2025-2026</v>
      </c>
      <c r="D1520" t="s">
        <v>160</v>
      </c>
      <c r="E1520" t="s">
        <v>30</v>
      </c>
      <c r="F1520" t="str">
        <f t="shared" si="70"/>
        <v>Victoria</v>
      </c>
      <c r="G1520" t="s">
        <v>26</v>
      </c>
      <c r="H1520">
        <v>3030</v>
      </c>
      <c r="I1520" t="s">
        <v>11</v>
      </c>
      <c r="J1520" t="s">
        <v>126</v>
      </c>
      <c r="K1520" t="s">
        <v>152</v>
      </c>
      <c r="L1520" t="s">
        <v>142</v>
      </c>
      <c r="M1520" s="5">
        <v>535</v>
      </c>
    </row>
    <row r="1521" spans="1:13" x14ac:dyDescent="0.65">
      <c r="A1521" s="2">
        <v>45491</v>
      </c>
      <c r="B1521" s="3">
        <f t="shared" si="71"/>
        <v>2025</v>
      </c>
      <c r="C1521" t="str">
        <f t="shared" si="69"/>
        <v>2024-2025</v>
      </c>
      <c r="D1521" t="s">
        <v>161</v>
      </c>
      <c r="E1521" t="s">
        <v>30</v>
      </c>
      <c r="F1521" t="str">
        <f t="shared" si="70"/>
        <v>Victoria</v>
      </c>
      <c r="G1521" t="s">
        <v>26</v>
      </c>
      <c r="H1521">
        <v>3030</v>
      </c>
      <c r="I1521" t="s">
        <v>11</v>
      </c>
      <c r="J1521" t="s">
        <v>126</v>
      </c>
      <c r="K1521" t="s">
        <v>150</v>
      </c>
      <c r="L1521" t="s">
        <v>140</v>
      </c>
      <c r="M1521" s="5">
        <v>531</v>
      </c>
    </row>
    <row r="1522" spans="1:13" x14ac:dyDescent="0.65">
      <c r="A1522" s="2">
        <v>45343</v>
      </c>
      <c r="B1522" s="3">
        <f t="shared" si="71"/>
        <v>2024</v>
      </c>
      <c r="C1522" t="str">
        <f t="shared" si="69"/>
        <v>2023-2024</v>
      </c>
      <c r="D1522" t="s">
        <v>160</v>
      </c>
      <c r="E1522" t="s">
        <v>80</v>
      </c>
      <c r="F1522" t="str">
        <f t="shared" si="70"/>
        <v>New South Wales</v>
      </c>
      <c r="G1522" t="s">
        <v>10</v>
      </c>
      <c r="H1522">
        <v>2120</v>
      </c>
      <c r="I1522" t="s">
        <v>11</v>
      </c>
      <c r="J1522" t="s">
        <v>123</v>
      </c>
      <c r="K1522" t="s">
        <v>153</v>
      </c>
      <c r="L1522" t="s">
        <v>143</v>
      </c>
      <c r="M1522" s="5">
        <v>626</v>
      </c>
    </row>
    <row r="1523" spans="1:13" x14ac:dyDescent="0.65">
      <c r="A1523" s="2">
        <v>46007</v>
      </c>
      <c r="B1523" s="3">
        <f t="shared" si="71"/>
        <v>2026</v>
      </c>
      <c r="C1523" t="str">
        <f t="shared" si="69"/>
        <v>2025-2026</v>
      </c>
      <c r="D1523" t="s">
        <v>160</v>
      </c>
      <c r="E1523" t="s">
        <v>94</v>
      </c>
      <c r="F1523" t="str">
        <f t="shared" si="70"/>
        <v>Queensland</v>
      </c>
      <c r="G1523" t="s">
        <v>19</v>
      </c>
      <c r="H1523">
        <v>4551</v>
      </c>
      <c r="I1523" t="s">
        <v>11</v>
      </c>
      <c r="J1523" t="s">
        <v>134</v>
      </c>
      <c r="K1523" t="s">
        <v>154</v>
      </c>
      <c r="L1523" t="s">
        <v>144</v>
      </c>
      <c r="M1523" s="5">
        <v>191</v>
      </c>
    </row>
    <row r="1524" spans="1:13" x14ac:dyDescent="0.65">
      <c r="A1524" s="2">
        <v>45765</v>
      </c>
      <c r="B1524" s="3">
        <f t="shared" si="71"/>
        <v>2025</v>
      </c>
      <c r="C1524" t="str">
        <f t="shared" si="69"/>
        <v>2024-2025</v>
      </c>
      <c r="D1524" t="s">
        <v>160</v>
      </c>
      <c r="E1524" t="s">
        <v>50</v>
      </c>
      <c r="F1524" t="str">
        <f t="shared" si="70"/>
        <v>Australian Capital Territory</v>
      </c>
      <c r="G1524" t="s">
        <v>51</v>
      </c>
      <c r="H1524">
        <v>2617</v>
      </c>
      <c r="I1524" t="s">
        <v>11</v>
      </c>
      <c r="J1524" t="s">
        <v>121</v>
      </c>
      <c r="K1524" t="s">
        <v>158</v>
      </c>
      <c r="L1524" t="s">
        <v>148</v>
      </c>
      <c r="M1524" s="5">
        <v>790</v>
      </c>
    </row>
    <row r="1525" spans="1:13" x14ac:dyDescent="0.65">
      <c r="A1525" s="2">
        <v>45890</v>
      </c>
      <c r="B1525" s="3">
        <f t="shared" si="71"/>
        <v>2026</v>
      </c>
      <c r="C1525" t="str">
        <f t="shared" si="69"/>
        <v>2025-2026</v>
      </c>
      <c r="D1525" t="s">
        <v>160</v>
      </c>
      <c r="E1525" t="s">
        <v>80</v>
      </c>
      <c r="F1525" t="str">
        <f t="shared" si="70"/>
        <v>New South Wales</v>
      </c>
      <c r="G1525" t="s">
        <v>10</v>
      </c>
      <c r="H1525">
        <v>2120</v>
      </c>
      <c r="I1525" t="s">
        <v>11</v>
      </c>
      <c r="J1525" t="s">
        <v>123</v>
      </c>
      <c r="K1525" t="s">
        <v>157</v>
      </c>
      <c r="L1525" t="s">
        <v>147</v>
      </c>
      <c r="M1525" s="5">
        <v>664</v>
      </c>
    </row>
    <row r="1526" spans="1:13" x14ac:dyDescent="0.65">
      <c r="A1526" s="2">
        <v>45421</v>
      </c>
      <c r="B1526" s="3">
        <f t="shared" si="71"/>
        <v>2024</v>
      </c>
      <c r="C1526" t="str">
        <f t="shared" si="69"/>
        <v>2023-2024</v>
      </c>
      <c r="D1526" t="s">
        <v>161</v>
      </c>
      <c r="E1526" t="s">
        <v>112</v>
      </c>
      <c r="F1526" t="str">
        <f t="shared" si="70"/>
        <v>Queensland</v>
      </c>
      <c r="G1526" t="s">
        <v>19</v>
      </c>
      <c r="H1526">
        <v>4566</v>
      </c>
      <c r="I1526" t="s">
        <v>11</v>
      </c>
      <c r="J1526" t="s">
        <v>134</v>
      </c>
      <c r="K1526" t="s">
        <v>157</v>
      </c>
      <c r="L1526" t="s">
        <v>147</v>
      </c>
      <c r="M1526" s="5">
        <v>528</v>
      </c>
    </row>
    <row r="1527" spans="1:13" x14ac:dyDescent="0.65">
      <c r="A1527" s="2">
        <v>45804</v>
      </c>
      <c r="B1527" s="3">
        <f t="shared" si="71"/>
        <v>2025</v>
      </c>
      <c r="C1527" t="str">
        <f t="shared" si="69"/>
        <v>2024-2025</v>
      </c>
      <c r="D1527" t="s">
        <v>161</v>
      </c>
      <c r="E1527" t="s">
        <v>111</v>
      </c>
      <c r="F1527" t="str">
        <f t="shared" si="70"/>
        <v>New South Wales</v>
      </c>
      <c r="G1527" t="s">
        <v>10</v>
      </c>
      <c r="H1527">
        <v>2154</v>
      </c>
      <c r="I1527" t="s">
        <v>11</v>
      </c>
      <c r="J1527" t="s">
        <v>123</v>
      </c>
      <c r="K1527" t="s">
        <v>158</v>
      </c>
      <c r="L1527" t="s">
        <v>148</v>
      </c>
      <c r="M1527" s="5">
        <v>67</v>
      </c>
    </row>
    <row r="1528" spans="1:13" x14ac:dyDescent="0.65">
      <c r="A1528" s="2">
        <v>45380</v>
      </c>
      <c r="B1528" s="3">
        <f t="shared" si="71"/>
        <v>2024</v>
      </c>
      <c r="C1528" t="str">
        <f t="shared" si="69"/>
        <v>2023-2024</v>
      </c>
      <c r="D1528" t="s">
        <v>160</v>
      </c>
      <c r="E1528" t="s">
        <v>114</v>
      </c>
      <c r="F1528" t="str">
        <f t="shared" si="70"/>
        <v>Victoria</v>
      </c>
      <c r="G1528" t="s">
        <v>26</v>
      </c>
      <c r="H1528">
        <v>3353</v>
      </c>
      <c r="I1528" t="s">
        <v>11</v>
      </c>
      <c r="J1528" t="s">
        <v>127</v>
      </c>
      <c r="K1528" t="s">
        <v>157</v>
      </c>
      <c r="L1528" t="s">
        <v>147</v>
      </c>
      <c r="M1528" s="5">
        <v>373</v>
      </c>
    </row>
    <row r="1529" spans="1:13" x14ac:dyDescent="0.65">
      <c r="A1529" s="2">
        <v>45524</v>
      </c>
      <c r="B1529" s="3">
        <f t="shared" si="71"/>
        <v>2025</v>
      </c>
      <c r="C1529" t="str">
        <f t="shared" si="69"/>
        <v>2024-2025</v>
      </c>
      <c r="D1529" t="s">
        <v>161</v>
      </c>
      <c r="E1529" t="s">
        <v>63</v>
      </c>
      <c r="F1529" t="str">
        <f t="shared" si="70"/>
        <v>Queensland</v>
      </c>
      <c r="G1529" t="s">
        <v>19</v>
      </c>
      <c r="H1529">
        <v>4068</v>
      </c>
      <c r="I1529" t="s">
        <v>11</v>
      </c>
      <c r="J1529" t="s">
        <v>129</v>
      </c>
      <c r="K1529" t="s">
        <v>158</v>
      </c>
      <c r="L1529" t="s">
        <v>148</v>
      </c>
      <c r="M1529" s="5">
        <v>796</v>
      </c>
    </row>
    <row r="1530" spans="1:13" x14ac:dyDescent="0.65">
      <c r="A1530" s="2">
        <v>45393</v>
      </c>
      <c r="B1530" s="3">
        <f t="shared" si="71"/>
        <v>2024</v>
      </c>
      <c r="C1530" t="str">
        <f t="shared" si="69"/>
        <v>2023-2024</v>
      </c>
      <c r="D1530" t="s">
        <v>160</v>
      </c>
      <c r="E1530" t="s">
        <v>22</v>
      </c>
      <c r="F1530" t="str">
        <f t="shared" si="70"/>
        <v>New South Wales</v>
      </c>
      <c r="G1530" t="s">
        <v>10</v>
      </c>
      <c r="H1530">
        <v>2116</v>
      </c>
      <c r="I1530" t="s">
        <v>11</v>
      </c>
      <c r="J1530" t="s">
        <v>123</v>
      </c>
      <c r="K1530" t="s">
        <v>151</v>
      </c>
      <c r="L1530" t="s">
        <v>141</v>
      </c>
      <c r="M1530" s="5">
        <v>685</v>
      </c>
    </row>
    <row r="1531" spans="1:13" x14ac:dyDescent="0.65">
      <c r="A1531" s="2">
        <v>45406</v>
      </c>
      <c r="B1531" s="3">
        <f t="shared" si="71"/>
        <v>2024</v>
      </c>
      <c r="C1531" t="str">
        <f t="shared" si="69"/>
        <v>2023-2024</v>
      </c>
      <c r="D1531" t="s">
        <v>160</v>
      </c>
      <c r="E1531" t="s">
        <v>78</v>
      </c>
      <c r="F1531" t="str">
        <f t="shared" si="70"/>
        <v>New South Wales</v>
      </c>
      <c r="G1531" t="s">
        <v>10</v>
      </c>
      <c r="H1531">
        <v>2480</v>
      </c>
      <c r="I1531" t="s">
        <v>11</v>
      </c>
      <c r="J1531" t="s">
        <v>120</v>
      </c>
      <c r="K1531" t="s">
        <v>151</v>
      </c>
      <c r="L1531" t="s">
        <v>141</v>
      </c>
      <c r="M1531" s="5">
        <v>205</v>
      </c>
    </row>
    <row r="1532" spans="1:13" x14ac:dyDescent="0.65">
      <c r="A1532" s="2">
        <v>45832</v>
      </c>
      <c r="B1532" s="3">
        <f t="shared" si="71"/>
        <v>2025</v>
      </c>
      <c r="C1532" t="str">
        <f t="shared" si="69"/>
        <v>2024-2025</v>
      </c>
      <c r="D1532" t="s">
        <v>160</v>
      </c>
      <c r="E1532" t="s">
        <v>24</v>
      </c>
      <c r="F1532" t="str">
        <f t="shared" si="70"/>
        <v>Queensland</v>
      </c>
      <c r="G1532" t="s">
        <v>19</v>
      </c>
      <c r="H1532">
        <v>4053</v>
      </c>
      <c r="I1532" t="s">
        <v>11</v>
      </c>
      <c r="J1532" t="s">
        <v>129</v>
      </c>
      <c r="K1532" t="s">
        <v>150</v>
      </c>
      <c r="L1532" t="s">
        <v>140</v>
      </c>
      <c r="M1532" s="5">
        <v>82</v>
      </c>
    </row>
    <row r="1533" spans="1:13" x14ac:dyDescent="0.65">
      <c r="A1533" s="2">
        <v>45443</v>
      </c>
      <c r="B1533" s="3">
        <f t="shared" si="71"/>
        <v>2024</v>
      </c>
      <c r="C1533" t="str">
        <f t="shared" si="69"/>
        <v>2023-2024</v>
      </c>
      <c r="D1533" t="s">
        <v>161</v>
      </c>
      <c r="E1533" t="s">
        <v>52</v>
      </c>
      <c r="F1533" t="str">
        <f t="shared" si="70"/>
        <v>New South Wales</v>
      </c>
      <c r="G1533" t="s">
        <v>10</v>
      </c>
      <c r="H1533">
        <v>2485</v>
      </c>
      <c r="I1533" t="s">
        <v>11</v>
      </c>
      <c r="J1533" t="s">
        <v>120</v>
      </c>
      <c r="K1533" t="s">
        <v>153</v>
      </c>
      <c r="L1533" t="s">
        <v>143</v>
      </c>
      <c r="M1533" s="5">
        <v>331</v>
      </c>
    </row>
    <row r="1534" spans="1:13" x14ac:dyDescent="0.65">
      <c r="A1534" s="2">
        <v>45843</v>
      </c>
      <c r="B1534" s="3">
        <f t="shared" si="71"/>
        <v>2026</v>
      </c>
      <c r="C1534" t="str">
        <f t="shared" si="69"/>
        <v>2025-2026</v>
      </c>
      <c r="D1534" t="s">
        <v>160</v>
      </c>
      <c r="E1534" t="s">
        <v>114</v>
      </c>
      <c r="F1534" t="str">
        <f t="shared" si="70"/>
        <v>Victoria</v>
      </c>
      <c r="G1534" t="s">
        <v>26</v>
      </c>
      <c r="H1534">
        <v>3353</v>
      </c>
      <c r="I1534" t="s">
        <v>11</v>
      </c>
      <c r="J1534" t="s">
        <v>127</v>
      </c>
      <c r="K1534" t="s">
        <v>152</v>
      </c>
      <c r="L1534" t="s">
        <v>142</v>
      </c>
      <c r="M1534" s="5">
        <v>358</v>
      </c>
    </row>
    <row r="1535" spans="1:13" x14ac:dyDescent="0.65">
      <c r="A1535" s="2">
        <v>45555</v>
      </c>
      <c r="B1535" s="3">
        <f t="shared" si="71"/>
        <v>2025</v>
      </c>
      <c r="C1535" t="str">
        <f t="shared" si="69"/>
        <v>2024-2025</v>
      </c>
      <c r="D1535" t="s">
        <v>161</v>
      </c>
      <c r="E1535" t="s">
        <v>42</v>
      </c>
      <c r="F1535" t="str">
        <f t="shared" si="70"/>
        <v>Tasmania</v>
      </c>
      <c r="G1535" t="s">
        <v>43</v>
      </c>
      <c r="H1535">
        <v>7018</v>
      </c>
      <c r="I1535" t="s">
        <v>11</v>
      </c>
      <c r="J1535" t="s">
        <v>128</v>
      </c>
      <c r="K1535" t="s">
        <v>153</v>
      </c>
      <c r="L1535" t="s">
        <v>143</v>
      </c>
      <c r="M1535" s="5">
        <v>130</v>
      </c>
    </row>
    <row r="1536" spans="1:13" x14ac:dyDescent="0.65">
      <c r="A1536" s="2">
        <v>45425</v>
      </c>
      <c r="B1536" s="3">
        <f t="shared" si="71"/>
        <v>2024</v>
      </c>
      <c r="C1536" t="str">
        <f t="shared" si="69"/>
        <v>2023-2024</v>
      </c>
      <c r="D1536" t="s">
        <v>160</v>
      </c>
      <c r="E1536" t="s">
        <v>20</v>
      </c>
      <c r="F1536" t="str">
        <f t="shared" si="70"/>
        <v>South Australia</v>
      </c>
      <c r="G1536" t="s">
        <v>17</v>
      </c>
      <c r="H1536">
        <v>5607</v>
      </c>
      <c r="I1536" t="s">
        <v>11</v>
      </c>
      <c r="J1536" t="s">
        <v>137</v>
      </c>
      <c r="K1536" t="s">
        <v>153</v>
      </c>
      <c r="L1536" t="s">
        <v>143</v>
      </c>
      <c r="M1536" s="5">
        <v>419</v>
      </c>
    </row>
    <row r="1537" spans="1:13" x14ac:dyDescent="0.65">
      <c r="A1537" s="2">
        <v>45649</v>
      </c>
      <c r="B1537" s="3">
        <f t="shared" si="71"/>
        <v>2025</v>
      </c>
      <c r="C1537" t="str">
        <f t="shared" si="69"/>
        <v>2024-2025</v>
      </c>
      <c r="D1537" t="s">
        <v>161</v>
      </c>
      <c r="E1537" t="s">
        <v>12</v>
      </c>
      <c r="F1537" t="str">
        <f t="shared" si="70"/>
        <v>New South Wales</v>
      </c>
      <c r="G1537" t="s">
        <v>10</v>
      </c>
      <c r="H1537">
        <v>2795</v>
      </c>
      <c r="I1537" t="s">
        <v>11</v>
      </c>
      <c r="J1537" t="s">
        <v>130</v>
      </c>
      <c r="K1537" t="s">
        <v>158</v>
      </c>
      <c r="L1537" t="s">
        <v>148</v>
      </c>
      <c r="M1537" s="5">
        <v>362</v>
      </c>
    </row>
    <row r="1538" spans="1:13" x14ac:dyDescent="0.65">
      <c r="A1538" s="2">
        <v>45558</v>
      </c>
      <c r="B1538" s="3">
        <f t="shared" si="71"/>
        <v>2025</v>
      </c>
      <c r="C1538" t="str">
        <f t="shared" ref="C1538:C1601" si="72">IF(MONTH(A1538) &gt;= 7, YEAR(A1538) &amp; "-" &amp; YEAR(A1538) + 1, YEAR(A1538) - 1 &amp; "-" &amp; YEAR(A1538))</f>
        <v>2024-2025</v>
      </c>
      <c r="D1538" t="s">
        <v>161</v>
      </c>
      <c r="E1538" t="s">
        <v>68</v>
      </c>
      <c r="F1538" t="str">
        <f t="shared" ref="F1538:F1601" si="73">IF(G1538="WA","Western Australia",
IF(G1538="NSW","New South Wales",
IF(G1538="QLD","Queensland",
IF(G1538="VIC","Victoria",
IF(G1538="TAS","Tasmania",
IF(G1538="SA","South Australia",
IF(G1538="NT","Northern Territory",
IF(G1538="ACT","Australian Capital Territory",G1538))))))))</f>
        <v>Victoria</v>
      </c>
      <c r="G1538" t="s">
        <v>26</v>
      </c>
      <c r="H1538">
        <v>3429</v>
      </c>
      <c r="I1538" t="s">
        <v>11</v>
      </c>
      <c r="J1538" t="s">
        <v>127</v>
      </c>
      <c r="K1538" t="s">
        <v>152</v>
      </c>
      <c r="L1538" t="s">
        <v>142</v>
      </c>
      <c r="M1538" s="5">
        <v>748</v>
      </c>
    </row>
    <row r="1539" spans="1:13" x14ac:dyDescent="0.65">
      <c r="A1539" s="2">
        <v>45301</v>
      </c>
      <c r="B1539" s="3">
        <f t="shared" ref="B1539:B1602" si="74">IF(MONTH(A1539)&gt;=7,YEAR(A1539)+1,YEAR(A1539))</f>
        <v>2024</v>
      </c>
      <c r="C1539" t="str">
        <f t="shared" si="72"/>
        <v>2023-2024</v>
      </c>
      <c r="D1539" t="s">
        <v>160</v>
      </c>
      <c r="E1539" t="s">
        <v>114</v>
      </c>
      <c r="F1539" t="str">
        <f t="shared" si="73"/>
        <v>Victoria</v>
      </c>
      <c r="G1539" t="s">
        <v>26</v>
      </c>
      <c r="H1539">
        <v>3353</v>
      </c>
      <c r="I1539" t="s">
        <v>11</v>
      </c>
      <c r="J1539" t="s">
        <v>127</v>
      </c>
      <c r="K1539" t="s">
        <v>155</v>
      </c>
      <c r="L1539" t="s">
        <v>145</v>
      </c>
      <c r="M1539" s="5">
        <v>493</v>
      </c>
    </row>
    <row r="1540" spans="1:13" x14ac:dyDescent="0.65">
      <c r="A1540" s="2">
        <v>45466</v>
      </c>
      <c r="B1540" s="3">
        <f t="shared" si="74"/>
        <v>2024</v>
      </c>
      <c r="C1540" t="str">
        <f t="shared" si="72"/>
        <v>2023-2024</v>
      </c>
      <c r="D1540" t="s">
        <v>161</v>
      </c>
      <c r="E1540" t="s">
        <v>107</v>
      </c>
      <c r="F1540" t="str">
        <f t="shared" si="73"/>
        <v>New South Wales</v>
      </c>
      <c r="G1540" t="s">
        <v>10</v>
      </c>
      <c r="H1540">
        <v>2020</v>
      </c>
      <c r="I1540" t="s">
        <v>11</v>
      </c>
      <c r="J1540" t="s">
        <v>124</v>
      </c>
      <c r="K1540" t="s">
        <v>158</v>
      </c>
      <c r="L1540" t="s">
        <v>148</v>
      </c>
      <c r="M1540" s="5">
        <v>533</v>
      </c>
    </row>
    <row r="1541" spans="1:13" x14ac:dyDescent="0.65">
      <c r="A1541" s="2">
        <v>45877</v>
      </c>
      <c r="B1541" s="3">
        <f t="shared" si="74"/>
        <v>2026</v>
      </c>
      <c r="C1541" t="str">
        <f t="shared" si="72"/>
        <v>2025-2026</v>
      </c>
      <c r="D1541" t="s">
        <v>160</v>
      </c>
      <c r="E1541" t="s">
        <v>76</v>
      </c>
      <c r="F1541" t="str">
        <f t="shared" si="73"/>
        <v>Queensland</v>
      </c>
      <c r="G1541" t="s">
        <v>19</v>
      </c>
      <c r="H1541">
        <v>4220</v>
      </c>
      <c r="I1541" t="s">
        <v>11</v>
      </c>
      <c r="J1541" t="s">
        <v>122</v>
      </c>
      <c r="K1541" t="s">
        <v>153</v>
      </c>
      <c r="L1541" t="s">
        <v>143</v>
      </c>
      <c r="M1541" s="5">
        <v>82</v>
      </c>
    </row>
    <row r="1542" spans="1:13" x14ac:dyDescent="0.65">
      <c r="A1542" s="2">
        <v>45734</v>
      </c>
      <c r="B1542" s="3">
        <f t="shared" si="74"/>
        <v>2025</v>
      </c>
      <c r="C1542" t="str">
        <f t="shared" si="72"/>
        <v>2024-2025</v>
      </c>
      <c r="D1542" t="s">
        <v>160</v>
      </c>
      <c r="E1542" t="s">
        <v>31</v>
      </c>
      <c r="F1542" t="str">
        <f t="shared" si="73"/>
        <v>South Australia</v>
      </c>
      <c r="G1542" t="s">
        <v>17</v>
      </c>
      <c r="H1542">
        <v>5082</v>
      </c>
      <c r="I1542" t="s">
        <v>11</v>
      </c>
      <c r="J1542" t="s">
        <v>132</v>
      </c>
      <c r="K1542" t="s">
        <v>156</v>
      </c>
      <c r="L1542" t="s">
        <v>146</v>
      </c>
      <c r="M1542" s="5">
        <v>21</v>
      </c>
    </row>
    <row r="1543" spans="1:13" x14ac:dyDescent="0.65">
      <c r="A1543" s="2">
        <v>45852</v>
      </c>
      <c r="B1543" s="3">
        <f t="shared" si="74"/>
        <v>2026</v>
      </c>
      <c r="C1543" t="str">
        <f t="shared" si="72"/>
        <v>2025-2026</v>
      </c>
      <c r="D1543" t="s">
        <v>160</v>
      </c>
      <c r="E1543" t="s">
        <v>96</v>
      </c>
      <c r="F1543" t="str">
        <f t="shared" si="73"/>
        <v>Western Australia</v>
      </c>
      <c r="G1543" t="s">
        <v>28</v>
      </c>
      <c r="H1543">
        <v>6027</v>
      </c>
      <c r="I1543" t="s">
        <v>11</v>
      </c>
      <c r="J1543" t="s">
        <v>119</v>
      </c>
      <c r="K1543" t="s">
        <v>152</v>
      </c>
      <c r="L1543" t="s">
        <v>142</v>
      </c>
      <c r="M1543" s="5">
        <v>149</v>
      </c>
    </row>
    <row r="1544" spans="1:13" x14ac:dyDescent="0.65">
      <c r="A1544" s="2">
        <v>45471</v>
      </c>
      <c r="B1544" s="3">
        <f t="shared" si="74"/>
        <v>2024</v>
      </c>
      <c r="C1544" t="str">
        <f t="shared" si="72"/>
        <v>2023-2024</v>
      </c>
      <c r="D1544" t="s">
        <v>160</v>
      </c>
      <c r="E1544" t="s">
        <v>22</v>
      </c>
      <c r="F1544" t="str">
        <f t="shared" si="73"/>
        <v>New South Wales</v>
      </c>
      <c r="G1544" t="s">
        <v>10</v>
      </c>
      <c r="H1544">
        <v>2116</v>
      </c>
      <c r="I1544" t="s">
        <v>11</v>
      </c>
      <c r="J1544" t="s">
        <v>123</v>
      </c>
      <c r="K1544" t="s">
        <v>159</v>
      </c>
      <c r="L1544" t="s">
        <v>149</v>
      </c>
      <c r="M1544" s="5">
        <v>606</v>
      </c>
    </row>
    <row r="1545" spans="1:13" x14ac:dyDescent="0.65">
      <c r="A1545" s="2">
        <v>45875</v>
      </c>
      <c r="B1545" s="3">
        <f t="shared" si="74"/>
        <v>2026</v>
      </c>
      <c r="C1545" t="str">
        <f t="shared" si="72"/>
        <v>2025-2026</v>
      </c>
      <c r="D1545" t="s">
        <v>160</v>
      </c>
      <c r="E1545" t="s">
        <v>92</v>
      </c>
      <c r="F1545" t="str">
        <f t="shared" si="73"/>
        <v>New South Wales</v>
      </c>
      <c r="G1545" t="s">
        <v>10</v>
      </c>
      <c r="H1545">
        <v>2015</v>
      </c>
      <c r="I1545" t="s">
        <v>11</v>
      </c>
      <c r="J1545" t="s">
        <v>124</v>
      </c>
      <c r="K1545" t="s">
        <v>157</v>
      </c>
      <c r="L1545" t="s">
        <v>147</v>
      </c>
      <c r="M1545" s="5">
        <v>793</v>
      </c>
    </row>
    <row r="1546" spans="1:13" x14ac:dyDescent="0.65">
      <c r="A1546" s="2">
        <v>45928</v>
      </c>
      <c r="B1546" s="3">
        <f t="shared" si="74"/>
        <v>2026</v>
      </c>
      <c r="C1546" t="str">
        <f t="shared" si="72"/>
        <v>2025-2026</v>
      </c>
      <c r="D1546" t="s">
        <v>160</v>
      </c>
      <c r="E1546" t="s">
        <v>25</v>
      </c>
      <c r="F1546" t="str">
        <f t="shared" si="73"/>
        <v>Victoria</v>
      </c>
      <c r="G1546" t="s">
        <v>26</v>
      </c>
      <c r="H1546">
        <v>3066</v>
      </c>
      <c r="I1546" t="s">
        <v>11</v>
      </c>
      <c r="J1546" t="s">
        <v>126</v>
      </c>
      <c r="K1546" t="s">
        <v>153</v>
      </c>
      <c r="L1546" t="s">
        <v>143</v>
      </c>
      <c r="M1546" s="5">
        <v>164</v>
      </c>
    </row>
    <row r="1547" spans="1:13" x14ac:dyDescent="0.65">
      <c r="A1547" s="2">
        <v>45868</v>
      </c>
      <c r="B1547" s="3">
        <f t="shared" si="74"/>
        <v>2026</v>
      </c>
      <c r="C1547" t="str">
        <f t="shared" si="72"/>
        <v>2025-2026</v>
      </c>
      <c r="D1547" t="s">
        <v>161</v>
      </c>
      <c r="E1547" t="s">
        <v>76</v>
      </c>
      <c r="F1547" t="str">
        <f t="shared" si="73"/>
        <v>Queensland</v>
      </c>
      <c r="G1547" t="s">
        <v>19</v>
      </c>
      <c r="H1547">
        <v>4220</v>
      </c>
      <c r="I1547" t="s">
        <v>11</v>
      </c>
      <c r="J1547" t="s">
        <v>122</v>
      </c>
      <c r="K1547" t="s">
        <v>151</v>
      </c>
      <c r="L1547" t="s">
        <v>141</v>
      </c>
      <c r="M1547" s="5">
        <v>37</v>
      </c>
    </row>
    <row r="1548" spans="1:13" x14ac:dyDescent="0.65">
      <c r="A1548" s="2">
        <v>45535</v>
      </c>
      <c r="B1548" s="3">
        <f t="shared" si="74"/>
        <v>2025</v>
      </c>
      <c r="C1548" t="str">
        <f t="shared" si="72"/>
        <v>2024-2025</v>
      </c>
      <c r="D1548" t="s">
        <v>160</v>
      </c>
      <c r="E1548" t="s">
        <v>83</v>
      </c>
      <c r="F1548" t="str">
        <f t="shared" si="73"/>
        <v>Victoria</v>
      </c>
      <c r="G1548" t="s">
        <v>26</v>
      </c>
      <c r="H1548">
        <v>3551</v>
      </c>
      <c r="I1548" t="s">
        <v>11</v>
      </c>
      <c r="J1548" t="s">
        <v>127</v>
      </c>
      <c r="K1548" t="s">
        <v>151</v>
      </c>
      <c r="L1548" t="s">
        <v>141</v>
      </c>
      <c r="M1548" s="5">
        <v>502</v>
      </c>
    </row>
    <row r="1549" spans="1:13" x14ac:dyDescent="0.65">
      <c r="A1549" s="2">
        <v>45621</v>
      </c>
      <c r="B1549" s="3">
        <f t="shared" si="74"/>
        <v>2025</v>
      </c>
      <c r="C1549" t="str">
        <f t="shared" si="72"/>
        <v>2024-2025</v>
      </c>
      <c r="D1549" t="s">
        <v>161</v>
      </c>
      <c r="E1549" t="s">
        <v>13</v>
      </c>
      <c r="F1549" t="str">
        <f t="shared" si="73"/>
        <v>New South Wales</v>
      </c>
      <c r="G1549" t="s">
        <v>10</v>
      </c>
      <c r="H1549">
        <v>2141</v>
      </c>
      <c r="I1549" t="s">
        <v>11</v>
      </c>
      <c r="J1549" t="s">
        <v>123</v>
      </c>
      <c r="K1549" t="s">
        <v>152</v>
      </c>
      <c r="L1549" t="s">
        <v>142</v>
      </c>
      <c r="M1549" s="5">
        <v>627</v>
      </c>
    </row>
    <row r="1550" spans="1:13" x14ac:dyDescent="0.65">
      <c r="A1550" s="2">
        <v>45899</v>
      </c>
      <c r="B1550" s="3">
        <f t="shared" si="74"/>
        <v>2026</v>
      </c>
      <c r="C1550" t="str">
        <f t="shared" si="72"/>
        <v>2025-2026</v>
      </c>
      <c r="D1550" t="s">
        <v>161</v>
      </c>
      <c r="E1550" t="s">
        <v>90</v>
      </c>
      <c r="F1550" t="str">
        <f t="shared" si="73"/>
        <v>New South Wales</v>
      </c>
      <c r="G1550" t="s">
        <v>10</v>
      </c>
      <c r="H1550">
        <v>2650</v>
      </c>
      <c r="I1550" t="s">
        <v>11</v>
      </c>
      <c r="J1550" t="s">
        <v>130</v>
      </c>
      <c r="K1550" t="s">
        <v>155</v>
      </c>
      <c r="L1550" t="s">
        <v>145</v>
      </c>
      <c r="M1550" s="5">
        <v>433</v>
      </c>
    </row>
    <row r="1551" spans="1:13" x14ac:dyDescent="0.65">
      <c r="A1551" s="2">
        <v>45811</v>
      </c>
      <c r="B1551" s="3">
        <f t="shared" si="74"/>
        <v>2025</v>
      </c>
      <c r="C1551" t="str">
        <f t="shared" si="72"/>
        <v>2024-2025</v>
      </c>
      <c r="D1551" t="s">
        <v>160</v>
      </c>
      <c r="E1551" t="s">
        <v>73</v>
      </c>
      <c r="F1551" t="str">
        <f t="shared" si="73"/>
        <v>Queensland</v>
      </c>
      <c r="G1551" t="s">
        <v>19</v>
      </c>
      <c r="H1551">
        <v>4509</v>
      </c>
      <c r="I1551" t="s">
        <v>11</v>
      </c>
      <c r="J1551" t="s">
        <v>122</v>
      </c>
      <c r="K1551" t="s">
        <v>159</v>
      </c>
      <c r="L1551" t="s">
        <v>149</v>
      </c>
      <c r="M1551" s="5">
        <v>614</v>
      </c>
    </row>
    <row r="1552" spans="1:13" x14ac:dyDescent="0.65">
      <c r="A1552" s="2">
        <v>45328</v>
      </c>
      <c r="B1552" s="3">
        <f t="shared" si="74"/>
        <v>2024</v>
      </c>
      <c r="C1552" t="str">
        <f t="shared" si="72"/>
        <v>2023-2024</v>
      </c>
      <c r="D1552" t="s">
        <v>160</v>
      </c>
      <c r="E1552" t="s">
        <v>35</v>
      </c>
      <c r="F1552" t="str">
        <f t="shared" si="73"/>
        <v>Victoria</v>
      </c>
      <c r="G1552" t="s">
        <v>26</v>
      </c>
      <c r="H1552">
        <v>3280</v>
      </c>
      <c r="I1552" t="s">
        <v>11</v>
      </c>
      <c r="J1552" t="s">
        <v>127</v>
      </c>
      <c r="K1552" t="s">
        <v>154</v>
      </c>
      <c r="L1552" t="s">
        <v>144</v>
      </c>
      <c r="M1552" s="5">
        <v>43</v>
      </c>
    </row>
    <row r="1553" spans="1:13" x14ac:dyDescent="0.65">
      <c r="A1553" s="2">
        <v>45493</v>
      </c>
      <c r="B1553" s="3">
        <f t="shared" si="74"/>
        <v>2025</v>
      </c>
      <c r="C1553" t="str">
        <f t="shared" si="72"/>
        <v>2024-2025</v>
      </c>
      <c r="D1553" t="s">
        <v>161</v>
      </c>
      <c r="E1553" t="s">
        <v>70</v>
      </c>
      <c r="F1553" t="str">
        <f t="shared" si="73"/>
        <v>Western Australia</v>
      </c>
      <c r="G1553" t="s">
        <v>28</v>
      </c>
      <c r="H1553">
        <v>6021</v>
      </c>
      <c r="I1553" t="s">
        <v>11</v>
      </c>
      <c r="J1553" t="s">
        <v>119</v>
      </c>
      <c r="K1553" t="s">
        <v>154</v>
      </c>
      <c r="L1553" t="s">
        <v>144</v>
      </c>
      <c r="M1553" s="5">
        <v>155</v>
      </c>
    </row>
    <row r="1554" spans="1:13" x14ac:dyDescent="0.65">
      <c r="A1554" s="2">
        <v>45795</v>
      </c>
      <c r="B1554" s="3">
        <f t="shared" si="74"/>
        <v>2025</v>
      </c>
      <c r="C1554" t="str">
        <f t="shared" si="72"/>
        <v>2024-2025</v>
      </c>
      <c r="D1554" t="s">
        <v>161</v>
      </c>
      <c r="E1554" t="s">
        <v>68</v>
      </c>
      <c r="F1554" t="str">
        <f t="shared" si="73"/>
        <v>Victoria</v>
      </c>
      <c r="G1554" t="s">
        <v>26</v>
      </c>
      <c r="H1554">
        <v>3429</v>
      </c>
      <c r="I1554" t="s">
        <v>11</v>
      </c>
      <c r="J1554" t="s">
        <v>127</v>
      </c>
      <c r="K1554" t="s">
        <v>153</v>
      </c>
      <c r="L1554" t="s">
        <v>143</v>
      </c>
      <c r="M1554" s="5">
        <v>512</v>
      </c>
    </row>
    <row r="1555" spans="1:13" x14ac:dyDescent="0.65">
      <c r="A1555" s="2">
        <v>45859</v>
      </c>
      <c r="B1555" s="3">
        <f t="shared" si="74"/>
        <v>2026</v>
      </c>
      <c r="C1555" t="str">
        <f t="shared" si="72"/>
        <v>2025-2026</v>
      </c>
      <c r="D1555" t="s">
        <v>160</v>
      </c>
      <c r="E1555" t="s">
        <v>14</v>
      </c>
      <c r="F1555" t="str">
        <f t="shared" si="73"/>
        <v>Northern Territory</v>
      </c>
      <c r="G1555" t="s">
        <v>15</v>
      </c>
      <c r="H1555">
        <v>800</v>
      </c>
      <c r="I1555" t="s">
        <v>11</v>
      </c>
      <c r="J1555" t="s">
        <v>138</v>
      </c>
      <c r="K1555" t="s">
        <v>153</v>
      </c>
      <c r="L1555" t="s">
        <v>143</v>
      </c>
      <c r="M1555" s="5">
        <v>189</v>
      </c>
    </row>
    <row r="1556" spans="1:13" x14ac:dyDescent="0.65">
      <c r="A1556" s="2">
        <v>45427</v>
      </c>
      <c r="B1556" s="3">
        <f t="shared" si="74"/>
        <v>2024</v>
      </c>
      <c r="C1556" t="str">
        <f t="shared" si="72"/>
        <v>2023-2024</v>
      </c>
      <c r="D1556" t="s">
        <v>160</v>
      </c>
      <c r="E1556" t="s">
        <v>63</v>
      </c>
      <c r="F1556" t="str">
        <f t="shared" si="73"/>
        <v>Queensland</v>
      </c>
      <c r="G1556" t="s">
        <v>19</v>
      </c>
      <c r="H1556">
        <v>4068</v>
      </c>
      <c r="I1556" t="s">
        <v>11</v>
      </c>
      <c r="J1556" t="s">
        <v>129</v>
      </c>
      <c r="K1556" t="s">
        <v>152</v>
      </c>
      <c r="L1556" t="s">
        <v>142</v>
      </c>
      <c r="M1556" s="5">
        <v>502</v>
      </c>
    </row>
    <row r="1557" spans="1:13" x14ac:dyDescent="0.65">
      <c r="A1557" s="2">
        <v>45412</v>
      </c>
      <c r="B1557" s="3">
        <f t="shared" si="74"/>
        <v>2024</v>
      </c>
      <c r="C1557" t="str">
        <f t="shared" si="72"/>
        <v>2023-2024</v>
      </c>
      <c r="D1557" t="s">
        <v>160</v>
      </c>
      <c r="E1557" t="s">
        <v>66</v>
      </c>
      <c r="F1557" t="str">
        <f t="shared" si="73"/>
        <v>Western Australia</v>
      </c>
      <c r="G1557" t="s">
        <v>28</v>
      </c>
      <c r="H1557">
        <v>6330</v>
      </c>
      <c r="I1557" t="s">
        <v>11</v>
      </c>
      <c r="J1557" t="s">
        <v>133</v>
      </c>
      <c r="K1557" t="s">
        <v>153</v>
      </c>
      <c r="L1557" t="s">
        <v>143</v>
      </c>
      <c r="M1557" s="5">
        <v>316</v>
      </c>
    </row>
    <row r="1558" spans="1:13" x14ac:dyDescent="0.65">
      <c r="A1558" s="2">
        <v>45512</v>
      </c>
      <c r="B1558" s="3">
        <f t="shared" si="74"/>
        <v>2025</v>
      </c>
      <c r="C1558" t="str">
        <f t="shared" si="72"/>
        <v>2024-2025</v>
      </c>
      <c r="D1558" t="s">
        <v>160</v>
      </c>
      <c r="E1558" t="s">
        <v>16</v>
      </c>
      <c r="F1558" t="str">
        <f t="shared" si="73"/>
        <v>South Australia</v>
      </c>
      <c r="G1558" t="s">
        <v>17</v>
      </c>
      <c r="H1558">
        <v>5168</v>
      </c>
      <c r="I1558" t="s">
        <v>11</v>
      </c>
      <c r="J1558" t="s">
        <v>132</v>
      </c>
      <c r="K1558" t="s">
        <v>153</v>
      </c>
      <c r="L1558" t="s">
        <v>143</v>
      </c>
      <c r="M1558" s="5">
        <v>74</v>
      </c>
    </row>
    <row r="1559" spans="1:13" x14ac:dyDescent="0.65">
      <c r="A1559" s="2">
        <v>45568</v>
      </c>
      <c r="B1559" s="3">
        <f t="shared" si="74"/>
        <v>2025</v>
      </c>
      <c r="C1559" t="str">
        <f t="shared" si="72"/>
        <v>2024-2025</v>
      </c>
      <c r="D1559" t="s">
        <v>161</v>
      </c>
      <c r="E1559" t="s">
        <v>71</v>
      </c>
      <c r="F1559" t="str">
        <f t="shared" si="73"/>
        <v>Victoria</v>
      </c>
      <c r="G1559" t="s">
        <v>26</v>
      </c>
      <c r="H1559">
        <v>3131</v>
      </c>
      <c r="I1559" t="s">
        <v>11</v>
      </c>
      <c r="J1559" t="s">
        <v>125</v>
      </c>
      <c r="K1559" t="s">
        <v>157</v>
      </c>
      <c r="L1559" t="s">
        <v>147</v>
      </c>
      <c r="M1559" s="5">
        <v>729</v>
      </c>
    </row>
    <row r="1560" spans="1:13" x14ac:dyDescent="0.65">
      <c r="A1560" s="2">
        <v>45775</v>
      </c>
      <c r="B1560" s="3">
        <f t="shared" si="74"/>
        <v>2025</v>
      </c>
      <c r="C1560" t="str">
        <f t="shared" si="72"/>
        <v>2024-2025</v>
      </c>
      <c r="D1560" t="s">
        <v>161</v>
      </c>
      <c r="E1560" t="s">
        <v>13</v>
      </c>
      <c r="F1560" t="str">
        <f t="shared" si="73"/>
        <v>New South Wales</v>
      </c>
      <c r="G1560" t="s">
        <v>10</v>
      </c>
      <c r="H1560">
        <v>2141</v>
      </c>
      <c r="I1560" t="s">
        <v>11</v>
      </c>
      <c r="J1560" t="s">
        <v>123</v>
      </c>
      <c r="K1560" t="s">
        <v>156</v>
      </c>
      <c r="L1560" t="s">
        <v>146</v>
      </c>
      <c r="M1560" s="5">
        <v>554</v>
      </c>
    </row>
    <row r="1561" spans="1:13" x14ac:dyDescent="0.65">
      <c r="A1561" s="2">
        <v>45402</v>
      </c>
      <c r="B1561" s="3">
        <f t="shared" si="74"/>
        <v>2024</v>
      </c>
      <c r="C1561" t="str">
        <f t="shared" si="72"/>
        <v>2023-2024</v>
      </c>
      <c r="D1561" t="s">
        <v>161</v>
      </c>
      <c r="E1561" t="s">
        <v>106</v>
      </c>
      <c r="F1561" t="str">
        <f t="shared" si="73"/>
        <v>Queensland</v>
      </c>
      <c r="G1561" t="s">
        <v>19</v>
      </c>
      <c r="H1561">
        <v>4558</v>
      </c>
      <c r="I1561" t="s">
        <v>11</v>
      </c>
      <c r="J1561" t="s">
        <v>134</v>
      </c>
      <c r="K1561" t="s">
        <v>158</v>
      </c>
      <c r="L1561" t="s">
        <v>148</v>
      </c>
      <c r="M1561" s="5">
        <v>428</v>
      </c>
    </row>
    <row r="1562" spans="1:13" x14ac:dyDescent="0.65">
      <c r="A1562" s="2">
        <v>45967</v>
      </c>
      <c r="B1562" s="3">
        <f t="shared" si="74"/>
        <v>2026</v>
      </c>
      <c r="C1562" t="str">
        <f t="shared" si="72"/>
        <v>2025-2026</v>
      </c>
      <c r="D1562" t="s">
        <v>160</v>
      </c>
      <c r="E1562" t="s">
        <v>57</v>
      </c>
      <c r="F1562" t="str">
        <f t="shared" si="73"/>
        <v>New South Wales</v>
      </c>
      <c r="G1562" t="s">
        <v>10</v>
      </c>
      <c r="H1562">
        <v>2064</v>
      </c>
      <c r="I1562" t="s">
        <v>11</v>
      </c>
      <c r="J1562" t="s">
        <v>124</v>
      </c>
      <c r="K1562" t="s">
        <v>154</v>
      </c>
      <c r="L1562" t="s">
        <v>144</v>
      </c>
      <c r="M1562" s="5">
        <v>96</v>
      </c>
    </row>
    <row r="1563" spans="1:13" x14ac:dyDescent="0.65">
      <c r="A1563" s="2">
        <v>45994</v>
      </c>
      <c r="B1563" s="3">
        <f t="shared" si="74"/>
        <v>2026</v>
      </c>
      <c r="C1563" t="str">
        <f t="shared" si="72"/>
        <v>2025-2026</v>
      </c>
      <c r="D1563" t="s">
        <v>161</v>
      </c>
      <c r="E1563" t="s">
        <v>16</v>
      </c>
      <c r="F1563" t="str">
        <f t="shared" si="73"/>
        <v>South Australia</v>
      </c>
      <c r="G1563" t="s">
        <v>17</v>
      </c>
      <c r="H1563">
        <v>5168</v>
      </c>
      <c r="I1563" t="s">
        <v>11</v>
      </c>
      <c r="J1563" t="s">
        <v>132</v>
      </c>
      <c r="K1563" t="s">
        <v>153</v>
      </c>
      <c r="L1563" t="s">
        <v>143</v>
      </c>
      <c r="M1563" s="5">
        <v>266</v>
      </c>
    </row>
    <row r="1564" spans="1:13" x14ac:dyDescent="0.65">
      <c r="A1564" s="2">
        <v>45978</v>
      </c>
      <c r="B1564" s="3">
        <f t="shared" si="74"/>
        <v>2026</v>
      </c>
      <c r="C1564" t="str">
        <f t="shared" si="72"/>
        <v>2025-2026</v>
      </c>
      <c r="D1564" t="s">
        <v>160</v>
      </c>
      <c r="E1564" t="s">
        <v>82</v>
      </c>
      <c r="F1564" t="str">
        <f t="shared" si="73"/>
        <v>Queensland</v>
      </c>
      <c r="G1564" t="s">
        <v>19</v>
      </c>
      <c r="H1564">
        <v>4215</v>
      </c>
      <c r="I1564" t="s">
        <v>11</v>
      </c>
      <c r="J1564" t="s">
        <v>122</v>
      </c>
      <c r="K1564" t="s">
        <v>157</v>
      </c>
      <c r="L1564" t="s">
        <v>147</v>
      </c>
      <c r="M1564" s="5">
        <v>641</v>
      </c>
    </row>
    <row r="1565" spans="1:13" x14ac:dyDescent="0.65">
      <c r="A1565" s="2">
        <v>45665</v>
      </c>
      <c r="B1565" s="3">
        <f t="shared" si="74"/>
        <v>2025</v>
      </c>
      <c r="C1565" t="str">
        <f t="shared" si="72"/>
        <v>2024-2025</v>
      </c>
      <c r="D1565" t="s">
        <v>161</v>
      </c>
      <c r="E1565" t="s">
        <v>106</v>
      </c>
      <c r="F1565" t="str">
        <f t="shared" si="73"/>
        <v>Queensland</v>
      </c>
      <c r="G1565" t="s">
        <v>19</v>
      </c>
      <c r="H1565">
        <v>4558</v>
      </c>
      <c r="I1565" t="s">
        <v>11</v>
      </c>
      <c r="J1565" t="s">
        <v>134</v>
      </c>
      <c r="K1565" t="s">
        <v>158</v>
      </c>
      <c r="L1565" t="s">
        <v>148</v>
      </c>
      <c r="M1565" s="5">
        <v>165</v>
      </c>
    </row>
    <row r="1566" spans="1:13" x14ac:dyDescent="0.65">
      <c r="A1566" s="2">
        <v>45381</v>
      </c>
      <c r="B1566" s="3">
        <f t="shared" si="74"/>
        <v>2024</v>
      </c>
      <c r="C1566" t="str">
        <f t="shared" si="72"/>
        <v>2023-2024</v>
      </c>
      <c r="D1566" t="s">
        <v>160</v>
      </c>
      <c r="E1566" t="s">
        <v>89</v>
      </c>
      <c r="F1566" t="str">
        <f t="shared" si="73"/>
        <v>Queensland</v>
      </c>
      <c r="G1566" t="s">
        <v>19</v>
      </c>
      <c r="H1566">
        <v>4700</v>
      </c>
      <c r="I1566" t="s">
        <v>11</v>
      </c>
      <c r="J1566" t="s">
        <v>136</v>
      </c>
      <c r="K1566" t="s">
        <v>156</v>
      </c>
      <c r="L1566" t="s">
        <v>146</v>
      </c>
      <c r="M1566" s="5">
        <v>147</v>
      </c>
    </row>
    <row r="1567" spans="1:13" x14ac:dyDescent="0.65">
      <c r="A1567" s="2">
        <v>45809</v>
      </c>
      <c r="B1567" s="3">
        <f t="shared" si="74"/>
        <v>2025</v>
      </c>
      <c r="C1567" t="str">
        <f t="shared" si="72"/>
        <v>2024-2025</v>
      </c>
      <c r="D1567" t="s">
        <v>161</v>
      </c>
      <c r="E1567" t="s">
        <v>67</v>
      </c>
      <c r="F1567" t="str">
        <f t="shared" si="73"/>
        <v>Tasmania</v>
      </c>
      <c r="G1567" t="s">
        <v>43</v>
      </c>
      <c r="H1567">
        <v>7250</v>
      </c>
      <c r="I1567" t="s">
        <v>11</v>
      </c>
      <c r="J1567" t="s">
        <v>128</v>
      </c>
      <c r="K1567" t="s">
        <v>152</v>
      </c>
      <c r="L1567" t="s">
        <v>142</v>
      </c>
      <c r="M1567" s="5">
        <v>190</v>
      </c>
    </row>
    <row r="1568" spans="1:13" x14ac:dyDescent="0.65">
      <c r="A1568" s="2">
        <v>45924</v>
      </c>
      <c r="B1568" s="3">
        <f t="shared" si="74"/>
        <v>2026</v>
      </c>
      <c r="C1568" t="str">
        <f t="shared" si="72"/>
        <v>2025-2026</v>
      </c>
      <c r="D1568" t="s">
        <v>160</v>
      </c>
      <c r="E1568" t="s">
        <v>82</v>
      </c>
      <c r="F1568" t="str">
        <f t="shared" si="73"/>
        <v>Queensland</v>
      </c>
      <c r="G1568" t="s">
        <v>19</v>
      </c>
      <c r="H1568">
        <v>4215</v>
      </c>
      <c r="I1568" t="s">
        <v>11</v>
      </c>
      <c r="J1568" t="s">
        <v>122</v>
      </c>
      <c r="K1568" t="s">
        <v>156</v>
      </c>
      <c r="L1568" t="s">
        <v>146</v>
      </c>
      <c r="M1568" s="5">
        <v>582</v>
      </c>
    </row>
    <row r="1569" spans="1:13" x14ac:dyDescent="0.65">
      <c r="A1569" s="2">
        <v>45568</v>
      </c>
      <c r="B1569" s="3">
        <f t="shared" si="74"/>
        <v>2025</v>
      </c>
      <c r="C1569" t="str">
        <f t="shared" si="72"/>
        <v>2024-2025</v>
      </c>
      <c r="D1569" t="s">
        <v>160</v>
      </c>
      <c r="E1569" t="s">
        <v>40</v>
      </c>
      <c r="F1569" t="str">
        <f t="shared" si="73"/>
        <v>South Australia</v>
      </c>
      <c r="G1569" t="s">
        <v>17</v>
      </c>
      <c r="H1569">
        <v>5169</v>
      </c>
      <c r="I1569" t="s">
        <v>11</v>
      </c>
      <c r="J1569" t="s">
        <v>132</v>
      </c>
      <c r="K1569" t="s">
        <v>152</v>
      </c>
      <c r="L1569" t="s">
        <v>142</v>
      </c>
      <c r="M1569" s="5">
        <v>668</v>
      </c>
    </row>
    <row r="1570" spans="1:13" x14ac:dyDescent="0.65">
      <c r="A1570" s="2">
        <v>45919</v>
      </c>
      <c r="B1570" s="3">
        <f t="shared" si="74"/>
        <v>2026</v>
      </c>
      <c r="C1570" t="str">
        <f t="shared" si="72"/>
        <v>2025-2026</v>
      </c>
      <c r="D1570" t="s">
        <v>160</v>
      </c>
      <c r="E1570" t="s">
        <v>103</v>
      </c>
      <c r="F1570" t="str">
        <f t="shared" si="73"/>
        <v>Victoria</v>
      </c>
      <c r="G1570" t="s">
        <v>26</v>
      </c>
      <c r="H1570">
        <v>3550</v>
      </c>
      <c r="I1570" t="s">
        <v>11</v>
      </c>
      <c r="J1570" t="s">
        <v>127</v>
      </c>
      <c r="K1570" t="s">
        <v>156</v>
      </c>
      <c r="L1570" t="s">
        <v>146</v>
      </c>
      <c r="M1570" s="5">
        <v>46</v>
      </c>
    </row>
    <row r="1571" spans="1:13" x14ac:dyDescent="0.65">
      <c r="A1571" s="2">
        <v>45318</v>
      </c>
      <c r="B1571" s="3">
        <f t="shared" si="74"/>
        <v>2024</v>
      </c>
      <c r="C1571" t="str">
        <f t="shared" si="72"/>
        <v>2023-2024</v>
      </c>
      <c r="D1571" t="s">
        <v>160</v>
      </c>
      <c r="E1571" t="s">
        <v>94</v>
      </c>
      <c r="F1571" t="str">
        <f t="shared" si="73"/>
        <v>Queensland</v>
      </c>
      <c r="G1571" t="s">
        <v>19</v>
      </c>
      <c r="H1571">
        <v>4551</v>
      </c>
      <c r="I1571" t="s">
        <v>11</v>
      </c>
      <c r="J1571" t="s">
        <v>134</v>
      </c>
      <c r="K1571" t="s">
        <v>151</v>
      </c>
      <c r="L1571" t="s">
        <v>141</v>
      </c>
      <c r="M1571" s="5">
        <v>628</v>
      </c>
    </row>
    <row r="1572" spans="1:13" x14ac:dyDescent="0.65">
      <c r="A1572" s="2">
        <v>45610</v>
      </c>
      <c r="B1572" s="3">
        <f t="shared" si="74"/>
        <v>2025</v>
      </c>
      <c r="C1572" t="str">
        <f t="shared" si="72"/>
        <v>2024-2025</v>
      </c>
      <c r="D1572" t="s">
        <v>160</v>
      </c>
      <c r="E1572" t="s">
        <v>104</v>
      </c>
      <c r="F1572" t="str">
        <f t="shared" si="73"/>
        <v>Victoria</v>
      </c>
      <c r="G1572" t="s">
        <v>26</v>
      </c>
      <c r="H1572">
        <v>3175</v>
      </c>
      <c r="I1572" t="s">
        <v>11</v>
      </c>
      <c r="J1572" t="s">
        <v>125</v>
      </c>
      <c r="K1572" t="s">
        <v>153</v>
      </c>
      <c r="L1572" t="s">
        <v>143</v>
      </c>
      <c r="M1572" s="5">
        <v>431</v>
      </c>
    </row>
    <row r="1573" spans="1:13" x14ac:dyDescent="0.65">
      <c r="A1573" s="2">
        <v>45884</v>
      </c>
      <c r="B1573" s="3">
        <f t="shared" si="74"/>
        <v>2026</v>
      </c>
      <c r="C1573" t="str">
        <f t="shared" si="72"/>
        <v>2025-2026</v>
      </c>
      <c r="D1573" t="s">
        <v>160</v>
      </c>
      <c r="E1573" t="s">
        <v>73</v>
      </c>
      <c r="F1573" t="str">
        <f t="shared" si="73"/>
        <v>Queensland</v>
      </c>
      <c r="G1573" t="s">
        <v>19</v>
      </c>
      <c r="H1573">
        <v>4509</v>
      </c>
      <c r="I1573" t="s">
        <v>11</v>
      </c>
      <c r="J1573" t="s">
        <v>122</v>
      </c>
      <c r="K1573" t="s">
        <v>153</v>
      </c>
      <c r="L1573" t="s">
        <v>143</v>
      </c>
      <c r="M1573" s="5">
        <v>356</v>
      </c>
    </row>
    <row r="1574" spans="1:13" x14ac:dyDescent="0.65">
      <c r="A1574" s="2">
        <v>45909</v>
      </c>
      <c r="B1574" s="3">
        <f t="shared" si="74"/>
        <v>2026</v>
      </c>
      <c r="C1574" t="str">
        <f t="shared" si="72"/>
        <v>2025-2026</v>
      </c>
      <c r="D1574" t="s">
        <v>160</v>
      </c>
      <c r="E1574" t="s">
        <v>40</v>
      </c>
      <c r="F1574" t="str">
        <f t="shared" si="73"/>
        <v>South Australia</v>
      </c>
      <c r="G1574" t="s">
        <v>17</v>
      </c>
      <c r="H1574">
        <v>5169</v>
      </c>
      <c r="I1574" t="s">
        <v>11</v>
      </c>
      <c r="J1574" t="s">
        <v>132</v>
      </c>
      <c r="K1574" t="s">
        <v>153</v>
      </c>
      <c r="L1574" t="s">
        <v>143</v>
      </c>
      <c r="M1574" s="5">
        <v>519</v>
      </c>
    </row>
    <row r="1575" spans="1:13" x14ac:dyDescent="0.65">
      <c r="A1575" s="2">
        <v>45920</v>
      </c>
      <c r="B1575" s="3">
        <f t="shared" si="74"/>
        <v>2026</v>
      </c>
      <c r="C1575" t="str">
        <f t="shared" si="72"/>
        <v>2025-2026</v>
      </c>
      <c r="D1575" t="s">
        <v>160</v>
      </c>
      <c r="E1575" t="s">
        <v>18</v>
      </c>
      <c r="F1575" t="str">
        <f t="shared" si="73"/>
        <v>Queensland</v>
      </c>
      <c r="G1575" t="s">
        <v>19</v>
      </c>
      <c r="H1575">
        <v>4802</v>
      </c>
      <c r="I1575" t="s">
        <v>11</v>
      </c>
      <c r="J1575" t="s">
        <v>131</v>
      </c>
      <c r="K1575" t="s">
        <v>154</v>
      </c>
      <c r="L1575" t="s">
        <v>144</v>
      </c>
      <c r="M1575" s="5">
        <v>651</v>
      </c>
    </row>
    <row r="1576" spans="1:13" x14ac:dyDescent="0.65">
      <c r="A1576" s="2">
        <v>45679</v>
      </c>
      <c r="B1576" s="3">
        <f t="shared" si="74"/>
        <v>2025</v>
      </c>
      <c r="C1576" t="str">
        <f t="shared" si="72"/>
        <v>2024-2025</v>
      </c>
      <c r="D1576" t="s">
        <v>161</v>
      </c>
      <c r="E1576" t="s">
        <v>41</v>
      </c>
      <c r="F1576" t="str">
        <f t="shared" si="73"/>
        <v>New South Wales</v>
      </c>
      <c r="G1576" t="s">
        <v>10</v>
      </c>
      <c r="H1576">
        <v>2478</v>
      </c>
      <c r="I1576" t="s">
        <v>11</v>
      </c>
      <c r="J1576" t="s">
        <v>120</v>
      </c>
      <c r="K1576" t="s">
        <v>157</v>
      </c>
      <c r="L1576" t="s">
        <v>147</v>
      </c>
      <c r="M1576" s="5">
        <v>396</v>
      </c>
    </row>
    <row r="1577" spans="1:13" x14ac:dyDescent="0.65">
      <c r="A1577" s="2">
        <v>45323</v>
      </c>
      <c r="B1577" s="3">
        <f t="shared" si="74"/>
        <v>2024</v>
      </c>
      <c r="C1577" t="str">
        <f t="shared" si="72"/>
        <v>2023-2024</v>
      </c>
      <c r="D1577" t="s">
        <v>160</v>
      </c>
      <c r="E1577" t="s">
        <v>45</v>
      </c>
      <c r="F1577" t="str">
        <f t="shared" si="73"/>
        <v>Victoria</v>
      </c>
      <c r="G1577" t="s">
        <v>26</v>
      </c>
      <c r="H1577">
        <v>3136</v>
      </c>
      <c r="I1577" t="s">
        <v>11</v>
      </c>
      <c r="J1577" t="s">
        <v>125</v>
      </c>
      <c r="K1577" t="s">
        <v>153</v>
      </c>
      <c r="L1577" t="s">
        <v>143</v>
      </c>
      <c r="M1577" s="5">
        <v>522</v>
      </c>
    </row>
    <row r="1578" spans="1:13" x14ac:dyDescent="0.65">
      <c r="A1578" s="2">
        <v>45715</v>
      </c>
      <c r="B1578" s="3">
        <f t="shared" si="74"/>
        <v>2025</v>
      </c>
      <c r="C1578" t="str">
        <f t="shared" si="72"/>
        <v>2024-2025</v>
      </c>
      <c r="D1578" t="s">
        <v>160</v>
      </c>
      <c r="E1578" t="s">
        <v>21</v>
      </c>
      <c r="F1578" t="str">
        <f t="shared" si="73"/>
        <v>South Australia</v>
      </c>
      <c r="G1578" t="s">
        <v>17</v>
      </c>
      <c r="H1578">
        <v>5343</v>
      </c>
      <c r="I1578" t="s">
        <v>11</v>
      </c>
      <c r="J1578" t="s">
        <v>137</v>
      </c>
      <c r="K1578" t="s">
        <v>152</v>
      </c>
      <c r="L1578" t="s">
        <v>142</v>
      </c>
      <c r="M1578" s="5">
        <v>799</v>
      </c>
    </row>
    <row r="1579" spans="1:13" x14ac:dyDescent="0.65">
      <c r="A1579" s="2">
        <v>45431</v>
      </c>
      <c r="B1579" s="3">
        <f t="shared" si="74"/>
        <v>2024</v>
      </c>
      <c r="C1579" t="str">
        <f t="shared" si="72"/>
        <v>2023-2024</v>
      </c>
      <c r="D1579" t="s">
        <v>161</v>
      </c>
      <c r="E1579" t="s">
        <v>88</v>
      </c>
      <c r="F1579" t="str">
        <f t="shared" si="73"/>
        <v>Queensland</v>
      </c>
      <c r="G1579" t="s">
        <v>19</v>
      </c>
      <c r="H1579">
        <v>4570</v>
      </c>
      <c r="I1579" t="s">
        <v>11</v>
      </c>
      <c r="J1579" t="s">
        <v>134</v>
      </c>
      <c r="K1579" t="s">
        <v>154</v>
      </c>
      <c r="L1579" t="s">
        <v>144</v>
      </c>
      <c r="M1579" s="5">
        <v>66</v>
      </c>
    </row>
    <row r="1580" spans="1:13" x14ac:dyDescent="0.65">
      <c r="A1580" s="2">
        <v>45520</v>
      </c>
      <c r="B1580" s="3">
        <f t="shared" si="74"/>
        <v>2025</v>
      </c>
      <c r="C1580" t="str">
        <f t="shared" si="72"/>
        <v>2024-2025</v>
      </c>
      <c r="D1580" t="s">
        <v>160</v>
      </c>
      <c r="E1580" t="s">
        <v>114</v>
      </c>
      <c r="F1580" t="str">
        <f t="shared" si="73"/>
        <v>Victoria</v>
      </c>
      <c r="G1580" t="s">
        <v>26</v>
      </c>
      <c r="H1580">
        <v>3353</v>
      </c>
      <c r="I1580" t="s">
        <v>11</v>
      </c>
      <c r="J1580" t="s">
        <v>127</v>
      </c>
      <c r="K1580" t="s">
        <v>150</v>
      </c>
      <c r="L1580" t="s">
        <v>140</v>
      </c>
      <c r="M1580" s="5">
        <v>660</v>
      </c>
    </row>
    <row r="1581" spans="1:13" x14ac:dyDescent="0.65">
      <c r="A1581" s="2">
        <v>45774</v>
      </c>
      <c r="B1581" s="3">
        <f t="shared" si="74"/>
        <v>2025</v>
      </c>
      <c r="C1581" t="str">
        <f t="shared" si="72"/>
        <v>2024-2025</v>
      </c>
      <c r="D1581" t="s">
        <v>161</v>
      </c>
      <c r="E1581" t="s">
        <v>64</v>
      </c>
      <c r="F1581" t="str">
        <f t="shared" si="73"/>
        <v>Western Australia</v>
      </c>
      <c r="G1581" t="s">
        <v>28</v>
      </c>
      <c r="H1581">
        <v>6112</v>
      </c>
      <c r="I1581" t="s">
        <v>11</v>
      </c>
      <c r="J1581" t="s">
        <v>133</v>
      </c>
      <c r="K1581" t="s">
        <v>154</v>
      </c>
      <c r="L1581" t="s">
        <v>144</v>
      </c>
      <c r="M1581" s="5">
        <v>119</v>
      </c>
    </row>
    <row r="1582" spans="1:13" x14ac:dyDescent="0.65">
      <c r="A1582" s="2">
        <v>45778</v>
      </c>
      <c r="B1582" s="3">
        <f t="shared" si="74"/>
        <v>2025</v>
      </c>
      <c r="C1582" t="str">
        <f t="shared" si="72"/>
        <v>2024-2025</v>
      </c>
      <c r="D1582" t="s">
        <v>160</v>
      </c>
      <c r="E1582" t="s">
        <v>32</v>
      </c>
      <c r="F1582" t="str">
        <f t="shared" si="73"/>
        <v>Victoria</v>
      </c>
      <c r="G1582" t="s">
        <v>26</v>
      </c>
      <c r="H1582">
        <v>3977</v>
      </c>
      <c r="I1582" t="s">
        <v>11</v>
      </c>
      <c r="J1582" t="s">
        <v>135</v>
      </c>
      <c r="K1582" t="s">
        <v>154</v>
      </c>
      <c r="L1582" t="s">
        <v>144</v>
      </c>
      <c r="M1582" s="5">
        <v>183</v>
      </c>
    </row>
    <row r="1583" spans="1:13" x14ac:dyDescent="0.65">
      <c r="A1583" s="2">
        <v>45803</v>
      </c>
      <c r="B1583" s="3">
        <f t="shared" si="74"/>
        <v>2025</v>
      </c>
      <c r="C1583" t="str">
        <f t="shared" si="72"/>
        <v>2024-2025</v>
      </c>
      <c r="D1583" t="s">
        <v>161</v>
      </c>
      <c r="E1583" t="s">
        <v>113</v>
      </c>
      <c r="F1583" t="str">
        <f t="shared" si="73"/>
        <v>New South Wales</v>
      </c>
      <c r="G1583" t="s">
        <v>10</v>
      </c>
      <c r="H1583">
        <v>2101</v>
      </c>
      <c r="I1583" t="s">
        <v>11</v>
      </c>
      <c r="J1583" t="s">
        <v>123</v>
      </c>
      <c r="K1583" t="s">
        <v>151</v>
      </c>
      <c r="L1583" t="s">
        <v>141</v>
      </c>
      <c r="M1583" s="5">
        <v>633</v>
      </c>
    </row>
    <row r="1584" spans="1:13" x14ac:dyDescent="0.65">
      <c r="A1584" s="2">
        <v>45947</v>
      </c>
      <c r="B1584" s="3">
        <f t="shared" si="74"/>
        <v>2026</v>
      </c>
      <c r="C1584" t="str">
        <f t="shared" si="72"/>
        <v>2025-2026</v>
      </c>
      <c r="D1584" t="s">
        <v>161</v>
      </c>
      <c r="E1584" t="s">
        <v>61</v>
      </c>
      <c r="F1584" t="str">
        <f t="shared" si="73"/>
        <v>Victoria</v>
      </c>
      <c r="G1584" t="s">
        <v>26</v>
      </c>
      <c r="H1584">
        <v>3179</v>
      </c>
      <c r="I1584" t="s">
        <v>11</v>
      </c>
      <c r="J1584" t="s">
        <v>125</v>
      </c>
      <c r="K1584" t="s">
        <v>152</v>
      </c>
      <c r="L1584" t="s">
        <v>142</v>
      </c>
      <c r="M1584" s="5">
        <v>343</v>
      </c>
    </row>
    <row r="1585" spans="1:13" x14ac:dyDescent="0.65">
      <c r="A1585" s="2">
        <v>45507</v>
      </c>
      <c r="B1585" s="3">
        <f t="shared" si="74"/>
        <v>2025</v>
      </c>
      <c r="C1585" t="str">
        <f t="shared" si="72"/>
        <v>2024-2025</v>
      </c>
      <c r="D1585" t="s">
        <v>160</v>
      </c>
      <c r="E1585" t="s">
        <v>89</v>
      </c>
      <c r="F1585" t="str">
        <f t="shared" si="73"/>
        <v>Queensland</v>
      </c>
      <c r="G1585" t="s">
        <v>19</v>
      </c>
      <c r="H1585">
        <v>4700</v>
      </c>
      <c r="I1585" t="s">
        <v>11</v>
      </c>
      <c r="J1585" t="s">
        <v>136</v>
      </c>
      <c r="K1585" t="s">
        <v>157</v>
      </c>
      <c r="L1585" t="s">
        <v>147</v>
      </c>
      <c r="M1585" s="5">
        <v>596</v>
      </c>
    </row>
    <row r="1586" spans="1:13" x14ac:dyDescent="0.65">
      <c r="A1586" s="2">
        <v>45937</v>
      </c>
      <c r="B1586" s="3">
        <f t="shared" si="74"/>
        <v>2026</v>
      </c>
      <c r="C1586" t="str">
        <f t="shared" si="72"/>
        <v>2025-2026</v>
      </c>
      <c r="D1586" t="s">
        <v>160</v>
      </c>
      <c r="E1586" t="s">
        <v>48</v>
      </c>
      <c r="F1586" t="str">
        <f t="shared" si="73"/>
        <v>Western Australia</v>
      </c>
      <c r="G1586" t="s">
        <v>28</v>
      </c>
      <c r="H1586">
        <v>6450</v>
      </c>
      <c r="I1586" t="s">
        <v>11</v>
      </c>
      <c r="J1586" t="s">
        <v>139</v>
      </c>
      <c r="K1586" t="s">
        <v>156</v>
      </c>
      <c r="L1586" t="s">
        <v>146</v>
      </c>
      <c r="M1586" s="5">
        <v>653</v>
      </c>
    </row>
    <row r="1587" spans="1:13" x14ac:dyDescent="0.65">
      <c r="A1587" s="2">
        <v>45749</v>
      </c>
      <c r="B1587" s="3">
        <f t="shared" si="74"/>
        <v>2025</v>
      </c>
      <c r="C1587" t="str">
        <f t="shared" si="72"/>
        <v>2024-2025</v>
      </c>
      <c r="D1587" t="s">
        <v>161</v>
      </c>
      <c r="E1587" t="s">
        <v>34</v>
      </c>
      <c r="F1587" t="str">
        <f t="shared" si="73"/>
        <v>New South Wales</v>
      </c>
      <c r="G1587" t="s">
        <v>10</v>
      </c>
      <c r="H1587">
        <v>2560</v>
      </c>
      <c r="I1587" t="s">
        <v>11</v>
      </c>
      <c r="J1587" t="s">
        <v>121</v>
      </c>
      <c r="K1587" t="s">
        <v>152</v>
      </c>
      <c r="L1587" t="s">
        <v>142</v>
      </c>
      <c r="M1587" s="5">
        <v>237</v>
      </c>
    </row>
    <row r="1588" spans="1:13" x14ac:dyDescent="0.65">
      <c r="A1588" s="2">
        <v>45710</v>
      </c>
      <c r="B1588" s="3">
        <f t="shared" si="74"/>
        <v>2025</v>
      </c>
      <c r="C1588" t="str">
        <f t="shared" si="72"/>
        <v>2024-2025</v>
      </c>
      <c r="D1588" t="s">
        <v>160</v>
      </c>
      <c r="E1588" t="s">
        <v>54</v>
      </c>
      <c r="F1588" t="str">
        <f t="shared" si="73"/>
        <v>New South Wales</v>
      </c>
      <c r="G1588" t="s">
        <v>10</v>
      </c>
      <c r="H1588">
        <v>2750</v>
      </c>
      <c r="I1588" t="s">
        <v>11</v>
      </c>
      <c r="J1588" t="s">
        <v>130</v>
      </c>
      <c r="K1588" t="s">
        <v>157</v>
      </c>
      <c r="L1588" t="s">
        <v>147</v>
      </c>
      <c r="M1588" s="5">
        <v>672</v>
      </c>
    </row>
    <row r="1589" spans="1:13" x14ac:dyDescent="0.65">
      <c r="A1589" s="2">
        <v>45333</v>
      </c>
      <c r="B1589" s="3">
        <f t="shared" si="74"/>
        <v>2024</v>
      </c>
      <c r="C1589" t="str">
        <f t="shared" si="72"/>
        <v>2023-2024</v>
      </c>
      <c r="D1589" t="s">
        <v>161</v>
      </c>
      <c r="E1589" t="s">
        <v>109</v>
      </c>
      <c r="F1589" t="str">
        <f t="shared" si="73"/>
        <v>Western Australia</v>
      </c>
      <c r="G1589" t="s">
        <v>28</v>
      </c>
      <c r="H1589">
        <v>6052</v>
      </c>
      <c r="I1589" t="s">
        <v>11</v>
      </c>
      <c r="J1589" t="s">
        <v>119</v>
      </c>
      <c r="K1589" t="s">
        <v>153</v>
      </c>
      <c r="L1589" t="s">
        <v>143</v>
      </c>
      <c r="M1589" s="5">
        <v>773</v>
      </c>
    </row>
    <row r="1590" spans="1:13" x14ac:dyDescent="0.65">
      <c r="A1590" s="2">
        <v>45443</v>
      </c>
      <c r="B1590" s="3">
        <f t="shared" si="74"/>
        <v>2024</v>
      </c>
      <c r="C1590" t="str">
        <f t="shared" si="72"/>
        <v>2023-2024</v>
      </c>
      <c r="D1590" t="s">
        <v>161</v>
      </c>
      <c r="E1590" t="s">
        <v>113</v>
      </c>
      <c r="F1590" t="str">
        <f t="shared" si="73"/>
        <v>New South Wales</v>
      </c>
      <c r="G1590" t="s">
        <v>10</v>
      </c>
      <c r="H1590">
        <v>2101</v>
      </c>
      <c r="I1590" t="s">
        <v>11</v>
      </c>
      <c r="J1590" t="s">
        <v>123</v>
      </c>
      <c r="K1590" t="s">
        <v>159</v>
      </c>
      <c r="L1590" t="s">
        <v>149</v>
      </c>
      <c r="M1590" s="5">
        <v>361</v>
      </c>
    </row>
    <row r="1591" spans="1:13" x14ac:dyDescent="0.65">
      <c r="A1591" s="2">
        <v>45611</v>
      </c>
      <c r="B1591" s="3">
        <f t="shared" si="74"/>
        <v>2025</v>
      </c>
      <c r="C1591" t="str">
        <f t="shared" si="72"/>
        <v>2024-2025</v>
      </c>
      <c r="D1591" t="s">
        <v>160</v>
      </c>
      <c r="E1591" t="s">
        <v>48</v>
      </c>
      <c r="F1591" t="str">
        <f t="shared" si="73"/>
        <v>Western Australia</v>
      </c>
      <c r="G1591" t="s">
        <v>28</v>
      </c>
      <c r="H1591">
        <v>6450</v>
      </c>
      <c r="I1591" t="s">
        <v>11</v>
      </c>
      <c r="J1591" t="s">
        <v>139</v>
      </c>
      <c r="K1591" t="s">
        <v>153</v>
      </c>
      <c r="L1591" t="s">
        <v>143</v>
      </c>
      <c r="M1591" s="5">
        <v>663</v>
      </c>
    </row>
    <row r="1592" spans="1:13" x14ac:dyDescent="0.65">
      <c r="A1592" s="2">
        <v>45891</v>
      </c>
      <c r="B1592" s="3">
        <f t="shared" si="74"/>
        <v>2026</v>
      </c>
      <c r="C1592" t="str">
        <f t="shared" si="72"/>
        <v>2025-2026</v>
      </c>
      <c r="D1592" t="s">
        <v>160</v>
      </c>
      <c r="E1592" t="s">
        <v>94</v>
      </c>
      <c r="F1592" t="str">
        <f t="shared" si="73"/>
        <v>Queensland</v>
      </c>
      <c r="G1592" t="s">
        <v>19</v>
      </c>
      <c r="H1592">
        <v>4551</v>
      </c>
      <c r="I1592" t="s">
        <v>11</v>
      </c>
      <c r="J1592" t="s">
        <v>134</v>
      </c>
      <c r="K1592" t="s">
        <v>153</v>
      </c>
      <c r="L1592" t="s">
        <v>143</v>
      </c>
      <c r="M1592" s="5">
        <v>347</v>
      </c>
    </row>
    <row r="1593" spans="1:13" x14ac:dyDescent="0.65">
      <c r="A1593" s="2">
        <v>45806</v>
      </c>
      <c r="B1593" s="3">
        <f t="shared" si="74"/>
        <v>2025</v>
      </c>
      <c r="C1593" t="str">
        <f t="shared" si="72"/>
        <v>2024-2025</v>
      </c>
      <c r="D1593" t="s">
        <v>161</v>
      </c>
      <c r="E1593" t="s">
        <v>61</v>
      </c>
      <c r="F1593" t="str">
        <f t="shared" si="73"/>
        <v>Victoria</v>
      </c>
      <c r="G1593" t="s">
        <v>26</v>
      </c>
      <c r="H1593">
        <v>3179</v>
      </c>
      <c r="I1593" t="s">
        <v>11</v>
      </c>
      <c r="J1593" t="s">
        <v>125</v>
      </c>
      <c r="K1593" t="s">
        <v>156</v>
      </c>
      <c r="L1593" t="s">
        <v>146</v>
      </c>
      <c r="M1593" s="5">
        <v>340</v>
      </c>
    </row>
    <row r="1594" spans="1:13" x14ac:dyDescent="0.65">
      <c r="A1594" s="2">
        <v>45637</v>
      </c>
      <c r="B1594" s="3">
        <f t="shared" si="74"/>
        <v>2025</v>
      </c>
      <c r="C1594" t="str">
        <f t="shared" si="72"/>
        <v>2024-2025</v>
      </c>
      <c r="D1594" t="s">
        <v>160</v>
      </c>
      <c r="E1594" t="s">
        <v>53</v>
      </c>
      <c r="F1594" t="str">
        <f t="shared" si="73"/>
        <v>Queensland</v>
      </c>
      <c r="G1594" t="s">
        <v>19</v>
      </c>
      <c r="H1594">
        <v>4012</v>
      </c>
      <c r="I1594" t="s">
        <v>11</v>
      </c>
      <c r="J1594" t="s">
        <v>129</v>
      </c>
      <c r="K1594" t="s">
        <v>156</v>
      </c>
      <c r="L1594" t="s">
        <v>146</v>
      </c>
      <c r="M1594" s="5">
        <v>275</v>
      </c>
    </row>
    <row r="1595" spans="1:13" x14ac:dyDescent="0.65">
      <c r="A1595" s="2">
        <v>45918</v>
      </c>
      <c r="B1595" s="3">
        <f t="shared" si="74"/>
        <v>2026</v>
      </c>
      <c r="C1595" t="str">
        <f t="shared" si="72"/>
        <v>2025-2026</v>
      </c>
      <c r="D1595" t="s">
        <v>160</v>
      </c>
      <c r="E1595" t="s">
        <v>78</v>
      </c>
      <c r="F1595" t="str">
        <f t="shared" si="73"/>
        <v>New South Wales</v>
      </c>
      <c r="G1595" t="s">
        <v>10</v>
      </c>
      <c r="H1595">
        <v>2480</v>
      </c>
      <c r="I1595" t="s">
        <v>11</v>
      </c>
      <c r="J1595" t="s">
        <v>120</v>
      </c>
      <c r="K1595" t="s">
        <v>152</v>
      </c>
      <c r="L1595" t="s">
        <v>142</v>
      </c>
      <c r="M1595" s="5">
        <v>347</v>
      </c>
    </row>
    <row r="1596" spans="1:13" x14ac:dyDescent="0.65">
      <c r="A1596" s="2">
        <v>45654</v>
      </c>
      <c r="B1596" s="3">
        <f t="shared" si="74"/>
        <v>2025</v>
      </c>
      <c r="C1596" t="str">
        <f t="shared" si="72"/>
        <v>2024-2025</v>
      </c>
      <c r="D1596" t="s">
        <v>161</v>
      </c>
      <c r="E1596" t="s">
        <v>58</v>
      </c>
      <c r="F1596" t="str">
        <f t="shared" si="73"/>
        <v>New South Wales</v>
      </c>
      <c r="G1596" t="s">
        <v>10</v>
      </c>
      <c r="H1596">
        <v>2790</v>
      </c>
      <c r="I1596" t="s">
        <v>11</v>
      </c>
      <c r="J1596" t="s">
        <v>130</v>
      </c>
      <c r="K1596" t="s">
        <v>152</v>
      </c>
      <c r="L1596" t="s">
        <v>142</v>
      </c>
      <c r="M1596" s="5">
        <v>383</v>
      </c>
    </row>
    <row r="1597" spans="1:13" x14ac:dyDescent="0.65">
      <c r="A1597" s="2">
        <v>45837</v>
      </c>
      <c r="B1597" s="3">
        <f t="shared" si="74"/>
        <v>2025</v>
      </c>
      <c r="C1597" t="str">
        <f t="shared" si="72"/>
        <v>2024-2025</v>
      </c>
      <c r="D1597" t="s">
        <v>161</v>
      </c>
      <c r="E1597" t="s">
        <v>98</v>
      </c>
      <c r="F1597" t="str">
        <f t="shared" si="73"/>
        <v>South Australia</v>
      </c>
      <c r="G1597" t="s">
        <v>17</v>
      </c>
      <c r="H1597">
        <v>5290</v>
      </c>
      <c r="I1597" t="s">
        <v>11</v>
      </c>
      <c r="J1597" t="s">
        <v>137</v>
      </c>
      <c r="K1597" t="s">
        <v>159</v>
      </c>
      <c r="L1597" t="s">
        <v>149</v>
      </c>
      <c r="M1597" s="5">
        <v>303</v>
      </c>
    </row>
    <row r="1598" spans="1:13" x14ac:dyDescent="0.65">
      <c r="A1598" s="2">
        <v>45749</v>
      </c>
      <c r="B1598" s="3">
        <f t="shared" si="74"/>
        <v>2025</v>
      </c>
      <c r="C1598" t="str">
        <f t="shared" si="72"/>
        <v>2024-2025</v>
      </c>
      <c r="D1598" t="s">
        <v>161</v>
      </c>
      <c r="E1598" t="s">
        <v>71</v>
      </c>
      <c r="F1598" t="str">
        <f t="shared" si="73"/>
        <v>Victoria</v>
      </c>
      <c r="G1598" t="s">
        <v>26</v>
      </c>
      <c r="H1598">
        <v>3131</v>
      </c>
      <c r="I1598" t="s">
        <v>11</v>
      </c>
      <c r="J1598" t="s">
        <v>125</v>
      </c>
      <c r="K1598" t="s">
        <v>150</v>
      </c>
      <c r="L1598" t="s">
        <v>140</v>
      </c>
      <c r="M1598" s="5">
        <v>619</v>
      </c>
    </row>
    <row r="1599" spans="1:13" x14ac:dyDescent="0.65">
      <c r="A1599" s="2">
        <v>45522</v>
      </c>
      <c r="B1599" s="3">
        <f t="shared" si="74"/>
        <v>2025</v>
      </c>
      <c r="C1599" t="str">
        <f t="shared" si="72"/>
        <v>2024-2025</v>
      </c>
      <c r="D1599" t="s">
        <v>161</v>
      </c>
      <c r="E1599" t="s">
        <v>90</v>
      </c>
      <c r="F1599" t="str">
        <f t="shared" si="73"/>
        <v>New South Wales</v>
      </c>
      <c r="G1599" t="s">
        <v>10</v>
      </c>
      <c r="H1599">
        <v>2650</v>
      </c>
      <c r="I1599" t="s">
        <v>11</v>
      </c>
      <c r="J1599" t="s">
        <v>130</v>
      </c>
      <c r="K1599" t="s">
        <v>150</v>
      </c>
      <c r="L1599" t="s">
        <v>140</v>
      </c>
      <c r="M1599" s="5">
        <v>228</v>
      </c>
    </row>
    <row r="1600" spans="1:13" x14ac:dyDescent="0.65">
      <c r="A1600" s="2">
        <v>45758</v>
      </c>
      <c r="B1600" s="3">
        <f t="shared" si="74"/>
        <v>2025</v>
      </c>
      <c r="C1600" t="str">
        <f t="shared" si="72"/>
        <v>2024-2025</v>
      </c>
      <c r="D1600" t="s">
        <v>160</v>
      </c>
      <c r="E1600" t="s">
        <v>37</v>
      </c>
      <c r="F1600" t="str">
        <f t="shared" si="73"/>
        <v>Victoria</v>
      </c>
      <c r="G1600" t="s">
        <v>26</v>
      </c>
      <c r="H1600">
        <v>3134</v>
      </c>
      <c r="I1600" t="s">
        <v>11</v>
      </c>
      <c r="J1600" t="s">
        <v>125</v>
      </c>
      <c r="K1600" t="s">
        <v>153</v>
      </c>
      <c r="L1600" t="s">
        <v>143</v>
      </c>
      <c r="M1600" s="5">
        <v>642</v>
      </c>
    </row>
    <row r="1601" spans="1:13" x14ac:dyDescent="0.65">
      <c r="A1601" s="2">
        <v>45538</v>
      </c>
      <c r="B1601" s="3">
        <f t="shared" si="74"/>
        <v>2025</v>
      </c>
      <c r="C1601" t="str">
        <f t="shared" si="72"/>
        <v>2024-2025</v>
      </c>
      <c r="D1601" t="s">
        <v>160</v>
      </c>
      <c r="E1601" t="s">
        <v>21</v>
      </c>
      <c r="F1601" t="str">
        <f t="shared" si="73"/>
        <v>South Australia</v>
      </c>
      <c r="G1601" t="s">
        <v>17</v>
      </c>
      <c r="H1601">
        <v>5343</v>
      </c>
      <c r="I1601" t="s">
        <v>11</v>
      </c>
      <c r="J1601" t="s">
        <v>137</v>
      </c>
      <c r="K1601" t="s">
        <v>150</v>
      </c>
      <c r="L1601" t="s">
        <v>140</v>
      </c>
      <c r="M1601" s="5">
        <v>245</v>
      </c>
    </row>
    <row r="1602" spans="1:13" x14ac:dyDescent="0.65">
      <c r="A1602" s="2">
        <v>45674</v>
      </c>
      <c r="B1602" s="3">
        <f t="shared" si="74"/>
        <v>2025</v>
      </c>
      <c r="C1602" t="str">
        <f t="shared" ref="C1602:C1665" si="75">IF(MONTH(A1602) &gt;= 7, YEAR(A1602) &amp; "-" &amp; YEAR(A1602) + 1, YEAR(A1602) - 1 &amp; "-" &amp; YEAR(A1602))</f>
        <v>2024-2025</v>
      </c>
      <c r="D1602" t="s">
        <v>161</v>
      </c>
      <c r="E1602" t="s">
        <v>34</v>
      </c>
      <c r="F1602" t="str">
        <f t="shared" ref="F1602:F1665" si="76">IF(G1602="WA","Western Australia",
IF(G1602="NSW","New South Wales",
IF(G1602="QLD","Queensland",
IF(G1602="VIC","Victoria",
IF(G1602="TAS","Tasmania",
IF(G1602="SA","South Australia",
IF(G1602="NT","Northern Territory",
IF(G1602="ACT","Australian Capital Territory",G1602))))))))</f>
        <v>New South Wales</v>
      </c>
      <c r="G1602" t="s">
        <v>10</v>
      </c>
      <c r="H1602">
        <v>2560</v>
      </c>
      <c r="I1602" t="s">
        <v>11</v>
      </c>
      <c r="J1602" t="s">
        <v>121</v>
      </c>
      <c r="K1602" t="s">
        <v>159</v>
      </c>
      <c r="L1602" t="s">
        <v>149</v>
      </c>
      <c r="M1602" s="5">
        <v>675</v>
      </c>
    </row>
    <row r="1603" spans="1:13" x14ac:dyDescent="0.65">
      <c r="A1603" s="2">
        <v>45860</v>
      </c>
      <c r="B1603" s="3">
        <f t="shared" ref="B1603:B1666" si="77">IF(MONTH(A1603)&gt;=7,YEAR(A1603)+1,YEAR(A1603))</f>
        <v>2026</v>
      </c>
      <c r="C1603" t="str">
        <f t="shared" si="75"/>
        <v>2025-2026</v>
      </c>
      <c r="D1603" t="s">
        <v>161</v>
      </c>
      <c r="E1603" t="s">
        <v>111</v>
      </c>
      <c r="F1603" t="str">
        <f t="shared" si="76"/>
        <v>New South Wales</v>
      </c>
      <c r="G1603" t="s">
        <v>10</v>
      </c>
      <c r="H1603">
        <v>2154</v>
      </c>
      <c r="I1603" t="s">
        <v>11</v>
      </c>
      <c r="J1603" t="s">
        <v>123</v>
      </c>
      <c r="K1603" t="s">
        <v>159</v>
      </c>
      <c r="L1603" t="s">
        <v>149</v>
      </c>
      <c r="M1603" s="5">
        <v>457</v>
      </c>
    </row>
    <row r="1604" spans="1:13" x14ac:dyDescent="0.65">
      <c r="A1604" s="2">
        <v>45741</v>
      </c>
      <c r="B1604" s="3">
        <f t="shared" si="77"/>
        <v>2025</v>
      </c>
      <c r="C1604" t="str">
        <f t="shared" si="75"/>
        <v>2024-2025</v>
      </c>
      <c r="D1604" t="s">
        <v>160</v>
      </c>
      <c r="E1604" t="s">
        <v>97</v>
      </c>
      <c r="F1604" t="str">
        <f t="shared" si="76"/>
        <v>Tasmania</v>
      </c>
      <c r="G1604" t="s">
        <v>43</v>
      </c>
      <c r="H1604">
        <v>7010</v>
      </c>
      <c r="I1604" t="s">
        <v>11</v>
      </c>
      <c r="J1604" t="s">
        <v>128</v>
      </c>
      <c r="K1604" t="s">
        <v>150</v>
      </c>
      <c r="L1604" t="s">
        <v>140</v>
      </c>
      <c r="M1604" s="5">
        <v>103</v>
      </c>
    </row>
    <row r="1605" spans="1:13" x14ac:dyDescent="0.65">
      <c r="A1605" s="2">
        <v>45571</v>
      </c>
      <c r="B1605" s="3">
        <f t="shared" si="77"/>
        <v>2025</v>
      </c>
      <c r="C1605" t="str">
        <f t="shared" si="75"/>
        <v>2024-2025</v>
      </c>
      <c r="D1605" t="s">
        <v>161</v>
      </c>
      <c r="E1605" t="s">
        <v>60</v>
      </c>
      <c r="F1605" t="str">
        <f t="shared" si="76"/>
        <v>Queensland</v>
      </c>
      <c r="G1605" t="s">
        <v>19</v>
      </c>
      <c r="H1605">
        <v>4655</v>
      </c>
      <c r="I1605" t="s">
        <v>11</v>
      </c>
      <c r="J1605" t="s">
        <v>136</v>
      </c>
      <c r="K1605" t="s">
        <v>150</v>
      </c>
      <c r="L1605" t="s">
        <v>140</v>
      </c>
      <c r="M1605" s="5">
        <v>703</v>
      </c>
    </row>
    <row r="1606" spans="1:13" x14ac:dyDescent="0.65">
      <c r="A1606" s="2">
        <v>45550</v>
      </c>
      <c r="B1606" s="3">
        <f t="shared" si="77"/>
        <v>2025</v>
      </c>
      <c r="C1606" t="str">
        <f t="shared" si="75"/>
        <v>2024-2025</v>
      </c>
      <c r="D1606" t="s">
        <v>161</v>
      </c>
      <c r="E1606" t="s">
        <v>68</v>
      </c>
      <c r="F1606" t="str">
        <f t="shared" si="76"/>
        <v>Victoria</v>
      </c>
      <c r="G1606" t="s">
        <v>26</v>
      </c>
      <c r="H1606">
        <v>3429</v>
      </c>
      <c r="I1606" t="s">
        <v>11</v>
      </c>
      <c r="J1606" t="s">
        <v>127</v>
      </c>
      <c r="K1606" t="s">
        <v>153</v>
      </c>
      <c r="L1606" t="s">
        <v>143</v>
      </c>
      <c r="M1606" s="5">
        <v>27</v>
      </c>
    </row>
    <row r="1607" spans="1:13" x14ac:dyDescent="0.65">
      <c r="A1607" s="2">
        <v>45839</v>
      </c>
      <c r="B1607" s="3">
        <f t="shared" si="77"/>
        <v>2026</v>
      </c>
      <c r="C1607" t="str">
        <f t="shared" si="75"/>
        <v>2025-2026</v>
      </c>
      <c r="D1607" t="s">
        <v>160</v>
      </c>
      <c r="E1607" t="s">
        <v>53</v>
      </c>
      <c r="F1607" t="str">
        <f t="shared" si="76"/>
        <v>Queensland</v>
      </c>
      <c r="G1607" t="s">
        <v>19</v>
      </c>
      <c r="H1607">
        <v>4012</v>
      </c>
      <c r="I1607" t="s">
        <v>11</v>
      </c>
      <c r="J1607" t="s">
        <v>129</v>
      </c>
      <c r="K1607" t="s">
        <v>150</v>
      </c>
      <c r="L1607" t="s">
        <v>140</v>
      </c>
      <c r="M1607" s="5">
        <v>283</v>
      </c>
    </row>
    <row r="1608" spans="1:13" x14ac:dyDescent="0.65">
      <c r="A1608" s="2">
        <v>45427</v>
      </c>
      <c r="B1608" s="3">
        <f t="shared" si="77"/>
        <v>2024</v>
      </c>
      <c r="C1608" t="str">
        <f t="shared" si="75"/>
        <v>2023-2024</v>
      </c>
      <c r="D1608" t="s">
        <v>160</v>
      </c>
      <c r="E1608" t="s">
        <v>62</v>
      </c>
      <c r="F1608" t="str">
        <f t="shared" si="76"/>
        <v>Victoria</v>
      </c>
      <c r="G1608" t="s">
        <v>26</v>
      </c>
      <c r="H1608">
        <v>3690</v>
      </c>
      <c r="I1608" t="s">
        <v>11</v>
      </c>
      <c r="J1608" t="s">
        <v>135</v>
      </c>
      <c r="K1608" t="s">
        <v>150</v>
      </c>
      <c r="L1608" t="s">
        <v>140</v>
      </c>
      <c r="M1608" s="5">
        <v>576</v>
      </c>
    </row>
    <row r="1609" spans="1:13" x14ac:dyDescent="0.65">
      <c r="A1609" s="2">
        <v>45380</v>
      </c>
      <c r="B1609" s="3">
        <f t="shared" si="77"/>
        <v>2024</v>
      </c>
      <c r="C1609" t="str">
        <f t="shared" si="75"/>
        <v>2023-2024</v>
      </c>
      <c r="D1609" t="s">
        <v>160</v>
      </c>
      <c r="E1609" t="s">
        <v>103</v>
      </c>
      <c r="F1609" t="str">
        <f t="shared" si="76"/>
        <v>Victoria</v>
      </c>
      <c r="G1609" t="s">
        <v>26</v>
      </c>
      <c r="H1609">
        <v>3550</v>
      </c>
      <c r="I1609" t="s">
        <v>11</v>
      </c>
      <c r="J1609" t="s">
        <v>127</v>
      </c>
      <c r="K1609" t="s">
        <v>157</v>
      </c>
      <c r="L1609" t="s">
        <v>147</v>
      </c>
      <c r="M1609" s="5">
        <v>359</v>
      </c>
    </row>
    <row r="1610" spans="1:13" x14ac:dyDescent="0.65">
      <c r="A1610" s="2">
        <v>45907</v>
      </c>
      <c r="B1610" s="3">
        <f t="shared" si="77"/>
        <v>2026</v>
      </c>
      <c r="C1610" t="str">
        <f t="shared" si="75"/>
        <v>2025-2026</v>
      </c>
      <c r="D1610" t="s">
        <v>161</v>
      </c>
      <c r="E1610" t="s">
        <v>102</v>
      </c>
      <c r="F1610" t="str">
        <f t="shared" si="76"/>
        <v>Queensland</v>
      </c>
      <c r="G1610" t="s">
        <v>19</v>
      </c>
      <c r="H1610">
        <v>4825</v>
      </c>
      <c r="I1610" t="s">
        <v>11</v>
      </c>
      <c r="J1610" t="s">
        <v>131</v>
      </c>
      <c r="K1610" t="s">
        <v>151</v>
      </c>
      <c r="L1610" t="s">
        <v>141</v>
      </c>
      <c r="M1610" s="5">
        <v>360</v>
      </c>
    </row>
    <row r="1611" spans="1:13" x14ac:dyDescent="0.65">
      <c r="A1611" s="2">
        <v>45619</v>
      </c>
      <c r="B1611" s="3">
        <f t="shared" si="77"/>
        <v>2025</v>
      </c>
      <c r="C1611" t="str">
        <f t="shared" si="75"/>
        <v>2024-2025</v>
      </c>
      <c r="D1611" t="s">
        <v>160</v>
      </c>
      <c r="E1611" t="s">
        <v>102</v>
      </c>
      <c r="F1611" t="str">
        <f t="shared" si="76"/>
        <v>Queensland</v>
      </c>
      <c r="G1611" t="s">
        <v>19</v>
      </c>
      <c r="H1611">
        <v>4825</v>
      </c>
      <c r="I1611" t="s">
        <v>11</v>
      </c>
      <c r="J1611" t="s">
        <v>131</v>
      </c>
      <c r="K1611" t="s">
        <v>153</v>
      </c>
      <c r="L1611" t="s">
        <v>143</v>
      </c>
      <c r="M1611" s="5">
        <v>505</v>
      </c>
    </row>
    <row r="1612" spans="1:13" x14ac:dyDescent="0.65">
      <c r="A1612" s="2">
        <v>45699</v>
      </c>
      <c r="B1612" s="3">
        <f t="shared" si="77"/>
        <v>2025</v>
      </c>
      <c r="C1612" t="str">
        <f t="shared" si="75"/>
        <v>2024-2025</v>
      </c>
      <c r="D1612" t="s">
        <v>161</v>
      </c>
      <c r="E1612" t="s">
        <v>47</v>
      </c>
      <c r="F1612" t="str">
        <f t="shared" si="76"/>
        <v>Victoria</v>
      </c>
      <c r="G1612" t="s">
        <v>26</v>
      </c>
      <c r="H1612">
        <v>3630</v>
      </c>
      <c r="I1612" t="s">
        <v>11</v>
      </c>
      <c r="J1612" t="s">
        <v>135</v>
      </c>
      <c r="K1612" t="s">
        <v>153</v>
      </c>
      <c r="L1612" t="s">
        <v>143</v>
      </c>
      <c r="M1612" s="5">
        <v>189</v>
      </c>
    </row>
    <row r="1613" spans="1:13" x14ac:dyDescent="0.65">
      <c r="A1613" s="2">
        <v>45886</v>
      </c>
      <c r="B1613" s="3">
        <f t="shared" si="77"/>
        <v>2026</v>
      </c>
      <c r="C1613" t="str">
        <f t="shared" si="75"/>
        <v>2025-2026</v>
      </c>
      <c r="D1613" t="s">
        <v>160</v>
      </c>
      <c r="E1613" t="s">
        <v>76</v>
      </c>
      <c r="F1613" t="str">
        <f t="shared" si="76"/>
        <v>Queensland</v>
      </c>
      <c r="G1613" t="s">
        <v>19</v>
      </c>
      <c r="H1613">
        <v>4220</v>
      </c>
      <c r="I1613" t="s">
        <v>11</v>
      </c>
      <c r="J1613" t="s">
        <v>122</v>
      </c>
      <c r="K1613" t="s">
        <v>150</v>
      </c>
      <c r="L1613" t="s">
        <v>140</v>
      </c>
      <c r="M1613" s="5">
        <v>189</v>
      </c>
    </row>
    <row r="1614" spans="1:13" x14ac:dyDescent="0.65">
      <c r="A1614" s="2">
        <v>45916</v>
      </c>
      <c r="B1614" s="3">
        <f t="shared" si="77"/>
        <v>2026</v>
      </c>
      <c r="C1614" t="str">
        <f t="shared" si="75"/>
        <v>2025-2026</v>
      </c>
      <c r="D1614" t="s">
        <v>160</v>
      </c>
      <c r="E1614" t="s">
        <v>66</v>
      </c>
      <c r="F1614" t="str">
        <f t="shared" si="76"/>
        <v>Western Australia</v>
      </c>
      <c r="G1614" t="s">
        <v>28</v>
      </c>
      <c r="H1614">
        <v>6330</v>
      </c>
      <c r="I1614" t="s">
        <v>11</v>
      </c>
      <c r="J1614" t="s">
        <v>133</v>
      </c>
      <c r="K1614" t="s">
        <v>151</v>
      </c>
      <c r="L1614" t="s">
        <v>141</v>
      </c>
      <c r="M1614" s="5">
        <v>694</v>
      </c>
    </row>
    <row r="1615" spans="1:13" x14ac:dyDescent="0.65">
      <c r="A1615" s="2">
        <v>45393</v>
      </c>
      <c r="B1615" s="3">
        <f t="shared" si="77"/>
        <v>2024</v>
      </c>
      <c r="C1615" t="str">
        <f t="shared" si="75"/>
        <v>2023-2024</v>
      </c>
      <c r="D1615" t="s">
        <v>161</v>
      </c>
      <c r="E1615" t="s">
        <v>61</v>
      </c>
      <c r="F1615" t="str">
        <f t="shared" si="76"/>
        <v>Victoria</v>
      </c>
      <c r="G1615" t="s">
        <v>26</v>
      </c>
      <c r="H1615">
        <v>3179</v>
      </c>
      <c r="I1615" t="s">
        <v>11</v>
      </c>
      <c r="J1615" t="s">
        <v>125</v>
      </c>
      <c r="K1615" t="s">
        <v>150</v>
      </c>
      <c r="L1615" t="s">
        <v>140</v>
      </c>
      <c r="M1615" s="5">
        <v>633</v>
      </c>
    </row>
    <row r="1616" spans="1:13" x14ac:dyDescent="0.65">
      <c r="A1616" s="2">
        <v>45322</v>
      </c>
      <c r="B1616" s="3">
        <f t="shared" si="77"/>
        <v>2024</v>
      </c>
      <c r="C1616" t="str">
        <f t="shared" si="75"/>
        <v>2023-2024</v>
      </c>
      <c r="D1616" t="s">
        <v>161</v>
      </c>
      <c r="E1616" t="s">
        <v>72</v>
      </c>
      <c r="F1616" t="str">
        <f t="shared" si="76"/>
        <v>Queensland</v>
      </c>
      <c r="G1616" t="s">
        <v>19</v>
      </c>
      <c r="H1616">
        <v>4870</v>
      </c>
      <c r="I1616" t="s">
        <v>11</v>
      </c>
      <c r="J1616" t="s">
        <v>131</v>
      </c>
      <c r="K1616" t="s">
        <v>156</v>
      </c>
      <c r="L1616" t="s">
        <v>146</v>
      </c>
      <c r="M1616" s="5">
        <v>531</v>
      </c>
    </row>
    <row r="1617" spans="1:13" x14ac:dyDescent="0.65">
      <c r="A1617" s="2">
        <v>45347</v>
      </c>
      <c r="B1617" s="3">
        <f t="shared" si="77"/>
        <v>2024</v>
      </c>
      <c r="C1617" t="str">
        <f t="shared" si="75"/>
        <v>2023-2024</v>
      </c>
      <c r="D1617" t="s">
        <v>160</v>
      </c>
      <c r="E1617" t="s">
        <v>114</v>
      </c>
      <c r="F1617" t="str">
        <f t="shared" si="76"/>
        <v>Victoria</v>
      </c>
      <c r="G1617" t="s">
        <v>26</v>
      </c>
      <c r="H1617">
        <v>3353</v>
      </c>
      <c r="I1617" t="s">
        <v>11</v>
      </c>
      <c r="J1617" t="s">
        <v>127</v>
      </c>
      <c r="K1617" t="s">
        <v>156</v>
      </c>
      <c r="L1617" t="s">
        <v>146</v>
      </c>
      <c r="M1617" s="5">
        <v>164</v>
      </c>
    </row>
    <row r="1618" spans="1:13" x14ac:dyDescent="0.65">
      <c r="A1618" s="2">
        <v>45590</v>
      </c>
      <c r="B1618" s="3">
        <f t="shared" si="77"/>
        <v>2025</v>
      </c>
      <c r="C1618" t="str">
        <f t="shared" si="75"/>
        <v>2024-2025</v>
      </c>
      <c r="D1618" t="s">
        <v>161</v>
      </c>
      <c r="E1618" t="s">
        <v>100</v>
      </c>
      <c r="F1618" t="str">
        <f t="shared" si="76"/>
        <v>New South Wales</v>
      </c>
      <c r="G1618" t="s">
        <v>10</v>
      </c>
      <c r="H1618">
        <v>2800</v>
      </c>
      <c r="I1618" t="s">
        <v>11</v>
      </c>
      <c r="J1618" t="s">
        <v>130</v>
      </c>
      <c r="K1618" t="s">
        <v>154</v>
      </c>
      <c r="L1618" t="s">
        <v>144</v>
      </c>
      <c r="M1618" s="5">
        <v>466</v>
      </c>
    </row>
    <row r="1619" spans="1:13" x14ac:dyDescent="0.65">
      <c r="A1619" s="2">
        <v>45831</v>
      </c>
      <c r="B1619" s="3">
        <f t="shared" si="77"/>
        <v>2025</v>
      </c>
      <c r="C1619" t="str">
        <f t="shared" si="75"/>
        <v>2024-2025</v>
      </c>
      <c r="D1619" t="s">
        <v>161</v>
      </c>
      <c r="E1619" t="s">
        <v>79</v>
      </c>
      <c r="F1619" t="str">
        <f t="shared" si="76"/>
        <v>Queensland</v>
      </c>
      <c r="G1619" t="s">
        <v>19</v>
      </c>
      <c r="H1619">
        <v>4680</v>
      </c>
      <c r="I1619" t="s">
        <v>11</v>
      </c>
      <c r="J1619" t="s">
        <v>136</v>
      </c>
      <c r="K1619" t="s">
        <v>157</v>
      </c>
      <c r="L1619" t="s">
        <v>147</v>
      </c>
      <c r="M1619" s="5">
        <v>473</v>
      </c>
    </row>
    <row r="1620" spans="1:13" x14ac:dyDescent="0.65">
      <c r="A1620" s="2">
        <v>45596</v>
      </c>
      <c r="B1620" s="3">
        <f t="shared" si="77"/>
        <v>2025</v>
      </c>
      <c r="C1620" t="str">
        <f t="shared" si="75"/>
        <v>2024-2025</v>
      </c>
      <c r="D1620" t="s">
        <v>161</v>
      </c>
      <c r="E1620" t="s">
        <v>76</v>
      </c>
      <c r="F1620" t="str">
        <f t="shared" si="76"/>
        <v>Queensland</v>
      </c>
      <c r="G1620" t="s">
        <v>19</v>
      </c>
      <c r="H1620">
        <v>4220</v>
      </c>
      <c r="I1620" t="s">
        <v>11</v>
      </c>
      <c r="J1620" t="s">
        <v>122</v>
      </c>
      <c r="K1620" t="s">
        <v>154</v>
      </c>
      <c r="L1620" t="s">
        <v>144</v>
      </c>
      <c r="M1620" s="5">
        <v>625</v>
      </c>
    </row>
    <row r="1621" spans="1:13" x14ac:dyDescent="0.65">
      <c r="A1621" s="2">
        <v>45997</v>
      </c>
      <c r="B1621" s="3">
        <f t="shared" si="77"/>
        <v>2026</v>
      </c>
      <c r="C1621" t="str">
        <f t="shared" si="75"/>
        <v>2025-2026</v>
      </c>
      <c r="D1621" t="s">
        <v>160</v>
      </c>
      <c r="E1621" t="s">
        <v>14</v>
      </c>
      <c r="F1621" t="str">
        <f t="shared" si="76"/>
        <v>Northern Territory</v>
      </c>
      <c r="G1621" t="s">
        <v>15</v>
      </c>
      <c r="H1621">
        <v>800</v>
      </c>
      <c r="I1621" t="s">
        <v>11</v>
      </c>
      <c r="J1621" t="s">
        <v>138</v>
      </c>
      <c r="K1621" t="s">
        <v>158</v>
      </c>
      <c r="L1621" t="s">
        <v>148</v>
      </c>
      <c r="M1621" s="5">
        <v>407</v>
      </c>
    </row>
    <row r="1622" spans="1:13" x14ac:dyDescent="0.65">
      <c r="A1622" s="2">
        <v>45524</v>
      </c>
      <c r="B1622" s="3">
        <f t="shared" si="77"/>
        <v>2025</v>
      </c>
      <c r="C1622" t="str">
        <f t="shared" si="75"/>
        <v>2024-2025</v>
      </c>
      <c r="D1622" t="s">
        <v>161</v>
      </c>
      <c r="E1622" t="s">
        <v>109</v>
      </c>
      <c r="F1622" t="str">
        <f t="shared" si="76"/>
        <v>Western Australia</v>
      </c>
      <c r="G1622" t="s">
        <v>28</v>
      </c>
      <c r="H1622">
        <v>6052</v>
      </c>
      <c r="I1622" t="s">
        <v>11</v>
      </c>
      <c r="J1622" t="s">
        <v>119</v>
      </c>
      <c r="K1622" t="s">
        <v>152</v>
      </c>
      <c r="L1622" t="s">
        <v>142</v>
      </c>
      <c r="M1622" s="5">
        <v>437</v>
      </c>
    </row>
    <row r="1623" spans="1:13" x14ac:dyDescent="0.65">
      <c r="A1623" s="2">
        <v>46003</v>
      </c>
      <c r="B1623" s="3">
        <f t="shared" si="77"/>
        <v>2026</v>
      </c>
      <c r="C1623" t="str">
        <f t="shared" si="75"/>
        <v>2025-2026</v>
      </c>
      <c r="D1623" t="s">
        <v>161</v>
      </c>
      <c r="E1623" t="s">
        <v>55</v>
      </c>
      <c r="F1623" t="str">
        <f t="shared" si="76"/>
        <v>Queensland</v>
      </c>
      <c r="G1623" t="s">
        <v>19</v>
      </c>
      <c r="H1623">
        <v>4740</v>
      </c>
      <c r="I1623" t="s">
        <v>11</v>
      </c>
      <c r="J1623" t="s">
        <v>136</v>
      </c>
      <c r="K1623" t="s">
        <v>157</v>
      </c>
      <c r="L1623" t="s">
        <v>147</v>
      </c>
      <c r="M1623" s="5">
        <v>322</v>
      </c>
    </row>
    <row r="1624" spans="1:13" x14ac:dyDescent="0.65">
      <c r="A1624" s="2">
        <v>45711</v>
      </c>
      <c r="B1624" s="3">
        <f t="shared" si="77"/>
        <v>2025</v>
      </c>
      <c r="C1624" t="str">
        <f t="shared" si="75"/>
        <v>2024-2025</v>
      </c>
      <c r="D1624" t="s">
        <v>161</v>
      </c>
      <c r="E1624" t="s">
        <v>104</v>
      </c>
      <c r="F1624" t="str">
        <f t="shared" si="76"/>
        <v>Victoria</v>
      </c>
      <c r="G1624" t="s">
        <v>26</v>
      </c>
      <c r="H1624">
        <v>3175</v>
      </c>
      <c r="I1624" t="s">
        <v>11</v>
      </c>
      <c r="J1624" t="s">
        <v>125</v>
      </c>
      <c r="K1624" t="s">
        <v>157</v>
      </c>
      <c r="L1624" t="s">
        <v>147</v>
      </c>
      <c r="M1624" s="5">
        <v>235</v>
      </c>
    </row>
    <row r="1625" spans="1:13" x14ac:dyDescent="0.65">
      <c r="A1625" s="2">
        <v>45409</v>
      </c>
      <c r="B1625" s="3">
        <f t="shared" si="77"/>
        <v>2024</v>
      </c>
      <c r="C1625" t="str">
        <f t="shared" si="75"/>
        <v>2023-2024</v>
      </c>
      <c r="D1625" t="s">
        <v>161</v>
      </c>
      <c r="E1625" t="s">
        <v>65</v>
      </c>
      <c r="F1625" t="str">
        <f t="shared" si="76"/>
        <v>Victoria</v>
      </c>
      <c r="G1625" t="s">
        <v>26</v>
      </c>
      <c r="H1625">
        <v>3931</v>
      </c>
      <c r="I1625" t="s">
        <v>11</v>
      </c>
      <c r="J1625" t="s">
        <v>135</v>
      </c>
      <c r="K1625" t="s">
        <v>153</v>
      </c>
      <c r="L1625" t="s">
        <v>143</v>
      </c>
      <c r="M1625" s="5">
        <v>417</v>
      </c>
    </row>
    <row r="1626" spans="1:13" x14ac:dyDescent="0.65">
      <c r="A1626" s="2">
        <v>45311</v>
      </c>
      <c r="B1626" s="3">
        <f t="shared" si="77"/>
        <v>2024</v>
      </c>
      <c r="C1626" t="str">
        <f t="shared" si="75"/>
        <v>2023-2024</v>
      </c>
      <c r="D1626" t="s">
        <v>161</v>
      </c>
      <c r="E1626" t="s">
        <v>60</v>
      </c>
      <c r="F1626" t="str">
        <f t="shared" si="76"/>
        <v>Queensland</v>
      </c>
      <c r="G1626" t="s">
        <v>19</v>
      </c>
      <c r="H1626">
        <v>4655</v>
      </c>
      <c r="I1626" t="s">
        <v>11</v>
      </c>
      <c r="J1626" t="s">
        <v>136</v>
      </c>
      <c r="K1626" t="s">
        <v>159</v>
      </c>
      <c r="L1626" t="s">
        <v>149</v>
      </c>
      <c r="M1626" s="5">
        <v>592</v>
      </c>
    </row>
    <row r="1627" spans="1:13" x14ac:dyDescent="0.65">
      <c r="A1627" s="2">
        <v>45917</v>
      </c>
      <c r="B1627" s="3">
        <f t="shared" si="77"/>
        <v>2026</v>
      </c>
      <c r="C1627" t="str">
        <f t="shared" si="75"/>
        <v>2025-2026</v>
      </c>
      <c r="D1627" t="s">
        <v>161</v>
      </c>
      <c r="E1627" t="s">
        <v>58</v>
      </c>
      <c r="F1627" t="str">
        <f t="shared" si="76"/>
        <v>New South Wales</v>
      </c>
      <c r="G1627" t="s">
        <v>10</v>
      </c>
      <c r="H1627">
        <v>2790</v>
      </c>
      <c r="I1627" t="s">
        <v>11</v>
      </c>
      <c r="J1627" t="s">
        <v>130</v>
      </c>
      <c r="K1627" t="s">
        <v>159</v>
      </c>
      <c r="L1627" t="s">
        <v>149</v>
      </c>
      <c r="M1627" s="5">
        <v>103</v>
      </c>
    </row>
    <row r="1628" spans="1:13" x14ac:dyDescent="0.65">
      <c r="A1628" s="2">
        <v>45378</v>
      </c>
      <c r="B1628" s="3">
        <f t="shared" si="77"/>
        <v>2024</v>
      </c>
      <c r="C1628" t="str">
        <f t="shared" si="75"/>
        <v>2023-2024</v>
      </c>
      <c r="D1628" t="s">
        <v>161</v>
      </c>
      <c r="E1628" t="s">
        <v>72</v>
      </c>
      <c r="F1628" t="str">
        <f t="shared" si="76"/>
        <v>Queensland</v>
      </c>
      <c r="G1628" t="s">
        <v>19</v>
      </c>
      <c r="H1628">
        <v>4870</v>
      </c>
      <c r="I1628" t="s">
        <v>11</v>
      </c>
      <c r="J1628" t="s">
        <v>131</v>
      </c>
      <c r="K1628" t="s">
        <v>153</v>
      </c>
      <c r="L1628" t="s">
        <v>143</v>
      </c>
      <c r="M1628" s="5">
        <v>487</v>
      </c>
    </row>
    <row r="1629" spans="1:13" x14ac:dyDescent="0.65">
      <c r="A1629" s="2">
        <v>45462</v>
      </c>
      <c r="B1629" s="3">
        <f t="shared" si="77"/>
        <v>2024</v>
      </c>
      <c r="C1629" t="str">
        <f t="shared" si="75"/>
        <v>2023-2024</v>
      </c>
      <c r="D1629" t="s">
        <v>161</v>
      </c>
      <c r="E1629" t="s">
        <v>90</v>
      </c>
      <c r="F1629" t="str">
        <f t="shared" si="76"/>
        <v>New South Wales</v>
      </c>
      <c r="G1629" t="s">
        <v>10</v>
      </c>
      <c r="H1629">
        <v>2650</v>
      </c>
      <c r="I1629" t="s">
        <v>11</v>
      </c>
      <c r="J1629" t="s">
        <v>130</v>
      </c>
      <c r="K1629" t="s">
        <v>152</v>
      </c>
      <c r="L1629" t="s">
        <v>142</v>
      </c>
      <c r="M1629" s="5">
        <v>698</v>
      </c>
    </row>
    <row r="1630" spans="1:13" x14ac:dyDescent="0.65">
      <c r="A1630" s="2">
        <v>45487</v>
      </c>
      <c r="B1630" s="3">
        <f t="shared" si="77"/>
        <v>2025</v>
      </c>
      <c r="C1630" t="str">
        <f t="shared" si="75"/>
        <v>2024-2025</v>
      </c>
      <c r="D1630" t="s">
        <v>161</v>
      </c>
      <c r="E1630" t="s">
        <v>70</v>
      </c>
      <c r="F1630" t="str">
        <f t="shared" si="76"/>
        <v>Western Australia</v>
      </c>
      <c r="G1630" t="s">
        <v>28</v>
      </c>
      <c r="H1630">
        <v>6021</v>
      </c>
      <c r="I1630" t="s">
        <v>11</v>
      </c>
      <c r="J1630" t="s">
        <v>119</v>
      </c>
      <c r="K1630" t="s">
        <v>152</v>
      </c>
      <c r="L1630" t="s">
        <v>142</v>
      </c>
      <c r="M1630" s="5">
        <v>746</v>
      </c>
    </row>
    <row r="1631" spans="1:13" x14ac:dyDescent="0.65">
      <c r="A1631" s="2">
        <v>45374</v>
      </c>
      <c r="B1631" s="3">
        <f t="shared" si="77"/>
        <v>2024</v>
      </c>
      <c r="C1631" t="str">
        <f t="shared" si="75"/>
        <v>2023-2024</v>
      </c>
      <c r="D1631" t="s">
        <v>160</v>
      </c>
      <c r="E1631" t="s">
        <v>71</v>
      </c>
      <c r="F1631" t="str">
        <f t="shared" si="76"/>
        <v>Victoria</v>
      </c>
      <c r="G1631" t="s">
        <v>26</v>
      </c>
      <c r="H1631">
        <v>3131</v>
      </c>
      <c r="I1631" t="s">
        <v>11</v>
      </c>
      <c r="J1631" t="s">
        <v>125</v>
      </c>
      <c r="K1631" t="s">
        <v>153</v>
      </c>
      <c r="L1631" t="s">
        <v>143</v>
      </c>
      <c r="M1631" s="5">
        <v>599</v>
      </c>
    </row>
    <row r="1632" spans="1:13" x14ac:dyDescent="0.65">
      <c r="A1632" s="2">
        <v>45518</v>
      </c>
      <c r="B1632" s="3">
        <f t="shared" si="77"/>
        <v>2025</v>
      </c>
      <c r="C1632" t="str">
        <f t="shared" si="75"/>
        <v>2024-2025</v>
      </c>
      <c r="D1632" t="s">
        <v>161</v>
      </c>
      <c r="E1632" t="s">
        <v>91</v>
      </c>
      <c r="F1632" t="str">
        <f t="shared" si="76"/>
        <v>Western Australia</v>
      </c>
      <c r="G1632" t="s">
        <v>28</v>
      </c>
      <c r="H1632">
        <v>6109</v>
      </c>
      <c r="I1632" t="s">
        <v>11</v>
      </c>
      <c r="J1632" t="s">
        <v>133</v>
      </c>
      <c r="K1632" t="s">
        <v>155</v>
      </c>
      <c r="L1632" t="s">
        <v>145</v>
      </c>
      <c r="M1632" s="5">
        <v>81</v>
      </c>
    </row>
    <row r="1633" spans="1:13" x14ac:dyDescent="0.65">
      <c r="A1633" s="2">
        <v>45553</v>
      </c>
      <c r="B1633" s="3">
        <f t="shared" si="77"/>
        <v>2025</v>
      </c>
      <c r="C1633" t="str">
        <f t="shared" si="75"/>
        <v>2024-2025</v>
      </c>
      <c r="D1633" t="s">
        <v>161</v>
      </c>
      <c r="E1633" t="s">
        <v>61</v>
      </c>
      <c r="F1633" t="str">
        <f t="shared" si="76"/>
        <v>Victoria</v>
      </c>
      <c r="G1633" t="s">
        <v>26</v>
      </c>
      <c r="H1633">
        <v>3179</v>
      </c>
      <c r="I1633" t="s">
        <v>11</v>
      </c>
      <c r="J1633" t="s">
        <v>125</v>
      </c>
      <c r="K1633" t="s">
        <v>156</v>
      </c>
      <c r="L1633" t="s">
        <v>146</v>
      </c>
      <c r="M1633" s="5">
        <v>508</v>
      </c>
    </row>
    <row r="1634" spans="1:13" x14ac:dyDescent="0.65">
      <c r="A1634" s="2">
        <v>45411</v>
      </c>
      <c r="B1634" s="3">
        <f t="shared" si="77"/>
        <v>2024</v>
      </c>
      <c r="C1634" t="str">
        <f t="shared" si="75"/>
        <v>2023-2024</v>
      </c>
      <c r="D1634" t="s">
        <v>161</v>
      </c>
      <c r="E1634" t="s">
        <v>29</v>
      </c>
      <c r="F1634" t="str">
        <f t="shared" si="76"/>
        <v>Queensland</v>
      </c>
      <c r="G1634" t="s">
        <v>19</v>
      </c>
      <c r="H1634">
        <v>4703</v>
      </c>
      <c r="I1634" t="s">
        <v>11</v>
      </c>
      <c r="J1634" t="s">
        <v>136</v>
      </c>
      <c r="K1634" t="s">
        <v>154</v>
      </c>
      <c r="L1634" t="s">
        <v>144</v>
      </c>
      <c r="M1634" s="5">
        <v>444</v>
      </c>
    </row>
    <row r="1635" spans="1:13" x14ac:dyDescent="0.65">
      <c r="A1635" s="2">
        <v>45718</v>
      </c>
      <c r="B1635" s="3">
        <f t="shared" si="77"/>
        <v>2025</v>
      </c>
      <c r="C1635" t="str">
        <f t="shared" si="75"/>
        <v>2024-2025</v>
      </c>
      <c r="D1635" t="s">
        <v>160</v>
      </c>
      <c r="E1635" t="s">
        <v>97</v>
      </c>
      <c r="F1635" t="str">
        <f t="shared" si="76"/>
        <v>Tasmania</v>
      </c>
      <c r="G1635" t="s">
        <v>43</v>
      </c>
      <c r="H1635">
        <v>7010</v>
      </c>
      <c r="I1635" t="s">
        <v>11</v>
      </c>
      <c r="J1635" t="s">
        <v>128</v>
      </c>
      <c r="K1635" t="s">
        <v>152</v>
      </c>
      <c r="L1635" t="s">
        <v>142</v>
      </c>
      <c r="M1635" s="5">
        <v>775</v>
      </c>
    </row>
    <row r="1636" spans="1:13" x14ac:dyDescent="0.65">
      <c r="A1636" s="2">
        <v>45897</v>
      </c>
      <c r="B1636" s="3">
        <f t="shared" si="77"/>
        <v>2026</v>
      </c>
      <c r="C1636" t="str">
        <f t="shared" si="75"/>
        <v>2025-2026</v>
      </c>
      <c r="D1636" t="s">
        <v>161</v>
      </c>
      <c r="E1636" t="s">
        <v>37</v>
      </c>
      <c r="F1636" t="str">
        <f t="shared" si="76"/>
        <v>Victoria</v>
      </c>
      <c r="G1636" t="s">
        <v>26</v>
      </c>
      <c r="H1636">
        <v>3134</v>
      </c>
      <c r="I1636" t="s">
        <v>11</v>
      </c>
      <c r="J1636" t="s">
        <v>125</v>
      </c>
      <c r="K1636" t="s">
        <v>156</v>
      </c>
      <c r="L1636" t="s">
        <v>146</v>
      </c>
      <c r="M1636" s="5">
        <v>119</v>
      </c>
    </row>
    <row r="1637" spans="1:13" x14ac:dyDescent="0.65">
      <c r="A1637" s="2">
        <v>45916</v>
      </c>
      <c r="B1637" s="3">
        <f t="shared" si="77"/>
        <v>2026</v>
      </c>
      <c r="C1637" t="str">
        <f t="shared" si="75"/>
        <v>2025-2026</v>
      </c>
      <c r="D1637" t="s">
        <v>161</v>
      </c>
      <c r="E1637" t="s">
        <v>90</v>
      </c>
      <c r="F1637" t="str">
        <f t="shared" si="76"/>
        <v>New South Wales</v>
      </c>
      <c r="G1637" t="s">
        <v>10</v>
      </c>
      <c r="H1637">
        <v>2650</v>
      </c>
      <c r="I1637" t="s">
        <v>11</v>
      </c>
      <c r="J1637" t="s">
        <v>130</v>
      </c>
      <c r="K1637" t="s">
        <v>153</v>
      </c>
      <c r="L1637" t="s">
        <v>143</v>
      </c>
      <c r="M1637" s="5">
        <v>215</v>
      </c>
    </row>
    <row r="1638" spans="1:13" x14ac:dyDescent="0.65">
      <c r="A1638" s="2">
        <v>45984</v>
      </c>
      <c r="B1638" s="3">
        <f t="shared" si="77"/>
        <v>2026</v>
      </c>
      <c r="C1638" t="str">
        <f t="shared" si="75"/>
        <v>2025-2026</v>
      </c>
      <c r="D1638" t="s">
        <v>161</v>
      </c>
      <c r="E1638" t="s">
        <v>69</v>
      </c>
      <c r="F1638" t="str">
        <f t="shared" si="76"/>
        <v>Victoria</v>
      </c>
      <c r="G1638" t="s">
        <v>26</v>
      </c>
      <c r="H1638">
        <v>3148</v>
      </c>
      <c r="I1638" t="s">
        <v>11</v>
      </c>
      <c r="J1638" t="s">
        <v>125</v>
      </c>
      <c r="K1638" t="s">
        <v>159</v>
      </c>
      <c r="L1638" t="s">
        <v>149</v>
      </c>
      <c r="M1638" s="5">
        <v>704</v>
      </c>
    </row>
    <row r="1639" spans="1:13" x14ac:dyDescent="0.65">
      <c r="A1639" s="2">
        <v>45498</v>
      </c>
      <c r="B1639" s="3">
        <f t="shared" si="77"/>
        <v>2025</v>
      </c>
      <c r="C1639" t="str">
        <f t="shared" si="75"/>
        <v>2024-2025</v>
      </c>
      <c r="D1639" t="s">
        <v>160</v>
      </c>
      <c r="E1639" t="s">
        <v>33</v>
      </c>
      <c r="F1639" t="str">
        <f t="shared" si="76"/>
        <v>Northern Territory</v>
      </c>
      <c r="G1639" t="s">
        <v>15</v>
      </c>
      <c r="H1639">
        <v>870</v>
      </c>
      <c r="I1639" t="s">
        <v>11</v>
      </c>
      <c r="J1639" t="s">
        <v>138</v>
      </c>
      <c r="K1639" t="s">
        <v>156</v>
      </c>
      <c r="L1639" t="s">
        <v>146</v>
      </c>
      <c r="M1639" s="5">
        <v>774</v>
      </c>
    </row>
    <row r="1640" spans="1:13" x14ac:dyDescent="0.65">
      <c r="A1640" s="2">
        <v>45608</v>
      </c>
      <c r="B1640" s="3">
        <f t="shared" si="77"/>
        <v>2025</v>
      </c>
      <c r="C1640" t="str">
        <f t="shared" si="75"/>
        <v>2024-2025</v>
      </c>
      <c r="D1640" t="s">
        <v>161</v>
      </c>
      <c r="E1640" t="s">
        <v>12</v>
      </c>
      <c r="F1640" t="str">
        <f t="shared" si="76"/>
        <v>New South Wales</v>
      </c>
      <c r="G1640" t="s">
        <v>10</v>
      </c>
      <c r="H1640">
        <v>2795</v>
      </c>
      <c r="I1640" t="s">
        <v>11</v>
      </c>
      <c r="J1640" t="s">
        <v>130</v>
      </c>
      <c r="K1640" t="s">
        <v>156</v>
      </c>
      <c r="L1640" t="s">
        <v>146</v>
      </c>
      <c r="M1640" s="5">
        <v>576</v>
      </c>
    </row>
    <row r="1641" spans="1:13" x14ac:dyDescent="0.65">
      <c r="A1641" s="2">
        <v>45892</v>
      </c>
      <c r="B1641" s="3">
        <f t="shared" si="77"/>
        <v>2026</v>
      </c>
      <c r="C1641" t="str">
        <f t="shared" si="75"/>
        <v>2025-2026</v>
      </c>
      <c r="D1641" t="s">
        <v>161</v>
      </c>
      <c r="E1641" t="s">
        <v>86</v>
      </c>
      <c r="F1641" t="str">
        <f t="shared" si="76"/>
        <v>Queensland</v>
      </c>
      <c r="G1641" t="s">
        <v>19</v>
      </c>
      <c r="H1641">
        <v>4119</v>
      </c>
      <c r="I1641" t="s">
        <v>11</v>
      </c>
      <c r="J1641" t="s">
        <v>129</v>
      </c>
      <c r="K1641" t="s">
        <v>158</v>
      </c>
      <c r="L1641" t="s">
        <v>148</v>
      </c>
      <c r="M1641" s="5">
        <v>584</v>
      </c>
    </row>
    <row r="1642" spans="1:13" x14ac:dyDescent="0.65">
      <c r="A1642" s="2">
        <v>45689</v>
      </c>
      <c r="B1642" s="3">
        <f t="shared" si="77"/>
        <v>2025</v>
      </c>
      <c r="C1642" t="str">
        <f t="shared" si="75"/>
        <v>2024-2025</v>
      </c>
      <c r="D1642" t="s">
        <v>160</v>
      </c>
      <c r="E1642" t="s">
        <v>110</v>
      </c>
      <c r="F1642" t="str">
        <f t="shared" si="76"/>
        <v>Australian Capital Territory</v>
      </c>
      <c r="G1642" t="s">
        <v>51</v>
      </c>
      <c r="H1642">
        <v>2609</v>
      </c>
      <c r="I1642" t="s">
        <v>11</v>
      </c>
      <c r="J1642" t="s">
        <v>121</v>
      </c>
      <c r="K1642" t="s">
        <v>157</v>
      </c>
      <c r="L1642" t="s">
        <v>147</v>
      </c>
      <c r="M1642" s="5">
        <v>473</v>
      </c>
    </row>
    <row r="1643" spans="1:13" x14ac:dyDescent="0.65">
      <c r="A1643" s="2">
        <v>45320</v>
      </c>
      <c r="B1643" s="3">
        <f t="shared" si="77"/>
        <v>2024</v>
      </c>
      <c r="C1643" t="str">
        <f t="shared" si="75"/>
        <v>2023-2024</v>
      </c>
      <c r="D1643" t="s">
        <v>161</v>
      </c>
      <c r="E1643" t="s">
        <v>104</v>
      </c>
      <c r="F1643" t="str">
        <f t="shared" si="76"/>
        <v>Victoria</v>
      </c>
      <c r="G1643" t="s">
        <v>26</v>
      </c>
      <c r="H1643">
        <v>3175</v>
      </c>
      <c r="I1643" t="s">
        <v>11</v>
      </c>
      <c r="J1643" t="s">
        <v>125</v>
      </c>
      <c r="K1643" t="s">
        <v>155</v>
      </c>
      <c r="L1643" t="s">
        <v>145</v>
      </c>
      <c r="M1643" s="5">
        <v>487</v>
      </c>
    </row>
    <row r="1644" spans="1:13" x14ac:dyDescent="0.65">
      <c r="A1644" s="2">
        <v>45479</v>
      </c>
      <c r="B1644" s="3">
        <f t="shared" si="77"/>
        <v>2025</v>
      </c>
      <c r="C1644" t="str">
        <f t="shared" si="75"/>
        <v>2024-2025</v>
      </c>
      <c r="D1644" t="s">
        <v>160</v>
      </c>
      <c r="E1644" t="s">
        <v>87</v>
      </c>
      <c r="F1644" t="str">
        <f t="shared" si="76"/>
        <v>New South Wales</v>
      </c>
      <c r="G1644" t="s">
        <v>10</v>
      </c>
      <c r="H1644">
        <v>2158</v>
      </c>
      <c r="I1644" t="s">
        <v>11</v>
      </c>
      <c r="J1644" t="s">
        <v>123</v>
      </c>
      <c r="K1644" t="s">
        <v>152</v>
      </c>
      <c r="L1644" t="s">
        <v>142</v>
      </c>
      <c r="M1644" s="5">
        <v>425</v>
      </c>
    </row>
    <row r="1645" spans="1:13" x14ac:dyDescent="0.65">
      <c r="A1645" s="2">
        <v>45338</v>
      </c>
      <c r="B1645" s="3">
        <f t="shared" si="77"/>
        <v>2024</v>
      </c>
      <c r="C1645" t="str">
        <f t="shared" si="75"/>
        <v>2023-2024</v>
      </c>
      <c r="D1645" t="s">
        <v>161</v>
      </c>
      <c r="E1645" t="s">
        <v>55</v>
      </c>
      <c r="F1645" t="str">
        <f t="shared" si="76"/>
        <v>Queensland</v>
      </c>
      <c r="G1645" t="s">
        <v>19</v>
      </c>
      <c r="H1645">
        <v>4740</v>
      </c>
      <c r="I1645" t="s">
        <v>11</v>
      </c>
      <c r="J1645" t="s">
        <v>136</v>
      </c>
      <c r="K1645" t="s">
        <v>154</v>
      </c>
      <c r="L1645" t="s">
        <v>144</v>
      </c>
      <c r="M1645" s="5">
        <v>750</v>
      </c>
    </row>
    <row r="1646" spans="1:13" x14ac:dyDescent="0.65">
      <c r="A1646" s="2">
        <v>45948</v>
      </c>
      <c r="B1646" s="3">
        <f t="shared" si="77"/>
        <v>2026</v>
      </c>
      <c r="C1646" t="str">
        <f t="shared" si="75"/>
        <v>2025-2026</v>
      </c>
      <c r="D1646" t="s">
        <v>160</v>
      </c>
      <c r="E1646" t="s">
        <v>39</v>
      </c>
      <c r="F1646" t="str">
        <f t="shared" si="76"/>
        <v>New South Wales</v>
      </c>
      <c r="G1646" t="s">
        <v>10</v>
      </c>
      <c r="H1646">
        <v>2541</v>
      </c>
      <c r="I1646" t="s">
        <v>11</v>
      </c>
      <c r="J1646" t="s">
        <v>121</v>
      </c>
      <c r="K1646" t="s">
        <v>151</v>
      </c>
      <c r="L1646" t="s">
        <v>141</v>
      </c>
      <c r="M1646" s="5">
        <v>451</v>
      </c>
    </row>
    <row r="1647" spans="1:13" x14ac:dyDescent="0.65">
      <c r="A1647" s="2">
        <v>45957</v>
      </c>
      <c r="B1647" s="3">
        <f t="shared" si="77"/>
        <v>2026</v>
      </c>
      <c r="C1647" t="str">
        <f t="shared" si="75"/>
        <v>2025-2026</v>
      </c>
      <c r="D1647" t="s">
        <v>160</v>
      </c>
      <c r="E1647" t="s">
        <v>25</v>
      </c>
      <c r="F1647" t="str">
        <f t="shared" si="76"/>
        <v>Victoria</v>
      </c>
      <c r="G1647" t="s">
        <v>26</v>
      </c>
      <c r="H1647">
        <v>3066</v>
      </c>
      <c r="I1647" t="s">
        <v>11</v>
      </c>
      <c r="J1647" t="s">
        <v>126</v>
      </c>
      <c r="K1647" t="s">
        <v>157</v>
      </c>
      <c r="L1647" t="s">
        <v>147</v>
      </c>
      <c r="M1647" s="5">
        <v>207</v>
      </c>
    </row>
    <row r="1648" spans="1:13" x14ac:dyDescent="0.65">
      <c r="A1648" s="2">
        <v>45797</v>
      </c>
      <c r="B1648" s="3">
        <f t="shared" si="77"/>
        <v>2025</v>
      </c>
      <c r="C1648" t="str">
        <f t="shared" si="75"/>
        <v>2024-2025</v>
      </c>
      <c r="D1648" t="s">
        <v>160</v>
      </c>
      <c r="E1648" t="s">
        <v>82</v>
      </c>
      <c r="F1648" t="str">
        <f t="shared" si="76"/>
        <v>Queensland</v>
      </c>
      <c r="G1648" t="s">
        <v>19</v>
      </c>
      <c r="H1648">
        <v>4215</v>
      </c>
      <c r="I1648" t="s">
        <v>11</v>
      </c>
      <c r="J1648" t="s">
        <v>122</v>
      </c>
      <c r="K1648" t="s">
        <v>153</v>
      </c>
      <c r="L1648" t="s">
        <v>143</v>
      </c>
      <c r="M1648" s="5">
        <v>625</v>
      </c>
    </row>
    <row r="1649" spans="1:13" x14ac:dyDescent="0.65">
      <c r="A1649" s="2">
        <v>45911</v>
      </c>
      <c r="B1649" s="3">
        <f t="shared" si="77"/>
        <v>2026</v>
      </c>
      <c r="C1649" t="str">
        <f t="shared" si="75"/>
        <v>2025-2026</v>
      </c>
      <c r="D1649" t="s">
        <v>161</v>
      </c>
      <c r="E1649" t="s">
        <v>86</v>
      </c>
      <c r="F1649" t="str">
        <f t="shared" si="76"/>
        <v>Queensland</v>
      </c>
      <c r="G1649" t="s">
        <v>19</v>
      </c>
      <c r="H1649">
        <v>4119</v>
      </c>
      <c r="I1649" t="s">
        <v>11</v>
      </c>
      <c r="J1649" t="s">
        <v>129</v>
      </c>
      <c r="K1649" t="s">
        <v>153</v>
      </c>
      <c r="L1649" t="s">
        <v>143</v>
      </c>
      <c r="M1649" s="5">
        <v>516</v>
      </c>
    </row>
    <row r="1650" spans="1:13" x14ac:dyDescent="0.65">
      <c r="A1650" s="2">
        <v>45476</v>
      </c>
      <c r="B1650" s="3">
        <f t="shared" si="77"/>
        <v>2025</v>
      </c>
      <c r="C1650" t="str">
        <f t="shared" si="75"/>
        <v>2024-2025</v>
      </c>
      <c r="D1650" t="s">
        <v>160</v>
      </c>
      <c r="E1650" t="s">
        <v>32</v>
      </c>
      <c r="F1650" t="str">
        <f t="shared" si="76"/>
        <v>Victoria</v>
      </c>
      <c r="G1650" t="s">
        <v>26</v>
      </c>
      <c r="H1650">
        <v>3977</v>
      </c>
      <c r="I1650" t="s">
        <v>11</v>
      </c>
      <c r="J1650" t="s">
        <v>135</v>
      </c>
      <c r="K1650" t="s">
        <v>156</v>
      </c>
      <c r="L1650" t="s">
        <v>146</v>
      </c>
      <c r="M1650" s="5">
        <v>383</v>
      </c>
    </row>
    <row r="1651" spans="1:13" x14ac:dyDescent="0.65">
      <c r="A1651" s="2">
        <v>45966</v>
      </c>
      <c r="B1651" s="3">
        <f t="shared" si="77"/>
        <v>2026</v>
      </c>
      <c r="C1651" t="str">
        <f t="shared" si="75"/>
        <v>2025-2026</v>
      </c>
      <c r="D1651" t="s">
        <v>160</v>
      </c>
      <c r="E1651" t="s">
        <v>54</v>
      </c>
      <c r="F1651" t="str">
        <f t="shared" si="76"/>
        <v>New South Wales</v>
      </c>
      <c r="G1651" t="s">
        <v>10</v>
      </c>
      <c r="H1651">
        <v>2750</v>
      </c>
      <c r="I1651" t="s">
        <v>11</v>
      </c>
      <c r="J1651" t="s">
        <v>130</v>
      </c>
      <c r="K1651" t="s">
        <v>153</v>
      </c>
      <c r="L1651" t="s">
        <v>143</v>
      </c>
      <c r="M1651" s="5">
        <v>501</v>
      </c>
    </row>
    <row r="1652" spans="1:13" x14ac:dyDescent="0.65">
      <c r="A1652" s="2">
        <v>45392</v>
      </c>
      <c r="B1652" s="3">
        <f t="shared" si="77"/>
        <v>2024</v>
      </c>
      <c r="C1652" t="str">
        <f t="shared" si="75"/>
        <v>2023-2024</v>
      </c>
      <c r="D1652" t="s">
        <v>160</v>
      </c>
      <c r="E1652" t="s">
        <v>22</v>
      </c>
      <c r="F1652" t="str">
        <f t="shared" si="76"/>
        <v>New South Wales</v>
      </c>
      <c r="G1652" t="s">
        <v>10</v>
      </c>
      <c r="H1652">
        <v>2116</v>
      </c>
      <c r="I1652" t="s">
        <v>11</v>
      </c>
      <c r="J1652" t="s">
        <v>123</v>
      </c>
      <c r="K1652" t="s">
        <v>158</v>
      </c>
      <c r="L1652" t="s">
        <v>148</v>
      </c>
      <c r="M1652" s="5">
        <v>515</v>
      </c>
    </row>
    <row r="1653" spans="1:13" x14ac:dyDescent="0.65">
      <c r="A1653" s="2">
        <v>45721</v>
      </c>
      <c r="B1653" s="3">
        <f t="shared" si="77"/>
        <v>2025</v>
      </c>
      <c r="C1653" t="str">
        <f t="shared" si="75"/>
        <v>2024-2025</v>
      </c>
      <c r="D1653" t="s">
        <v>160</v>
      </c>
      <c r="E1653" t="s">
        <v>34</v>
      </c>
      <c r="F1653" t="str">
        <f t="shared" si="76"/>
        <v>New South Wales</v>
      </c>
      <c r="G1653" t="s">
        <v>10</v>
      </c>
      <c r="H1653">
        <v>2560</v>
      </c>
      <c r="I1653" t="s">
        <v>11</v>
      </c>
      <c r="J1653" t="s">
        <v>121</v>
      </c>
      <c r="K1653" t="s">
        <v>156</v>
      </c>
      <c r="L1653" t="s">
        <v>146</v>
      </c>
      <c r="M1653" s="5">
        <v>109</v>
      </c>
    </row>
    <row r="1654" spans="1:13" x14ac:dyDescent="0.65">
      <c r="A1654" s="2">
        <v>45887</v>
      </c>
      <c r="B1654" s="3">
        <f t="shared" si="77"/>
        <v>2026</v>
      </c>
      <c r="C1654" t="str">
        <f t="shared" si="75"/>
        <v>2025-2026</v>
      </c>
      <c r="D1654" t="s">
        <v>161</v>
      </c>
      <c r="E1654" t="s">
        <v>69</v>
      </c>
      <c r="F1654" t="str">
        <f t="shared" si="76"/>
        <v>Victoria</v>
      </c>
      <c r="G1654" t="s">
        <v>26</v>
      </c>
      <c r="H1654">
        <v>3148</v>
      </c>
      <c r="I1654" t="s">
        <v>11</v>
      </c>
      <c r="J1654" t="s">
        <v>125</v>
      </c>
      <c r="K1654" t="s">
        <v>156</v>
      </c>
      <c r="L1654" t="s">
        <v>146</v>
      </c>
      <c r="M1654" s="5">
        <v>263</v>
      </c>
    </row>
    <row r="1655" spans="1:13" x14ac:dyDescent="0.65">
      <c r="A1655" s="2">
        <v>45599</v>
      </c>
      <c r="B1655" s="3">
        <f t="shared" si="77"/>
        <v>2025</v>
      </c>
      <c r="C1655" t="str">
        <f t="shared" si="75"/>
        <v>2024-2025</v>
      </c>
      <c r="D1655" t="s">
        <v>161</v>
      </c>
      <c r="E1655" t="s">
        <v>46</v>
      </c>
      <c r="F1655" t="str">
        <f t="shared" si="76"/>
        <v>South Australia</v>
      </c>
      <c r="G1655" t="s">
        <v>17</v>
      </c>
      <c r="H1655">
        <v>5043</v>
      </c>
      <c r="I1655" t="s">
        <v>11</v>
      </c>
      <c r="J1655" t="s">
        <v>132</v>
      </c>
      <c r="K1655" t="s">
        <v>159</v>
      </c>
      <c r="L1655" t="s">
        <v>149</v>
      </c>
      <c r="M1655" s="5">
        <v>597</v>
      </c>
    </row>
    <row r="1656" spans="1:13" x14ac:dyDescent="0.65">
      <c r="A1656" s="2">
        <v>45958</v>
      </c>
      <c r="B1656" s="3">
        <f t="shared" si="77"/>
        <v>2026</v>
      </c>
      <c r="C1656" t="str">
        <f t="shared" si="75"/>
        <v>2025-2026</v>
      </c>
      <c r="D1656" t="s">
        <v>160</v>
      </c>
      <c r="E1656" t="s">
        <v>25</v>
      </c>
      <c r="F1656" t="str">
        <f t="shared" si="76"/>
        <v>Victoria</v>
      </c>
      <c r="G1656" t="s">
        <v>26</v>
      </c>
      <c r="H1656">
        <v>3066</v>
      </c>
      <c r="I1656" t="s">
        <v>11</v>
      </c>
      <c r="J1656" t="s">
        <v>126</v>
      </c>
      <c r="K1656" t="s">
        <v>156</v>
      </c>
      <c r="L1656" t="s">
        <v>146</v>
      </c>
      <c r="M1656" s="5">
        <v>116</v>
      </c>
    </row>
    <row r="1657" spans="1:13" x14ac:dyDescent="0.65">
      <c r="A1657" s="2">
        <v>45911</v>
      </c>
      <c r="B1657" s="3">
        <f t="shared" si="77"/>
        <v>2026</v>
      </c>
      <c r="C1657" t="str">
        <f t="shared" si="75"/>
        <v>2025-2026</v>
      </c>
      <c r="D1657" t="s">
        <v>160</v>
      </c>
      <c r="E1657" t="s">
        <v>77</v>
      </c>
      <c r="F1657" t="str">
        <f t="shared" si="76"/>
        <v>Victoria</v>
      </c>
      <c r="G1657" t="s">
        <v>26</v>
      </c>
      <c r="H1657">
        <v>3018</v>
      </c>
      <c r="I1657" t="s">
        <v>11</v>
      </c>
      <c r="J1657" t="s">
        <v>126</v>
      </c>
      <c r="K1657" t="s">
        <v>153</v>
      </c>
      <c r="L1657" t="s">
        <v>143</v>
      </c>
      <c r="M1657" s="5">
        <v>278</v>
      </c>
    </row>
    <row r="1658" spans="1:13" x14ac:dyDescent="0.65">
      <c r="A1658" s="2">
        <v>45466</v>
      </c>
      <c r="B1658" s="3">
        <f t="shared" si="77"/>
        <v>2024</v>
      </c>
      <c r="C1658" t="str">
        <f t="shared" si="75"/>
        <v>2023-2024</v>
      </c>
      <c r="D1658" t="s">
        <v>161</v>
      </c>
      <c r="E1658" t="s">
        <v>91</v>
      </c>
      <c r="F1658" t="str">
        <f t="shared" si="76"/>
        <v>Western Australia</v>
      </c>
      <c r="G1658" t="s">
        <v>28</v>
      </c>
      <c r="H1658">
        <v>6109</v>
      </c>
      <c r="I1658" t="s">
        <v>11</v>
      </c>
      <c r="J1658" t="s">
        <v>133</v>
      </c>
      <c r="K1658" t="s">
        <v>156</v>
      </c>
      <c r="L1658" t="s">
        <v>146</v>
      </c>
      <c r="M1658" s="5">
        <v>343</v>
      </c>
    </row>
    <row r="1659" spans="1:13" x14ac:dyDescent="0.65">
      <c r="A1659" s="2">
        <v>45821</v>
      </c>
      <c r="B1659" s="3">
        <f t="shared" si="77"/>
        <v>2025</v>
      </c>
      <c r="C1659" t="str">
        <f t="shared" si="75"/>
        <v>2024-2025</v>
      </c>
      <c r="D1659" t="s">
        <v>160</v>
      </c>
      <c r="E1659" t="s">
        <v>101</v>
      </c>
      <c r="F1659" t="str">
        <f t="shared" si="76"/>
        <v>Queensland</v>
      </c>
      <c r="G1659" t="s">
        <v>19</v>
      </c>
      <c r="H1659">
        <v>4305</v>
      </c>
      <c r="I1659" t="s">
        <v>11</v>
      </c>
      <c r="J1659" t="s">
        <v>122</v>
      </c>
      <c r="K1659" t="s">
        <v>153</v>
      </c>
      <c r="L1659" t="s">
        <v>143</v>
      </c>
      <c r="M1659" s="5">
        <v>585</v>
      </c>
    </row>
    <row r="1660" spans="1:13" x14ac:dyDescent="0.65">
      <c r="A1660" s="2">
        <v>45321</v>
      </c>
      <c r="B1660" s="3">
        <f t="shared" si="77"/>
        <v>2024</v>
      </c>
      <c r="C1660" t="str">
        <f t="shared" si="75"/>
        <v>2023-2024</v>
      </c>
      <c r="D1660" t="s">
        <v>160</v>
      </c>
      <c r="E1660" t="s">
        <v>44</v>
      </c>
      <c r="F1660" t="str">
        <f t="shared" si="76"/>
        <v>Western Australia</v>
      </c>
      <c r="G1660" t="s">
        <v>28</v>
      </c>
      <c r="H1660">
        <v>6010</v>
      </c>
      <c r="I1660" t="s">
        <v>11</v>
      </c>
      <c r="J1660" t="s">
        <v>119</v>
      </c>
      <c r="K1660" t="s">
        <v>154</v>
      </c>
      <c r="L1660" t="s">
        <v>144</v>
      </c>
      <c r="M1660" s="5">
        <v>678</v>
      </c>
    </row>
    <row r="1661" spans="1:13" x14ac:dyDescent="0.65">
      <c r="A1661" s="2">
        <v>45773</v>
      </c>
      <c r="B1661" s="3">
        <f t="shared" si="77"/>
        <v>2025</v>
      </c>
      <c r="C1661" t="str">
        <f t="shared" si="75"/>
        <v>2024-2025</v>
      </c>
      <c r="D1661" t="s">
        <v>161</v>
      </c>
      <c r="E1661" t="s">
        <v>42</v>
      </c>
      <c r="F1661" t="str">
        <f t="shared" si="76"/>
        <v>Tasmania</v>
      </c>
      <c r="G1661" t="s">
        <v>43</v>
      </c>
      <c r="H1661">
        <v>7018</v>
      </c>
      <c r="I1661" t="s">
        <v>11</v>
      </c>
      <c r="J1661" t="s">
        <v>128</v>
      </c>
      <c r="K1661" t="s">
        <v>154</v>
      </c>
      <c r="L1661" t="s">
        <v>144</v>
      </c>
      <c r="M1661" s="5">
        <v>481</v>
      </c>
    </row>
    <row r="1662" spans="1:13" x14ac:dyDescent="0.65">
      <c r="A1662" s="2">
        <v>45630</v>
      </c>
      <c r="B1662" s="3">
        <f t="shared" si="77"/>
        <v>2025</v>
      </c>
      <c r="C1662" t="str">
        <f t="shared" si="75"/>
        <v>2024-2025</v>
      </c>
      <c r="D1662" t="s">
        <v>160</v>
      </c>
      <c r="E1662" t="s">
        <v>45</v>
      </c>
      <c r="F1662" t="str">
        <f t="shared" si="76"/>
        <v>Victoria</v>
      </c>
      <c r="G1662" t="s">
        <v>26</v>
      </c>
      <c r="H1662">
        <v>3136</v>
      </c>
      <c r="I1662" t="s">
        <v>11</v>
      </c>
      <c r="J1662" t="s">
        <v>125</v>
      </c>
      <c r="K1662" t="s">
        <v>157</v>
      </c>
      <c r="L1662" t="s">
        <v>147</v>
      </c>
      <c r="M1662" s="5">
        <v>225</v>
      </c>
    </row>
    <row r="1663" spans="1:13" x14ac:dyDescent="0.65">
      <c r="A1663" s="2">
        <v>46016</v>
      </c>
      <c r="B1663" s="3">
        <f t="shared" si="77"/>
        <v>2026</v>
      </c>
      <c r="C1663" t="str">
        <f t="shared" si="75"/>
        <v>2025-2026</v>
      </c>
      <c r="D1663" t="s">
        <v>160</v>
      </c>
      <c r="E1663" t="s">
        <v>36</v>
      </c>
      <c r="F1663" t="str">
        <f t="shared" si="76"/>
        <v>New South Wales</v>
      </c>
      <c r="G1663" t="s">
        <v>10</v>
      </c>
      <c r="H1663">
        <v>2539</v>
      </c>
      <c r="I1663" t="s">
        <v>11</v>
      </c>
      <c r="J1663" t="s">
        <v>121</v>
      </c>
      <c r="K1663" t="s">
        <v>153</v>
      </c>
      <c r="L1663" t="s">
        <v>143</v>
      </c>
      <c r="M1663" s="5">
        <v>323</v>
      </c>
    </row>
    <row r="1664" spans="1:13" x14ac:dyDescent="0.65">
      <c r="A1664" s="2">
        <v>45987</v>
      </c>
      <c r="B1664" s="3">
        <f t="shared" si="77"/>
        <v>2026</v>
      </c>
      <c r="C1664" t="str">
        <f t="shared" si="75"/>
        <v>2025-2026</v>
      </c>
      <c r="D1664" t="s">
        <v>161</v>
      </c>
      <c r="E1664" t="s">
        <v>36</v>
      </c>
      <c r="F1664" t="str">
        <f t="shared" si="76"/>
        <v>New South Wales</v>
      </c>
      <c r="G1664" t="s">
        <v>10</v>
      </c>
      <c r="H1664">
        <v>2539</v>
      </c>
      <c r="I1664" t="s">
        <v>11</v>
      </c>
      <c r="J1664" t="s">
        <v>121</v>
      </c>
      <c r="K1664" t="s">
        <v>153</v>
      </c>
      <c r="L1664" t="s">
        <v>143</v>
      </c>
      <c r="M1664" s="5">
        <v>768</v>
      </c>
    </row>
    <row r="1665" spans="1:13" x14ac:dyDescent="0.65">
      <c r="A1665" s="2">
        <v>45306</v>
      </c>
      <c r="B1665" s="3">
        <f t="shared" si="77"/>
        <v>2024</v>
      </c>
      <c r="C1665" t="str">
        <f t="shared" si="75"/>
        <v>2023-2024</v>
      </c>
      <c r="D1665" t="s">
        <v>160</v>
      </c>
      <c r="E1665" t="s">
        <v>59</v>
      </c>
      <c r="F1665" t="str">
        <f t="shared" si="76"/>
        <v>South Australia</v>
      </c>
      <c r="G1665" t="s">
        <v>17</v>
      </c>
      <c r="H1665">
        <v>5011</v>
      </c>
      <c r="I1665" t="s">
        <v>11</v>
      </c>
      <c r="J1665" t="s">
        <v>132</v>
      </c>
      <c r="K1665" t="s">
        <v>154</v>
      </c>
      <c r="L1665" t="s">
        <v>144</v>
      </c>
      <c r="M1665" s="5">
        <v>326</v>
      </c>
    </row>
    <row r="1666" spans="1:13" x14ac:dyDescent="0.65">
      <c r="A1666" s="2">
        <v>45495</v>
      </c>
      <c r="B1666" s="3">
        <f t="shared" si="77"/>
        <v>2025</v>
      </c>
      <c r="C1666" t="str">
        <f t="shared" ref="C1666:C1729" si="78">IF(MONTH(A1666) &gt;= 7, YEAR(A1666) &amp; "-" &amp; YEAR(A1666) + 1, YEAR(A1666) - 1 &amp; "-" &amp; YEAR(A1666))</f>
        <v>2024-2025</v>
      </c>
      <c r="D1666" t="s">
        <v>161</v>
      </c>
      <c r="E1666" t="s">
        <v>90</v>
      </c>
      <c r="F1666" t="str">
        <f t="shared" ref="F1666:F1729" si="79">IF(G1666="WA","Western Australia",
IF(G1666="NSW","New South Wales",
IF(G1666="QLD","Queensland",
IF(G1666="VIC","Victoria",
IF(G1666="TAS","Tasmania",
IF(G1666="SA","South Australia",
IF(G1666="NT","Northern Territory",
IF(G1666="ACT","Australian Capital Territory",G1666))))))))</f>
        <v>New South Wales</v>
      </c>
      <c r="G1666" t="s">
        <v>10</v>
      </c>
      <c r="H1666">
        <v>2650</v>
      </c>
      <c r="I1666" t="s">
        <v>11</v>
      </c>
      <c r="J1666" t="s">
        <v>130</v>
      </c>
      <c r="K1666" t="s">
        <v>154</v>
      </c>
      <c r="L1666" t="s">
        <v>144</v>
      </c>
      <c r="M1666" s="5">
        <v>208</v>
      </c>
    </row>
    <row r="1667" spans="1:13" x14ac:dyDescent="0.65">
      <c r="A1667" s="2">
        <v>45967</v>
      </c>
      <c r="B1667" s="3">
        <f t="shared" ref="B1667:B1730" si="80">IF(MONTH(A1667)&gt;=7,YEAR(A1667)+1,YEAR(A1667))</f>
        <v>2026</v>
      </c>
      <c r="C1667" t="str">
        <f t="shared" si="78"/>
        <v>2025-2026</v>
      </c>
      <c r="D1667" t="s">
        <v>161</v>
      </c>
      <c r="E1667" t="s">
        <v>105</v>
      </c>
      <c r="F1667" t="str">
        <f t="shared" si="79"/>
        <v>New South Wales</v>
      </c>
      <c r="G1667" t="s">
        <v>10</v>
      </c>
      <c r="H1667">
        <v>2031</v>
      </c>
      <c r="I1667" t="s">
        <v>11</v>
      </c>
      <c r="J1667" t="s">
        <v>124</v>
      </c>
      <c r="K1667" t="s">
        <v>158</v>
      </c>
      <c r="L1667" t="s">
        <v>148</v>
      </c>
      <c r="M1667" s="5">
        <v>358</v>
      </c>
    </row>
    <row r="1668" spans="1:13" x14ac:dyDescent="0.65">
      <c r="A1668" s="2">
        <v>45421</v>
      </c>
      <c r="B1668" s="3">
        <f t="shared" si="80"/>
        <v>2024</v>
      </c>
      <c r="C1668" t="str">
        <f t="shared" si="78"/>
        <v>2023-2024</v>
      </c>
      <c r="D1668" t="s">
        <v>161</v>
      </c>
      <c r="E1668" t="s">
        <v>109</v>
      </c>
      <c r="F1668" t="str">
        <f t="shared" si="79"/>
        <v>Western Australia</v>
      </c>
      <c r="G1668" t="s">
        <v>28</v>
      </c>
      <c r="H1668">
        <v>6052</v>
      </c>
      <c r="I1668" t="s">
        <v>11</v>
      </c>
      <c r="J1668" t="s">
        <v>119</v>
      </c>
      <c r="K1668" t="s">
        <v>156</v>
      </c>
      <c r="L1668" t="s">
        <v>146</v>
      </c>
      <c r="M1668" s="5">
        <v>466</v>
      </c>
    </row>
    <row r="1669" spans="1:13" x14ac:dyDescent="0.65">
      <c r="A1669" s="2">
        <v>45416</v>
      </c>
      <c r="B1669" s="3">
        <f t="shared" si="80"/>
        <v>2024</v>
      </c>
      <c r="C1669" t="str">
        <f t="shared" si="78"/>
        <v>2023-2024</v>
      </c>
      <c r="D1669" t="s">
        <v>161</v>
      </c>
      <c r="E1669" t="s">
        <v>61</v>
      </c>
      <c r="F1669" t="str">
        <f t="shared" si="79"/>
        <v>Victoria</v>
      </c>
      <c r="G1669" t="s">
        <v>26</v>
      </c>
      <c r="H1669">
        <v>3179</v>
      </c>
      <c r="I1669" t="s">
        <v>11</v>
      </c>
      <c r="J1669" t="s">
        <v>125</v>
      </c>
      <c r="K1669" t="s">
        <v>157</v>
      </c>
      <c r="L1669" t="s">
        <v>147</v>
      </c>
      <c r="M1669" s="5">
        <v>552</v>
      </c>
    </row>
    <row r="1670" spans="1:13" x14ac:dyDescent="0.65">
      <c r="A1670" s="2">
        <v>45643</v>
      </c>
      <c r="B1670" s="3">
        <f t="shared" si="80"/>
        <v>2025</v>
      </c>
      <c r="C1670" t="str">
        <f t="shared" si="78"/>
        <v>2024-2025</v>
      </c>
      <c r="D1670" t="s">
        <v>160</v>
      </c>
      <c r="E1670" t="s">
        <v>59</v>
      </c>
      <c r="F1670" t="str">
        <f t="shared" si="79"/>
        <v>South Australia</v>
      </c>
      <c r="G1670" t="s">
        <v>17</v>
      </c>
      <c r="H1670">
        <v>5011</v>
      </c>
      <c r="I1670" t="s">
        <v>11</v>
      </c>
      <c r="J1670" t="s">
        <v>132</v>
      </c>
      <c r="K1670" t="s">
        <v>157</v>
      </c>
      <c r="L1670" t="s">
        <v>147</v>
      </c>
      <c r="M1670" s="5">
        <v>693</v>
      </c>
    </row>
    <row r="1671" spans="1:13" x14ac:dyDescent="0.65">
      <c r="A1671" s="2">
        <v>45487</v>
      </c>
      <c r="B1671" s="3">
        <f t="shared" si="80"/>
        <v>2025</v>
      </c>
      <c r="C1671" t="str">
        <f t="shared" si="78"/>
        <v>2024-2025</v>
      </c>
      <c r="D1671" t="s">
        <v>161</v>
      </c>
      <c r="E1671" t="s">
        <v>16</v>
      </c>
      <c r="F1671" t="str">
        <f t="shared" si="79"/>
        <v>South Australia</v>
      </c>
      <c r="G1671" t="s">
        <v>17</v>
      </c>
      <c r="H1671">
        <v>5168</v>
      </c>
      <c r="I1671" t="s">
        <v>11</v>
      </c>
      <c r="J1671" t="s">
        <v>132</v>
      </c>
      <c r="K1671" t="s">
        <v>156</v>
      </c>
      <c r="L1671" t="s">
        <v>146</v>
      </c>
      <c r="M1671" s="5">
        <v>189</v>
      </c>
    </row>
    <row r="1672" spans="1:13" x14ac:dyDescent="0.65">
      <c r="A1672" s="2">
        <v>45938</v>
      </c>
      <c r="B1672" s="3">
        <f t="shared" si="80"/>
        <v>2026</v>
      </c>
      <c r="C1672" t="str">
        <f t="shared" si="78"/>
        <v>2025-2026</v>
      </c>
      <c r="D1672" t="s">
        <v>160</v>
      </c>
      <c r="E1672" t="s">
        <v>33</v>
      </c>
      <c r="F1672" t="str">
        <f t="shared" si="79"/>
        <v>Northern Territory</v>
      </c>
      <c r="G1672" t="s">
        <v>15</v>
      </c>
      <c r="H1672">
        <v>870</v>
      </c>
      <c r="I1672" t="s">
        <v>11</v>
      </c>
      <c r="J1672" t="s">
        <v>138</v>
      </c>
      <c r="K1672" t="s">
        <v>153</v>
      </c>
      <c r="L1672" t="s">
        <v>143</v>
      </c>
      <c r="M1672" s="5">
        <v>281</v>
      </c>
    </row>
    <row r="1673" spans="1:13" x14ac:dyDescent="0.65">
      <c r="A1673" s="2">
        <v>45838</v>
      </c>
      <c r="B1673" s="3">
        <f t="shared" si="80"/>
        <v>2025</v>
      </c>
      <c r="C1673" t="str">
        <f t="shared" si="78"/>
        <v>2024-2025</v>
      </c>
      <c r="D1673" t="s">
        <v>160</v>
      </c>
      <c r="E1673" t="s">
        <v>78</v>
      </c>
      <c r="F1673" t="str">
        <f t="shared" si="79"/>
        <v>New South Wales</v>
      </c>
      <c r="G1673" t="s">
        <v>10</v>
      </c>
      <c r="H1673">
        <v>2480</v>
      </c>
      <c r="I1673" t="s">
        <v>11</v>
      </c>
      <c r="J1673" t="s">
        <v>120</v>
      </c>
      <c r="K1673" t="s">
        <v>153</v>
      </c>
      <c r="L1673" t="s">
        <v>143</v>
      </c>
      <c r="M1673" s="5">
        <v>31</v>
      </c>
    </row>
    <row r="1674" spans="1:13" x14ac:dyDescent="0.65">
      <c r="A1674" s="2">
        <v>45987</v>
      </c>
      <c r="B1674" s="3">
        <f t="shared" si="80"/>
        <v>2026</v>
      </c>
      <c r="C1674" t="str">
        <f t="shared" si="78"/>
        <v>2025-2026</v>
      </c>
      <c r="D1674" t="s">
        <v>160</v>
      </c>
      <c r="E1674" t="s">
        <v>9</v>
      </c>
      <c r="F1674" t="str">
        <f t="shared" si="79"/>
        <v>New South Wales</v>
      </c>
      <c r="G1674" t="s">
        <v>10</v>
      </c>
      <c r="H1674">
        <v>2067</v>
      </c>
      <c r="I1674" t="s">
        <v>11</v>
      </c>
      <c r="J1674" t="s">
        <v>124</v>
      </c>
      <c r="K1674" t="s">
        <v>151</v>
      </c>
      <c r="L1674" t="s">
        <v>141</v>
      </c>
      <c r="M1674" s="5">
        <v>88</v>
      </c>
    </row>
    <row r="1675" spans="1:13" x14ac:dyDescent="0.65">
      <c r="A1675" s="2">
        <v>45443</v>
      </c>
      <c r="B1675" s="3">
        <f t="shared" si="80"/>
        <v>2024</v>
      </c>
      <c r="C1675" t="str">
        <f t="shared" si="78"/>
        <v>2023-2024</v>
      </c>
      <c r="D1675" t="s">
        <v>160</v>
      </c>
      <c r="E1675" t="s">
        <v>48</v>
      </c>
      <c r="F1675" t="str">
        <f t="shared" si="79"/>
        <v>Western Australia</v>
      </c>
      <c r="G1675" t="s">
        <v>28</v>
      </c>
      <c r="H1675">
        <v>6450</v>
      </c>
      <c r="I1675" t="s">
        <v>11</v>
      </c>
      <c r="J1675" t="s">
        <v>139</v>
      </c>
      <c r="K1675" t="s">
        <v>159</v>
      </c>
      <c r="L1675" t="s">
        <v>149</v>
      </c>
      <c r="M1675" s="5">
        <v>244</v>
      </c>
    </row>
    <row r="1676" spans="1:13" x14ac:dyDescent="0.65">
      <c r="A1676" s="2">
        <v>45702</v>
      </c>
      <c r="B1676" s="3">
        <f t="shared" si="80"/>
        <v>2025</v>
      </c>
      <c r="C1676" t="str">
        <f t="shared" si="78"/>
        <v>2024-2025</v>
      </c>
      <c r="D1676" t="s">
        <v>160</v>
      </c>
      <c r="E1676" t="s">
        <v>46</v>
      </c>
      <c r="F1676" t="str">
        <f t="shared" si="79"/>
        <v>South Australia</v>
      </c>
      <c r="G1676" t="s">
        <v>17</v>
      </c>
      <c r="H1676">
        <v>5043</v>
      </c>
      <c r="I1676" t="s">
        <v>11</v>
      </c>
      <c r="J1676" t="s">
        <v>132</v>
      </c>
      <c r="K1676" t="s">
        <v>157</v>
      </c>
      <c r="L1676" t="s">
        <v>147</v>
      </c>
      <c r="M1676" s="5">
        <v>108</v>
      </c>
    </row>
    <row r="1677" spans="1:13" x14ac:dyDescent="0.65">
      <c r="A1677" s="2">
        <v>45392</v>
      </c>
      <c r="B1677" s="3">
        <f t="shared" si="80"/>
        <v>2024</v>
      </c>
      <c r="C1677" t="str">
        <f t="shared" si="78"/>
        <v>2023-2024</v>
      </c>
      <c r="D1677" t="s">
        <v>160</v>
      </c>
      <c r="E1677" t="s">
        <v>63</v>
      </c>
      <c r="F1677" t="str">
        <f t="shared" si="79"/>
        <v>Queensland</v>
      </c>
      <c r="G1677" t="s">
        <v>19</v>
      </c>
      <c r="H1677">
        <v>4068</v>
      </c>
      <c r="I1677" t="s">
        <v>11</v>
      </c>
      <c r="J1677" t="s">
        <v>129</v>
      </c>
      <c r="K1677" t="s">
        <v>156</v>
      </c>
      <c r="L1677" t="s">
        <v>146</v>
      </c>
      <c r="M1677" s="5">
        <v>134</v>
      </c>
    </row>
    <row r="1678" spans="1:13" x14ac:dyDescent="0.65">
      <c r="A1678" s="2">
        <v>46005</v>
      </c>
      <c r="B1678" s="3">
        <f t="shared" si="80"/>
        <v>2026</v>
      </c>
      <c r="C1678" t="str">
        <f t="shared" si="78"/>
        <v>2025-2026</v>
      </c>
      <c r="D1678" t="s">
        <v>161</v>
      </c>
      <c r="E1678" t="s">
        <v>98</v>
      </c>
      <c r="F1678" t="str">
        <f t="shared" si="79"/>
        <v>South Australia</v>
      </c>
      <c r="G1678" t="s">
        <v>17</v>
      </c>
      <c r="H1678">
        <v>5290</v>
      </c>
      <c r="I1678" t="s">
        <v>11</v>
      </c>
      <c r="J1678" t="s">
        <v>137</v>
      </c>
      <c r="K1678" t="s">
        <v>153</v>
      </c>
      <c r="L1678" t="s">
        <v>143</v>
      </c>
      <c r="M1678" s="5">
        <v>596</v>
      </c>
    </row>
    <row r="1679" spans="1:13" x14ac:dyDescent="0.65">
      <c r="A1679" s="2">
        <v>45441</v>
      </c>
      <c r="B1679" s="3">
        <f t="shared" si="80"/>
        <v>2024</v>
      </c>
      <c r="C1679" t="str">
        <f t="shared" si="78"/>
        <v>2023-2024</v>
      </c>
      <c r="D1679" t="s">
        <v>161</v>
      </c>
      <c r="E1679" t="s">
        <v>89</v>
      </c>
      <c r="F1679" t="str">
        <f t="shared" si="79"/>
        <v>Queensland</v>
      </c>
      <c r="G1679" t="s">
        <v>19</v>
      </c>
      <c r="H1679">
        <v>4700</v>
      </c>
      <c r="I1679" t="s">
        <v>11</v>
      </c>
      <c r="J1679" t="s">
        <v>136</v>
      </c>
      <c r="K1679" t="s">
        <v>152</v>
      </c>
      <c r="L1679" t="s">
        <v>142</v>
      </c>
      <c r="M1679" s="5">
        <v>783</v>
      </c>
    </row>
    <row r="1680" spans="1:13" x14ac:dyDescent="0.65">
      <c r="A1680" s="2">
        <v>45543</v>
      </c>
      <c r="B1680" s="3">
        <f t="shared" si="80"/>
        <v>2025</v>
      </c>
      <c r="C1680" t="str">
        <f t="shared" si="78"/>
        <v>2024-2025</v>
      </c>
      <c r="D1680" t="s">
        <v>161</v>
      </c>
      <c r="E1680" t="s">
        <v>98</v>
      </c>
      <c r="F1680" t="str">
        <f t="shared" si="79"/>
        <v>South Australia</v>
      </c>
      <c r="G1680" t="s">
        <v>17</v>
      </c>
      <c r="H1680">
        <v>5290</v>
      </c>
      <c r="I1680" t="s">
        <v>11</v>
      </c>
      <c r="J1680" t="s">
        <v>137</v>
      </c>
      <c r="K1680" t="s">
        <v>154</v>
      </c>
      <c r="L1680" t="s">
        <v>144</v>
      </c>
      <c r="M1680" s="5">
        <v>163</v>
      </c>
    </row>
    <row r="1681" spans="1:13" x14ac:dyDescent="0.65">
      <c r="A1681" s="2">
        <v>45426</v>
      </c>
      <c r="B1681" s="3">
        <f t="shared" si="80"/>
        <v>2024</v>
      </c>
      <c r="C1681" t="str">
        <f t="shared" si="78"/>
        <v>2023-2024</v>
      </c>
      <c r="D1681" t="s">
        <v>161</v>
      </c>
      <c r="E1681" t="s">
        <v>12</v>
      </c>
      <c r="F1681" t="str">
        <f t="shared" si="79"/>
        <v>New South Wales</v>
      </c>
      <c r="G1681" t="s">
        <v>10</v>
      </c>
      <c r="H1681">
        <v>2795</v>
      </c>
      <c r="I1681" t="s">
        <v>11</v>
      </c>
      <c r="J1681" t="s">
        <v>130</v>
      </c>
      <c r="K1681" t="s">
        <v>150</v>
      </c>
      <c r="L1681" t="s">
        <v>140</v>
      </c>
      <c r="M1681" s="5">
        <v>356</v>
      </c>
    </row>
    <row r="1682" spans="1:13" x14ac:dyDescent="0.65">
      <c r="A1682" s="2">
        <v>45854</v>
      </c>
      <c r="B1682" s="3">
        <f t="shared" si="80"/>
        <v>2026</v>
      </c>
      <c r="C1682" t="str">
        <f t="shared" si="78"/>
        <v>2025-2026</v>
      </c>
      <c r="D1682" t="s">
        <v>161</v>
      </c>
      <c r="E1682" t="s">
        <v>84</v>
      </c>
      <c r="F1682" t="str">
        <f t="shared" si="79"/>
        <v>Western Australia</v>
      </c>
      <c r="G1682" t="s">
        <v>28</v>
      </c>
      <c r="H1682">
        <v>6280</v>
      </c>
      <c r="I1682" t="s">
        <v>11</v>
      </c>
      <c r="J1682" t="s">
        <v>133</v>
      </c>
      <c r="K1682" t="s">
        <v>153</v>
      </c>
      <c r="L1682" t="s">
        <v>143</v>
      </c>
      <c r="M1682" s="5">
        <v>470</v>
      </c>
    </row>
    <row r="1683" spans="1:13" x14ac:dyDescent="0.65">
      <c r="A1683" s="2">
        <v>45731</v>
      </c>
      <c r="B1683" s="3">
        <f t="shared" si="80"/>
        <v>2025</v>
      </c>
      <c r="C1683" t="str">
        <f t="shared" si="78"/>
        <v>2024-2025</v>
      </c>
      <c r="D1683" t="s">
        <v>160</v>
      </c>
      <c r="E1683" t="s">
        <v>39</v>
      </c>
      <c r="F1683" t="str">
        <f t="shared" si="79"/>
        <v>New South Wales</v>
      </c>
      <c r="G1683" t="s">
        <v>10</v>
      </c>
      <c r="H1683">
        <v>2541</v>
      </c>
      <c r="I1683" t="s">
        <v>11</v>
      </c>
      <c r="J1683" t="s">
        <v>121</v>
      </c>
      <c r="K1683" t="s">
        <v>155</v>
      </c>
      <c r="L1683" t="s">
        <v>145</v>
      </c>
      <c r="M1683" s="5">
        <v>610</v>
      </c>
    </row>
    <row r="1684" spans="1:13" x14ac:dyDescent="0.65">
      <c r="A1684" s="2">
        <v>45417</v>
      </c>
      <c r="B1684" s="3">
        <f t="shared" si="80"/>
        <v>2024</v>
      </c>
      <c r="C1684" t="str">
        <f t="shared" si="78"/>
        <v>2023-2024</v>
      </c>
      <c r="D1684" t="s">
        <v>161</v>
      </c>
      <c r="E1684" t="s">
        <v>24</v>
      </c>
      <c r="F1684" t="str">
        <f t="shared" si="79"/>
        <v>Queensland</v>
      </c>
      <c r="G1684" t="s">
        <v>19</v>
      </c>
      <c r="H1684">
        <v>4053</v>
      </c>
      <c r="I1684" t="s">
        <v>11</v>
      </c>
      <c r="J1684" t="s">
        <v>129</v>
      </c>
      <c r="K1684" t="s">
        <v>157</v>
      </c>
      <c r="L1684" t="s">
        <v>147</v>
      </c>
      <c r="M1684" s="5">
        <v>92</v>
      </c>
    </row>
    <row r="1685" spans="1:13" x14ac:dyDescent="0.65">
      <c r="A1685" s="2">
        <v>46021</v>
      </c>
      <c r="B1685" s="3">
        <f t="shared" si="80"/>
        <v>2026</v>
      </c>
      <c r="C1685" t="str">
        <f t="shared" si="78"/>
        <v>2025-2026</v>
      </c>
      <c r="D1685" t="s">
        <v>161</v>
      </c>
      <c r="E1685" t="s">
        <v>91</v>
      </c>
      <c r="F1685" t="str">
        <f t="shared" si="79"/>
        <v>Western Australia</v>
      </c>
      <c r="G1685" t="s">
        <v>28</v>
      </c>
      <c r="H1685">
        <v>6109</v>
      </c>
      <c r="I1685" t="s">
        <v>11</v>
      </c>
      <c r="J1685" t="s">
        <v>133</v>
      </c>
      <c r="K1685" t="s">
        <v>151</v>
      </c>
      <c r="L1685" t="s">
        <v>141</v>
      </c>
      <c r="M1685" s="5">
        <v>358</v>
      </c>
    </row>
    <row r="1686" spans="1:13" x14ac:dyDescent="0.65">
      <c r="A1686" s="2">
        <v>45317</v>
      </c>
      <c r="B1686" s="3">
        <f t="shared" si="80"/>
        <v>2024</v>
      </c>
      <c r="C1686" t="str">
        <f t="shared" si="78"/>
        <v>2023-2024</v>
      </c>
      <c r="D1686" t="s">
        <v>160</v>
      </c>
      <c r="E1686" t="s">
        <v>106</v>
      </c>
      <c r="F1686" t="str">
        <f t="shared" si="79"/>
        <v>Queensland</v>
      </c>
      <c r="G1686" t="s">
        <v>19</v>
      </c>
      <c r="H1686">
        <v>4558</v>
      </c>
      <c r="I1686" t="s">
        <v>11</v>
      </c>
      <c r="J1686" t="s">
        <v>134</v>
      </c>
      <c r="K1686" t="s">
        <v>151</v>
      </c>
      <c r="L1686" t="s">
        <v>141</v>
      </c>
      <c r="M1686" s="5">
        <v>520</v>
      </c>
    </row>
    <row r="1687" spans="1:13" x14ac:dyDescent="0.65">
      <c r="A1687" s="2">
        <v>45787</v>
      </c>
      <c r="B1687" s="3">
        <f t="shared" si="80"/>
        <v>2025</v>
      </c>
      <c r="C1687" t="str">
        <f t="shared" si="78"/>
        <v>2024-2025</v>
      </c>
      <c r="D1687" t="s">
        <v>160</v>
      </c>
      <c r="E1687" t="s">
        <v>89</v>
      </c>
      <c r="F1687" t="str">
        <f t="shared" si="79"/>
        <v>Queensland</v>
      </c>
      <c r="G1687" t="s">
        <v>19</v>
      </c>
      <c r="H1687">
        <v>4700</v>
      </c>
      <c r="I1687" t="s">
        <v>11</v>
      </c>
      <c r="J1687" t="s">
        <v>136</v>
      </c>
      <c r="K1687" t="s">
        <v>154</v>
      </c>
      <c r="L1687" t="s">
        <v>144</v>
      </c>
      <c r="M1687" s="5">
        <v>229</v>
      </c>
    </row>
    <row r="1688" spans="1:13" x14ac:dyDescent="0.65">
      <c r="A1688" s="2">
        <v>45354</v>
      </c>
      <c r="B1688" s="3">
        <f t="shared" si="80"/>
        <v>2024</v>
      </c>
      <c r="C1688" t="str">
        <f t="shared" si="78"/>
        <v>2023-2024</v>
      </c>
      <c r="D1688" t="s">
        <v>160</v>
      </c>
      <c r="E1688" t="s">
        <v>92</v>
      </c>
      <c r="F1688" t="str">
        <f t="shared" si="79"/>
        <v>New South Wales</v>
      </c>
      <c r="G1688" t="s">
        <v>10</v>
      </c>
      <c r="H1688">
        <v>2015</v>
      </c>
      <c r="I1688" t="s">
        <v>11</v>
      </c>
      <c r="J1688" t="s">
        <v>124</v>
      </c>
      <c r="K1688" t="s">
        <v>150</v>
      </c>
      <c r="L1688" t="s">
        <v>140</v>
      </c>
      <c r="M1688" s="5">
        <v>607</v>
      </c>
    </row>
    <row r="1689" spans="1:13" x14ac:dyDescent="0.65">
      <c r="A1689" s="2">
        <v>45814</v>
      </c>
      <c r="B1689" s="3">
        <f t="shared" si="80"/>
        <v>2025</v>
      </c>
      <c r="C1689" t="str">
        <f t="shared" si="78"/>
        <v>2024-2025</v>
      </c>
      <c r="D1689" t="s">
        <v>161</v>
      </c>
      <c r="E1689" t="s">
        <v>42</v>
      </c>
      <c r="F1689" t="str">
        <f t="shared" si="79"/>
        <v>Tasmania</v>
      </c>
      <c r="G1689" t="s">
        <v>43</v>
      </c>
      <c r="H1689">
        <v>7018</v>
      </c>
      <c r="I1689" t="s">
        <v>11</v>
      </c>
      <c r="J1689" t="s">
        <v>128</v>
      </c>
      <c r="K1689" t="s">
        <v>153</v>
      </c>
      <c r="L1689" t="s">
        <v>143</v>
      </c>
      <c r="M1689" s="5">
        <v>238</v>
      </c>
    </row>
    <row r="1690" spans="1:13" x14ac:dyDescent="0.65">
      <c r="A1690" s="2">
        <v>45551</v>
      </c>
      <c r="B1690" s="3">
        <f t="shared" si="80"/>
        <v>2025</v>
      </c>
      <c r="C1690" t="str">
        <f t="shared" si="78"/>
        <v>2024-2025</v>
      </c>
      <c r="D1690" t="s">
        <v>160</v>
      </c>
      <c r="E1690" t="s">
        <v>59</v>
      </c>
      <c r="F1690" t="str">
        <f t="shared" si="79"/>
        <v>South Australia</v>
      </c>
      <c r="G1690" t="s">
        <v>17</v>
      </c>
      <c r="H1690">
        <v>5011</v>
      </c>
      <c r="I1690" t="s">
        <v>11</v>
      </c>
      <c r="J1690" t="s">
        <v>132</v>
      </c>
      <c r="K1690" t="s">
        <v>153</v>
      </c>
      <c r="L1690" t="s">
        <v>143</v>
      </c>
      <c r="M1690" s="5">
        <v>786</v>
      </c>
    </row>
    <row r="1691" spans="1:13" x14ac:dyDescent="0.65">
      <c r="A1691" s="2">
        <v>45652</v>
      </c>
      <c r="B1691" s="3">
        <f t="shared" si="80"/>
        <v>2025</v>
      </c>
      <c r="C1691" t="str">
        <f t="shared" si="78"/>
        <v>2024-2025</v>
      </c>
      <c r="D1691" t="s">
        <v>161</v>
      </c>
      <c r="E1691" t="s">
        <v>65</v>
      </c>
      <c r="F1691" t="str">
        <f t="shared" si="79"/>
        <v>Victoria</v>
      </c>
      <c r="G1691" t="s">
        <v>26</v>
      </c>
      <c r="H1691">
        <v>3931</v>
      </c>
      <c r="I1691" t="s">
        <v>11</v>
      </c>
      <c r="J1691" t="s">
        <v>135</v>
      </c>
      <c r="K1691" t="s">
        <v>157</v>
      </c>
      <c r="L1691" t="s">
        <v>147</v>
      </c>
      <c r="M1691" s="5">
        <v>30</v>
      </c>
    </row>
    <row r="1692" spans="1:13" x14ac:dyDescent="0.65">
      <c r="A1692" s="2">
        <v>45670</v>
      </c>
      <c r="B1692" s="3">
        <f t="shared" si="80"/>
        <v>2025</v>
      </c>
      <c r="C1692" t="str">
        <f t="shared" si="78"/>
        <v>2024-2025</v>
      </c>
      <c r="D1692" t="s">
        <v>160</v>
      </c>
      <c r="E1692" t="s">
        <v>36</v>
      </c>
      <c r="F1692" t="str">
        <f t="shared" si="79"/>
        <v>New South Wales</v>
      </c>
      <c r="G1692" t="s">
        <v>10</v>
      </c>
      <c r="H1692">
        <v>2539</v>
      </c>
      <c r="I1692" t="s">
        <v>11</v>
      </c>
      <c r="J1692" t="s">
        <v>121</v>
      </c>
      <c r="K1692" t="s">
        <v>153</v>
      </c>
      <c r="L1692" t="s">
        <v>143</v>
      </c>
      <c r="M1692" s="5">
        <v>147</v>
      </c>
    </row>
    <row r="1693" spans="1:13" x14ac:dyDescent="0.65">
      <c r="A1693" s="2">
        <v>45381</v>
      </c>
      <c r="B1693" s="3">
        <f t="shared" si="80"/>
        <v>2024</v>
      </c>
      <c r="C1693" t="str">
        <f t="shared" si="78"/>
        <v>2023-2024</v>
      </c>
      <c r="D1693" t="s">
        <v>160</v>
      </c>
      <c r="E1693" t="s">
        <v>87</v>
      </c>
      <c r="F1693" t="str">
        <f t="shared" si="79"/>
        <v>New South Wales</v>
      </c>
      <c r="G1693" t="s">
        <v>10</v>
      </c>
      <c r="H1693">
        <v>2158</v>
      </c>
      <c r="I1693" t="s">
        <v>11</v>
      </c>
      <c r="J1693" t="s">
        <v>123</v>
      </c>
      <c r="K1693" t="s">
        <v>157</v>
      </c>
      <c r="L1693" t="s">
        <v>147</v>
      </c>
      <c r="M1693" s="5">
        <v>670</v>
      </c>
    </row>
    <row r="1694" spans="1:13" x14ac:dyDescent="0.65">
      <c r="A1694" s="2">
        <v>45994</v>
      </c>
      <c r="B1694" s="3">
        <f t="shared" si="80"/>
        <v>2026</v>
      </c>
      <c r="C1694" t="str">
        <f t="shared" si="78"/>
        <v>2025-2026</v>
      </c>
      <c r="D1694" t="s">
        <v>161</v>
      </c>
      <c r="E1694" t="s">
        <v>31</v>
      </c>
      <c r="F1694" t="str">
        <f t="shared" si="79"/>
        <v>South Australia</v>
      </c>
      <c r="G1694" t="s">
        <v>17</v>
      </c>
      <c r="H1694">
        <v>5082</v>
      </c>
      <c r="I1694" t="s">
        <v>11</v>
      </c>
      <c r="J1694" t="s">
        <v>132</v>
      </c>
      <c r="K1694" t="s">
        <v>151</v>
      </c>
      <c r="L1694" t="s">
        <v>141</v>
      </c>
      <c r="M1694" s="5">
        <v>196</v>
      </c>
    </row>
    <row r="1695" spans="1:13" x14ac:dyDescent="0.65">
      <c r="A1695" s="2">
        <v>45318</v>
      </c>
      <c r="B1695" s="3">
        <f t="shared" si="80"/>
        <v>2024</v>
      </c>
      <c r="C1695" t="str">
        <f t="shared" si="78"/>
        <v>2023-2024</v>
      </c>
      <c r="D1695" t="s">
        <v>160</v>
      </c>
      <c r="E1695" t="s">
        <v>104</v>
      </c>
      <c r="F1695" t="str">
        <f t="shared" si="79"/>
        <v>Victoria</v>
      </c>
      <c r="G1695" t="s">
        <v>26</v>
      </c>
      <c r="H1695">
        <v>3175</v>
      </c>
      <c r="I1695" t="s">
        <v>11</v>
      </c>
      <c r="J1695" t="s">
        <v>125</v>
      </c>
      <c r="K1695" t="s">
        <v>151</v>
      </c>
      <c r="L1695" t="s">
        <v>141</v>
      </c>
      <c r="M1695" s="5">
        <v>27</v>
      </c>
    </row>
    <row r="1696" spans="1:13" x14ac:dyDescent="0.65">
      <c r="A1696" s="2">
        <v>45774</v>
      </c>
      <c r="B1696" s="3">
        <f t="shared" si="80"/>
        <v>2025</v>
      </c>
      <c r="C1696" t="str">
        <f t="shared" si="78"/>
        <v>2024-2025</v>
      </c>
      <c r="D1696" t="s">
        <v>161</v>
      </c>
      <c r="E1696" t="s">
        <v>109</v>
      </c>
      <c r="F1696" t="str">
        <f t="shared" si="79"/>
        <v>Western Australia</v>
      </c>
      <c r="G1696" t="s">
        <v>28</v>
      </c>
      <c r="H1696">
        <v>6052</v>
      </c>
      <c r="I1696" t="s">
        <v>11</v>
      </c>
      <c r="J1696" t="s">
        <v>119</v>
      </c>
      <c r="K1696" t="s">
        <v>157</v>
      </c>
      <c r="L1696" t="s">
        <v>147</v>
      </c>
      <c r="M1696" s="5">
        <v>87</v>
      </c>
    </row>
    <row r="1697" spans="1:13" x14ac:dyDescent="0.65">
      <c r="A1697" s="2">
        <v>45756</v>
      </c>
      <c r="B1697" s="3">
        <f t="shared" si="80"/>
        <v>2025</v>
      </c>
      <c r="C1697" t="str">
        <f t="shared" si="78"/>
        <v>2024-2025</v>
      </c>
      <c r="D1697" t="s">
        <v>161</v>
      </c>
      <c r="E1697" t="s">
        <v>61</v>
      </c>
      <c r="F1697" t="str">
        <f t="shared" si="79"/>
        <v>Victoria</v>
      </c>
      <c r="G1697" t="s">
        <v>26</v>
      </c>
      <c r="H1697">
        <v>3179</v>
      </c>
      <c r="I1697" t="s">
        <v>11</v>
      </c>
      <c r="J1697" t="s">
        <v>125</v>
      </c>
      <c r="K1697" t="s">
        <v>155</v>
      </c>
      <c r="L1697" t="s">
        <v>145</v>
      </c>
      <c r="M1697" s="5">
        <v>537</v>
      </c>
    </row>
    <row r="1698" spans="1:13" x14ac:dyDescent="0.65">
      <c r="A1698" s="2">
        <v>45667</v>
      </c>
      <c r="B1698" s="3">
        <f t="shared" si="80"/>
        <v>2025</v>
      </c>
      <c r="C1698" t="str">
        <f t="shared" si="78"/>
        <v>2024-2025</v>
      </c>
      <c r="D1698" t="s">
        <v>161</v>
      </c>
      <c r="E1698" t="s">
        <v>111</v>
      </c>
      <c r="F1698" t="str">
        <f t="shared" si="79"/>
        <v>New South Wales</v>
      </c>
      <c r="G1698" t="s">
        <v>10</v>
      </c>
      <c r="H1698">
        <v>2154</v>
      </c>
      <c r="I1698" t="s">
        <v>11</v>
      </c>
      <c r="J1698" t="s">
        <v>123</v>
      </c>
      <c r="K1698" t="s">
        <v>151</v>
      </c>
      <c r="L1698" t="s">
        <v>141</v>
      </c>
      <c r="M1698" s="5">
        <v>613</v>
      </c>
    </row>
    <row r="1699" spans="1:13" x14ac:dyDescent="0.65">
      <c r="A1699" s="2">
        <v>45843</v>
      </c>
      <c r="B1699" s="3">
        <f t="shared" si="80"/>
        <v>2026</v>
      </c>
      <c r="C1699" t="str">
        <f t="shared" si="78"/>
        <v>2025-2026</v>
      </c>
      <c r="D1699" t="s">
        <v>160</v>
      </c>
      <c r="E1699" t="s">
        <v>9</v>
      </c>
      <c r="F1699" t="str">
        <f t="shared" si="79"/>
        <v>New South Wales</v>
      </c>
      <c r="G1699" t="s">
        <v>10</v>
      </c>
      <c r="H1699">
        <v>2067</v>
      </c>
      <c r="I1699" t="s">
        <v>11</v>
      </c>
      <c r="J1699" t="s">
        <v>124</v>
      </c>
      <c r="K1699" t="s">
        <v>152</v>
      </c>
      <c r="L1699" t="s">
        <v>142</v>
      </c>
      <c r="M1699" s="5">
        <v>306</v>
      </c>
    </row>
    <row r="1700" spans="1:13" x14ac:dyDescent="0.65">
      <c r="A1700" s="2">
        <v>46021</v>
      </c>
      <c r="B1700" s="3">
        <f t="shared" si="80"/>
        <v>2026</v>
      </c>
      <c r="C1700" t="str">
        <f t="shared" si="78"/>
        <v>2025-2026</v>
      </c>
      <c r="D1700" t="s">
        <v>160</v>
      </c>
      <c r="E1700" t="s">
        <v>9</v>
      </c>
      <c r="F1700" t="str">
        <f t="shared" si="79"/>
        <v>New South Wales</v>
      </c>
      <c r="G1700" t="s">
        <v>10</v>
      </c>
      <c r="H1700">
        <v>2067</v>
      </c>
      <c r="I1700" t="s">
        <v>11</v>
      </c>
      <c r="J1700" t="s">
        <v>124</v>
      </c>
      <c r="K1700" t="s">
        <v>153</v>
      </c>
      <c r="L1700" t="s">
        <v>143</v>
      </c>
      <c r="M1700" s="5">
        <v>375</v>
      </c>
    </row>
    <row r="1701" spans="1:13" x14ac:dyDescent="0.65">
      <c r="A1701" s="2">
        <v>45963</v>
      </c>
      <c r="B1701" s="3">
        <f t="shared" si="80"/>
        <v>2026</v>
      </c>
      <c r="C1701" t="str">
        <f t="shared" si="78"/>
        <v>2025-2026</v>
      </c>
      <c r="D1701" t="s">
        <v>160</v>
      </c>
      <c r="E1701" t="s">
        <v>94</v>
      </c>
      <c r="F1701" t="str">
        <f t="shared" si="79"/>
        <v>Queensland</v>
      </c>
      <c r="G1701" t="s">
        <v>19</v>
      </c>
      <c r="H1701">
        <v>4551</v>
      </c>
      <c r="I1701" t="s">
        <v>11</v>
      </c>
      <c r="J1701" t="s">
        <v>134</v>
      </c>
      <c r="K1701" t="s">
        <v>153</v>
      </c>
      <c r="L1701" t="s">
        <v>143</v>
      </c>
      <c r="M1701" s="5">
        <v>536</v>
      </c>
    </row>
    <row r="1702" spans="1:13" x14ac:dyDescent="0.65">
      <c r="A1702" s="2">
        <v>45507</v>
      </c>
      <c r="B1702" s="3">
        <f t="shared" si="80"/>
        <v>2025</v>
      </c>
      <c r="C1702" t="str">
        <f t="shared" si="78"/>
        <v>2024-2025</v>
      </c>
      <c r="D1702" t="s">
        <v>160</v>
      </c>
      <c r="E1702" t="s">
        <v>87</v>
      </c>
      <c r="F1702" t="str">
        <f t="shared" si="79"/>
        <v>New South Wales</v>
      </c>
      <c r="G1702" t="s">
        <v>10</v>
      </c>
      <c r="H1702">
        <v>2158</v>
      </c>
      <c r="I1702" t="s">
        <v>11</v>
      </c>
      <c r="J1702" t="s">
        <v>123</v>
      </c>
      <c r="K1702" t="s">
        <v>151</v>
      </c>
      <c r="L1702" t="s">
        <v>141</v>
      </c>
      <c r="M1702" s="5">
        <v>251</v>
      </c>
    </row>
    <row r="1703" spans="1:13" x14ac:dyDescent="0.65">
      <c r="A1703" s="2">
        <v>45806</v>
      </c>
      <c r="B1703" s="3">
        <f t="shared" si="80"/>
        <v>2025</v>
      </c>
      <c r="C1703" t="str">
        <f t="shared" si="78"/>
        <v>2024-2025</v>
      </c>
      <c r="D1703" t="s">
        <v>160</v>
      </c>
      <c r="E1703" t="s">
        <v>73</v>
      </c>
      <c r="F1703" t="str">
        <f t="shared" si="79"/>
        <v>Queensland</v>
      </c>
      <c r="G1703" t="s">
        <v>19</v>
      </c>
      <c r="H1703">
        <v>4509</v>
      </c>
      <c r="I1703" t="s">
        <v>11</v>
      </c>
      <c r="J1703" t="s">
        <v>122</v>
      </c>
      <c r="K1703" t="s">
        <v>151</v>
      </c>
      <c r="L1703" t="s">
        <v>141</v>
      </c>
      <c r="M1703" s="5">
        <v>303</v>
      </c>
    </row>
    <row r="1704" spans="1:13" x14ac:dyDescent="0.65">
      <c r="A1704" s="2">
        <v>45435</v>
      </c>
      <c r="B1704" s="3">
        <f t="shared" si="80"/>
        <v>2024</v>
      </c>
      <c r="C1704" t="str">
        <f t="shared" si="78"/>
        <v>2023-2024</v>
      </c>
      <c r="D1704" t="s">
        <v>161</v>
      </c>
      <c r="E1704" t="s">
        <v>35</v>
      </c>
      <c r="F1704" t="str">
        <f t="shared" si="79"/>
        <v>Victoria</v>
      </c>
      <c r="G1704" t="s">
        <v>26</v>
      </c>
      <c r="H1704">
        <v>3280</v>
      </c>
      <c r="I1704" t="s">
        <v>11</v>
      </c>
      <c r="J1704" t="s">
        <v>127</v>
      </c>
      <c r="K1704" t="s">
        <v>159</v>
      </c>
      <c r="L1704" t="s">
        <v>149</v>
      </c>
      <c r="M1704" s="5">
        <v>775</v>
      </c>
    </row>
    <row r="1705" spans="1:13" x14ac:dyDescent="0.65">
      <c r="A1705" s="2">
        <v>45858</v>
      </c>
      <c r="B1705" s="3">
        <f t="shared" si="80"/>
        <v>2026</v>
      </c>
      <c r="C1705" t="str">
        <f t="shared" si="78"/>
        <v>2025-2026</v>
      </c>
      <c r="D1705" t="s">
        <v>161</v>
      </c>
      <c r="E1705" t="s">
        <v>16</v>
      </c>
      <c r="F1705" t="str">
        <f t="shared" si="79"/>
        <v>South Australia</v>
      </c>
      <c r="G1705" t="s">
        <v>17</v>
      </c>
      <c r="H1705">
        <v>5168</v>
      </c>
      <c r="I1705" t="s">
        <v>11</v>
      </c>
      <c r="J1705" t="s">
        <v>132</v>
      </c>
      <c r="K1705" t="s">
        <v>154</v>
      </c>
      <c r="L1705" t="s">
        <v>144</v>
      </c>
      <c r="M1705" s="5">
        <v>355</v>
      </c>
    </row>
    <row r="1706" spans="1:13" x14ac:dyDescent="0.65">
      <c r="A1706" s="2">
        <v>45409</v>
      </c>
      <c r="B1706" s="3">
        <f t="shared" si="80"/>
        <v>2024</v>
      </c>
      <c r="C1706" t="str">
        <f t="shared" si="78"/>
        <v>2023-2024</v>
      </c>
      <c r="D1706" t="s">
        <v>161</v>
      </c>
      <c r="E1706" t="s">
        <v>72</v>
      </c>
      <c r="F1706" t="str">
        <f t="shared" si="79"/>
        <v>Queensland</v>
      </c>
      <c r="G1706" t="s">
        <v>19</v>
      </c>
      <c r="H1706">
        <v>4870</v>
      </c>
      <c r="I1706" t="s">
        <v>11</v>
      </c>
      <c r="J1706" t="s">
        <v>131</v>
      </c>
      <c r="K1706" t="s">
        <v>154</v>
      </c>
      <c r="L1706" t="s">
        <v>144</v>
      </c>
      <c r="M1706" s="5">
        <v>385</v>
      </c>
    </row>
    <row r="1707" spans="1:13" x14ac:dyDescent="0.65">
      <c r="A1707" s="2">
        <v>45613</v>
      </c>
      <c r="B1707" s="3">
        <f t="shared" si="80"/>
        <v>2025</v>
      </c>
      <c r="C1707" t="str">
        <f t="shared" si="78"/>
        <v>2024-2025</v>
      </c>
      <c r="D1707" t="s">
        <v>161</v>
      </c>
      <c r="E1707" t="s">
        <v>71</v>
      </c>
      <c r="F1707" t="str">
        <f t="shared" si="79"/>
        <v>Victoria</v>
      </c>
      <c r="G1707" t="s">
        <v>26</v>
      </c>
      <c r="H1707">
        <v>3131</v>
      </c>
      <c r="I1707" t="s">
        <v>11</v>
      </c>
      <c r="J1707" t="s">
        <v>125</v>
      </c>
      <c r="K1707" t="s">
        <v>154</v>
      </c>
      <c r="L1707" t="s">
        <v>144</v>
      </c>
      <c r="M1707" s="5">
        <v>72</v>
      </c>
    </row>
    <row r="1708" spans="1:13" x14ac:dyDescent="0.65">
      <c r="A1708" s="2">
        <v>45498</v>
      </c>
      <c r="B1708" s="3">
        <f t="shared" si="80"/>
        <v>2025</v>
      </c>
      <c r="C1708" t="str">
        <f t="shared" si="78"/>
        <v>2024-2025</v>
      </c>
      <c r="D1708" t="s">
        <v>160</v>
      </c>
      <c r="E1708" t="s">
        <v>74</v>
      </c>
      <c r="F1708" t="str">
        <f t="shared" si="79"/>
        <v>Victoria</v>
      </c>
      <c r="G1708" t="s">
        <v>26</v>
      </c>
      <c r="H1708">
        <v>3500</v>
      </c>
      <c r="I1708" t="s">
        <v>11</v>
      </c>
      <c r="J1708" t="s">
        <v>127</v>
      </c>
      <c r="K1708" t="s">
        <v>157</v>
      </c>
      <c r="L1708" t="s">
        <v>147</v>
      </c>
      <c r="M1708" s="5">
        <v>356</v>
      </c>
    </row>
    <row r="1709" spans="1:13" x14ac:dyDescent="0.65">
      <c r="A1709" s="2">
        <v>45379</v>
      </c>
      <c r="B1709" s="3">
        <f t="shared" si="80"/>
        <v>2024</v>
      </c>
      <c r="C1709" t="str">
        <f t="shared" si="78"/>
        <v>2023-2024</v>
      </c>
      <c r="D1709" t="s">
        <v>161</v>
      </c>
      <c r="E1709" t="s">
        <v>74</v>
      </c>
      <c r="F1709" t="str">
        <f t="shared" si="79"/>
        <v>Victoria</v>
      </c>
      <c r="G1709" t="s">
        <v>26</v>
      </c>
      <c r="H1709">
        <v>3500</v>
      </c>
      <c r="I1709" t="s">
        <v>11</v>
      </c>
      <c r="J1709" t="s">
        <v>127</v>
      </c>
      <c r="K1709" t="s">
        <v>152</v>
      </c>
      <c r="L1709" t="s">
        <v>142</v>
      </c>
      <c r="M1709" s="5">
        <v>148</v>
      </c>
    </row>
    <row r="1710" spans="1:13" x14ac:dyDescent="0.65">
      <c r="A1710" s="2">
        <v>45812</v>
      </c>
      <c r="B1710" s="3">
        <f t="shared" si="80"/>
        <v>2025</v>
      </c>
      <c r="C1710" t="str">
        <f t="shared" si="78"/>
        <v>2024-2025</v>
      </c>
      <c r="D1710" t="s">
        <v>160</v>
      </c>
      <c r="E1710" t="s">
        <v>54</v>
      </c>
      <c r="F1710" t="str">
        <f t="shared" si="79"/>
        <v>New South Wales</v>
      </c>
      <c r="G1710" t="s">
        <v>10</v>
      </c>
      <c r="H1710">
        <v>2750</v>
      </c>
      <c r="I1710" t="s">
        <v>11</v>
      </c>
      <c r="J1710" t="s">
        <v>130</v>
      </c>
      <c r="K1710" t="s">
        <v>153</v>
      </c>
      <c r="L1710" t="s">
        <v>143</v>
      </c>
      <c r="M1710" s="5">
        <v>254</v>
      </c>
    </row>
    <row r="1711" spans="1:13" x14ac:dyDescent="0.65">
      <c r="A1711" s="2">
        <v>45610</v>
      </c>
      <c r="B1711" s="3">
        <f t="shared" si="80"/>
        <v>2025</v>
      </c>
      <c r="C1711" t="str">
        <f t="shared" si="78"/>
        <v>2024-2025</v>
      </c>
      <c r="D1711" t="s">
        <v>161</v>
      </c>
      <c r="E1711" t="s">
        <v>68</v>
      </c>
      <c r="F1711" t="str">
        <f t="shared" si="79"/>
        <v>Victoria</v>
      </c>
      <c r="G1711" t="s">
        <v>26</v>
      </c>
      <c r="H1711">
        <v>3429</v>
      </c>
      <c r="I1711" t="s">
        <v>11</v>
      </c>
      <c r="J1711" t="s">
        <v>127</v>
      </c>
      <c r="K1711" t="s">
        <v>153</v>
      </c>
      <c r="L1711" t="s">
        <v>143</v>
      </c>
      <c r="M1711" s="5">
        <v>375</v>
      </c>
    </row>
    <row r="1712" spans="1:13" x14ac:dyDescent="0.65">
      <c r="A1712" s="2">
        <v>45985</v>
      </c>
      <c r="B1712" s="3">
        <f t="shared" si="80"/>
        <v>2026</v>
      </c>
      <c r="C1712" t="str">
        <f t="shared" si="78"/>
        <v>2025-2026</v>
      </c>
      <c r="D1712" t="s">
        <v>160</v>
      </c>
      <c r="E1712" t="s">
        <v>94</v>
      </c>
      <c r="F1712" t="str">
        <f t="shared" si="79"/>
        <v>Queensland</v>
      </c>
      <c r="G1712" t="s">
        <v>19</v>
      </c>
      <c r="H1712">
        <v>4551</v>
      </c>
      <c r="I1712" t="s">
        <v>11</v>
      </c>
      <c r="J1712" t="s">
        <v>134</v>
      </c>
      <c r="K1712" t="s">
        <v>159</v>
      </c>
      <c r="L1712" t="s">
        <v>149</v>
      </c>
      <c r="M1712" s="5">
        <v>703</v>
      </c>
    </row>
    <row r="1713" spans="1:13" x14ac:dyDescent="0.65">
      <c r="A1713" s="2">
        <v>45566</v>
      </c>
      <c r="B1713" s="3">
        <f t="shared" si="80"/>
        <v>2025</v>
      </c>
      <c r="C1713" t="str">
        <f t="shared" si="78"/>
        <v>2024-2025</v>
      </c>
      <c r="D1713" t="s">
        <v>160</v>
      </c>
      <c r="E1713" t="s">
        <v>48</v>
      </c>
      <c r="F1713" t="str">
        <f t="shared" si="79"/>
        <v>Western Australia</v>
      </c>
      <c r="G1713" t="s">
        <v>28</v>
      </c>
      <c r="H1713">
        <v>6450</v>
      </c>
      <c r="I1713" t="s">
        <v>11</v>
      </c>
      <c r="J1713" t="s">
        <v>139</v>
      </c>
      <c r="K1713" t="s">
        <v>159</v>
      </c>
      <c r="L1713" t="s">
        <v>149</v>
      </c>
      <c r="M1713" s="5">
        <v>195</v>
      </c>
    </row>
    <row r="1714" spans="1:13" x14ac:dyDescent="0.65">
      <c r="A1714" s="2">
        <v>45489</v>
      </c>
      <c r="B1714" s="3">
        <f t="shared" si="80"/>
        <v>2025</v>
      </c>
      <c r="C1714" t="str">
        <f t="shared" si="78"/>
        <v>2024-2025</v>
      </c>
      <c r="D1714" t="s">
        <v>160</v>
      </c>
      <c r="E1714" t="s">
        <v>22</v>
      </c>
      <c r="F1714" t="str">
        <f t="shared" si="79"/>
        <v>New South Wales</v>
      </c>
      <c r="G1714" t="s">
        <v>10</v>
      </c>
      <c r="H1714">
        <v>2116</v>
      </c>
      <c r="I1714" t="s">
        <v>11</v>
      </c>
      <c r="J1714" t="s">
        <v>123</v>
      </c>
      <c r="K1714" t="s">
        <v>151</v>
      </c>
      <c r="L1714" t="s">
        <v>141</v>
      </c>
      <c r="M1714" s="5">
        <v>111</v>
      </c>
    </row>
    <row r="1715" spans="1:13" x14ac:dyDescent="0.65">
      <c r="A1715" s="2">
        <v>45944</v>
      </c>
      <c r="B1715" s="3">
        <f t="shared" si="80"/>
        <v>2026</v>
      </c>
      <c r="C1715" t="str">
        <f t="shared" si="78"/>
        <v>2025-2026</v>
      </c>
      <c r="D1715" t="s">
        <v>161</v>
      </c>
      <c r="E1715" t="s">
        <v>80</v>
      </c>
      <c r="F1715" t="str">
        <f t="shared" si="79"/>
        <v>New South Wales</v>
      </c>
      <c r="G1715" t="s">
        <v>10</v>
      </c>
      <c r="H1715">
        <v>2120</v>
      </c>
      <c r="I1715" t="s">
        <v>11</v>
      </c>
      <c r="J1715" t="s">
        <v>123</v>
      </c>
      <c r="K1715" t="s">
        <v>153</v>
      </c>
      <c r="L1715" t="s">
        <v>143</v>
      </c>
      <c r="M1715" s="5">
        <v>156</v>
      </c>
    </row>
    <row r="1716" spans="1:13" x14ac:dyDescent="0.65">
      <c r="A1716" s="2">
        <v>45736</v>
      </c>
      <c r="B1716" s="3">
        <f t="shared" si="80"/>
        <v>2025</v>
      </c>
      <c r="C1716" t="str">
        <f t="shared" si="78"/>
        <v>2024-2025</v>
      </c>
      <c r="D1716" t="s">
        <v>160</v>
      </c>
      <c r="E1716" t="s">
        <v>45</v>
      </c>
      <c r="F1716" t="str">
        <f t="shared" si="79"/>
        <v>Victoria</v>
      </c>
      <c r="G1716" t="s">
        <v>26</v>
      </c>
      <c r="H1716">
        <v>3136</v>
      </c>
      <c r="I1716" t="s">
        <v>11</v>
      </c>
      <c r="J1716" t="s">
        <v>125</v>
      </c>
      <c r="K1716" t="s">
        <v>153</v>
      </c>
      <c r="L1716" t="s">
        <v>143</v>
      </c>
      <c r="M1716" s="5">
        <v>293</v>
      </c>
    </row>
    <row r="1717" spans="1:13" x14ac:dyDescent="0.65">
      <c r="A1717" s="2">
        <v>45992</v>
      </c>
      <c r="B1717" s="3">
        <f t="shared" si="80"/>
        <v>2026</v>
      </c>
      <c r="C1717" t="str">
        <f t="shared" si="78"/>
        <v>2025-2026</v>
      </c>
      <c r="D1717" t="s">
        <v>161</v>
      </c>
      <c r="E1717" t="s">
        <v>55</v>
      </c>
      <c r="F1717" t="str">
        <f t="shared" si="79"/>
        <v>Queensland</v>
      </c>
      <c r="G1717" t="s">
        <v>19</v>
      </c>
      <c r="H1717">
        <v>4740</v>
      </c>
      <c r="I1717" t="s">
        <v>11</v>
      </c>
      <c r="J1717" t="s">
        <v>136</v>
      </c>
      <c r="K1717" t="s">
        <v>154</v>
      </c>
      <c r="L1717" t="s">
        <v>144</v>
      </c>
      <c r="M1717" s="5">
        <v>351</v>
      </c>
    </row>
    <row r="1718" spans="1:13" x14ac:dyDescent="0.65">
      <c r="A1718" s="2">
        <v>45944</v>
      </c>
      <c r="B1718" s="3">
        <f t="shared" si="80"/>
        <v>2026</v>
      </c>
      <c r="C1718" t="str">
        <f t="shared" si="78"/>
        <v>2025-2026</v>
      </c>
      <c r="D1718" t="s">
        <v>160</v>
      </c>
      <c r="E1718" t="s">
        <v>9</v>
      </c>
      <c r="F1718" t="str">
        <f t="shared" si="79"/>
        <v>New South Wales</v>
      </c>
      <c r="G1718" t="s">
        <v>10</v>
      </c>
      <c r="H1718">
        <v>2067</v>
      </c>
      <c r="I1718" t="s">
        <v>11</v>
      </c>
      <c r="J1718" t="s">
        <v>124</v>
      </c>
      <c r="K1718" t="s">
        <v>152</v>
      </c>
      <c r="L1718" t="s">
        <v>142</v>
      </c>
      <c r="M1718" s="5">
        <v>693</v>
      </c>
    </row>
    <row r="1719" spans="1:13" x14ac:dyDescent="0.65">
      <c r="A1719" s="2">
        <v>45788</v>
      </c>
      <c r="B1719" s="3">
        <f t="shared" si="80"/>
        <v>2025</v>
      </c>
      <c r="C1719" t="str">
        <f t="shared" si="78"/>
        <v>2024-2025</v>
      </c>
      <c r="D1719" t="s">
        <v>160</v>
      </c>
      <c r="E1719" t="s">
        <v>77</v>
      </c>
      <c r="F1719" t="str">
        <f t="shared" si="79"/>
        <v>Victoria</v>
      </c>
      <c r="G1719" t="s">
        <v>26</v>
      </c>
      <c r="H1719">
        <v>3018</v>
      </c>
      <c r="I1719" t="s">
        <v>11</v>
      </c>
      <c r="J1719" t="s">
        <v>126</v>
      </c>
      <c r="K1719" t="s">
        <v>150</v>
      </c>
      <c r="L1719" t="s">
        <v>140</v>
      </c>
      <c r="M1719" s="5">
        <v>784</v>
      </c>
    </row>
    <row r="1720" spans="1:13" x14ac:dyDescent="0.65">
      <c r="A1720" s="2">
        <v>45512</v>
      </c>
      <c r="B1720" s="3">
        <f t="shared" si="80"/>
        <v>2025</v>
      </c>
      <c r="C1720" t="str">
        <f t="shared" si="78"/>
        <v>2024-2025</v>
      </c>
      <c r="D1720" t="s">
        <v>160</v>
      </c>
      <c r="E1720" t="s">
        <v>44</v>
      </c>
      <c r="F1720" t="str">
        <f t="shared" si="79"/>
        <v>Western Australia</v>
      </c>
      <c r="G1720" t="s">
        <v>28</v>
      </c>
      <c r="H1720">
        <v>6010</v>
      </c>
      <c r="I1720" t="s">
        <v>11</v>
      </c>
      <c r="J1720" t="s">
        <v>119</v>
      </c>
      <c r="K1720" t="s">
        <v>150</v>
      </c>
      <c r="L1720" t="s">
        <v>140</v>
      </c>
      <c r="M1720" s="5">
        <v>234</v>
      </c>
    </row>
    <row r="1721" spans="1:13" x14ac:dyDescent="0.65">
      <c r="A1721" s="2">
        <v>45945</v>
      </c>
      <c r="B1721" s="3">
        <f t="shared" si="80"/>
        <v>2026</v>
      </c>
      <c r="C1721" t="str">
        <f t="shared" si="78"/>
        <v>2025-2026</v>
      </c>
      <c r="D1721" t="s">
        <v>161</v>
      </c>
      <c r="E1721" t="s">
        <v>75</v>
      </c>
      <c r="F1721" t="str">
        <f t="shared" si="79"/>
        <v>Victoria</v>
      </c>
      <c r="G1721" t="s">
        <v>26</v>
      </c>
      <c r="H1721">
        <v>3915</v>
      </c>
      <c r="I1721" t="s">
        <v>11</v>
      </c>
      <c r="J1721" t="s">
        <v>135</v>
      </c>
      <c r="K1721" t="s">
        <v>154</v>
      </c>
      <c r="L1721" t="s">
        <v>144</v>
      </c>
      <c r="M1721" s="5">
        <v>362</v>
      </c>
    </row>
    <row r="1722" spans="1:13" x14ac:dyDescent="0.65">
      <c r="A1722" s="2">
        <v>45782</v>
      </c>
      <c r="B1722" s="3">
        <f t="shared" si="80"/>
        <v>2025</v>
      </c>
      <c r="C1722" t="str">
        <f t="shared" si="78"/>
        <v>2024-2025</v>
      </c>
      <c r="D1722" t="s">
        <v>160</v>
      </c>
      <c r="E1722" t="s">
        <v>96</v>
      </c>
      <c r="F1722" t="str">
        <f t="shared" si="79"/>
        <v>Western Australia</v>
      </c>
      <c r="G1722" t="s">
        <v>28</v>
      </c>
      <c r="H1722">
        <v>6027</v>
      </c>
      <c r="I1722" t="s">
        <v>11</v>
      </c>
      <c r="J1722" t="s">
        <v>119</v>
      </c>
      <c r="K1722" t="s">
        <v>150</v>
      </c>
      <c r="L1722" t="s">
        <v>140</v>
      </c>
      <c r="M1722" s="5">
        <v>603</v>
      </c>
    </row>
    <row r="1723" spans="1:13" x14ac:dyDescent="0.65">
      <c r="A1723" s="2">
        <v>45532</v>
      </c>
      <c r="B1723" s="3">
        <f t="shared" si="80"/>
        <v>2025</v>
      </c>
      <c r="C1723" t="str">
        <f t="shared" si="78"/>
        <v>2024-2025</v>
      </c>
      <c r="D1723" t="s">
        <v>161</v>
      </c>
      <c r="E1723" t="s">
        <v>39</v>
      </c>
      <c r="F1723" t="str">
        <f t="shared" si="79"/>
        <v>New South Wales</v>
      </c>
      <c r="G1723" t="s">
        <v>10</v>
      </c>
      <c r="H1723">
        <v>2541</v>
      </c>
      <c r="I1723" t="s">
        <v>11</v>
      </c>
      <c r="J1723" t="s">
        <v>121</v>
      </c>
      <c r="K1723" t="s">
        <v>150</v>
      </c>
      <c r="L1723" t="s">
        <v>140</v>
      </c>
      <c r="M1723" s="5">
        <v>466</v>
      </c>
    </row>
    <row r="1724" spans="1:13" x14ac:dyDescent="0.65">
      <c r="A1724" s="2">
        <v>45993</v>
      </c>
      <c r="B1724" s="3">
        <f t="shared" si="80"/>
        <v>2026</v>
      </c>
      <c r="C1724" t="str">
        <f t="shared" si="78"/>
        <v>2025-2026</v>
      </c>
      <c r="D1724" t="s">
        <v>161</v>
      </c>
      <c r="E1724" t="s">
        <v>80</v>
      </c>
      <c r="F1724" t="str">
        <f t="shared" si="79"/>
        <v>New South Wales</v>
      </c>
      <c r="G1724" t="s">
        <v>10</v>
      </c>
      <c r="H1724">
        <v>2120</v>
      </c>
      <c r="I1724" t="s">
        <v>11</v>
      </c>
      <c r="J1724" t="s">
        <v>123</v>
      </c>
      <c r="K1724" t="s">
        <v>153</v>
      </c>
      <c r="L1724" t="s">
        <v>143</v>
      </c>
      <c r="M1724" s="5">
        <v>282</v>
      </c>
    </row>
    <row r="1725" spans="1:13" x14ac:dyDescent="0.65">
      <c r="A1725" s="2">
        <v>45765</v>
      </c>
      <c r="B1725" s="3">
        <f t="shared" si="80"/>
        <v>2025</v>
      </c>
      <c r="C1725" t="str">
        <f t="shared" si="78"/>
        <v>2024-2025</v>
      </c>
      <c r="D1725" t="s">
        <v>161</v>
      </c>
      <c r="E1725" t="s">
        <v>29</v>
      </c>
      <c r="F1725" t="str">
        <f t="shared" si="79"/>
        <v>Queensland</v>
      </c>
      <c r="G1725" t="s">
        <v>19</v>
      </c>
      <c r="H1725">
        <v>4703</v>
      </c>
      <c r="I1725" t="s">
        <v>11</v>
      </c>
      <c r="J1725" t="s">
        <v>136</v>
      </c>
      <c r="K1725" t="s">
        <v>150</v>
      </c>
      <c r="L1725" t="s">
        <v>140</v>
      </c>
      <c r="M1725" s="5">
        <v>423</v>
      </c>
    </row>
    <row r="1726" spans="1:13" x14ac:dyDescent="0.65">
      <c r="A1726" s="2">
        <v>45720</v>
      </c>
      <c r="B1726" s="3">
        <f t="shared" si="80"/>
        <v>2025</v>
      </c>
      <c r="C1726" t="str">
        <f t="shared" si="78"/>
        <v>2024-2025</v>
      </c>
      <c r="D1726" t="s">
        <v>161</v>
      </c>
      <c r="E1726" t="s">
        <v>102</v>
      </c>
      <c r="F1726" t="str">
        <f t="shared" si="79"/>
        <v>Queensland</v>
      </c>
      <c r="G1726" t="s">
        <v>19</v>
      </c>
      <c r="H1726">
        <v>4825</v>
      </c>
      <c r="I1726" t="s">
        <v>11</v>
      </c>
      <c r="J1726" t="s">
        <v>131</v>
      </c>
      <c r="K1726" t="s">
        <v>157</v>
      </c>
      <c r="L1726" t="s">
        <v>147</v>
      </c>
      <c r="M1726" s="5">
        <v>463</v>
      </c>
    </row>
    <row r="1727" spans="1:13" x14ac:dyDescent="0.65">
      <c r="A1727" s="2">
        <v>45937</v>
      </c>
      <c r="B1727" s="3">
        <f t="shared" si="80"/>
        <v>2026</v>
      </c>
      <c r="C1727" t="str">
        <f t="shared" si="78"/>
        <v>2025-2026</v>
      </c>
      <c r="D1727" t="s">
        <v>161</v>
      </c>
      <c r="E1727" t="s">
        <v>81</v>
      </c>
      <c r="F1727" t="str">
        <f t="shared" si="79"/>
        <v>Victoria</v>
      </c>
      <c r="G1727" t="s">
        <v>26</v>
      </c>
      <c r="H1727">
        <v>3076</v>
      </c>
      <c r="I1727" t="s">
        <v>11</v>
      </c>
      <c r="J1727" t="s">
        <v>126</v>
      </c>
      <c r="K1727" t="s">
        <v>153</v>
      </c>
      <c r="L1727" t="s">
        <v>143</v>
      </c>
      <c r="M1727" s="5">
        <v>659</v>
      </c>
    </row>
    <row r="1728" spans="1:13" x14ac:dyDescent="0.65">
      <c r="A1728" s="2">
        <v>45468</v>
      </c>
      <c r="B1728" s="3">
        <f t="shared" si="80"/>
        <v>2024</v>
      </c>
      <c r="C1728" t="str">
        <f t="shared" si="78"/>
        <v>2023-2024</v>
      </c>
      <c r="D1728" t="s">
        <v>161</v>
      </c>
      <c r="E1728" t="s">
        <v>46</v>
      </c>
      <c r="F1728" t="str">
        <f t="shared" si="79"/>
        <v>South Australia</v>
      </c>
      <c r="G1728" t="s">
        <v>17</v>
      </c>
      <c r="H1728">
        <v>5043</v>
      </c>
      <c r="I1728" t="s">
        <v>11</v>
      </c>
      <c r="J1728" t="s">
        <v>132</v>
      </c>
      <c r="K1728" t="s">
        <v>151</v>
      </c>
      <c r="L1728" t="s">
        <v>141</v>
      </c>
      <c r="M1728" s="5">
        <v>541</v>
      </c>
    </row>
    <row r="1729" spans="1:13" x14ac:dyDescent="0.65">
      <c r="A1729" s="2">
        <v>45504</v>
      </c>
      <c r="B1729" s="3">
        <f t="shared" si="80"/>
        <v>2025</v>
      </c>
      <c r="C1729" t="str">
        <f t="shared" si="78"/>
        <v>2024-2025</v>
      </c>
      <c r="D1729" t="s">
        <v>160</v>
      </c>
      <c r="E1729" t="s">
        <v>25</v>
      </c>
      <c r="F1729" t="str">
        <f t="shared" si="79"/>
        <v>Victoria</v>
      </c>
      <c r="G1729" t="s">
        <v>26</v>
      </c>
      <c r="H1729">
        <v>3066</v>
      </c>
      <c r="I1729" t="s">
        <v>11</v>
      </c>
      <c r="J1729" t="s">
        <v>126</v>
      </c>
      <c r="K1729" t="s">
        <v>153</v>
      </c>
      <c r="L1729" t="s">
        <v>143</v>
      </c>
      <c r="M1729" s="5">
        <v>753</v>
      </c>
    </row>
    <row r="1730" spans="1:13" x14ac:dyDescent="0.65">
      <c r="A1730" s="2">
        <v>45701</v>
      </c>
      <c r="B1730" s="3">
        <f t="shared" si="80"/>
        <v>2025</v>
      </c>
      <c r="C1730" t="str">
        <f t="shared" ref="C1730:C1793" si="81">IF(MONTH(A1730) &gt;= 7, YEAR(A1730) &amp; "-" &amp; YEAR(A1730) + 1, YEAR(A1730) - 1 &amp; "-" &amp; YEAR(A1730))</f>
        <v>2024-2025</v>
      </c>
      <c r="D1730" t="s">
        <v>161</v>
      </c>
      <c r="E1730" t="s">
        <v>24</v>
      </c>
      <c r="F1730" t="str">
        <f t="shared" ref="F1730:F1793" si="82">IF(G1730="WA","Western Australia",
IF(G1730="NSW","New South Wales",
IF(G1730="QLD","Queensland",
IF(G1730="VIC","Victoria",
IF(G1730="TAS","Tasmania",
IF(G1730="SA","South Australia",
IF(G1730="NT","Northern Territory",
IF(G1730="ACT","Australian Capital Territory",G1730))))))))</f>
        <v>Queensland</v>
      </c>
      <c r="G1730" t="s">
        <v>19</v>
      </c>
      <c r="H1730">
        <v>4053</v>
      </c>
      <c r="I1730" t="s">
        <v>11</v>
      </c>
      <c r="J1730" t="s">
        <v>129</v>
      </c>
      <c r="K1730" t="s">
        <v>153</v>
      </c>
      <c r="L1730" t="s">
        <v>143</v>
      </c>
      <c r="M1730" s="5">
        <v>431</v>
      </c>
    </row>
    <row r="1731" spans="1:13" x14ac:dyDescent="0.65">
      <c r="A1731" s="2">
        <v>45420</v>
      </c>
      <c r="B1731" s="3">
        <f t="shared" ref="B1731:B1794" si="83">IF(MONTH(A1731)&gt;=7,YEAR(A1731)+1,YEAR(A1731))</f>
        <v>2024</v>
      </c>
      <c r="C1731" t="str">
        <f t="shared" si="81"/>
        <v>2023-2024</v>
      </c>
      <c r="D1731" t="s">
        <v>161</v>
      </c>
      <c r="E1731" t="s">
        <v>85</v>
      </c>
      <c r="F1731" t="str">
        <f t="shared" si="82"/>
        <v>Western Australia</v>
      </c>
      <c r="G1731" t="s">
        <v>28</v>
      </c>
      <c r="H1731">
        <v>6725</v>
      </c>
      <c r="I1731" t="s">
        <v>11</v>
      </c>
      <c r="J1731" t="s">
        <v>139</v>
      </c>
      <c r="K1731" t="s">
        <v>151</v>
      </c>
      <c r="L1731" t="s">
        <v>141</v>
      </c>
      <c r="M1731" s="5">
        <v>544</v>
      </c>
    </row>
    <row r="1732" spans="1:13" x14ac:dyDescent="0.65">
      <c r="A1732" s="2">
        <v>45435</v>
      </c>
      <c r="B1732" s="3">
        <f t="shared" si="83"/>
        <v>2024</v>
      </c>
      <c r="C1732" t="str">
        <f t="shared" si="81"/>
        <v>2023-2024</v>
      </c>
      <c r="D1732" t="s">
        <v>160</v>
      </c>
      <c r="E1732" t="s">
        <v>14</v>
      </c>
      <c r="F1732" t="str">
        <f t="shared" si="82"/>
        <v>Northern Territory</v>
      </c>
      <c r="G1732" t="s">
        <v>15</v>
      </c>
      <c r="H1732">
        <v>800</v>
      </c>
      <c r="I1732" t="s">
        <v>11</v>
      </c>
      <c r="J1732" t="s">
        <v>138</v>
      </c>
      <c r="K1732" t="s">
        <v>153</v>
      </c>
      <c r="L1732" t="s">
        <v>143</v>
      </c>
      <c r="M1732" s="5">
        <v>338</v>
      </c>
    </row>
    <row r="1733" spans="1:13" x14ac:dyDescent="0.65">
      <c r="A1733" s="2">
        <v>45811</v>
      </c>
      <c r="B1733" s="3">
        <f t="shared" si="83"/>
        <v>2025</v>
      </c>
      <c r="C1733" t="str">
        <f t="shared" si="81"/>
        <v>2024-2025</v>
      </c>
      <c r="D1733" t="s">
        <v>161</v>
      </c>
      <c r="E1733" t="s">
        <v>13</v>
      </c>
      <c r="F1733" t="str">
        <f t="shared" si="82"/>
        <v>New South Wales</v>
      </c>
      <c r="G1733" t="s">
        <v>10</v>
      </c>
      <c r="H1733">
        <v>2141</v>
      </c>
      <c r="I1733" t="s">
        <v>11</v>
      </c>
      <c r="J1733" t="s">
        <v>123</v>
      </c>
      <c r="K1733" t="s">
        <v>155</v>
      </c>
      <c r="L1733" t="s">
        <v>145</v>
      </c>
      <c r="M1733" s="5">
        <v>511</v>
      </c>
    </row>
    <row r="1734" spans="1:13" x14ac:dyDescent="0.65">
      <c r="A1734" s="2">
        <v>45399</v>
      </c>
      <c r="B1734" s="3">
        <f t="shared" si="83"/>
        <v>2024</v>
      </c>
      <c r="C1734" t="str">
        <f t="shared" si="81"/>
        <v>2023-2024</v>
      </c>
      <c r="D1734" t="s">
        <v>160</v>
      </c>
      <c r="E1734" t="s">
        <v>59</v>
      </c>
      <c r="F1734" t="str">
        <f t="shared" si="82"/>
        <v>South Australia</v>
      </c>
      <c r="G1734" t="s">
        <v>17</v>
      </c>
      <c r="H1734">
        <v>5011</v>
      </c>
      <c r="I1734" t="s">
        <v>11</v>
      </c>
      <c r="J1734" t="s">
        <v>132</v>
      </c>
      <c r="K1734" t="s">
        <v>151</v>
      </c>
      <c r="L1734" t="s">
        <v>141</v>
      </c>
      <c r="M1734" s="5">
        <v>265</v>
      </c>
    </row>
    <row r="1735" spans="1:13" x14ac:dyDescent="0.65">
      <c r="A1735" s="2">
        <v>45743</v>
      </c>
      <c r="B1735" s="3">
        <f t="shared" si="83"/>
        <v>2025</v>
      </c>
      <c r="C1735" t="str">
        <f t="shared" si="81"/>
        <v>2024-2025</v>
      </c>
      <c r="D1735" t="s">
        <v>161</v>
      </c>
      <c r="E1735" t="s">
        <v>36</v>
      </c>
      <c r="F1735" t="str">
        <f t="shared" si="82"/>
        <v>New South Wales</v>
      </c>
      <c r="G1735" t="s">
        <v>10</v>
      </c>
      <c r="H1735">
        <v>2539</v>
      </c>
      <c r="I1735" t="s">
        <v>11</v>
      </c>
      <c r="J1735" t="s">
        <v>121</v>
      </c>
      <c r="K1735" t="s">
        <v>154</v>
      </c>
      <c r="L1735" t="s">
        <v>144</v>
      </c>
      <c r="M1735" s="5">
        <v>183</v>
      </c>
    </row>
    <row r="1736" spans="1:13" x14ac:dyDescent="0.65">
      <c r="A1736" s="2">
        <v>45846</v>
      </c>
      <c r="B1736" s="3">
        <f t="shared" si="83"/>
        <v>2026</v>
      </c>
      <c r="C1736" t="str">
        <f t="shared" si="81"/>
        <v>2025-2026</v>
      </c>
      <c r="D1736" t="s">
        <v>161</v>
      </c>
      <c r="E1736" t="s">
        <v>69</v>
      </c>
      <c r="F1736" t="str">
        <f t="shared" si="82"/>
        <v>Victoria</v>
      </c>
      <c r="G1736" t="s">
        <v>26</v>
      </c>
      <c r="H1736">
        <v>3148</v>
      </c>
      <c r="I1736" t="s">
        <v>11</v>
      </c>
      <c r="J1736" t="s">
        <v>125</v>
      </c>
      <c r="K1736" t="s">
        <v>158</v>
      </c>
      <c r="L1736" t="s">
        <v>148</v>
      </c>
      <c r="M1736" s="5">
        <v>670</v>
      </c>
    </row>
    <row r="1737" spans="1:13" x14ac:dyDescent="0.65">
      <c r="A1737" s="2">
        <v>45877</v>
      </c>
      <c r="B1737" s="3">
        <f t="shared" si="83"/>
        <v>2026</v>
      </c>
      <c r="C1737" t="str">
        <f t="shared" si="81"/>
        <v>2025-2026</v>
      </c>
      <c r="D1737" t="s">
        <v>161</v>
      </c>
      <c r="E1737" t="s">
        <v>35</v>
      </c>
      <c r="F1737" t="str">
        <f t="shared" si="82"/>
        <v>Victoria</v>
      </c>
      <c r="G1737" t="s">
        <v>26</v>
      </c>
      <c r="H1737">
        <v>3280</v>
      </c>
      <c r="I1737" t="s">
        <v>11</v>
      </c>
      <c r="J1737" t="s">
        <v>127</v>
      </c>
      <c r="K1737" t="s">
        <v>154</v>
      </c>
      <c r="L1737" t="s">
        <v>144</v>
      </c>
      <c r="M1737" s="5">
        <v>165</v>
      </c>
    </row>
    <row r="1738" spans="1:13" x14ac:dyDescent="0.65">
      <c r="A1738" s="2">
        <v>45340</v>
      </c>
      <c r="B1738" s="3">
        <f t="shared" si="83"/>
        <v>2024</v>
      </c>
      <c r="C1738" t="str">
        <f t="shared" si="81"/>
        <v>2023-2024</v>
      </c>
      <c r="D1738" t="s">
        <v>160</v>
      </c>
      <c r="E1738" t="s">
        <v>83</v>
      </c>
      <c r="F1738" t="str">
        <f t="shared" si="82"/>
        <v>Victoria</v>
      </c>
      <c r="G1738" t="s">
        <v>26</v>
      </c>
      <c r="H1738">
        <v>3551</v>
      </c>
      <c r="I1738" t="s">
        <v>11</v>
      </c>
      <c r="J1738" t="s">
        <v>127</v>
      </c>
      <c r="K1738" t="s">
        <v>153</v>
      </c>
      <c r="L1738" t="s">
        <v>143</v>
      </c>
      <c r="M1738" s="5">
        <v>486</v>
      </c>
    </row>
    <row r="1739" spans="1:13" x14ac:dyDescent="0.65">
      <c r="A1739" s="2">
        <v>45641</v>
      </c>
      <c r="B1739" s="3">
        <f t="shared" si="83"/>
        <v>2025</v>
      </c>
      <c r="C1739" t="str">
        <f t="shared" si="81"/>
        <v>2024-2025</v>
      </c>
      <c r="D1739" t="s">
        <v>160</v>
      </c>
      <c r="E1739" t="s">
        <v>95</v>
      </c>
      <c r="F1739" t="str">
        <f t="shared" si="82"/>
        <v>New South Wales</v>
      </c>
      <c r="G1739" t="s">
        <v>10</v>
      </c>
      <c r="H1739">
        <v>2131</v>
      </c>
      <c r="I1739" t="s">
        <v>11</v>
      </c>
      <c r="J1739" t="s">
        <v>123</v>
      </c>
      <c r="K1739" t="s">
        <v>152</v>
      </c>
      <c r="L1739" t="s">
        <v>142</v>
      </c>
      <c r="M1739" s="5">
        <v>456</v>
      </c>
    </row>
    <row r="1740" spans="1:13" x14ac:dyDescent="0.65">
      <c r="A1740" s="2">
        <v>45940</v>
      </c>
      <c r="B1740" s="3">
        <f t="shared" si="83"/>
        <v>2026</v>
      </c>
      <c r="C1740" t="str">
        <f t="shared" si="81"/>
        <v>2025-2026</v>
      </c>
      <c r="D1740" t="s">
        <v>160</v>
      </c>
      <c r="E1740" t="s">
        <v>77</v>
      </c>
      <c r="F1740" t="str">
        <f t="shared" si="82"/>
        <v>Victoria</v>
      </c>
      <c r="G1740" t="s">
        <v>26</v>
      </c>
      <c r="H1740">
        <v>3018</v>
      </c>
      <c r="I1740" t="s">
        <v>11</v>
      </c>
      <c r="J1740" t="s">
        <v>126</v>
      </c>
      <c r="K1740" t="s">
        <v>158</v>
      </c>
      <c r="L1740" t="s">
        <v>148</v>
      </c>
      <c r="M1740" s="5">
        <v>682</v>
      </c>
    </row>
    <row r="1741" spans="1:13" x14ac:dyDescent="0.65">
      <c r="A1741" s="2">
        <v>45364</v>
      </c>
      <c r="B1741" s="3">
        <f t="shared" si="83"/>
        <v>2024</v>
      </c>
      <c r="C1741" t="str">
        <f t="shared" si="81"/>
        <v>2023-2024</v>
      </c>
      <c r="D1741" t="s">
        <v>161</v>
      </c>
      <c r="E1741" t="s">
        <v>98</v>
      </c>
      <c r="F1741" t="str">
        <f t="shared" si="82"/>
        <v>South Australia</v>
      </c>
      <c r="G1741" t="s">
        <v>17</v>
      </c>
      <c r="H1741">
        <v>5290</v>
      </c>
      <c r="I1741" t="s">
        <v>11</v>
      </c>
      <c r="J1741" t="s">
        <v>137</v>
      </c>
      <c r="K1741" t="s">
        <v>152</v>
      </c>
      <c r="L1741" t="s">
        <v>142</v>
      </c>
      <c r="M1741" s="5">
        <v>506</v>
      </c>
    </row>
    <row r="1742" spans="1:13" x14ac:dyDescent="0.65">
      <c r="A1742" s="2">
        <v>45563</v>
      </c>
      <c r="B1742" s="3">
        <f t="shared" si="83"/>
        <v>2025</v>
      </c>
      <c r="C1742" t="str">
        <f t="shared" si="81"/>
        <v>2024-2025</v>
      </c>
      <c r="D1742" t="s">
        <v>160</v>
      </c>
      <c r="E1742" t="s">
        <v>47</v>
      </c>
      <c r="F1742" t="str">
        <f t="shared" si="82"/>
        <v>Victoria</v>
      </c>
      <c r="G1742" t="s">
        <v>26</v>
      </c>
      <c r="H1742">
        <v>3630</v>
      </c>
      <c r="I1742" t="s">
        <v>11</v>
      </c>
      <c r="J1742" t="s">
        <v>135</v>
      </c>
      <c r="K1742" t="s">
        <v>154</v>
      </c>
      <c r="L1742" t="s">
        <v>144</v>
      </c>
      <c r="M1742" s="5">
        <v>48</v>
      </c>
    </row>
    <row r="1743" spans="1:13" x14ac:dyDescent="0.65">
      <c r="A1743" s="2">
        <v>45744</v>
      </c>
      <c r="B1743" s="3">
        <f t="shared" si="83"/>
        <v>2025</v>
      </c>
      <c r="C1743" t="str">
        <f t="shared" si="81"/>
        <v>2024-2025</v>
      </c>
      <c r="D1743" t="s">
        <v>160</v>
      </c>
      <c r="E1743" t="s">
        <v>9</v>
      </c>
      <c r="F1743" t="str">
        <f t="shared" si="82"/>
        <v>New South Wales</v>
      </c>
      <c r="G1743" t="s">
        <v>10</v>
      </c>
      <c r="H1743">
        <v>2067</v>
      </c>
      <c r="I1743" t="s">
        <v>11</v>
      </c>
      <c r="J1743" t="s">
        <v>124</v>
      </c>
      <c r="K1743" t="s">
        <v>153</v>
      </c>
      <c r="L1743" t="s">
        <v>143</v>
      </c>
      <c r="M1743" s="5">
        <v>290</v>
      </c>
    </row>
    <row r="1744" spans="1:13" x14ac:dyDescent="0.65">
      <c r="A1744" s="2">
        <v>45774</v>
      </c>
      <c r="B1744" s="3">
        <f t="shared" si="83"/>
        <v>2025</v>
      </c>
      <c r="C1744" t="str">
        <f t="shared" si="81"/>
        <v>2024-2025</v>
      </c>
      <c r="D1744" t="s">
        <v>160</v>
      </c>
      <c r="E1744" t="s">
        <v>50</v>
      </c>
      <c r="F1744" t="str">
        <f t="shared" si="82"/>
        <v>Australian Capital Territory</v>
      </c>
      <c r="G1744" t="s">
        <v>51</v>
      </c>
      <c r="H1744">
        <v>2617</v>
      </c>
      <c r="I1744" t="s">
        <v>11</v>
      </c>
      <c r="J1744" t="s">
        <v>121</v>
      </c>
      <c r="K1744" t="s">
        <v>150</v>
      </c>
      <c r="L1744" t="s">
        <v>140</v>
      </c>
      <c r="M1744" s="5">
        <v>259</v>
      </c>
    </row>
    <row r="1745" spans="1:13" x14ac:dyDescent="0.65">
      <c r="A1745" s="2">
        <v>45603</v>
      </c>
      <c r="B1745" s="3">
        <f t="shared" si="83"/>
        <v>2025</v>
      </c>
      <c r="C1745" t="str">
        <f t="shared" si="81"/>
        <v>2024-2025</v>
      </c>
      <c r="D1745" t="s">
        <v>161</v>
      </c>
      <c r="E1745" t="s">
        <v>61</v>
      </c>
      <c r="F1745" t="str">
        <f t="shared" si="82"/>
        <v>Victoria</v>
      </c>
      <c r="G1745" t="s">
        <v>26</v>
      </c>
      <c r="H1745">
        <v>3179</v>
      </c>
      <c r="I1745" t="s">
        <v>11</v>
      </c>
      <c r="J1745" t="s">
        <v>125</v>
      </c>
      <c r="K1745" t="s">
        <v>154</v>
      </c>
      <c r="L1745" t="s">
        <v>144</v>
      </c>
      <c r="M1745" s="5">
        <v>545</v>
      </c>
    </row>
    <row r="1746" spans="1:13" x14ac:dyDescent="0.65">
      <c r="A1746" s="2">
        <v>45478</v>
      </c>
      <c r="B1746" s="3">
        <f t="shared" si="83"/>
        <v>2025</v>
      </c>
      <c r="C1746" t="str">
        <f t="shared" si="81"/>
        <v>2024-2025</v>
      </c>
      <c r="D1746" t="s">
        <v>160</v>
      </c>
      <c r="E1746" t="s">
        <v>50</v>
      </c>
      <c r="F1746" t="str">
        <f t="shared" si="82"/>
        <v>Australian Capital Territory</v>
      </c>
      <c r="G1746" t="s">
        <v>51</v>
      </c>
      <c r="H1746">
        <v>2617</v>
      </c>
      <c r="I1746" t="s">
        <v>11</v>
      </c>
      <c r="J1746" t="s">
        <v>121</v>
      </c>
      <c r="K1746" t="s">
        <v>154</v>
      </c>
      <c r="L1746" t="s">
        <v>144</v>
      </c>
      <c r="M1746" s="5">
        <v>793</v>
      </c>
    </row>
    <row r="1747" spans="1:13" x14ac:dyDescent="0.65">
      <c r="A1747" s="2">
        <v>45571</v>
      </c>
      <c r="B1747" s="3">
        <f t="shared" si="83"/>
        <v>2025</v>
      </c>
      <c r="C1747" t="str">
        <f t="shared" si="81"/>
        <v>2024-2025</v>
      </c>
      <c r="D1747" t="s">
        <v>161</v>
      </c>
      <c r="E1747" t="s">
        <v>60</v>
      </c>
      <c r="F1747" t="str">
        <f t="shared" si="82"/>
        <v>Queensland</v>
      </c>
      <c r="G1747" t="s">
        <v>19</v>
      </c>
      <c r="H1747">
        <v>4655</v>
      </c>
      <c r="I1747" t="s">
        <v>11</v>
      </c>
      <c r="J1747" t="s">
        <v>136</v>
      </c>
      <c r="K1747" t="s">
        <v>157</v>
      </c>
      <c r="L1747" t="s">
        <v>147</v>
      </c>
      <c r="M1747" s="5">
        <v>664</v>
      </c>
    </row>
    <row r="1748" spans="1:13" x14ac:dyDescent="0.65">
      <c r="A1748" s="2">
        <v>45646</v>
      </c>
      <c r="B1748" s="3">
        <f t="shared" si="83"/>
        <v>2025</v>
      </c>
      <c r="C1748" t="str">
        <f t="shared" si="81"/>
        <v>2024-2025</v>
      </c>
      <c r="D1748" t="s">
        <v>160</v>
      </c>
      <c r="E1748" t="s">
        <v>76</v>
      </c>
      <c r="F1748" t="str">
        <f t="shared" si="82"/>
        <v>Queensland</v>
      </c>
      <c r="G1748" t="s">
        <v>19</v>
      </c>
      <c r="H1748">
        <v>4220</v>
      </c>
      <c r="I1748" t="s">
        <v>11</v>
      </c>
      <c r="J1748" t="s">
        <v>122</v>
      </c>
      <c r="K1748" t="s">
        <v>157</v>
      </c>
      <c r="L1748" t="s">
        <v>147</v>
      </c>
      <c r="M1748" s="5">
        <v>217</v>
      </c>
    </row>
    <row r="1749" spans="1:13" x14ac:dyDescent="0.65">
      <c r="A1749" s="2">
        <v>45519</v>
      </c>
      <c r="B1749" s="3">
        <f t="shared" si="83"/>
        <v>2025</v>
      </c>
      <c r="C1749" t="str">
        <f t="shared" si="81"/>
        <v>2024-2025</v>
      </c>
      <c r="D1749" t="s">
        <v>161</v>
      </c>
      <c r="E1749" t="s">
        <v>71</v>
      </c>
      <c r="F1749" t="str">
        <f t="shared" si="82"/>
        <v>Victoria</v>
      </c>
      <c r="G1749" t="s">
        <v>26</v>
      </c>
      <c r="H1749">
        <v>3131</v>
      </c>
      <c r="I1749" t="s">
        <v>11</v>
      </c>
      <c r="J1749" t="s">
        <v>125</v>
      </c>
      <c r="K1749" t="s">
        <v>157</v>
      </c>
      <c r="L1749" t="s">
        <v>147</v>
      </c>
      <c r="M1749" s="5">
        <v>624</v>
      </c>
    </row>
    <row r="1750" spans="1:13" x14ac:dyDescent="0.65">
      <c r="A1750" s="2">
        <v>45991</v>
      </c>
      <c r="B1750" s="3">
        <f t="shared" si="83"/>
        <v>2026</v>
      </c>
      <c r="C1750" t="str">
        <f t="shared" si="81"/>
        <v>2025-2026</v>
      </c>
      <c r="D1750" t="s">
        <v>160</v>
      </c>
      <c r="E1750" t="s">
        <v>89</v>
      </c>
      <c r="F1750" t="str">
        <f t="shared" si="82"/>
        <v>Queensland</v>
      </c>
      <c r="G1750" t="s">
        <v>19</v>
      </c>
      <c r="H1750">
        <v>4700</v>
      </c>
      <c r="I1750" t="s">
        <v>11</v>
      </c>
      <c r="J1750" t="s">
        <v>136</v>
      </c>
      <c r="K1750" t="s">
        <v>153</v>
      </c>
      <c r="L1750" t="s">
        <v>143</v>
      </c>
      <c r="M1750" s="5">
        <v>121</v>
      </c>
    </row>
    <row r="1751" spans="1:13" x14ac:dyDescent="0.65">
      <c r="A1751" s="2">
        <v>45875</v>
      </c>
      <c r="B1751" s="3">
        <f t="shared" si="83"/>
        <v>2026</v>
      </c>
      <c r="C1751" t="str">
        <f t="shared" si="81"/>
        <v>2025-2026</v>
      </c>
      <c r="D1751" t="s">
        <v>160</v>
      </c>
      <c r="E1751" t="s">
        <v>23</v>
      </c>
      <c r="F1751" t="str">
        <f t="shared" si="82"/>
        <v>New South Wales</v>
      </c>
      <c r="G1751" t="s">
        <v>10</v>
      </c>
      <c r="H1751">
        <v>2830</v>
      </c>
      <c r="I1751" t="s">
        <v>11</v>
      </c>
      <c r="J1751" t="s">
        <v>130</v>
      </c>
      <c r="K1751" t="s">
        <v>155</v>
      </c>
      <c r="L1751" t="s">
        <v>145</v>
      </c>
      <c r="M1751" s="5">
        <v>301</v>
      </c>
    </row>
    <row r="1752" spans="1:13" x14ac:dyDescent="0.65">
      <c r="A1752" s="2">
        <v>45624</v>
      </c>
      <c r="B1752" s="3">
        <f t="shared" si="83"/>
        <v>2025</v>
      </c>
      <c r="C1752" t="str">
        <f t="shared" si="81"/>
        <v>2024-2025</v>
      </c>
      <c r="D1752" t="s">
        <v>160</v>
      </c>
      <c r="E1752" t="s">
        <v>38</v>
      </c>
      <c r="F1752" t="str">
        <f t="shared" si="82"/>
        <v>Victoria</v>
      </c>
      <c r="G1752" t="s">
        <v>26</v>
      </c>
      <c r="H1752">
        <v>3199</v>
      </c>
      <c r="I1752" t="s">
        <v>11</v>
      </c>
      <c r="J1752" t="s">
        <v>125</v>
      </c>
      <c r="K1752" t="s">
        <v>155</v>
      </c>
      <c r="L1752" t="s">
        <v>145</v>
      </c>
      <c r="M1752" s="5">
        <v>601</v>
      </c>
    </row>
    <row r="1753" spans="1:13" x14ac:dyDescent="0.65">
      <c r="A1753" s="2">
        <v>45804</v>
      </c>
      <c r="B1753" s="3">
        <f t="shared" si="83"/>
        <v>2025</v>
      </c>
      <c r="C1753" t="str">
        <f t="shared" si="81"/>
        <v>2024-2025</v>
      </c>
      <c r="D1753" t="s">
        <v>161</v>
      </c>
      <c r="E1753" t="s">
        <v>29</v>
      </c>
      <c r="F1753" t="str">
        <f t="shared" si="82"/>
        <v>Queensland</v>
      </c>
      <c r="G1753" t="s">
        <v>19</v>
      </c>
      <c r="H1753">
        <v>4703</v>
      </c>
      <c r="I1753" t="s">
        <v>11</v>
      </c>
      <c r="J1753" t="s">
        <v>136</v>
      </c>
      <c r="K1753" t="s">
        <v>153</v>
      </c>
      <c r="L1753" t="s">
        <v>143</v>
      </c>
      <c r="M1753" s="5">
        <v>360</v>
      </c>
    </row>
    <row r="1754" spans="1:13" x14ac:dyDescent="0.65">
      <c r="A1754" s="2">
        <v>45938</v>
      </c>
      <c r="B1754" s="3">
        <f t="shared" si="83"/>
        <v>2026</v>
      </c>
      <c r="C1754" t="str">
        <f t="shared" si="81"/>
        <v>2025-2026</v>
      </c>
      <c r="D1754" t="s">
        <v>161</v>
      </c>
      <c r="E1754" t="s">
        <v>32</v>
      </c>
      <c r="F1754" t="str">
        <f t="shared" si="82"/>
        <v>Victoria</v>
      </c>
      <c r="G1754" t="s">
        <v>26</v>
      </c>
      <c r="H1754">
        <v>3977</v>
      </c>
      <c r="I1754" t="s">
        <v>11</v>
      </c>
      <c r="J1754" t="s">
        <v>135</v>
      </c>
      <c r="K1754" t="s">
        <v>153</v>
      </c>
      <c r="L1754" t="s">
        <v>143</v>
      </c>
      <c r="M1754" s="5">
        <v>21</v>
      </c>
    </row>
    <row r="1755" spans="1:13" x14ac:dyDescent="0.65">
      <c r="A1755" s="2">
        <v>45496</v>
      </c>
      <c r="B1755" s="3">
        <f t="shared" si="83"/>
        <v>2025</v>
      </c>
      <c r="C1755" t="str">
        <f t="shared" si="81"/>
        <v>2024-2025</v>
      </c>
      <c r="D1755" t="s">
        <v>160</v>
      </c>
      <c r="E1755" t="s">
        <v>21</v>
      </c>
      <c r="F1755" t="str">
        <f t="shared" si="82"/>
        <v>South Australia</v>
      </c>
      <c r="G1755" t="s">
        <v>17</v>
      </c>
      <c r="H1755">
        <v>5343</v>
      </c>
      <c r="I1755" t="s">
        <v>11</v>
      </c>
      <c r="J1755" t="s">
        <v>137</v>
      </c>
      <c r="K1755" t="s">
        <v>155</v>
      </c>
      <c r="L1755" t="s">
        <v>145</v>
      </c>
      <c r="M1755" s="5">
        <v>362</v>
      </c>
    </row>
    <row r="1756" spans="1:13" x14ac:dyDescent="0.65">
      <c r="A1756" s="2">
        <v>45712</v>
      </c>
      <c r="B1756" s="3">
        <f t="shared" si="83"/>
        <v>2025</v>
      </c>
      <c r="C1756" t="str">
        <f t="shared" si="81"/>
        <v>2024-2025</v>
      </c>
      <c r="D1756" t="s">
        <v>161</v>
      </c>
      <c r="E1756" t="s">
        <v>68</v>
      </c>
      <c r="F1756" t="str">
        <f t="shared" si="82"/>
        <v>Victoria</v>
      </c>
      <c r="G1756" t="s">
        <v>26</v>
      </c>
      <c r="H1756">
        <v>3429</v>
      </c>
      <c r="I1756" t="s">
        <v>11</v>
      </c>
      <c r="J1756" t="s">
        <v>127</v>
      </c>
      <c r="K1756" t="s">
        <v>151</v>
      </c>
      <c r="L1756" t="s">
        <v>141</v>
      </c>
      <c r="M1756" s="5">
        <v>34</v>
      </c>
    </row>
    <row r="1757" spans="1:13" x14ac:dyDescent="0.65">
      <c r="A1757" s="2">
        <v>45421</v>
      </c>
      <c r="B1757" s="3">
        <f t="shared" si="83"/>
        <v>2024</v>
      </c>
      <c r="C1757" t="str">
        <f t="shared" si="81"/>
        <v>2023-2024</v>
      </c>
      <c r="D1757" t="s">
        <v>161</v>
      </c>
      <c r="E1757" t="s">
        <v>102</v>
      </c>
      <c r="F1757" t="str">
        <f t="shared" si="82"/>
        <v>Queensland</v>
      </c>
      <c r="G1757" t="s">
        <v>19</v>
      </c>
      <c r="H1757">
        <v>4825</v>
      </c>
      <c r="I1757" t="s">
        <v>11</v>
      </c>
      <c r="J1757" t="s">
        <v>131</v>
      </c>
      <c r="K1757" t="s">
        <v>150</v>
      </c>
      <c r="L1757" t="s">
        <v>140</v>
      </c>
      <c r="M1757" s="5">
        <v>653</v>
      </c>
    </row>
    <row r="1758" spans="1:13" x14ac:dyDescent="0.65">
      <c r="A1758" s="2">
        <v>45790</v>
      </c>
      <c r="B1758" s="3">
        <f t="shared" si="83"/>
        <v>2025</v>
      </c>
      <c r="C1758" t="str">
        <f t="shared" si="81"/>
        <v>2024-2025</v>
      </c>
      <c r="D1758" t="s">
        <v>161</v>
      </c>
      <c r="E1758" t="s">
        <v>70</v>
      </c>
      <c r="F1758" t="str">
        <f t="shared" si="82"/>
        <v>Western Australia</v>
      </c>
      <c r="G1758" t="s">
        <v>28</v>
      </c>
      <c r="H1758">
        <v>6021</v>
      </c>
      <c r="I1758" t="s">
        <v>11</v>
      </c>
      <c r="J1758" t="s">
        <v>119</v>
      </c>
      <c r="K1758" t="s">
        <v>157</v>
      </c>
      <c r="L1758" t="s">
        <v>147</v>
      </c>
      <c r="M1758" s="5">
        <v>326</v>
      </c>
    </row>
    <row r="1759" spans="1:13" x14ac:dyDescent="0.65">
      <c r="A1759" s="2">
        <v>45572</v>
      </c>
      <c r="B1759" s="3">
        <f t="shared" si="83"/>
        <v>2025</v>
      </c>
      <c r="C1759" t="str">
        <f t="shared" si="81"/>
        <v>2024-2025</v>
      </c>
      <c r="D1759" t="s">
        <v>161</v>
      </c>
      <c r="E1759" t="s">
        <v>16</v>
      </c>
      <c r="F1759" t="str">
        <f t="shared" si="82"/>
        <v>South Australia</v>
      </c>
      <c r="G1759" t="s">
        <v>17</v>
      </c>
      <c r="H1759">
        <v>5168</v>
      </c>
      <c r="I1759" t="s">
        <v>11</v>
      </c>
      <c r="J1759" t="s">
        <v>132</v>
      </c>
      <c r="K1759" t="s">
        <v>152</v>
      </c>
      <c r="L1759" t="s">
        <v>142</v>
      </c>
      <c r="M1759" s="5">
        <v>211</v>
      </c>
    </row>
    <row r="1760" spans="1:13" x14ac:dyDescent="0.65">
      <c r="A1760" s="2">
        <v>45669</v>
      </c>
      <c r="B1760" s="3">
        <f t="shared" si="83"/>
        <v>2025</v>
      </c>
      <c r="C1760" t="str">
        <f t="shared" si="81"/>
        <v>2024-2025</v>
      </c>
      <c r="D1760" t="s">
        <v>161</v>
      </c>
      <c r="E1760" t="s">
        <v>86</v>
      </c>
      <c r="F1760" t="str">
        <f t="shared" si="82"/>
        <v>Queensland</v>
      </c>
      <c r="G1760" t="s">
        <v>19</v>
      </c>
      <c r="H1760">
        <v>4119</v>
      </c>
      <c r="I1760" t="s">
        <v>11</v>
      </c>
      <c r="J1760" t="s">
        <v>129</v>
      </c>
      <c r="K1760" t="s">
        <v>154</v>
      </c>
      <c r="L1760" t="s">
        <v>144</v>
      </c>
      <c r="M1760" s="5">
        <v>425</v>
      </c>
    </row>
    <row r="1761" spans="1:13" x14ac:dyDescent="0.65">
      <c r="A1761" s="2">
        <v>45762</v>
      </c>
      <c r="B1761" s="3">
        <f t="shared" si="83"/>
        <v>2025</v>
      </c>
      <c r="C1761" t="str">
        <f t="shared" si="81"/>
        <v>2024-2025</v>
      </c>
      <c r="D1761" t="s">
        <v>161</v>
      </c>
      <c r="E1761" t="s">
        <v>76</v>
      </c>
      <c r="F1761" t="str">
        <f t="shared" si="82"/>
        <v>Queensland</v>
      </c>
      <c r="G1761" t="s">
        <v>19</v>
      </c>
      <c r="H1761">
        <v>4220</v>
      </c>
      <c r="I1761" t="s">
        <v>11</v>
      </c>
      <c r="J1761" t="s">
        <v>122</v>
      </c>
      <c r="K1761" t="s">
        <v>159</v>
      </c>
      <c r="L1761" t="s">
        <v>149</v>
      </c>
      <c r="M1761" s="5">
        <v>775</v>
      </c>
    </row>
    <row r="1762" spans="1:13" x14ac:dyDescent="0.65">
      <c r="A1762" s="2">
        <v>45660</v>
      </c>
      <c r="B1762" s="3">
        <f t="shared" si="83"/>
        <v>2025</v>
      </c>
      <c r="C1762" t="str">
        <f t="shared" si="81"/>
        <v>2024-2025</v>
      </c>
      <c r="D1762" t="s">
        <v>161</v>
      </c>
      <c r="E1762" t="s">
        <v>86</v>
      </c>
      <c r="F1762" t="str">
        <f t="shared" si="82"/>
        <v>Queensland</v>
      </c>
      <c r="G1762" t="s">
        <v>19</v>
      </c>
      <c r="H1762">
        <v>4119</v>
      </c>
      <c r="I1762" t="s">
        <v>11</v>
      </c>
      <c r="J1762" t="s">
        <v>129</v>
      </c>
      <c r="K1762" t="s">
        <v>158</v>
      </c>
      <c r="L1762" t="s">
        <v>148</v>
      </c>
      <c r="M1762" s="5">
        <v>138</v>
      </c>
    </row>
    <row r="1763" spans="1:13" x14ac:dyDescent="0.65">
      <c r="A1763" s="2">
        <v>45502</v>
      </c>
      <c r="B1763" s="3">
        <f t="shared" si="83"/>
        <v>2025</v>
      </c>
      <c r="C1763" t="str">
        <f t="shared" si="81"/>
        <v>2024-2025</v>
      </c>
      <c r="D1763" t="s">
        <v>161</v>
      </c>
      <c r="E1763" t="s">
        <v>30</v>
      </c>
      <c r="F1763" t="str">
        <f t="shared" si="82"/>
        <v>Victoria</v>
      </c>
      <c r="G1763" t="s">
        <v>26</v>
      </c>
      <c r="H1763">
        <v>3030</v>
      </c>
      <c r="I1763" t="s">
        <v>11</v>
      </c>
      <c r="J1763" t="s">
        <v>126</v>
      </c>
      <c r="K1763" t="s">
        <v>157</v>
      </c>
      <c r="L1763" t="s">
        <v>147</v>
      </c>
      <c r="M1763" s="5">
        <v>296</v>
      </c>
    </row>
    <row r="1764" spans="1:13" x14ac:dyDescent="0.65">
      <c r="A1764" s="2">
        <v>45442</v>
      </c>
      <c r="B1764" s="3">
        <f t="shared" si="83"/>
        <v>2024</v>
      </c>
      <c r="C1764" t="str">
        <f t="shared" si="81"/>
        <v>2023-2024</v>
      </c>
      <c r="D1764" t="s">
        <v>161</v>
      </c>
      <c r="E1764" t="s">
        <v>106</v>
      </c>
      <c r="F1764" t="str">
        <f t="shared" si="82"/>
        <v>Queensland</v>
      </c>
      <c r="G1764" t="s">
        <v>19</v>
      </c>
      <c r="H1764">
        <v>4558</v>
      </c>
      <c r="I1764" t="s">
        <v>11</v>
      </c>
      <c r="J1764" t="s">
        <v>134</v>
      </c>
      <c r="K1764" t="s">
        <v>153</v>
      </c>
      <c r="L1764" t="s">
        <v>143</v>
      </c>
      <c r="M1764" s="5">
        <v>510</v>
      </c>
    </row>
    <row r="1765" spans="1:13" x14ac:dyDescent="0.65">
      <c r="A1765" s="2">
        <v>45730</v>
      </c>
      <c r="B1765" s="3">
        <f t="shared" si="83"/>
        <v>2025</v>
      </c>
      <c r="C1765" t="str">
        <f t="shared" si="81"/>
        <v>2024-2025</v>
      </c>
      <c r="D1765" t="s">
        <v>160</v>
      </c>
      <c r="E1765" t="s">
        <v>95</v>
      </c>
      <c r="F1765" t="str">
        <f t="shared" si="82"/>
        <v>New South Wales</v>
      </c>
      <c r="G1765" t="s">
        <v>10</v>
      </c>
      <c r="H1765">
        <v>2131</v>
      </c>
      <c r="I1765" t="s">
        <v>11</v>
      </c>
      <c r="J1765" t="s">
        <v>123</v>
      </c>
      <c r="K1765" t="s">
        <v>152</v>
      </c>
      <c r="L1765" t="s">
        <v>142</v>
      </c>
      <c r="M1765" s="5">
        <v>662</v>
      </c>
    </row>
    <row r="1766" spans="1:13" x14ac:dyDescent="0.65">
      <c r="A1766" s="2">
        <v>45732</v>
      </c>
      <c r="B1766" s="3">
        <f t="shared" si="83"/>
        <v>2025</v>
      </c>
      <c r="C1766" t="str">
        <f t="shared" si="81"/>
        <v>2024-2025</v>
      </c>
      <c r="D1766" t="s">
        <v>161</v>
      </c>
      <c r="E1766" t="s">
        <v>80</v>
      </c>
      <c r="F1766" t="str">
        <f t="shared" si="82"/>
        <v>New South Wales</v>
      </c>
      <c r="G1766" t="s">
        <v>10</v>
      </c>
      <c r="H1766">
        <v>2120</v>
      </c>
      <c r="I1766" t="s">
        <v>11</v>
      </c>
      <c r="J1766" t="s">
        <v>123</v>
      </c>
      <c r="K1766" t="s">
        <v>155</v>
      </c>
      <c r="L1766" t="s">
        <v>145</v>
      </c>
      <c r="M1766" s="5">
        <v>335</v>
      </c>
    </row>
    <row r="1767" spans="1:13" x14ac:dyDescent="0.65">
      <c r="A1767" s="2">
        <v>45498</v>
      </c>
      <c r="B1767" s="3">
        <f t="shared" si="83"/>
        <v>2025</v>
      </c>
      <c r="C1767" t="str">
        <f t="shared" si="81"/>
        <v>2024-2025</v>
      </c>
      <c r="D1767" t="s">
        <v>160</v>
      </c>
      <c r="E1767" t="s">
        <v>25</v>
      </c>
      <c r="F1767" t="str">
        <f t="shared" si="82"/>
        <v>Victoria</v>
      </c>
      <c r="G1767" t="s">
        <v>26</v>
      </c>
      <c r="H1767">
        <v>3066</v>
      </c>
      <c r="I1767" t="s">
        <v>11</v>
      </c>
      <c r="J1767" t="s">
        <v>126</v>
      </c>
      <c r="K1767" t="s">
        <v>156</v>
      </c>
      <c r="L1767" t="s">
        <v>146</v>
      </c>
      <c r="M1767" s="5">
        <v>780</v>
      </c>
    </row>
    <row r="1768" spans="1:13" x14ac:dyDescent="0.65">
      <c r="A1768" s="2">
        <v>45426</v>
      </c>
      <c r="B1768" s="3">
        <f t="shared" si="83"/>
        <v>2024</v>
      </c>
      <c r="C1768" t="str">
        <f t="shared" si="81"/>
        <v>2023-2024</v>
      </c>
      <c r="D1768" t="s">
        <v>161</v>
      </c>
      <c r="E1768" t="s">
        <v>58</v>
      </c>
      <c r="F1768" t="str">
        <f t="shared" si="82"/>
        <v>New South Wales</v>
      </c>
      <c r="G1768" t="s">
        <v>10</v>
      </c>
      <c r="H1768">
        <v>2790</v>
      </c>
      <c r="I1768" t="s">
        <v>11</v>
      </c>
      <c r="J1768" t="s">
        <v>130</v>
      </c>
      <c r="K1768" t="s">
        <v>156</v>
      </c>
      <c r="L1768" t="s">
        <v>146</v>
      </c>
      <c r="M1768" s="5">
        <v>437</v>
      </c>
    </row>
    <row r="1769" spans="1:13" x14ac:dyDescent="0.65">
      <c r="A1769" s="2">
        <v>45371</v>
      </c>
      <c r="B1769" s="3">
        <f t="shared" si="83"/>
        <v>2024</v>
      </c>
      <c r="C1769" t="str">
        <f t="shared" si="81"/>
        <v>2023-2024</v>
      </c>
      <c r="D1769" t="s">
        <v>161</v>
      </c>
      <c r="E1769" t="s">
        <v>106</v>
      </c>
      <c r="F1769" t="str">
        <f t="shared" si="82"/>
        <v>Queensland</v>
      </c>
      <c r="G1769" t="s">
        <v>19</v>
      </c>
      <c r="H1769">
        <v>4558</v>
      </c>
      <c r="I1769" t="s">
        <v>11</v>
      </c>
      <c r="J1769" t="s">
        <v>134</v>
      </c>
      <c r="K1769" t="s">
        <v>156</v>
      </c>
      <c r="L1769" t="s">
        <v>146</v>
      </c>
      <c r="M1769" s="5">
        <v>462</v>
      </c>
    </row>
    <row r="1770" spans="1:13" x14ac:dyDescent="0.65">
      <c r="A1770" s="2">
        <v>45679</v>
      </c>
      <c r="B1770" s="3">
        <f t="shared" si="83"/>
        <v>2025</v>
      </c>
      <c r="C1770" t="str">
        <f t="shared" si="81"/>
        <v>2024-2025</v>
      </c>
      <c r="D1770" t="s">
        <v>160</v>
      </c>
      <c r="E1770" t="s">
        <v>37</v>
      </c>
      <c r="F1770" t="str">
        <f t="shared" si="82"/>
        <v>Victoria</v>
      </c>
      <c r="G1770" t="s">
        <v>26</v>
      </c>
      <c r="H1770">
        <v>3134</v>
      </c>
      <c r="I1770" t="s">
        <v>11</v>
      </c>
      <c r="J1770" t="s">
        <v>125</v>
      </c>
      <c r="K1770" t="s">
        <v>155</v>
      </c>
      <c r="L1770" t="s">
        <v>145</v>
      </c>
      <c r="M1770" s="5">
        <v>685</v>
      </c>
    </row>
    <row r="1771" spans="1:13" x14ac:dyDescent="0.65">
      <c r="A1771" s="2">
        <v>45779</v>
      </c>
      <c r="B1771" s="3">
        <f t="shared" si="83"/>
        <v>2025</v>
      </c>
      <c r="C1771" t="str">
        <f t="shared" si="81"/>
        <v>2024-2025</v>
      </c>
      <c r="D1771" t="s">
        <v>161</v>
      </c>
      <c r="E1771" t="s">
        <v>30</v>
      </c>
      <c r="F1771" t="str">
        <f t="shared" si="82"/>
        <v>Victoria</v>
      </c>
      <c r="G1771" t="s">
        <v>26</v>
      </c>
      <c r="H1771">
        <v>3030</v>
      </c>
      <c r="I1771" t="s">
        <v>11</v>
      </c>
      <c r="J1771" t="s">
        <v>126</v>
      </c>
      <c r="K1771" t="s">
        <v>154</v>
      </c>
      <c r="L1771" t="s">
        <v>144</v>
      </c>
      <c r="M1771" s="5">
        <v>456</v>
      </c>
    </row>
    <row r="1772" spans="1:13" x14ac:dyDescent="0.65">
      <c r="A1772" s="2">
        <v>45850</v>
      </c>
      <c r="B1772" s="3">
        <f t="shared" si="83"/>
        <v>2026</v>
      </c>
      <c r="C1772" t="str">
        <f t="shared" si="81"/>
        <v>2025-2026</v>
      </c>
      <c r="D1772" t="s">
        <v>161</v>
      </c>
      <c r="E1772" t="s">
        <v>88</v>
      </c>
      <c r="F1772" t="str">
        <f t="shared" si="82"/>
        <v>Queensland</v>
      </c>
      <c r="G1772" t="s">
        <v>19</v>
      </c>
      <c r="H1772">
        <v>4570</v>
      </c>
      <c r="I1772" t="s">
        <v>11</v>
      </c>
      <c r="J1772" t="s">
        <v>134</v>
      </c>
      <c r="K1772" t="s">
        <v>151</v>
      </c>
      <c r="L1772" t="s">
        <v>141</v>
      </c>
      <c r="M1772" s="5">
        <v>339</v>
      </c>
    </row>
    <row r="1773" spans="1:13" x14ac:dyDescent="0.65">
      <c r="A1773" s="2">
        <v>45758</v>
      </c>
      <c r="B1773" s="3">
        <f t="shared" si="83"/>
        <v>2025</v>
      </c>
      <c r="C1773" t="str">
        <f t="shared" si="81"/>
        <v>2024-2025</v>
      </c>
      <c r="D1773" t="s">
        <v>161</v>
      </c>
      <c r="E1773" t="s">
        <v>103</v>
      </c>
      <c r="F1773" t="str">
        <f t="shared" si="82"/>
        <v>Victoria</v>
      </c>
      <c r="G1773" t="s">
        <v>26</v>
      </c>
      <c r="H1773">
        <v>3550</v>
      </c>
      <c r="I1773" t="s">
        <v>11</v>
      </c>
      <c r="J1773" t="s">
        <v>127</v>
      </c>
      <c r="K1773" t="s">
        <v>151</v>
      </c>
      <c r="L1773" t="s">
        <v>141</v>
      </c>
      <c r="M1773" s="5">
        <v>89</v>
      </c>
    </row>
    <row r="1774" spans="1:13" x14ac:dyDescent="0.65">
      <c r="A1774" s="2">
        <v>45496</v>
      </c>
      <c r="B1774" s="3">
        <f t="shared" si="83"/>
        <v>2025</v>
      </c>
      <c r="C1774" t="str">
        <f t="shared" si="81"/>
        <v>2024-2025</v>
      </c>
      <c r="D1774" t="s">
        <v>160</v>
      </c>
      <c r="E1774" t="s">
        <v>105</v>
      </c>
      <c r="F1774" t="str">
        <f t="shared" si="82"/>
        <v>New South Wales</v>
      </c>
      <c r="G1774" t="s">
        <v>10</v>
      </c>
      <c r="H1774">
        <v>2031</v>
      </c>
      <c r="I1774" t="s">
        <v>11</v>
      </c>
      <c r="J1774" t="s">
        <v>124</v>
      </c>
      <c r="K1774" t="s">
        <v>151</v>
      </c>
      <c r="L1774" t="s">
        <v>141</v>
      </c>
      <c r="M1774" s="5">
        <v>671</v>
      </c>
    </row>
    <row r="1775" spans="1:13" x14ac:dyDescent="0.65">
      <c r="A1775" s="2">
        <v>45923</v>
      </c>
      <c r="B1775" s="3">
        <f t="shared" si="83"/>
        <v>2026</v>
      </c>
      <c r="C1775" t="str">
        <f t="shared" si="81"/>
        <v>2025-2026</v>
      </c>
      <c r="D1775" t="s">
        <v>161</v>
      </c>
      <c r="E1775" t="s">
        <v>88</v>
      </c>
      <c r="F1775" t="str">
        <f t="shared" si="82"/>
        <v>Queensland</v>
      </c>
      <c r="G1775" t="s">
        <v>19</v>
      </c>
      <c r="H1775">
        <v>4570</v>
      </c>
      <c r="I1775" t="s">
        <v>11</v>
      </c>
      <c r="J1775" t="s">
        <v>134</v>
      </c>
      <c r="K1775" t="s">
        <v>153</v>
      </c>
      <c r="L1775" t="s">
        <v>143</v>
      </c>
      <c r="M1775" s="5">
        <v>441</v>
      </c>
    </row>
    <row r="1776" spans="1:13" x14ac:dyDescent="0.65">
      <c r="A1776" s="2">
        <v>45311</v>
      </c>
      <c r="B1776" s="3">
        <f t="shared" si="83"/>
        <v>2024</v>
      </c>
      <c r="C1776" t="str">
        <f t="shared" si="81"/>
        <v>2023-2024</v>
      </c>
      <c r="D1776" t="s">
        <v>160</v>
      </c>
      <c r="E1776" t="s">
        <v>88</v>
      </c>
      <c r="F1776" t="str">
        <f t="shared" si="82"/>
        <v>Queensland</v>
      </c>
      <c r="G1776" t="s">
        <v>19</v>
      </c>
      <c r="H1776">
        <v>4570</v>
      </c>
      <c r="I1776" t="s">
        <v>11</v>
      </c>
      <c r="J1776" t="s">
        <v>134</v>
      </c>
      <c r="K1776" t="s">
        <v>153</v>
      </c>
      <c r="L1776" t="s">
        <v>143</v>
      </c>
      <c r="M1776" s="5">
        <v>436</v>
      </c>
    </row>
    <row r="1777" spans="1:13" x14ac:dyDescent="0.65">
      <c r="A1777" s="2">
        <v>45713</v>
      </c>
      <c r="B1777" s="3">
        <f t="shared" si="83"/>
        <v>2025</v>
      </c>
      <c r="C1777" t="str">
        <f t="shared" si="81"/>
        <v>2024-2025</v>
      </c>
      <c r="D1777" t="s">
        <v>161</v>
      </c>
      <c r="E1777" t="s">
        <v>13</v>
      </c>
      <c r="F1777" t="str">
        <f t="shared" si="82"/>
        <v>New South Wales</v>
      </c>
      <c r="G1777" t="s">
        <v>10</v>
      </c>
      <c r="H1777">
        <v>2141</v>
      </c>
      <c r="I1777" t="s">
        <v>11</v>
      </c>
      <c r="J1777" t="s">
        <v>123</v>
      </c>
      <c r="K1777" t="s">
        <v>157</v>
      </c>
      <c r="L1777" t="s">
        <v>147</v>
      </c>
      <c r="M1777" s="5">
        <v>755</v>
      </c>
    </row>
    <row r="1778" spans="1:13" x14ac:dyDescent="0.65">
      <c r="A1778" s="2">
        <v>45301</v>
      </c>
      <c r="B1778" s="3">
        <f t="shared" si="83"/>
        <v>2024</v>
      </c>
      <c r="C1778" t="str">
        <f t="shared" si="81"/>
        <v>2023-2024</v>
      </c>
      <c r="D1778" t="s">
        <v>161</v>
      </c>
      <c r="E1778" t="s">
        <v>42</v>
      </c>
      <c r="F1778" t="str">
        <f t="shared" si="82"/>
        <v>Tasmania</v>
      </c>
      <c r="G1778" t="s">
        <v>43</v>
      </c>
      <c r="H1778">
        <v>7018</v>
      </c>
      <c r="I1778" t="s">
        <v>11</v>
      </c>
      <c r="J1778" t="s">
        <v>128</v>
      </c>
      <c r="K1778" t="s">
        <v>155</v>
      </c>
      <c r="L1778" t="s">
        <v>145</v>
      </c>
      <c r="M1778" s="5">
        <v>618</v>
      </c>
    </row>
    <row r="1779" spans="1:13" x14ac:dyDescent="0.65">
      <c r="A1779" s="2">
        <v>45743</v>
      </c>
      <c r="B1779" s="3">
        <f t="shared" si="83"/>
        <v>2025</v>
      </c>
      <c r="C1779" t="str">
        <f t="shared" si="81"/>
        <v>2024-2025</v>
      </c>
      <c r="D1779" t="s">
        <v>161</v>
      </c>
      <c r="E1779" t="s">
        <v>65</v>
      </c>
      <c r="F1779" t="str">
        <f t="shared" si="82"/>
        <v>Victoria</v>
      </c>
      <c r="G1779" t="s">
        <v>26</v>
      </c>
      <c r="H1779">
        <v>3931</v>
      </c>
      <c r="I1779" t="s">
        <v>11</v>
      </c>
      <c r="J1779" t="s">
        <v>135</v>
      </c>
      <c r="K1779" t="s">
        <v>154</v>
      </c>
      <c r="L1779" t="s">
        <v>144</v>
      </c>
      <c r="M1779" s="5">
        <v>133</v>
      </c>
    </row>
    <row r="1780" spans="1:13" x14ac:dyDescent="0.65">
      <c r="A1780" s="2">
        <v>45598</v>
      </c>
      <c r="B1780" s="3">
        <f t="shared" si="83"/>
        <v>2025</v>
      </c>
      <c r="C1780" t="str">
        <f t="shared" si="81"/>
        <v>2024-2025</v>
      </c>
      <c r="D1780" t="s">
        <v>161</v>
      </c>
      <c r="E1780" t="s">
        <v>111</v>
      </c>
      <c r="F1780" t="str">
        <f t="shared" si="82"/>
        <v>New South Wales</v>
      </c>
      <c r="G1780" t="s">
        <v>10</v>
      </c>
      <c r="H1780">
        <v>2154</v>
      </c>
      <c r="I1780" t="s">
        <v>11</v>
      </c>
      <c r="J1780" t="s">
        <v>123</v>
      </c>
      <c r="K1780" t="s">
        <v>153</v>
      </c>
      <c r="L1780" t="s">
        <v>143</v>
      </c>
      <c r="M1780" s="5">
        <v>651</v>
      </c>
    </row>
    <row r="1781" spans="1:13" x14ac:dyDescent="0.65">
      <c r="A1781" s="2">
        <v>45908</v>
      </c>
      <c r="B1781" s="3">
        <f t="shared" si="83"/>
        <v>2026</v>
      </c>
      <c r="C1781" t="str">
        <f t="shared" si="81"/>
        <v>2025-2026</v>
      </c>
      <c r="D1781" t="s">
        <v>161</v>
      </c>
      <c r="E1781" t="s">
        <v>52</v>
      </c>
      <c r="F1781" t="str">
        <f t="shared" si="82"/>
        <v>New South Wales</v>
      </c>
      <c r="G1781" t="s">
        <v>10</v>
      </c>
      <c r="H1781">
        <v>2485</v>
      </c>
      <c r="I1781" t="s">
        <v>11</v>
      </c>
      <c r="J1781" t="s">
        <v>120</v>
      </c>
      <c r="K1781" t="s">
        <v>154</v>
      </c>
      <c r="L1781" t="s">
        <v>144</v>
      </c>
      <c r="M1781" s="5">
        <v>672</v>
      </c>
    </row>
    <row r="1782" spans="1:13" x14ac:dyDescent="0.65">
      <c r="A1782" s="2">
        <v>45814</v>
      </c>
      <c r="B1782" s="3">
        <f t="shared" si="83"/>
        <v>2025</v>
      </c>
      <c r="C1782" t="str">
        <f t="shared" si="81"/>
        <v>2024-2025</v>
      </c>
      <c r="D1782" t="s">
        <v>161</v>
      </c>
      <c r="E1782" t="s">
        <v>27</v>
      </c>
      <c r="F1782" t="str">
        <f t="shared" si="82"/>
        <v>Western Australia</v>
      </c>
      <c r="G1782" t="s">
        <v>28</v>
      </c>
      <c r="H1782">
        <v>6030</v>
      </c>
      <c r="I1782" t="s">
        <v>11</v>
      </c>
      <c r="J1782" t="s">
        <v>119</v>
      </c>
      <c r="K1782" t="s">
        <v>153</v>
      </c>
      <c r="L1782" t="s">
        <v>143</v>
      </c>
      <c r="M1782" s="5">
        <v>157</v>
      </c>
    </row>
    <row r="1783" spans="1:13" x14ac:dyDescent="0.65">
      <c r="A1783" s="2">
        <v>45375</v>
      </c>
      <c r="B1783" s="3">
        <f t="shared" si="83"/>
        <v>2024</v>
      </c>
      <c r="C1783" t="str">
        <f t="shared" si="81"/>
        <v>2023-2024</v>
      </c>
      <c r="D1783" t="s">
        <v>160</v>
      </c>
      <c r="E1783" t="s">
        <v>24</v>
      </c>
      <c r="F1783" t="str">
        <f t="shared" si="82"/>
        <v>Queensland</v>
      </c>
      <c r="G1783" t="s">
        <v>19</v>
      </c>
      <c r="H1783">
        <v>4053</v>
      </c>
      <c r="I1783" t="s">
        <v>11</v>
      </c>
      <c r="J1783" t="s">
        <v>129</v>
      </c>
      <c r="K1783" t="s">
        <v>150</v>
      </c>
      <c r="L1783" t="s">
        <v>140</v>
      </c>
      <c r="M1783" s="5">
        <v>200</v>
      </c>
    </row>
    <row r="1784" spans="1:13" x14ac:dyDescent="0.65">
      <c r="A1784" s="2">
        <v>45751</v>
      </c>
      <c r="B1784" s="3">
        <f t="shared" si="83"/>
        <v>2025</v>
      </c>
      <c r="C1784" t="str">
        <f t="shared" si="81"/>
        <v>2024-2025</v>
      </c>
      <c r="D1784" t="s">
        <v>160</v>
      </c>
      <c r="E1784" t="s">
        <v>106</v>
      </c>
      <c r="F1784" t="str">
        <f t="shared" si="82"/>
        <v>Queensland</v>
      </c>
      <c r="G1784" t="s">
        <v>19</v>
      </c>
      <c r="H1784">
        <v>4558</v>
      </c>
      <c r="I1784" t="s">
        <v>11</v>
      </c>
      <c r="J1784" t="s">
        <v>134</v>
      </c>
      <c r="K1784" t="s">
        <v>150</v>
      </c>
      <c r="L1784" t="s">
        <v>140</v>
      </c>
      <c r="M1784" s="5">
        <v>599</v>
      </c>
    </row>
    <row r="1785" spans="1:13" x14ac:dyDescent="0.65">
      <c r="A1785" s="2">
        <v>45930</v>
      </c>
      <c r="B1785" s="3">
        <f t="shared" si="83"/>
        <v>2026</v>
      </c>
      <c r="C1785" t="str">
        <f t="shared" si="81"/>
        <v>2025-2026</v>
      </c>
      <c r="D1785" t="s">
        <v>161</v>
      </c>
      <c r="E1785" t="s">
        <v>16</v>
      </c>
      <c r="F1785" t="str">
        <f t="shared" si="82"/>
        <v>South Australia</v>
      </c>
      <c r="G1785" t="s">
        <v>17</v>
      </c>
      <c r="H1785">
        <v>5168</v>
      </c>
      <c r="I1785" t="s">
        <v>11</v>
      </c>
      <c r="J1785" t="s">
        <v>132</v>
      </c>
      <c r="K1785" t="s">
        <v>153</v>
      </c>
      <c r="L1785" t="s">
        <v>143</v>
      </c>
      <c r="M1785" s="5">
        <v>433</v>
      </c>
    </row>
    <row r="1786" spans="1:13" x14ac:dyDescent="0.65">
      <c r="A1786" s="2">
        <v>45984</v>
      </c>
      <c r="B1786" s="3">
        <f t="shared" si="83"/>
        <v>2026</v>
      </c>
      <c r="C1786" t="str">
        <f t="shared" si="81"/>
        <v>2025-2026</v>
      </c>
      <c r="D1786" t="s">
        <v>161</v>
      </c>
      <c r="E1786" t="s">
        <v>107</v>
      </c>
      <c r="F1786" t="str">
        <f t="shared" si="82"/>
        <v>New South Wales</v>
      </c>
      <c r="G1786" t="s">
        <v>10</v>
      </c>
      <c r="H1786">
        <v>2020</v>
      </c>
      <c r="I1786" t="s">
        <v>11</v>
      </c>
      <c r="J1786" t="s">
        <v>124</v>
      </c>
      <c r="K1786" t="s">
        <v>156</v>
      </c>
      <c r="L1786" t="s">
        <v>146</v>
      </c>
      <c r="M1786" s="5">
        <v>441</v>
      </c>
    </row>
    <row r="1787" spans="1:13" x14ac:dyDescent="0.65">
      <c r="A1787" s="2">
        <v>45372</v>
      </c>
      <c r="B1787" s="3">
        <f t="shared" si="83"/>
        <v>2024</v>
      </c>
      <c r="C1787" t="str">
        <f t="shared" si="81"/>
        <v>2023-2024</v>
      </c>
      <c r="D1787" t="s">
        <v>160</v>
      </c>
      <c r="E1787" t="s">
        <v>81</v>
      </c>
      <c r="F1787" t="str">
        <f t="shared" si="82"/>
        <v>Victoria</v>
      </c>
      <c r="G1787" t="s">
        <v>26</v>
      </c>
      <c r="H1787">
        <v>3076</v>
      </c>
      <c r="I1787" t="s">
        <v>11</v>
      </c>
      <c r="J1787" t="s">
        <v>126</v>
      </c>
      <c r="K1787" t="s">
        <v>159</v>
      </c>
      <c r="L1787" t="s">
        <v>149</v>
      </c>
      <c r="M1787" s="5">
        <v>175</v>
      </c>
    </row>
    <row r="1788" spans="1:13" x14ac:dyDescent="0.65">
      <c r="A1788" s="2">
        <v>45633</v>
      </c>
      <c r="B1788" s="3">
        <f t="shared" si="83"/>
        <v>2025</v>
      </c>
      <c r="C1788" t="str">
        <f t="shared" si="81"/>
        <v>2024-2025</v>
      </c>
      <c r="D1788" t="s">
        <v>160</v>
      </c>
      <c r="E1788" t="s">
        <v>25</v>
      </c>
      <c r="F1788" t="str">
        <f t="shared" si="82"/>
        <v>Victoria</v>
      </c>
      <c r="G1788" t="s">
        <v>26</v>
      </c>
      <c r="H1788">
        <v>3066</v>
      </c>
      <c r="I1788" t="s">
        <v>11</v>
      </c>
      <c r="J1788" t="s">
        <v>126</v>
      </c>
      <c r="K1788" t="s">
        <v>152</v>
      </c>
      <c r="L1788" t="s">
        <v>142</v>
      </c>
      <c r="M1788" s="5">
        <v>398</v>
      </c>
    </row>
    <row r="1789" spans="1:13" x14ac:dyDescent="0.65">
      <c r="A1789" s="2">
        <v>45482</v>
      </c>
      <c r="B1789" s="3">
        <f t="shared" si="83"/>
        <v>2025</v>
      </c>
      <c r="C1789" t="str">
        <f t="shared" si="81"/>
        <v>2024-2025</v>
      </c>
      <c r="D1789" t="s">
        <v>161</v>
      </c>
      <c r="E1789" t="s">
        <v>65</v>
      </c>
      <c r="F1789" t="str">
        <f t="shared" si="82"/>
        <v>Victoria</v>
      </c>
      <c r="G1789" t="s">
        <v>26</v>
      </c>
      <c r="H1789">
        <v>3931</v>
      </c>
      <c r="I1789" t="s">
        <v>11</v>
      </c>
      <c r="J1789" t="s">
        <v>135</v>
      </c>
      <c r="K1789" t="s">
        <v>152</v>
      </c>
      <c r="L1789" t="s">
        <v>142</v>
      </c>
      <c r="M1789" s="5">
        <v>686</v>
      </c>
    </row>
    <row r="1790" spans="1:13" x14ac:dyDescent="0.65">
      <c r="A1790" s="2">
        <v>45604</v>
      </c>
      <c r="B1790" s="3">
        <f t="shared" si="83"/>
        <v>2025</v>
      </c>
      <c r="C1790" t="str">
        <f t="shared" si="81"/>
        <v>2024-2025</v>
      </c>
      <c r="D1790" t="s">
        <v>160</v>
      </c>
      <c r="E1790" t="s">
        <v>114</v>
      </c>
      <c r="F1790" t="str">
        <f t="shared" si="82"/>
        <v>Victoria</v>
      </c>
      <c r="G1790" t="s">
        <v>26</v>
      </c>
      <c r="H1790">
        <v>3353</v>
      </c>
      <c r="I1790" t="s">
        <v>11</v>
      </c>
      <c r="J1790" t="s">
        <v>127</v>
      </c>
      <c r="K1790" t="s">
        <v>156</v>
      </c>
      <c r="L1790" t="s">
        <v>146</v>
      </c>
      <c r="M1790" s="5">
        <v>632</v>
      </c>
    </row>
    <row r="1791" spans="1:13" x14ac:dyDescent="0.65">
      <c r="A1791" s="2">
        <v>45931</v>
      </c>
      <c r="B1791" s="3">
        <f t="shared" si="83"/>
        <v>2026</v>
      </c>
      <c r="C1791" t="str">
        <f t="shared" si="81"/>
        <v>2025-2026</v>
      </c>
      <c r="D1791" t="s">
        <v>161</v>
      </c>
      <c r="E1791" t="s">
        <v>31</v>
      </c>
      <c r="F1791" t="str">
        <f t="shared" si="82"/>
        <v>South Australia</v>
      </c>
      <c r="G1791" t="s">
        <v>17</v>
      </c>
      <c r="H1791">
        <v>5082</v>
      </c>
      <c r="I1791" t="s">
        <v>11</v>
      </c>
      <c r="J1791" t="s">
        <v>132</v>
      </c>
      <c r="K1791" t="s">
        <v>152</v>
      </c>
      <c r="L1791" t="s">
        <v>142</v>
      </c>
      <c r="M1791" s="5">
        <v>640</v>
      </c>
    </row>
    <row r="1792" spans="1:13" x14ac:dyDescent="0.65">
      <c r="A1792" s="2">
        <v>45390</v>
      </c>
      <c r="B1792" s="3">
        <f t="shared" si="83"/>
        <v>2024</v>
      </c>
      <c r="C1792" t="str">
        <f t="shared" si="81"/>
        <v>2023-2024</v>
      </c>
      <c r="D1792" t="s">
        <v>160</v>
      </c>
      <c r="E1792" t="s">
        <v>82</v>
      </c>
      <c r="F1792" t="str">
        <f t="shared" si="82"/>
        <v>Queensland</v>
      </c>
      <c r="G1792" t="s">
        <v>19</v>
      </c>
      <c r="H1792">
        <v>4215</v>
      </c>
      <c r="I1792" t="s">
        <v>11</v>
      </c>
      <c r="J1792" t="s">
        <v>122</v>
      </c>
      <c r="K1792" t="s">
        <v>151</v>
      </c>
      <c r="L1792" t="s">
        <v>141</v>
      </c>
      <c r="M1792" s="5">
        <v>218</v>
      </c>
    </row>
    <row r="1793" spans="1:13" x14ac:dyDescent="0.65">
      <c r="A1793" s="2">
        <v>45377</v>
      </c>
      <c r="B1793" s="3">
        <f t="shared" si="83"/>
        <v>2024</v>
      </c>
      <c r="C1793" t="str">
        <f t="shared" si="81"/>
        <v>2023-2024</v>
      </c>
      <c r="D1793" t="s">
        <v>161</v>
      </c>
      <c r="E1793" t="s">
        <v>61</v>
      </c>
      <c r="F1793" t="str">
        <f t="shared" si="82"/>
        <v>Victoria</v>
      </c>
      <c r="G1793" t="s">
        <v>26</v>
      </c>
      <c r="H1793">
        <v>3179</v>
      </c>
      <c r="I1793" t="s">
        <v>11</v>
      </c>
      <c r="J1793" t="s">
        <v>125</v>
      </c>
      <c r="K1793" t="s">
        <v>153</v>
      </c>
      <c r="L1793" t="s">
        <v>143</v>
      </c>
      <c r="M1793" s="5">
        <v>382</v>
      </c>
    </row>
    <row r="1794" spans="1:13" x14ac:dyDescent="0.65">
      <c r="A1794" s="2">
        <v>45783</v>
      </c>
      <c r="B1794" s="3">
        <f t="shared" si="83"/>
        <v>2025</v>
      </c>
      <c r="C1794" t="str">
        <f t="shared" ref="C1794:C1857" si="84">IF(MONTH(A1794) &gt;= 7, YEAR(A1794) &amp; "-" &amp; YEAR(A1794) + 1, YEAR(A1794) - 1 &amp; "-" &amp; YEAR(A1794))</f>
        <v>2024-2025</v>
      </c>
      <c r="D1794" t="s">
        <v>161</v>
      </c>
      <c r="E1794" t="s">
        <v>102</v>
      </c>
      <c r="F1794" t="str">
        <f t="shared" ref="F1794:F1857" si="85">IF(G1794="WA","Western Australia",
IF(G1794="NSW","New South Wales",
IF(G1794="QLD","Queensland",
IF(G1794="VIC","Victoria",
IF(G1794="TAS","Tasmania",
IF(G1794="SA","South Australia",
IF(G1794="NT","Northern Territory",
IF(G1794="ACT","Australian Capital Territory",G1794))))))))</f>
        <v>Queensland</v>
      </c>
      <c r="G1794" t="s">
        <v>19</v>
      </c>
      <c r="H1794">
        <v>4825</v>
      </c>
      <c r="I1794" t="s">
        <v>11</v>
      </c>
      <c r="J1794" t="s">
        <v>131</v>
      </c>
      <c r="K1794" t="s">
        <v>152</v>
      </c>
      <c r="L1794" t="s">
        <v>142</v>
      </c>
      <c r="M1794" s="5">
        <v>678</v>
      </c>
    </row>
    <row r="1795" spans="1:13" x14ac:dyDescent="0.65">
      <c r="A1795" s="2">
        <v>45639</v>
      </c>
      <c r="B1795" s="3">
        <f t="shared" ref="B1795:B1858" si="86">IF(MONTH(A1795)&gt;=7,YEAR(A1795)+1,YEAR(A1795))</f>
        <v>2025</v>
      </c>
      <c r="C1795" t="str">
        <f t="shared" si="84"/>
        <v>2024-2025</v>
      </c>
      <c r="D1795" t="s">
        <v>161</v>
      </c>
      <c r="E1795" t="s">
        <v>65</v>
      </c>
      <c r="F1795" t="str">
        <f t="shared" si="85"/>
        <v>Victoria</v>
      </c>
      <c r="G1795" t="s">
        <v>26</v>
      </c>
      <c r="H1795">
        <v>3931</v>
      </c>
      <c r="I1795" t="s">
        <v>11</v>
      </c>
      <c r="J1795" t="s">
        <v>135</v>
      </c>
      <c r="K1795" t="s">
        <v>157</v>
      </c>
      <c r="L1795" t="s">
        <v>147</v>
      </c>
      <c r="M1795" s="5">
        <v>532</v>
      </c>
    </row>
    <row r="1796" spans="1:13" x14ac:dyDescent="0.65">
      <c r="A1796" s="2">
        <v>45816</v>
      </c>
      <c r="B1796" s="3">
        <f t="shared" si="86"/>
        <v>2025</v>
      </c>
      <c r="C1796" t="str">
        <f t="shared" si="84"/>
        <v>2024-2025</v>
      </c>
      <c r="D1796" t="s">
        <v>161</v>
      </c>
      <c r="E1796" t="s">
        <v>62</v>
      </c>
      <c r="F1796" t="str">
        <f t="shared" si="85"/>
        <v>Victoria</v>
      </c>
      <c r="G1796" t="s">
        <v>26</v>
      </c>
      <c r="H1796">
        <v>3690</v>
      </c>
      <c r="I1796" t="s">
        <v>11</v>
      </c>
      <c r="J1796" t="s">
        <v>135</v>
      </c>
      <c r="K1796" t="s">
        <v>153</v>
      </c>
      <c r="L1796" t="s">
        <v>143</v>
      </c>
      <c r="M1796" s="5">
        <v>105</v>
      </c>
    </row>
    <row r="1797" spans="1:13" x14ac:dyDescent="0.65">
      <c r="A1797" s="2">
        <v>45970</v>
      </c>
      <c r="B1797" s="3">
        <f t="shared" si="86"/>
        <v>2026</v>
      </c>
      <c r="C1797" t="str">
        <f t="shared" si="84"/>
        <v>2025-2026</v>
      </c>
      <c r="D1797" t="s">
        <v>160</v>
      </c>
      <c r="E1797" t="s">
        <v>38</v>
      </c>
      <c r="F1797" t="str">
        <f t="shared" si="85"/>
        <v>Victoria</v>
      </c>
      <c r="G1797" t="s">
        <v>26</v>
      </c>
      <c r="H1797">
        <v>3199</v>
      </c>
      <c r="I1797" t="s">
        <v>11</v>
      </c>
      <c r="J1797" t="s">
        <v>125</v>
      </c>
      <c r="K1797" t="s">
        <v>154</v>
      </c>
      <c r="L1797" t="s">
        <v>144</v>
      </c>
      <c r="M1797" s="5">
        <v>476</v>
      </c>
    </row>
    <row r="1798" spans="1:13" x14ac:dyDescent="0.65">
      <c r="A1798" s="2">
        <v>45549</v>
      </c>
      <c r="B1798" s="3">
        <f t="shared" si="86"/>
        <v>2025</v>
      </c>
      <c r="C1798" t="str">
        <f t="shared" si="84"/>
        <v>2024-2025</v>
      </c>
      <c r="D1798" t="s">
        <v>160</v>
      </c>
      <c r="E1798" t="s">
        <v>66</v>
      </c>
      <c r="F1798" t="str">
        <f t="shared" si="85"/>
        <v>Western Australia</v>
      </c>
      <c r="G1798" t="s">
        <v>28</v>
      </c>
      <c r="H1798">
        <v>6330</v>
      </c>
      <c r="I1798" t="s">
        <v>11</v>
      </c>
      <c r="J1798" t="s">
        <v>133</v>
      </c>
      <c r="K1798" t="s">
        <v>151</v>
      </c>
      <c r="L1798" t="s">
        <v>141</v>
      </c>
      <c r="M1798" s="5">
        <v>475</v>
      </c>
    </row>
    <row r="1799" spans="1:13" x14ac:dyDescent="0.65">
      <c r="A1799" s="2">
        <v>45638</v>
      </c>
      <c r="B1799" s="3">
        <f t="shared" si="86"/>
        <v>2025</v>
      </c>
      <c r="C1799" t="str">
        <f t="shared" si="84"/>
        <v>2024-2025</v>
      </c>
      <c r="D1799" t="s">
        <v>161</v>
      </c>
      <c r="E1799" t="s">
        <v>75</v>
      </c>
      <c r="F1799" t="str">
        <f t="shared" si="85"/>
        <v>Victoria</v>
      </c>
      <c r="G1799" t="s">
        <v>26</v>
      </c>
      <c r="H1799">
        <v>3915</v>
      </c>
      <c r="I1799" t="s">
        <v>11</v>
      </c>
      <c r="J1799" t="s">
        <v>135</v>
      </c>
      <c r="K1799" t="s">
        <v>150</v>
      </c>
      <c r="L1799" t="s">
        <v>140</v>
      </c>
      <c r="M1799" s="5">
        <v>172</v>
      </c>
    </row>
    <row r="1800" spans="1:13" x14ac:dyDescent="0.65">
      <c r="A1800" s="2">
        <v>45922</v>
      </c>
      <c r="B1800" s="3">
        <f t="shared" si="86"/>
        <v>2026</v>
      </c>
      <c r="C1800" t="str">
        <f t="shared" si="84"/>
        <v>2025-2026</v>
      </c>
      <c r="D1800" t="s">
        <v>161</v>
      </c>
      <c r="E1800" t="s">
        <v>65</v>
      </c>
      <c r="F1800" t="str">
        <f t="shared" si="85"/>
        <v>Victoria</v>
      </c>
      <c r="G1800" t="s">
        <v>26</v>
      </c>
      <c r="H1800">
        <v>3931</v>
      </c>
      <c r="I1800" t="s">
        <v>11</v>
      </c>
      <c r="J1800" t="s">
        <v>135</v>
      </c>
      <c r="K1800" t="s">
        <v>152</v>
      </c>
      <c r="L1800" t="s">
        <v>142</v>
      </c>
      <c r="M1800" s="5">
        <v>538</v>
      </c>
    </row>
    <row r="1801" spans="1:13" x14ac:dyDescent="0.65">
      <c r="A1801" s="2">
        <v>45700</v>
      </c>
      <c r="B1801" s="3">
        <f t="shared" si="86"/>
        <v>2025</v>
      </c>
      <c r="C1801" t="str">
        <f t="shared" si="84"/>
        <v>2024-2025</v>
      </c>
      <c r="D1801" t="s">
        <v>161</v>
      </c>
      <c r="E1801" t="s">
        <v>93</v>
      </c>
      <c r="F1801" t="str">
        <f t="shared" si="85"/>
        <v>Victoria</v>
      </c>
      <c r="G1801" t="s">
        <v>26</v>
      </c>
      <c r="H1801">
        <v>3400</v>
      </c>
      <c r="I1801" t="s">
        <v>11</v>
      </c>
      <c r="J1801" t="s">
        <v>127</v>
      </c>
      <c r="K1801" t="s">
        <v>155</v>
      </c>
      <c r="L1801" t="s">
        <v>145</v>
      </c>
      <c r="M1801" s="5">
        <v>384</v>
      </c>
    </row>
    <row r="1802" spans="1:13" x14ac:dyDescent="0.65">
      <c r="A1802" s="2">
        <v>45417</v>
      </c>
      <c r="B1802" s="3">
        <f t="shared" si="86"/>
        <v>2024</v>
      </c>
      <c r="C1802" t="str">
        <f t="shared" si="84"/>
        <v>2023-2024</v>
      </c>
      <c r="D1802" t="s">
        <v>160</v>
      </c>
      <c r="E1802" t="s">
        <v>62</v>
      </c>
      <c r="F1802" t="str">
        <f t="shared" si="85"/>
        <v>Victoria</v>
      </c>
      <c r="G1802" t="s">
        <v>26</v>
      </c>
      <c r="H1802">
        <v>3690</v>
      </c>
      <c r="I1802" t="s">
        <v>11</v>
      </c>
      <c r="J1802" t="s">
        <v>135</v>
      </c>
      <c r="K1802" t="s">
        <v>153</v>
      </c>
      <c r="L1802" t="s">
        <v>143</v>
      </c>
      <c r="M1802" s="5">
        <v>429</v>
      </c>
    </row>
    <row r="1803" spans="1:13" x14ac:dyDescent="0.65">
      <c r="A1803" s="2">
        <v>45358</v>
      </c>
      <c r="B1803" s="3">
        <f t="shared" si="86"/>
        <v>2024</v>
      </c>
      <c r="C1803" t="str">
        <f t="shared" si="84"/>
        <v>2023-2024</v>
      </c>
      <c r="D1803" t="s">
        <v>160</v>
      </c>
      <c r="E1803" t="s">
        <v>85</v>
      </c>
      <c r="F1803" t="str">
        <f t="shared" si="85"/>
        <v>Western Australia</v>
      </c>
      <c r="G1803" t="s">
        <v>28</v>
      </c>
      <c r="H1803">
        <v>6725</v>
      </c>
      <c r="I1803" t="s">
        <v>11</v>
      </c>
      <c r="J1803" t="s">
        <v>139</v>
      </c>
      <c r="K1803" t="s">
        <v>153</v>
      </c>
      <c r="L1803" t="s">
        <v>143</v>
      </c>
      <c r="M1803" s="5">
        <v>437</v>
      </c>
    </row>
    <row r="1804" spans="1:13" x14ac:dyDescent="0.65">
      <c r="A1804" s="2">
        <v>45682</v>
      </c>
      <c r="B1804" s="3">
        <f t="shared" si="86"/>
        <v>2025</v>
      </c>
      <c r="C1804" t="str">
        <f t="shared" si="84"/>
        <v>2024-2025</v>
      </c>
      <c r="D1804" t="s">
        <v>161</v>
      </c>
      <c r="E1804" t="s">
        <v>12</v>
      </c>
      <c r="F1804" t="str">
        <f t="shared" si="85"/>
        <v>New South Wales</v>
      </c>
      <c r="G1804" t="s">
        <v>10</v>
      </c>
      <c r="H1804">
        <v>2795</v>
      </c>
      <c r="I1804" t="s">
        <v>11</v>
      </c>
      <c r="J1804" t="s">
        <v>130</v>
      </c>
      <c r="K1804" t="s">
        <v>156</v>
      </c>
      <c r="L1804" t="s">
        <v>146</v>
      </c>
      <c r="M1804" s="5">
        <v>300</v>
      </c>
    </row>
    <row r="1805" spans="1:13" x14ac:dyDescent="0.65">
      <c r="A1805" s="2">
        <v>45943</v>
      </c>
      <c r="B1805" s="3">
        <f t="shared" si="86"/>
        <v>2026</v>
      </c>
      <c r="C1805" t="str">
        <f t="shared" si="84"/>
        <v>2025-2026</v>
      </c>
      <c r="D1805" t="s">
        <v>160</v>
      </c>
      <c r="E1805" t="s">
        <v>95</v>
      </c>
      <c r="F1805" t="str">
        <f t="shared" si="85"/>
        <v>New South Wales</v>
      </c>
      <c r="G1805" t="s">
        <v>10</v>
      </c>
      <c r="H1805">
        <v>2131</v>
      </c>
      <c r="I1805" t="s">
        <v>11</v>
      </c>
      <c r="J1805" t="s">
        <v>123</v>
      </c>
      <c r="K1805" t="s">
        <v>154</v>
      </c>
      <c r="L1805" t="s">
        <v>144</v>
      </c>
      <c r="M1805" s="5">
        <v>711</v>
      </c>
    </row>
    <row r="1806" spans="1:13" x14ac:dyDescent="0.65">
      <c r="A1806" s="2">
        <v>45519</v>
      </c>
      <c r="B1806" s="3">
        <f t="shared" si="86"/>
        <v>2025</v>
      </c>
      <c r="C1806" t="str">
        <f t="shared" si="84"/>
        <v>2024-2025</v>
      </c>
      <c r="D1806" t="s">
        <v>160</v>
      </c>
      <c r="E1806" t="s">
        <v>105</v>
      </c>
      <c r="F1806" t="str">
        <f t="shared" si="85"/>
        <v>New South Wales</v>
      </c>
      <c r="G1806" t="s">
        <v>10</v>
      </c>
      <c r="H1806">
        <v>2031</v>
      </c>
      <c r="I1806" t="s">
        <v>11</v>
      </c>
      <c r="J1806" t="s">
        <v>124</v>
      </c>
      <c r="K1806" t="s">
        <v>155</v>
      </c>
      <c r="L1806" t="s">
        <v>145</v>
      </c>
      <c r="M1806" s="5">
        <v>454</v>
      </c>
    </row>
    <row r="1807" spans="1:13" x14ac:dyDescent="0.65">
      <c r="A1807" s="2">
        <v>45473</v>
      </c>
      <c r="B1807" s="3">
        <f t="shared" si="86"/>
        <v>2024</v>
      </c>
      <c r="C1807" t="str">
        <f t="shared" si="84"/>
        <v>2023-2024</v>
      </c>
      <c r="D1807" t="s">
        <v>160</v>
      </c>
      <c r="E1807" t="s">
        <v>9</v>
      </c>
      <c r="F1807" t="str">
        <f t="shared" si="85"/>
        <v>New South Wales</v>
      </c>
      <c r="G1807" t="s">
        <v>10</v>
      </c>
      <c r="H1807">
        <v>2067</v>
      </c>
      <c r="I1807" t="s">
        <v>11</v>
      </c>
      <c r="J1807" t="s">
        <v>124</v>
      </c>
      <c r="K1807" t="s">
        <v>151</v>
      </c>
      <c r="L1807" t="s">
        <v>141</v>
      </c>
      <c r="M1807" s="5">
        <v>731</v>
      </c>
    </row>
    <row r="1808" spans="1:13" x14ac:dyDescent="0.65">
      <c r="A1808" s="2">
        <v>45825</v>
      </c>
      <c r="B1808" s="3">
        <f t="shared" si="86"/>
        <v>2025</v>
      </c>
      <c r="C1808" t="str">
        <f t="shared" si="84"/>
        <v>2024-2025</v>
      </c>
      <c r="D1808" t="s">
        <v>161</v>
      </c>
      <c r="E1808" t="s">
        <v>113</v>
      </c>
      <c r="F1808" t="str">
        <f t="shared" si="85"/>
        <v>New South Wales</v>
      </c>
      <c r="G1808" t="s">
        <v>10</v>
      </c>
      <c r="H1808">
        <v>2101</v>
      </c>
      <c r="I1808" t="s">
        <v>11</v>
      </c>
      <c r="J1808" t="s">
        <v>123</v>
      </c>
      <c r="K1808" t="s">
        <v>151</v>
      </c>
      <c r="L1808" t="s">
        <v>141</v>
      </c>
      <c r="M1808" s="5">
        <v>225</v>
      </c>
    </row>
    <row r="1809" spans="1:13" x14ac:dyDescent="0.65">
      <c r="A1809" s="2">
        <v>45608</v>
      </c>
      <c r="B1809" s="3">
        <f t="shared" si="86"/>
        <v>2025</v>
      </c>
      <c r="C1809" t="str">
        <f t="shared" si="84"/>
        <v>2024-2025</v>
      </c>
      <c r="D1809" t="s">
        <v>160</v>
      </c>
      <c r="E1809" t="s">
        <v>114</v>
      </c>
      <c r="F1809" t="str">
        <f t="shared" si="85"/>
        <v>Victoria</v>
      </c>
      <c r="G1809" t="s">
        <v>26</v>
      </c>
      <c r="H1809">
        <v>3353</v>
      </c>
      <c r="I1809" t="s">
        <v>11</v>
      </c>
      <c r="J1809" t="s">
        <v>127</v>
      </c>
      <c r="K1809" t="s">
        <v>154</v>
      </c>
      <c r="L1809" t="s">
        <v>144</v>
      </c>
      <c r="M1809" s="5">
        <v>491</v>
      </c>
    </row>
    <row r="1810" spans="1:13" x14ac:dyDescent="0.65">
      <c r="A1810" s="2">
        <v>45535</v>
      </c>
      <c r="B1810" s="3">
        <f t="shared" si="86"/>
        <v>2025</v>
      </c>
      <c r="C1810" t="str">
        <f t="shared" si="84"/>
        <v>2024-2025</v>
      </c>
      <c r="D1810" t="s">
        <v>160</v>
      </c>
      <c r="E1810" t="s">
        <v>112</v>
      </c>
      <c r="F1810" t="str">
        <f t="shared" si="85"/>
        <v>Queensland</v>
      </c>
      <c r="G1810" t="s">
        <v>19</v>
      </c>
      <c r="H1810">
        <v>4566</v>
      </c>
      <c r="I1810" t="s">
        <v>11</v>
      </c>
      <c r="J1810" t="s">
        <v>134</v>
      </c>
      <c r="K1810" t="s">
        <v>151</v>
      </c>
      <c r="L1810" t="s">
        <v>141</v>
      </c>
      <c r="M1810" s="5">
        <v>362</v>
      </c>
    </row>
    <row r="1811" spans="1:13" x14ac:dyDescent="0.65">
      <c r="A1811" s="2">
        <v>45720</v>
      </c>
      <c r="B1811" s="3">
        <f t="shared" si="86"/>
        <v>2025</v>
      </c>
      <c r="C1811" t="str">
        <f t="shared" si="84"/>
        <v>2024-2025</v>
      </c>
      <c r="D1811" t="s">
        <v>160</v>
      </c>
      <c r="E1811" t="s">
        <v>49</v>
      </c>
      <c r="F1811" t="str">
        <f t="shared" si="85"/>
        <v>New South Wales</v>
      </c>
      <c r="G1811" t="s">
        <v>10</v>
      </c>
      <c r="H1811">
        <v>2350</v>
      </c>
      <c r="I1811" t="s">
        <v>11</v>
      </c>
      <c r="J1811" t="s">
        <v>120</v>
      </c>
      <c r="K1811" t="s">
        <v>158</v>
      </c>
      <c r="L1811" t="s">
        <v>148</v>
      </c>
      <c r="M1811" s="5">
        <v>38</v>
      </c>
    </row>
    <row r="1812" spans="1:13" x14ac:dyDescent="0.65">
      <c r="A1812" s="2">
        <v>45937</v>
      </c>
      <c r="B1812" s="3">
        <f t="shared" si="86"/>
        <v>2026</v>
      </c>
      <c r="C1812" t="str">
        <f t="shared" si="84"/>
        <v>2025-2026</v>
      </c>
      <c r="D1812" t="s">
        <v>160</v>
      </c>
      <c r="E1812" t="s">
        <v>21</v>
      </c>
      <c r="F1812" t="str">
        <f t="shared" si="85"/>
        <v>South Australia</v>
      </c>
      <c r="G1812" t="s">
        <v>17</v>
      </c>
      <c r="H1812">
        <v>5343</v>
      </c>
      <c r="I1812" t="s">
        <v>11</v>
      </c>
      <c r="J1812" t="s">
        <v>137</v>
      </c>
      <c r="K1812" t="s">
        <v>153</v>
      </c>
      <c r="L1812" t="s">
        <v>143</v>
      </c>
      <c r="M1812" s="5">
        <v>337</v>
      </c>
    </row>
    <row r="1813" spans="1:13" x14ac:dyDescent="0.65">
      <c r="A1813" s="2">
        <v>45420</v>
      </c>
      <c r="B1813" s="3">
        <f t="shared" si="86"/>
        <v>2024</v>
      </c>
      <c r="C1813" t="str">
        <f t="shared" si="84"/>
        <v>2023-2024</v>
      </c>
      <c r="D1813" t="s">
        <v>160</v>
      </c>
      <c r="E1813" t="s">
        <v>38</v>
      </c>
      <c r="F1813" t="str">
        <f t="shared" si="85"/>
        <v>Victoria</v>
      </c>
      <c r="G1813" t="s">
        <v>26</v>
      </c>
      <c r="H1813">
        <v>3199</v>
      </c>
      <c r="I1813" t="s">
        <v>11</v>
      </c>
      <c r="J1813" t="s">
        <v>125</v>
      </c>
      <c r="K1813" t="s">
        <v>158</v>
      </c>
      <c r="L1813" t="s">
        <v>148</v>
      </c>
      <c r="M1813" s="5">
        <v>393</v>
      </c>
    </row>
    <row r="1814" spans="1:13" x14ac:dyDescent="0.65">
      <c r="A1814" s="2">
        <v>45692</v>
      </c>
      <c r="B1814" s="3">
        <f t="shared" si="86"/>
        <v>2025</v>
      </c>
      <c r="C1814" t="str">
        <f t="shared" si="84"/>
        <v>2024-2025</v>
      </c>
      <c r="D1814" t="s">
        <v>160</v>
      </c>
      <c r="E1814" t="s">
        <v>84</v>
      </c>
      <c r="F1814" t="str">
        <f t="shared" si="85"/>
        <v>Western Australia</v>
      </c>
      <c r="G1814" t="s">
        <v>28</v>
      </c>
      <c r="H1814">
        <v>6280</v>
      </c>
      <c r="I1814" t="s">
        <v>11</v>
      </c>
      <c r="J1814" t="s">
        <v>133</v>
      </c>
      <c r="K1814" t="s">
        <v>157</v>
      </c>
      <c r="L1814" t="s">
        <v>147</v>
      </c>
      <c r="M1814" s="5">
        <v>61</v>
      </c>
    </row>
    <row r="1815" spans="1:13" x14ac:dyDescent="0.65">
      <c r="A1815" s="2">
        <v>45959</v>
      </c>
      <c r="B1815" s="3">
        <f t="shared" si="86"/>
        <v>2026</v>
      </c>
      <c r="C1815" t="str">
        <f t="shared" si="84"/>
        <v>2025-2026</v>
      </c>
      <c r="D1815" t="s">
        <v>161</v>
      </c>
      <c r="E1815" t="s">
        <v>107</v>
      </c>
      <c r="F1815" t="str">
        <f t="shared" si="85"/>
        <v>New South Wales</v>
      </c>
      <c r="G1815" t="s">
        <v>10</v>
      </c>
      <c r="H1815">
        <v>2020</v>
      </c>
      <c r="I1815" t="s">
        <v>11</v>
      </c>
      <c r="J1815" t="s">
        <v>124</v>
      </c>
      <c r="K1815" t="s">
        <v>154</v>
      </c>
      <c r="L1815" t="s">
        <v>144</v>
      </c>
      <c r="M1815" s="5">
        <v>95</v>
      </c>
    </row>
    <row r="1816" spans="1:13" x14ac:dyDescent="0.65">
      <c r="A1816" s="2">
        <v>45955</v>
      </c>
      <c r="B1816" s="3">
        <f t="shared" si="86"/>
        <v>2026</v>
      </c>
      <c r="C1816" t="str">
        <f t="shared" si="84"/>
        <v>2025-2026</v>
      </c>
      <c r="D1816" t="s">
        <v>161</v>
      </c>
      <c r="E1816" t="s">
        <v>24</v>
      </c>
      <c r="F1816" t="str">
        <f t="shared" si="85"/>
        <v>Queensland</v>
      </c>
      <c r="G1816" t="s">
        <v>19</v>
      </c>
      <c r="H1816">
        <v>4053</v>
      </c>
      <c r="I1816" t="s">
        <v>11</v>
      </c>
      <c r="J1816" t="s">
        <v>129</v>
      </c>
      <c r="K1816" t="s">
        <v>151</v>
      </c>
      <c r="L1816" t="s">
        <v>141</v>
      </c>
      <c r="M1816" s="5">
        <v>320</v>
      </c>
    </row>
    <row r="1817" spans="1:13" x14ac:dyDescent="0.65">
      <c r="A1817" s="2">
        <v>46003</v>
      </c>
      <c r="B1817" s="3">
        <f t="shared" si="86"/>
        <v>2026</v>
      </c>
      <c r="C1817" t="str">
        <f t="shared" si="84"/>
        <v>2025-2026</v>
      </c>
      <c r="D1817" t="s">
        <v>160</v>
      </c>
      <c r="E1817" t="s">
        <v>31</v>
      </c>
      <c r="F1817" t="str">
        <f t="shared" si="85"/>
        <v>South Australia</v>
      </c>
      <c r="G1817" t="s">
        <v>17</v>
      </c>
      <c r="H1817">
        <v>5082</v>
      </c>
      <c r="I1817" t="s">
        <v>11</v>
      </c>
      <c r="J1817" t="s">
        <v>132</v>
      </c>
      <c r="K1817" t="s">
        <v>156</v>
      </c>
      <c r="L1817" t="s">
        <v>146</v>
      </c>
      <c r="M1817" s="5">
        <v>744</v>
      </c>
    </row>
    <row r="1818" spans="1:13" x14ac:dyDescent="0.65">
      <c r="A1818" s="2">
        <v>45982</v>
      </c>
      <c r="B1818" s="3">
        <f t="shared" si="86"/>
        <v>2026</v>
      </c>
      <c r="C1818" t="str">
        <f t="shared" si="84"/>
        <v>2025-2026</v>
      </c>
      <c r="D1818" t="s">
        <v>160</v>
      </c>
      <c r="E1818" t="s">
        <v>53</v>
      </c>
      <c r="F1818" t="str">
        <f t="shared" si="85"/>
        <v>Queensland</v>
      </c>
      <c r="G1818" t="s">
        <v>19</v>
      </c>
      <c r="H1818">
        <v>4012</v>
      </c>
      <c r="I1818" t="s">
        <v>11</v>
      </c>
      <c r="J1818" t="s">
        <v>129</v>
      </c>
      <c r="K1818" t="s">
        <v>152</v>
      </c>
      <c r="L1818" t="s">
        <v>142</v>
      </c>
      <c r="M1818" s="5">
        <v>486</v>
      </c>
    </row>
    <row r="1819" spans="1:13" x14ac:dyDescent="0.65">
      <c r="A1819" s="2">
        <v>45897</v>
      </c>
      <c r="B1819" s="3">
        <f t="shared" si="86"/>
        <v>2026</v>
      </c>
      <c r="C1819" t="str">
        <f t="shared" si="84"/>
        <v>2025-2026</v>
      </c>
      <c r="D1819" t="s">
        <v>161</v>
      </c>
      <c r="E1819" t="s">
        <v>106</v>
      </c>
      <c r="F1819" t="str">
        <f t="shared" si="85"/>
        <v>Queensland</v>
      </c>
      <c r="G1819" t="s">
        <v>19</v>
      </c>
      <c r="H1819">
        <v>4558</v>
      </c>
      <c r="I1819" t="s">
        <v>11</v>
      </c>
      <c r="J1819" t="s">
        <v>134</v>
      </c>
      <c r="K1819" t="s">
        <v>159</v>
      </c>
      <c r="L1819" t="s">
        <v>149</v>
      </c>
      <c r="M1819" s="5">
        <v>765</v>
      </c>
    </row>
    <row r="1820" spans="1:13" x14ac:dyDescent="0.65">
      <c r="A1820" s="2">
        <v>45552</v>
      </c>
      <c r="B1820" s="3">
        <f t="shared" si="86"/>
        <v>2025</v>
      </c>
      <c r="C1820" t="str">
        <f t="shared" si="84"/>
        <v>2024-2025</v>
      </c>
      <c r="D1820" t="s">
        <v>160</v>
      </c>
      <c r="E1820" t="s">
        <v>45</v>
      </c>
      <c r="F1820" t="str">
        <f t="shared" si="85"/>
        <v>Victoria</v>
      </c>
      <c r="G1820" t="s">
        <v>26</v>
      </c>
      <c r="H1820">
        <v>3136</v>
      </c>
      <c r="I1820" t="s">
        <v>11</v>
      </c>
      <c r="J1820" t="s">
        <v>125</v>
      </c>
      <c r="K1820" t="s">
        <v>153</v>
      </c>
      <c r="L1820" t="s">
        <v>143</v>
      </c>
      <c r="M1820" s="5">
        <v>408</v>
      </c>
    </row>
    <row r="1821" spans="1:13" x14ac:dyDescent="0.65">
      <c r="A1821" s="2">
        <v>45515</v>
      </c>
      <c r="B1821" s="3">
        <f t="shared" si="86"/>
        <v>2025</v>
      </c>
      <c r="C1821" t="str">
        <f t="shared" si="84"/>
        <v>2024-2025</v>
      </c>
      <c r="D1821" t="s">
        <v>161</v>
      </c>
      <c r="E1821" t="s">
        <v>80</v>
      </c>
      <c r="F1821" t="str">
        <f t="shared" si="85"/>
        <v>New South Wales</v>
      </c>
      <c r="G1821" t="s">
        <v>10</v>
      </c>
      <c r="H1821">
        <v>2120</v>
      </c>
      <c r="I1821" t="s">
        <v>11</v>
      </c>
      <c r="J1821" t="s">
        <v>123</v>
      </c>
      <c r="K1821" t="s">
        <v>156</v>
      </c>
      <c r="L1821" t="s">
        <v>146</v>
      </c>
      <c r="M1821" s="5">
        <v>790</v>
      </c>
    </row>
    <row r="1822" spans="1:13" x14ac:dyDescent="0.65">
      <c r="A1822" s="2">
        <v>45327</v>
      </c>
      <c r="B1822" s="3">
        <f t="shared" si="86"/>
        <v>2024</v>
      </c>
      <c r="C1822" t="str">
        <f t="shared" si="84"/>
        <v>2023-2024</v>
      </c>
      <c r="D1822" t="s">
        <v>160</v>
      </c>
      <c r="E1822" t="s">
        <v>80</v>
      </c>
      <c r="F1822" t="str">
        <f t="shared" si="85"/>
        <v>New South Wales</v>
      </c>
      <c r="G1822" t="s">
        <v>10</v>
      </c>
      <c r="H1822">
        <v>2120</v>
      </c>
      <c r="I1822" t="s">
        <v>11</v>
      </c>
      <c r="J1822" t="s">
        <v>123</v>
      </c>
      <c r="K1822" t="s">
        <v>152</v>
      </c>
      <c r="L1822" t="s">
        <v>142</v>
      </c>
      <c r="M1822" s="5">
        <v>412</v>
      </c>
    </row>
    <row r="1823" spans="1:13" x14ac:dyDescent="0.65">
      <c r="A1823" s="2">
        <v>45895</v>
      </c>
      <c r="B1823" s="3">
        <f t="shared" si="86"/>
        <v>2026</v>
      </c>
      <c r="C1823" t="str">
        <f t="shared" si="84"/>
        <v>2025-2026</v>
      </c>
      <c r="D1823" t="s">
        <v>161</v>
      </c>
      <c r="E1823" t="s">
        <v>91</v>
      </c>
      <c r="F1823" t="str">
        <f t="shared" si="85"/>
        <v>Western Australia</v>
      </c>
      <c r="G1823" t="s">
        <v>28</v>
      </c>
      <c r="H1823">
        <v>6109</v>
      </c>
      <c r="I1823" t="s">
        <v>11</v>
      </c>
      <c r="J1823" t="s">
        <v>133</v>
      </c>
      <c r="K1823" t="s">
        <v>150</v>
      </c>
      <c r="L1823" t="s">
        <v>140</v>
      </c>
      <c r="M1823" s="5">
        <v>45</v>
      </c>
    </row>
    <row r="1824" spans="1:13" x14ac:dyDescent="0.65">
      <c r="A1824" s="2">
        <v>45459</v>
      </c>
      <c r="B1824" s="3">
        <f t="shared" si="86"/>
        <v>2024</v>
      </c>
      <c r="C1824" t="str">
        <f t="shared" si="84"/>
        <v>2023-2024</v>
      </c>
      <c r="D1824" t="s">
        <v>160</v>
      </c>
      <c r="E1824" t="s">
        <v>67</v>
      </c>
      <c r="F1824" t="str">
        <f t="shared" si="85"/>
        <v>Tasmania</v>
      </c>
      <c r="G1824" t="s">
        <v>43</v>
      </c>
      <c r="H1824">
        <v>7250</v>
      </c>
      <c r="I1824" t="s">
        <v>11</v>
      </c>
      <c r="J1824" t="s">
        <v>128</v>
      </c>
      <c r="K1824" t="s">
        <v>152</v>
      </c>
      <c r="L1824" t="s">
        <v>142</v>
      </c>
      <c r="M1824" s="5">
        <v>673</v>
      </c>
    </row>
    <row r="1825" spans="1:13" x14ac:dyDescent="0.65">
      <c r="A1825" s="2">
        <v>45440</v>
      </c>
      <c r="B1825" s="3">
        <f t="shared" si="86"/>
        <v>2024</v>
      </c>
      <c r="C1825" t="str">
        <f t="shared" si="84"/>
        <v>2023-2024</v>
      </c>
      <c r="D1825" t="s">
        <v>160</v>
      </c>
      <c r="E1825" t="s">
        <v>97</v>
      </c>
      <c r="F1825" t="str">
        <f t="shared" si="85"/>
        <v>Tasmania</v>
      </c>
      <c r="G1825" t="s">
        <v>43</v>
      </c>
      <c r="H1825">
        <v>7010</v>
      </c>
      <c r="I1825" t="s">
        <v>11</v>
      </c>
      <c r="J1825" t="s">
        <v>128</v>
      </c>
      <c r="K1825" t="s">
        <v>154</v>
      </c>
      <c r="L1825" t="s">
        <v>144</v>
      </c>
      <c r="M1825" s="5">
        <v>488</v>
      </c>
    </row>
    <row r="1826" spans="1:13" x14ac:dyDescent="0.65">
      <c r="A1826" s="2">
        <v>45377</v>
      </c>
      <c r="B1826" s="3">
        <f t="shared" si="86"/>
        <v>2024</v>
      </c>
      <c r="C1826" t="str">
        <f t="shared" si="84"/>
        <v>2023-2024</v>
      </c>
      <c r="D1826" t="s">
        <v>160</v>
      </c>
      <c r="E1826" t="s">
        <v>31</v>
      </c>
      <c r="F1826" t="str">
        <f t="shared" si="85"/>
        <v>South Australia</v>
      </c>
      <c r="G1826" t="s">
        <v>17</v>
      </c>
      <c r="H1826">
        <v>5082</v>
      </c>
      <c r="I1826" t="s">
        <v>11</v>
      </c>
      <c r="J1826" t="s">
        <v>132</v>
      </c>
      <c r="K1826" t="s">
        <v>153</v>
      </c>
      <c r="L1826" t="s">
        <v>143</v>
      </c>
      <c r="M1826" s="5">
        <v>492</v>
      </c>
    </row>
    <row r="1827" spans="1:13" x14ac:dyDescent="0.65">
      <c r="A1827" s="2">
        <v>46005</v>
      </c>
      <c r="B1827" s="3">
        <f t="shared" si="86"/>
        <v>2026</v>
      </c>
      <c r="C1827" t="str">
        <f t="shared" si="84"/>
        <v>2025-2026</v>
      </c>
      <c r="D1827" t="s">
        <v>160</v>
      </c>
      <c r="E1827" t="s">
        <v>53</v>
      </c>
      <c r="F1827" t="str">
        <f t="shared" si="85"/>
        <v>Queensland</v>
      </c>
      <c r="G1827" t="s">
        <v>19</v>
      </c>
      <c r="H1827">
        <v>4012</v>
      </c>
      <c r="I1827" t="s">
        <v>11</v>
      </c>
      <c r="J1827" t="s">
        <v>129</v>
      </c>
      <c r="K1827" t="s">
        <v>150</v>
      </c>
      <c r="L1827" t="s">
        <v>140</v>
      </c>
      <c r="M1827" s="5">
        <v>732</v>
      </c>
    </row>
    <row r="1828" spans="1:13" x14ac:dyDescent="0.65">
      <c r="A1828" s="2">
        <v>45341</v>
      </c>
      <c r="B1828" s="3">
        <f t="shared" si="86"/>
        <v>2024</v>
      </c>
      <c r="C1828" t="str">
        <f t="shared" si="84"/>
        <v>2023-2024</v>
      </c>
      <c r="D1828" t="s">
        <v>160</v>
      </c>
      <c r="E1828" t="s">
        <v>73</v>
      </c>
      <c r="F1828" t="str">
        <f t="shared" si="85"/>
        <v>Queensland</v>
      </c>
      <c r="G1828" t="s">
        <v>19</v>
      </c>
      <c r="H1828">
        <v>4509</v>
      </c>
      <c r="I1828" t="s">
        <v>11</v>
      </c>
      <c r="J1828" t="s">
        <v>122</v>
      </c>
      <c r="K1828" t="s">
        <v>151</v>
      </c>
      <c r="L1828" t="s">
        <v>141</v>
      </c>
      <c r="M1828" s="5">
        <v>461</v>
      </c>
    </row>
    <row r="1829" spans="1:13" x14ac:dyDescent="0.65">
      <c r="A1829" s="2">
        <v>45758</v>
      </c>
      <c r="B1829" s="3">
        <f t="shared" si="86"/>
        <v>2025</v>
      </c>
      <c r="C1829" t="str">
        <f t="shared" si="84"/>
        <v>2024-2025</v>
      </c>
      <c r="D1829" t="s">
        <v>160</v>
      </c>
      <c r="E1829" t="s">
        <v>22</v>
      </c>
      <c r="F1829" t="str">
        <f t="shared" si="85"/>
        <v>New South Wales</v>
      </c>
      <c r="G1829" t="s">
        <v>10</v>
      </c>
      <c r="H1829">
        <v>2116</v>
      </c>
      <c r="I1829" t="s">
        <v>11</v>
      </c>
      <c r="J1829" t="s">
        <v>123</v>
      </c>
      <c r="K1829" t="s">
        <v>150</v>
      </c>
      <c r="L1829" t="s">
        <v>140</v>
      </c>
      <c r="M1829" s="5">
        <v>739</v>
      </c>
    </row>
    <row r="1830" spans="1:13" x14ac:dyDescent="0.65">
      <c r="A1830" s="2">
        <v>45345</v>
      </c>
      <c r="B1830" s="3">
        <f t="shared" si="86"/>
        <v>2024</v>
      </c>
      <c r="C1830" t="str">
        <f t="shared" si="84"/>
        <v>2023-2024</v>
      </c>
      <c r="D1830" t="s">
        <v>161</v>
      </c>
      <c r="E1830" t="s">
        <v>112</v>
      </c>
      <c r="F1830" t="str">
        <f t="shared" si="85"/>
        <v>Queensland</v>
      </c>
      <c r="G1830" t="s">
        <v>19</v>
      </c>
      <c r="H1830">
        <v>4566</v>
      </c>
      <c r="I1830" t="s">
        <v>11</v>
      </c>
      <c r="J1830" t="s">
        <v>134</v>
      </c>
      <c r="K1830" t="s">
        <v>156</v>
      </c>
      <c r="L1830" t="s">
        <v>146</v>
      </c>
      <c r="M1830" s="5">
        <v>298</v>
      </c>
    </row>
    <row r="1831" spans="1:13" x14ac:dyDescent="0.65">
      <c r="A1831" s="2">
        <v>45876</v>
      </c>
      <c r="B1831" s="3">
        <f t="shared" si="86"/>
        <v>2026</v>
      </c>
      <c r="C1831" t="str">
        <f t="shared" si="84"/>
        <v>2025-2026</v>
      </c>
      <c r="D1831" t="s">
        <v>161</v>
      </c>
      <c r="E1831" t="s">
        <v>93</v>
      </c>
      <c r="F1831" t="str">
        <f t="shared" si="85"/>
        <v>Victoria</v>
      </c>
      <c r="G1831" t="s">
        <v>26</v>
      </c>
      <c r="H1831">
        <v>3400</v>
      </c>
      <c r="I1831" t="s">
        <v>11</v>
      </c>
      <c r="J1831" t="s">
        <v>127</v>
      </c>
      <c r="K1831" t="s">
        <v>157</v>
      </c>
      <c r="L1831" t="s">
        <v>147</v>
      </c>
      <c r="M1831" s="5">
        <v>340</v>
      </c>
    </row>
    <row r="1832" spans="1:13" x14ac:dyDescent="0.65">
      <c r="A1832" s="2">
        <v>45712</v>
      </c>
      <c r="B1832" s="3">
        <f t="shared" si="86"/>
        <v>2025</v>
      </c>
      <c r="C1832" t="str">
        <f t="shared" si="84"/>
        <v>2024-2025</v>
      </c>
      <c r="D1832" t="s">
        <v>161</v>
      </c>
      <c r="E1832" t="s">
        <v>75</v>
      </c>
      <c r="F1832" t="str">
        <f t="shared" si="85"/>
        <v>Victoria</v>
      </c>
      <c r="G1832" t="s">
        <v>26</v>
      </c>
      <c r="H1832">
        <v>3915</v>
      </c>
      <c r="I1832" t="s">
        <v>11</v>
      </c>
      <c r="J1832" t="s">
        <v>135</v>
      </c>
      <c r="K1832" t="s">
        <v>153</v>
      </c>
      <c r="L1832" t="s">
        <v>143</v>
      </c>
      <c r="M1832" s="5">
        <v>425</v>
      </c>
    </row>
    <row r="1833" spans="1:13" x14ac:dyDescent="0.65">
      <c r="A1833" s="2">
        <v>45835</v>
      </c>
      <c r="B1833" s="3">
        <f t="shared" si="86"/>
        <v>2025</v>
      </c>
      <c r="C1833" t="str">
        <f t="shared" si="84"/>
        <v>2024-2025</v>
      </c>
      <c r="D1833" t="s">
        <v>160</v>
      </c>
      <c r="E1833" t="s">
        <v>16</v>
      </c>
      <c r="F1833" t="str">
        <f t="shared" si="85"/>
        <v>South Australia</v>
      </c>
      <c r="G1833" t="s">
        <v>17</v>
      </c>
      <c r="H1833">
        <v>5168</v>
      </c>
      <c r="I1833" t="s">
        <v>11</v>
      </c>
      <c r="J1833" t="s">
        <v>132</v>
      </c>
      <c r="K1833" t="s">
        <v>150</v>
      </c>
      <c r="L1833" t="s">
        <v>140</v>
      </c>
      <c r="M1833" s="5">
        <v>187</v>
      </c>
    </row>
    <row r="1834" spans="1:13" x14ac:dyDescent="0.65">
      <c r="A1834" s="2">
        <v>45753</v>
      </c>
      <c r="B1834" s="3">
        <f t="shared" si="86"/>
        <v>2025</v>
      </c>
      <c r="C1834" t="str">
        <f t="shared" si="84"/>
        <v>2024-2025</v>
      </c>
      <c r="D1834" t="s">
        <v>161</v>
      </c>
      <c r="E1834" t="s">
        <v>61</v>
      </c>
      <c r="F1834" t="str">
        <f t="shared" si="85"/>
        <v>Victoria</v>
      </c>
      <c r="G1834" t="s">
        <v>26</v>
      </c>
      <c r="H1834">
        <v>3179</v>
      </c>
      <c r="I1834" t="s">
        <v>11</v>
      </c>
      <c r="J1834" t="s">
        <v>125</v>
      </c>
      <c r="K1834" t="s">
        <v>153</v>
      </c>
      <c r="L1834" t="s">
        <v>143</v>
      </c>
      <c r="M1834" s="5">
        <v>690</v>
      </c>
    </row>
    <row r="1835" spans="1:13" x14ac:dyDescent="0.65">
      <c r="A1835" s="2">
        <v>45437</v>
      </c>
      <c r="B1835" s="3">
        <f t="shared" si="86"/>
        <v>2024</v>
      </c>
      <c r="C1835" t="str">
        <f t="shared" si="84"/>
        <v>2023-2024</v>
      </c>
      <c r="D1835" t="s">
        <v>161</v>
      </c>
      <c r="E1835" t="s">
        <v>86</v>
      </c>
      <c r="F1835" t="str">
        <f t="shared" si="85"/>
        <v>Queensland</v>
      </c>
      <c r="G1835" t="s">
        <v>19</v>
      </c>
      <c r="H1835">
        <v>4119</v>
      </c>
      <c r="I1835" t="s">
        <v>11</v>
      </c>
      <c r="J1835" t="s">
        <v>129</v>
      </c>
      <c r="K1835" t="s">
        <v>150</v>
      </c>
      <c r="L1835" t="s">
        <v>140</v>
      </c>
      <c r="M1835" s="5">
        <v>397</v>
      </c>
    </row>
    <row r="1836" spans="1:13" x14ac:dyDescent="0.65">
      <c r="A1836" s="2">
        <v>45627</v>
      </c>
      <c r="B1836" s="3">
        <f t="shared" si="86"/>
        <v>2025</v>
      </c>
      <c r="C1836" t="str">
        <f t="shared" si="84"/>
        <v>2024-2025</v>
      </c>
      <c r="D1836" t="s">
        <v>161</v>
      </c>
      <c r="E1836" t="s">
        <v>16</v>
      </c>
      <c r="F1836" t="str">
        <f t="shared" si="85"/>
        <v>South Australia</v>
      </c>
      <c r="G1836" t="s">
        <v>17</v>
      </c>
      <c r="H1836">
        <v>5168</v>
      </c>
      <c r="I1836" t="s">
        <v>11</v>
      </c>
      <c r="J1836" t="s">
        <v>132</v>
      </c>
      <c r="K1836" t="s">
        <v>153</v>
      </c>
      <c r="L1836" t="s">
        <v>143</v>
      </c>
      <c r="M1836" s="5">
        <v>460</v>
      </c>
    </row>
    <row r="1837" spans="1:13" x14ac:dyDescent="0.65">
      <c r="A1837" s="2">
        <v>45686</v>
      </c>
      <c r="B1837" s="3">
        <f t="shared" si="86"/>
        <v>2025</v>
      </c>
      <c r="C1837" t="str">
        <f t="shared" si="84"/>
        <v>2024-2025</v>
      </c>
      <c r="D1837" t="s">
        <v>161</v>
      </c>
      <c r="E1837" t="s">
        <v>61</v>
      </c>
      <c r="F1837" t="str">
        <f t="shared" si="85"/>
        <v>Victoria</v>
      </c>
      <c r="G1837" t="s">
        <v>26</v>
      </c>
      <c r="H1837">
        <v>3179</v>
      </c>
      <c r="I1837" t="s">
        <v>11</v>
      </c>
      <c r="J1837" t="s">
        <v>125</v>
      </c>
      <c r="K1837" t="s">
        <v>157</v>
      </c>
      <c r="L1837" t="s">
        <v>147</v>
      </c>
      <c r="M1837" s="5">
        <v>44</v>
      </c>
    </row>
    <row r="1838" spans="1:13" x14ac:dyDescent="0.65">
      <c r="A1838" s="2">
        <v>45634</v>
      </c>
      <c r="B1838" s="3">
        <f t="shared" si="86"/>
        <v>2025</v>
      </c>
      <c r="C1838" t="str">
        <f t="shared" si="84"/>
        <v>2024-2025</v>
      </c>
      <c r="D1838" t="s">
        <v>160</v>
      </c>
      <c r="E1838" t="s">
        <v>78</v>
      </c>
      <c r="F1838" t="str">
        <f t="shared" si="85"/>
        <v>New South Wales</v>
      </c>
      <c r="G1838" t="s">
        <v>10</v>
      </c>
      <c r="H1838">
        <v>2480</v>
      </c>
      <c r="I1838" t="s">
        <v>11</v>
      </c>
      <c r="J1838" t="s">
        <v>120</v>
      </c>
      <c r="K1838" t="s">
        <v>154</v>
      </c>
      <c r="L1838" t="s">
        <v>144</v>
      </c>
      <c r="M1838" s="5">
        <v>482</v>
      </c>
    </row>
    <row r="1839" spans="1:13" x14ac:dyDescent="0.65">
      <c r="A1839" s="2">
        <v>45763</v>
      </c>
      <c r="B1839" s="3">
        <f t="shared" si="86"/>
        <v>2025</v>
      </c>
      <c r="C1839" t="str">
        <f t="shared" si="84"/>
        <v>2024-2025</v>
      </c>
      <c r="D1839" t="s">
        <v>160</v>
      </c>
      <c r="E1839" t="s">
        <v>94</v>
      </c>
      <c r="F1839" t="str">
        <f t="shared" si="85"/>
        <v>Queensland</v>
      </c>
      <c r="G1839" t="s">
        <v>19</v>
      </c>
      <c r="H1839">
        <v>4551</v>
      </c>
      <c r="I1839" t="s">
        <v>11</v>
      </c>
      <c r="J1839" t="s">
        <v>134</v>
      </c>
      <c r="K1839" t="s">
        <v>158</v>
      </c>
      <c r="L1839" t="s">
        <v>148</v>
      </c>
      <c r="M1839" s="5">
        <v>260</v>
      </c>
    </row>
    <row r="1840" spans="1:13" x14ac:dyDescent="0.65">
      <c r="A1840" s="2">
        <v>45980</v>
      </c>
      <c r="B1840" s="3">
        <f t="shared" si="86"/>
        <v>2026</v>
      </c>
      <c r="C1840" t="str">
        <f t="shared" si="84"/>
        <v>2025-2026</v>
      </c>
      <c r="D1840" t="s">
        <v>161</v>
      </c>
      <c r="E1840" t="s">
        <v>91</v>
      </c>
      <c r="F1840" t="str">
        <f t="shared" si="85"/>
        <v>Western Australia</v>
      </c>
      <c r="G1840" t="s">
        <v>28</v>
      </c>
      <c r="H1840">
        <v>6109</v>
      </c>
      <c r="I1840" t="s">
        <v>11</v>
      </c>
      <c r="J1840" t="s">
        <v>133</v>
      </c>
      <c r="K1840" t="s">
        <v>151</v>
      </c>
      <c r="L1840" t="s">
        <v>141</v>
      </c>
      <c r="M1840" s="5">
        <v>744</v>
      </c>
    </row>
    <row r="1841" spans="1:13" x14ac:dyDescent="0.65">
      <c r="A1841" s="2">
        <v>45406</v>
      </c>
      <c r="B1841" s="3">
        <f t="shared" si="86"/>
        <v>2024</v>
      </c>
      <c r="C1841" t="str">
        <f t="shared" si="84"/>
        <v>2023-2024</v>
      </c>
      <c r="D1841" t="s">
        <v>160</v>
      </c>
      <c r="E1841" t="s">
        <v>107</v>
      </c>
      <c r="F1841" t="str">
        <f t="shared" si="85"/>
        <v>New South Wales</v>
      </c>
      <c r="G1841" t="s">
        <v>10</v>
      </c>
      <c r="H1841">
        <v>2020</v>
      </c>
      <c r="I1841" t="s">
        <v>11</v>
      </c>
      <c r="J1841" t="s">
        <v>124</v>
      </c>
      <c r="K1841" t="s">
        <v>151</v>
      </c>
      <c r="L1841" t="s">
        <v>141</v>
      </c>
      <c r="M1841" s="5">
        <v>92</v>
      </c>
    </row>
    <row r="1842" spans="1:13" x14ac:dyDescent="0.65">
      <c r="A1842" s="2">
        <v>45301</v>
      </c>
      <c r="B1842" s="3">
        <f t="shared" si="86"/>
        <v>2024</v>
      </c>
      <c r="C1842" t="str">
        <f t="shared" si="84"/>
        <v>2023-2024</v>
      </c>
      <c r="D1842" t="s">
        <v>160</v>
      </c>
      <c r="E1842" t="s">
        <v>62</v>
      </c>
      <c r="F1842" t="str">
        <f t="shared" si="85"/>
        <v>Victoria</v>
      </c>
      <c r="G1842" t="s">
        <v>26</v>
      </c>
      <c r="H1842">
        <v>3690</v>
      </c>
      <c r="I1842" t="s">
        <v>11</v>
      </c>
      <c r="J1842" t="s">
        <v>135</v>
      </c>
      <c r="K1842" t="s">
        <v>151</v>
      </c>
      <c r="L1842" t="s">
        <v>141</v>
      </c>
      <c r="M1842" s="5">
        <v>694</v>
      </c>
    </row>
    <row r="1843" spans="1:13" x14ac:dyDescent="0.65">
      <c r="A1843" s="2">
        <v>45796</v>
      </c>
      <c r="B1843" s="3">
        <f t="shared" si="86"/>
        <v>2025</v>
      </c>
      <c r="C1843" t="str">
        <f t="shared" si="84"/>
        <v>2024-2025</v>
      </c>
      <c r="D1843" t="s">
        <v>160</v>
      </c>
      <c r="E1843" t="s">
        <v>21</v>
      </c>
      <c r="F1843" t="str">
        <f t="shared" si="85"/>
        <v>South Australia</v>
      </c>
      <c r="G1843" t="s">
        <v>17</v>
      </c>
      <c r="H1843">
        <v>5343</v>
      </c>
      <c r="I1843" t="s">
        <v>11</v>
      </c>
      <c r="J1843" t="s">
        <v>137</v>
      </c>
      <c r="K1843" t="s">
        <v>152</v>
      </c>
      <c r="L1843" t="s">
        <v>142</v>
      </c>
      <c r="M1843" s="5">
        <v>470</v>
      </c>
    </row>
    <row r="1844" spans="1:13" x14ac:dyDescent="0.65">
      <c r="A1844" s="2">
        <v>45547</v>
      </c>
      <c r="B1844" s="3">
        <f t="shared" si="86"/>
        <v>2025</v>
      </c>
      <c r="C1844" t="str">
        <f t="shared" si="84"/>
        <v>2024-2025</v>
      </c>
      <c r="D1844" t="s">
        <v>160</v>
      </c>
      <c r="E1844" t="s">
        <v>27</v>
      </c>
      <c r="F1844" t="str">
        <f t="shared" si="85"/>
        <v>Western Australia</v>
      </c>
      <c r="G1844" t="s">
        <v>28</v>
      </c>
      <c r="H1844">
        <v>6030</v>
      </c>
      <c r="I1844" t="s">
        <v>11</v>
      </c>
      <c r="J1844" t="s">
        <v>119</v>
      </c>
      <c r="K1844" t="s">
        <v>154</v>
      </c>
      <c r="L1844" t="s">
        <v>144</v>
      </c>
      <c r="M1844" s="5">
        <v>690</v>
      </c>
    </row>
    <row r="1845" spans="1:13" x14ac:dyDescent="0.65">
      <c r="A1845" s="2">
        <v>45657</v>
      </c>
      <c r="B1845" s="3">
        <f t="shared" si="86"/>
        <v>2025</v>
      </c>
      <c r="C1845" t="str">
        <f t="shared" si="84"/>
        <v>2024-2025</v>
      </c>
      <c r="D1845" t="s">
        <v>161</v>
      </c>
      <c r="E1845" t="s">
        <v>27</v>
      </c>
      <c r="F1845" t="str">
        <f t="shared" si="85"/>
        <v>Western Australia</v>
      </c>
      <c r="G1845" t="s">
        <v>28</v>
      </c>
      <c r="H1845">
        <v>6030</v>
      </c>
      <c r="I1845" t="s">
        <v>11</v>
      </c>
      <c r="J1845" t="s">
        <v>119</v>
      </c>
      <c r="K1845" t="s">
        <v>154</v>
      </c>
      <c r="L1845" t="s">
        <v>144</v>
      </c>
      <c r="M1845" s="5">
        <v>110</v>
      </c>
    </row>
    <row r="1846" spans="1:13" x14ac:dyDescent="0.65">
      <c r="A1846" s="2">
        <v>45809</v>
      </c>
      <c r="B1846" s="3">
        <f t="shared" si="86"/>
        <v>2025</v>
      </c>
      <c r="C1846" t="str">
        <f t="shared" si="84"/>
        <v>2024-2025</v>
      </c>
      <c r="D1846" t="s">
        <v>160</v>
      </c>
      <c r="E1846" t="s">
        <v>49</v>
      </c>
      <c r="F1846" t="str">
        <f t="shared" si="85"/>
        <v>New South Wales</v>
      </c>
      <c r="G1846" t="s">
        <v>10</v>
      </c>
      <c r="H1846">
        <v>2350</v>
      </c>
      <c r="I1846" t="s">
        <v>11</v>
      </c>
      <c r="J1846" t="s">
        <v>120</v>
      </c>
      <c r="K1846" t="s">
        <v>153</v>
      </c>
      <c r="L1846" t="s">
        <v>143</v>
      </c>
      <c r="M1846" s="5">
        <v>461</v>
      </c>
    </row>
    <row r="1847" spans="1:13" x14ac:dyDescent="0.65">
      <c r="A1847" s="2">
        <v>45312</v>
      </c>
      <c r="B1847" s="3">
        <f t="shared" si="86"/>
        <v>2024</v>
      </c>
      <c r="C1847" t="str">
        <f t="shared" si="84"/>
        <v>2023-2024</v>
      </c>
      <c r="D1847" t="s">
        <v>161</v>
      </c>
      <c r="E1847" t="s">
        <v>91</v>
      </c>
      <c r="F1847" t="str">
        <f t="shared" si="85"/>
        <v>Western Australia</v>
      </c>
      <c r="G1847" t="s">
        <v>28</v>
      </c>
      <c r="H1847">
        <v>6109</v>
      </c>
      <c r="I1847" t="s">
        <v>11</v>
      </c>
      <c r="J1847" t="s">
        <v>133</v>
      </c>
      <c r="K1847" t="s">
        <v>150</v>
      </c>
      <c r="L1847" t="s">
        <v>140</v>
      </c>
      <c r="M1847" s="5">
        <v>122</v>
      </c>
    </row>
    <row r="1848" spans="1:13" x14ac:dyDescent="0.65">
      <c r="A1848" s="2">
        <v>45656</v>
      </c>
      <c r="B1848" s="3">
        <f t="shared" si="86"/>
        <v>2025</v>
      </c>
      <c r="C1848" t="str">
        <f t="shared" si="84"/>
        <v>2024-2025</v>
      </c>
      <c r="D1848" t="s">
        <v>161</v>
      </c>
      <c r="E1848" t="s">
        <v>68</v>
      </c>
      <c r="F1848" t="str">
        <f t="shared" si="85"/>
        <v>Victoria</v>
      </c>
      <c r="G1848" t="s">
        <v>26</v>
      </c>
      <c r="H1848">
        <v>3429</v>
      </c>
      <c r="I1848" t="s">
        <v>11</v>
      </c>
      <c r="J1848" t="s">
        <v>127</v>
      </c>
      <c r="K1848" t="s">
        <v>159</v>
      </c>
      <c r="L1848" t="s">
        <v>149</v>
      </c>
      <c r="M1848" s="5">
        <v>769</v>
      </c>
    </row>
    <row r="1849" spans="1:13" x14ac:dyDescent="0.65">
      <c r="A1849" s="2">
        <v>45382</v>
      </c>
      <c r="B1849" s="3">
        <f t="shared" si="86"/>
        <v>2024</v>
      </c>
      <c r="C1849" t="str">
        <f t="shared" si="84"/>
        <v>2023-2024</v>
      </c>
      <c r="D1849" t="s">
        <v>161</v>
      </c>
      <c r="E1849" t="s">
        <v>27</v>
      </c>
      <c r="F1849" t="str">
        <f t="shared" si="85"/>
        <v>Western Australia</v>
      </c>
      <c r="G1849" t="s">
        <v>28</v>
      </c>
      <c r="H1849">
        <v>6030</v>
      </c>
      <c r="I1849" t="s">
        <v>11</v>
      </c>
      <c r="J1849" t="s">
        <v>119</v>
      </c>
      <c r="K1849" t="s">
        <v>152</v>
      </c>
      <c r="L1849" t="s">
        <v>142</v>
      </c>
      <c r="M1849" s="5">
        <v>212</v>
      </c>
    </row>
    <row r="1850" spans="1:13" x14ac:dyDescent="0.65">
      <c r="A1850" s="2">
        <v>45332</v>
      </c>
      <c r="B1850" s="3">
        <f t="shared" si="86"/>
        <v>2024</v>
      </c>
      <c r="C1850" t="str">
        <f t="shared" si="84"/>
        <v>2023-2024</v>
      </c>
      <c r="D1850" t="s">
        <v>161</v>
      </c>
      <c r="E1850" t="s">
        <v>88</v>
      </c>
      <c r="F1850" t="str">
        <f t="shared" si="85"/>
        <v>Queensland</v>
      </c>
      <c r="G1850" t="s">
        <v>19</v>
      </c>
      <c r="H1850">
        <v>4570</v>
      </c>
      <c r="I1850" t="s">
        <v>11</v>
      </c>
      <c r="J1850" t="s">
        <v>134</v>
      </c>
      <c r="K1850" t="s">
        <v>151</v>
      </c>
      <c r="L1850" t="s">
        <v>141</v>
      </c>
      <c r="M1850" s="5">
        <v>566</v>
      </c>
    </row>
    <row r="1851" spans="1:13" x14ac:dyDescent="0.65">
      <c r="A1851" s="2">
        <v>45476</v>
      </c>
      <c r="B1851" s="3">
        <f t="shared" si="86"/>
        <v>2025</v>
      </c>
      <c r="C1851" t="str">
        <f t="shared" si="84"/>
        <v>2024-2025</v>
      </c>
      <c r="D1851" t="s">
        <v>160</v>
      </c>
      <c r="E1851" t="s">
        <v>53</v>
      </c>
      <c r="F1851" t="str">
        <f t="shared" si="85"/>
        <v>Queensland</v>
      </c>
      <c r="G1851" t="s">
        <v>19</v>
      </c>
      <c r="H1851">
        <v>4012</v>
      </c>
      <c r="I1851" t="s">
        <v>11</v>
      </c>
      <c r="J1851" t="s">
        <v>129</v>
      </c>
      <c r="K1851" t="s">
        <v>153</v>
      </c>
      <c r="L1851" t="s">
        <v>143</v>
      </c>
      <c r="M1851" s="5">
        <v>798</v>
      </c>
    </row>
    <row r="1852" spans="1:13" x14ac:dyDescent="0.65">
      <c r="A1852" s="2">
        <v>45717</v>
      </c>
      <c r="B1852" s="3">
        <f t="shared" si="86"/>
        <v>2025</v>
      </c>
      <c r="C1852" t="str">
        <f t="shared" si="84"/>
        <v>2024-2025</v>
      </c>
      <c r="D1852" t="s">
        <v>161</v>
      </c>
      <c r="E1852" t="s">
        <v>12</v>
      </c>
      <c r="F1852" t="str">
        <f t="shared" si="85"/>
        <v>New South Wales</v>
      </c>
      <c r="G1852" t="s">
        <v>10</v>
      </c>
      <c r="H1852">
        <v>2795</v>
      </c>
      <c r="I1852" t="s">
        <v>11</v>
      </c>
      <c r="J1852" t="s">
        <v>130</v>
      </c>
      <c r="K1852" t="s">
        <v>152</v>
      </c>
      <c r="L1852" t="s">
        <v>142</v>
      </c>
      <c r="M1852" s="5">
        <v>347</v>
      </c>
    </row>
    <row r="1853" spans="1:13" x14ac:dyDescent="0.65">
      <c r="A1853" s="2">
        <v>45941</v>
      </c>
      <c r="B1853" s="3">
        <f t="shared" si="86"/>
        <v>2026</v>
      </c>
      <c r="C1853" t="str">
        <f t="shared" si="84"/>
        <v>2025-2026</v>
      </c>
      <c r="D1853" t="s">
        <v>160</v>
      </c>
      <c r="E1853" t="s">
        <v>57</v>
      </c>
      <c r="F1853" t="str">
        <f t="shared" si="85"/>
        <v>New South Wales</v>
      </c>
      <c r="G1853" t="s">
        <v>10</v>
      </c>
      <c r="H1853">
        <v>2064</v>
      </c>
      <c r="I1853" t="s">
        <v>11</v>
      </c>
      <c r="J1853" t="s">
        <v>124</v>
      </c>
      <c r="K1853" t="s">
        <v>152</v>
      </c>
      <c r="L1853" t="s">
        <v>142</v>
      </c>
      <c r="M1853" s="5">
        <v>666</v>
      </c>
    </row>
    <row r="1854" spans="1:13" x14ac:dyDescent="0.65">
      <c r="A1854" s="2">
        <v>45745</v>
      </c>
      <c r="B1854" s="3">
        <f t="shared" si="86"/>
        <v>2025</v>
      </c>
      <c r="C1854" t="str">
        <f t="shared" si="84"/>
        <v>2024-2025</v>
      </c>
      <c r="D1854" t="s">
        <v>161</v>
      </c>
      <c r="E1854" t="s">
        <v>52</v>
      </c>
      <c r="F1854" t="str">
        <f t="shared" si="85"/>
        <v>New South Wales</v>
      </c>
      <c r="G1854" t="s">
        <v>10</v>
      </c>
      <c r="H1854">
        <v>2485</v>
      </c>
      <c r="I1854" t="s">
        <v>11</v>
      </c>
      <c r="J1854" t="s">
        <v>120</v>
      </c>
      <c r="K1854" t="s">
        <v>157</v>
      </c>
      <c r="L1854" t="s">
        <v>147</v>
      </c>
      <c r="M1854" s="5">
        <v>548</v>
      </c>
    </row>
    <row r="1855" spans="1:13" x14ac:dyDescent="0.65">
      <c r="A1855" s="2">
        <v>46002</v>
      </c>
      <c r="B1855" s="3">
        <f t="shared" si="86"/>
        <v>2026</v>
      </c>
      <c r="C1855" t="str">
        <f t="shared" si="84"/>
        <v>2025-2026</v>
      </c>
      <c r="D1855" t="s">
        <v>160</v>
      </c>
      <c r="E1855" t="s">
        <v>77</v>
      </c>
      <c r="F1855" t="str">
        <f t="shared" si="85"/>
        <v>Victoria</v>
      </c>
      <c r="G1855" t="s">
        <v>26</v>
      </c>
      <c r="H1855">
        <v>3018</v>
      </c>
      <c r="I1855" t="s">
        <v>11</v>
      </c>
      <c r="J1855" t="s">
        <v>126</v>
      </c>
      <c r="K1855" t="s">
        <v>156</v>
      </c>
      <c r="L1855" t="s">
        <v>146</v>
      </c>
      <c r="M1855" s="5">
        <v>610</v>
      </c>
    </row>
    <row r="1856" spans="1:13" x14ac:dyDescent="0.65">
      <c r="A1856" s="2">
        <v>45982</v>
      </c>
      <c r="B1856" s="3">
        <f t="shared" si="86"/>
        <v>2026</v>
      </c>
      <c r="C1856" t="str">
        <f t="shared" si="84"/>
        <v>2025-2026</v>
      </c>
      <c r="D1856" t="s">
        <v>161</v>
      </c>
      <c r="E1856" t="s">
        <v>85</v>
      </c>
      <c r="F1856" t="str">
        <f t="shared" si="85"/>
        <v>Western Australia</v>
      </c>
      <c r="G1856" t="s">
        <v>28</v>
      </c>
      <c r="H1856">
        <v>6725</v>
      </c>
      <c r="I1856" t="s">
        <v>11</v>
      </c>
      <c r="J1856" t="s">
        <v>139</v>
      </c>
      <c r="K1856" t="s">
        <v>156</v>
      </c>
      <c r="L1856" t="s">
        <v>146</v>
      </c>
      <c r="M1856" s="5">
        <v>31</v>
      </c>
    </row>
    <row r="1857" spans="1:13" x14ac:dyDescent="0.65">
      <c r="A1857" s="2">
        <v>45304</v>
      </c>
      <c r="B1857" s="3">
        <f t="shared" si="86"/>
        <v>2024</v>
      </c>
      <c r="C1857" t="str">
        <f t="shared" si="84"/>
        <v>2023-2024</v>
      </c>
      <c r="D1857" t="s">
        <v>161</v>
      </c>
      <c r="E1857" t="s">
        <v>60</v>
      </c>
      <c r="F1857" t="str">
        <f t="shared" si="85"/>
        <v>Queensland</v>
      </c>
      <c r="G1857" t="s">
        <v>19</v>
      </c>
      <c r="H1857">
        <v>4655</v>
      </c>
      <c r="I1857" t="s">
        <v>11</v>
      </c>
      <c r="J1857" t="s">
        <v>136</v>
      </c>
      <c r="K1857" t="s">
        <v>156</v>
      </c>
      <c r="L1857" t="s">
        <v>146</v>
      </c>
      <c r="M1857" s="5">
        <v>536</v>
      </c>
    </row>
    <row r="1858" spans="1:13" x14ac:dyDescent="0.65">
      <c r="A1858" s="2">
        <v>45335</v>
      </c>
      <c r="B1858" s="3">
        <f t="shared" si="86"/>
        <v>2024</v>
      </c>
      <c r="C1858" t="str">
        <f t="shared" ref="C1858:C1921" si="87">IF(MONTH(A1858) &gt;= 7, YEAR(A1858) &amp; "-" &amp; YEAR(A1858) + 1, YEAR(A1858) - 1 &amp; "-" &amp; YEAR(A1858))</f>
        <v>2023-2024</v>
      </c>
      <c r="D1858" t="s">
        <v>160</v>
      </c>
      <c r="E1858" t="s">
        <v>16</v>
      </c>
      <c r="F1858" t="str">
        <f t="shared" ref="F1858:F1921" si="88">IF(G1858="WA","Western Australia",
IF(G1858="NSW","New South Wales",
IF(G1858="QLD","Queensland",
IF(G1858="VIC","Victoria",
IF(G1858="TAS","Tasmania",
IF(G1858="SA","South Australia",
IF(G1858="NT","Northern Territory",
IF(G1858="ACT","Australian Capital Territory",G1858))))))))</f>
        <v>South Australia</v>
      </c>
      <c r="G1858" t="s">
        <v>17</v>
      </c>
      <c r="H1858">
        <v>5168</v>
      </c>
      <c r="I1858" t="s">
        <v>11</v>
      </c>
      <c r="J1858" t="s">
        <v>132</v>
      </c>
      <c r="K1858" t="s">
        <v>159</v>
      </c>
      <c r="L1858" t="s">
        <v>149</v>
      </c>
      <c r="M1858" s="5">
        <v>129</v>
      </c>
    </row>
    <row r="1859" spans="1:13" x14ac:dyDescent="0.65">
      <c r="A1859" s="2">
        <v>45933</v>
      </c>
      <c r="B1859" s="3">
        <f t="shared" ref="B1859:B1922" si="89">IF(MONTH(A1859)&gt;=7,YEAR(A1859)+1,YEAR(A1859))</f>
        <v>2026</v>
      </c>
      <c r="C1859" t="str">
        <f t="shared" si="87"/>
        <v>2025-2026</v>
      </c>
      <c r="D1859" t="s">
        <v>161</v>
      </c>
      <c r="E1859" t="s">
        <v>108</v>
      </c>
      <c r="F1859" t="str">
        <f t="shared" si="88"/>
        <v>Tasmania</v>
      </c>
      <c r="G1859" t="s">
        <v>43</v>
      </c>
      <c r="H1859">
        <v>7320</v>
      </c>
      <c r="I1859" t="s">
        <v>11</v>
      </c>
      <c r="J1859" t="s">
        <v>128</v>
      </c>
      <c r="K1859" t="s">
        <v>157</v>
      </c>
      <c r="L1859" t="s">
        <v>147</v>
      </c>
      <c r="M1859" s="5">
        <v>333</v>
      </c>
    </row>
    <row r="1860" spans="1:13" x14ac:dyDescent="0.65">
      <c r="A1860" s="2">
        <v>46002</v>
      </c>
      <c r="B1860" s="3">
        <f t="shared" si="89"/>
        <v>2026</v>
      </c>
      <c r="C1860" t="str">
        <f t="shared" si="87"/>
        <v>2025-2026</v>
      </c>
      <c r="D1860" t="s">
        <v>161</v>
      </c>
      <c r="E1860" t="s">
        <v>29</v>
      </c>
      <c r="F1860" t="str">
        <f t="shared" si="88"/>
        <v>Queensland</v>
      </c>
      <c r="G1860" t="s">
        <v>19</v>
      </c>
      <c r="H1860">
        <v>4703</v>
      </c>
      <c r="I1860" t="s">
        <v>11</v>
      </c>
      <c r="J1860" t="s">
        <v>136</v>
      </c>
      <c r="K1860" t="s">
        <v>153</v>
      </c>
      <c r="L1860" t="s">
        <v>143</v>
      </c>
      <c r="M1860" s="5">
        <v>718</v>
      </c>
    </row>
    <row r="1861" spans="1:13" x14ac:dyDescent="0.65">
      <c r="A1861" s="2">
        <v>45913</v>
      </c>
      <c r="B1861" s="3">
        <f t="shared" si="89"/>
        <v>2026</v>
      </c>
      <c r="C1861" t="str">
        <f t="shared" si="87"/>
        <v>2025-2026</v>
      </c>
      <c r="D1861" t="s">
        <v>160</v>
      </c>
      <c r="E1861" t="s">
        <v>87</v>
      </c>
      <c r="F1861" t="str">
        <f t="shared" si="88"/>
        <v>New South Wales</v>
      </c>
      <c r="G1861" t="s">
        <v>10</v>
      </c>
      <c r="H1861">
        <v>2158</v>
      </c>
      <c r="I1861" t="s">
        <v>11</v>
      </c>
      <c r="J1861" t="s">
        <v>123</v>
      </c>
      <c r="K1861" t="s">
        <v>153</v>
      </c>
      <c r="L1861" t="s">
        <v>143</v>
      </c>
      <c r="M1861" s="5">
        <v>407</v>
      </c>
    </row>
    <row r="1862" spans="1:13" x14ac:dyDescent="0.65">
      <c r="A1862" s="2">
        <v>45519</v>
      </c>
      <c r="B1862" s="3">
        <f t="shared" si="89"/>
        <v>2025</v>
      </c>
      <c r="C1862" t="str">
        <f t="shared" si="87"/>
        <v>2024-2025</v>
      </c>
      <c r="D1862" t="s">
        <v>160</v>
      </c>
      <c r="E1862" t="s">
        <v>76</v>
      </c>
      <c r="F1862" t="str">
        <f t="shared" si="88"/>
        <v>Queensland</v>
      </c>
      <c r="G1862" t="s">
        <v>19</v>
      </c>
      <c r="H1862">
        <v>4220</v>
      </c>
      <c r="I1862" t="s">
        <v>11</v>
      </c>
      <c r="J1862" t="s">
        <v>122</v>
      </c>
      <c r="K1862" t="s">
        <v>151</v>
      </c>
      <c r="L1862" t="s">
        <v>141</v>
      </c>
      <c r="M1862" s="5">
        <v>561</v>
      </c>
    </row>
    <row r="1863" spans="1:13" x14ac:dyDescent="0.65">
      <c r="A1863" s="2">
        <v>45448</v>
      </c>
      <c r="B1863" s="3">
        <f t="shared" si="89"/>
        <v>2024</v>
      </c>
      <c r="C1863" t="str">
        <f t="shared" si="87"/>
        <v>2023-2024</v>
      </c>
      <c r="D1863" t="s">
        <v>160</v>
      </c>
      <c r="E1863" t="s">
        <v>32</v>
      </c>
      <c r="F1863" t="str">
        <f t="shared" si="88"/>
        <v>Victoria</v>
      </c>
      <c r="G1863" t="s">
        <v>26</v>
      </c>
      <c r="H1863">
        <v>3977</v>
      </c>
      <c r="I1863" t="s">
        <v>11</v>
      </c>
      <c r="J1863" t="s">
        <v>135</v>
      </c>
      <c r="K1863" t="s">
        <v>152</v>
      </c>
      <c r="L1863" t="s">
        <v>142</v>
      </c>
      <c r="M1863" s="5">
        <v>119</v>
      </c>
    </row>
    <row r="1864" spans="1:13" x14ac:dyDescent="0.65">
      <c r="A1864" s="2">
        <v>45555</v>
      </c>
      <c r="B1864" s="3">
        <f t="shared" si="89"/>
        <v>2025</v>
      </c>
      <c r="C1864" t="str">
        <f t="shared" si="87"/>
        <v>2024-2025</v>
      </c>
      <c r="D1864" t="s">
        <v>161</v>
      </c>
      <c r="E1864" t="s">
        <v>72</v>
      </c>
      <c r="F1864" t="str">
        <f t="shared" si="88"/>
        <v>Queensland</v>
      </c>
      <c r="G1864" t="s">
        <v>19</v>
      </c>
      <c r="H1864">
        <v>4870</v>
      </c>
      <c r="I1864" t="s">
        <v>11</v>
      </c>
      <c r="J1864" t="s">
        <v>131</v>
      </c>
      <c r="K1864" t="s">
        <v>152</v>
      </c>
      <c r="L1864" t="s">
        <v>142</v>
      </c>
      <c r="M1864" s="5">
        <v>505</v>
      </c>
    </row>
    <row r="1865" spans="1:13" x14ac:dyDescent="0.65">
      <c r="A1865" s="2">
        <v>45496</v>
      </c>
      <c r="B1865" s="3">
        <f t="shared" si="89"/>
        <v>2025</v>
      </c>
      <c r="C1865" t="str">
        <f t="shared" si="87"/>
        <v>2024-2025</v>
      </c>
      <c r="D1865" t="s">
        <v>160</v>
      </c>
      <c r="E1865" t="s">
        <v>107</v>
      </c>
      <c r="F1865" t="str">
        <f t="shared" si="88"/>
        <v>New South Wales</v>
      </c>
      <c r="G1865" t="s">
        <v>10</v>
      </c>
      <c r="H1865">
        <v>2020</v>
      </c>
      <c r="I1865" t="s">
        <v>11</v>
      </c>
      <c r="J1865" t="s">
        <v>124</v>
      </c>
      <c r="K1865" t="s">
        <v>152</v>
      </c>
      <c r="L1865" t="s">
        <v>142</v>
      </c>
      <c r="M1865" s="5">
        <v>417</v>
      </c>
    </row>
    <row r="1866" spans="1:13" x14ac:dyDescent="0.65">
      <c r="A1866" s="2">
        <v>45806</v>
      </c>
      <c r="B1866" s="3">
        <f t="shared" si="89"/>
        <v>2025</v>
      </c>
      <c r="C1866" t="str">
        <f t="shared" si="87"/>
        <v>2024-2025</v>
      </c>
      <c r="D1866" t="s">
        <v>161</v>
      </c>
      <c r="E1866" t="s">
        <v>52</v>
      </c>
      <c r="F1866" t="str">
        <f t="shared" si="88"/>
        <v>New South Wales</v>
      </c>
      <c r="G1866" t="s">
        <v>10</v>
      </c>
      <c r="H1866">
        <v>2485</v>
      </c>
      <c r="I1866" t="s">
        <v>11</v>
      </c>
      <c r="J1866" t="s">
        <v>120</v>
      </c>
      <c r="K1866" t="s">
        <v>153</v>
      </c>
      <c r="L1866" t="s">
        <v>143</v>
      </c>
      <c r="M1866" s="5">
        <v>520</v>
      </c>
    </row>
    <row r="1867" spans="1:13" x14ac:dyDescent="0.65">
      <c r="A1867" s="2">
        <v>45456</v>
      </c>
      <c r="B1867" s="3">
        <f t="shared" si="89"/>
        <v>2024</v>
      </c>
      <c r="C1867" t="str">
        <f t="shared" si="87"/>
        <v>2023-2024</v>
      </c>
      <c r="D1867" t="s">
        <v>160</v>
      </c>
      <c r="E1867" t="s">
        <v>16</v>
      </c>
      <c r="F1867" t="str">
        <f t="shared" si="88"/>
        <v>South Australia</v>
      </c>
      <c r="G1867" t="s">
        <v>17</v>
      </c>
      <c r="H1867">
        <v>5168</v>
      </c>
      <c r="I1867" t="s">
        <v>11</v>
      </c>
      <c r="J1867" t="s">
        <v>132</v>
      </c>
      <c r="K1867" t="s">
        <v>154</v>
      </c>
      <c r="L1867" t="s">
        <v>144</v>
      </c>
      <c r="M1867" s="5">
        <v>337</v>
      </c>
    </row>
    <row r="1868" spans="1:13" x14ac:dyDescent="0.65">
      <c r="A1868" s="2">
        <v>45769</v>
      </c>
      <c r="B1868" s="3">
        <f t="shared" si="89"/>
        <v>2025</v>
      </c>
      <c r="C1868" t="str">
        <f t="shared" si="87"/>
        <v>2024-2025</v>
      </c>
      <c r="D1868" t="s">
        <v>160</v>
      </c>
      <c r="E1868" t="s">
        <v>47</v>
      </c>
      <c r="F1868" t="str">
        <f t="shared" si="88"/>
        <v>Victoria</v>
      </c>
      <c r="G1868" t="s">
        <v>26</v>
      </c>
      <c r="H1868">
        <v>3630</v>
      </c>
      <c r="I1868" t="s">
        <v>11</v>
      </c>
      <c r="J1868" t="s">
        <v>135</v>
      </c>
      <c r="K1868" t="s">
        <v>154</v>
      </c>
      <c r="L1868" t="s">
        <v>144</v>
      </c>
      <c r="M1868" s="5">
        <v>393</v>
      </c>
    </row>
    <row r="1869" spans="1:13" x14ac:dyDescent="0.65">
      <c r="A1869" s="2">
        <v>45323</v>
      </c>
      <c r="B1869" s="3">
        <f t="shared" si="89"/>
        <v>2024</v>
      </c>
      <c r="C1869" t="str">
        <f t="shared" si="87"/>
        <v>2023-2024</v>
      </c>
      <c r="D1869" t="s">
        <v>161</v>
      </c>
      <c r="E1869" t="s">
        <v>52</v>
      </c>
      <c r="F1869" t="str">
        <f t="shared" si="88"/>
        <v>New South Wales</v>
      </c>
      <c r="G1869" t="s">
        <v>10</v>
      </c>
      <c r="H1869">
        <v>2485</v>
      </c>
      <c r="I1869" t="s">
        <v>11</v>
      </c>
      <c r="J1869" t="s">
        <v>120</v>
      </c>
      <c r="K1869" t="s">
        <v>151</v>
      </c>
      <c r="L1869" t="s">
        <v>141</v>
      </c>
      <c r="M1869" s="5">
        <v>691</v>
      </c>
    </row>
    <row r="1870" spans="1:13" x14ac:dyDescent="0.65">
      <c r="A1870" s="2">
        <v>45431</v>
      </c>
      <c r="B1870" s="3">
        <f t="shared" si="89"/>
        <v>2024</v>
      </c>
      <c r="C1870" t="str">
        <f t="shared" si="87"/>
        <v>2023-2024</v>
      </c>
      <c r="D1870" t="s">
        <v>160</v>
      </c>
      <c r="E1870" t="s">
        <v>66</v>
      </c>
      <c r="F1870" t="str">
        <f t="shared" si="88"/>
        <v>Western Australia</v>
      </c>
      <c r="G1870" t="s">
        <v>28</v>
      </c>
      <c r="H1870">
        <v>6330</v>
      </c>
      <c r="I1870" t="s">
        <v>11</v>
      </c>
      <c r="J1870" t="s">
        <v>133</v>
      </c>
      <c r="K1870" t="s">
        <v>159</v>
      </c>
      <c r="L1870" t="s">
        <v>149</v>
      </c>
      <c r="M1870" s="5">
        <v>416</v>
      </c>
    </row>
    <row r="1871" spans="1:13" x14ac:dyDescent="0.65">
      <c r="A1871" s="2">
        <v>45449</v>
      </c>
      <c r="B1871" s="3">
        <f t="shared" si="89"/>
        <v>2024</v>
      </c>
      <c r="C1871" t="str">
        <f t="shared" si="87"/>
        <v>2023-2024</v>
      </c>
      <c r="D1871" t="s">
        <v>161</v>
      </c>
      <c r="E1871" t="s">
        <v>81</v>
      </c>
      <c r="F1871" t="str">
        <f t="shared" si="88"/>
        <v>Victoria</v>
      </c>
      <c r="G1871" t="s">
        <v>26</v>
      </c>
      <c r="H1871">
        <v>3076</v>
      </c>
      <c r="I1871" t="s">
        <v>11</v>
      </c>
      <c r="J1871" t="s">
        <v>126</v>
      </c>
      <c r="K1871" t="s">
        <v>150</v>
      </c>
      <c r="L1871" t="s">
        <v>140</v>
      </c>
      <c r="M1871" s="5">
        <v>91</v>
      </c>
    </row>
    <row r="1872" spans="1:13" x14ac:dyDescent="0.65">
      <c r="A1872" s="2">
        <v>45988</v>
      </c>
      <c r="B1872" s="3">
        <f t="shared" si="89"/>
        <v>2026</v>
      </c>
      <c r="C1872" t="str">
        <f t="shared" si="87"/>
        <v>2025-2026</v>
      </c>
      <c r="D1872" t="s">
        <v>161</v>
      </c>
      <c r="E1872" t="s">
        <v>52</v>
      </c>
      <c r="F1872" t="str">
        <f t="shared" si="88"/>
        <v>New South Wales</v>
      </c>
      <c r="G1872" t="s">
        <v>10</v>
      </c>
      <c r="H1872">
        <v>2485</v>
      </c>
      <c r="I1872" t="s">
        <v>11</v>
      </c>
      <c r="J1872" t="s">
        <v>120</v>
      </c>
      <c r="K1872" t="s">
        <v>151</v>
      </c>
      <c r="L1872" t="s">
        <v>141</v>
      </c>
      <c r="M1872" s="5">
        <v>392</v>
      </c>
    </row>
    <row r="1873" spans="1:13" x14ac:dyDescent="0.65">
      <c r="A1873" s="2">
        <v>45458</v>
      </c>
      <c r="B1873" s="3">
        <f t="shared" si="89"/>
        <v>2024</v>
      </c>
      <c r="C1873" t="str">
        <f t="shared" si="87"/>
        <v>2023-2024</v>
      </c>
      <c r="D1873" t="s">
        <v>160</v>
      </c>
      <c r="E1873" t="s">
        <v>83</v>
      </c>
      <c r="F1873" t="str">
        <f t="shared" si="88"/>
        <v>Victoria</v>
      </c>
      <c r="G1873" t="s">
        <v>26</v>
      </c>
      <c r="H1873">
        <v>3551</v>
      </c>
      <c r="I1873" t="s">
        <v>11</v>
      </c>
      <c r="J1873" t="s">
        <v>127</v>
      </c>
      <c r="K1873" t="s">
        <v>156</v>
      </c>
      <c r="L1873" t="s">
        <v>146</v>
      </c>
      <c r="M1873" s="5">
        <v>415</v>
      </c>
    </row>
    <row r="1874" spans="1:13" x14ac:dyDescent="0.65">
      <c r="A1874" s="2">
        <v>45757</v>
      </c>
      <c r="B1874" s="3">
        <f t="shared" si="89"/>
        <v>2025</v>
      </c>
      <c r="C1874" t="str">
        <f t="shared" si="87"/>
        <v>2024-2025</v>
      </c>
      <c r="D1874" t="s">
        <v>160</v>
      </c>
      <c r="E1874" t="s">
        <v>49</v>
      </c>
      <c r="F1874" t="str">
        <f t="shared" si="88"/>
        <v>New South Wales</v>
      </c>
      <c r="G1874" t="s">
        <v>10</v>
      </c>
      <c r="H1874">
        <v>2350</v>
      </c>
      <c r="I1874" t="s">
        <v>11</v>
      </c>
      <c r="J1874" t="s">
        <v>120</v>
      </c>
      <c r="K1874" t="s">
        <v>156</v>
      </c>
      <c r="L1874" t="s">
        <v>146</v>
      </c>
      <c r="M1874" s="5">
        <v>709</v>
      </c>
    </row>
    <row r="1875" spans="1:13" x14ac:dyDescent="0.65">
      <c r="A1875" s="2">
        <v>45412</v>
      </c>
      <c r="B1875" s="3">
        <f t="shared" si="89"/>
        <v>2024</v>
      </c>
      <c r="C1875" t="str">
        <f t="shared" si="87"/>
        <v>2023-2024</v>
      </c>
      <c r="D1875" t="s">
        <v>161</v>
      </c>
      <c r="E1875" t="s">
        <v>111</v>
      </c>
      <c r="F1875" t="str">
        <f t="shared" si="88"/>
        <v>New South Wales</v>
      </c>
      <c r="G1875" t="s">
        <v>10</v>
      </c>
      <c r="H1875">
        <v>2154</v>
      </c>
      <c r="I1875" t="s">
        <v>11</v>
      </c>
      <c r="J1875" t="s">
        <v>123</v>
      </c>
      <c r="K1875" t="s">
        <v>156</v>
      </c>
      <c r="L1875" t="s">
        <v>146</v>
      </c>
      <c r="M1875" s="5">
        <v>27</v>
      </c>
    </row>
    <row r="1876" spans="1:13" x14ac:dyDescent="0.65">
      <c r="A1876" s="2">
        <v>45555</v>
      </c>
      <c r="B1876" s="3">
        <f t="shared" si="89"/>
        <v>2025</v>
      </c>
      <c r="C1876" t="str">
        <f t="shared" si="87"/>
        <v>2024-2025</v>
      </c>
      <c r="D1876" t="s">
        <v>161</v>
      </c>
      <c r="E1876" t="s">
        <v>23</v>
      </c>
      <c r="F1876" t="str">
        <f t="shared" si="88"/>
        <v>New South Wales</v>
      </c>
      <c r="G1876" t="s">
        <v>10</v>
      </c>
      <c r="H1876">
        <v>2830</v>
      </c>
      <c r="I1876" t="s">
        <v>11</v>
      </c>
      <c r="J1876" t="s">
        <v>130</v>
      </c>
      <c r="K1876" t="s">
        <v>153</v>
      </c>
      <c r="L1876" t="s">
        <v>143</v>
      </c>
      <c r="M1876" s="5">
        <v>379</v>
      </c>
    </row>
    <row r="1877" spans="1:13" x14ac:dyDescent="0.65">
      <c r="A1877" s="2">
        <v>45987</v>
      </c>
      <c r="B1877" s="3">
        <f t="shared" si="89"/>
        <v>2026</v>
      </c>
      <c r="C1877" t="str">
        <f t="shared" si="87"/>
        <v>2025-2026</v>
      </c>
      <c r="D1877" t="s">
        <v>161</v>
      </c>
      <c r="E1877" t="s">
        <v>39</v>
      </c>
      <c r="F1877" t="str">
        <f t="shared" si="88"/>
        <v>New South Wales</v>
      </c>
      <c r="G1877" t="s">
        <v>10</v>
      </c>
      <c r="H1877">
        <v>2541</v>
      </c>
      <c r="I1877" t="s">
        <v>11</v>
      </c>
      <c r="J1877" t="s">
        <v>121</v>
      </c>
      <c r="K1877" t="s">
        <v>153</v>
      </c>
      <c r="L1877" t="s">
        <v>143</v>
      </c>
      <c r="M1877" s="5">
        <v>323</v>
      </c>
    </row>
    <row r="1878" spans="1:13" x14ac:dyDescent="0.65">
      <c r="A1878" s="2">
        <v>45743</v>
      </c>
      <c r="B1878" s="3">
        <f t="shared" si="89"/>
        <v>2025</v>
      </c>
      <c r="C1878" t="str">
        <f t="shared" si="87"/>
        <v>2024-2025</v>
      </c>
      <c r="D1878" t="s">
        <v>161</v>
      </c>
      <c r="E1878" t="s">
        <v>34</v>
      </c>
      <c r="F1878" t="str">
        <f t="shared" si="88"/>
        <v>New South Wales</v>
      </c>
      <c r="G1878" t="s">
        <v>10</v>
      </c>
      <c r="H1878">
        <v>2560</v>
      </c>
      <c r="I1878" t="s">
        <v>11</v>
      </c>
      <c r="J1878" t="s">
        <v>121</v>
      </c>
      <c r="K1878" t="s">
        <v>154</v>
      </c>
      <c r="L1878" t="s">
        <v>144</v>
      </c>
      <c r="M1878" s="5">
        <v>412</v>
      </c>
    </row>
    <row r="1879" spans="1:13" x14ac:dyDescent="0.65">
      <c r="A1879" s="2">
        <v>45738</v>
      </c>
      <c r="B1879" s="3">
        <f t="shared" si="89"/>
        <v>2025</v>
      </c>
      <c r="C1879" t="str">
        <f t="shared" si="87"/>
        <v>2024-2025</v>
      </c>
      <c r="D1879" t="s">
        <v>160</v>
      </c>
      <c r="E1879" t="s">
        <v>64</v>
      </c>
      <c r="F1879" t="str">
        <f t="shared" si="88"/>
        <v>Western Australia</v>
      </c>
      <c r="G1879" t="s">
        <v>28</v>
      </c>
      <c r="H1879">
        <v>6112</v>
      </c>
      <c r="I1879" t="s">
        <v>11</v>
      </c>
      <c r="J1879" t="s">
        <v>133</v>
      </c>
      <c r="K1879" t="s">
        <v>153</v>
      </c>
      <c r="L1879" t="s">
        <v>143</v>
      </c>
      <c r="M1879" s="5">
        <v>704</v>
      </c>
    </row>
    <row r="1880" spans="1:13" x14ac:dyDescent="0.65">
      <c r="A1880" s="2">
        <v>45712</v>
      </c>
      <c r="B1880" s="3">
        <f t="shared" si="89"/>
        <v>2025</v>
      </c>
      <c r="C1880" t="str">
        <f t="shared" si="87"/>
        <v>2024-2025</v>
      </c>
      <c r="D1880" t="s">
        <v>161</v>
      </c>
      <c r="E1880" t="s">
        <v>76</v>
      </c>
      <c r="F1880" t="str">
        <f t="shared" si="88"/>
        <v>Queensland</v>
      </c>
      <c r="G1880" t="s">
        <v>19</v>
      </c>
      <c r="H1880">
        <v>4220</v>
      </c>
      <c r="I1880" t="s">
        <v>11</v>
      </c>
      <c r="J1880" t="s">
        <v>122</v>
      </c>
      <c r="K1880" t="s">
        <v>153</v>
      </c>
      <c r="L1880" t="s">
        <v>143</v>
      </c>
      <c r="M1880" s="5">
        <v>727</v>
      </c>
    </row>
    <row r="1881" spans="1:13" x14ac:dyDescent="0.65">
      <c r="A1881" s="2">
        <v>45566</v>
      </c>
      <c r="B1881" s="3">
        <f t="shared" si="89"/>
        <v>2025</v>
      </c>
      <c r="C1881" t="str">
        <f t="shared" si="87"/>
        <v>2024-2025</v>
      </c>
      <c r="D1881" t="s">
        <v>160</v>
      </c>
      <c r="E1881" t="s">
        <v>67</v>
      </c>
      <c r="F1881" t="str">
        <f t="shared" si="88"/>
        <v>Tasmania</v>
      </c>
      <c r="G1881" t="s">
        <v>43</v>
      </c>
      <c r="H1881">
        <v>7250</v>
      </c>
      <c r="I1881" t="s">
        <v>11</v>
      </c>
      <c r="J1881" t="s">
        <v>128</v>
      </c>
      <c r="K1881" t="s">
        <v>153</v>
      </c>
      <c r="L1881" t="s">
        <v>143</v>
      </c>
      <c r="M1881" s="5">
        <v>422</v>
      </c>
    </row>
    <row r="1882" spans="1:13" x14ac:dyDescent="0.65">
      <c r="A1882" s="2">
        <v>45355</v>
      </c>
      <c r="B1882" s="3">
        <f t="shared" si="89"/>
        <v>2024</v>
      </c>
      <c r="C1882" t="str">
        <f t="shared" si="87"/>
        <v>2023-2024</v>
      </c>
      <c r="D1882" t="s">
        <v>161</v>
      </c>
      <c r="E1882" t="s">
        <v>90</v>
      </c>
      <c r="F1882" t="str">
        <f t="shared" si="88"/>
        <v>New South Wales</v>
      </c>
      <c r="G1882" t="s">
        <v>10</v>
      </c>
      <c r="H1882">
        <v>2650</v>
      </c>
      <c r="I1882" t="s">
        <v>11</v>
      </c>
      <c r="J1882" t="s">
        <v>130</v>
      </c>
      <c r="K1882" t="s">
        <v>151</v>
      </c>
      <c r="L1882" t="s">
        <v>141</v>
      </c>
      <c r="M1882" s="5">
        <v>586</v>
      </c>
    </row>
    <row r="1883" spans="1:13" x14ac:dyDescent="0.65">
      <c r="A1883" s="2">
        <v>45859</v>
      </c>
      <c r="B1883" s="3">
        <f t="shared" si="89"/>
        <v>2026</v>
      </c>
      <c r="C1883" t="str">
        <f t="shared" si="87"/>
        <v>2025-2026</v>
      </c>
      <c r="D1883" t="s">
        <v>160</v>
      </c>
      <c r="E1883" t="s">
        <v>22</v>
      </c>
      <c r="F1883" t="str">
        <f t="shared" si="88"/>
        <v>New South Wales</v>
      </c>
      <c r="G1883" t="s">
        <v>10</v>
      </c>
      <c r="H1883">
        <v>2116</v>
      </c>
      <c r="I1883" t="s">
        <v>11</v>
      </c>
      <c r="J1883" t="s">
        <v>123</v>
      </c>
      <c r="K1883" t="s">
        <v>156</v>
      </c>
      <c r="L1883" t="s">
        <v>146</v>
      </c>
      <c r="M1883" s="5">
        <v>428</v>
      </c>
    </row>
    <row r="1884" spans="1:13" x14ac:dyDescent="0.65">
      <c r="A1884" s="2">
        <v>45819</v>
      </c>
      <c r="B1884" s="3">
        <f t="shared" si="89"/>
        <v>2025</v>
      </c>
      <c r="C1884" t="str">
        <f t="shared" si="87"/>
        <v>2024-2025</v>
      </c>
      <c r="D1884" t="s">
        <v>161</v>
      </c>
      <c r="E1884" t="s">
        <v>112</v>
      </c>
      <c r="F1884" t="str">
        <f t="shared" si="88"/>
        <v>Queensland</v>
      </c>
      <c r="G1884" t="s">
        <v>19</v>
      </c>
      <c r="H1884">
        <v>4566</v>
      </c>
      <c r="I1884" t="s">
        <v>11</v>
      </c>
      <c r="J1884" t="s">
        <v>134</v>
      </c>
      <c r="K1884" t="s">
        <v>152</v>
      </c>
      <c r="L1884" t="s">
        <v>142</v>
      </c>
      <c r="M1884" s="5">
        <v>768</v>
      </c>
    </row>
    <row r="1885" spans="1:13" x14ac:dyDescent="0.65">
      <c r="A1885" s="2">
        <v>45935</v>
      </c>
      <c r="B1885" s="3">
        <f t="shared" si="89"/>
        <v>2026</v>
      </c>
      <c r="C1885" t="str">
        <f t="shared" si="87"/>
        <v>2025-2026</v>
      </c>
      <c r="D1885" t="s">
        <v>160</v>
      </c>
      <c r="E1885" t="s">
        <v>47</v>
      </c>
      <c r="F1885" t="str">
        <f t="shared" si="88"/>
        <v>Victoria</v>
      </c>
      <c r="G1885" t="s">
        <v>26</v>
      </c>
      <c r="H1885">
        <v>3630</v>
      </c>
      <c r="I1885" t="s">
        <v>11</v>
      </c>
      <c r="J1885" t="s">
        <v>135</v>
      </c>
      <c r="K1885" t="s">
        <v>157</v>
      </c>
      <c r="L1885" t="s">
        <v>147</v>
      </c>
      <c r="M1885" s="5">
        <v>219</v>
      </c>
    </row>
    <row r="1886" spans="1:13" x14ac:dyDescent="0.65">
      <c r="A1886" s="2">
        <v>45605</v>
      </c>
      <c r="B1886" s="3">
        <f t="shared" si="89"/>
        <v>2025</v>
      </c>
      <c r="C1886" t="str">
        <f t="shared" si="87"/>
        <v>2024-2025</v>
      </c>
      <c r="D1886" t="s">
        <v>161</v>
      </c>
      <c r="E1886" t="s">
        <v>98</v>
      </c>
      <c r="F1886" t="str">
        <f t="shared" si="88"/>
        <v>South Australia</v>
      </c>
      <c r="G1886" t="s">
        <v>17</v>
      </c>
      <c r="H1886">
        <v>5290</v>
      </c>
      <c r="I1886" t="s">
        <v>11</v>
      </c>
      <c r="J1886" t="s">
        <v>137</v>
      </c>
      <c r="K1886" t="s">
        <v>150</v>
      </c>
      <c r="L1886" t="s">
        <v>140</v>
      </c>
      <c r="M1886" s="5">
        <v>788</v>
      </c>
    </row>
    <row r="1887" spans="1:13" x14ac:dyDescent="0.65">
      <c r="A1887" s="2">
        <v>45615</v>
      </c>
      <c r="B1887" s="3">
        <f t="shared" si="89"/>
        <v>2025</v>
      </c>
      <c r="C1887" t="str">
        <f t="shared" si="87"/>
        <v>2024-2025</v>
      </c>
      <c r="D1887" t="s">
        <v>161</v>
      </c>
      <c r="E1887" t="s">
        <v>93</v>
      </c>
      <c r="F1887" t="str">
        <f t="shared" si="88"/>
        <v>Victoria</v>
      </c>
      <c r="G1887" t="s">
        <v>26</v>
      </c>
      <c r="H1887">
        <v>3400</v>
      </c>
      <c r="I1887" t="s">
        <v>11</v>
      </c>
      <c r="J1887" t="s">
        <v>127</v>
      </c>
      <c r="K1887" t="s">
        <v>152</v>
      </c>
      <c r="L1887" t="s">
        <v>142</v>
      </c>
      <c r="M1887" s="5">
        <v>583</v>
      </c>
    </row>
    <row r="1888" spans="1:13" x14ac:dyDescent="0.65">
      <c r="A1888" s="2">
        <v>45421</v>
      </c>
      <c r="B1888" s="3">
        <f t="shared" si="89"/>
        <v>2024</v>
      </c>
      <c r="C1888" t="str">
        <f t="shared" si="87"/>
        <v>2023-2024</v>
      </c>
      <c r="D1888" t="s">
        <v>161</v>
      </c>
      <c r="E1888" t="s">
        <v>110</v>
      </c>
      <c r="F1888" t="str">
        <f t="shared" si="88"/>
        <v>Australian Capital Territory</v>
      </c>
      <c r="G1888" t="s">
        <v>51</v>
      </c>
      <c r="H1888">
        <v>2609</v>
      </c>
      <c r="I1888" t="s">
        <v>11</v>
      </c>
      <c r="J1888" t="s">
        <v>121</v>
      </c>
      <c r="K1888" t="s">
        <v>152</v>
      </c>
      <c r="L1888" t="s">
        <v>142</v>
      </c>
      <c r="M1888" s="5">
        <v>179</v>
      </c>
    </row>
    <row r="1889" spans="1:13" x14ac:dyDescent="0.65">
      <c r="A1889" s="2">
        <v>45575</v>
      </c>
      <c r="B1889" s="3">
        <f t="shared" si="89"/>
        <v>2025</v>
      </c>
      <c r="C1889" t="str">
        <f t="shared" si="87"/>
        <v>2024-2025</v>
      </c>
      <c r="D1889" t="s">
        <v>160</v>
      </c>
      <c r="E1889" t="s">
        <v>97</v>
      </c>
      <c r="F1889" t="str">
        <f t="shared" si="88"/>
        <v>Tasmania</v>
      </c>
      <c r="G1889" t="s">
        <v>43</v>
      </c>
      <c r="H1889">
        <v>7010</v>
      </c>
      <c r="I1889" t="s">
        <v>11</v>
      </c>
      <c r="J1889" t="s">
        <v>128</v>
      </c>
      <c r="K1889" t="s">
        <v>151</v>
      </c>
      <c r="L1889" t="s">
        <v>141</v>
      </c>
      <c r="M1889" s="5">
        <v>791</v>
      </c>
    </row>
    <row r="1890" spans="1:13" x14ac:dyDescent="0.65">
      <c r="A1890" s="2">
        <v>45553</v>
      </c>
      <c r="B1890" s="3">
        <f t="shared" si="89"/>
        <v>2025</v>
      </c>
      <c r="C1890" t="str">
        <f t="shared" si="87"/>
        <v>2024-2025</v>
      </c>
      <c r="D1890" t="s">
        <v>160</v>
      </c>
      <c r="E1890" t="s">
        <v>78</v>
      </c>
      <c r="F1890" t="str">
        <f t="shared" si="88"/>
        <v>New South Wales</v>
      </c>
      <c r="G1890" t="s">
        <v>10</v>
      </c>
      <c r="H1890">
        <v>2480</v>
      </c>
      <c r="I1890" t="s">
        <v>11</v>
      </c>
      <c r="J1890" t="s">
        <v>120</v>
      </c>
      <c r="K1890" t="s">
        <v>154</v>
      </c>
      <c r="L1890" t="s">
        <v>144</v>
      </c>
      <c r="M1890" s="5">
        <v>602</v>
      </c>
    </row>
    <row r="1891" spans="1:13" x14ac:dyDescent="0.65">
      <c r="A1891" s="2">
        <v>45463</v>
      </c>
      <c r="B1891" s="3">
        <f t="shared" si="89"/>
        <v>2024</v>
      </c>
      <c r="C1891" t="str">
        <f t="shared" si="87"/>
        <v>2023-2024</v>
      </c>
      <c r="D1891" t="s">
        <v>160</v>
      </c>
      <c r="E1891" t="s">
        <v>42</v>
      </c>
      <c r="F1891" t="str">
        <f t="shared" si="88"/>
        <v>Tasmania</v>
      </c>
      <c r="G1891" t="s">
        <v>43</v>
      </c>
      <c r="H1891">
        <v>7018</v>
      </c>
      <c r="I1891" t="s">
        <v>11</v>
      </c>
      <c r="J1891" t="s">
        <v>128</v>
      </c>
      <c r="K1891" t="s">
        <v>152</v>
      </c>
      <c r="L1891" t="s">
        <v>142</v>
      </c>
      <c r="M1891" s="5">
        <v>215</v>
      </c>
    </row>
    <row r="1892" spans="1:13" x14ac:dyDescent="0.65">
      <c r="A1892" s="2">
        <v>45774</v>
      </c>
      <c r="B1892" s="3">
        <f t="shared" si="89"/>
        <v>2025</v>
      </c>
      <c r="C1892" t="str">
        <f t="shared" si="87"/>
        <v>2024-2025</v>
      </c>
      <c r="D1892" t="s">
        <v>160</v>
      </c>
      <c r="E1892" t="s">
        <v>53</v>
      </c>
      <c r="F1892" t="str">
        <f t="shared" si="88"/>
        <v>Queensland</v>
      </c>
      <c r="G1892" t="s">
        <v>19</v>
      </c>
      <c r="H1892">
        <v>4012</v>
      </c>
      <c r="I1892" t="s">
        <v>11</v>
      </c>
      <c r="J1892" t="s">
        <v>129</v>
      </c>
      <c r="K1892" t="s">
        <v>154</v>
      </c>
      <c r="L1892" t="s">
        <v>144</v>
      </c>
      <c r="M1892" s="5">
        <v>537</v>
      </c>
    </row>
    <row r="1893" spans="1:13" x14ac:dyDescent="0.65">
      <c r="A1893" s="2">
        <v>45693</v>
      </c>
      <c r="B1893" s="3">
        <f t="shared" si="89"/>
        <v>2025</v>
      </c>
      <c r="C1893" t="str">
        <f t="shared" si="87"/>
        <v>2024-2025</v>
      </c>
      <c r="D1893" t="s">
        <v>161</v>
      </c>
      <c r="E1893" t="s">
        <v>111</v>
      </c>
      <c r="F1893" t="str">
        <f t="shared" si="88"/>
        <v>New South Wales</v>
      </c>
      <c r="G1893" t="s">
        <v>10</v>
      </c>
      <c r="H1893">
        <v>2154</v>
      </c>
      <c r="I1893" t="s">
        <v>11</v>
      </c>
      <c r="J1893" t="s">
        <v>123</v>
      </c>
      <c r="K1893" t="s">
        <v>152</v>
      </c>
      <c r="L1893" t="s">
        <v>142</v>
      </c>
      <c r="M1893" s="5">
        <v>702</v>
      </c>
    </row>
    <row r="1894" spans="1:13" x14ac:dyDescent="0.65">
      <c r="A1894" s="2">
        <v>45736</v>
      </c>
      <c r="B1894" s="3">
        <f t="shared" si="89"/>
        <v>2025</v>
      </c>
      <c r="C1894" t="str">
        <f t="shared" si="87"/>
        <v>2024-2025</v>
      </c>
      <c r="D1894" t="s">
        <v>160</v>
      </c>
      <c r="E1894" t="s">
        <v>100</v>
      </c>
      <c r="F1894" t="str">
        <f t="shared" si="88"/>
        <v>New South Wales</v>
      </c>
      <c r="G1894" t="s">
        <v>10</v>
      </c>
      <c r="H1894">
        <v>2800</v>
      </c>
      <c r="I1894" t="s">
        <v>11</v>
      </c>
      <c r="J1894" t="s">
        <v>130</v>
      </c>
      <c r="K1894" t="s">
        <v>151</v>
      </c>
      <c r="L1894" t="s">
        <v>141</v>
      </c>
      <c r="M1894" s="5">
        <v>144</v>
      </c>
    </row>
    <row r="1895" spans="1:13" x14ac:dyDescent="0.65">
      <c r="A1895" s="2">
        <v>45520</v>
      </c>
      <c r="B1895" s="3">
        <f t="shared" si="89"/>
        <v>2025</v>
      </c>
      <c r="C1895" t="str">
        <f t="shared" si="87"/>
        <v>2024-2025</v>
      </c>
      <c r="D1895" t="s">
        <v>160</v>
      </c>
      <c r="E1895" t="s">
        <v>50</v>
      </c>
      <c r="F1895" t="str">
        <f t="shared" si="88"/>
        <v>Australian Capital Territory</v>
      </c>
      <c r="G1895" t="s">
        <v>51</v>
      </c>
      <c r="H1895">
        <v>2617</v>
      </c>
      <c r="I1895" t="s">
        <v>11</v>
      </c>
      <c r="J1895" t="s">
        <v>121</v>
      </c>
      <c r="K1895" t="s">
        <v>152</v>
      </c>
      <c r="L1895" t="s">
        <v>142</v>
      </c>
      <c r="M1895" s="5">
        <v>758</v>
      </c>
    </row>
    <row r="1896" spans="1:13" x14ac:dyDescent="0.65">
      <c r="A1896" s="2">
        <v>45504</v>
      </c>
      <c r="B1896" s="3">
        <f t="shared" si="89"/>
        <v>2025</v>
      </c>
      <c r="C1896" t="str">
        <f t="shared" si="87"/>
        <v>2024-2025</v>
      </c>
      <c r="D1896" t="s">
        <v>160</v>
      </c>
      <c r="E1896" t="s">
        <v>101</v>
      </c>
      <c r="F1896" t="str">
        <f t="shared" si="88"/>
        <v>Queensland</v>
      </c>
      <c r="G1896" t="s">
        <v>19</v>
      </c>
      <c r="H1896">
        <v>4305</v>
      </c>
      <c r="I1896" t="s">
        <v>11</v>
      </c>
      <c r="J1896" t="s">
        <v>122</v>
      </c>
      <c r="K1896" t="s">
        <v>157</v>
      </c>
      <c r="L1896" t="s">
        <v>147</v>
      </c>
      <c r="M1896" s="5">
        <v>367</v>
      </c>
    </row>
    <row r="1897" spans="1:13" x14ac:dyDescent="0.65">
      <c r="A1897" s="2">
        <v>45871</v>
      </c>
      <c r="B1897" s="3">
        <f t="shared" si="89"/>
        <v>2026</v>
      </c>
      <c r="C1897" t="str">
        <f t="shared" si="87"/>
        <v>2025-2026</v>
      </c>
      <c r="D1897" t="s">
        <v>161</v>
      </c>
      <c r="E1897" t="s">
        <v>101</v>
      </c>
      <c r="F1897" t="str">
        <f t="shared" si="88"/>
        <v>Queensland</v>
      </c>
      <c r="G1897" t="s">
        <v>19</v>
      </c>
      <c r="H1897">
        <v>4305</v>
      </c>
      <c r="I1897" t="s">
        <v>11</v>
      </c>
      <c r="J1897" t="s">
        <v>122</v>
      </c>
      <c r="K1897" t="s">
        <v>152</v>
      </c>
      <c r="L1897" t="s">
        <v>142</v>
      </c>
      <c r="M1897" s="5">
        <v>654</v>
      </c>
    </row>
    <row r="1898" spans="1:13" x14ac:dyDescent="0.65">
      <c r="A1898" s="2">
        <v>45389</v>
      </c>
      <c r="B1898" s="3">
        <f t="shared" si="89"/>
        <v>2024</v>
      </c>
      <c r="C1898" t="str">
        <f t="shared" si="87"/>
        <v>2023-2024</v>
      </c>
      <c r="D1898" t="s">
        <v>160</v>
      </c>
      <c r="E1898" t="s">
        <v>54</v>
      </c>
      <c r="F1898" t="str">
        <f t="shared" si="88"/>
        <v>New South Wales</v>
      </c>
      <c r="G1898" t="s">
        <v>10</v>
      </c>
      <c r="H1898">
        <v>2750</v>
      </c>
      <c r="I1898" t="s">
        <v>11</v>
      </c>
      <c r="J1898" t="s">
        <v>130</v>
      </c>
      <c r="K1898" t="s">
        <v>152</v>
      </c>
      <c r="L1898" t="s">
        <v>142</v>
      </c>
      <c r="M1898" s="5">
        <v>615</v>
      </c>
    </row>
    <row r="1899" spans="1:13" x14ac:dyDescent="0.65">
      <c r="A1899" s="2">
        <v>45489</v>
      </c>
      <c r="B1899" s="3">
        <f t="shared" si="89"/>
        <v>2025</v>
      </c>
      <c r="C1899" t="str">
        <f t="shared" si="87"/>
        <v>2024-2025</v>
      </c>
      <c r="D1899" t="s">
        <v>161</v>
      </c>
      <c r="E1899" t="s">
        <v>93</v>
      </c>
      <c r="F1899" t="str">
        <f t="shared" si="88"/>
        <v>Victoria</v>
      </c>
      <c r="G1899" t="s">
        <v>26</v>
      </c>
      <c r="H1899">
        <v>3400</v>
      </c>
      <c r="I1899" t="s">
        <v>11</v>
      </c>
      <c r="J1899" t="s">
        <v>127</v>
      </c>
      <c r="K1899" t="s">
        <v>153</v>
      </c>
      <c r="L1899" t="s">
        <v>143</v>
      </c>
      <c r="M1899" s="5">
        <v>185</v>
      </c>
    </row>
    <row r="1900" spans="1:13" x14ac:dyDescent="0.65">
      <c r="A1900" s="2">
        <v>45960</v>
      </c>
      <c r="B1900" s="3">
        <f t="shared" si="89"/>
        <v>2026</v>
      </c>
      <c r="C1900" t="str">
        <f t="shared" si="87"/>
        <v>2025-2026</v>
      </c>
      <c r="D1900" t="s">
        <v>160</v>
      </c>
      <c r="E1900" t="s">
        <v>29</v>
      </c>
      <c r="F1900" t="str">
        <f t="shared" si="88"/>
        <v>Queensland</v>
      </c>
      <c r="G1900" t="s">
        <v>19</v>
      </c>
      <c r="H1900">
        <v>4703</v>
      </c>
      <c r="I1900" t="s">
        <v>11</v>
      </c>
      <c r="J1900" t="s">
        <v>136</v>
      </c>
      <c r="K1900" t="s">
        <v>157</v>
      </c>
      <c r="L1900" t="s">
        <v>147</v>
      </c>
      <c r="M1900" s="5">
        <v>195</v>
      </c>
    </row>
    <row r="1901" spans="1:13" x14ac:dyDescent="0.65">
      <c r="A1901" s="2">
        <v>45827</v>
      </c>
      <c r="B1901" s="3">
        <f t="shared" si="89"/>
        <v>2025</v>
      </c>
      <c r="C1901" t="str">
        <f t="shared" si="87"/>
        <v>2024-2025</v>
      </c>
      <c r="D1901" t="s">
        <v>161</v>
      </c>
      <c r="E1901" t="s">
        <v>34</v>
      </c>
      <c r="F1901" t="str">
        <f t="shared" si="88"/>
        <v>New South Wales</v>
      </c>
      <c r="G1901" t="s">
        <v>10</v>
      </c>
      <c r="H1901">
        <v>2560</v>
      </c>
      <c r="I1901" t="s">
        <v>11</v>
      </c>
      <c r="J1901" t="s">
        <v>121</v>
      </c>
      <c r="K1901" t="s">
        <v>151</v>
      </c>
      <c r="L1901" t="s">
        <v>141</v>
      </c>
      <c r="M1901" s="5">
        <v>242</v>
      </c>
    </row>
    <row r="1902" spans="1:13" x14ac:dyDescent="0.65">
      <c r="A1902" s="2">
        <v>45898</v>
      </c>
      <c r="B1902" s="3">
        <f t="shared" si="89"/>
        <v>2026</v>
      </c>
      <c r="C1902" t="str">
        <f t="shared" si="87"/>
        <v>2025-2026</v>
      </c>
      <c r="D1902" t="s">
        <v>161</v>
      </c>
      <c r="E1902" t="s">
        <v>111</v>
      </c>
      <c r="F1902" t="str">
        <f t="shared" si="88"/>
        <v>New South Wales</v>
      </c>
      <c r="G1902" t="s">
        <v>10</v>
      </c>
      <c r="H1902">
        <v>2154</v>
      </c>
      <c r="I1902" t="s">
        <v>11</v>
      </c>
      <c r="J1902" t="s">
        <v>123</v>
      </c>
      <c r="K1902" t="s">
        <v>150</v>
      </c>
      <c r="L1902" t="s">
        <v>140</v>
      </c>
      <c r="M1902" s="5">
        <v>368</v>
      </c>
    </row>
    <row r="1903" spans="1:13" x14ac:dyDescent="0.65">
      <c r="A1903" s="2">
        <v>45630</v>
      </c>
      <c r="B1903" s="3">
        <f t="shared" si="89"/>
        <v>2025</v>
      </c>
      <c r="C1903" t="str">
        <f t="shared" si="87"/>
        <v>2024-2025</v>
      </c>
      <c r="D1903" t="s">
        <v>161</v>
      </c>
      <c r="E1903" t="s">
        <v>65</v>
      </c>
      <c r="F1903" t="str">
        <f t="shared" si="88"/>
        <v>Victoria</v>
      </c>
      <c r="G1903" t="s">
        <v>26</v>
      </c>
      <c r="H1903">
        <v>3931</v>
      </c>
      <c r="I1903" t="s">
        <v>11</v>
      </c>
      <c r="J1903" t="s">
        <v>135</v>
      </c>
      <c r="K1903" t="s">
        <v>155</v>
      </c>
      <c r="L1903" t="s">
        <v>145</v>
      </c>
      <c r="M1903" s="5">
        <v>36</v>
      </c>
    </row>
    <row r="1904" spans="1:13" x14ac:dyDescent="0.65">
      <c r="A1904" s="2">
        <v>45847</v>
      </c>
      <c r="B1904" s="3">
        <f t="shared" si="89"/>
        <v>2026</v>
      </c>
      <c r="C1904" t="str">
        <f t="shared" si="87"/>
        <v>2025-2026</v>
      </c>
      <c r="D1904" t="s">
        <v>161</v>
      </c>
      <c r="E1904" t="s">
        <v>65</v>
      </c>
      <c r="F1904" t="str">
        <f t="shared" si="88"/>
        <v>Victoria</v>
      </c>
      <c r="G1904" t="s">
        <v>26</v>
      </c>
      <c r="H1904">
        <v>3931</v>
      </c>
      <c r="I1904" t="s">
        <v>11</v>
      </c>
      <c r="J1904" t="s">
        <v>135</v>
      </c>
      <c r="K1904" t="s">
        <v>153</v>
      </c>
      <c r="L1904" t="s">
        <v>143</v>
      </c>
      <c r="M1904" s="5">
        <v>592</v>
      </c>
    </row>
    <row r="1905" spans="1:13" x14ac:dyDescent="0.65">
      <c r="A1905" s="2">
        <v>45648</v>
      </c>
      <c r="B1905" s="3">
        <f t="shared" si="89"/>
        <v>2025</v>
      </c>
      <c r="C1905" t="str">
        <f t="shared" si="87"/>
        <v>2024-2025</v>
      </c>
      <c r="D1905" t="s">
        <v>160</v>
      </c>
      <c r="E1905" t="s">
        <v>93</v>
      </c>
      <c r="F1905" t="str">
        <f t="shared" si="88"/>
        <v>Victoria</v>
      </c>
      <c r="G1905" t="s">
        <v>26</v>
      </c>
      <c r="H1905">
        <v>3400</v>
      </c>
      <c r="I1905" t="s">
        <v>11</v>
      </c>
      <c r="J1905" t="s">
        <v>127</v>
      </c>
      <c r="K1905" t="s">
        <v>157</v>
      </c>
      <c r="L1905" t="s">
        <v>147</v>
      </c>
      <c r="M1905" s="5">
        <v>376</v>
      </c>
    </row>
    <row r="1906" spans="1:13" x14ac:dyDescent="0.65">
      <c r="A1906" s="2">
        <v>45340</v>
      </c>
      <c r="B1906" s="3">
        <f t="shared" si="89"/>
        <v>2024</v>
      </c>
      <c r="C1906" t="str">
        <f t="shared" si="87"/>
        <v>2023-2024</v>
      </c>
      <c r="D1906" t="s">
        <v>161</v>
      </c>
      <c r="E1906" t="s">
        <v>111</v>
      </c>
      <c r="F1906" t="str">
        <f t="shared" si="88"/>
        <v>New South Wales</v>
      </c>
      <c r="G1906" t="s">
        <v>10</v>
      </c>
      <c r="H1906">
        <v>2154</v>
      </c>
      <c r="I1906" t="s">
        <v>11</v>
      </c>
      <c r="J1906" t="s">
        <v>123</v>
      </c>
      <c r="K1906" t="s">
        <v>152</v>
      </c>
      <c r="L1906" t="s">
        <v>142</v>
      </c>
      <c r="M1906" s="5">
        <v>59</v>
      </c>
    </row>
    <row r="1907" spans="1:13" x14ac:dyDescent="0.65">
      <c r="A1907" s="2">
        <v>45970</v>
      </c>
      <c r="B1907" s="3">
        <f t="shared" si="89"/>
        <v>2026</v>
      </c>
      <c r="C1907" t="str">
        <f t="shared" si="87"/>
        <v>2025-2026</v>
      </c>
      <c r="D1907" t="s">
        <v>161</v>
      </c>
      <c r="E1907" t="s">
        <v>100</v>
      </c>
      <c r="F1907" t="str">
        <f t="shared" si="88"/>
        <v>New South Wales</v>
      </c>
      <c r="G1907" t="s">
        <v>10</v>
      </c>
      <c r="H1907">
        <v>2800</v>
      </c>
      <c r="I1907" t="s">
        <v>11</v>
      </c>
      <c r="J1907" t="s">
        <v>130</v>
      </c>
      <c r="K1907" t="s">
        <v>158</v>
      </c>
      <c r="L1907" t="s">
        <v>148</v>
      </c>
      <c r="M1907" s="5">
        <v>85</v>
      </c>
    </row>
    <row r="1908" spans="1:13" x14ac:dyDescent="0.65">
      <c r="A1908" s="2">
        <v>45799</v>
      </c>
      <c r="B1908" s="3">
        <f t="shared" si="89"/>
        <v>2025</v>
      </c>
      <c r="C1908" t="str">
        <f t="shared" si="87"/>
        <v>2024-2025</v>
      </c>
      <c r="D1908" t="s">
        <v>160</v>
      </c>
      <c r="E1908" t="s">
        <v>99</v>
      </c>
      <c r="F1908" t="str">
        <f t="shared" si="88"/>
        <v>Western Australia</v>
      </c>
      <c r="G1908" t="s">
        <v>28</v>
      </c>
      <c r="H1908">
        <v>6530</v>
      </c>
      <c r="I1908" t="s">
        <v>11</v>
      </c>
      <c r="J1908" t="s">
        <v>139</v>
      </c>
      <c r="K1908" t="s">
        <v>153</v>
      </c>
      <c r="L1908" t="s">
        <v>143</v>
      </c>
      <c r="M1908" s="5">
        <v>529</v>
      </c>
    </row>
    <row r="1909" spans="1:13" x14ac:dyDescent="0.65">
      <c r="A1909" s="2">
        <v>45444</v>
      </c>
      <c r="B1909" s="3">
        <f t="shared" si="89"/>
        <v>2024</v>
      </c>
      <c r="C1909" t="str">
        <f t="shared" si="87"/>
        <v>2023-2024</v>
      </c>
      <c r="D1909" t="s">
        <v>161</v>
      </c>
      <c r="E1909" t="s">
        <v>71</v>
      </c>
      <c r="F1909" t="str">
        <f t="shared" si="88"/>
        <v>Victoria</v>
      </c>
      <c r="G1909" t="s">
        <v>26</v>
      </c>
      <c r="H1909">
        <v>3131</v>
      </c>
      <c r="I1909" t="s">
        <v>11</v>
      </c>
      <c r="J1909" t="s">
        <v>125</v>
      </c>
      <c r="K1909" t="s">
        <v>150</v>
      </c>
      <c r="L1909" t="s">
        <v>140</v>
      </c>
      <c r="M1909" s="5">
        <v>582</v>
      </c>
    </row>
    <row r="1910" spans="1:13" x14ac:dyDescent="0.65">
      <c r="A1910" s="2">
        <v>45799</v>
      </c>
      <c r="B1910" s="3">
        <f t="shared" si="89"/>
        <v>2025</v>
      </c>
      <c r="C1910" t="str">
        <f t="shared" si="87"/>
        <v>2024-2025</v>
      </c>
      <c r="D1910" t="s">
        <v>160</v>
      </c>
      <c r="E1910" t="s">
        <v>56</v>
      </c>
      <c r="F1910" t="str">
        <f t="shared" si="88"/>
        <v>Queensland</v>
      </c>
      <c r="G1910" t="s">
        <v>19</v>
      </c>
      <c r="H1910">
        <v>4883</v>
      </c>
      <c r="I1910" t="s">
        <v>11</v>
      </c>
      <c r="J1910" t="s">
        <v>131</v>
      </c>
      <c r="K1910" t="s">
        <v>156</v>
      </c>
      <c r="L1910" t="s">
        <v>146</v>
      </c>
      <c r="M1910" s="5">
        <v>131</v>
      </c>
    </row>
    <row r="1911" spans="1:13" x14ac:dyDescent="0.65">
      <c r="A1911" s="2">
        <v>45829</v>
      </c>
      <c r="B1911" s="3">
        <f t="shared" si="89"/>
        <v>2025</v>
      </c>
      <c r="C1911" t="str">
        <f t="shared" si="87"/>
        <v>2024-2025</v>
      </c>
      <c r="D1911" t="s">
        <v>161</v>
      </c>
      <c r="E1911" t="s">
        <v>24</v>
      </c>
      <c r="F1911" t="str">
        <f t="shared" si="88"/>
        <v>Queensland</v>
      </c>
      <c r="G1911" t="s">
        <v>19</v>
      </c>
      <c r="H1911">
        <v>4053</v>
      </c>
      <c r="I1911" t="s">
        <v>11</v>
      </c>
      <c r="J1911" t="s">
        <v>129</v>
      </c>
      <c r="K1911" t="s">
        <v>154</v>
      </c>
      <c r="L1911" t="s">
        <v>144</v>
      </c>
      <c r="M1911" s="5">
        <v>484</v>
      </c>
    </row>
    <row r="1912" spans="1:13" x14ac:dyDescent="0.65">
      <c r="A1912" s="2">
        <v>45709</v>
      </c>
      <c r="B1912" s="3">
        <f t="shared" si="89"/>
        <v>2025</v>
      </c>
      <c r="C1912" t="str">
        <f t="shared" si="87"/>
        <v>2024-2025</v>
      </c>
      <c r="D1912" t="s">
        <v>160</v>
      </c>
      <c r="E1912" t="s">
        <v>41</v>
      </c>
      <c r="F1912" t="str">
        <f t="shared" si="88"/>
        <v>New South Wales</v>
      </c>
      <c r="G1912" t="s">
        <v>10</v>
      </c>
      <c r="H1912">
        <v>2478</v>
      </c>
      <c r="I1912" t="s">
        <v>11</v>
      </c>
      <c r="J1912" t="s">
        <v>120</v>
      </c>
      <c r="K1912" t="s">
        <v>155</v>
      </c>
      <c r="L1912" t="s">
        <v>145</v>
      </c>
      <c r="M1912" s="5">
        <v>599</v>
      </c>
    </row>
    <row r="1913" spans="1:13" x14ac:dyDescent="0.65">
      <c r="A1913" s="2">
        <v>45839</v>
      </c>
      <c r="B1913" s="3">
        <f t="shared" si="89"/>
        <v>2026</v>
      </c>
      <c r="C1913" t="str">
        <f t="shared" si="87"/>
        <v>2025-2026</v>
      </c>
      <c r="D1913" t="s">
        <v>160</v>
      </c>
      <c r="E1913" t="s">
        <v>77</v>
      </c>
      <c r="F1913" t="str">
        <f t="shared" si="88"/>
        <v>Victoria</v>
      </c>
      <c r="G1913" t="s">
        <v>26</v>
      </c>
      <c r="H1913">
        <v>3018</v>
      </c>
      <c r="I1913" t="s">
        <v>11</v>
      </c>
      <c r="J1913" t="s">
        <v>126</v>
      </c>
      <c r="K1913" t="s">
        <v>153</v>
      </c>
      <c r="L1913" t="s">
        <v>143</v>
      </c>
      <c r="M1913" s="5">
        <v>469</v>
      </c>
    </row>
    <row r="1914" spans="1:13" x14ac:dyDescent="0.65">
      <c r="A1914" s="2">
        <v>45647</v>
      </c>
      <c r="B1914" s="3">
        <f t="shared" si="89"/>
        <v>2025</v>
      </c>
      <c r="C1914" t="str">
        <f t="shared" si="87"/>
        <v>2024-2025</v>
      </c>
      <c r="D1914" t="s">
        <v>161</v>
      </c>
      <c r="E1914" t="s">
        <v>58</v>
      </c>
      <c r="F1914" t="str">
        <f t="shared" si="88"/>
        <v>New South Wales</v>
      </c>
      <c r="G1914" t="s">
        <v>10</v>
      </c>
      <c r="H1914">
        <v>2790</v>
      </c>
      <c r="I1914" t="s">
        <v>11</v>
      </c>
      <c r="J1914" t="s">
        <v>130</v>
      </c>
      <c r="K1914" t="s">
        <v>150</v>
      </c>
      <c r="L1914" t="s">
        <v>140</v>
      </c>
      <c r="M1914" s="5">
        <v>113</v>
      </c>
    </row>
    <row r="1915" spans="1:13" x14ac:dyDescent="0.65">
      <c r="A1915" s="2">
        <v>45344</v>
      </c>
      <c r="B1915" s="3">
        <f t="shared" si="89"/>
        <v>2024</v>
      </c>
      <c r="C1915" t="str">
        <f t="shared" si="87"/>
        <v>2023-2024</v>
      </c>
      <c r="D1915" t="s">
        <v>161</v>
      </c>
      <c r="E1915" t="s">
        <v>36</v>
      </c>
      <c r="F1915" t="str">
        <f t="shared" si="88"/>
        <v>New South Wales</v>
      </c>
      <c r="G1915" t="s">
        <v>10</v>
      </c>
      <c r="H1915">
        <v>2539</v>
      </c>
      <c r="I1915" t="s">
        <v>11</v>
      </c>
      <c r="J1915" t="s">
        <v>121</v>
      </c>
      <c r="K1915" t="s">
        <v>153</v>
      </c>
      <c r="L1915" t="s">
        <v>143</v>
      </c>
      <c r="M1915" s="5">
        <v>322</v>
      </c>
    </row>
    <row r="1916" spans="1:13" x14ac:dyDescent="0.65">
      <c r="A1916" s="2">
        <v>45433</v>
      </c>
      <c r="B1916" s="3">
        <f t="shared" si="89"/>
        <v>2024</v>
      </c>
      <c r="C1916" t="str">
        <f t="shared" si="87"/>
        <v>2023-2024</v>
      </c>
      <c r="D1916" t="s">
        <v>161</v>
      </c>
      <c r="E1916" t="s">
        <v>90</v>
      </c>
      <c r="F1916" t="str">
        <f t="shared" si="88"/>
        <v>New South Wales</v>
      </c>
      <c r="G1916" t="s">
        <v>10</v>
      </c>
      <c r="H1916">
        <v>2650</v>
      </c>
      <c r="I1916" t="s">
        <v>11</v>
      </c>
      <c r="J1916" t="s">
        <v>130</v>
      </c>
      <c r="K1916" t="s">
        <v>157</v>
      </c>
      <c r="L1916" t="s">
        <v>147</v>
      </c>
      <c r="M1916" s="5">
        <v>480</v>
      </c>
    </row>
    <row r="1917" spans="1:13" x14ac:dyDescent="0.65">
      <c r="A1917" s="2">
        <v>45303</v>
      </c>
      <c r="B1917" s="3">
        <f t="shared" si="89"/>
        <v>2024</v>
      </c>
      <c r="C1917" t="str">
        <f t="shared" si="87"/>
        <v>2023-2024</v>
      </c>
      <c r="D1917" t="s">
        <v>161</v>
      </c>
      <c r="E1917" t="s">
        <v>113</v>
      </c>
      <c r="F1917" t="str">
        <f t="shared" si="88"/>
        <v>New South Wales</v>
      </c>
      <c r="G1917" t="s">
        <v>10</v>
      </c>
      <c r="H1917">
        <v>2101</v>
      </c>
      <c r="I1917" t="s">
        <v>11</v>
      </c>
      <c r="J1917" t="s">
        <v>123</v>
      </c>
      <c r="K1917" t="s">
        <v>156</v>
      </c>
      <c r="L1917" t="s">
        <v>146</v>
      </c>
      <c r="M1917" s="5">
        <v>571</v>
      </c>
    </row>
    <row r="1918" spans="1:13" x14ac:dyDescent="0.65">
      <c r="A1918" s="2">
        <v>45612</v>
      </c>
      <c r="B1918" s="3">
        <f t="shared" si="89"/>
        <v>2025</v>
      </c>
      <c r="C1918" t="str">
        <f t="shared" si="87"/>
        <v>2024-2025</v>
      </c>
      <c r="D1918" t="s">
        <v>160</v>
      </c>
      <c r="E1918" t="s">
        <v>24</v>
      </c>
      <c r="F1918" t="str">
        <f t="shared" si="88"/>
        <v>Queensland</v>
      </c>
      <c r="G1918" t="s">
        <v>19</v>
      </c>
      <c r="H1918">
        <v>4053</v>
      </c>
      <c r="I1918" t="s">
        <v>11</v>
      </c>
      <c r="J1918" t="s">
        <v>129</v>
      </c>
      <c r="K1918" t="s">
        <v>151</v>
      </c>
      <c r="L1918" t="s">
        <v>141</v>
      </c>
      <c r="M1918" s="5">
        <v>296</v>
      </c>
    </row>
    <row r="1919" spans="1:13" x14ac:dyDescent="0.65">
      <c r="A1919" s="2">
        <v>45896</v>
      </c>
      <c r="B1919" s="3">
        <f t="shared" si="89"/>
        <v>2026</v>
      </c>
      <c r="C1919" t="str">
        <f t="shared" si="87"/>
        <v>2025-2026</v>
      </c>
      <c r="D1919" t="s">
        <v>160</v>
      </c>
      <c r="E1919" t="s">
        <v>47</v>
      </c>
      <c r="F1919" t="str">
        <f t="shared" si="88"/>
        <v>Victoria</v>
      </c>
      <c r="G1919" t="s">
        <v>26</v>
      </c>
      <c r="H1919">
        <v>3630</v>
      </c>
      <c r="I1919" t="s">
        <v>11</v>
      </c>
      <c r="J1919" t="s">
        <v>135</v>
      </c>
      <c r="K1919" t="s">
        <v>156</v>
      </c>
      <c r="L1919" t="s">
        <v>146</v>
      </c>
      <c r="M1919" s="5">
        <v>775</v>
      </c>
    </row>
    <row r="1920" spans="1:13" x14ac:dyDescent="0.65">
      <c r="A1920" s="2">
        <v>45688</v>
      </c>
      <c r="B1920" s="3">
        <f t="shared" si="89"/>
        <v>2025</v>
      </c>
      <c r="C1920" t="str">
        <f t="shared" si="87"/>
        <v>2024-2025</v>
      </c>
      <c r="D1920" t="s">
        <v>160</v>
      </c>
      <c r="E1920" t="s">
        <v>94</v>
      </c>
      <c r="F1920" t="str">
        <f t="shared" si="88"/>
        <v>Queensland</v>
      </c>
      <c r="G1920" t="s">
        <v>19</v>
      </c>
      <c r="H1920">
        <v>4551</v>
      </c>
      <c r="I1920" t="s">
        <v>11</v>
      </c>
      <c r="J1920" t="s">
        <v>134</v>
      </c>
      <c r="K1920" t="s">
        <v>159</v>
      </c>
      <c r="L1920" t="s">
        <v>149</v>
      </c>
      <c r="M1920" s="5">
        <v>236</v>
      </c>
    </row>
    <row r="1921" spans="1:13" x14ac:dyDescent="0.65">
      <c r="A1921" s="2">
        <v>45858</v>
      </c>
      <c r="B1921" s="3">
        <f t="shared" si="89"/>
        <v>2026</v>
      </c>
      <c r="C1921" t="str">
        <f t="shared" si="87"/>
        <v>2025-2026</v>
      </c>
      <c r="D1921" t="s">
        <v>160</v>
      </c>
      <c r="E1921" t="s">
        <v>103</v>
      </c>
      <c r="F1921" t="str">
        <f t="shared" si="88"/>
        <v>Victoria</v>
      </c>
      <c r="G1921" t="s">
        <v>26</v>
      </c>
      <c r="H1921">
        <v>3550</v>
      </c>
      <c r="I1921" t="s">
        <v>11</v>
      </c>
      <c r="J1921" t="s">
        <v>127</v>
      </c>
      <c r="K1921" t="s">
        <v>150</v>
      </c>
      <c r="L1921" t="s">
        <v>140</v>
      </c>
      <c r="M1921" s="5">
        <v>552</v>
      </c>
    </row>
    <row r="1922" spans="1:13" x14ac:dyDescent="0.65">
      <c r="A1922" s="2">
        <v>45587</v>
      </c>
      <c r="B1922" s="3">
        <f t="shared" si="89"/>
        <v>2025</v>
      </c>
      <c r="C1922" t="str">
        <f t="shared" ref="C1922:C1985" si="90">IF(MONTH(A1922) &gt;= 7, YEAR(A1922) &amp; "-" &amp; YEAR(A1922) + 1, YEAR(A1922) - 1 &amp; "-" &amp; YEAR(A1922))</f>
        <v>2024-2025</v>
      </c>
      <c r="D1922" t="s">
        <v>161</v>
      </c>
      <c r="E1922" t="s">
        <v>93</v>
      </c>
      <c r="F1922" t="str">
        <f t="shared" ref="F1922:F1985" si="91">IF(G1922="WA","Western Australia",
IF(G1922="NSW","New South Wales",
IF(G1922="QLD","Queensland",
IF(G1922="VIC","Victoria",
IF(G1922="TAS","Tasmania",
IF(G1922="SA","South Australia",
IF(G1922="NT","Northern Territory",
IF(G1922="ACT","Australian Capital Territory",G1922))))))))</f>
        <v>Victoria</v>
      </c>
      <c r="G1922" t="s">
        <v>26</v>
      </c>
      <c r="H1922">
        <v>3400</v>
      </c>
      <c r="I1922" t="s">
        <v>11</v>
      </c>
      <c r="J1922" t="s">
        <v>127</v>
      </c>
      <c r="K1922" t="s">
        <v>154</v>
      </c>
      <c r="L1922" t="s">
        <v>144</v>
      </c>
      <c r="M1922" s="5">
        <v>543</v>
      </c>
    </row>
    <row r="1923" spans="1:13" x14ac:dyDescent="0.65">
      <c r="A1923" s="2">
        <v>45476</v>
      </c>
      <c r="B1923" s="3">
        <f t="shared" ref="B1923:B1986" si="92">IF(MONTH(A1923)&gt;=7,YEAR(A1923)+1,YEAR(A1923))</f>
        <v>2025</v>
      </c>
      <c r="C1923" t="str">
        <f t="shared" si="90"/>
        <v>2024-2025</v>
      </c>
      <c r="D1923" t="s">
        <v>160</v>
      </c>
      <c r="E1923" t="s">
        <v>104</v>
      </c>
      <c r="F1923" t="str">
        <f t="shared" si="91"/>
        <v>Victoria</v>
      </c>
      <c r="G1923" t="s">
        <v>26</v>
      </c>
      <c r="H1923">
        <v>3175</v>
      </c>
      <c r="I1923" t="s">
        <v>11</v>
      </c>
      <c r="J1923" t="s">
        <v>125</v>
      </c>
      <c r="K1923" t="s">
        <v>159</v>
      </c>
      <c r="L1923" t="s">
        <v>149</v>
      </c>
      <c r="M1923" s="5">
        <v>797</v>
      </c>
    </row>
    <row r="1924" spans="1:13" x14ac:dyDescent="0.65">
      <c r="A1924" s="2">
        <v>45480</v>
      </c>
      <c r="B1924" s="3">
        <f t="shared" si="92"/>
        <v>2025</v>
      </c>
      <c r="C1924" t="str">
        <f t="shared" si="90"/>
        <v>2024-2025</v>
      </c>
      <c r="D1924" t="s">
        <v>160</v>
      </c>
      <c r="E1924" t="s">
        <v>35</v>
      </c>
      <c r="F1924" t="str">
        <f t="shared" si="91"/>
        <v>Victoria</v>
      </c>
      <c r="G1924" t="s">
        <v>26</v>
      </c>
      <c r="H1924">
        <v>3280</v>
      </c>
      <c r="I1924" t="s">
        <v>11</v>
      </c>
      <c r="J1924" t="s">
        <v>127</v>
      </c>
      <c r="K1924" t="s">
        <v>153</v>
      </c>
      <c r="L1924" t="s">
        <v>143</v>
      </c>
      <c r="M1924" s="5">
        <v>681</v>
      </c>
    </row>
    <row r="1925" spans="1:13" x14ac:dyDescent="0.65">
      <c r="A1925" s="2">
        <v>45597</v>
      </c>
      <c r="B1925" s="3">
        <f t="shared" si="92"/>
        <v>2025</v>
      </c>
      <c r="C1925" t="str">
        <f t="shared" si="90"/>
        <v>2024-2025</v>
      </c>
      <c r="D1925" t="s">
        <v>160</v>
      </c>
      <c r="E1925" t="s">
        <v>25</v>
      </c>
      <c r="F1925" t="str">
        <f t="shared" si="91"/>
        <v>Victoria</v>
      </c>
      <c r="G1925" t="s">
        <v>26</v>
      </c>
      <c r="H1925">
        <v>3066</v>
      </c>
      <c r="I1925" t="s">
        <v>11</v>
      </c>
      <c r="J1925" t="s">
        <v>126</v>
      </c>
      <c r="K1925" t="s">
        <v>154</v>
      </c>
      <c r="L1925" t="s">
        <v>144</v>
      </c>
      <c r="M1925" s="5">
        <v>628</v>
      </c>
    </row>
    <row r="1926" spans="1:13" x14ac:dyDescent="0.65">
      <c r="A1926" s="2">
        <v>45460</v>
      </c>
      <c r="B1926" s="3">
        <f t="shared" si="92"/>
        <v>2024</v>
      </c>
      <c r="C1926" t="str">
        <f t="shared" si="90"/>
        <v>2023-2024</v>
      </c>
      <c r="D1926" t="s">
        <v>160</v>
      </c>
      <c r="E1926" t="s">
        <v>49</v>
      </c>
      <c r="F1926" t="str">
        <f t="shared" si="91"/>
        <v>New South Wales</v>
      </c>
      <c r="G1926" t="s">
        <v>10</v>
      </c>
      <c r="H1926">
        <v>2350</v>
      </c>
      <c r="I1926" t="s">
        <v>11</v>
      </c>
      <c r="J1926" t="s">
        <v>120</v>
      </c>
      <c r="K1926" t="s">
        <v>153</v>
      </c>
      <c r="L1926" t="s">
        <v>143</v>
      </c>
      <c r="M1926" s="5">
        <v>674</v>
      </c>
    </row>
    <row r="1927" spans="1:13" x14ac:dyDescent="0.65">
      <c r="A1927" s="2">
        <v>45890</v>
      </c>
      <c r="B1927" s="3">
        <f t="shared" si="92"/>
        <v>2026</v>
      </c>
      <c r="C1927" t="str">
        <f t="shared" si="90"/>
        <v>2025-2026</v>
      </c>
      <c r="D1927" t="s">
        <v>160</v>
      </c>
      <c r="E1927" t="s">
        <v>84</v>
      </c>
      <c r="F1927" t="str">
        <f t="shared" si="91"/>
        <v>Western Australia</v>
      </c>
      <c r="G1927" t="s">
        <v>28</v>
      </c>
      <c r="H1927">
        <v>6280</v>
      </c>
      <c r="I1927" t="s">
        <v>11</v>
      </c>
      <c r="J1927" t="s">
        <v>133</v>
      </c>
      <c r="K1927" t="s">
        <v>153</v>
      </c>
      <c r="L1927" t="s">
        <v>143</v>
      </c>
      <c r="M1927" s="5">
        <v>177</v>
      </c>
    </row>
    <row r="1928" spans="1:13" x14ac:dyDescent="0.65">
      <c r="A1928" s="2">
        <v>45427</v>
      </c>
      <c r="B1928" s="3">
        <f t="shared" si="92"/>
        <v>2024</v>
      </c>
      <c r="C1928" t="str">
        <f t="shared" si="90"/>
        <v>2023-2024</v>
      </c>
      <c r="D1928" t="s">
        <v>160</v>
      </c>
      <c r="E1928" t="s">
        <v>32</v>
      </c>
      <c r="F1928" t="str">
        <f t="shared" si="91"/>
        <v>Victoria</v>
      </c>
      <c r="G1928" t="s">
        <v>26</v>
      </c>
      <c r="H1928">
        <v>3977</v>
      </c>
      <c r="I1928" t="s">
        <v>11</v>
      </c>
      <c r="J1928" t="s">
        <v>135</v>
      </c>
      <c r="K1928" t="s">
        <v>153</v>
      </c>
      <c r="L1928" t="s">
        <v>143</v>
      </c>
      <c r="M1928" s="5">
        <v>592</v>
      </c>
    </row>
    <row r="1929" spans="1:13" x14ac:dyDescent="0.65">
      <c r="A1929" s="2">
        <v>45423</v>
      </c>
      <c r="B1929" s="3">
        <f t="shared" si="92"/>
        <v>2024</v>
      </c>
      <c r="C1929" t="str">
        <f t="shared" si="90"/>
        <v>2023-2024</v>
      </c>
      <c r="D1929" t="s">
        <v>160</v>
      </c>
      <c r="E1929" t="s">
        <v>82</v>
      </c>
      <c r="F1929" t="str">
        <f t="shared" si="91"/>
        <v>Queensland</v>
      </c>
      <c r="G1929" t="s">
        <v>19</v>
      </c>
      <c r="H1929">
        <v>4215</v>
      </c>
      <c r="I1929" t="s">
        <v>11</v>
      </c>
      <c r="J1929" t="s">
        <v>122</v>
      </c>
      <c r="K1929" t="s">
        <v>151</v>
      </c>
      <c r="L1929" t="s">
        <v>141</v>
      </c>
      <c r="M1929" s="5">
        <v>255</v>
      </c>
    </row>
    <row r="1930" spans="1:13" x14ac:dyDescent="0.65">
      <c r="A1930" s="2">
        <v>45955</v>
      </c>
      <c r="B1930" s="3">
        <f t="shared" si="92"/>
        <v>2026</v>
      </c>
      <c r="C1930" t="str">
        <f t="shared" si="90"/>
        <v>2025-2026</v>
      </c>
      <c r="D1930" t="s">
        <v>161</v>
      </c>
      <c r="E1930" t="s">
        <v>108</v>
      </c>
      <c r="F1930" t="str">
        <f t="shared" si="91"/>
        <v>Tasmania</v>
      </c>
      <c r="G1930" t="s">
        <v>43</v>
      </c>
      <c r="H1930">
        <v>7320</v>
      </c>
      <c r="I1930" t="s">
        <v>11</v>
      </c>
      <c r="J1930" t="s">
        <v>128</v>
      </c>
      <c r="K1930" t="s">
        <v>156</v>
      </c>
      <c r="L1930" t="s">
        <v>146</v>
      </c>
      <c r="M1930" s="5">
        <v>489</v>
      </c>
    </row>
    <row r="1931" spans="1:13" x14ac:dyDescent="0.65">
      <c r="A1931" s="2">
        <v>45311</v>
      </c>
      <c r="B1931" s="3">
        <f t="shared" si="92"/>
        <v>2024</v>
      </c>
      <c r="C1931" t="str">
        <f t="shared" si="90"/>
        <v>2023-2024</v>
      </c>
      <c r="D1931" t="s">
        <v>161</v>
      </c>
      <c r="E1931" t="s">
        <v>27</v>
      </c>
      <c r="F1931" t="str">
        <f t="shared" si="91"/>
        <v>Western Australia</v>
      </c>
      <c r="G1931" t="s">
        <v>28</v>
      </c>
      <c r="H1931">
        <v>6030</v>
      </c>
      <c r="I1931" t="s">
        <v>11</v>
      </c>
      <c r="J1931" t="s">
        <v>119</v>
      </c>
      <c r="K1931" t="s">
        <v>159</v>
      </c>
      <c r="L1931" t="s">
        <v>149</v>
      </c>
      <c r="M1931" s="5">
        <v>430</v>
      </c>
    </row>
    <row r="1932" spans="1:13" x14ac:dyDescent="0.65">
      <c r="A1932" s="2">
        <v>45534</v>
      </c>
      <c r="B1932" s="3">
        <f t="shared" si="92"/>
        <v>2025</v>
      </c>
      <c r="C1932" t="str">
        <f t="shared" si="90"/>
        <v>2024-2025</v>
      </c>
      <c r="D1932" t="s">
        <v>160</v>
      </c>
      <c r="E1932" t="s">
        <v>20</v>
      </c>
      <c r="F1932" t="str">
        <f t="shared" si="91"/>
        <v>South Australia</v>
      </c>
      <c r="G1932" t="s">
        <v>17</v>
      </c>
      <c r="H1932">
        <v>5607</v>
      </c>
      <c r="I1932" t="s">
        <v>11</v>
      </c>
      <c r="J1932" t="s">
        <v>137</v>
      </c>
      <c r="K1932" t="s">
        <v>153</v>
      </c>
      <c r="L1932" t="s">
        <v>143</v>
      </c>
      <c r="M1932" s="5">
        <v>101</v>
      </c>
    </row>
    <row r="1933" spans="1:13" x14ac:dyDescent="0.65">
      <c r="A1933" s="2">
        <v>45557</v>
      </c>
      <c r="B1933" s="3">
        <f t="shared" si="92"/>
        <v>2025</v>
      </c>
      <c r="C1933" t="str">
        <f t="shared" si="90"/>
        <v>2024-2025</v>
      </c>
      <c r="D1933" t="s">
        <v>161</v>
      </c>
      <c r="E1933" t="s">
        <v>42</v>
      </c>
      <c r="F1933" t="str">
        <f t="shared" si="91"/>
        <v>Tasmania</v>
      </c>
      <c r="G1933" t="s">
        <v>43</v>
      </c>
      <c r="H1933">
        <v>7018</v>
      </c>
      <c r="I1933" t="s">
        <v>11</v>
      </c>
      <c r="J1933" t="s">
        <v>128</v>
      </c>
      <c r="K1933" t="s">
        <v>156</v>
      </c>
      <c r="L1933" t="s">
        <v>146</v>
      </c>
      <c r="M1933" s="5">
        <v>67</v>
      </c>
    </row>
    <row r="1934" spans="1:13" x14ac:dyDescent="0.65">
      <c r="A1934" s="2">
        <v>45926</v>
      </c>
      <c r="B1934" s="3">
        <f t="shared" si="92"/>
        <v>2026</v>
      </c>
      <c r="C1934" t="str">
        <f t="shared" si="90"/>
        <v>2025-2026</v>
      </c>
      <c r="D1934" t="s">
        <v>161</v>
      </c>
      <c r="E1934" t="s">
        <v>110</v>
      </c>
      <c r="F1934" t="str">
        <f t="shared" si="91"/>
        <v>Australian Capital Territory</v>
      </c>
      <c r="G1934" t="s">
        <v>51</v>
      </c>
      <c r="H1934">
        <v>2609</v>
      </c>
      <c r="I1934" t="s">
        <v>11</v>
      </c>
      <c r="J1934" t="s">
        <v>121</v>
      </c>
      <c r="K1934" t="s">
        <v>155</v>
      </c>
      <c r="L1934" t="s">
        <v>145</v>
      </c>
      <c r="M1934" s="5">
        <v>214</v>
      </c>
    </row>
    <row r="1935" spans="1:13" x14ac:dyDescent="0.65">
      <c r="A1935" s="2">
        <v>45311</v>
      </c>
      <c r="B1935" s="3">
        <f t="shared" si="92"/>
        <v>2024</v>
      </c>
      <c r="C1935" t="str">
        <f t="shared" si="90"/>
        <v>2023-2024</v>
      </c>
      <c r="D1935" t="s">
        <v>160</v>
      </c>
      <c r="E1935" t="s">
        <v>99</v>
      </c>
      <c r="F1935" t="str">
        <f t="shared" si="91"/>
        <v>Western Australia</v>
      </c>
      <c r="G1935" t="s">
        <v>28</v>
      </c>
      <c r="H1935">
        <v>6530</v>
      </c>
      <c r="I1935" t="s">
        <v>11</v>
      </c>
      <c r="J1935" t="s">
        <v>139</v>
      </c>
      <c r="K1935" t="s">
        <v>159</v>
      </c>
      <c r="L1935" t="s">
        <v>149</v>
      </c>
      <c r="M1935" s="5">
        <v>688</v>
      </c>
    </row>
    <row r="1936" spans="1:13" x14ac:dyDescent="0.65">
      <c r="A1936" s="2">
        <v>45503</v>
      </c>
      <c r="B1936" s="3">
        <f t="shared" si="92"/>
        <v>2025</v>
      </c>
      <c r="C1936" t="str">
        <f t="shared" si="90"/>
        <v>2024-2025</v>
      </c>
      <c r="D1936" t="s">
        <v>160</v>
      </c>
      <c r="E1936" t="s">
        <v>35</v>
      </c>
      <c r="F1936" t="str">
        <f t="shared" si="91"/>
        <v>Victoria</v>
      </c>
      <c r="G1936" t="s">
        <v>26</v>
      </c>
      <c r="H1936">
        <v>3280</v>
      </c>
      <c r="I1936" t="s">
        <v>11</v>
      </c>
      <c r="J1936" t="s">
        <v>127</v>
      </c>
      <c r="K1936" t="s">
        <v>152</v>
      </c>
      <c r="L1936" t="s">
        <v>142</v>
      </c>
      <c r="M1936" s="5">
        <v>304</v>
      </c>
    </row>
    <row r="1937" spans="1:13" x14ac:dyDescent="0.65">
      <c r="A1937" s="2">
        <v>45812</v>
      </c>
      <c r="B1937" s="3">
        <f t="shared" si="92"/>
        <v>2025</v>
      </c>
      <c r="C1937" t="str">
        <f t="shared" si="90"/>
        <v>2024-2025</v>
      </c>
      <c r="D1937" t="s">
        <v>161</v>
      </c>
      <c r="E1937" t="s">
        <v>113</v>
      </c>
      <c r="F1937" t="str">
        <f t="shared" si="91"/>
        <v>New South Wales</v>
      </c>
      <c r="G1937" t="s">
        <v>10</v>
      </c>
      <c r="H1937">
        <v>2101</v>
      </c>
      <c r="I1937" t="s">
        <v>11</v>
      </c>
      <c r="J1937" t="s">
        <v>123</v>
      </c>
      <c r="K1937" t="s">
        <v>154</v>
      </c>
      <c r="L1937" t="s">
        <v>144</v>
      </c>
      <c r="M1937" s="5">
        <v>659</v>
      </c>
    </row>
    <row r="1938" spans="1:13" x14ac:dyDescent="0.65">
      <c r="A1938" s="2">
        <v>45994</v>
      </c>
      <c r="B1938" s="3">
        <f t="shared" si="92"/>
        <v>2026</v>
      </c>
      <c r="C1938" t="str">
        <f t="shared" si="90"/>
        <v>2025-2026</v>
      </c>
      <c r="D1938" t="s">
        <v>161</v>
      </c>
      <c r="E1938" t="s">
        <v>35</v>
      </c>
      <c r="F1938" t="str">
        <f t="shared" si="91"/>
        <v>Victoria</v>
      </c>
      <c r="G1938" t="s">
        <v>26</v>
      </c>
      <c r="H1938">
        <v>3280</v>
      </c>
      <c r="I1938" t="s">
        <v>11</v>
      </c>
      <c r="J1938" t="s">
        <v>127</v>
      </c>
      <c r="K1938" t="s">
        <v>151</v>
      </c>
      <c r="L1938" t="s">
        <v>141</v>
      </c>
      <c r="M1938" s="5">
        <v>251</v>
      </c>
    </row>
    <row r="1939" spans="1:13" x14ac:dyDescent="0.65">
      <c r="A1939" s="2">
        <v>45436</v>
      </c>
      <c r="B1939" s="3">
        <f t="shared" si="92"/>
        <v>2024</v>
      </c>
      <c r="C1939" t="str">
        <f t="shared" si="90"/>
        <v>2023-2024</v>
      </c>
      <c r="D1939" t="s">
        <v>161</v>
      </c>
      <c r="E1939" t="s">
        <v>69</v>
      </c>
      <c r="F1939" t="str">
        <f t="shared" si="91"/>
        <v>Victoria</v>
      </c>
      <c r="G1939" t="s">
        <v>26</v>
      </c>
      <c r="H1939">
        <v>3148</v>
      </c>
      <c r="I1939" t="s">
        <v>11</v>
      </c>
      <c r="J1939" t="s">
        <v>125</v>
      </c>
      <c r="K1939" t="s">
        <v>151</v>
      </c>
      <c r="L1939" t="s">
        <v>141</v>
      </c>
      <c r="M1939" s="5">
        <v>783</v>
      </c>
    </row>
    <row r="1940" spans="1:13" x14ac:dyDescent="0.65">
      <c r="A1940" s="2">
        <v>45583</v>
      </c>
      <c r="B1940" s="3">
        <f t="shared" si="92"/>
        <v>2025</v>
      </c>
      <c r="C1940" t="str">
        <f t="shared" si="90"/>
        <v>2024-2025</v>
      </c>
      <c r="D1940" t="s">
        <v>161</v>
      </c>
      <c r="E1940" t="s">
        <v>75</v>
      </c>
      <c r="F1940" t="str">
        <f t="shared" si="91"/>
        <v>Victoria</v>
      </c>
      <c r="G1940" t="s">
        <v>26</v>
      </c>
      <c r="H1940">
        <v>3915</v>
      </c>
      <c r="I1940" t="s">
        <v>11</v>
      </c>
      <c r="J1940" t="s">
        <v>135</v>
      </c>
      <c r="K1940" t="s">
        <v>151</v>
      </c>
      <c r="L1940" t="s">
        <v>141</v>
      </c>
      <c r="M1940" s="5">
        <v>310</v>
      </c>
    </row>
    <row r="1941" spans="1:13" x14ac:dyDescent="0.65">
      <c r="A1941" s="2">
        <v>45637</v>
      </c>
      <c r="B1941" s="3">
        <f t="shared" si="92"/>
        <v>2025</v>
      </c>
      <c r="C1941" t="str">
        <f t="shared" si="90"/>
        <v>2024-2025</v>
      </c>
      <c r="D1941" t="s">
        <v>161</v>
      </c>
      <c r="E1941" t="s">
        <v>35</v>
      </c>
      <c r="F1941" t="str">
        <f t="shared" si="91"/>
        <v>Victoria</v>
      </c>
      <c r="G1941" t="s">
        <v>26</v>
      </c>
      <c r="H1941">
        <v>3280</v>
      </c>
      <c r="I1941" t="s">
        <v>11</v>
      </c>
      <c r="J1941" t="s">
        <v>127</v>
      </c>
      <c r="K1941" t="s">
        <v>150</v>
      </c>
      <c r="L1941" t="s">
        <v>140</v>
      </c>
      <c r="M1941" s="5">
        <v>301</v>
      </c>
    </row>
    <row r="1942" spans="1:13" x14ac:dyDescent="0.65">
      <c r="A1942" s="2">
        <v>45893</v>
      </c>
      <c r="B1942" s="3">
        <f t="shared" si="92"/>
        <v>2026</v>
      </c>
      <c r="C1942" t="str">
        <f t="shared" si="90"/>
        <v>2025-2026</v>
      </c>
      <c r="D1942" t="s">
        <v>161</v>
      </c>
      <c r="E1942" t="s">
        <v>65</v>
      </c>
      <c r="F1942" t="str">
        <f t="shared" si="91"/>
        <v>Victoria</v>
      </c>
      <c r="G1942" t="s">
        <v>26</v>
      </c>
      <c r="H1942">
        <v>3931</v>
      </c>
      <c r="I1942" t="s">
        <v>11</v>
      </c>
      <c r="J1942" t="s">
        <v>135</v>
      </c>
      <c r="K1942" t="s">
        <v>150</v>
      </c>
      <c r="L1942" t="s">
        <v>140</v>
      </c>
      <c r="M1942" s="5">
        <v>203</v>
      </c>
    </row>
    <row r="1943" spans="1:13" x14ac:dyDescent="0.65">
      <c r="A1943" s="2">
        <v>45722</v>
      </c>
      <c r="B1943" s="3">
        <f t="shared" si="92"/>
        <v>2025</v>
      </c>
      <c r="C1943" t="str">
        <f t="shared" si="90"/>
        <v>2024-2025</v>
      </c>
      <c r="D1943" t="s">
        <v>160</v>
      </c>
      <c r="E1943" t="s">
        <v>44</v>
      </c>
      <c r="F1943" t="str">
        <f t="shared" si="91"/>
        <v>Western Australia</v>
      </c>
      <c r="G1943" t="s">
        <v>28</v>
      </c>
      <c r="H1943">
        <v>6010</v>
      </c>
      <c r="I1943" t="s">
        <v>11</v>
      </c>
      <c r="J1943" t="s">
        <v>119</v>
      </c>
      <c r="K1943" t="s">
        <v>153</v>
      </c>
      <c r="L1943" t="s">
        <v>143</v>
      </c>
      <c r="M1943" s="5">
        <v>738</v>
      </c>
    </row>
    <row r="1944" spans="1:13" x14ac:dyDescent="0.65">
      <c r="A1944" s="2">
        <v>45687</v>
      </c>
      <c r="B1944" s="3">
        <f t="shared" si="92"/>
        <v>2025</v>
      </c>
      <c r="C1944" t="str">
        <f t="shared" si="90"/>
        <v>2024-2025</v>
      </c>
      <c r="D1944" t="s">
        <v>160</v>
      </c>
      <c r="E1944" t="s">
        <v>21</v>
      </c>
      <c r="F1944" t="str">
        <f t="shared" si="91"/>
        <v>South Australia</v>
      </c>
      <c r="G1944" t="s">
        <v>17</v>
      </c>
      <c r="H1944">
        <v>5343</v>
      </c>
      <c r="I1944" t="s">
        <v>11</v>
      </c>
      <c r="J1944" t="s">
        <v>137</v>
      </c>
      <c r="K1944" t="s">
        <v>153</v>
      </c>
      <c r="L1944" t="s">
        <v>143</v>
      </c>
      <c r="M1944" s="5">
        <v>650</v>
      </c>
    </row>
    <row r="1945" spans="1:13" x14ac:dyDescent="0.65">
      <c r="A1945" s="2">
        <v>45423</v>
      </c>
      <c r="B1945" s="3">
        <f t="shared" si="92"/>
        <v>2024</v>
      </c>
      <c r="C1945" t="str">
        <f t="shared" si="90"/>
        <v>2023-2024</v>
      </c>
      <c r="D1945" t="s">
        <v>160</v>
      </c>
      <c r="E1945" t="s">
        <v>96</v>
      </c>
      <c r="F1945" t="str">
        <f t="shared" si="91"/>
        <v>Western Australia</v>
      </c>
      <c r="G1945" t="s">
        <v>28</v>
      </c>
      <c r="H1945">
        <v>6027</v>
      </c>
      <c r="I1945" t="s">
        <v>11</v>
      </c>
      <c r="J1945" t="s">
        <v>119</v>
      </c>
      <c r="K1945" t="s">
        <v>153</v>
      </c>
      <c r="L1945" t="s">
        <v>143</v>
      </c>
      <c r="M1945" s="5">
        <v>756</v>
      </c>
    </row>
    <row r="1946" spans="1:13" x14ac:dyDescent="0.65">
      <c r="A1946" s="2">
        <v>45924</v>
      </c>
      <c r="B1946" s="3">
        <f t="shared" si="92"/>
        <v>2026</v>
      </c>
      <c r="C1946" t="str">
        <f t="shared" si="90"/>
        <v>2025-2026</v>
      </c>
      <c r="D1946" t="s">
        <v>160</v>
      </c>
      <c r="E1946" t="s">
        <v>77</v>
      </c>
      <c r="F1946" t="str">
        <f t="shared" si="91"/>
        <v>Victoria</v>
      </c>
      <c r="G1946" t="s">
        <v>26</v>
      </c>
      <c r="H1946">
        <v>3018</v>
      </c>
      <c r="I1946" t="s">
        <v>11</v>
      </c>
      <c r="J1946" t="s">
        <v>126</v>
      </c>
      <c r="K1946" t="s">
        <v>159</v>
      </c>
      <c r="L1946" t="s">
        <v>149</v>
      </c>
      <c r="M1946" s="5">
        <v>784</v>
      </c>
    </row>
    <row r="1947" spans="1:13" x14ac:dyDescent="0.65">
      <c r="A1947" s="2">
        <v>45759</v>
      </c>
      <c r="B1947" s="3">
        <f t="shared" si="92"/>
        <v>2025</v>
      </c>
      <c r="C1947" t="str">
        <f t="shared" si="90"/>
        <v>2024-2025</v>
      </c>
      <c r="D1947" t="s">
        <v>160</v>
      </c>
      <c r="E1947" t="s">
        <v>22</v>
      </c>
      <c r="F1947" t="str">
        <f t="shared" si="91"/>
        <v>New South Wales</v>
      </c>
      <c r="G1947" t="s">
        <v>10</v>
      </c>
      <c r="H1947">
        <v>2116</v>
      </c>
      <c r="I1947" t="s">
        <v>11</v>
      </c>
      <c r="J1947" t="s">
        <v>123</v>
      </c>
      <c r="K1947" t="s">
        <v>159</v>
      </c>
      <c r="L1947" t="s">
        <v>149</v>
      </c>
      <c r="M1947" s="5">
        <v>159</v>
      </c>
    </row>
    <row r="1948" spans="1:13" x14ac:dyDescent="0.65">
      <c r="A1948" s="2">
        <v>45782</v>
      </c>
      <c r="B1948" s="3">
        <f t="shared" si="92"/>
        <v>2025</v>
      </c>
      <c r="C1948" t="str">
        <f t="shared" si="90"/>
        <v>2024-2025</v>
      </c>
      <c r="D1948" t="s">
        <v>160</v>
      </c>
      <c r="E1948" t="s">
        <v>22</v>
      </c>
      <c r="F1948" t="str">
        <f t="shared" si="91"/>
        <v>New South Wales</v>
      </c>
      <c r="G1948" t="s">
        <v>10</v>
      </c>
      <c r="H1948">
        <v>2116</v>
      </c>
      <c r="I1948" t="s">
        <v>11</v>
      </c>
      <c r="J1948" t="s">
        <v>123</v>
      </c>
      <c r="K1948" t="s">
        <v>153</v>
      </c>
      <c r="L1948" t="s">
        <v>143</v>
      </c>
      <c r="M1948" s="5">
        <v>448</v>
      </c>
    </row>
    <row r="1949" spans="1:13" x14ac:dyDescent="0.65">
      <c r="A1949" s="2">
        <v>45416</v>
      </c>
      <c r="B1949" s="3">
        <f t="shared" si="92"/>
        <v>2024</v>
      </c>
      <c r="C1949" t="str">
        <f t="shared" si="90"/>
        <v>2023-2024</v>
      </c>
      <c r="D1949" t="s">
        <v>160</v>
      </c>
      <c r="E1949" t="s">
        <v>25</v>
      </c>
      <c r="F1949" t="str">
        <f t="shared" si="91"/>
        <v>Victoria</v>
      </c>
      <c r="G1949" t="s">
        <v>26</v>
      </c>
      <c r="H1949">
        <v>3066</v>
      </c>
      <c r="I1949" t="s">
        <v>11</v>
      </c>
      <c r="J1949" t="s">
        <v>126</v>
      </c>
      <c r="K1949" t="s">
        <v>151</v>
      </c>
      <c r="L1949" t="s">
        <v>141</v>
      </c>
      <c r="M1949" s="5">
        <v>500</v>
      </c>
    </row>
    <row r="1950" spans="1:13" x14ac:dyDescent="0.65">
      <c r="A1950" s="2">
        <v>45492</v>
      </c>
      <c r="B1950" s="3">
        <f t="shared" si="92"/>
        <v>2025</v>
      </c>
      <c r="C1950" t="str">
        <f t="shared" si="90"/>
        <v>2024-2025</v>
      </c>
      <c r="D1950" t="s">
        <v>161</v>
      </c>
      <c r="E1950" t="s">
        <v>86</v>
      </c>
      <c r="F1950" t="str">
        <f t="shared" si="91"/>
        <v>Queensland</v>
      </c>
      <c r="G1950" t="s">
        <v>19</v>
      </c>
      <c r="H1950">
        <v>4119</v>
      </c>
      <c r="I1950" t="s">
        <v>11</v>
      </c>
      <c r="J1950" t="s">
        <v>129</v>
      </c>
      <c r="K1950" t="s">
        <v>152</v>
      </c>
      <c r="L1950" t="s">
        <v>142</v>
      </c>
      <c r="M1950" s="5">
        <v>663</v>
      </c>
    </row>
    <row r="1951" spans="1:13" x14ac:dyDescent="0.65">
      <c r="A1951" s="2">
        <v>45327</v>
      </c>
      <c r="B1951" s="3">
        <f t="shared" si="92"/>
        <v>2024</v>
      </c>
      <c r="C1951" t="str">
        <f t="shared" si="90"/>
        <v>2023-2024</v>
      </c>
      <c r="D1951" t="s">
        <v>160</v>
      </c>
      <c r="E1951" t="s">
        <v>37</v>
      </c>
      <c r="F1951" t="str">
        <f t="shared" si="91"/>
        <v>Victoria</v>
      </c>
      <c r="G1951" t="s">
        <v>26</v>
      </c>
      <c r="H1951">
        <v>3134</v>
      </c>
      <c r="I1951" t="s">
        <v>11</v>
      </c>
      <c r="J1951" t="s">
        <v>125</v>
      </c>
      <c r="K1951" t="s">
        <v>157</v>
      </c>
      <c r="L1951" t="s">
        <v>147</v>
      </c>
      <c r="M1951" s="5">
        <v>762</v>
      </c>
    </row>
    <row r="1952" spans="1:13" x14ac:dyDescent="0.65">
      <c r="A1952" s="2">
        <v>45441</v>
      </c>
      <c r="B1952" s="3">
        <f t="shared" si="92"/>
        <v>2024</v>
      </c>
      <c r="C1952" t="str">
        <f t="shared" si="90"/>
        <v>2023-2024</v>
      </c>
      <c r="D1952" t="s">
        <v>160</v>
      </c>
      <c r="E1952" t="s">
        <v>9</v>
      </c>
      <c r="F1952" t="str">
        <f t="shared" si="91"/>
        <v>New South Wales</v>
      </c>
      <c r="G1952" t="s">
        <v>10</v>
      </c>
      <c r="H1952">
        <v>2067</v>
      </c>
      <c r="I1952" t="s">
        <v>11</v>
      </c>
      <c r="J1952" t="s">
        <v>124</v>
      </c>
      <c r="K1952" t="s">
        <v>152</v>
      </c>
      <c r="L1952" t="s">
        <v>142</v>
      </c>
      <c r="M1952" s="5">
        <v>167</v>
      </c>
    </row>
    <row r="1953" spans="1:13" x14ac:dyDescent="0.65">
      <c r="A1953" s="2">
        <v>45357</v>
      </c>
      <c r="B1953" s="3">
        <f t="shared" si="92"/>
        <v>2024</v>
      </c>
      <c r="C1953" t="str">
        <f t="shared" si="90"/>
        <v>2023-2024</v>
      </c>
      <c r="D1953" t="s">
        <v>161</v>
      </c>
      <c r="E1953" t="s">
        <v>111</v>
      </c>
      <c r="F1953" t="str">
        <f t="shared" si="91"/>
        <v>New South Wales</v>
      </c>
      <c r="G1953" t="s">
        <v>10</v>
      </c>
      <c r="H1953">
        <v>2154</v>
      </c>
      <c r="I1953" t="s">
        <v>11</v>
      </c>
      <c r="J1953" t="s">
        <v>123</v>
      </c>
      <c r="K1953" t="s">
        <v>152</v>
      </c>
      <c r="L1953" t="s">
        <v>142</v>
      </c>
      <c r="M1953" s="5">
        <v>686</v>
      </c>
    </row>
    <row r="1954" spans="1:13" x14ac:dyDescent="0.65">
      <c r="A1954" s="2">
        <v>45494</v>
      </c>
      <c r="B1954" s="3">
        <f t="shared" si="92"/>
        <v>2025</v>
      </c>
      <c r="C1954" t="str">
        <f t="shared" si="90"/>
        <v>2024-2025</v>
      </c>
      <c r="D1954" t="s">
        <v>160</v>
      </c>
      <c r="E1954" t="s">
        <v>84</v>
      </c>
      <c r="F1954" t="str">
        <f t="shared" si="91"/>
        <v>Western Australia</v>
      </c>
      <c r="G1954" t="s">
        <v>28</v>
      </c>
      <c r="H1954">
        <v>6280</v>
      </c>
      <c r="I1954" t="s">
        <v>11</v>
      </c>
      <c r="J1954" t="s">
        <v>133</v>
      </c>
      <c r="K1954" t="s">
        <v>156</v>
      </c>
      <c r="L1954" t="s">
        <v>146</v>
      </c>
      <c r="M1954" s="5">
        <v>395</v>
      </c>
    </row>
    <row r="1955" spans="1:13" x14ac:dyDescent="0.65">
      <c r="A1955" s="2">
        <v>45708</v>
      </c>
      <c r="B1955" s="3">
        <f t="shared" si="92"/>
        <v>2025</v>
      </c>
      <c r="C1955" t="str">
        <f t="shared" si="90"/>
        <v>2024-2025</v>
      </c>
      <c r="D1955" t="s">
        <v>160</v>
      </c>
      <c r="E1955" t="s">
        <v>62</v>
      </c>
      <c r="F1955" t="str">
        <f t="shared" si="91"/>
        <v>Victoria</v>
      </c>
      <c r="G1955" t="s">
        <v>26</v>
      </c>
      <c r="H1955">
        <v>3690</v>
      </c>
      <c r="I1955" t="s">
        <v>11</v>
      </c>
      <c r="J1955" t="s">
        <v>135</v>
      </c>
      <c r="K1955" t="s">
        <v>157</v>
      </c>
      <c r="L1955" t="s">
        <v>147</v>
      </c>
      <c r="M1955" s="5">
        <v>685</v>
      </c>
    </row>
    <row r="1956" spans="1:13" x14ac:dyDescent="0.65">
      <c r="A1956" s="2">
        <v>45418</v>
      </c>
      <c r="B1956" s="3">
        <f t="shared" si="92"/>
        <v>2024</v>
      </c>
      <c r="C1956" t="str">
        <f t="shared" si="90"/>
        <v>2023-2024</v>
      </c>
      <c r="D1956" t="s">
        <v>161</v>
      </c>
      <c r="E1956" t="s">
        <v>55</v>
      </c>
      <c r="F1956" t="str">
        <f t="shared" si="91"/>
        <v>Queensland</v>
      </c>
      <c r="G1956" t="s">
        <v>19</v>
      </c>
      <c r="H1956">
        <v>4740</v>
      </c>
      <c r="I1956" t="s">
        <v>11</v>
      </c>
      <c r="J1956" t="s">
        <v>136</v>
      </c>
      <c r="K1956" t="s">
        <v>152</v>
      </c>
      <c r="L1956" t="s">
        <v>142</v>
      </c>
      <c r="M1956" s="5">
        <v>391</v>
      </c>
    </row>
    <row r="1957" spans="1:13" x14ac:dyDescent="0.65">
      <c r="A1957" s="2">
        <v>45405</v>
      </c>
      <c r="B1957" s="3">
        <f t="shared" si="92"/>
        <v>2024</v>
      </c>
      <c r="C1957" t="str">
        <f t="shared" si="90"/>
        <v>2023-2024</v>
      </c>
      <c r="D1957" t="s">
        <v>161</v>
      </c>
      <c r="E1957" t="s">
        <v>76</v>
      </c>
      <c r="F1957" t="str">
        <f t="shared" si="91"/>
        <v>Queensland</v>
      </c>
      <c r="G1957" t="s">
        <v>19</v>
      </c>
      <c r="H1957">
        <v>4220</v>
      </c>
      <c r="I1957" t="s">
        <v>11</v>
      </c>
      <c r="J1957" t="s">
        <v>122</v>
      </c>
      <c r="K1957" t="s">
        <v>157</v>
      </c>
      <c r="L1957" t="s">
        <v>147</v>
      </c>
      <c r="M1957" s="5">
        <v>751</v>
      </c>
    </row>
    <row r="1958" spans="1:13" x14ac:dyDescent="0.65">
      <c r="A1958" s="2">
        <v>45498</v>
      </c>
      <c r="B1958" s="3">
        <f t="shared" si="92"/>
        <v>2025</v>
      </c>
      <c r="C1958" t="str">
        <f t="shared" si="90"/>
        <v>2024-2025</v>
      </c>
      <c r="D1958" t="s">
        <v>160</v>
      </c>
      <c r="E1958" t="s">
        <v>112</v>
      </c>
      <c r="F1958" t="str">
        <f t="shared" si="91"/>
        <v>Queensland</v>
      </c>
      <c r="G1958" t="s">
        <v>19</v>
      </c>
      <c r="H1958">
        <v>4566</v>
      </c>
      <c r="I1958" t="s">
        <v>11</v>
      </c>
      <c r="J1958" t="s">
        <v>134</v>
      </c>
      <c r="K1958" t="s">
        <v>152</v>
      </c>
      <c r="L1958" t="s">
        <v>142</v>
      </c>
      <c r="M1958" s="5">
        <v>244</v>
      </c>
    </row>
    <row r="1959" spans="1:13" x14ac:dyDescent="0.65">
      <c r="A1959" s="2">
        <v>45406</v>
      </c>
      <c r="B1959" s="3">
        <f t="shared" si="92"/>
        <v>2024</v>
      </c>
      <c r="C1959" t="str">
        <f t="shared" si="90"/>
        <v>2023-2024</v>
      </c>
      <c r="D1959" t="s">
        <v>160</v>
      </c>
      <c r="E1959" t="s">
        <v>87</v>
      </c>
      <c r="F1959" t="str">
        <f t="shared" si="91"/>
        <v>New South Wales</v>
      </c>
      <c r="G1959" t="s">
        <v>10</v>
      </c>
      <c r="H1959">
        <v>2158</v>
      </c>
      <c r="I1959" t="s">
        <v>11</v>
      </c>
      <c r="J1959" t="s">
        <v>123</v>
      </c>
      <c r="K1959" t="s">
        <v>153</v>
      </c>
      <c r="L1959" t="s">
        <v>143</v>
      </c>
      <c r="M1959" s="5">
        <v>785</v>
      </c>
    </row>
    <row r="1960" spans="1:13" x14ac:dyDescent="0.65">
      <c r="A1960" s="2">
        <v>45422</v>
      </c>
      <c r="B1960" s="3">
        <f t="shared" si="92"/>
        <v>2024</v>
      </c>
      <c r="C1960" t="str">
        <f t="shared" si="90"/>
        <v>2023-2024</v>
      </c>
      <c r="D1960" t="s">
        <v>161</v>
      </c>
      <c r="E1960" t="s">
        <v>112</v>
      </c>
      <c r="F1960" t="str">
        <f t="shared" si="91"/>
        <v>Queensland</v>
      </c>
      <c r="G1960" t="s">
        <v>19</v>
      </c>
      <c r="H1960">
        <v>4566</v>
      </c>
      <c r="I1960" t="s">
        <v>11</v>
      </c>
      <c r="J1960" t="s">
        <v>134</v>
      </c>
      <c r="K1960" t="s">
        <v>153</v>
      </c>
      <c r="L1960" t="s">
        <v>143</v>
      </c>
      <c r="M1960" s="5">
        <v>690</v>
      </c>
    </row>
    <row r="1961" spans="1:13" x14ac:dyDescent="0.65">
      <c r="A1961" s="2">
        <v>45658</v>
      </c>
      <c r="B1961" s="3">
        <f t="shared" si="92"/>
        <v>2025</v>
      </c>
      <c r="C1961" t="str">
        <f t="shared" si="90"/>
        <v>2024-2025</v>
      </c>
      <c r="D1961" t="s">
        <v>161</v>
      </c>
      <c r="E1961" t="s">
        <v>105</v>
      </c>
      <c r="F1961" t="str">
        <f t="shared" si="91"/>
        <v>New South Wales</v>
      </c>
      <c r="G1961" t="s">
        <v>10</v>
      </c>
      <c r="H1961">
        <v>2031</v>
      </c>
      <c r="I1961" t="s">
        <v>11</v>
      </c>
      <c r="J1961" t="s">
        <v>124</v>
      </c>
      <c r="K1961" t="s">
        <v>158</v>
      </c>
      <c r="L1961" t="s">
        <v>148</v>
      </c>
      <c r="M1961" s="5">
        <v>799</v>
      </c>
    </row>
    <row r="1962" spans="1:13" x14ac:dyDescent="0.65">
      <c r="A1962" s="2">
        <v>45808</v>
      </c>
      <c r="B1962" s="3">
        <f t="shared" si="92"/>
        <v>2025</v>
      </c>
      <c r="C1962" t="str">
        <f t="shared" si="90"/>
        <v>2024-2025</v>
      </c>
      <c r="D1962" t="s">
        <v>161</v>
      </c>
      <c r="E1962" t="s">
        <v>12</v>
      </c>
      <c r="F1962" t="str">
        <f t="shared" si="91"/>
        <v>New South Wales</v>
      </c>
      <c r="G1962" t="s">
        <v>10</v>
      </c>
      <c r="H1962">
        <v>2795</v>
      </c>
      <c r="I1962" t="s">
        <v>11</v>
      </c>
      <c r="J1962" t="s">
        <v>130</v>
      </c>
      <c r="K1962" t="s">
        <v>155</v>
      </c>
      <c r="L1962" t="s">
        <v>145</v>
      </c>
      <c r="M1962" s="5">
        <v>184</v>
      </c>
    </row>
    <row r="1963" spans="1:13" x14ac:dyDescent="0.65">
      <c r="A1963" s="2">
        <v>45319</v>
      </c>
      <c r="B1963" s="3">
        <f t="shared" si="92"/>
        <v>2024</v>
      </c>
      <c r="C1963" t="str">
        <f t="shared" si="90"/>
        <v>2023-2024</v>
      </c>
      <c r="D1963" t="s">
        <v>161</v>
      </c>
      <c r="E1963" t="s">
        <v>68</v>
      </c>
      <c r="F1963" t="str">
        <f t="shared" si="91"/>
        <v>Victoria</v>
      </c>
      <c r="G1963" t="s">
        <v>26</v>
      </c>
      <c r="H1963">
        <v>3429</v>
      </c>
      <c r="I1963" t="s">
        <v>11</v>
      </c>
      <c r="J1963" t="s">
        <v>127</v>
      </c>
      <c r="K1963" t="s">
        <v>157</v>
      </c>
      <c r="L1963" t="s">
        <v>147</v>
      </c>
      <c r="M1963" s="5">
        <v>471</v>
      </c>
    </row>
    <row r="1964" spans="1:13" x14ac:dyDescent="0.65">
      <c r="A1964" s="2">
        <v>45827</v>
      </c>
      <c r="B1964" s="3">
        <f t="shared" si="92"/>
        <v>2025</v>
      </c>
      <c r="C1964" t="str">
        <f t="shared" si="90"/>
        <v>2024-2025</v>
      </c>
      <c r="D1964" t="s">
        <v>160</v>
      </c>
      <c r="E1964" t="s">
        <v>18</v>
      </c>
      <c r="F1964" t="str">
        <f t="shared" si="91"/>
        <v>Queensland</v>
      </c>
      <c r="G1964" t="s">
        <v>19</v>
      </c>
      <c r="H1964">
        <v>4802</v>
      </c>
      <c r="I1964" t="s">
        <v>11</v>
      </c>
      <c r="J1964" t="s">
        <v>131</v>
      </c>
      <c r="K1964" t="s">
        <v>155</v>
      </c>
      <c r="L1964" t="s">
        <v>145</v>
      </c>
      <c r="M1964" s="5">
        <v>632</v>
      </c>
    </row>
    <row r="1965" spans="1:13" x14ac:dyDescent="0.65">
      <c r="A1965" s="2">
        <v>45995</v>
      </c>
      <c r="B1965" s="3">
        <f t="shared" si="92"/>
        <v>2026</v>
      </c>
      <c r="C1965" t="str">
        <f t="shared" si="90"/>
        <v>2025-2026</v>
      </c>
      <c r="D1965" t="s">
        <v>161</v>
      </c>
      <c r="E1965" t="s">
        <v>34</v>
      </c>
      <c r="F1965" t="str">
        <f t="shared" si="91"/>
        <v>New South Wales</v>
      </c>
      <c r="G1965" t="s">
        <v>10</v>
      </c>
      <c r="H1965">
        <v>2560</v>
      </c>
      <c r="I1965" t="s">
        <v>11</v>
      </c>
      <c r="J1965" t="s">
        <v>121</v>
      </c>
      <c r="K1965" t="s">
        <v>157</v>
      </c>
      <c r="L1965" t="s">
        <v>147</v>
      </c>
      <c r="M1965" s="5">
        <v>341</v>
      </c>
    </row>
    <row r="1966" spans="1:13" x14ac:dyDescent="0.65">
      <c r="A1966" s="2">
        <v>45790</v>
      </c>
      <c r="B1966" s="3">
        <f t="shared" si="92"/>
        <v>2025</v>
      </c>
      <c r="C1966" t="str">
        <f t="shared" si="90"/>
        <v>2024-2025</v>
      </c>
      <c r="D1966" t="s">
        <v>161</v>
      </c>
      <c r="E1966" t="s">
        <v>90</v>
      </c>
      <c r="F1966" t="str">
        <f t="shared" si="91"/>
        <v>New South Wales</v>
      </c>
      <c r="G1966" t="s">
        <v>10</v>
      </c>
      <c r="H1966">
        <v>2650</v>
      </c>
      <c r="I1966" t="s">
        <v>11</v>
      </c>
      <c r="J1966" t="s">
        <v>130</v>
      </c>
      <c r="K1966" t="s">
        <v>156</v>
      </c>
      <c r="L1966" t="s">
        <v>146</v>
      </c>
      <c r="M1966" s="5">
        <v>502</v>
      </c>
    </row>
    <row r="1967" spans="1:13" x14ac:dyDescent="0.65">
      <c r="A1967" s="2">
        <v>45600</v>
      </c>
      <c r="B1967" s="3">
        <f t="shared" si="92"/>
        <v>2025</v>
      </c>
      <c r="C1967" t="str">
        <f t="shared" si="90"/>
        <v>2024-2025</v>
      </c>
      <c r="D1967" t="s">
        <v>160</v>
      </c>
      <c r="E1967" t="s">
        <v>107</v>
      </c>
      <c r="F1967" t="str">
        <f t="shared" si="91"/>
        <v>New South Wales</v>
      </c>
      <c r="G1967" t="s">
        <v>10</v>
      </c>
      <c r="H1967">
        <v>2020</v>
      </c>
      <c r="I1967" t="s">
        <v>11</v>
      </c>
      <c r="J1967" t="s">
        <v>124</v>
      </c>
      <c r="K1967" t="s">
        <v>159</v>
      </c>
      <c r="L1967" t="s">
        <v>149</v>
      </c>
      <c r="M1967" s="5">
        <v>527</v>
      </c>
    </row>
    <row r="1968" spans="1:13" x14ac:dyDescent="0.65">
      <c r="A1968" s="2">
        <v>45845</v>
      </c>
      <c r="B1968" s="3">
        <f t="shared" si="92"/>
        <v>2026</v>
      </c>
      <c r="C1968" t="str">
        <f t="shared" si="90"/>
        <v>2025-2026</v>
      </c>
      <c r="D1968" t="s">
        <v>160</v>
      </c>
      <c r="E1968" t="s">
        <v>36</v>
      </c>
      <c r="F1968" t="str">
        <f t="shared" si="91"/>
        <v>New South Wales</v>
      </c>
      <c r="G1968" t="s">
        <v>10</v>
      </c>
      <c r="H1968">
        <v>2539</v>
      </c>
      <c r="I1968" t="s">
        <v>11</v>
      </c>
      <c r="J1968" t="s">
        <v>121</v>
      </c>
      <c r="K1968" t="s">
        <v>156</v>
      </c>
      <c r="L1968" t="s">
        <v>146</v>
      </c>
      <c r="M1968" s="5">
        <v>220</v>
      </c>
    </row>
    <row r="1969" spans="1:13" x14ac:dyDescent="0.65">
      <c r="A1969" s="2">
        <v>45866</v>
      </c>
      <c r="B1969" s="3">
        <f t="shared" si="92"/>
        <v>2026</v>
      </c>
      <c r="C1969" t="str">
        <f t="shared" si="90"/>
        <v>2025-2026</v>
      </c>
      <c r="D1969" t="s">
        <v>161</v>
      </c>
      <c r="E1969" t="s">
        <v>101</v>
      </c>
      <c r="F1969" t="str">
        <f t="shared" si="91"/>
        <v>Queensland</v>
      </c>
      <c r="G1969" t="s">
        <v>19</v>
      </c>
      <c r="H1969">
        <v>4305</v>
      </c>
      <c r="I1969" t="s">
        <v>11</v>
      </c>
      <c r="J1969" t="s">
        <v>122</v>
      </c>
      <c r="K1969" t="s">
        <v>153</v>
      </c>
      <c r="L1969" t="s">
        <v>143</v>
      </c>
      <c r="M1969" s="5">
        <v>59</v>
      </c>
    </row>
    <row r="1970" spans="1:13" x14ac:dyDescent="0.65">
      <c r="A1970" s="2">
        <v>45896</v>
      </c>
      <c r="B1970" s="3">
        <f t="shared" si="92"/>
        <v>2026</v>
      </c>
      <c r="C1970" t="str">
        <f t="shared" si="90"/>
        <v>2025-2026</v>
      </c>
      <c r="D1970" t="s">
        <v>160</v>
      </c>
      <c r="E1970" t="s">
        <v>18</v>
      </c>
      <c r="F1970" t="str">
        <f t="shared" si="91"/>
        <v>Queensland</v>
      </c>
      <c r="G1970" t="s">
        <v>19</v>
      </c>
      <c r="H1970">
        <v>4802</v>
      </c>
      <c r="I1970" t="s">
        <v>11</v>
      </c>
      <c r="J1970" t="s">
        <v>131</v>
      </c>
      <c r="K1970" t="s">
        <v>153</v>
      </c>
      <c r="L1970" t="s">
        <v>143</v>
      </c>
      <c r="M1970" s="5">
        <v>496</v>
      </c>
    </row>
    <row r="1971" spans="1:13" x14ac:dyDescent="0.65">
      <c r="A1971" s="2">
        <v>45514</v>
      </c>
      <c r="B1971" s="3">
        <f t="shared" si="92"/>
        <v>2025</v>
      </c>
      <c r="C1971" t="str">
        <f t="shared" si="90"/>
        <v>2024-2025</v>
      </c>
      <c r="D1971" t="s">
        <v>160</v>
      </c>
      <c r="E1971" t="s">
        <v>18</v>
      </c>
      <c r="F1971" t="str">
        <f t="shared" si="91"/>
        <v>Queensland</v>
      </c>
      <c r="G1971" t="s">
        <v>19</v>
      </c>
      <c r="H1971">
        <v>4802</v>
      </c>
      <c r="I1971" t="s">
        <v>11</v>
      </c>
      <c r="J1971" t="s">
        <v>131</v>
      </c>
      <c r="K1971" t="s">
        <v>152</v>
      </c>
      <c r="L1971" t="s">
        <v>142</v>
      </c>
      <c r="M1971" s="5">
        <v>640</v>
      </c>
    </row>
    <row r="1972" spans="1:13" x14ac:dyDescent="0.65">
      <c r="A1972" s="2">
        <v>45909</v>
      </c>
      <c r="B1972" s="3">
        <f t="shared" si="92"/>
        <v>2026</v>
      </c>
      <c r="C1972" t="str">
        <f t="shared" si="90"/>
        <v>2025-2026</v>
      </c>
      <c r="D1972" t="s">
        <v>161</v>
      </c>
      <c r="E1972" t="s">
        <v>108</v>
      </c>
      <c r="F1972" t="str">
        <f t="shared" si="91"/>
        <v>Tasmania</v>
      </c>
      <c r="G1972" t="s">
        <v>43</v>
      </c>
      <c r="H1972">
        <v>7320</v>
      </c>
      <c r="I1972" t="s">
        <v>11</v>
      </c>
      <c r="J1972" t="s">
        <v>128</v>
      </c>
      <c r="K1972" t="s">
        <v>153</v>
      </c>
      <c r="L1972" t="s">
        <v>143</v>
      </c>
      <c r="M1972" s="5">
        <v>357</v>
      </c>
    </row>
    <row r="1973" spans="1:13" x14ac:dyDescent="0.65">
      <c r="A1973" s="2">
        <v>45576</v>
      </c>
      <c r="B1973" s="3">
        <f t="shared" si="92"/>
        <v>2025</v>
      </c>
      <c r="C1973" t="str">
        <f t="shared" si="90"/>
        <v>2024-2025</v>
      </c>
      <c r="D1973" t="s">
        <v>161</v>
      </c>
      <c r="E1973" t="s">
        <v>75</v>
      </c>
      <c r="F1973" t="str">
        <f t="shared" si="91"/>
        <v>Victoria</v>
      </c>
      <c r="G1973" t="s">
        <v>26</v>
      </c>
      <c r="H1973">
        <v>3915</v>
      </c>
      <c r="I1973" t="s">
        <v>11</v>
      </c>
      <c r="J1973" t="s">
        <v>135</v>
      </c>
      <c r="K1973" t="s">
        <v>153</v>
      </c>
      <c r="L1973" t="s">
        <v>143</v>
      </c>
      <c r="M1973" s="5">
        <v>577</v>
      </c>
    </row>
    <row r="1974" spans="1:13" x14ac:dyDescent="0.65">
      <c r="A1974" s="2">
        <v>45718</v>
      </c>
      <c r="B1974" s="3">
        <f t="shared" si="92"/>
        <v>2025</v>
      </c>
      <c r="C1974" t="str">
        <f t="shared" si="90"/>
        <v>2024-2025</v>
      </c>
      <c r="D1974" t="s">
        <v>161</v>
      </c>
      <c r="E1974" t="s">
        <v>13</v>
      </c>
      <c r="F1974" t="str">
        <f t="shared" si="91"/>
        <v>New South Wales</v>
      </c>
      <c r="G1974" t="s">
        <v>10</v>
      </c>
      <c r="H1974">
        <v>2141</v>
      </c>
      <c r="I1974" t="s">
        <v>11</v>
      </c>
      <c r="J1974" t="s">
        <v>123</v>
      </c>
      <c r="K1974" t="s">
        <v>150</v>
      </c>
      <c r="L1974" t="s">
        <v>140</v>
      </c>
      <c r="M1974" s="5">
        <v>430</v>
      </c>
    </row>
    <row r="1975" spans="1:13" x14ac:dyDescent="0.65">
      <c r="A1975" s="2">
        <v>45378</v>
      </c>
      <c r="B1975" s="3">
        <f t="shared" si="92"/>
        <v>2024</v>
      </c>
      <c r="C1975" t="str">
        <f t="shared" si="90"/>
        <v>2023-2024</v>
      </c>
      <c r="D1975" t="s">
        <v>160</v>
      </c>
      <c r="E1975" t="s">
        <v>103</v>
      </c>
      <c r="F1975" t="str">
        <f t="shared" si="91"/>
        <v>Victoria</v>
      </c>
      <c r="G1975" t="s">
        <v>26</v>
      </c>
      <c r="H1975">
        <v>3550</v>
      </c>
      <c r="I1975" t="s">
        <v>11</v>
      </c>
      <c r="J1975" t="s">
        <v>127</v>
      </c>
      <c r="K1975" t="s">
        <v>153</v>
      </c>
      <c r="L1975" t="s">
        <v>143</v>
      </c>
      <c r="M1975" s="5">
        <v>113</v>
      </c>
    </row>
    <row r="1976" spans="1:13" x14ac:dyDescent="0.65">
      <c r="A1976" s="2">
        <v>45984</v>
      </c>
      <c r="B1976" s="3">
        <f t="shared" si="92"/>
        <v>2026</v>
      </c>
      <c r="C1976" t="str">
        <f t="shared" si="90"/>
        <v>2025-2026</v>
      </c>
      <c r="D1976" t="s">
        <v>161</v>
      </c>
      <c r="E1976" t="s">
        <v>75</v>
      </c>
      <c r="F1976" t="str">
        <f t="shared" si="91"/>
        <v>Victoria</v>
      </c>
      <c r="G1976" t="s">
        <v>26</v>
      </c>
      <c r="H1976">
        <v>3915</v>
      </c>
      <c r="I1976" t="s">
        <v>11</v>
      </c>
      <c r="J1976" t="s">
        <v>135</v>
      </c>
      <c r="K1976" t="s">
        <v>155</v>
      </c>
      <c r="L1976" t="s">
        <v>145</v>
      </c>
      <c r="M1976" s="5">
        <v>92</v>
      </c>
    </row>
    <row r="1977" spans="1:13" x14ac:dyDescent="0.65">
      <c r="A1977" s="2">
        <v>45849</v>
      </c>
      <c r="B1977" s="3">
        <f t="shared" si="92"/>
        <v>2026</v>
      </c>
      <c r="C1977" t="str">
        <f t="shared" si="90"/>
        <v>2025-2026</v>
      </c>
      <c r="D1977" t="s">
        <v>160</v>
      </c>
      <c r="E1977" t="s">
        <v>38</v>
      </c>
      <c r="F1977" t="str">
        <f t="shared" si="91"/>
        <v>Victoria</v>
      </c>
      <c r="G1977" t="s">
        <v>26</v>
      </c>
      <c r="H1977">
        <v>3199</v>
      </c>
      <c r="I1977" t="s">
        <v>11</v>
      </c>
      <c r="J1977" t="s">
        <v>125</v>
      </c>
      <c r="K1977" t="s">
        <v>151</v>
      </c>
      <c r="L1977" t="s">
        <v>141</v>
      </c>
      <c r="M1977" s="5">
        <v>40</v>
      </c>
    </row>
    <row r="1978" spans="1:13" x14ac:dyDescent="0.65">
      <c r="A1978" s="2">
        <v>45698</v>
      </c>
      <c r="B1978" s="3">
        <f t="shared" si="92"/>
        <v>2025</v>
      </c>
      <c r="C1978" t="str">
        <f t="shared" si="90"/>
        <v>2024-2025</v>
      </c>
      <c r="D1978" t="s">
        <v>161</v>
      </c>
      <c r="E1978" t="s">
        <v>102</v>
      </c>
      <c r="F1978" t="str">
        <f t="shared" si="91"/>
        <v>Queensland</v>
      </c>
      <c r="G1978" t="s">
        <v>19</v>
      </c>
      <c r="H1978">
        <v>4825</v>
      </c>
      <c r="I1978" t="s">
        <v>11</v>
      </c>
      <c r="J1978" t="s">
        <v>131</v>
      </c>
      <c r="K1978" t="s">
        <v>151</v>
      </c>
      <c r="L1978" t="s">
        <v>141</v>
      </c>
      <c r="M1978" s="5">
        <v>499</v>
      </c>
    </row>
    <row r="1979" spans="1:13" x14ac:dyDescent="0.65">
      <c r="A1979" s="2">
        <v>45701</v>
      </c>
      <c r="B1979" s="3">
        <f t="shared" si="92"/>
        <v>2025</v>
      </c>
      <c r="C1979" t="str">
        <f t="shared" si="90"/>
        <v>2024-2025</v>
      </c>
      <c r="D1979" t="s">
        <v>160</v>
      </c>
      <c r="E1979" t="s">
        <v>55</v>
      </c>
      <c r="F1979" t="str">
        <f t="shared" si="91"/>
        <v>Queensland</v>
      </c>
      <c r="G1979" t="s">
        <v>19</v>
      </c>
      <c r="H1979">
        <v>4740</v>
      </c>
      <c r="I1979" t="s">
        <v>11</v>
      </c>
      <c r="J1979" t="s">
        <v>136</v>
      </c>
      <c r="K1979" t="s">
        <v>151</v>
      </c>
      <c r="L1979" t="s">
        <v>141</v>
      </c>
      <c r="M1979" s="5">
        <v>98</v>
      </c>
    </row>
    <row r="1980" spans="1:13" x14ac:dyDescent="0.65">
      <c r="A1980" s="2">
        <v>45674</v>
      </c>
      <c r="B1980" s="3">
        <f t="shared" si="92"/>
        <v>2025</v>
      </c>
      <c r="C1980" t="str">
        <f t="shared" si="90"/>
        <v>2024-2025</v>
      </c>
      <c r="D1980" t="s">
        <v>161</v>
      </c>
      <c r="E1980" t="s">
        <v>34</v>
      </c>
      <c r="F1980" t="str">
        <f t="shared" si="91"/>
        <v>New South Wales</v>
      </c>
      <c r="G1980" t="s">
        <v>10</v>
      </c>
      <c r="H1980">
        <v>2560</v>
      </c>
      <c r="I1980" t="s">
        <v>11</v>
      </c>
      <c r="J1980" t="s">
        <v>121</v>
      </c>
      <c r="K1980" t="s">
        <v>154</v>
      </c>
      <c r="L1980" t="s">
        <v>144</v>
      </c>
      <c r="M1980" s="5">
        <v>652</v>
      </c>
    </row>
    <row r="1981" spans="1:13" x14ac:dyDescent="0.65">
      <c r="A1981" s="2">
        <v>45746</v>
      </c>
      <c r="B1981" s="3">
        <f t="shared" si="92"/>
        <v>2025</v>
      </c>
      <c r="C1981" t="str">
        <f t="shared" si="90"/>
        <v>2024-2025</v>
      </c>
      <c r="D1981" t="s">
        <v>161</v>
      </c>
      <c r="E1981" t="s">
        <v>69</v>
      </c>
      <c r="F1981" t="str">
        <f t="shared" si="91"/>
        <v>Victoria</v>
      </c>
      <c r="G1981" t="s">
        <v>26</v>
      </c>
      <c r="H1981">
        <v>3148</v>
      </c>
      <c r="I1981" t="s">
        <v>11</v>
      </c>
      <c r="J1981" t="s">
        <v>125</v>
      </c>
      <c r="K1981" t="s">
        <v>158</v>
      </c>
      <c r="L1981" t="s">
        <v>148</v>
      </c>
      <c r="M1981" s="5">
        <v>95</v>
      </c>
    </row>
    <row r="1982" spans="1:13" x14ac:dyDescent="0.65">
      <c r="A1982" s="2">
        <v>46005</v>
      </c>
      <c r="B1982" s="3">
        <f t="shared" si="92"/>
        <v>2026</v>
      </c>
      <c r="C1982" t="str">
        <f t="shared" si="90"/>
        <v>2025-2026</v>
      </c>
      <c r="D1982" t="s">
        <v>160</v>
      </c>
      <c r="E1982" t="s">
        <v>107</v>
      </c>
      <c r="F1982" t="str">
        <f t="shared" si="91"/>
        <v>New South Wales</v>
      </c>
      <c r="G1982" t="s">
        <v>10</v>
      </c>
      <c r="H1982">
        <v>2020</v>
      </c>
      <c r="I1982" t="s">
        <v>11</v>
      </c>
      <c r="J1982" t="s">
        <v>124</v>
      </c>
      <c r="K1982" t="s">
        <v>156</v>
      </c>
      <c r="L1982" t="s">
        <v>146</v>
      </c>
      <c r="M1982" s="5">
        <v>634</v>
      </c>
    </row>
    <row r="1983" spans="1:13" x14ac:dyDescent="0.65">
      <c r="A1983" s="2">
        <v>45881</v>
      </c>
      <c r="B1983" s="3">
        <f t="shared" si="92"/>
        <v>2026</v>
      </c>
      <c r="C1983" t="str">
        <f t="shared" si="90"/>
        <v>2025-2026</v>
      </c>
      <c r="D1983" t="s">
        <v>160</v>
      </c>
      <c r="E1983" t="s">
        <v>25</v>
      </c>
      <c r="F1983" t="str">
        <f t="shared" si="91"/>
        <v>Victoria</v>
      </c>
      <c r="G1983" t="s">
        <v>26</v>
      </c>
      <c r="H1983">
        <v>3066</v>
      </c>
      <c r="I1983" t="s">
        <v>11</v>
      </c>
      <c r="J1983" t="s">
        <v>126</v>
      </c>
      <c r="K1983" t="s">
        <v>157</v>
      </c>
      <c r="L1983" t="s">
        <v>147</v>
      </c>
      <c r="M1983" s="5">
        <v>328</v>
      </c>
    </row>
    <row r="1984" spans="1:13" x14ac:dyDescent="0.65">
      <c r="A1984" s="2">
        <v>45661</v>
      </c>
      <c r="B1984" s="3">
        <f t="shared" si="92"/>
        <v>2025</v>
      </c>
      <c r="C1984" t="str">
        <f t="shared" si="90"/>
        <v>2024-2025</v>
      </c>
      <c r="D1984" t="s">
        <v>160</v>
      </c>
      <c r="E1984" t="s">
        <v>54</v>
      </c>
      <c r="F1984" t="str">
        <f t="shared" si="91"/>
        <v>New South Wales</v>
      </c>
      <c r="G1984" t="s">
        <v>10</v>
      </c>
      <c r="H1984">
        <v>2750</v>
      </c>
      <c r="I1984" t="s">
        <v>11</v>
      </c>
      <c r="J1984" t="s">
        <v>130</v>
      </c>
      <c r="K1984" t="s">
        <v>157</v>
      </c>
      <c r="L1984" t="s">
        <v>147</v>
      </c>
      <c r="M1984" s="5">
        <v>640</v>
      </c>
    </row>
    <row r="1985" spans="1:13" x14ac:dyDescent="0.65">
      <c r="A1985" s="2">
        <v>45895</v>
      </c>
      <c r="B1985" s="3">
        <f t="shared" si="92"/>
        <v>2026</v>
      </c>
      <c r="C1985" t="str">
        <f t="shared" si="90"/>
        <v>2025-2026</v>
      </c>
      <c r="D1985" t="s">
        <v>160</v>
      </c>
      <c r="E1985" t="s">
        <v>73</v>
      </c>
      <c r="F1985" t="str">
        <f t="shared" si="91"/>
        <v>Queensland</v>
      </c>
      <c r="G1985" t="s">
        <v>19</v>
      </c>
      <c r="H1985">
        <v>4509</v>
      </c>
      <c r="I1985" t="s">
        <v>11</v>
      </c>
      <c r="J1985" t="s">
        <v>122</v>
      </c>
      <c r="K1985" t="s">
        <v>152</v>
      </c>
      <c r="L1985" t="s">
        <v>142</v>
      </c>
      <c r="M1985" s="5">
        <v>587</v>
      </c>
    </row>
    <row r="1986" spans="1:13" x14ac:dyDescent="0.65">
      <c r="A1986" s="2">
        <v>45313</v>
      </c>
      <c r="B1986" s="3">
        <f t="shared" si="92"/>
        <v>2024</v>
      </c>
      <c r="C1986" t="str">
        <f t="shared" ref="C1986:C2049" si="93">IF(MONTH(A1986) &gt;= 7, YEAR(A1986) &amp; "-" &amp; YEAR(A1986) + 1, YEAR(A1986) - 1 &amp; "-" &amp; YEAR(A1986))</f>
        <v>2023-2024</v>
      </c>
      <c r="D1986" t="s">
        <v>160</v>
      </c>
      <c r="E1986" t="s">
        <v>44</v>
      </c>
      <c r="F1986" t="str">
        <f t="shared" ref="F1986:F2049" si="94">IF(G1986="WA","Western Australia",
IF(G1986="NSW","New South Wales",
IF(G1986="QLD","Queensland",
IF(G1986="VIC","Victoria",
IF(G1986="TAS","Tasmania",
IF(G1986="SA","South Australia",
IF(G1986="NT","Northern Territory",
IF(G1986="ACT","Australian Capital Territory",G1986))))))))</f>
        <v>Western Australia</v>
      </c>
      <c r="G1986" t="s">
        <v>28</v>
      </c>
      <c r="H1986">
        <v>6010</v>
      </c>
      <c r="I1986" t="s">
        <v>11</v>
      </c>
      <c r="J1986" t="s">
        <v>119</v>
      </c>
      <c r="K1986" t="s">
        <v>151</v>
      </c>
      <c r="L1986" t="s">
        <v>141</v>
      </c>
      <c r="M1986" s="5">
        <v>309</v>
      </c>
    </row>
    <row r="1987" spans="1:13" x14ac:dyDescent="0.65">
      <c r="A1987" s="2">
        <v>45352</v>
      </c>
      <c r="B1987" s="3">
        <f t="shared" ref="B1987:B2050" si="95">IF(MONTH(A1987)&gt;=7,YEAR(A1987)+1,YEAR(A1987))</f>
        <v>2024</v>
      </c>
      <c r="C1987" t="str">
        <f t="shared" si="93"/>
        <v>2023-2024</v>
      </c>
      <c r="D1987" t="s">
        <v>161</v>
      </c>
      <c r="E1987" t="s">
        <v>34</v>
      </c>
      <c r="F1987" t="str">
        <f t="shared" si="94"/>
        <v>New South Wales</v>
      </c>
      <c r="G1987" t="s">
        <v>10</v>
      </c>
      <c r="H1987">
        <v>2560</v>
      </c>
      <c r="I1987" t="s">
        <v>11</v>
      </c>
      <c r="J1987" t="s">
        <v>121</v>
      </c>
      <c r="K1987" t="s">
        <v>158</v>
      </c>
      <c r="L1987" t="s">
        <v>148</v>
      </c>
      <c r="M1987" s="5">
        <v>83</v>
      </c>
    </row>
    <row r="1988" spans="1:13" x14ac:dyDescent="0.65">
      <c r="A1988" s="2">
        <v>45735</v>
      </c>
      <c r="B1988" s="3">
        <f t="shared" si="95"/>
        <v>2025</v>
      </c>
      <c r="C1988" t="str">
        <f t="shared" si="93"/>
        <v>2024-2025</v>
      </c>
      <c r="D1988" t="s">
        <v>161</v>
      </c>
      <c r="E1988" t="s">
        <v>34</v>
      </c>
      <c r="F1988" t="str">
        <f t="shared" si="94"/>
        <v>New South Wales</v>
      </c>
      <c r="G1988" t="s">
        <v>10</v>
      </c>
      <c r="H1988">
        <v>2560</v>
      </c>
      <c r="I1988" t="s">
        <v>11</v>
      </c>
      <c r="J1988" t="s">
        <v>121</v>
      </c>
      <c r="K1988" t="s">
        <v>151</v>
      </c>
      <c r="L1988" t="s">
        <v>141</v>
      </c>
      <c r="M1988" s="5">
        <v>517</v>
      </c>
    </row>
    <row r="1989" spans="1:13" x14ac:dyDescent="0.65">
      <c r="A1989" s="2">
        <v>45715</v>
      </c>
      <c r="B1989" s="3">
        <f t="shared" si="95"/>
        <v>2025</v>
      </c>
      <c r="C1989" t="str">
        <f t="shared" si="93"/>
        <v>2024-2025</v>
      </c>
      <c r="D1989" t="s">
        <v>160</v>
      </c>
      <c r="E1989" t="s">
        <v>29</v>
      </c>
      <c r="F1989" t="str">
        <f t="shared" si="94"/>
        <v>Queensland</v>
      </c>
      <c r="G1989" t="s">
        <v>19</v>
      </c>
      <c r="H1989">
        <v>4703</v>
      </c>
      <c r="I1989" t="s">
        <v>11</v>
      </c>
      <c r="J1989" t="s">
        <v>136</v>
      </c>
      <c r="K1989" t="s">
        <v>154</v>
      </c>
      <c r="L1989" t="s">
        <v>144</v>
      </c>
      <c r="M1989" s="5">
        <v>174</v>
      </c>
    </row>
    <row r="1990" spans="1:13" x14ac:dyDescent="0.65">
      <c r="A1990" s="2">
        <v>45968</v>
      </c>
      <c r="B1990" s="3">
        <f t="shared" si="95"/>
        <v>2026</v>
      </c>
      <c r="C1990" t="str">
        <f t="shared" si="93"/>
        <v>2025-2026</v>
      </c>
      <c r="D1990" t="s">
        <v>160</v>
      </c>
      <c r="E1990" t="s">
        <v>105</v>
      </c>
      <c r="F1990" t="str">
        <f t="shared" si="94"/>
        <v>New South Wales</v>
      </c>
      <c r="G1990" t="s">
        <v>10</v>
      </c>
      <c r="H1990">
        <v>2031</v>
      </c>
      <c r="I1990" t="s">
        <v>11</v>
      </c>
      <c r="J1990" t="s">
        <v>124</v>
      </c>
      <c r="K1990" t="s">
        <v>159</v>
      </c>
      <c r="L1990" t="s">
        <v>149</v>
      </c>
      <c r="M1990" s="5">
        <v>95</v>
      </c>
    </row>
    <row r="1991" spans="1:13" x14ac:dyDescent="0.65">
      <c r="A1991" s="2">
        <v>45992</v>
      </c>
      <c r="B1991" s="3">
        <f t="shared" si="95"/>
        <v>2026</v>
      </c>
      <c r="C1991" t="str">
        <f t="shared" si="93"/>
        <v>2025-2026</v>
      </c>
      <c r="D1991" t="s">
        <v>160</v>
      </c>
      <c r="E1991" t="s">
        <v>33</v>
      </c>
      <c r="F1991" t="str">
        <f t="shared" si="94"/>
        <v>Northern Territory</v>
      </c>
      <c r="G1991" t="s">
        <v>15</v>
      </c>
      <c r="H1991">
        <v>870</v>
      </c>
      <c r="I1991" t="s">
        <v>11</v>
      </c>
      <c r="J1991" t="s">
        <v>138</v>
      </c>
      <c r="K1991" t="s">
        <v>157</v>
      </c>
      <c r="L1991" t="s">
        <v>147</v>
      </c>
      <c r="M1991" s="5">
        <v>704</v>
      </c>
    </row>
    <row r="1992" spans="1:13" x14ac:dyDescent="0.65">
      <c r="A1992" s="2">
        <v>45588</v>
      </c>
      <c r="B1992" s="3">
        <f t="shared" si="95"/>
        <v>2025</v>
      </c>
      <c r="C1992" t="str">
        <f t="shared" si="93"/>
        <v>2024-2025</v>
      </c>
      <c r="D1992" t="s">
        <v>160</v>
      </c>
      <c r="E1992" t="s">
        <v>107</v>
      </c>
      <c r="F1992" t="str">
        <f t="shared" si="94"/>
        <v>New South Wales</v>
      </c>
      <c r="G1992" t="s">
        <v>10</v>
      </c>
      <c r="H1992">
        <v>2020</v>
      </c>
      <c r="I1992" t="s">
        <v>11</v>
      </c>
      <c r="J1992" t="s">
        <v>124</v>
      </c>
      <c r="K1992" t="s">
        <v>159</v>
      </c>
      <c r="L1992" t="s">
        <v>149</v>
      </c>
      <c r="M1992" s="5">
        <v>459</v>
      </c>
    </row>
    <row r="1993" spans="1:13" x14ac:dyDescent="0.65">
      <c r="A1993" s="2">
        <v>45760</v>
      </c>
      <c r="B1993" s="3">
        <f t="shared" si="95"/>
        <v>2025</v>
      </c>
      <c r="C1993" t="str">
        <f t="shared" si="93"/>
        <v>2024-2025</v>
      </c>
      <c r="D1993" t="s">
        <v>160</v>
      </c>
      <c r="E1993" t="s">
        <v>78</v>
      </c>
      <c r="F1993" t="str">
        <f t="shared" si="94"/>
        <v>New South Wales</v>
      </c>
      <c r="G1993" t="s">
        <v>10</v>
      </c>
      <c r="H1993">
        <v>2480</v>
      </c>
      <c r="I1993" t="s">
        <v>11</v>
      </c>
      <c r="J1993" t="s">
        <v>120</v>
      </c>
      <c r="K1993" t="s">
        <v>155</v>
      </c>
      <c r="L1993" t="s">
        <v>145</v>
      </c>
      <c r="M1993" s="5">
        <v>492</v>
      </c>
    </row>
    <row r="1994" spans="1:13" x14ac:dyDescent="0.65">
      <c r="A1994" s="2">
        <v>45528</v>
      </c>
      <c r="B1994" s="3">
        <f t="shared" si="95"/>
        <v>2025</v>
      </c>
      <c r="C1994" t="str">
        <f t="shared" si="93"/>
        <v>2024-2025</v>
      </c>
      <c r="D1994" t="s">
        <v>160</v>
      </c>
      <c r="E1994" t="s">
        <v>37</v>
      </c>
      <c r="F1994" t="str">
        <f t="shared" si="94"/>
        <v>Victoria</v>
      </c>
      <c r="G1994" t="s">
        <v>26</v>
      </c>
      <c r="H1994">
        <v>3134</v>
      </c>
      <c r="I1994" t="s">
        <v>11</v>
      </c>
      <c r="J1994" t="s">
        <v>125</v>
      </c>
      <c r="K1994" t="s">
        <v>157</v>
      </c>
      <c r="L1994" t="s">
        <v>147</v>
      </c>
      <c r="M1994" s="5">
        <v>220</v>
      </c>
    </row>
    <row r="1995" spans="1:13" x14ac:dyDescent="0.65">
      <c r="A1995" s="2">
        <v>45954</v>
      </c>
      <c r="B1995" s="3">
        <f t="shared" si="95"/>
        <v>2026</v>
      </c>
      <c r="C1995" t="str">
        <f t="shared" si="93"/>
        <v>2025-2026</v>
      </c>
      <c r="D1995" t="s">
        <v>160</v>
      </c>
      <c r="E1995" t="s">
        <v>57</v>
      </c>
      <c r="F1995" t="str">
        <f t="shared" si="94"/>
        <v>New South Wales</v>
      </c>
      <c r="G1995" t="s">
        <v>10</v>
      </c>
      <c r="H1995">
        <v>2064</v>
      </c>
      <c r="I1995" t="s">
        <v>11</v>
      </c>
      <c r="J1995" t="s">
        <v>124</v>
      </c>
      <c r="K1995" t="s">
        <v>155</v>
      </c>
      <c r="L1995" t="s">
        <v>145</v>
      </c>
      <c r="M1995" s="5">
        <v>31</v>
      </c>
    </row>
    <row r="1996" spans="1:13" x14ac:dyDescent="0.65">
      <c r="A1996" s="2">
        <v>45309</v>
      </c>
      <c r="B1996" s="3">
        <f t="shared" si="95"/>
        <v>2024</v>
      </c>
      <c r="C1996" t="str">
        <f t="shared" si="93"/>
        <v>2023-2024</v>
      </c>
      <c r="D1996" t="s">
        <v>161</v>
      </c>
      <c r="E1996" t="s">
        <v>41</v>
      </c>
      <c r="F1996" t="str">
        <f t="shared" si="94"/>
        <v>New South Wales</v>
      </c>
      <c r="G1996" t="s">
        <v>10</v>
      </c>
      <c r="H1996">
        <v>2478</v>
      </c>
      <c r="I1996" t="s">
        <v>11</v>
      </c>
      <c r="J1996" t="s">
        <v>120</v>
      </c>
      <c r="K1996" t="s">
        <v>156</v>
      </c>
      <c r="L1996" t="s">
        <v>146</v>
      </c>
      <c r="M1996" s="5">
        <v>198</v>
      </c>
    </row>
    <row r="1997" spans="1:13" x14ac:dyDescent="0.65">
      <c r="A1997" s="2">
        <v>45835</v>
      </c>
      <c r="B1997" s="3">
        <f t="shared" si="95"/>
        <v>2025</v>
      </c>
      <c r="C1997" t="str">
        <f t="shared" si="93"/>
        <v>2024-2025</v>
      </c>
      <c r="D1997" t="s">
        <v>160</v>
      </c>
      <c r="E1997" t="s">
        <v>63</v>
      </c>
      <c r="F1997" t="str">
        <f t="shared" si="94"/>
        <v>Queensland</v>
      </c>
      <c r="G1997" t="s">
        <v>19</v>
      </c>
      <c r="H1997">
        <v>4068</v>
      </c>
      <c r="I1997" t="s">
        <v>11</v>
      </c>
      <c r="J1997" t="s">
        <v>129</v>
      </c>
      <c r="K1997" t="s">
        <v>153</v>
      </c>
      <c r="L1997" t="s">
        <v>143</v>
      </c>
      <c r="M1997" s="5">
        <v>379</v>
      </c>
    </row>
    <row r="1998" spans="1:13" x14ac:dyDescent="0.65">
      <c r="A1998" s="2">
        <v>45519</v>
      </c>
      <c r="B1998" s="3">
        <f t="shared" si="95"/>
        <v>2025</v>
      </c>
      <c r="C1998" t="str">
        <f t="shared" si="93"/>
        <v>2024-2025</v>
      </c>
      <c r="D1998" t="s">
        <v>161</v>
      </c>
      <c r="E1998" t="s">
        <v>106</v>
      </c>
      <c r="F1998" t="str">
        <f t="shared" si="94"/>
        <v>Queensland</v>
      </c>
      <c r="G1998" t="s">
        <v>19</v>
      </c>
      <c r="H1998">
        <v>4558</v>
      </c>
      <c r="I1998" t="s">
        <v>11</v>
      </c>
      <c r="J1998" t="s">
        <v>134</v>
      </c>
      <c r="K1998" t="s">
        <v>153</v>
      </c>
      <c r="L1998" t="s">
        <v>143</v>
      </c>
      <c r="M1998" s="5">
        <v>690</v>
      </c>
    </row>
    <row r="1999" spans="1:13" x14ac:dyDescent="0.65">
      <c r="A1999" s="2">
        <v>45988</v>
      </c>
      <c r="B1999" s="3">
        <f t="shared" si="95"/>
        <v>2026</v>
      </c>
      <c r="C1999" t="str">
        <f t="shared" si="93"/>
        <v>2025-2026</v>
      </c>
      <c r="D1999" t="s">
        <v>161</v>
      </c>
      <c r="E1999" t="s">
        <v>102</v>
      </c>
      <c r="F1999" t="str">
        <f t="shared" si="94"/>
        <v>Queensland</v>
      </c>
      <c r="G1999" t="s">
        <v>19</v>
      </c>
      <c r="H1999">
        <v>4825</v>
      </c>
      <c r="I1999" t="s">
        <v>11</v>
      </c>
      <c r="J1999" t="s">
        <v>131</v>
      </c>
      <c r="K1999" t="s">
        <v>153</v>
      </c>
      <c r="L1999" t="s">
        <v>143</v>
      </c>
      <c r="M1999" s="5">
        <v>342</v>
      </c>
    </row>
    <row r="2000" spans="1:13" x14ac:dyDescent="0.65">
      <c r="A2000" s="2">
        <v>46001</v>
      </c>
      <c r="B2000" s="3">
        <f t="shared" si="95"/>
        <v>2026</v>
      </c>
      <c r="C2000" t="str">
        <f t="shared" si="93"/>
        <v>2025-2026</v>
      </c>
      <c r="D2000" t="s">
        <v>161</v>
      </c>
      <c r="E2000" t="s">
        <v>36</v>
      </c>
      <c r="F2000" t="str">
        <f t="shared" si="94"/>
        <v>New South Wales</v>
      </c>
      <c r="G2000" t="s">
        <v>10</v>
      </c>
      <c r="H2000">
        <v>2539</v>
      </c>
      <c r="I2000" t="s">
        <v>11</v>
      </c>
      <c r="J2000" t="s">
        <v>121</v>
      </c>
      <c r="K2000" t="s">
        <v>150</v>
      </c>
      <c r="L2000" t="s">
        <v>140</v>
      </c>
      <c r="M2000" s="5">
        <v>601</v>
      </c>
    </row>
    <row r="2001" spans="1:13" x14ac:dyDescent="0.65">
      <c r="A2001" s="2">
        <v>45472</v>
      </c>
      <c r="B2001" s="3">
        <f t="shared" si="95"/>
        <v>2024</v>
      </c>
      <c r="C2001" t="str">
        <f t="shared" si="93"/>
        <v>2023-2024</v>
      </c>
      <c r="D2001" t="s">
        <v>160</v>
      </c>
      <c r="E2001" t="s">
        <v>49</v>
      </c>
      <c r="F2001" t="str">
        <f t="shared" si="94"/>
        <v>New South Wales</v>
      </c>
      <c r="G2001" t="s">
        <v>10</v>
      </c>
      <c r="H2001">
        <v>2350</v>
      </c>
      <c r="I2001" t="s">
        <v>11</v>
      </c>
      <c r="J2001" t="s">
        <v>120</v>
      </c>
      <c r="K2001" t="s">
        <v>153</v>
      </c>
      <c r="L2001" t="s">
        <v>143</v>
      </c>
      <c r="M2001" s="5">
        <v>86</v>
      </c>
    </row>
    <row r="2002" spans="1:13" x14ac:dyDescent="0.65">
      <c r="A2002" s="2">
        <v>45922</v>
      </c>
      <c r="B2002" s="3">
        <f t="shared" si="95"/>
        <v>2026</v>
      </c>
      <c r="C2002" t="str">
        <f t="shared" si="93"/>
        <v>2025-2026</v>
      </c>
      <c r="D2002" t="s">
        <v>160</v>
      </c>
      <c r="E2002" t="s">
        <v>14</v>
      </c>
      <c r="F2002" t="str">
        <f t="shared" si="94"/>
        <v>Northern Territory</v>
      </c>
      <c r="G2002" t="s">
        <v>15</v>
      </c>
      <c r="H2002">
        <v>800</v>
      </c>
      <c r="I2002" t="s">
        <v>11</v>
      </c>
      <c r="J2002" t="s">
        <v>138</v>
      </c>
      <c r="K2002" t="s">
        <v>159</v>
      </c>
      <c r="L2002" t="s">
        <v>149</v>
      </c>
      <c r="M2002" s="5">
        <v>198</v>
      </c>
    </row>
    <row r="2003" spans="1:13" x14ac:dyDescent="0.65">
      <c r="A2003" s="2">
        <v>45917</v>
      </c>
      <c r="B2003" s="3">
        <f t="shared" si="95"/>
        <v>2026</v>
      </c>
      <c r="C2003" t="str">
        <f t="shared" si="93"/>
        <v>2025-2026</v>
      </c>
      <c r="D2003" t="s">
        <v>160</v>
      </c>
      <c r="E2003" t="s">
        <v>64</v>
      </c>
      <c r="F2003" t="str">
        <f t="shared" si="94"/>
        <v>Western Australia</v>
      </c>
      <c r="G2003" t="s">
        <v>28</v>
      </c>
      <c r="H2003">
        <v>6112</v>
      </c>
      <c r="I2003" t="s">
        <v>11</v>
      </c>
      <c r="J2003" t="s">
        <v>133</v>
      </c>
      <c r="K2003" t="s">
        <v>153</v>
      </c>
      <c r="L2003" t="s">
        <v>143</v>
      </c>
      <c r="M2003" s="5">
        <v>541</v>
      </c>
    </row>
    <row r="2004" spans="1:13" x14ac:dyDescent="0.65">
      <c r="A2004" s="2">
        <v>45745</v>
      </c>
      <c r="B2004" s="3">
        <f t="shared" si="95"/>
        <v>2025</v>
      </c>
      <c r="C2004" t="str">
        <f t="shared" si="93"/>
        <v>2024-2025</v>
      </c>
      <c r="D2004" t="s">
        <v>160</v>
      </c>
      <c r="E2004" t="s">
        <v>100</v>
      </c>
      <c r="F2004" t="str">
        <f t="shared" si="94"/>
        <v>New South Wales</v>
      </c>
      <c r="G2004" t="s">
        <v>10</v>
      </c>
      <c r="H2004">
        <v>2800</v>
      </c>
      <c r="I2004" t="s">
        <v>11</v>
      </c>
      <c r="J2004" t="s">
        <v>130</v>
      </c>
      <c r="K2004" t="s">
        <v>152</v>
      </c>
      <c r="L2004" t="s">
        <v>142</v>
      </c>
      <c r="M2004" s="5">
        <v>183</v>
      </c>
    </row>
    <row r="2005" spans="1:13" x14ac:dyDescent="0.65">
      <c r="A2005" s="2">
        <v>45450</v>
      </c>
      <c r="B2005" s="3">
        <f t="shared" si="95"/>
        <v>2024</v>
      </c>
      <c r="C2005" t="str">
        <f t="shared" si="93"/>
        <v>2023-2024</v>
      </c>
      <c r="D2005" t="s">
        <v>160</v>
      </c>
      <c r="E2005" t="s">
        <v>25</v>
      </c>
      <c r="F2005" t="str">
        <f t="shared" si="94"/>
        <v>Victoria</v>
      </c>
      <c r="G2005" t="s">
        <v>26</v>
      </c>
      <c r="H2005">
        <v>3066</v>
      </c>
      <c r="I2005" t="s">
        <v>11</v>
      </c>
      <c r="J2005" t="s">
        <v>126</v>
      </c>
      <c r="K2005" t="s">
        <v>153</v>
      </c>
      <c r="L2005" t="s">
        <v>143</v>
      </c>
      <c r="M2005" s="5">
        <v>659</v>
      </c>
    </row>
    <row r="2006" spans="1:13" x14ac:dyDescent="0.65">
      <c r="A2006" s="2">
        <v>45913</v>
      </c>
      <c r="B2006" s="3">
        <f t="shared" si="95"/>
        <v>2026</v>
      </c>
      <c r="C2006" t="str">
        <f t="shared" si="93"/>
        <v>2025-2026</v>
      </c>
      <c r="D2006" t="s">
        <v>160</v>
      </c>
      <c r="E2006" t="s">
        <v>14</v>
      </c>
      <c r="F2006" t="str">
        <f t="shared" si="94"/>
        <v>Northern Territory</v>
      </c>
      <c r="G2006" t="s">
        <v>15</v>
      </c>
      <c r="H2006">
        <v>800</v>
      </c>
      <c r="I2006" t="s">
        <v>11</v>
      </c>
      <c r="J2006" t="s">
        <v>138</v>
      </c>
      <c r="K2006" t="s">
        <v>154</v>
      </c>
      <c r="L2006" t="s">
        <v>144</v>
      </c>
      <c r="M2006" s="5">
        <v>243</v>
      </c>
    </row>
    <row r="2007" spans="1:13" x14ac:dyDescent="0.65">
      <c r="A2007" s="2">
        <v>45843</v>
      </c>
      <c r="B2007" s="3">
        <f t="shared" si="95"/>
        <v>2026</v>
      </c>
      <c r="C2007" t="str">
        <f t="shared" si="93"/>
        <v>2025-2026</v>
      </c>
      <c r="D2007" t="s">
        <v>160</v>
      </c>
      <c r="E2007" t="s">
        <v>14</v>
      </c>
      <c r="F2007" t="str">
        <f t="shared" si="94"/>
        <v>Northern Territory</v>
      </c>
      <c r="G2007" t="s">
        <v>15</v>
      </c>
      <c r="H2007">
        <v>800</v>
      </c>
      <c r="I2007" t="s">
        <v>11</v>
      </c>
      <c r="J2007" t="s">
        <v>138</v>
      </c>
      <c r="K2007" t="s">
        <v>155</v>
      </c>
      <c r="L2007" t="s">
        <v>145</v>
      </c>
      <c r="M2007" s="5">
        <v>780</v>
      </c>
    </row>
    <row r="2008" spans="1:13" x14ac:dyDescent="0.65">
      <c r="A2008" s="2">
        <v>45462</v>
      </c>
      <c r="B2008" s="3">
        <f t="shared" si="95"/>
        <v>2024</v>
      </c>
      <c r="C2008" t="str">
        <f t="shared" si="93"/>
        <v>2023-2024</v>
      </c>
      <c r="D2008" t="s">
        <v>160</v>
      </c>
      <c r="E2008" t="s">
        <v>84</v>
      </c>
      <c r="F2008" t="str">
        <f t="shared" si="94"/>
        <v>Western Australia</v>
      </c>
      <c r="G2008" t="s">
        <v>28</v>
      </c>
      <c r="H2008">
        <v>6280</v>
      </c>
      <c r="I2008" t="s">
        <v>11</v>
      </c>
      <c r="J2008" t="s">
        <v>133</v>
      </c>
      <c r="K2008" t="s">
        <v>156</v>
      </c>
      <c r="L2008" t="s">
        <v>146</v>
      </c>
      <c r="M2008" s="5">
        <v>396</v>
      </c>
    </row>
    <row r="2009" spans="1:13" x14ac:dyDescent="0.65">
      <c r="A2009" s="2">
        <v>45648</v>
      </c>
      <c r="B2009" s="3">
        <f t="shared" si="95"/>
        <v>2025</v>
      </c>
      <c r="C2009" t="str">
        <f t="shared" si="93"/>
        <v>2024-2025</v>
      </c>
      <c r="D2009" t="s">
        <v>160</v>
      </c>
      <c r="E2009" t="s">
        <v>47</v>
      </c>
      <c r="F2009" t="str">
        <f t="shared" si="94"/>
        <v>Victoria</v>
      </c>
      <c r="G2009" t="s">
        <v>26</v>
      </c>
      <c r="H2009">
        <v>3630</v>
      </c>
      <c r="I2009" t="s">
        <v>11</v>
      </c>
      <c r="J2009" t="s">
        <v>135</v>
      </c>
      <c r="K2009" t="s">
        <v>156</v>
      </c>
      <c r="L2009" t="s">
        <v>146</v>
      </c>
      <c r="M2009" s="5">
        <v>646</v>
      </c>
    </row>
    <row r="2010" spans="1:13" x14ac:dyDescent="0.65">
      <c r="A2010" s="2">
        <v>45482</v>
      </c>
      <c r="B2010" s="3">
        <f t="shared" si="95"/>
        <v>2025</v>
      </c>
      <c r="C2010" t="str">
        <f t="shared" si="93"/>
        <v>2024-2025</v>
      </c>
      <c r="D2010" t="s">
        <v>161</v>
      </c>
      <c r="E2010" t="s">
        <v>58</v>
      </c>
      <c r="F2010" t="str">
        <f t="shared" si="94"/>
        <v>New South Wales</v>
      </c>
      <c r="G2010" t="s">
        <v>10</v>
      </c>
      <c r="H2010">
        <v>2790</v>
      </c>
      <c r="I2010" t="s">
        <v>11</v>
      </c>
      <c r="J2010" t="s">
        <v>130</v>
      </c>
      <c r="K2010" t="s">
        <v>159</v>
      </c>
      <c r="L2010" t="s">
        <v>149</v>
      </c>
      <c r="M2010" s="5">
        <v>169</v>
      </c>
    </row>
    <row r="2011" spans="1:13" x14ac:dyDescent="0.65">
      <c r="A2011" s="2">
        <v>45823</v>
      </c>
      <c r="B2011" s="3">
        <f t="shared" si="95"/>
        <v>2025</v>
      </c>
      <c r="C2011" t="str">
        <f t="shared" si="93"/>
        <v>2024-2025</v>
      </c>
      <c r="D2011" t="s">
        <v>161</v>
      </c>
      <c r="E2011" t="s">
        <v>113</v>
      </c>
      <c r="F2011" t="str">
        <f t="shared" si="94"/>
        <v>New South Wales</v>
      </c>
      <c r="G2011" t="s">
        <v>10</v>
      </c>
      <c r="H2011">
        <v>2101</v>
      </c>
      <c r="I2011" t="s">
        <v>11</v>
      </c>
      <c r="J2011" t="s">
        <v>123</v>
      </c>
      <c r="K2011" t="s">
        <v>158</v>
      </c>
      <c r="L2011" t="s">
        <v>148</v>
      </c>
      <c r="M2011" s="5">
        <v>782</v>
      </c>
    </row>
    <row r="2012" spans="1:13" x14ac:dyDescent="0.65">
      <c r="A2012" s="2">
        <v>45667</v>
      </c>
      <c r="B2012" s="3">
        <f t="shared" si="95"/>
        <v>2025</v>
      </c>
      <c r="C2012" t="str">
        <f t="shared" si="93"/>
        <v>2024-2025</v>
      </c>
      <c r="D2012" t="s">
        <v>160</v>
      </c>
      <c r="E2012" t="s">
        <v>77</v>
      </c>
      <c r="F2012" t="str">
        <f t="shared" si="94"/>
        <v>Victoria</v>
      </c>
      <c r="G2012" t="s">
        <v>26</v>
      </c>
      <c r="H2012">
        <v>3018</v>
      </c>
      <c r="I2012" t="s">
        <v>11</v>
      </c>
      <c r="J2012" t="s">
        <v>126</v>
      </c>
      <c r="K2012" t="s">
        <v>155</v>
      </c>
      <c r="L2012" t="s">
        <v>145</v>
      </c>
      <c r="M2012" s="5">
        <v>304</v>
      </c>
    </row>
    <row r="2013" spans="1:13" x14ac:dyDescent="0.65">
      <c r="A2013" s="2">
        <v>45771</v>
      </c>
      <c r="B2013" s="3">
        <f t="shared" si="95"/>
        <v>2025</v>
      </c>
      <c r="C2013" t="str">
        <f t="shared" si="93"/>
        <v>2024-2025</v>
      </c>
      <c r="D2013" t="s">
        <v>160</v>
      </c>
      <c r="E2013" t="s">
        <v>47</v>
      </c>
      <c r="F2013" t="str">
        <f t="shared" si="94"/>
        <v>Victoria</v>
      </c>
      <c r="G2013" t="s">
        <v>26</v>
      </c>
      <c r="H2013">
        <v>3630</v>
      </c>
      <c r="I2013" t="s">
        <v>11</v>
      </c>
      <c r="J2013" t="s">
        <v>135</v>
      </c>
      <c r="K2013" t="s">
        <v>151</v>
      </c>
      <c r="L2013" t="s">
        <v>141</v>
      </c>
      <c r="M2013" s="5">
        <v>510</v>
      </c>
    </row>
    <row r="2014" spans="1:13" x14ac:dyDescent="0.65">
      <c r="A2014" s="2">
        <v>45595</v>
      </c>
      <c r="B2014" s="3">
        <f t="shared" si="95"/>
        <v>2025</v>
      </c>
      <c r="C2014" t="str">
        <f t="shared" si="93"/>
        <v>2024-2025</v>
      </c>
      <c r="D2014" t="s">
        <v>161</v>
      </c>
      <c r="E2014" t="s">
        <v>70</v>
      </c>
      <c r="F2014" t="str">
        <f t="shared" si="94"/>
        <v>Western Australia</v>
      </c>
      <c r="G2014" t="s">
        <v>28</v>
      </c>
      <c r="H2014">
        <v>6021</v>
      </c>
      <c r="I2014" t="s">
        <v>11</v>
      </c>
      <c r="J2014" t="s">
        <v>119</v>
      </c>
      <c r="K2014" t="s">
        <v>156</v>
      </c>
      <c r="L2014" t="s">
        <v>146</v>
      </c>
      <c r="M2014" s="5">
        <v>669</v>
      </c>
    </row>
    <row r="2015" spans="1:13" x14ac:dyDescent="0.65">
      <c r="A2015" s="2">
        <v>45681</v>
      </c>
      <c r="B2015" s="3">
        <f t="shared" si="95"/>
        <v>2025</v>
      </c>
      <c r="C2015" t="str">
        <f t="shared" si="93"/>
        <v>2024-2025</v>
      </c>
      <c r="D2015" t="s">
        <v>160</v>
      </c>
      <c r="E2015" t="s">
        <v>16</v>
      </c>
      <c r="F2015" t="str">
        <f t="shared" si="94"/>
        <v>South Australia</v>
      </c>
      <c r="G2015" t="s">
        <v>17</v>
      </c>
      <c r="H2015">
        <v>5168</v>
      </c>
      <c r="I2015" t="s">
        <v>11</v>
      </c>
      <c r="J2015" t="s">
        <v>132</v>
      </c>
      <c r="K2015" t="s">
        <v>157</v>
      </c>
      <c r="L2015" t="s">
        <v>147</v>
      </c>
      <c r="M2015" s="5">
        <v>571</v>
      </c>
    </row>
    <row r="2016" spans="1:13" x14ac:dyDescent="0.65">
      <c r="A2016" s="2">
        <v>45683</v>
      </c>
      <c r="B2016" s="3">
        <f t="shared" si="95"/>
        <v>2025</v>
      </c>
      <c r="C2016" t="str">
        <f t="shared" si="93"/>
        <v>2024-2025</v>
      </c>
      <c r="D2016" t="s">
        <v>160</v>
      </c>
      <c r="E2016" t="s">
        <v>87</v>
      </c>
      <c r="F2016" t="str">
        <f t="shared" si="94"/>
        <v>New South Wales</v>
      </c>
      <c r="G2016" t="s">
        <v>10</v>
      </c>
      <c r="H2016">
        <v>2158</v>
      </c>
      <c r="I2016" t="s">
        <v>11</v>
      </c>
      <c r="J2016" t="s">
        <v>123</v>
      </c>
      <c r="K2016" t="s">
        <v>156</v>
      </c>
      <c r="L2016" t="s">
        <v>146</v>
      </c>
      <c r="M2016" s="5">
        <v>447</v>
      </c>
    </row>
    <row r="2017" spans="1:13" x14ac:dyDescent="0.65">
      <c r="A2017" s="2">
        <v>45546</v>
      </c>
      <c r="B2017" s="3">
        <f t="shared" si="95"/>
        <v>2025</v>
      </c>
      <c r="C2017" t="str">
        <f t="shared" si="93"/>
        <v>2024-2025</v>
      </c>
      <c r="D2017" t="s">
        <v>161</v>
      </c>
      <c r="E2017" t="s">
        <v>58</v>
      </c>
      <c r="F2017" t="str">
        <f t="shared" si="94"/>
        <v>New South Wales</v>
      </c>
      <c r="G2017" t="s">
        <v>10</v>
      </c>
      <c r="H2017">
        <v>2790</v>
      </c>
      <c r="I2017" t="s">
        <v>11</v>
      </c>
      <c r="J2017" t="s">
        <v>130</v>
      </c>
      <c r="K2017" t="s">
        <v>151</v>
      </c>
      <c r="L2017" t="s">
        <v>141</v>
      </c>
      <c r="M2017" s="5">
        <v>784</v>
      </c>
    </row>
    <row r="2018" spans="1:13" x14ac:dyDescent="0.65">
      <c r="A2018" s="2">
        <v>45357</v>
      </c>
      <c r="B2018" s="3">
        <f t="shared" si="95"/>
        <v>2024</v>
      </c>
      <c r="C2018" t="str">
        <f t="shared" si="93"/>
        <v>2023-2024</v>
      </c>
      <c r="D2018" t="s">
        <v>161</v>
      </c>
      <c r="E2018" t="s">
        <v>34</v>
      </c>
      <c r="F2018" t="str">
        <f t="shared" si="94"/>
        <v>New South Wales</v>
      </c>
      <c r="G2018" t="s">
        <v>10</v>
      </c>
      <c r="H2018">
        <v>2560</v>
      </c>
      <c r="I2018" t="s">
        <v>11</v>
      </c>
      <c r="J2018" t="s">
        <v>121</v>
      </c>
      <c r="K2018" t="s">
        <v>156</v>
      </c>
      <c r="L2018" t="s">
        <v>146</v>
      </c>
      <c r="M2018" s="5">
        <v>314</v>
      </c>
    </row>
    <row r="2019" spans="1:13" x14ac:dyDescent="0.65">
      <c r="A2019" s="2">
        <v>46016</v>
      </c>
      <c r="B2019" s="3">
        <f t="shared" si="95"/>
        <v>2026</v>
      </c>
      <c r="C2019" t="str">
        <f t="shared" si="93"/>
        <v>2025-2026</v>
      </c>
      <c r="D2019" t="s">
        <v>160</v>
      </c>
      <c r="E2019" t="s">
        <v>37</v>
      </c>
      <c r="F2019" t="str">
        <f t="shared" si="94"/>
        <v>Victoria</v>
      </c>
      <c r="G2019" t="s">
        <v>26</v>
      </c>
      <c r="H2019">
        <v>3134</v>
      </c>
      <c r="I2019" t="s">
        <v>11</v>
      </c>
      <c r="J2019" t="s">
        <v>125</v>
      </c>
      <c r="K2019" t="s">
        <v>151</v>
      </c>
      <c r="L2019" t="s">
        <v>141</v>
      </c>
      <c r="M2019" s="5">
        <v>418</v>
      </c>
    </row>
    <row r="2020" spans="1:13" x14ac:dyDescent="0.65">
      <c r="A2020" s="2">
        <v>45528</v>
      </c>
      <c r="B2020" s="3">
        <f t="shared" si="95"/>
        <v>2025</v>
      </c>
      <c r="C2020" t="str">
        <f t="shared" si="93"/>
        <v>2024-2025</v>
      </c>
      <c r="D2020" t="s">
        <v>161</v>
      </c>
      <c r="E2020" t="s">
        <v>58</v>
      </c>
      <c r="F2020" t="str">
        <f t="shared" si="94"/>
        <v>New South Wales</v>
      </c>
      <c r="G2020" t="s">
        <v>10</v>
      </c>
      <c r="H2020">
        <v>2790</v>
      </c>
      <c r="I2020" t="s">
        <v>11</v>
      </c>
      <c r="J2020" t="s">
        <v>130</v>
      </c>
      <c r="K2020" t="s">
        <v>153</v>
      </c>
      <c r="L2020" t="s">
        <v>143</v>
      </c>
      <c r="M2020" s="5">
        <v>532</v>
      </c>
    </row>
    <row r="2021" spans="1:13" x14ac:dyDescent="0.65">
      <c r="A2021" s="2">
        <v>45460</v>
      </c>
      <c r="B2021" s="3">
        <f t="shared" si="95"/>
        <v>2024</v>
      </c>
      <c r="C2021" t="str">
        <f t="shared" si="93"/>
        <v>2023-2024</v>
      </c>
      <c r="D2021" t="s">
        <v>161</v>
      </c>
      <c r="E2021" t="s">
        <v>110</v>
      </c>
      <c r="F2021" t="str">
        <f t="shared" si="94"/>
        <v>Australian Capital Territory</v>
      </c>
      <c r="G2021" t="s">
        <v>51</v>
      </c>
      <c r="H2021">
        <v>2609</v>
      </c>
      <c r="I2021" t="s">
        <v>11</v>
      </c>
      <c r="J2021" t="s">
        <v>121</v>
      </c>
      <c r="K2021" t="s">
        <v>159</v>
      </c>
      <c r="L2021" t="s">
        <v>149</v>
      </c>
      <c r="M2021" s="5">
        <v>475</v>
      </c>
    </row>
    <row r="2022" spans="1:13" x14ac:dyDescent="0.65">
      <c r="A2022" s="2">
        <v>45707</v>
      </c>
      <c r="B2022" s="3">
        <f t="shared" si="95"/>
        <v>2025</v>
      </c>
      <c r="C2022" t="str">
        <f t="shared" si="93"/>
        <v>2024-2025</v>
      </c>
      <c r="D2022" t="s">
        <v>160</v>
      </c>
      <c r="E2022" t="s">
        <v>97</v>
      </c>
      <c r="F2022" t="str">
        <f t="shared" si="94"/>
        <v>Tasmania</v>
      </c>
      <c r="G2022" t="s">
        <v>43</v>
      </c>
      <c r="H2022">
        <v>7010</v>
      </c>
      <c r="I2022" t="s">
        <v>11</v>
      </c>
      <c r="J2022" t="s">
        <v>128</v>
      </c>
      <c r="K2022" t="s">
        <v>152</v>
      </c>
      <c r="L2022" t="s">
        <v>142</v>
      </c>
      <c r="M2022" s="5">
        <v>346</v>
      </c>
    </row>
    <row r="2023" spans="1:13" x14ac:dyDescent="0.65">
      <c r="A2023" s="2">
        <v>45433</v>
      </c>
      <c r="B2023" s="3">
        <f t="shared" si="95"/>
        <v>2024</v>
      </c>
      <c r="C2023" t="str">
        <f t="shared" si="93"/>
        <v>2023-2024</v>
      </c>
      <c r="D2023" t="s">
        <v>161</v>
      </c>
      <c r="E2023" t="s">
        <v>13</v>
      </c>
      <c r="F2023" t="str">
        <f t="shared" si="94"/>
        <v>New South Wales</v>
      </c>
      <c r="G2023" t="s">
        <v>10</v>
      </c>
      <c r="H2023">
        <v>2141</v>
      </c>
      <c r="I2023" t="s">
        <v>11</v>
      </c>
      <c r="J2023" t="s">
        <v>123</v>
      </c>
      <c r="K2023" t="s">
        <v>153</v>
      </c>
      <c r="L2023" t="s">
        <v>143</v>
      </c>
      <c r="M2023" s="5">
        <v>86</v>
      </c>
    </row>
    <row r="2024" spans="1:13" x14ac:dyDescent="0.65">
      <c r="A2024" s="2">
        <v>45865</v>
      </c>
      <c r="B2024" s="3">
        <f t="shared" si="95"/>
        <v>2026</v>
      </c>
      <c r="C2024" t="str">
        <f t="shared" si="93"/>
        <v>2025-2026</v>
      </c>
      <c r="D2024" t="s">
        <v>161</v>
      </c>
      <c r="E2024" t="s">
        <v>86</v>
      </c>
      <c r="F2024" t="str">
        <f t="shared" si="94"/>
        <v>Queensland</v>
      </c>
      <c r="G2024" t="s">
        <v>19</v>
      </c>
      <c r="H2024">
        <v>4119</v>
      </c>
      <c r="I2024" t="s">
        <v>11</v>
      </c>
      <c r="J2024" t="s">
        <v>129</v>
      </c>
      <c r="K2024" t="s">
        <v>158</v>
      </c>
      <c r="L2024" t="s">
        <v>148</v>
      </c>
      <c r="M2024" s="5">
        <v>126</v>
      </c>
    </row>
    <row r="2025" spans="1:13" x14ac:dyDescent="0.65">
      <c r="A2025" s="2">
        <v>45911</v>
      </c>
      <c r="B2025" s="3">
        <f t="shared" si="95"/>
        <v>2026</v>
      </c>
      <c r="C2025" t="str">
        <f t="shared" si="93"/>
        <v>2025-2026</v>
      </c>
      <c r="D2025" t="s">
        <v>160</v>
      </c>
      <c r="E2025" t="s">
        <v>100</v>
      </c>
      <c r="F2025" t="str">
        <f t="shared" si="94"/>
        <v>New South Wales</v>
      </c>
      <c r="G2025" t="s">
        <v>10</v>
      </c>
      <c r="H2025">
        <v>2800</v>
      </c>
      <c r="I2025" t="s">
        <v>11</v>
      </c>
      <c r="J2025" t="s">
        <v>130</v>
      </c>
      <c r="K2025" t="s">
        <v>151</v>
      </c>
      <c r="L2025" t="s">
        <v>141</v>
      </c>
      <c r="M2025" s="5">
        <v>784</v>
      </c>
    </row>
    <row r="2026" spans="1:13" x14ac:dyDescent="0.65">
      <c r="A2026" s="2">
        <v>45308</v>
      </c>
      <c r="B2026" s="3">
        <f t="shared" si="95"/>
        <v>2024</v>
      </c>
      <c r="C2026" t="str">
        <f t="shared" si="93"/>
        <v>2023-2024</v>
      </c>
      <c r="D2026" t="s">
        <v>161</v>
      </c>
      <c r="E2026" t="s">
        <v>74</v>
      </c>
      <c r="F2026" t="str">
        <f t="shared" si="94"/>
        <v>Victoria</v>
      </c>
      <c r="G2026" t="s">
        <v>26</v>
      </c>
      <c r="H2026">
        <v>3500</v>
      </c>
      <c r="I2026" t="s">
        <v>11</v>
      </c>
      <c r="J2026" t="s">
        <v>127</v>
      </c>
      <c r="K2026" t="s">
        <v>152</v>
      </c>
      <c r="L2026" t="s">
        <v>142</v>
      </c>
      <c r="M2026" s="5">
        <v>562</v>
      </c>
    </row>
    <row r="2027" spans="1:13" x14ac:dyDescent="0.65">
      <c r="A2027" s="2">
        <v>45388</v>
      </c>
      <c r="B2027" s="3">
        <f t="shared" si="95"/>
        <v>2024</v>
      </c>
      <c r="C2027" t="str">
        <f t="shared" si="93"/>
        <v>2023-2024</v>
      </c>
      <c r="D2027" t="s">
        <v>160</v>
      </c>
      <c r="E2027" t="s">
        <v>64</v>
      </c>
      <c r="F2027" t="str">
        <f t="shared" si="94"/>
        <v>Western Australia</v>
      </c>
      <c r="G2027" t="s">
        <v>28</v>
      </c>
      <c r="H2027">
        <v>6112</v>
      </c>
      <c r="I2027" t="s">
        <v>11</v>
      </c>
      <c r="J2027" t="s">
        <v>133</v>
      </c>
      <c r="K2027" t="s">
        <v>153</v>
      </c>
      <c r="L2027" t="s">
        <v>143</v>
      </c>
      <c r="M2027" s="5">
        <v>229</v>
      </c>
    </row>
    <row r="2028" spans="1:13" x14ac:dyDescent="0.65">
      <c r="A2028" s="2">
        <v>45508</v>
      </c>
      <c r="B2028" s="3">
        <f t="shared" si="95"/>
        <v>2025</v>
      </c>
      <c r="C2028" t="str">
        <f t="shared" si="93"/>
        <v>2024-2025</v>
      </c>
      <c r="D2028" t="s">
        <v>160</v>
      </c>
      <c r="E2028" t="s">
        <v>82</v>
      </c>
      <c r="F2028" t="str">
        <f t="shared" si="94"/>
        <v>Queensland</v>
      </c>
      <c r="G2028" t="s">
        <v>19</v>
      </c>
      <c r="H2028">
        <v>4215</v>
      </c>
      <c r="I2028" t="s">
        <v>11</v>
      </c>
      <c r="J2028" t="s">
        <v>122</v>
      </c>
      <c r="K2028" t="s">
        <v>154</v>
      </c>
      <c r="L2028" t="s">
        <v>144</v>
      </c>
      <c r="M2028" s="5">
        <v>357</v>
      </c>
    </row>
    <row r="2029" spans="1:13" x14ac:dyDescent="0.65">
      <c r="A2029" s="2">
        <v>45784</v>
      </c>
      <c r="B2029" s="3">
        <f t="shared" si="95"/>
        <v>2025</v>
      </c>
      <c r="C2029" t="str">
        <f t="shared" si="93"/>
        <v>2024-2025</v>
      </c>
      <c r="D2029" t="s">
        <v>161</v>
      </c>
      <c r="E2029" t="s">
        <v>75</v>
      </c>
      <c r="F2029" t="str">
        <f t="shared" si="94"/>
        <v>Victoria</v>
      </c>
      <c r="G2029" t="s">
        <v>26</v>
      </c>
      <c r="H2029">
        <v>3915</v>
      </c>
      <c r="I2029" t="s">
        <v>11</v>
      </c>
      <c r="J2029" t="s">
        <v>135</v>
      </c>
      <c r="K2029" t="s">
        <v>152</v>
      </c>
      <c r="L2029" t="s">
        <v>142</v>
      </c>
      <c r="M2029" s="5">
        <v>65</v>
      </c>
    </row>
    <row r="2030" spans="1:13" x14ac:dyDescent="0.65">
      <c r="A2030" s="2">
        <v>45773</v>
      </c>
      <c r="B2030" s="3">
        <f t="shared" si="95"/>
        <v>2025</v>
      </c>
      <c r="C2030" t="str">
        <f t="shared" si="93"/>
        <v>2024-2025</v>
      </c>
      <c r="D2030" t="s">
        <v>160</v>
      </c>
      <c r="E2030" t="s">
        <v>84</v>
      </c>
      <c r="F2030" t="str">
        <f t="shared" si="94"/>
        <v>Western Australia</v>
      </c>
      <c r="G2030" t="s">
        <v>28</v>
      </c>
      <c r="H2030">
        <v>6280</v>
      </c>
      <c r="I2030" t="s">
        <v>11</v>
      </c>
      <c r="J2030" t="s">
        <v>133</v>
      </c>
      <c r="K2030" t="s">
        <v>154</v>
      </c>
      <c r="L2030" t="s">
        <v>144</v>
      </c>
      <c r="M2030" s="5">
        <v>620</v>
      </c>
    </row>
    <row r="2031" spans="1:13" x14ac:dyDescent="0.65">
      <c r="A2031" s="2">
        <v>45937</v>
      </c>
      <c r="B2031" s="3">
        <f t="shared" si="95"/>
        <v>2026</v>
      </c>
      <c r="C2031" t="str">
        <f t="shared" si="93"/>
        <v>2025-2026</v>
      </c>
      <c r="D2031" t="s">
        <v>161</v>
      </c>
      <c r="E2031" t="s">
        <v>74</v>
      </c>
      <c r="F2031" t="str">
        <f t="shared" si="94"/>
        <v>Victoria</v>
      </c>
      <c r="G2031" t="s">
        <v>26</v>
      </c>
      <c r="H2031">
        <v>3500</v>
      </c>
      <c r="I2031" t="s">
        <v>11</v>
      </c>
      <c r="J2031" t="s">
        <v>127</v>
      </c>
      <c r="K2031" t="s">
        <v>152</v>
      </c>
      <c r="L2031" t="s">
        <v>142</v>
      </c>
      <c r="M2031" s="5">
        <v>315</v>
      </c>
    </row>
    <row r="2032" spans="1:13" x14ac:dyDescent="0.65">
      <c r="A2032" s="2">
        <v>45354</v>
      </c>
      <c r="B2032" s="3">
        <f t="shared" si="95"/>
        <v>2024</v>
      </c>
      <c r="C2032" t="str">
        <f t="shared" si="93"/>
        <v>2023-2024</v>
      </c>
      <c r="D2032" t="s">
        <v>160</v>
      </c>
      <c r="E2032" t="s">
        <v>37</v>
      </c>
      <c r="F2032" t="str">
        <f t="shared" si="94"/>
        <v>Victoria</v>
      </c>
      <c r="G2032" t="s">
        <v>26</v>
      </c>
      <c r="H2032">
        <v>3134</v>
      </c>
      <c r="I2032" t="s">
        <v>11</v>
      </c>
      <c r="J2032" t="s">
        <v>125</v>
      </c>
      <c r="K2032" t="s">
        <v>159</v>
      </c>
      <c r="L2032" t="s">
        <v>149</v>
      </c>
      <c r="M2032" s="5">
        <v>147</v>
      </c>
    </row>
    <row r="2033" spans="1:13" x14ac:dyDescent="0.65">
      <c r="A2033" s="2">
        <v>45666</v>
      </c>
      <c r="B2033" s="3">
        <f t="shared" si="95"/>
        <v>2025</v>
      </c>
      <c r="C2033" t="str">
        <f t="shared" si="93"/>
        <v>2024-2025</v>
      </c>
      <c r="D2033" t="s">
        <v>161</v>
      </c>
      <c r="E2033" t="s">
        <v>72</v>
      </c>
      <c r="F2033" t="str">
        <f t="shared" si="94"/>
        <v>Queensland</v>
      </c>
      <c r="G2033" t="s">
        <v>19</v>
      </c>
      <c r="H2033">
        <v>4870</v>
      </c>
      <c r="I2033" t="s">
        <v>11</v>
      </c>
      <c r="J2033" t="s">
        <v>131</v>
      </c>
      <c r="K2033" t="s">
        <v>159</v>
      </c>
      <c r="L2033" t="s">
        <v>149</v>
      </c>
      <c r="M2033" s="5">
        <v>390</v>
      </c>
    </row>
    <row r="2034" spans="1:13" x14ac:dyDescent="0.65">
      <c r="A2034" s="2">
        <v>45546</v>
      </c>
      <c r="B2034" s="3">
        <f t="shared" si="95"/>
        <v>2025</v>
      </c>
      <c r="C2034" t="str">
        <f t="shared" si="93"/>
        <v>2024-2025</v>
      </c>
      <c r="D2034" t="s">
        <v>160</v>
      </c>
      <c r="E2034" t="s">
        <v>103</v>
      </c>
      <c r="F2034" t="str">
        <f t="shared" si="94"/>
        <v>Victoria</v>
      </c>
      <c r="G2034" t="s">
        <v>26</v>
      </c>
      <c r="H2034">
        <v>3550</v>
      </c>
      <c r="I2034" t="s">
        <v>11</v>
      </c>
      <c r="J2034" t="s">
        <v>127</v>
      </c>
      <c r="K2034" t="s">
        <v>158</v>
      </c>
      <c r="L2034" t="s">
        <v>148</v>
      </c>
      <c r="M2034" s="5">
        <v>374</v>
      </c>
    </row>
    <row r="2035" spans="1:13" x14ac:dyDescent="0.65">
      <c r="A2035" s="2">
        <v>45333</v>
      </c>
      <c r="B2035" s="3">
        <f t="shared" si="95"/>
        <v>2024</v>
      </c>
      <c r="C2035" t="str">
        <f t="shared" si="93"/>
        <v>2023-2024</v>
      </c>
      <c r="D2035" t="s">
        <v>160</v>
      </c>
      <c r="E2035" t="s">
        <v>66</v>
      </c>
      <c r="F2035" t="str">
        <f t="shared" si="94"/>
        <v>Western Australia</v>
      </c>
      <c r="G2035" t="s">
        <v>28</v>
      </c>
      <c r="H2035">
        <v>6330</v>
      </c>
      <c r="I2035" t="s">
        <v>11</v>
      </c>
      <c r="J2035" t="s">
        <v>133</v>
      </c>
      <c r="K2035" t="s">
        <v>151</v>
      </c>
      <c r="L2035" t="s">
        <v>141</v>
      </c>
      <c r="M2035" s="5">
        <v>84</v>
      </c>
    </row>
    <row r="2036" spans="1:13" x14ac:dyDescent="0.65">
      <c r="A2036" s="2">
        <v>45370</v>
      </c>
      <c r="B2036" s="3">
        <f t="shared" si="95"/>
        <v>2024</v>
      </c>
      <c r="C2036" t="str">
        <f t="shared" si="93"/>
        <v>2023-2024</v>
      </c>
      <c r="D2036" t="s">
        <v>161</v>
      </c>
      <c r="E2036" t="s">
        <v>91</v>
      </c>
      <c r="F2036" t="str">
        <f t="shared" si="94"/>
        <v>Western Australia</v>
      </c>
      <c r="G2036" t="s">
        <v>28</v>
      </c>
      <c r="H2036">
        <v>6109</v>
      </c>
      <c r="I2036" t="s">
        <v>11</v>
      </c>
      <c r="J2036" t="s">
        <v>133</v>
      </c>
      <c r="K2036" t="s">
        <v>153</v>
      </c>
      <c r="L2036" t="s">
        <v>143</v>
      </c>
      <c r="M2036" s="5">
        <v>274</v>
      </c>
    </row>
    <row r="2037" spans="1:13" x14ac:dyDescent="0.65">
      <c r="A2037" s="2">
        <v>45625</v>
      </c>
      <c r="B2037" s="3">
        <f t="shared" si="95"/>
        <v>2025</v>
      </c>
      <c r="C2037" t="str">
        <f t="shared" si="93"/>
        <v>2024-2025</v>
      </c>
      <c r="D2037" t="s">
        <v>161</v>
      </c>
      <c r="E2037" t="s">
        <v>46</v>
      </c>
      <c r="F2037" t="str">
        <f t="shared" si="94"/>
        <v>South Australia</v>
      </c>
      <c r="G2037" t="s">
        <v>17</v>
      </c>
      <c r="H2037">
        <v>5043</v>
      </c>
      <c r="I2037" t="s">
        <v>11</v>
      </c>
      <c r="J2037" t="s">
        <v>132</v>
      </c>
      <c r="K2037" t="s">
        <v>152</v>
      </c>
      <c r="L2037" t="s">
        <v>142</v>
      </c>
      <c r="M2037" s="5">
        <v>49</v>
      </c>
    </row>
    <row r="2038" spans="1:13" x14ac:dyDescent="0.65">
      <c r="A2038" s="2">
        <v>45585</v>
      </c>
      <c r="B2038" s="3">
        <f t="shared" si="95"/>
        <v>2025</v>
      </c>
      <c r="C2038" t="str">
        <f t="shared" si="93"/>
        <v>2024-2025</v>
      </c>
      <c r="D2038" t="s">
        <v>161</v>
      </c>
      <c r="E2038" t="s">
        <v>69</v>
      </c>
      <c r="F2038" t="str">
        <f t="shared" si="94"/>
        <v>Victoria</v>
      </c>
      <c r="G2038" t="s">
        <v>26</v>
      </c>
      <c r="H2038">
        <v>3148</v>
      </c>
      <c r="I2038" t="s">
        <v>11</v>
      </c>
      <c r="J2038" t="s">
        <v>125</v>
      </c>
      <c r="K2038" t="s">
        <v>154</v>
      </c>
      <c r="L2038" t="s">
        <v>144</v>
      </c>
      <c r="M2038" s="5">
        <v>139</v>
      </c>
    </row>
    <row r="2039" spans="1:13" x14ac:dyDescent="0.65">
      <c r="A2039" s="2">
        <v>45673</v>
      </c>
      <c r="B2039" s="3">
        <f t="shared" si="95"/>
        <v>2025</v>
      </c>
      <c r="C2039" t="str">
        <f t="shared" si="93"/>
        <v>2024-2025</v>
      </c>
      <c r="D2039" t="s">
        <v>161</v>
      </c>
      <c r="E2039" t="s">
        <v>72</v>
      </c>
      <c r="F2039" t="str">
        <f t="shared" si="94"/>
        <v>Queensland</v>
      </c>
      <c r="G2039" t="s">
        <v>19</v>
      </c>
      <c r="H2039">
        <v>4870</v>
      </c>
      <c r="I2039" t="s">
        <v>11</v>
      </c>
      <c r="J2039" t="s">
        <v>131</v>
      </c>
      <c r="K2039" t="s">
        <v>154</v>
      </c>
      <c r="L2039" t="s">
        <v>144</v>
      </c>
      <c r="M2039" s="5">
        <v>441</v>
      </c>
    </row>
    <row r="2040" spans="1:13" x14ac:dyDescent="0.65">
      <c r="A2040" s="2">
        <v>45662</v>
      </c>
      <c r="B2040" s="3">
        <f t="shared" si="95"/>
        <v>2025</v>
      </c>
      <c r="C2040" t="str">
        <f t="shared" si="93"/>
        <v>2024-2025</v>
      </c>
      <c r="D2040" t="s">
        <v>161</v>
      </c>
      <c r="E2040" t="s">
        <v>31</v>
      </c>
      <c r="F2040" t="str">
        <f t="shared" si="94"/>
        <v>South Australia</v>
      </c>
      <c r="G2040" t="s">
        <v>17</v>
      </c>
      <c r="H2040">
        <v>5082</v>
      </c>
      <c r="I2040" t="s">
        <v>11</v>
      </c>
      <c r="J2040" t="s">
        <v>132</v>
      </c>
      <c r="K2040" t="s">
        <v>152</v>
      </c>
      <c r="L2040" t="s">
        <v>142</v>
      </c>
      <c r="M2040" s="5">
        <v>723</v>
      </c>
    </row>
    <row r="2041" spans="1:13" x14ac:dyDescent="0.65">
      <c r="A2041" s="2">
        <v>45496</v>
      </c>
      <c r="B2041" s="3">
        <f t="shared" si="95"/>
        <v>2025</v>
      </c>
      <c r="C2041" t="str">
        <f t="shared" si="93"/>
        <v>2024-2025</v>
      </c>
      <c r="D2041" t="s">
        <v>160</v>
      </c>
      <c r="E2041" t="s">
        <v>38</v>
      </c>
      <c r="F2041" t="str">
        <f t="shared" si="94"/>
        <v>Victoria</v>
      </c>
      <c r="G2041" t="s">
        <v>26</v>
      </c>
      <c r="H2041">
        <v>3199</v>
      </c>
      <c r="I2041" t="s">
        <v>11</v>
      </c>
      <c r="J2041" t="s">
        <v>125</v>
      </c>
      <c r="K2041" t="s">
        <v>158</v>
      </c>
      <c r="L2041" t="s">
        <v>148</v>
      </c>
      <c r="M2041" s="5">
        <v>567</v>
      </c>
    </row>
    <row r="2042" spans="1:13" x14ac:dyDescent="0.65">
      <c r="A2042" s="2">
        <v>45332</v>
      </c>
      <c r="B2042" s="3">
        <f t="shared" si="95"/>
        <v>2024</v>
      </c>
      <c r="C2042" t="str">
        <f t="shared" si="93"/>
        <v>2023-2024</v>
      </c>
      <c r="D2042" t="s">
        <v>161</v>
      </c>
      <c r="E2042" t="s">
        <v>98</v>
      </c>
      <c r="F2042" t="str">
        <f t="shared" si="94"/>
        <v>South Australia</v>
      </c>
      <c r="G2042" t="s">
        <v>17</v>
      </c>
      <c r="H2042">
        <v>5290</v>
      </c>
      <c r="I2042" t="s">
        <v>11</v>
      </c>
      <c r="J2042" t="s">
        <v>137</v>
      </c>
      <c r="K2042" t="s">
        <v>151</v>
      </c>
      <c r="L2042" t="s">
        <v>141</v>
      </c>
      <c r="M2042" s="5">
        <v>405</v>
      </c>
    </row>
    <row r="2043" spans="1:13" x14ac:dyDescent="0.65">
      <c r="A2043" s="2">
        <v>45623</v>
      </c>
      <c r="B2043" s="3">
        <f t="shared" si="95"/>
        <v>2025</v>
      </c>
      <c r="C2043" t="str">
        <f t="shared" si="93"/>
        <v>2024-2025</v>
      </c>
      <c r="D2043" t="s">
        <v>160</v>
      </c>
      <c r="E2043" t="s">
        <v>69</v>
      </c>
      <c r="F2043" t="str">
        <f t="shared" si="94"/>
        <v>Victoria</v>
      </c>
      <c r="G2043" t="s">
        <v>26</v>
      </c>
      <c r="H2043">
        <v>3148</v>
      </c>
      <c r="I2043" t="s">
        <v>11</v>
      </c>
      <c r="J2043" t="s">
        <v>125</v>
      </c>
      <c r="K2043" t="s">
        <v>150</v>
      </c>
      <c r="L2043" t="s">
        <v>140</v>
      </c>
      <c r="M2043" s="5">
        <v>55</v>
      </c>
    </row>
    <row r="2044" spans="1:13" x14ac:dyDescent="0.65">
      <c r="A2044" s="2">
        <v>45880</v>
      </c>
      <c r="B2044" s="3">
        <f t="shared" si="95"/>
        <v>2026</v>
      </c>
      <c r="C2044" t="str">
        <f t="shared" si="93"/>
        <v>2025-2026</v>
      </c>
      <c r="D2044" t="s">
        <v>161</v>
      </c>
      <c r="E2044" t="s">
        <v>62</v>
      </c>
      <c r="F2044" t="str">
        <f t="shared" si="94"/>
        <v>Victoria</v>
      </c>
      <c r="G2044" t="s">
        <v>26</v>
      </c>
      <c r="H2044">
        <v>3690</v>
      </c>
      <c r="I2044" t="s">
        <v>11</v>
      </c>
      <c r="J2044" t="s">
        <v>135</v>
      </c>
      <c r="K2044" t="s">
        <v>151</v>
      </c>
      <c r="L2044" t="s">
        <v>141</v>
      </c>
      <c r="M2044" s="5">
        <v>56</v>
      </c>
    </row>
    <row r="2045" spans="1:13" x14ac:dyDescent="0.65">
      <c r="A2045" s="2">
        <v>45935</v>
      </c>
      <c r="B2045" s="3">
        <f t="shared" si="95"/>
        <v>2026</v>
      </c>
      <c r="C2045" t="str">
        <f t="shared" si="93"/>
        <v>2025-2026</v>
      </c>
      <c r="D2045" t="s">
        <v>161</v>
      </c>
      <c r="E2045" t="s">
        <v>96</v>
      </c>
      <c r="F2045" t="str">
        <f t="shared" si="94"/>
        <v>Western Australia</v>
      </c>
      <c r="G2045" t="s">
        <v>28</v>
      </c>
      <c r="H2045">
        <v>6027</v>
      </c>
      <c r="I2045" t="s">
        <v>11</v>
      </c>
      <c r="J2045" t="s">
        <v>119</v>
      </c>
      <c r="K2045" t="s">
        <v>153</v>
      </c>
      <c r="L2045" t="s">
        <v>143</v>
      </c>
      <c r="M2045" s="5">
        <v>625</v>
      </c>
    </row>
    <row r="2046" spans="1:13" x14ac:dyDescent="0.65">
      <c r="A2046" s="2">
        <v>46011</v>
      </c>
      <c r="B2046" s="3">
        <f t="shared" si="95"/>
        <v>2026</v>
      </c>
      <c r="C2046" t="str">
        <f t="shared" si="93"/>
        <v>2025-2026</v>
      </c>
      <c r="D2046" t="s">
        <v>160</v>
      </c>
      <c r="E2046" t="s">
        <v>88</v>
      </c>
      <c r="F2046" t="str">
        <f t="shared" si="94"/>
        <v>Queensland</v>
      </c>
      <c r="G2046" t="s">
        <v>19</v>
      </c>
      <c r="H2046">
        <v>4570</v>
      </c>
      <c r="I2046" t="s">
        <v>11</v>
      </c>
      <c r="J2046" t="s">
        <v>134</v>
      </c>
      <c r="K2046" t="s">
        <v>152</v>
      </c>
      <c r="L2046" t="s">
        <v>142</v>
      </c>
      <c r="M2046" s="5">
        <v>741</v>
      </c>
    </row>
    <row r="2047" spans="1:13" x14ac:dyDescent="0.65">
      <c r="A2047" s="2">
        <v>45810</v>
      </c>
      <c r="B2047" s="3">
        <f t="shared" si="95"/>
        <v>2025</v>
      </c>
      <c r="C2047" t="str">
        <f t="shared" si="93"/>
        <v>2024-2025</v>
      </c>
      <c r="D2047" t="s">
        <v>161</v>
      </c>
      <c r="E2047" t="s">
        <v>12</v>
      </c>
      <c r="F2047" t="str">
        <f t="shared" si="94"/>
        <v>New South Wales</v>
      </c>
      <c r="G2047" t="s">
        <v>10</v>
      </c>
      <c r="H2047">
        <v>2795</v>
      </c>
      <c r="I2047" t="s">
        <v>11</v>
      </c>
      <c r="J2047" t="s">
        <v>130</v>
      </c>
      <c r="K2047" t="s">
        <v>157</v>
      </c>
      <c r="L2047" t="s">
        <v>147</v>
      </c>
      <c r="M2047" s="5">
        <v>670</v>
      </c>
    </row>
    <row r="2048" spans="1:13" x14ac:dyDescent="0.65">
      <c r="A2048" s="2">
        <v>45698</v>
      </c>
      <c r="B2048" s="3">
        <f t="shared" si="95"/>
        <v>2025</v>
      </c>
      <c r="C2048" t="str">
        <f t="shared" si="93"/>
        <v>2024-2025</v>
      </c>
      <c r="D2048" t="s">
        <v>160</v>
      </c>
      <c r="E2048" t="s">
        <v>38</v>
      </c>
      <c r="F2048" t="str">
        <f t="shared" si="94"/>
        <v>Victoria</v>
      </c>
      <c r="G2048" t="s">
        <v>26</v>
      </c>
      <c r="H2048">
        <v>3199</v>
      </c>
      <c r="I2048" t="s">
        <v>11</v>
      </c>
      <c r="J2048" t="s">
        <v>125</v>
      </c>
      <c r="K2048" t="s">
        <v>154</v>
      </c>
      <c r="L2048" t="s">
        <v>144</v>
      </c>
      <c r="M2048" s="5">
        <v>703</v>
      </c>
    </row>
    <row r="2049" spans="1:13" x14ac:dyDescent="0.65">
      <c r="A2049" s="2">
        <v>45750</v>
      </c>
      <c r="B2049" s="3">
        <f t="shared" si="95"/>
        <v>2025</v>
      </c>
      <c r="C2049" t="str">
        <f t="shared" si="93"/>
        <v>2024-2025</v>
      </c>
      <c r="D2049" t="s">
        <v>161</v>
      </c>
      <c r="E2049" t="s">
        <v>91</v>
      </c>
      <c r="F2049" t="str">
        <f t="shared" si="94"/>
        <v>Western Australia</v>
      </c>
      <c r="G2049" t="s">
        <v>28</v>
      </c>
      <c r="H2049">
        <v>6109</v>
      </c>
      <c r="I2049" t="s">
        <v>11</v>
      </c>
      <c r="J2049" t="s">
        <v>133</v>
      </c>
      <c r="K2049" t="s">
        <v>157</v>
      </c>
      <c r="L2049" t="s">
        <v>147</v>
      </c>
      <c r="M2049" s="5">
        <v>526</v>
      </c>
    </row>
    <row r="2050" spans="1:13" x14ac:dyDescent="0.65">
      <c r="A2050" s="2">
        <v>45993</v>
      </c>
      <c r="B2050" s="3">
        <f t="shared" si="95"/>
        <v>2026</v>
      </c>
      <c r="C2050" t="str">
        <f t="shared" ref="C2050:C2113" si="96">IF(MONTH(A2050) &gt;= 7, YEAR(A2050) &amp; "-" &amp; YEAR(A2050) + 1, YEAR(A2050) - 1 &amp; "-" &amp; YEAR(A2050))</f>
        <v>2025-2026</v>
      </c>
      <c r="D2050" t="s">
        <v>161</v>
      </c>
      <c r="E2050" t="s">
        <v>112</v>
      </c>
      <c r="F2050" t="str">
        <f t="shared" ref="F2050:F2113" si="97">IF(G2050="WA","Western Australia",
IF(G2050="NSW","New South Wales",
IF(G2050="QLD","Queensland",
IF(G2050="VIC","Victoria",
IF(G2050="TAS","Tasmania",
IF(G2050="SA","South Australia",
IF(G2050="NT","Northern Territory",
IF(G2050="ACT","Australian Capital Territory",G2050))))))))</f>
        <v>Queensland</v>
      </c>
      <c r="G2050" t="s">
        <v>19</v>
      </c>
      <c r="H2050">
        <v>4566</v>
      </c>
      <c r="I2050" t="s">
        <v>11</v>
      </c>
      <c r="J2050" t="s">
        <v>134</v>
      </c>
      <c r="K2050" t="s">
        <v>154</v>
      </c>
      <c r="L2050" t="s">
        <v>144</v>
      </c>
      <c r="M2050" s="5">
        <v>710</v>
      </c>
    </row>
    <row r="2051" spans="1:13" x14ac:dyDescent="0.65">
      <c r="A2051" s="2">
        <v>45662</v>
      </c>
      <c r="B2051" s="3">
        <f t="shared" ref="B2051:B2114" si="98">IF(MONTH(A2051)&gt;=7,YEAR(A2051)+1,YEAR(A2051))</f>
        <v>2025</v>
      </c>
      <c r="C2051" t="str">
        <f t="shared" si="96"/>
        <v>2024-2025</v>
      </c>
      <c r="D2051" t="s">
        <v>161</v>
      </c>
      <c r="E2051" t="s">
        <v>71</v>
      </c>
      <c r="F2051" t="str">
        <f t="shared" si="97"/>
        <v>Victoria</v>
      </c>
      <c r="G2051" t="s">
        <v>26</v>
      </c>
      <c r="H2051">
        <v>3131</v>
      </c>
      <c r="I2051" t="s">
        <v>11</v>
      </c>
      <c r="J2051" t="s">
        <v>125</v>
      </c>
      <c r="K2051" t="s">
        <v>152</v>
      </c>
      <c r="L2051" t="s">
        <v>142</v>
      </c>
      <c r="M2051" s="5">
        <v>221</v>
      </c>
    </row>
    <row r="2052" spans="1:13" x14ac:dyDescent="0.65">
      <c r="A2052" s="2">
        <v>45314</v>
      </c>
      <c r="B2052" s="3">
        <f t="shared" si="98"/>
        <v>2024</v>
      </c>
      <c r="C2052" t="str">
        <f t="shared" si="96"/>
        <v>2023-2024</v>
      </c>
      <c r="D2052" t="s">
        <v>160</v>
      </c>
      <c r="E2052" t="s">
        <v>95</v>
      </c>
      <c r="F2052" t="str">
        <f t="shared" si="97"/>
        <v>New South Wales</v>
      </c>
      <c r="G2052" t="s">
        <v>10</v>
      </c>
      <c r="H2052">
        <v>2131</v>
      </c>
      <c r="I2052" t="s">
        <v>11</v>
      </c>
      <c r="J2052" t="s">
        <v>123</v>
      </c>
      <c r="K2052" t="s">
        <v>150</v>
      </c>
      <c r="L2052" t="s">
        <v>140</v>
      </c>
      <c r="M2052" s="5">
        <v>313</v>
      </c>
    </row>
    <row r="2053" spans="1:13" x14ac:dyDescent="0.65">
      <c r="A2053" s="2">
        <v>45969</v>
      </c>
      <c r="B2053" s="3">
        <f t="shared" si="98"/>
        <v>2026</v>
      </c>
      <c r="C2053" t="str">
        <f t="shared" si="96"/>
        <v>2025-2026</v>
      </c>
      <c r="D2053" t="s">
        <v>160</v>
      </c>
      <c r="E2053" t="s">
        <v>105</v>
      </c>
      <c r="F2053" t="str">
        <f t="shared" si="97"/>
        <v>New South Wales</v>
      </c>
      <c r="G2053" t="s">
        <v>10</v>
      </c>
      <c r="H2053">
        <v>2031</v>
      </c>
      <c r="I2053" t="s">
        <v>11</v>
      </c>
      <c r="J2053" t="s">
        <v>124</v>
      </c>
      <c r="K2053" t="s">
        <v>151</v>
      </c>
      <c r="L2053" t="s">
        <v>141</v>
      </c>
      <c r="M2053" s="5">
        <v>309</v>
      </c>
    </row>
    <row r="2054" spans="1:13" x14ac:dyDescent="0.65">
      <c r="A2054" s="2">
        <v>45565</v>
      </c>
      <c r="B2054" s="3">
        <f t="shared" si="98"/>
        <v>2025</v>
      </c>
      <c r="C2054" t="str">
        <f t="shared" si="96"/>
        <v>2024-2025</v>
      </c>
      <c r="D2054" t="s">
        <v>160</v>
      </c>
      <c r="E2054" t="s">
        <v>67</v>
      </c>
      <c r="F2054" t="str">
        <f t="shared" si="97"/>
        <v>Tasmania</v>
      </c>
      <c r="G2054" t="s">
        <v>43</v>
      </c>
      <c r="H2054">
        <v>7250</v>
      </c>
      <c r="I2054" t="s">
        <v>11</v>
      </c>
      <c r="J2054" t="s">
        <v>128</v>
      </c>
      <c r="K2054" t="s">
        <v>153</v>
      </c>
      <c r="L2054" t="s">
        <v>143</v>
      </c>
      <c r="M2054" s="5">
        <v>683</v>
      </c>
    </row>
    <row r="2055" spans="1:13" x14ac:dyDescent="0.65">
      <c r="A2055" s="2">
        <v>45816</v>
      </c>
      <c r="B2055" s="3">
        <f t="shared" si="98"/>
        <v>2025</v>
      </c>
      <c r="C2055" t="str">
        <f t="shared" si="96"/>
        <v>2024-2025</v>
      </c>
      <c r="D2055" t="s">
        <v>161</v>
      </c>
      <c r="E2055" t="s">
        <v>102</v>
      </c>
      <c r="F2055" t="str">
        <f t="shared" si="97"/>
        <v>Queensland</v>
      </c>
      <c r="G2055" t="s">
        <v>19</v>
      </c>
      <c r="H2055">
        <v>4825</v>
      </c>
      <c r="I2055" t="s">
        <v>11</v>
      </c>
      <c r="J2055" t="s">
        <v>131</v>
      </c>
      <c r="K2055" t="s">
        <v>152</v>
      </c>
      <c r="L2055" t="s">
        <v>142</v>
      </c>
      <c r="M2055" s="5">
        <v>629</v>
      </c>
    </row>
    <row r="2056" spans="1:13" x14ac:dyDescent="0.65">
      <c r="A2056" s="2">
        <v>45897</v>
      </c>
      <c r="B2056" s="3">
        <f t="shared" si="98"/>
        <v>2026</v>
      </c>
      <c r="C2056" t="str">
        <f t="shared" si="96"/>
        <v>2025-2026</v>
      </c>
      <c r="D2056" t="s">
        <v>160</v>
      </c>
      <c r="E2056" t="s">
        <v>27</v>
      </c>
      <c r="F2056" t="str">
        <f t="shared" si="97"/>
        <v>Western Australia</v>
      </c>
      <c r="G2056" t="s">
        <v>28</v>
      </c>
      <c r="H2056">
        <v>6030</v>
      </c>
      <c r="I2056" t="s">
        <v>11</v>
      </c>
      <c r="J2056" t="s">
        <v>119</v>
      </c>
      <c r="K2056" t="s">
        <v>152</v>
      </c>
      <c r="L2056" t="s">
        <v>142</v>
      </c>
      <c r="M2056" s="5">
        <v>207</v>
      </c>
    </row>
    <row r="2057" spans="1:13" x14ac:dyDescent="0.65">
      <c r="A2057" s="2">
        <v>45591</v>
      </c>
      <c r="B2057" s="3">
        <f t="shared" si="98"/>
        <v>2025</v>
      </c>
      <c r="C2057" t="str">
        <f t="shared" si="96"/>
        <v>2024-2025</v>
      </c>
      <c r="D2057" t="s">
        <v>161</v>
      </c>
      <c r="E2057" t="s">
        <v>97</v>
      </c>
      <c r="F2057" t="str">
        <f t="shared" si="97"/>
        <v>Tasmania</v>
      </c>
      <c r="G2057" t="s">
        <v>43</v>
      </c>
      <c r="H2057">
        <v>7010</v>
      </c>
      <c r="I2057" t="s">
        <v>11</v>
      </c>
      <c r="J2057" t="s">
        <v>128</v>
      </c>
      <c r="K2057" t="s">
        <v>154</v>
      </c>
      <c r="L2057" t="s">
        <v>144</v>
      </c>
      <c r="M2057" s="5">
        <v>587</v>
      </c>
    </row>
    <row r="2058" spans="1:13" x14ac:dyDescent="0.65">
      <c r="A2058" s="2">
        <v>46011</v>
      </c>
      <c r="B2058" s="3">
        <f t="shared" si="98"/>
        <v>2026</v>
      </c>
      <c r="C2058" t="str">
        <f t="shared" si="96"/>
        <v>2025-2026</v>
      </c>
      <c r="D2058" t="s">
        <v>161</v>
      </c>
      <c r="E2058" t="s">
        <v>98</v>
      </c>
      <c r="F2058" t="str">
        <f t="shared" si="97"/>
        <v>South Australia</v>
      </c>
      <c r="G2058" t="s">
        <v>17</v>
      </c>
      <c r="H2058">
        <v>5290</v>
      </c>
      <c r="I2058" t="s">
        <v>11</v>
      </c>
      <c r="J2058" t="s">
        <v>137</v>
      </c>
      <c r="K2058" t="s">
        <v>156</v>
      </c>
      <c r="L2058" t="s">
        <v>146</v>
      </c>
      <c r="M2058" s="5">
        <v>268</v>
      </c>
    </row>
    <row r="2059" spans="1:13" x14ac:dyDescent="0.65">
      <c r="A2059" s="2">
        <v>45747</v>
      </c>
      <c r="B2059" s="3">
        <f t="shared" si="98"/>
        <v>2025</v>
      </c>
      <c r="C2059" t="str">
        <f t="shared" si="96"/>
        <v>2024-2025</v>
      </c>
      <c r="D2059" t="s">
        <v>160</v>
      </c>
      <c r="E2059" t="s">
        <v>32</v>
      </c>
      <c r="F2059" t="str">
        <f t="shared" si="97"/>
        <v>Victoria</v>
      </c>
      <c r="G2059" t="s">
        <v>26</v>
      </c>
      <c r="H2059">
        <v>3977</v>
      </c>
      <c r="I2059" t="s">
        <v>11</v>
      </c>
      <c r="J2059" t="s">
        <v>135</v>
      </c>
      <c r="K2059" t="s">
        <v>159</v>
      </c>
      <c r="L2059" t="s">
        <v>149</v>
      </c>
      <c r="M2059" s="5">
        <v>265</v>
      </c>
    </row>
    <row r="2060" spans="1:13" x14ac:dyDescent="0.65">
      <c r="A2060" s="2">
        <v>45982</v>
      </c>
      <c r="B2060" s="3">
        <f t="shared" si="98"/>
        <v>2026</v>
      </c>
      <c r="C2060" t="str">
        <f t="shared" si="96"/>
        <v>2025-2026</v>
      </c>
      <c r="D2060" t="s">
        <v>161</v>
      </c>
      <c r="E2060" t="s">
        <v>88</v>
      </c>
      <c r="F2060" t="str">
        <f t="shared" si="97"/>
        <v>Queensland</v>
      </c>
      <c r="G2060" t="s">
        <v>19</v>
      </c>
      <c r="H2060">
        <v>4570</v>
      </c>
      <c r="I2060" t="s">
        <v>11</v>
      </c>
      <c r="J2060" t="s">
        <v>134</v>
      </c>
      <c r="K2060" t="s">
        <v>155</v>
      </c>
      <c r="L2060" t="s">
        <v>145</v>
      </c>
      <c r="M2060" s="5">
        <v>353</v>
      </c>
    </row>
    <row r="2061" spans="1:13" x14ac:dyDescent="0.65">
      <c r="A2061" s="2">
        <v>46000</v>
      </c>
      <c r="B2061" s="3">
        <f t="shared" si="98"/>
        <v>2026</v>
      </c>
      <c r="C2061" t="str">
        <f t="shared" si="96"/>
        <v>2025-2026</v>
      </c>
      <c r="D2061" t="s">
        <v>161</v>
      </c>
      <c r="E2061" t="s">
        <v>46</v>
      </c>
      <c r="F2061" t="str">
        <f t="shared" si="97"/>
        <v>South Australia</v>
      </c>
      <c r="G2061" t="s">
        <v>17</v>
      </c>
      <c r="H2061">
        <v>5043</v>
      </c>
      <c r="I2061" t="s">
        <v>11</v>
      </c>
      <c r="J2061" t="s">
        <v>132</v>
      </c>
      <c r="K2061" t="s">
        <v>154</v>
      </c>
      <c r="L2061" t="s">
        <v>144</v>
      </c>
      <c r="M2061" s="5">
        <v>669</v>
      </c>
    </row>
    <row r="2062" spans="1:13" x14ac:dyDescent="0.65">
      <c r="A2062" s="2">
        <v>45783</v>
      </c>
      <c r="B2062" s="3">
        <f t="shared" si="98"/>
        <v>2025</v>
      </c>
      <c r="C2062" t="str">
        <f t="shared" si="96"/>
        <v>2024-2025</v>
      </c>
      <c r="D2062" t="s">
        <v>161</v>
      </c>
      <c r="E2062" t="s">
        <v>34</v>
      </c>
      <c r="F2062" t="str">
        <f t="shared" si="97"/>
        <v>New South Wales</v>
      </c>
      <c r="G2062" t="s">
        <v>10</v>
      </c>
      <c r="H2062">
        <v>2560</v>
      </c>
      <c r="I2062" t="s">
        <v>11</v>
      </c>
      <c r="J2062" t="s">
        <v>121</v>
      </c>
      <c r="K2062" t="s">
        <v>159</v>
      </c>
      <c r="L2062" t="s">
        <v>149</v>
      </c>
      <c r="M2062" s="5">
        <v>58</v>
      </c>
    </row>
    <row r="2063" spans="1:13" x14ac:dyDescent="0.65">
      <c r="A2063" s="2">
        <v>45498</v>
      </c>
      <c r="B2063" s="3">
        <f t="shared" si="98"/>
        <v>2025</v>
      </c>
      <c r="C2063" t="str">
        <f t="shared" si="96"/>
        <v>2024-2025</v>
      </c>
      <c r="D2063" t="s">
        <v>160</v>
      </c>
      <c r="E2063" t="s">
        <v>53</v>
      </c>
      <c r="F2063" t="str">
        <f t="shared" si="97"/>
        <v>Queensland</v>
      </c>
      <c r="G2063" t="s">
        <v>19</v>
      </c>
      <c r="H2063">
        <v>4012</v>
      </c>
      <c r="I2063" t="s">
        <v>11</v>
      </c>
      <c r="J2063" t="s">
        <v>129</v>
      </c>
      <c r="K2063" t="s">
        <v>152</v>
      </c>
      <c r="L2063" t="s">
        <v>142</v>
      </c>
      <c r="M2063" s="5">
        <v>286</v>
      </c>
    </row>
    <row r="2064" spans="1:13" x14ac:dyDescent="0.65">
      <c r="A2064" s="2">
        <v>45592</v>
      </c>
      <c r="B2064" s="3">
        <f t="shared" si="98"/>
        <v>2025</v>
      </c>
      <c r="C2064" t="str">
        <f t="shared" si="96"/>
        <v>2024-2025</v>
      </c>
      <c r="D2064" t="s">
        <v>160</v>
      </c>
      <c r="E2064" t="s">
        <v>67</v>
      </c>
      <c r="F2064" t="str">
        <f t="shared" si="97"/>
        <v>Tasmania</v>
      </c>
      <c r="G2064" t="s">
        <v>43</v>
      </c>
      <c r="H2064">
        <v>7250</v>
      </c>
      <c r="I2064" t="s">
        <v>11</v>
      </c>
      <c r="J2064" t="s">
        <v>128</v>
      </c>
      <c r="K2064" t="s">
        <v>154</v>
      </c>
      <c r="L2064" t="s">
        <v>144</v>
      </c>
      <c r="M2064" s="5">
        <v>139</v>
      </c>
    </row>
    <row r="2065" spans="1:13" x14ac:dyDescent="0.65">
      <c r="A2065" s="2">
        <v>45650</v>
      </c>
      <c r="B2065" s="3">
        <f t="shared" si="98"/>
        <v>2025</v>
      </c>
      <c r="C2065" t="str">
        <f t="shared" si="96"/>
        <v>2024-2025</v>
      </c>
      <c r="D2065" t="s">
        <v>160</v>
      </c>
      <c r="E2065" t="s">
        <v>44</v>
      </c>
      <c r="F2065" t="str">
        <f t="shared" si="97"/>
        <v>Western Australia</v>
      </c>
      <c r="G2065" t="s">
        <v>28</v>
      </c>
      <c r="H2065">
        <v>6010</v>
      </c>
      <c r="I2065" t="s">
        <v>11</v>
      </c>
      <c r="J2065" t="s">
        <v>119</v>
      </c>
      <c r="K2065" t="s">
        <v>157</v>
      </c>
      <c r="L2065" t="s">
        <v>147</v>
      </c>
      <c r="M2065" s="5">
        <v>272</v>
      </c>
    </row>
    <row r="2066" spans="1:13" x14ac:dyDescent="0.65">
      <c r="A2066" s="2">
        <v>45569</v>
      </c>
      <c r="B2066" s="3">
        <f t="shared" si="98"/>
        <v>2025</v>
      </c>
      <c r="C2066" t="str">
        <f t="shared" si="96"/>
        <v>2024-2025</v>
      </c>
      <c r="D2066" t="s">
        <v>160</v>
      </c>
      <c r="E2066" t="s">
        <v>114</v>
      </c>
      <c r="F2066" t="str">
        <f t="shared" si="97"/>
        <v>Victoria</v>
      </c>
      <c r="G2066" t="s">
        <v>26</v>
      </c>
      <c r="H2066">
        <v>3353</v>
      </c>
      <c r="I2066" t="s">
        <v>11</v>
      </c>
      <c r="J2066" t="s">
        <v>127</v>
      </c>
      <c r="K2066" t="s">
        <v>158</v>
      </c>
      <c r="L2066" t="s">
        <v>148</v>
      </c>
      <c r="M2066" s="5">
        <v>285</v>
      </c>
    </row>
    <row r="2067" spans="1:13" x14ac:dyDescent="0.65">
      <c r="A2067" s="2">
        <v>45364</v>
      </c>
      <c r="B2067" s="3">
        <f t="shared" si="98"/>
        <v>2024</v>
      </c>
      <c r="C2067" t="str">
        <f t="shared" si="96"/>
        <v>2023-2024</v>
      </c>
      <c r="D2067" t="s">
        <v>160</v>
      </c>
      <c r="E2067" t="s">
        <v>32</v>
      </c>
      <c r="F2067" t="str">
        <f t="shared" si="97"/>
        <v>Victoria</v>
      </c>
      <c r="G2067" t="s">
        <v>26</v>
      </c>
      <c r="H2067">
        <v>3977</v>
      </c>
      <c r="I2067" t="s">
        <v>11</v>
      </c>
      <c r="J2067" t="s">
        <v>135</v>
      </c>
      <c r="K2067" t="s">
        <v>157</v>
      </c>
      <c r="L2067" t="s">
        <v>147</v>
      </c>
      <c r="M2067" s="5">
        <v>163</v>
      </c>
    </row>
    <row r="2068" spans="1:13" x14ac:dyDescent="0.65">
      <c r="A2068" s="2">
        <v>45430</v>
      </c>
      <c r="B2068" s="3">
        <f t="shared" si="98"/>
        <v>2024</v>
      </c>
      <c r="C2068" t="str">
        <f t="shared" si="96"/>
        <v>2023-2024</v>
      </c>
      <c r="D2068" t="s">
        <v>161</v>
      </c>
      <c r="E2068" t="s">
        <v>64</v>
      </c>
      <c r="F2068" t="str">
        <f t="shared" si="97"/>
        <v>Western Australia</v>
      </c>
      <c r="G2068" t="s">
        <v>28</v>
      </c>
      <c r="H2068">
        <v>6112</v>
      </c>
      <c r="I2068" t="s">
        <v>11</v>
      </c>
      <c r="J2068" t="s">
        <v>133</v>
      </c>
      <c r="K2068" t="s">
        <v>157</v>
      </c>
      <c r="L2068" t="s">
        <v>147</v>
      </c>
      <c r="M2068" s="5">
        <v>140</v>
      </c>
    </row>
    <row r="2069" spans="1:13" x14ac:dyDescent="0.65">
      <c r="A2069" s="2">
        <v>45873</v>
      </c>
      <c r="B2069" s="3">
        <f t="shared" si="98"/>
        <v>2026</v>
      </c>
      <c r="C2069" t="str">
        <f t="shared" si="96"/>
        <v>2025-2026</v>
      </c>
      <c r="D2069" t="s">
        <v>161</v>
      </c>
      <c r="E2069" t="s">
        <v>76</v>
      </c>
      <c r="F2069" t="str">
        <f t="shared" si="97"/>
        <v>Queensland</v>
      </c>
      <c r="G2069" t="s">
        <v>19</v>
      </c>
      <c r="H2069">
        <v>4220</v>
      </c>
      <c r="I2069" t="s">
        <v>11</v>
      </c>
      <c r="J2069" t="s">
        <v>122</v>
      </c>
      <c r="K2069" t="s">
        <v>153</v>
      </c>
      <c r="L2069" t="s">
        <v>143</v>
      </c>
      <c r="M2069" s="5">
        <v>269</v>
      </c>
    </row>
    <row r="2070" spans="1:13" x14ac:dyDescent="0.65">
      <c r="A2070" s="2">
        <v>45479</v>
      </c>
      <c r="B2070" s="3">
        <f t="shared" si="98"/>
        <v>2025</v>
      </c>
      <c r="C2070" t="str">
        <f t="shared" si="96"/>
        <v>2024-2025</v>
      </c>
      <c r="D2070" t="s">
        <v>161</v>
      </c>
      <c r="E2070" t="s">
        <v>58</v>
      </c>
      <c r="F2070" t="str">
        <f t="shared" si="97"/>
        <v>New South Wales</v>
      </c>
      <c r="G2070" t="s">
        <v>10</v>
      </c>
      <c r="H2070">
        <v>2790</v>
      </c>
      <c r="I2070" t="s">
        <v>11</v>
      </c>
      <c r="J2070" t="s">
        <v>130</v>
      </c>
      <c r="K2070" t="s">
        <v>153</v>
      </c>
      <c r="L2070" t="s">
        <v>143</v>
      </c>
      <c r="M2070" s="5">
        <v>30</v>
      </c>
    </row>
    <row r="2071" spans="1:13" x14ac:dyDescent="0.65">
      <c r="A2071" s="2">
        <v>45618</v>
      </c>
      <c r="B2071" s="3">
        <f t="shared" si="98"/>
        <v>2025</v>
      </c>
      <c r="C2071" t="str">
        <f t="shared" si="96"/>
        <v>2024-2025</v>
      </c>
      <c r="D2071" t="s">
        <v>160</v>
      </c>
      <c r="E2071" t="s">
        <v>106</v>
      </c>
      <c r="F2071" t="str">
        <f t="shared" si="97"/>
        <v>Queensland</v>
      </c>
      <c r="G2071" t="s">
        <v>19</v>
      </c>
      <c r="H2071">
        <v>4558</v>
      </c>
      <c r="I2071" t="s">
        <v>11</v>
      </c>
      <c r="J2071" t="s">
        <v>134</v>
      </c>
      <c r="K2071" t="s">
        <v>153</v>
      </c>
      <c r="L2071" t="s">
        <v>143</v>
      </c>
      <c r="M2071" s="5">
        <v>678</v>
      </c>
    </row>
    <row r="2072" spans="1:13" x14ac:dyDescent="0.65">
      <c r="A2072" s="2">
        <v>45856</v>
      </c>
      <c r="B2072" s="3">
        <f t="shared" si="98"/>
        <v>2026</v>
      </c>
      <c r="C2072" t="str">
        <f t="shared" si="96"/>
        <v>2025-2026</v>
      </c>
      <c r="D2072" t="s">
        <v>161</v>
      </c>
      <c r="E2072" t="s">
        <v>105</v>
      </c>
      <c r="F2072" t="str">
        <f t="shared" si="97"/>
        <v>New South Wales</v>
      </c>
      <c r="G2072" t="s">
        <v>10</v>
      </c>
      <c r="H2072">
        <v>2031</v>
      </c>
      <c r="I2072" t="s">
        <v>11</v>
      </c>
      <c r="J2072" t="s">
        <v>124</v>
      </c>
      <c r="K2072" t="s">
        <v>151</v>
      </c>
      <c r="L2072" t="s">
        <v>141</v>
      </c>
      <c r="M2072" s="5">
        <v>750</v>
      </c>
    </row>
    <row r="2073" spans="1:13" x14ac:dyDescent="0.65">
      <c r="A2073" s="2">
        <v>45588</v>
      </c>
      <c r="B2073" s="3">
        <f t="shared" si="98"/>
        <v>2025</v>
      </c>
      <c r="C2073" t="str">
        <f t="shared" si="96"/>
        <v>2024-2025</v>
      </c>
      <c r="D2073" t="s">
        <v>161</v>
      </c>
      <c r="E2073" t="s">
        <v>109</v>
      </c>
      <c r="F2073" t="str">
        <f t="shared" si="97"/>
        <v>Western Australia</v>
      </c>
      <c r="G2073" t="s">
        <v>28</v>
      </c>
      <c r="H2073">
        <v>6052</v>
      </c>
      <c r="I2073" t="s">
        <v>11</v>
      </c>
      <c r="J2073" t="s">
        <v>119</v>
      </c>
      <c r="K2073" t="s">
        <v>150</v>
      </c>
      <c r="L2073" t="s">
        <v>140</v>
      </c>
      <c r="M2073" s="5">
        <v>313</v>
      </c>
    </row>
    <row r="2074" spans="1:13" x14ac:dyDescent="0.65">
      <c r="A2074" s="2">
        <v>45364</v>
      </c>
      <c r="B2074" s="3">
        <f t="shared" si="98"/>
        <v>2024</v>
      </c>
      <c r="C2074" t="str">
        <f t="shared" si="96"/>
        <v>2023-2024</v>
      </c>
      <c r="D2074" t="s">
        <v>160</v>
      </c>
      <c r="E2074" t="s">
        <v>66</v>
      </c>
      <c r="F2074" t="str">
        <f t="shared" si="97"/>
        <v>Western Australia</v>
      </c>
      <c r="G2074" t="s">
        <v>28</v>
      </c>
      <c r="H2074">
        <v>6330</v>
      </c>
      <c r="I2074" t="s">
        <v>11</v>
      </c>
      <c r="J2074" t="s">
        <v>133</v>
      </c>
      <c r="K2074" t="s">
        <v>153</v>
      </c>
      <c r="L2074" t="s">
        <v>143</v>
      </c>
      <c r="M2074" s="5">
        <v>732</v>
      </c>
    </row>
    <row r="2075" spans="1:13" x14ac:dyDescent="0.65">
      <c r="A2075" s="2">
        <v>45319</v>
      </c>
      <c r="B2075" s="3">
        <f t="shared" si="98"/>
        <v>2024</v>
      </c>
      <c r="C2075" t="str">
        <f t="shared" si="96"/>
        <v>2023-2024</v>
      </c>
      <c r="D2075" t="s">
        <v>161</v>
      </c>
      <c r="E2075" t="s">
        <v>93</v>
      </c>
      <c r="F2075" t="str">
        <f t="shared" si="97"/>
        <v>Victoria</v>
      </c>
      <c r="G2075" t="s">
        <v>26</v>
      </c>
      <c r="H2075">
        <v>3400</v>
      </c>
      <c r="I2075" t="s">
        <v>11</v>
      </c>
      <c r="J2075" t="s">
        <v>127</v>
      </c>
      <c r="K2075" t="s">
        <v>153</v>
      </c>
      <c r="L2075" t="s">
        <v>143</v>
      </c>
      <c r="M2075" s="5">
        <v>60</v>
      </c>
    </row>
    <row r="2076" spans="1:13" x14ac:dyDescent="0.65">
      <c r="A2076" s="2">
        <v>45711</v>
      </c>
      <c r="B2076" s="3">
        <f t="shared" si="98"/>
        <v>2025</v>
      </c>
      <c r="C2076" t="str">
        <f t="shared" si="96"/>
        <v>2024-2025</v>
      </c>
      <c r="D2076" t="s">
        <v>161</v>
      </c>
      <c r="E2076" t="s">
        <v>68</v>
      </c>
      <c r="F2076" t="str">
        <f t="shared" si="97"/>
        <v>Victoria</v>
      </c>
      <c r="G2076" t="s">
        <v>26</v>
      </c>
      <c r="H2076">
        <v>3429</v>
      </c>
      <c r="I2076" t="s">
        <v>11</v>
      </c>
      <c r="J2076" t="s">
        <v>127</v>
      </c>
      <c r="K2076" t="s">
        <v>155</v>
      </c>
      <c r="L2076" t="s">
        <v>145</v>
      </c>
      <c r="M2076" s="5">
        <v>786</v>
      </c>
    </row>
    <row r="2077" spans="1:13" x14ac:dyDescent="0.65">
      <c r="A2077" s="2">
        <v>45560</v>
      </c>
      <c r="B2077" s="3">
        <f t="shared" si="98"/>
        <v>2025</v>
      </c>
      <c r="C2077" t="str">
        <f t="shared" si="96"/>
        <v>2024-2025</v>
      </c>
      <c r="D2077" t="s">
        <v>160</v>
      </c>
      <c r="E2077" t="s">
        <v>108</v>
      </c>
      <c r="F2077" t="str">
        <f t="shared" si="97"/>
        <v>Tasmania</v>
      </c>
      <c r="G2077" t="s">
        <v>43</v>
      </c>
      <c r="H2077">
        <v>7320</v>
      </c>
      <c r="I2077" t="s">
        <v>11</v>
      </c>
      <c r="J2077" t="s">
        <v>128</v>
      </c>
      <c r="K2077" t="s">
        <v>152</v>
      </c>
      <c r="L2077" t="s">
        <v>142</v>
      </c>
      <c r="M2077" s="5">
        <v>73</v>
      </c>
    </row>
    <row r="2078" spans="1:13" x14ac:dyDescent="0.65">
      <c r="A2078" s="2">
        <v>45770</v>
      </c>
      <c r="B2078" s="3">
        <f t="shared" si="98"/>
        <v>2025</v>
      </c>
      <c r="C2078" t="str">
        <f t="shared" si="96"/>
        <v>2024-2025</v>
      </c>
      <c r="D2078" t="s">
        <v>161</v>
      </c>
      <c r="E2078" t="s">
        <v>30</v>
      </c>
      <c r="F2078" t="str">
        <f t="shared" si="97"/>
        <v>Victoria</v>
      </c>
      <c r="G2078" t="s">
        <v>26</v>
      </c>
      <c r="H2078">
        <v>3030</v>
      </c>
      <c r="I2078" t="s">
        <v>11</v>
      </c>
      <c r="J2078" t="s">
        <v>126</v>
      </c>
      <c r="K2078" t="s">
        <v>156</v>
      </c>
      <c r="L2078" t="s">
        <v>146</v>
      </c>
      <c r="M2078" s="5">
        <v>667</v>
      </c>
    </row>
    <row r="2079" spans="1:13" x14ac:dyDescent="0.65">
      <c r="A2079" s="2">
        <v>45570</v>
      </c>
      <c r="B2079" s="3">
        <f t="shared" si="98"/>
        <v>2025</v>
      </c>
      <c r="C2079" t="str">
        <f t="shared" si="96"/>
        <v>2024-2025</v>
      </c>
      <c r="D2079" t="s">
        <v>161</v>
      </c>
      <c r="E2079" t="s">
        <v>110</v>
      </c>
      <c r="F2079" t="str">
        <f t="shared" si="97"/>
        <v>Australian Capital Territory</v>
      </c>
      <c r="G2079" t="s">
        <v>51</v>
      </c>
      <c r="H2079">
        <v>2609</v>
      </c>
      <c r="I2079" t="s">
        <v>11</v>
      </c>
      <c r="J2079" t="s">
        <v>121</v>
      </c>
      <c r="K2079" t="s">
        <v>152</v>
      </c>
      <c r="L2079" t="s">
        <v>142</v>
      </c>
      <c r="M2079" s="5">
        <v>418</v>
      </c>
    </row>
    <row r="2080" spans="1:13" x14ac:dyDescent="0.65">
      <c r="A2080" s="2">
        <v>45399</v>
      </c>
      <c r="B2080" s="3">
        <f t="shared" si="98"/>
        <v>2024</v>
      </c>
      <c r="C2080" t="str">
        <f t="shared" si="96"/>
        <v>2023-2024</v>
      </c>
      <c r="D2080" t="s">
        <v>160</v>
      </c>
      <c r="E2080" t="s">
        <v>94</v>
      </c>
      <c r="F2080" t="str">
        <f t="shared" si="97"/>
        <v>Queensland</v>
      </c>
      <c r="G2080" t="s">
        <v>19</v>
      </c>
      <c r="H2080">
        <v>4551</v>
      </c>
      <c r="I2080" t="s">
        <v>11</v>
      </c>
      <c r="J2080" t="s">
        <v>134</v>
      </c>
      <c r="K2080" t="s">
        <v>151</v>
      </c>
      <c r="L2080" t="s">
        <v>141</v>
      </c>
      <c r="M2080" s="5">
        <v>353</v>
      </c>
    </row>
    <row r="2081" spans="1:13" x14ac:dyDescent="0.65">
      <c r="A2081" s="2">
        <v>45926</v>
      </c>
      <c r="B2081" s="3">
        <f t="shared" si="98"/>
        <v>2026</v>
      </c>
      <c r="C2081" t="str">
        <f t="shared" si="96"/>
        <v>2025-2026</v>
      </c>
      <c r="D2081" t="s">
        <v>160</v>
      </c>
      <c r="E2081" t="s">
        <v>31</v>
      </c>
      <c r="F2081" t="str">
        <f t="shared" si="97"/>
        <v>South Australia</v>
      </c>
      <c r="G2081" t="s">
        <v>17</v>
      </c>
      <c r="H2081">
        <v>5082</v>
      </c>
      <c r="I2081" t="s">
        <v>11</v>
      </c>
      <c r="J2081" t="s">
        <v>132</v>
      </c>
      <c r="K2081" t="s">
        <v>150</v>
      </c>
      <c r="L2081" t="s">
        <v>140</v>
      </c>
      <c r="M2081" s="5">
        <v>321</v>
      </c>
    </row>
    <row r="2082" spans="1:13" x14ac:dyDescent="0.65">
      <c r="A2082" s="2">
        <v>45732</v>
      </c>
      <c r="B2082" s="3">
        <f t="shared" si="98"/>
        <v>2025</v>
      </c>
      <c r="C2082" t="str">
        <f t="shared" si="96"/>
        <v>2024-2025</v>
      </c>
      <c r="D2082" t="s">
        <v>160</v>
      </c>
      <c r="E2082" t="s">
        <v>107</v>
      </c>
      <c r="F2082" t="str">
        <f t="shared" si="97"/>
        <v>New South Wales</v>
      </c>
      <c r="G2082" t="s">
        <v>10</v>
      </c>
      <c r="H2082">
        <v>2020</v>
      </c>
      <c r="I2082" t="s">
        <v>11</v>
      </c>
      <c r="J2082" t="s">
        <v>124</v>
      </c>
      <c r="K2082" t="s">
        <v>154</v>
      </c>
      <c r="L2082" t="s">
        <v>144</v>
      </c>
      <c r="M2082" s="5">
        <v>409</v>
      </c>
    </row>
    <row r="2083" spans="1:13" x14ac:dyDescent="0.65">
      <c r="A2083" s="2">
        <v>45477</v>
      </c>
      <c r="B2083" s="3">
        <f t="shared" si="98"/>
        <v>2025</v>
      </c>
      <c r="C2083" t="str">
        <f t="shared" si="96"/>
        <v>2024-2025</v>
      </c>
      <c r="D2083" t="s">
        <v>161</v>
      </c>
      <c r="E2083" t="s">
        <v>40</v>
      </c>
      <c r="F2083" t="str">
        <f t="shared" si="97"/>
        <v>South Australia</v>
      </c>
      <c r="G2083" t="s">
        <v>17</v>
      </c>
      <c r="H2083">
        <v>5169</v>
      </c>
      <c r="I2083" t="s">
        <v>11</v>
      </c>
      <c r="J2083" t="s">
        <v>132</v>
      </c>
      <c r="K2083" t="s">
        <v>159</v>
      </c>
      <c r="L2083" t="s">
        <v>149</v>
      </c>
      <c r="M2083" s="5">
        <v>91</v>
      </c>
    </row>
    <row r="2084" spans="1:13" x14ac:dyDescent="0.65">
      <c r="A2084" s="2">
        <v>45672</v>
      </c>
      <c r="B2084" s="3">
        <f t="shared" si="98"/>
        <v>2025</v>
      </c>
      <c r="C2084" t="str">
        <f t="shared" si="96"/>
        <v>2024-2025</v>
      </c>
      <c r="D2084" t="s">
        <v>160</v>
      </c>
      <c r="E2084" t="s">
        <v>38</v>
      </c>
      <c r="F2084" t="str">
        <f t="shared" si="97"/>
        <v>Victoria</v>
      </c>
      <c r="G2084" t="s">
        <v>26</v>
      </c>
      <c r="H2084">
        <v>3199</v>
      </c>
      <c r="I2084" t="s">
        <v>11</v>
      </c>
      <c r="J2084" t="s">
        <v>125</v>
      </c>
      <c r="K2084" t="s">
        <v>153</v>
      </c>
      <c r="L2084" t="s">
        <v>143</v>
      </c>
      <c r="M2084" s="5">
        <v>332</v>
      </c>
    </row>
    <row r="2085" spans="1:13" x14ac:dyDescent="0.65">
      <c r="A2085" s="2">
        <v>45433</v>
      </c>
      <c r="B2085" s="3">
        <f t="shared" si="98"/>
        <v>2024</v>
      </c>
      <c r="C2085" t="str">
        <f t="shared" si="96"/>
        <v>2023-2024</v>
      </c>
      <c r="D2085" t="s">
        <v>161</v>
      </c>
      <c r="E2085" t="s">
        <v>13</v>
      </c>
      <c r="F2085" t="str">
        <f t="shared" si="97"/>
        <v>New South Wales</v>
      </c>
      <c r="G2085" t="s">
        <v>10</v>
      </c>
      <c r="H2085">
        <v>2141</v>
      </c>
      <c r="I2085" t="s">
        <v>11</v>
      </c>
      <c r="J2085" t="s">
        <v>123</v>
      </c>
      <c r="K2085" t="s">
        <v>159</v>
      </c>
      <c r="L2085" t="s">
        <v>149</v>
      </c>
      <c r="M2085" s="5">
        <v>286</v>
      </c>
    </row>
    <row r="2086" spans="1:13" x14ac:dyDescent="0.65">
      <c r="A2086" s="2">
        <v>45750</v>
      </c>
      <c r="B2086" s="3">
        <f t="shared" si="98"/>
        <v>2025</v>
      </c>
      <c r="C2086" t="str">
        <f t="shared" si="96"/>
        <v>2024-2025</v>
      </c>
      <c r="D2086" t="s">
        <v>160</v>
      </c>
      <c r="E2086" t="s">
        <v>57</v>
      </c>
      <c r="F2086" t="str">
        <f t="shared" si="97"/>
        <v>New South Wales</v>
      </c>
      <c r="G2086" t="s">
        <v>10</v>
      </c>
      <c r="H2086">
        <v>2064</v>
      </c>
      <c r="I2086" t="s">
        <v>11</v>
      </c>
      <c r="J2086" t="s">
        <v>124</v>
      </c>
      <c r="K2086" t="s">
        <v>159</v>
      </c>
      <c r="L2086" t="s">
        <v>149</v>
      </c>
      <c r="M2086" s="5">
        <v>257</v>
      </c>
    </row>
    <row r="2087" spans="1:13" x14ac:dyDescent="0.65">
      <c r="A2087" s="2">
        <v>45769</v>
      </c>
      <c r="B2087" s="3">
        <f t="shared" si="98"/>
        <v>2025</v>
      </c>
      <c r="C2087" t="str">
        <f t="shared" si="96"/>
        <v>2024-2025</v>
      </c>
      <c r="D2087" t="s">
        <v>161</v>
      </c>
      <c r="E2087" t="s">
        <v>76</v>
      </c>
      <c r="F2087" t="str">
        <f t="shared" si="97"/>
        <v>Queensland</v>
      </c>
      <c r="G2087" t="s">
        <v>19</v>
      </c>
      <c r="H2087">
        <v>4220</v>
      </c>
      <c r="I2087" t="s">
        <v>11</v>
      </c>
      <c r="J2087" t="s">
        <v>122</v>
      </c>
      <c r="K2087" t="s">
        <v>153</v>
      </c>
      <c r="L2087" t="s">
        <v>143</v>
      </c>
      <c r="M2087" s="5">
        <v>212</v>
      </c>
    </row>
    <row r="2088" spans="1:13" x14ac:dyDescent="0.65">
      <c r="A2088" s="2">
        <v>45303</v>
      </c>
      <c r="B2088" s="3">
        <f t="shared" si="98"/>
        <v>2024</v>
      </c>
      <c r="C2088" t="str">
        <f t="shared" si="96"/>
        <v>2023-2024</v>
      </c>
      <c r="D2088" t="s">
        <v>160</v>
      </c>
      <c r="E2088" t="s">
        <v>105</v>
      </c>
      <c r="F2088" t="str">
        <f t="shared" si="97"/>
        <v>New South Wales</v>
      </c>
      <c r="G2088" t="s">
        <v>10</v>
      </c>
      <c r="H2088">
        <v>2031</v>
      </c>
      <c r="I2088" t="s">
        <v>11</v>
      </c>
      <c r="J2088" t="s">
        <v>124</v>
      </c>
      <c r="K2088" t="s">
        <v>159</v>
      </c>
      <c r="L2088" t="s">
        <v>149</v>
      </c>
      <c r="M2088" s="5">
        <v>462</v>
      </c>
    </row>
    <row r="2089" spans="1:13" x14ac:dyDescent="0.65">
      <c r="A2089" s="2">
        <v>45827</v>
      </c>
      <c r="B2089" s="3">
        <f t="shared" si="98"/>
        <v>2025</v>
      </c>
      <c r="C2089" t="str">
        <f t="shared" si="96"/>
        <v>2024-2025</v>
      </c>
      <c r="D2089" t="s">
        <v>161</v>
      </c>
      <c r="E2089" t="s">
        <v>103</v>
      </c>
      <c r="F2089" t="str">
        <f t="shared" si="97"/>
        <v>Victoria</v>
      </c>
      <c r="G2089" t="s">
        <v>26</v>
      </c>
      <c r="H2089">
        <v>3550</v>
      </c>
      <c r="I2089" t="s">
        <v>11</v>
      </c>
      <c r="J2089" t="s">
        <v>127</v>
      </c>
      <c r="K2089" t="s">
        <v>154</v>
      </c>
      <c r="L2089" t="s">
        <v>144</v>
      </c>
      <c r="M2089" s="5">
        <v>355</v>
      </c>
    </row>
    <row r="2090" spans="1:13" x14ac:dyDescent="0.65">
      <c r="A2090" s="2">
        <v>45674</v>
      </c>
      <c r="B2090" s="3">
        <f t="shared" si="98"/>
        <v>2025</v>
      </c>
      <c r="C2090" t="str">
        <f t="shared" si="96"/>
        <v>2024-2025</v>
      </c>
      <c r="D2090" t="s">
        <v>160</v>
      </c>
      <c r="E2090" t="s">
        <v>95</v>
      </c>
      <c r="F2090" t="str">
        <f t="shared" si="97"/>
        <v>New South Wales</v>
      </c>
      <c r="G2090" t="s">
        <v>10</v>
      </c>
      <c r="H2090">
        <v>2131</v>
      </c>
      <c r="I2090" t="s">
        <v>11</v>
      </c>
      <c r="J2090" t="s">
        <v>123</v>
      </c>
      <c r="K2090" t="s">
        <v>156</v>
      </c>
      <c r="L2090" t="s">
        <v>146</v>
      </c>
      <c r="M2090" s="5">
        <v>273</v>
      </c>
    </row>
    <row r="2091" spans="1:13" x14ac:dyDescent="0.65">
      <c r="A2091" s="2">
        <v>45674</v>
      </c>
      <c r="B2091" s="3">
        <f t="shared" si="98"/>
        <v>2025</v>
      </c>
      <c r="C2091" t="str">
        <f t="shared" si="96"/>
        <v>2024-2025</v>
      </c>
      <c r="D2091" t="s">
        <v>160</v>
      </c>
      <c r="E2091" t="s">
        <v>44</v>
      </c>
      <c r="F2091" t="str">
        <f t="shared" si="97"/>
        <v>Western Australia</v>
      </c>
      <c r="G2091" t="s">
        <v>28</v>
      </c>
      <c r="H2091">
        <v>6010</v>
      </c>
      <c r="I2091" t="s">
        <v>11</v>
      </c>
      <c r="J2091" t="s">
        <v>119</v>
      </c>
      <c r="K2091" t="s">
        <v>155</v>
      </c>
      <c r="L2091" t="s">
        <v>145</v>
      </c>
      <c r="M2091" s="5">
        <v>516</v>
      </c>
    </row>
    <row r="2092" spans="1:13" x14ac:dyDescent="0.65">
      <c r="A2092" s="2">
        <v>45457</v>
      </c>
      <c r="B2092" s="3">
        <f t="shared" si="98"/>
        <v>2024</v>
      </c>
      <c r="C2092" t="str">
        <f t="shared" si="96"/>
        <v>2023-2024</v>
      </c>
      <c r="D2092" t="s">
        <v>160</v>
      </c>
      <c r="E2092" t="s">
        <v>69</v>
      </c>
      <c r="F2092" t="str">
        <f t="shared" si="97"/>
        <v>Victoria</v>
      </c>
      <c r="G2092" t="s">
        <v>26</v>
      </c>
      <c r="H2092">
        <v>3148</v>
      </c>
      <c r="I2092" t="s">
        <v>11</v>
      </c>
      <c r="J2092" t="s">
        <v>125</v>
      </c>
      <c r="K2092" t="s">
        <v>151</v>
      </c>
      <c r="L2092" t="s">
        <v>141</v>
      </c>
      <c r="M2092" s="5">
        <v>771</v>
      </c>
    </row>
    <row r="2093" spans="1:13" x14ac:dyDescent="0.65">
      <c r="A2093" s="2">
        <v>45553</v>
      </c>
      <c r="B2093" s="3">
        <f t="shared" si="98"/>
        <v>2025</v>
      </c>
      <c r="C2093" t="str">
        <f t="shared" si="96"/>
        <v>2024-2025</v>
      </c>
      <c r="D2093" t="s">
        <v>160</v>
      </c>
      <c r="E2093" t="s">
        <v>107</v>
      </c>
      <c r="F2093" t="str">
        <f t="shared" si="97"/>
        <v>New South Wales</v>
      </c>
      <c r="G2093" t="s">
        <v>10</v>
      </c>
      <c r="H2093">
        <v>2020</v>
      </c>
      <c r="I2093" t="s">
        <v>11</v>
      </c>
      <c r="J2093" t="s">
        <v>124</v>
      </c>
      <c r="K2093" t="s">
        <v>151</v>
      </c>
      <c r="L2093" t="s">
        <v>141</v>
      </c>
      <c r="M2093" s="5">
        <v>572</v>
      </c>
    </row>
    <row r="2094" spans="1:13" x14ac:dyDescent="0.65">
      <c r="A2094" s="2">
        <v>45445</v>
      </c>
      <c r="B2094" s="3">
        <f t="shared" si="98"/>
        <v>2024</v>
      </c>
      <c r="C2094" t="str">
        <f t="shared" si="96"/>
        <v>2023-2024</v>
      </c>
      <c r="D2094" t="s">
        <v>160</v>
      </c>
      <c r="E2094" t="s">
        <v>18</v>
      </c>
      <c r="F2094" t="str">
        <f t="shared" si="97"/>
        <v>Queensland</v>
      </c>
      <c r="G2094" t="s">
        <v>19</v>
      </c>
      <c r="H2094">
        <v>4802</v>
      </c>
      <c r="I2094" t="s">
        <v>11</v>
      </c>
      <c r="J2094" t="s">
        <v>131</v>
      </c>
      <c r="K2094" t="s">
        <v>157</v>
      </c>
      <c r="L2094" t="s">
        <v>147</v>
      </c>
      <c r="M2094" s="5">
        <v>327</v>
      </c>
    </row>
    <row r="2095" spans="1:13" x14ac:dyDescent="0.65">
      <c r="A2095" s="2">
        <v>45796</v>
      </c>
      <c r="B2095" s="3">
        <f t="shared" si="98"/>
        <v>2025</v>
      </c>
      <c r="C2095" t="str">
        <f t="shared" si="96"/>
        <v>2024-2025</v>
      </c>
      <c r="D2095" t="s">
        <v>160</v>
      </c>
      <c r="E2095" t="s">
        <v>50</v>
      </c>
      <c r="F2095" t="str">
        <f t="shared" si="97"/>
        <v>Australian Capital Territory</v>
      </c>
      <c r="G2095" t="s">
        <v>51</v>
      </c>
      <c r="H2095">
        <v>2617</v>
      </c>
      <c r="I2095" t="s">
        <v>11</v>
      </c>
      <c r="J2095" t="s">
        <v>121</v>
      </c>
      <c r="K2095" t="s">
        <v>158</v>
      </c>
      <c r="L2095" t="s">
        <v>148</v>
      </c>
      <c r="M2095" s="5">
        <v>511</v>
      </c>
    </row>
    <row r="2096" spans="1:13" x14ac:dyDescent="0.65">
      <c r="A2096" s="2">
        <v>46005</v>
      </c>
      <c r="B2096" s="3">
        <f t="shared" si="98"/>
        <v>2026</v>
      </c>
      <c r="C2096" t="str">
        <f t="shared" si="96"/>
        <v>2025-2026</v>
      </c>
      <c r="D2096" t="s">
        <v>160</v>
      </c>
      <c r="E2096" t="s">
        <v>30</v>
      </c>
      <c r="F2096" t="str">
        <f t="shared" si="97"/>
        <v>Victoria</v>
      </c>
      <c r="G2096" t="s">
        <v>26</v>
      </c>
      <c r="H2096">
        <v>3030</v>
      </c>
      <c r="I2096" t="s">
        <v>11</v>
      </c>
      <c r="J2096" t="s">
        <v>126</v>
      </c>
      <c r="K2096" t="s">
        <v>159</v>
      </c>
      <c r="L2096" t="s">
        <v>149</v>
      </c>
      <c r="M2096" s="5">
        <v>656</v>
      </c>
    </row>
    <row r="2097" spans="1:13" x14ac:dyDescent="0.65">
      <c r="A2097" s="2">
        <v>45970</v>
      </c>
      <c r="B2097" s="3">
        <f t="shared" si="98"/>
        <v>2026</v>
      </c>
      <c r="C2097" t="str">
        <f t="shared" si="96"/>
        <v>2025-2026</v>
      </c>
      <c r="D2097" t="s">
        <v>160</v>
      </c>
      <c r="E2097" t="s">
        <v>22</v>
      </c>
      <c r="F2097" t="str">
        <f t="shared" si="97"/>
        <v>New South Wales</v>
      </c>
      <c r="G2097" t="s">
        <v>10</v>
      </c>
      <c r="H2097">
        <v>2116</v>
      </c>
      <c r="I2097" t="s">
        <v>11</v>
      </c>
      <c r="J2097" t="s">
        <v>123</v>
      </c>
      <c r="K2097" t="s">
        <v>157</v>
      </c>
      <c r="L2097" t="s">
        <v>147</v>
      </c>
      <c r="M2097" s="5">
        <v>310</v>
      </c>
    </row>
    <row r="2098" spans="1:13" x14ac:dyDescent="0.65">
      <c r="A2098" s="2">
        <v>45806</v>
      </c>
      <c r="B2098" s="3">
        <f t="shared" si="98"/>
        <v>2025</v>
      </c>
      <c r="C2098" t="str">
        <f t="shared" si="96"/>
        <v>2024-2025</v>
      </c>
      <c r="D2098" t="s">
        <v>161</v>
      </c>
      <c r="E2098" t="s">
        <v>102</v>
      </c>
      <c r="F2098" t="str">
        <f t="shared" si="97"/>
        <v>Queensland</v>
      </c>
      <c r="G2098" t="s">
        <v>19</v>
      </c>
      <c r="H2098">
        <v>4825</v>
      </c>
      <c r="I2098" t="s">
        <v>11</v>
      </c>
      <c r="J2098" t="s">
        <v>131</v>
      </c>
      <c r="K2098" t="s">
        <v>153</v>
      </c>
      <c r="L2098" t="s">
        <v>143</v>
      </c>
      <c r="M2098" s="5">
        <v>279</v>
      </c>
    </row>
    <row r="2099" spans="1:13" x14ac:dyDescent="0.65">
      <c r="A2099" s="2">
        <v>45793</v>
      </c>
      <c r="B2099" s="3">
        <f t="shared" si="98"/>
        <v>2025</v>
      </c>
      <c r="C2099" t="str">
        <f t="shared" si="96"/>
        <v>2024-2025</v>
      </c>
      <c r="D2099" t="s">
        <v>160</v>
      </c>
      <c r="E2099" t="s">
        <v>107</v>
      </c>
      <c r="F2099" t="str">
        <f t="shared" si="97"/>
        <v>New South Wales</v>
      </c>
      <c r="G2099" t="s">
        <v>10</v>
      </c>
      <c r="H2099">
        <v>2020</v>
      </c>
      <c r="I2099" t="s">
        <v>11</v>
      </c>
      <c r="J2099" t="s">
        <v>124</v>
      </c>
      <c r="K2099" t="s">
        <v>159</v>
      </c>
      <c r="L2099" t="s">
        <v>149</v>
      </c>
      <c r="M2099" s="5">
        <v>753</v>
      </c>
    </row>
    <row r="2100" spans="1:13" x14ac:dyDescent="0.65">
      <c r="A2100" s="2">
        <v>45560</v>
      </c>
      <c r="B2100" s="3">
        <f t="shared" si="98"/>
        <v>2025</v>
      </c>
      <c r="C2100" t="str">
        <f t="shared" si="96"/>
        <v>2024-2025</v>
      </c>
      <c r="D2100" t="s">
        <v>160</v>
      </c>
      <c r="E2100" t="s">
        <v>21</v>
      </c>
      <c r="F2100" t="str">
        <f t="shared" si="97"/>
        <v>South Australia</v>
      </c>
      <c r="G2100" t="s">
        <v>17</v>
      </c>
      <c r="H2100">
        <v>5343</v>
      </c>
      <c r="I2100" t="s">
        <v>11</v>
      </c>
      <c r="J2100" t="s">
        <v>137</v>
      </c>
      <c r="K2100" t="s">
        <v>156</v>
      </c>
      <c r="L2100" t="s">
        <v>146</v>
      </c>
      <c r="M2100" s="5">
        <v>71</v>
      </c>
    </row>
    <row r="2101" spans="1:13" x14ac:dyDescent="0.65">
      <c r="A2101" s="2">
        <v>45481</v>
      </c>
      <c r="B2101" s="3">
        <f t="shared" si="98"/>
        <v>2025</v>
      </c>
      <c r="C2101" t="str">
        <f t="shared" si="96"/>
        <v>2024-2025</v>
      </c>
      <c r="D2101" t="s">
        <v>161</v>
      </c>
      <c r="E2101" t="s">
        <v>97</v>
      </c>
      <c r="F2101" t="str">
        <f t="shared" si="97"/>
        <v>Tasmania</v>
      </c>
      <c r="G2101" t="s">
        <v>43</v>
      </c>
      <c r="H2101">
        <v>7010</v>
      </c>
      <c r="I2101" t="s">
        <v>11</v>
      </c>
      <c r="J2101" t="s">
        <v>128</v>
      </c>
      <c r="K2101" t="s">
        <v>153</v>
      </c>
      <c r="L2101" t="s">
        <v>143</v>
      </c>
      <c r="M2101" s="5">
        <v>787</v>
      </c>
    </row>
    <row r="2102" spans="1:13" x14ac:dyDescent="0.65">
      <c r="A2102" s="2">
        <v>45463</v>
      </c>
      <c r="B2102" s="3">
        <f t="shared" si="98"/>
        <v>2024</v>
      </c>
      <c r="C2102" t="str">
        <f t="shared" si="96"/>
        <v>2023-2024</v>
      </c>
      <c r="D2102" t="s">
        <v>161</v>
      </c>
      <c r="E2102" t="s">
        <v>80</v>
      </c>
      <c r="F2102" t="str">
        <f t="shared" si="97"/>
        <v>New South Wales</v>
      </c>
      <c r="G2102" t="s">
        <v>10</v>
      </c>
      <c r="H2102">
        <v>2120</v>
      </c>
      <c r="I2102" t="s">
        <v>11</v>
      </c>
      <c r="J2102" t="s">
        <v>123</v>
      </c>
      <c r="K2102" t="s">
        <v>159</v>
      </c>
      <c r="L2102" t="s">
        <v>149</v>
      </c>
      <c r="M2102" s="5">
        <v>783</v>
      </c>
    </row>
    <row r="2103" spans="1:13" x14ac:dyDescent="0.65">
      <c r="A2103" s="2">
        <v>45798</v>
      </c>
      <c r="B2103" s="3">
        <f t="shared" si="98"/>
        <v>2025</v>
      </c>
      <c r="C2103" t="str">
        <f t="shared" si="96"/>
        <v>2024-2025</v>
      </c>
      <c r="D2103" t="s">
        <v>160</v>
      </c>
      <c r="E2103" t="s">
        <v>114</v>
      </c>
      <c r="F2103" t="str">
        <f t="shared" si="97"/>
        <v>Victoria</v>
      </c>
      <c r="G2103" t="s">
        <v>26</v>
      </c>
      <c r="H2103">
        <v>3353</v>
      </c>
      <c r="I2103" t="s">
        <v>11</v>
      </c>
      <c r="J2103" t="s">
        <v>127</v>
      </c>
      <c r="K2103" t="s">
        <v>151</v>
      </c>
      <c r="L2103" t="s">
        <v>141</v>
      </c>
      <c r="M2103" s="5">
        <v>510</v>
      </c>
    </row>
    <row r="2104" spans="1:13" x14ac:dyDescent="0.65">
      <c r="A2104" s="2">
        <v>45987</v>
      </c>
      <c r="B2104" s="3">
        <f t="shared" si="98"/>
        <v>2026</v>
      </c>
      <c r="C2104" t="str">
        <f t="shared" si="96"/>
        <v>2025-2026</v>
      </c>
      <c r="D2104" t="s">
        <v>161</v>
      </c>
      <c r="E2104" t="s">
        <v>40</v>
      </c>
      <c r="F2104" t="str">
        <f t="shared" si="97"/>
        <v>South Australia</v>
      </c>
      <c r="G2104" t="s">
        <v>17</v>
      </c>
      <c r="H2104">
        <v>5169</v>
      </c>
      <c r="I2104" t="s">
        <v>11</v>
      </c>
      <c r="J2104" t="s">
        <v>132</v>
      </c>
      <c r="K2104" t="s">
        <v>150</v>
      </c>
      <c r="L2104" t="s">
        <v>140</v>
      </c>
      <c r="M2104" s="5">
        <v>42</v>
      </c>
    </row>
    <row r="2105" spans="1:13" x14ac:dyDescent="0.65">
      <c r="A2105" s="2">
        <v>45622</v>
      </c>
      <c r="B2105" s="3">
        <f t="shared" si="98"/>
        <v>2025</v>
      </c>
      <c r="C2105" t="str">
        <f t="shared" si="96"/>
        <v>2024-2025</v>
      </c>
      <c r="D2105" t="s">
        <v>160</v>
      </c>
      <c r="E2105" t="s">
        <v>56</v>
      </c>
      <c r="F2105" t="str">
        <f t="shared" si="97"/>
        <v>Queensland</v>
      </c>
      <c r="G2105" t="s">
        <v>19</v>
      </c>
      <c r="H2105">
        <v>4883</v>
      </c>
      <c r="I2105" t="s">
        <v>11</v>
      </c>
      <c r="J2105" t="s">
        <v>131</v>
      </c>
      <c r="K2105" t="s">
        <v>151</v>
      </c>
      <c r="L2105" t="s">
        <v>141</v>
      </c>
      <c r="M2105" s="5">
        <v>466</v>
      </c>
    </row>
    <row r="2106" spans="1:13" x14ac:dyDescent="0.65">
      <c r="A2106" s="2">
        <v>45385</v>
      </c>
      <c r="B2106" s="3">
        <f t="shared" si="98"/>
        <v>2024</v>
      </c>
      <c r="C2106" t="str">
        <f t="shared" si="96"/>
        <v>2023-2024</v>
      </c>
      <c r="D2106" t="s">
        <v>160</v>
      </c>
      <c r="E2106" t="s">
        <v>99</v>
      </c>
      <c r="F2106" t="str">
        <f t="shared" si="97"/>
        <v>Western Australia</v>
      </c>
      <c r="G2106" t="s">
        <v>28</v>
      </c>
      <c r="H2106">
        <v>6530</v>
      </c>
      <c r="I2106" t="s">
        <v>11</v>
      </c>
      <c r="J2106" t="s">
        <v>139</v>
      </c>
      <c r="K2106" t="s">
        <v>151</v>
      </c>
      <c r="L2106" t="s">
        <v>141</v>
      </c>
      <c r="M2106" s="5">
        <v>402</v>
      </c>
    </row>
    <row r="2107" spans="1:13" x14ac:dyDescent="0.65">
      <c r="A2107" s="2">
        <v>45516</v>
      </c>
      <c r="B2107" s="3">
        <f t="shared" si="98"/>
        <v>2025</v>
      </c>
      <c r="C2107" t="str">
        <f t="shared" si="96"/>
        <v>2024-2025</v>
      </c>
      <c r="D2107" t="s">
        <v>160</v>
      </c>
      <c r="E2107" t="s">
        <v>106</v>
      </c>
      <c r="F2107" t="str">
        <f t="shared" si="97"/>
        <v>Queensland</v>
      </c>
      <c r="G2107" t="s">
        <v>19</v>
      </c>
      <c r="H2107">
        <v>4558</v>
      </c>
      <c r="I2107" t="s">
        <v>11</v>
      </c>
      <c r="J2107" t="s">
        <v>134</v>
      </c>
      <c r="K2107" t="s">
        <v>151</v>
      </c>
      <c r="L2107" t="s">
        <v>141</v>
      </c>
      <c r="M2107" s="5">
        <v>362</v>
      </c>
    </row>
    <row r="2108" spans="1:13" x14ac:dyDescent="0.65">
      <c r="A2108" s="2">
        <v>45612</v>
      </c>
      <c r="B2108" s="3">
        <f t="shared" si="98"/>
        <v>2025</v>
      </c>
      <c r="C2108" t="str">
        <f t="shared" si="96"/>
        <v>2024-2025</v>
      </c>
      <c r="D2108" t="s">
        <v>160</v>
      </c>
      <c r="E2108" t="s">
        <v>33</v>
      </c>
      <c r="F2108" t="str">
        <f t="shared" si="97"/>
        <v>Northern Territory</v>
      </c>
      <c r="G2108" t="s">
        <v>15</v>
      </c>
      <c r="H2108">
        <v>870</v>
      </c>
      <c r="I2108" t="s">
        <v>11</v>
      </c>
      <c r="J2108" t="s">
        <v>138</v>
      </c>
      <c r="K2108" t="s">
        <v>151</v>
      </c>
      <c r="L2108" t="s">
        <v>141</v>
      </c>
      <c r="M2108" s="5">
        <v>605</v>
      </c>
    </row>
    <row r="2109" spans="1:13" x14ac:dyDescent="0.65">
      <c r="A2109" s="2">
        <v>46020</v>
      </c>
      <c r="B2109" s="3">
        <f t="shared" si="98"/>
        <v>2026</v>
      </c>
      <c r="C2109" t="str">
        <f t="shared" si="96"/>
        <v>2025-2026</v>
      </c>
      <c r="D2109" t="s">
        <v>161</v>
      </c>
      <c r="E2109" t="s">
        <v>55</v>
      </c>
      <c r="F2109" t="str">
        <f t="shared" si="97"/>
        <v>Queensland</v>
      </c>
      <c r="G2109" t="s">
        <v>19</v>
      </c>
      <c r="H2109">
        <v>4740</v>
      </c>
      <c r="I2109" t="s">
        <v>11</v>
      </c>
      <c r="J2109" t="s">
        <v>136</v>
      </c>
      <c r="K2109" t="s">
        <v>150</v>
      </c>
      <c r="L2109" t="s">
        <v>140</v>
      </c>
      <c r="M2109" s="5">
        <v>181</v>
      </c>
    </row>
    <row r="2110" spans="1:13" x14ac:dyDescent="0.65">
      <c r="A2110" s="2">
        <v>45787</v>
      </c>
      <c r="B2110" s="3">
        <f t="shared" si="98"/>
        <v>2025</v>
      </c>
      <c r="C2110" t="str">
        <f t="shared" si="96"/>
        <v>2024-2025</v>
      </c>
      <c r="D2110" t="s">
        <v>160</v>
      </c>
      <c r="E2110" t="s">
        <v>59</v>
      </c>
      <c r="F2110" t="str">
        <f t="shared" si="97"/>
        <v>South Australia</v>
      </c>
      <c r="G2110" t="s">
        <v>17</v>
      </c>
      <c r="H2110">
        <v>5011</v>
      </c>
      <c r="I2110" t="s">
        <v>11</v>
      </c>
      <c r="J2110" t="s">
        <v>132</v>
      </c>
      <c r="K2110" t="s">
        <v>153</v>
      </c>
      <c r="L2110" t="s">
        <v>143</v>
      </c>
      <c r="M2110" s="5">
        <v>75</v>
      </c>
    </row>
    <row r="2111" spans="1:13" x14ac:dyDescent="0.65">
      <c r="A2111" s="2">
        <v>45683</v>
      </c>
      <c r="B2111" s="3">
        <f t="shared" si="98"/>
        <v>2025</v>
      </c>
      <c r="C2111" t="str">
        <f t="shared" si="96"/>
        <v>2024-2025</v>
      </c>
      <c r="D2111" t="s">
        <v>160</v>
      </c>
      <c r="E2111" t="s">
        <v>112</v>
      </c>
      <c r="F2111" t="str">
        <f t="shared" si="97"/>
        <v>Queensland</v>
      </c>
      <c r="G2111" t="s">
        <v>19</v>
      </c>
      <c r="H2111">
        <v>4566</v>
      </c>
      <c r="I2111" t="s">
        <v>11</v>
      </c>
      <c r="J2111" t="s">
        <v>134</v>
      </c>
      <c r="K2111" t="s">
        <v>153</v>
      </c>
      <c r="L2111" t="s">
        <v>143</v>
      </c>
      <c r="M2111" s="5">
        <v>483</v>
      </c>
    </row>
    <row r="2112" spans="1:13" x14ac:dyDescent="0.65">
      <c r="A2112" s="2">
        <v>45662</v>
      </c>
      <c r="B2112" s="3">
        <f t="shared" si="98"/>
        <v>2025</v>
      </c>
      <c r="C2112" t="str">
        <f t="shared" si="96"/>
        <v>2024-2025</v>
      </c>
      <c r="D2112" t="s">
        <v>160</v>
      </c>
      <c r="E2112" t="s">
        <v>50</v>
      </c>
      <c r="F2112" t="str">
        <f t="shared" si="97"/>
        <v>Australian Capital Territory</v>
      </c>
      <c r="G2112" t="s">
        <v>51</v>
      </c>
      <c r="H2112">
        <v>2617</v>
      </c>
      <c r="I2112" t="s">
        <v>11</v>
      </c>
      <c r="J2112" t="s">
        <v>121</v>
      </c>
      <c r="K2112" t="s">
        <v>152</v>
      </c>
      <c r="L2112" t="s">
        <v>142</v>
      </c>
      <c r="M2112" s="5">
        <v>374</v>
      </c>
    </row>
    <row r="2113" spans="1:13" x14ac:dyDescent="0.65">
      <c r="A2113" s="2">
        <v>45805</v>
      </c>
      <c r="B2113" s="3">
        <f t="shared" si="98"/>
        <v>2025</v>
      </c>
      <c r="C2113" t="str">
        <f t="shared" si="96"/>
        <v>2024-2025</v>
      </c>
      <c r="D2113" t="s">
        <v>161</v>
      </c>
      <c r="E2113" t="s">
        <v>81</v>
      </c>
      <c r="F2113" t="str">
        <f t="shared" si="97"/>
        <v>Victoria</v>
      </c>
      <c r="G2113" t="s">
        <v>26</v>
      </c>
      <c r="H2113">
        <v>3076</v>
      </c>
      <c r="I2113" t="s">
        <v>11</v>
      </c>
      <c r="J2113" t="s">
        <v>126</v>
      </c>
      <c r="K2113" t="s">
        <v>153</v>
      </c>
      <c r="L2113" t="s">
        <v>143</v>
      </c>
      <c r="M2113" s="5">
        <v>483</v>
      </c>
    </row>
    <row r="2114" spans="1:13" x14ac:dyDescent="0.65">
      <c r="A2114" s="2">
        <v>45377</v>
      </c>
      <c r="B2114" s="3">
        <f t="shared" si="98"/>
        <v>2024</v>
      </c>
      <c r="C2114" t="str">
        <f t="shared" ref="C2114:C2177" si="99">IF(MONTH(A2114) &gt;= 7, YEAR(A2114) &amp; "-" &amp; YEAR(A2114) + 1, YEAR(A2114) - 1 &amp; "-" &amp; YEAR(A2114))</f>
        <v>2023-2024</v>
      </c>
      <c r="D2114" t="s">
        <v>161</v>
      </c>
      <c r="E2114" t="s">
        <v>39</v>
      </c>
      <c r="F2114" t="str">
        <f t="shared" ref="F2114:F2177" si="100">IF(G2114="WA","Western Australia",
IF(G2114="NSW","New South Wales",
IF(G2114="QLD","Queensland",
IF(G2114="VIC","Victoria",
IF(G2114="TAS","Tasmania",
IF(G2114="SA","South Australia",
IF(G2114="NT","Northern Territory",
IF(G2114="ACT","Australian Capital Territory",G2114))))))))</f>
        <v>New South Wales</v>
      </c>
      <c r="G2114" t="s">
        <v>10</v>
      </c>
      <c r="H2114">
        <v>2541</v>
      </c>
      <c r="I2114" t="s">
        <v>11</v>
      </c>
      <c r="J2114" t="s">
        <v>121</v>
      </c>
      <c r="K2114" t="s">
        <v>151</v>
      </c>
      <c r="L2114" t="s">
        <v>141</v>
      </c>
      <c r="M2114" s="5">
        <v>178</v>
      </c>
    </row>
    <row r="2115" spans="1:13" x14ac:dyDescent="0.65">
      <c r="A2115" s="2">
        <v>45995</v>
      </c>
      <c r="B2115" s="3">
        <f t="shared" ref="B2115:B2178" si="101">IF(MONTH(A2115)&gt;=7,YEAR(A2115)+1,YEAR(A2115))</f>
        <v>2026</v>
      </c>
      <c r="C2115" t="str">
        <f t="shared" si="99"/>
        <v>2025-2026</v>
      </c>
      <c r="D2115" t="s">
        <v>160</v>
      </c>
      <c r="E2115" t="s">
        <v>83</v>
      </c>
      <c r="F2115" t="str">
        <f t="shared" si="100"/>
        <v>Victoria</v>
      </c>
      <c r="G2115" t="s">
        <v>26</v>
      </c>
      <c r="H2115">
        <v>3551</v>
      </c>
      <c r="I2115" t="s">
        <v>11</v>
      </c>
      <c r="J2115" t="s">
        <v>127</v>
      </c>
      <c r="K2115" t="s">
        <v>150</v>
      </c>
      <c r="L2115" t="s">
        <v>140</v>
      </c>
      <c r="M2115" s="5">
        <v>606</v>
      </c>
    </row>
    <row r="2116" spans="1:13" x14ac:dyDescent="0.65">
      <c r="A2116" s="2">
        <v>46012</v>
      </c>
      <c r="B2116" s="3">
        <f t="shared" si="101"/>
        <v>2026</v>
      </c>
      <c r="C2116" t="str">
        <f t="shared" si="99"/>
        <v>2025-2026</v>
      </c>
      <c r="D2116" t="s">
        <v>160</v>
      </c>
      <c r="E2116" t="s">
        <v>107</v>
      </c>
      <c r="F2116" t="str">
        <f t="shared" si="100"/>
        <v>New South Wales</v>
      </c>
      <c r="G2116" t="s">
        <v>10</v>
      </c>
      <c r="H2116">
        <v>2020</v>
      </c>
      <c r="I2116" t="s">
        <v>11</v>
      </c>
      <c r="J2116" t="s">
        <v>124</v>
      </c>
      <c r="K2116" t="s">
        <v>153</v>
      </c>
      <c r="L2116" t="s">
        <v>143</v>
      </c>
      <c r="M2116" s="5">
        <v>774</v>
      </c>
    </row>
    <row r="2117" spans="1:13" x14ac:dyDescent="0.65">
      <c r="A2117" s="2">
        <v>45569</v>
      </c>
      <c r="B2117" s="3">
        <f t="shared" si="101"/>
        <v>2025</v>
      </c>
      <c r="C2117" t="str">
        <f t="shared" si="99"/>
        <v>2024-2025</v>
      </c>
      <c r="D2117" t="s">
        <v>161</v>
      </c>
      <c r="E2117" t="s">
        <v>52</v>
      </c>
      <c r="F2117" t="str">
        <f t="shared" si="100"/>
        <v>New South Wales</v>
      </c>
      <c r="G2117" t="s">
        <v>10</v>
      </c>
      <c r="H2117">
        <v>2485</v>
      </c>
      <c r="I2117" t="s">
        <v>11</v>
      </c>
      <c r="J2117" t="s">
        <v>120</v>
      </c>
      <c r="K2117" t="s">
        <v>159</v>
      </c>
      <c r="L2117" t="s">
        <v>149</v>
      </c>
      <c r="M2117" s="5">
        <v>208</v>
      </c>
    </row>
    <row r="2118" spans="1:13" x14ac:dyDescent="0.65">
      <c r="A2118" s="2">
        <v>45335</v>
      </c>
      <c r="B2118" s="3">
        <f t="shared" si="101"/>
        <v>2024</v>
      </c>
      <c r="C2118" t="str">
        <f t="shared" si="99"/>
        <v>2023-2024</v>
      </c>
      <c r="D2118" t="s">
        <v>160</v>
      </c>
      <c r="E2118" t="s">
        <v>83</v>
      </c>
      <c r="F2118" t="str">
        <f t="shared" si="100"/>
        <v>Victoria</v>
      </c>
      <c r="G2118" t="s">
        <v>26</v>
      </c>
      <c r="H2118">
        <v>3551</v>
      </c>
      <c r="I2118" t="s">
        <v>11</v>
      </c>
      <c r="J2118" t="s">
        <v>127</v>
      </c>
      <c r="K2118" t="s">
        <v>156</v>
      </c>
      <c r="L2118" t="s">
        <v>146</v>
      </c>
      <c r="M2118" s="5">
        <v>695</v>
      </c>
    </row>
    <row r="2119" spans="1:13" x14ac:dyDescent="0.65">
      <c r="A2119" s="2">
        <v>45499</v>
      </c>
      <c r="B2119" s="3">
        <f t="shared" si="101"/>
        <v>2025</v>
      </c>
      <c r="C2119" t="str">
        <f t="shared" si="99"/>
        <v>2024-2025</v>
      </c>
      <c r="D2119" t="s">
        <v>160</v>
      </c>
      <c r="E2119" t="s">
        <v>54</v>
      </c>
      <c r="F2119" t="str">
        <f t="shared" si="100"/>
        <v>New South Wales</v>
      </c>
      <c r="G2119" t="s">
        <v>10</v>
      </c>
      <c r="H2119">
        <v>2750</v>
      </c>
      <c r="I2119" t="s">
        <v>11</v>
      </c>
      <c r="J2119" t="s">
        <v>130</v>
      </c>
      <c r="K2119" t="s">
        <v>153</v>
      </c>
      <c r="L2119" t="s">
        <v>143</v>
      </c>
      <c r="M2119" s="5">
        <v>470</v>
      </c>
    </row>
    <row r="2120" spans="1:13" x14ac:dyDescent="0.65">
      <c r="A2120" s="2">
        <v>45677</v>
      </c>
      <c r="B2120" s="3">
        <f t="shared" si="101"/>
        <v>2025</v>
      </c>
      <c r="C2120" t="str">
        <f t="shared" si="99"/>
        <v>2024-2025</v>
      </c>
      <c r="D2120" t="s">
        <v>161</v>
      </c>
      <c r="E2120" t="s">
        <v>99</v>
      </c>
      <c r="F2120" t="str">
        <f t="shared" si="100"/>
        <v>Western Australia</v>
      </c>
      <c r="G2120" t="s">
        <v>28</v>
      </c>
      <c r="H2120">
        <v>6530</v>
      </c>
      <c r="I2120" t="s">
        <v>11</v>
      </c>
      <c r="J2120" t="s">
        <v>139</v>
      </c>
      <c r="K2120" t="s">
        <v>154</v>
      </c>
      <c r="L2120" t="s">
        <v>144</v>
      </c>
      <c r="M2120" s="5">
        <v>710</v>
      </c>
    </row>
    <row r="2121" spans="1:13" x14ac:dyDescent="0.65">
      <c r="A2121" s="2">
        <v>45424</v>
      </c>
      <c r="B2121" s="3">
        <f t="shared" si="101"/>
        <v>2024</v>
      </c>
      <c r="C2121" t="str">
        <f t="shared" si="99"/>
        <v>2023-2024</v>
      </c>
      <c r="D2121" t="s">
        <v>161</v>
      </c>
      <c r="E2121" t="s">
        <v>91</v>
      </c>
      <c r="F2121" t="str">
        <f t="shared" si="100"/>
        <v>Western Australia</v>
      </c>
      <c r="G2121" t="s">
        <v>28</v>
      </c>
      <c r="H2121">
        <v>6109</v>
      </c>
      <c r="I2121" t="s">
        <v>11</v>
      </c>
      <c r="J2121" t="s">
        <v>133</v>
      </c>
      <c r="K2121" t="s">
        <v>155</v>
      </c>
      <c r="L2121" t="s">
        <v>145</v>
      </c>
      <c r="M2121" s="5">
        <v>289</v>
      </c>
    </row>
    <row r="2122" spans="1:13" x14ac:dyDescent="0.65">
      <c r="A2122" s="2">
        <v>45310</v>
      </c>
      <c r="B2122" s="3">
        <f t="shared" si="101"/>
        <v>2024</v>
      </c>
      <c r="C2122" t="str">
        <f t="shared" si="99"/>
        <v>2023-2024</v>
      </c>
      <c r="D2122" t="s">
        <v>160</v>
      </c>
      <c r="E2122" t="s">
        <v>59</v>
      </c>
      <c r="F2122" t="str">
        <f t="shared" si="100"/>
        <v>South Australia</v>
      </c>
      <c r="G2122" t="s">
        <v>17</v>
      </c>
      <c r="H2122">
        <v>5011</v>
      </c>
      <c r="I2122" t="s">
        <v>11</v>
      </c>
      <c r="J2122" t="s">
        <v>132</v>
      </c>
      <c r="K2122" t="s">
        <v>159</v>
      </c>
      <c r="L2122" t="s">
        <v>149</v>
      </c>
      <c r="M2122" s="5">
        <v>171</v>
      </c>
    </row>
    <row r="2123" spans="1:13" x14ac:dyDescent="0.65">
      <c r="A2123" s="2">
        <v>45866</v>
      </c>
      <c r="B2123" s="3">
        <f t="shared" si="101"/>
        <v>2026</v>
      </c>
      <c r="C2123" t="str">
        <f t="shared" si="99"/>
        <v>2025-2026</v>
      </c>
      <c r="D2123" t="s">
        <v>160</v>
      </c>
      <c r="E2123" t="s">
        <v>50</v>
      </c>
      <c r="F2123" t="str">
        <f t="shared" si="100"/>
        <v>Australian Capital Territory</v>
      </c>
      <c r="G2123" t="s">
        <v>51</v>
      </c>
      <c r="H2123">
        <v>2617</v>
      </c>
      <c r="I2123" t="s">
        <v>11</v>
      </c>
      <c r="J2123" t="s">
        <v>121</v>
      </c>
      <c r="K2123" t="s">
        <v>151</v>
      </c>
      <c r="L2123" t="s">
        <v>141</v>
      </c>
      <c r="M2123" s="5">
        <v>514</v>
      </c>
    </row>
    <row r="2124" spans="1:13" x14ac:dyDescent="0.65">
      <c r="A2124" s="2">
        <v>46000</v>
      </c>
      <c r="B2124" s="3">
        <f t="shared" si="101"/>
        <v>2026</v>
      </c>
      <c r="C2124" t="str">
        <f t="shared" si="99"/>
        <v>2025-2026</v>
      </c>
      <c r="D2124" t="s">
        <v>160</v>
      </c>
      <c r="E2124" t="s">
        <v>30</v>
      </c>
      <c r="F2124" t="str">
        <f t="shared" si="100"/>
        <v>Victoria</v>
      </c>
      <c r="G2124" t="s">
        <v>26</v>
      </c>
      <c r="H2124">
        <v>3030</v>
      </c>
      <c r="I2124" t="s">
        <v>11</v>
      </c>
      <c r="J2124" t="s">
        <v>126</v>
      </c>
      <c r="K2124" t="s">
        <v>155</v>
      </c>
      <c r="L2124" t="s">
        <v>145</v>
      </c>
      <c r="M2124" s="5">
        <v>350</v>
      </c>
    </row>
    <row r="2125" spans="1:13" x14ac:dyDescent="0.65">
      <c r="A2125" s="2">
        <v>45704</v>
      </c>
      <c r="B2125" s="3">
        <f t="shared" si="101"/>
        <v>2025</v>
      </c>
      <c r="C2125" t="str">
        <f t="shared" si="99"/>
        <v>2024-2025</v>
      </c>
      <c r="D2125" t="s">
        <v>161</v>
      </c>
      <c r="E2125" t="s">
        <v>47</v>
      </c>
      <c r="F2125" t="str">
        <f t="shared" si="100"/>
        <v>Victoria</v>
      </c>
      <c r="G2125" t="s">
        <v>26</v>
      </c>
      <c r="H2125">
        <v>3630</v>
      </c>
      <c r="I2125" t="s">
        <v>11</v>
      </c>
      <c r="J2125" t="s">
        <v>135</v>
      </c>
      <c r="K2125" t="s">
        <v>152</v>
      </c>
      <c r="L2125" t="s">
        <v>142</v>
      </c>
      <c r="M2125" s="5">
        <v>72</v>
      </c>
    </row>
    <row r="2126" spans="1:13" x14ac:dyDescent="0.65">
      <c r="A2126" s="2">
        <v>45926</v>
      </c>
      <c r="B2126" s="3">
        <f t="shared" si="101"/>
        <v>2026</v>
      </c>
      <c r="C2126" t="str">
        <f t="shared" si="99"/>
        <v>2025-2026</v>
      </c>
      <c r="D2126" t="s">
        <v>161</v>
      </c>
      <c r="E2126" t="s">
        <v>81</v>
      </c>
      <c r="F2126" t="str">
        <f t="shared" si="100"/>
        <v>Victoria</v>
      </c>
      <c r="G2126" t="s">
        <v>26</v>
      </c>
      <c r="H2126">
        <v>3076</v>
      </c>
      <c r="I2126" t="s">
        <v>11</v>
      </c>
      <c r="J2126" t="s">
        <v>126</v>
      </c>
      <c r="K2126" t="s">
        <v>159</v>
      </c>
      <c r="L2126" t="s">
        <v>149</v>
      </c>
      <c r="M2126" s="5">
        <v>399</v>
      </c>
    </row>
    <row r="2127" spans="1:13" x14ac:dyDescent="0.65">
      <c r="A2127" s="2">
        <v>45334</v>
      </c>
      <c r="B2127" s="3">
        <f t="shared" si="101"/>
        <v>2024</v>
      </c>
      <c r="C2127" t="str">
        <f t="shared" si="99"/>
        <v>2023-2024</v>
      </c>
      <c r="D2127" t="s">
        <v>161</v>
      </c>
      <c r="E2127" t="s">
        <v>35</v>
      </c>
      <c r="F2127" t="str">
        <f t="shared" si="100"/>
        <v>Victoria</v>
      </c>
      <c r="G2127" t="s">
        <v>26</v>
      </c>
      <c r="H2127">
        <v>3280</v>
      </c>
      <c r="I2127" t="s">
        <v>11</v>
      </c>
      <c r="J2127" t="s">
        <v>127</v>
      </c>
      <c r="K2127" t="s">
        <v>152</v>
      </c>
      <c r="L2127" t="s">
        <v>142</v>
      </c>
      <c r="M2127" s="5">
        <v>72</v>
      </c>
    </row>
    <row r="2128" spans="1:13" x14ac:dyDescent="0.65">
      <c r="A2128" s="2">
        <v>45912</v>
      </c>
      <c r="B2128" s="3">
        <f t="shared" si="101"/>
        <v>2026</v>
      </c>
      <c r="C2128" t="str">
        <f t="shared" si="99"/>
        <v>2025-2026</v>
      </c>
      <c r="D2128" t="s">
        <v>160</v>
      </c>
      <c r="E2128" t="s">
        <v>27</v>
      </c>
      <c r="F2128" t="str">
        <f t="shared" si="100"/>
        <v>Western Australia</v>
      </c>
      <c r="G2128" t="s">
        <v>28</v>
      </c>
      <c r="H2128">
        <v>6030</v>
      </c>
      <c r="I2128" t="s">
        <v>11</v>
      </c>
      <c r="J2128" t="s">
        <v>119</v>
      </c>
      <c r="K2128" t="s">
        <v>151</v>
      </c>
      <c r="L2128" t="s">
        <v>141</v>
      </c>
      <c r="M2128" s="5">
        <v>698</v>
      </c>
    </row>
    <row r="2129" spans="1:13" x14ac:dyDescent="0.65">
      <c r="A2129" s="2">
        <v>45511</v>
      </c>
      <c r="B2129" s="3">
        <f t="shared" si="101"/>
        <v>2025</v>
      </c>
      <c r="C2129" t="str">
        <f t="shared" si="99"/>
        <v>2024-2025</v>
      </c>
      <c r="D2129" t="s">
        <v>160</v>
      </c>
      <c r="E2129" t="s">
        <v>67</v>
      </c>
      <c r="F2129" t="str">
        <f t="shared" si="100"/>
        <v>Tasmania</v>
      </c>
      <c r="G2129" t="s">
        <v>43</v>
      </c>
      <c r="H2129">
        <v>7250</v>
      </c>
      <c r="I2129" t="s">
        <v>11</v>
      </c>
      <c r="J2129" t="s">
        <v>128</v>
      </c>
      <c r="K2129" t="s">
        <v>150</v>
      </c>
      <c r="L2129" t="s">
        <v>140</v>
      </c>
      <c r="M2129" s="5">
        <v>168</v>
      </c>
    </row>
    <row r="2130" spans="1:13" x14ac:dyDescent="0.65">
      <c r="A2130" s="2">
        <v>45776</v>
      </c>
      <c r="B2130" s="3">
        <f t="shared" si="101"/>
        <v>2025</v>
      </c>
      <c r="C2130" t="str">
        <f t="shared" si="99"/>
        <v>2024-2025</v>
      </c>
      <c r="D2130" t="s">
        <v>161</v>
      </c>
      <c r="E2130" t="s">
        <v>80</v>
      </c>
      <c r="F2130" t="str">
        <f t="shared" si="100"/>
        <v>New South Wales</v>
      </c>
      <c r="G2130" t="s">
        <v>10</v>
      </c>
      <c r="H2130">
        <v>2120</v>
      </c>
      <c r="I2130" t="s">
        <v>11</v>
      </c>
      <c r="J2130" t="s">
        <v>123</v>
      </c>
      <c r="K2130" t="s">
        <v>153</v>
      </c>
      <c r="L2130" t="s">
        <v>143</v>
      </c>
      <c r="M2130" s="5">
        <v>798</v>
      </c>
    </row>
    <row r="2131" spans="1:13" x14ac:dyDescent="0.65">
      <c r="A2131" s="2">
        <v>45919</v>
      </c>
      <c r="B2131" s="3">
        <f t="shared" si="101"/>
        <v>2026</v>
      </c>
      <c r="C2131" t="str">
        <f t="shared" si="99"/>
        <v>2025-2026</v>
      </c>
      <c r="D2131" t="s">
        <v>161</v>
      </c>
      <c r="E2131" t="s">
        <v>104</v>
      </c>
      <c r="F2131" t="str">
        <f t="shared" si="100"/>
        <v>Victoria</v>
      </c>
      <c r="G2131" t="s">
        <v>26</v>
      </c>
      <c r="H2131">
        <v>3175</v>
      </c>
      <c r="I2131" t="s">
        <v>11</v>
      </c>
      <c r="J2131" t="s">
        <v>125</v>
      </c>
      <c r="K2131" t="s">
        <v>153</v>
      </c>
      <c r="L2131" t="s">
        <v>143</v>
      </c>
      <c r="M2131" s="5">
        <v>717</v>
      </c>
    </row>
    <row r="2132" spans="1:13" x14ac:dyDescent="0.65">
      <c r="A2132" s="2">
        <v>45482</v>
      </c>
      <c r="B2132" s="3">
        <f t="shared" si="101"/>
        <v>2025</v>
      </c>
      <c r="C2132" t="str">
        <f t="shared" si="99"/>
        <v>2024-2025</v>
      </c>
      <c r="D2132" t="s">
        <v>160</v>
      </c>
      <c r="E2132" t="s">
        <v>66</v>
      </c>
      <c r="F2132" t="str">
        <f t="shared" si="100"/>
        <v>Western Australia</v>
      </c>
      <c r="G2132" t="s">
        <v>28</v>
      </c>
      <c r="H2132">
        <v>6330</v>
      </c>
      <c r="I2132" t="s">
        <v>11</v>
      </c>
      <c r="J2132" t="s">
        <v>133</v>
      </c>
      <c r="K2132" t="s">
        <v>158</v>
      </c>
      <c r="L2132" t="s">
        <v>148</v>
      </c>
      <c r="M2132" s="5">
        <v>224</v>
      </c>
    </row>
    <row r="2133" spans="1:13" x14ac:dyDescent="0.65">
      <c r="A2133" s="2">
        <v>45474</v>
      </c>
      <c r="B2133" s="3">
        <f t="shared" si="101"/>
        <v>2025</v>
      </c>
      <c r="C2133" t="str">
        <f t="shared" si="99"/>
        <v>2024-2025</v>
      </c>
      <c r="D2133" t="s">
        <v>161</v>
      </c>
      <c r="E2133" t="s">
        <v>23</v>
      </c>
      <c r="F2133" t="str">
        <f t="shared" si="100"/>
        <v>New South Wales</v>
      </c>
      <c r="G2133" t="s">
        <v>10</v>
      </c>
      <c r="H2133">
        <v>2830</v>
      </c>
      <c r="I2133" t="s">
        <v>11</v>
      </c>
      <c r="J2133" t="s">
        <v>130</v>
      </c>
      <c r="K2133" t="s">
        <v>154</v>
      </c>
      <c r="L2133" t="s">
        <v>144</v>
      </c>
      <c r="M2133" s="5">
        <v>710</v>
      </c>
    </row>
    <row r="2134" spans="1:13" x14ac:dyDescent="0.65">
      <c r="A2134" s="2">
        <v>45976</v>
      </c>
      <c r="B2134" s="3">
        <f t="shared" si="101"/>
        <v>2026</v>
      </c>
      <c r="C2134" t="str">
        <f t="shared" si="99"/>
        <v>2025-2026</v>
      </c>
      <c r="D2134" t="s">
        <v>160</v>
      </c>
      <c r="E2134" t="s">
        <v>30</v>
      </c>
      <c r="F2134" t="str">
        <f t="shared" si="100"/>
        <v>Victoria</v>
      </c>
      <c r="G2134" t="s">
        <v>26</v>
      </c>
      <c r="H2134">
        <v>3030</v>
      </c>
      <c r="I2134" t="s">
        <v>11</v>
      </c>
      <c r="J2134" t="s">
        <v>126</v>
      </c>
      <c r="K2134" t="s">
        <v>154</v>
      </c>
      <c r="L2134" t="s">
        <v>144</v>
      </c>
      <c r="M2134" s="5">
        <v>490</v>
      </c>
    </row>
    <row r="2135" spans="1:13" x14ac:dyDescent="0.65">
      <c r="A2135" s="2">
        <v>45778</v>
      </c>
      <c r="B2135" s="3">
        <f t="shared" si="101"/>
        <v>2025</v>
      </c>
      <c r="C2135" t="str">
        <f t="shared" si="99"/>
        <v>2024-2025</v>
      </c>
      <c r="D2135" t="s">
        <v>160</v>
      </c>
      <c r="E2135" t="s">
        <v>88</v>
      </c>
      <c r="F2135" t="str">
        <f t="shared" si="100"/>
        <v>Queensland</v>
      </c>
      <c r="G2135" t="s">
        <v>19</v>
      </c>
      <c r="H2135">
        <v>4570</v>
      </c>
      <c r="I2135" t="s">
        <v>11</v>
      </c>
      <c r="J2135" t="s">
        <v>134</v>
      </c>
      <c r="K2135" t="s">
        <v>157</v>
      </c>
      <c r="L2135" t="s">
        <v>147</v>
      </c>
      <c r="M2135" s="5">
        <v>385</v>
      </c>
    </row>
    <row r="2136" spans="1:13" x14ac:dyDescent="0.65">
      <c r="A2136" s="2">
        <v>45869</v>
      </c>
      <c r="B2136" s="3">
        <f t="shared" si="101"/>
        <v>2026</v>
      </c>
      <c r="C2136" t="str">
        <f t="shared" si="99"/>
        <v>2025-2026</v>
      </c>
      <c r="D2136" t="s">
        <v>160</v>
      </c>
      <c r="E2136" t="s">
        <v>94</v>
      </c>
      <c r="F2136" t="str">
        <f t="shared" si="100"/>
        <v>Queensland</v>
      </c>
      <c r="G2136" t="s">
        <v>19</v>
      </c>
      <c r="H2136">
        <v>4551</v>
      </c>
      <c r="I2136" t="s">
        <v>11</v>
      </c>
      <c r="J2136" t="s">
        <v>134</v>
      </c>
      <c r="K2136" t="s">
        <v>154</v>
      </c>
      <c r="L2136" t="s">
        <v>144</v>
      </c>
      <c r="M2136" s="5">
        <v>705</v>
      </c>
    </row>
    <row r="2137" spans="1:13" x14ac:dyDescent="0.65">
      <c r="A2137" s="2">
        <v>45306</v>
      </c>
      <c r="B2137" s="3">
        <f t="shared" si="101"/>
        <v>2024</v>
      </c>
      <c r="C2137" t="str">
        <f t="shared" si="99"/>
        <v>2023-2024</v>
      </c>
      <c r="D2137" t="s">
        <v>160</v>
      </c>
      <c r="E2137" t="s">
        <v>67</v>
      </c>
      <c r="F2137" t="str">
        <f t="shared" si="100"/>
        <v>Tasmania</v>
      </c>
      <c r="G2137" t="s">
        <v>43</v>
      </c>
      <c r="H2137">
        <v>7250</v>
      </c>
      <c r="I2137" t="s">
        <v>11</v>
      </c>
      <c r="J2137" t="s">
        <v>128</v>
      </c>
      <c r="K2137" t="s">
        <v>153</v>
      </c>
      <c r="L2137" t="s">
        <v>143</v>
      </c>
      <c r="M2137" s="5">
        <v>240</v>
      </c>
    </row>
    <row r="2138" spans="1:13" x14ac:dyDescent="0.65">
      <c r="A2138" s="2">
        <v>45856</v>
      </c>
      <c r="B2138" s="3">
        <f t="shared" si="101"/>
        <v>2026</v>
      </c>
      <c r="C2138" t="str">
        <f t="shared" si="99"/>
        <v>2025-2026</v>
      </c>
      <c r="D2138" t="s">
        <v>161</v>
      </c>
      <c r="E2138" t="s">
        <v>48</v>
      </c>
      <c r="F2138" t="str">
        <f t="shared" si="100"/>
        <v>Western Australia</v>
      </c>
      <c r="G2138" t="s">
        <v>28</v>
      </c>
      <c r="H2138">
        <v>6450</v>
      </c>
      <c r="I2138" t="s">
        <v>11</v>
      </c>
      <c r="J2138" t="s">
        <v>139</v>
      </c>
      <c r="K2138" t="s">
        <v>154</v>
      </c>
      <c r="L2138" t="s">
        <v>144</v>
      </c>
      <c r="M2138" s="5">
        <v>350</v>
      </c>
    </row>
    <row r="2139" spans="1:13" x14ac:dyDescent="0.65">
      <c r="A2139" s="2">
        <v>45299</v>
      </c>
      <c r="B2139" s="3">
        <f t="shared" si="101"/>
        <v>2024</v>
      </c>
      <c r="C2139" t="str">
        <f t="shared" si="99"/>
        <v>2023-2024</v>
      </c>
      <c r="D2139" t="s">
        <v>160</v>
      </c>
      <c r="E2139" t="s">
        <v>106</v>
      </c>
      <c r="F2139" t="str">
        <f t="shared" si="100"/>
        <v>Queensland</v>
      </c>
      <c r="G2139" t="s">
        <v>19</v>
      </c>
      <c r="H2139">
        <v>4558</v>
      </c>
      <c r="I2139" t="s">
        <v>11</v>
      </c>
      <c r="J2139" t="s">
        <v>134</v>
      </c>
      <c r="K2139" t="s">
        <v>154</v>
      </c>
      <c r="L2139" t="s">
        <v>144</v>
      </c>
      <c r="M2139" s="5">
        <v>589</v>
      </c>
    </row>
    <row r="2140" spans="1:13" x14ac:dyDescent="0.65">
      <c r="A2140" s="2">
        <v>45802</v>
      </c>
      <c r="B2140" s="3">
        <f t="shared" si="101"/>
        <v>2025</v>
      </c>
      <c r="C2140" t="str">
        <f t="shared" si="99"/>
        <v>2024-2025</v>
      </c>
      <c r="D2140" t="s">
        <v>161</v>
      </c>
      <c r="E2140" t="s">
        <v>109</v>
      </c>
      <c r="F2140" t="str">
        <f t="shared" si="100"/>
        <v>Western Australia</v>
      </c>
      <c r="G2140" t="s">
        <v>28</v>
      </c>
      <c r="H2140">
        <v>6052</v>
      </c>
      <c r="I2140" t="s">
        <v>11</v>
      </c>
      <c r="J2140" t="s">
        <v>119</v>
      </c>
      <c r="K2140" t="s">
        <v>152</v>
      </c>
      <c r="L2140" t="s">
        <v>142</v>
      </c>
      <c r="M2140" s="5">
        <v>275</v>
      </c>
    </row>
    <row r="2141" spans="1:13" x14ac:dyDescent="0.65">
      <c r="A2141" s="2">
        <v>45697</v>
      </c>
      <c r="B2141" s="3">
        <f t="shared" si="101"/>
        <v>2025</v>
      </c>
      <c r="C2141" t="str">
        <f t="shared" si="99"/>
        <v>2024-2025</v>
      </c>
      <c r="D2141" t="s">
        <v>160</v>
      </c>
      <c r="E2141" t="s">
        <v>48</v>
      </c>
      <c r="F2141" t="str">
        <f t="shared" si="100"/>
        <v>Western Australia</v>
      </c>
      <c r="G2141" t="s">
        <v>28</v>
      </c>
      <c r="H2141">
        <v>6450</v>
      </c>
      <c r="I2141" t="s">
        <v>11</v>
      </c>
      <c r="J2141" t="s">
        <v>139</v>
      </c>
      <c r="K2141" t="s">
        <v>153</v>
      </c>
      <c r="L2141" t="s">
        <v>143</v>
      </c>
      <c r="M2141" s="5">
        <v>603</v>
      </c>
    </row>
    <row r="2142" spans="1:13" x14ac:dyDescent="0.65">
      <c r="A2142" s="2">
        <v>45634</v>
      </c>
      <c r="B2142" s="3">
        <f t="shared" si="101"/>
        <v>2025</v>
      </c>
      <c r="C2142" t="str">
        <f t="shared" si="99"/>
        <v>2024-2025</v>
      </c>
      <c r="D2142" t="s">
        <v>160</v>
      </c>
      <c r="E2142" t="s">
        <v>22</v>
      </c>
      <c r="F2142" t="str">
        <f t="shared" si="100"/>
        <v>New South Wales</v>
      </c>
      <c r="G2142" t="s">
        <v>10</v>
      </c>
      <c r="H2142">
        <v>2116</v>
      </c>
      <c r="I2142" t="s">
        <v>11</v>
      </c>
      <c r="J2142" t="s">
        <v>123</v>
      </c>
      <c r="K2142" t="s">
        <v>153</v>
      </c>
      <c r="L2142" t="s">
        <v>143</v>
      </c>
      <c r="M2142" s="5">
        <v>663</v>
      </c>
    </row>
    <row r="2143" spans="1:13" x14ac:dyDescent="0.65">
      <c r="A2143" s="2">
        <v>45890</v>
      </c>
      <c r="B2143" s="3">
        <f t="shared" si="101"/>
        <v>2026</v>
      </c>
      <c r="C2143" t="str">
        <f t="shared" si="99"/>
        <v>2025-2026</v>
      </c>
      <c r="D2143" t="s">
        <v>161</v>
      </c>
      <c r="E2143" t="s">
        <v>93</v>
      </c>
      <c r="F2143" t="str">
        <f t="shared" si="100"/>
        <v>Victoria</v>
      </c>
      <c r="G2143" t="s">
        <v>26</v>
      </c>
      <c r="H2143">
        <v>3400</v>
      </c>
      <c r="I2143" t="s">
        <v>11</v>
      </c>
      <c r="J2143" t="s">
        <v>127</v>
      </c>
      <c r="K2143" t="s">
        <v>156</v>
      </c>
      <c r="L2143" t="s">
        <v>146</v>
      </c>
      <c r="M2143" s="5">
        <v>435</v>
      </c>
    </row>
    <row r="2144" spans="1:13" x14ac:dyDescent="0.65">
      <c r="A2144" s="2">
        <v>45541</v>
      </c>
      <c r="B2144" s="3">
        <f t="shared" si="101"/>
        <v>2025</v>
      </c>
      <c r="C2144" t="str">
        <f t="shared" si="99"/>
        <v>2024-2025</v>
      </c>
      <c r="D2144" t="s">
        <v>161</v>
      </c>
      <c r="E2144" t="s">
        <v>74</v>
      </c>
      <c r="F2144" t="str">
        <f t="shared" si="100"/>
        <v>Victoria</v>
      </c>
      <c r="G2144" t="s">
        <v>26</v>
      </c>
      <c r="H2144">
        <v>3500</v>
      </c>
      <c r="I2144" t="s">
        <v>11</v>
      </c>
      <c r="J2144" t="s">
        <v>127</v>
      </c>
      <c r="K2144" t="s">
        <v>159</v>
      </c>
      <c r="L2144" t="s">
        <v>149</v>
      </c>
      <c r="M2144" s="5">
        <v>92</v>
      </c>
    </row>
    <row r="2145" spans="1:13" x14ac:dyDescent="0.65">
      <c r="A2145" s="2">
        <v>45747</v>
      </c>
      <c r="B2145" s="3">
        <f t="shared" si="101"/>
        <v>2025</v>
      </c>
      <c r="C2145" t="str">
        <f t="shared" si="99"/>
        <v>2024-2025</v>
      </c>
      <c r="D2145" t="s">
        <v>160</v>
      </c>
      <c r="E2145" t="s">
        <v>107</v>
      </c>
      <c r="F2145" t="str">
        <f t="shared" si="100"/>
        <v>New South Wales</v>
      </c>
      <c r="G2145" t="s">
        <v>10</v>
      </c>
      <c r="H2145">
        <v>2020</v>
      </c>
      <c r="I2145" t="s">
        <v>11</v>
      </c>
      <c r="J2145" t="s">
        <v>124</v>
      </c>
      <c r="K2145" t="s">
        <v>152</v>
      </c>
      <c r="L2145" t="s">
        <v>142</v>
      </c>
      <c r="M2145" s="5">
        <v>571</v>
      </c>
    </row>
    <row r="2146" spans="1:13" x14ac:dyDescent="0.65">
      <c r="A2146" s="2">
        <v>45783</v>
      </c>
      <c r="B2146" s="3">
        <f t="shared" si="101"/>
        <v>2025</v>
      </c>
      <c r="C2146" t="str">
        <f t="shared" si="99"/>
        <v>2024-2025</v>
      </c>
      <c r="D2146" t="s">
        <v>160</v>
      </c>
      <c r="E2146" t="s">
        <v>63</v>
      </c>
      <c r="F2146" t="str">
        <f t="shared" si="100"/>
        <v>Queensland</v>
      </c>
      <c r="G2146" t="s">
        <v>19</v>
      </c>
      <c r="H2146">
        <v>4068</v>
      </c>
      <c r="I2146" t="s">
        <v>11</v>
      </c>
      <c r="J2146" t="s">
        <v>129</v>
      </c>
      <c r="K2146" t="s">
        <v>155</v>
      </c>
      <c r="L2146" t="s">
        <v>145</v>
      </c>
      <c r="M2146" s="5">
        <v>698</v>
      </c>
    </row>
    <row r="2147" spans="1:13" x14ac:dyDescent="0.65">
      <c r="A2147" s="2">
        <v>45960</v>
      </c>
      <c r="B2147" s="3">
        <f t="shared" si="101"/>
        <v>2026</v>
      </c>
      <c r="C2147" t="str">
        <f t="shared" si="99"/>
        <v>2025-2026</v>
      </c>
      <c r="D2147" t="s">
        <v>160</v>
      </c>
      <c r="E2147" t="s">
        <v>73</v>
      </c>
      <c r="F2147" t="str">
        <f t="shared" si="100"/>
        <v>Queensland</v>
      </c>
      <c r="G2147" t="s">
        <v>19</v>
      </c>
      <c r="H2147">
        <v>4509</v>
      </c>
      <c r="I2147" t="s">
        <v>11</v>
      </c>
      <c r="J2147" t="s">
        <v>122</v>
      </c>
      <c r="K2147" t="s">
        <v>156</v>
      </c>
      <c r="L2147" t="s">
        <v>146</v>
      </c>
      <c r="M2147" s="5">
        <v>278</v>
      </c>
    </row>
    <row r="2148" spans="1:13" x14ac:dyDescent="0.65">
      <c r="A2148" s="2">
        <v>45754</v>
      </c>
      <c r="B2148" s="3">
        <f t="shared" si="101"/>
        <v>2025</v>
      </c>
      <c r="C2148" t="str">
        <f t="shared" si="99"/>
        <v>2024-2025</v>
      </c>
      <c r="D2148" t="s">
        <v>160</v>
      </c>
      <c r="E2148" t="s">
        <v>85</v>
      </c>
      <c r="F2148" t="str">
        <f t="shared" si="100"/>
        <v>Western Australia</v>
      </c>
      <c r="G2148" t="s">
        <v>28</v>
      </c>
      <c r="H2148">
        <v>6725</v>
      </c>
      <c r="I2148" t="s">
        <v>11</v>
      </c>
      <c r="J2148" t="s">
        <v>139</v>
      </c>
      <c r="K2148" t="s">
        <v>153</v>
      </c>
      <c r="L2148" t="s">
        <v>143</v>
      </c>
      <c r="M2148" s="5">
        <v>695</v>
      </c>
    </row>
    <row r="2149" spans="1:13" x14ac:dyDescent="0.65">
      <c r="A2149" s="2">
        <v>45573</v>
      </c>
      <c r="B2149" s="3">
        <f t="shared" si="101"/>
        <v>2025</v>
      </c>
      <c r="C2149" t="str">
        <f t="shared" si="99"/>
        <v>2024-2025</v>
      </c>
      <c r="D2149" t="s">
        <v>160</v>
      </c>
      <c r="E2149" t="s">
        <v>98</v>
      </c>
      <c r="F2149" t="str">
        <f t="shared" si="100"/>
        <v>South Australia</v>
      </c>
      <c r="G2149" t="s">
        <v>17</v>
      </c>
      <c r="H2149">
        <v>5290</v>
      </c>
      <c r="I2149" t="s">
        <v>11</v>
      </c>
      <c r="J2149" t="s">
        <v>137</v>
      </c>
      <c r="K2149" t="s">
        <v>154</v>
      </c>
      <c r="L2149" t="s">
        <v>144</v>
      </c>
      <c r="M2149" s="5">
        <v>256</v>
      </c>
    </row>
    <row r="2150" spans="1:13" x14ac:dyDescent="0.65">
      <c r="A2150" s="2">
        <v>45360</v>
      </c>
      <c r="B2150" s="3">
        <f t="shared" si="101"/>
        <v>2024</v>
      </c>
      <c r="C2150" t="str">
        <f t="shared" si="99"/>
        <v>2023-2024</v>
      </c>
      <c r="D2150" t="s">
        <v>160</v>
      </c>
      <c r="E2150" t="s">
        <v>107</v>
      </c>
      <c r="F2150" t="str">
        <f t="shared" si="100"/>
        <v>New South Wales</v>
      </c>
      <c r="G2150" t="s">
        <v>10</v>
      </c>
      <c r="H2150">
        <v>2020</v>
      </c>
      <c r="I2150" t="s">
        <v>11</v>
      </c>
      <c r="J2150" t="s">
        <v>124</v>
      </c>
      <c r="K2150" t="s">
        <v>153</v>
      </c>
      <c r="L2150" t="s">
        <v>143</v>
      </c>
      <c r="M2150" s="5">
        <v>517</v>
      </c>
    </row>
    <row r="2151" spans="1:13" x14ac:dyDescent="0.65">
      <c r="A2151" s="2">
        <v>45608</v>
      </c>
      <c r="B2151" s="3">
        <f t="shared" si="101"/>
        <v>2025</v>
      </c>
      <c r="C2151" t="str">
        <f t="shared" si="99"/>
        <v>2024-2025</v>
      </c>
      <c r="D2151" t="s">
        <v>160</v>
      </c>
      <c r="E2151" t="s">
        <v>9</v>
      </c>
      <c r="F2151" t="str">
        <f t="shared" si="100"/>
        <v>New South Wales</v>
      </c>
      <c r="G2151" t="s">
        <v>10</v>
      </c>
      <c r="H2151">
        <v>2067</v>
      </c>
      <c r="I2151" t="s">
        <v>11</v>
      </c>
      <c r="J2151" t="s">
        <v>124</v>
      </c>
      <c r="K2151" t="s">
        <v>158</v>
      </c>
      <c r="L2151" t="s">
        <v>148</v>
      </c>
      <c r="M2151" s="5">
        <v>564</v>
      </c>
    </row>
    <row r="2152" spans="1:13" x14ac:dyDescent="0.65">
      <c r="A2152" s="2">
        <v>45375</v>
      </c>
      <c r="B2152" s="3">
        <f t="shared" si="101"/>
        <v>2024</v>
      </c>
      <c r="C2152" t="str">
        <f t="shared" si="99"/>
        <v>2023-2024</v>
      </c>
      <c r="D2152" t="s">
        <v>160</v>
      </c>
      <c r="E2152" t="s">
        <v>21</v>
      </c>
      <c r="F2152" t="str">
        <f t="shared" si="100"/>
        <v>South Australia</v>
      </c>
      <c r="G2152" t="s">
        <v>17</v>
      </c>
      <c r="H2152">
        <v>5343</v>
      </c>
      <c r="I2152" t="s">
        <v>11</v>
      </c>
      <c r="J2152" t="s">
        <v>137</v>
      </c>
      <c r="K2152" t="s">
        <v>154</v>
      </c>
      <c r="L2152" t="s">
        <v>144</v>
      </c>
      <c r="M2152" s="5">
        <v>151</v>
      </c>
    </row>
    <row r="2153" spans="1:13" x14ac:dyDescent="0.65">
      <c r="A2153" s="2">
        <v>45992</v>
      </c>
      <c r="B2153" s="3">
        <f t="shared" si="101"/>
        <v>2026</v>
      </c>
      <c r="C2153" t="str">
        <f t="shared" si="99"/>
        <v>2025-2026</v>
      </c>
      <c r="D2153" t="s">
        <v>161</v>
      </c>
      <c r="E2153" t="s">
        <v>34</v>
      </c>
      <c r="F2153" t="str">
        <f t="shared" si="100"/>
        <v>New South Wales</v>
      </c>
      <c r="G2153" t="s">
        <v>10</v>
      </c>
      <c r="H2153">
        <v>2560</v>
      </c>
      <c r="I2153" t="s">
        <v>11</v>
      </c>
      <c r="J2153" t="s">
        <v>121</v>
      </c>
      <c r="K2153" t="s">
        <v>151</v>
      </c>
      <c r="L2153" t="s">
        <v>141</v>
      </c>
      <c r="M2153" s="5">
        <v>651</v>
      </c>
    </row>
    <row r="2154" spans="1:13" x14ac:dyDescent="0.65">
      <c r="A2154" s="2">
        <v>45438</v>
      </c>
      <c r="B2154" s="3">
        <f t="shared" si="101"/>
        <v>2024</v>
      </c>
      <c r="C2154" t="str">
        <f t="shared" si="99"/>
        <v>2023-2024</v>
      </c>
      <c r="D2154" t="s">
        <v>160</v>
      </c>
      <c r="E2154" t="s">
        <v>38</v>
      </c>
      <c r="F2154" t="str">
        <f t="shared" si="100"/>
        <v>Victoria</v>
      </c>
      <c r="G2154" t="s">
        <v>26</v>
      </c>
      <c r="H2154">
        <v>3199</v>
      </c>
      <c r="I2154" t="s">
        <v>11</v>
      </c>
      <c r="J2154" t="s">
        <v>125</v>
      </c>
      <c r="K2154" t="s">
        <v>158</v>
      </c>
      <c r="L2154" t="s">
        <v>148</v>
      </c>
      <c r="M2154" s="5">
        <v>713</v>
      </c>
    </row>
    <row r="2155" spans="1:13" x14ac:dyDescent="0.65">
      <c r="A2155" s="2">
        <v>45982</v>
      </c>
      <c r="B2155" s="3">
        <f t="shared" si="101"/>
        <v>2026</v>
      </c>
      <c r="C2155" t="str">
        <f t="shared" si="99"/>
        <v>2025-2026</v>
      </c>
      <c r="D2155" t="s">
        <v>161</v>
      </c>
      <c r="E2155" t="s">
        <v>86</v>
      </c>
      <c r="F2155" t="str">
        <f t="shared" si="100"/>
        <v>Queensland</v>
      </c>
      <c r="G2155" t="s">
        <v>19</v>
      </c>
      <c r="H2155">
        <v>4119</v>
      </c>
      <c r="I2155" t="s">
        <v>11</v>
      </c>
      <c r="J2155" t="s">
        <v>129</v>
      </c>
      <c r="K2155" t="s">
        <v>154</v>
      </c>
      <c r="L2155" t="s">
        <v>144</v>
      </c>
      <c r="M2155" s="5">
        <v>389</v>
      </c>
    </row>
    <row r="2156" spans="1:13" x14ac:dyDescent="0.65">
      <c r="A2156" s="2">
        <v>45951</v>
      </c>
      <c r="B2156" s="3">
        <f t="shared" si="101"/>
        <v>2026</v>
      </c>
      <c r="C2156" t="str">
        <f t="shared" si="99"/>
        <v>2025-2026</v>
      </c>
      <c r="D2156" t="s">
        <v>160</v>
      </c>
      <c r="E2156" t="s">
        <v>21</v>
      </c>
      <c r="F2156" t="str">
        <f t="shared" si="100"/>
        <v>South Australia</v>
      </c>
      <c r="G2156" t="s">
        <v>17</v>
      </c>
      <c r="H2156">
        <v>5343</v>
      </c>
      <c r="I2156" t="s">
        <v>11</v>
      </c>
      <c r="J2156" t="s">
        <v>137</v>
      </c>
      <c r="K2156" t="s">
        <v>157</v>
      </c>
      <c r="L2156" t="s">
        <v>147</v>
      </c>
      <c r="M2156" s="5">
        <v>512</v>
      </c>
    </row>
    <row r="2157" spans="1:13" x14ac:dyDescent="0.65">
      <c r="A2157" s="2">
        <v>45473</v>
      </c>
      <c r="B2157" s="3">
        <f t="shared" si="101"/>
        <v>2024</v>
      </c>
      <c r="C2157" t="str">
        <f t="shared" si="99"/>
        <v>2023-2024</v>
      </c>
      <c r="D2157" t="s">
        <v>160</v>
      </c>
      <c r="E2157" t="s">
        <v>21</v>
      </c>
      <c r="F2157" t="str">
        <f t="shared" si="100"/>
        <v>South Australia</v>
      </c>
      <c r="G2157" t="s">
        <v>17</v>
      </c>
      <c r="H2157">
        <v>5343</v>
      </c>
      <c r="I2157" t="s">
        <v>11</v>
      </c>
      <c r="J2157" t="s">
        <v>137</v>
      </c>
      <c r="K2157" t="s">
        <v>156</v>
      </c>
      <c r="L2157" t="s">
        <v>146</v>
      </c>
      <c r="M2157" s="5">
        <v>239</v>
      </c>
    </row>
    <row r="2158" spans="1:13" x14ac:dyDescent="0.65">
      <c r="A2158" s="2">
        <v>45377</v>
      </c>
      <c r="B2158" s="3">
        <f t="shared" si="101"/>
        <v>2024</v>
      </c>
      <c r="C2158" t="str">
        <f t="shared" si="99"/>
        <v>2023-2024</v>
      </c>
      <c r="D2158" t="s">
        <v>161</v>
      </c>
      <c r="E2158" t="s">
        <v>80</v>
      </c>
      <c r="F2158" t="str">
        <f t="shared" si="100"/>
        <v>New South Wales</v>
      </c>
      <c r="G2158" t="s">
        <v>10</v>
      </c>
      <c r="H2158">
        <v>2120</v>
      </c>
      <c r="I2158" t="s">
        <v>11</v>
      </c>
      <c r="J2158" t="s">
        <v>123</v>
      </c>
      <c r="K2158" t="s">
        <v>154</v>
      </c>
      <c r="L2158" t="s">
        <v>144</v>
      </c>
      <c r="M2158" s="5">
        <v>775</v>
      </c>
    </row>
    <row r="2159" spans="1:13" x14ac:dyDescent="0.65">
      <c r="A2159" s="2">
        <v>45448</v>
      </c>
      <c r="B2159" s="3">
        <f t="shared" si="101"/>
        <v>2024</v>
      </c>
      <c r="C2159" t="str">
        <f t="shared" si="99"/>
        <v>2023-2024</v>
      </c>
      <c r="D2159" t="s">
        <v>160</v>
      </c>
      <c r="E2159" t="s">
        <v>50</v>
      </c>
      <c r="F2159" t="str">
        <f t="shared" si="100"/>
        <v>Australian Capital Territory</v>
      </c>
      <c r="G2159" t="s">
        <v>51</v>
      </c>
      <c r="H2159">
        <v>2617</v>
      </c>
      <c r="I2159" t="s">
        <v>11</v>
      </c>
      <c r="J2159" t="s">
        <v>121</v>
      </c>
      <c r="K2159" t="s">
        <v>157</v>
      </c>
      <c r="L2159" t="s">
        <v>147</v>
      </c>
      <c r="M2159" s="5">
        <v>342</v>
      </c>
    </row>
    <row r="2160" spans="1:13" x14ac:dyDescent="0.65">
      <c r="A2160" s="2">
        <v>45482</v>
      </c>
      <c r="B2160" s="3">
        <f t="shared" si="101"/>
        <v>2025</v>
      </c>
      <c r="C2160" t="str">
        <f t="shared" si="99"/>
        <v>2024-2025</v>
      </c>
      <c r="D2160" t="s">
        <v>160</v>
      </c>
      <c r="E2160" t="s">
        <v>38</v>
      </c>
      <c r="F2160" t="str">
        <f t="shared" si="100"/>
        <v>Victoria</v>
      </c>
      <c r="G2160" t="s">
        <v>26</v>
      </c>
      <c r="H2160">
        <v>3199</v>
      </c>
      <c r="I2160" t="s">
        <v>11</v>
      </c>
      <c r="J2160" t="s">
        <v>125</v>
      </c>
      <c r="K2160" t="s">
        <v>157</v>
      </c>
      <c r="L2160" t="s">
        <v>147</v>
      </c>
      <c r="M2160" s="5">
        <v>470</v>
      </c>
    </row>
    <row r="2161" spans="1:13" x14ac:dyDescent="0.65">
      <c r="A2161" s="2">
        <v>45327</v>
      </c>
      <c r="B2161" s="3">
        <f t="shared" si="101"/>
        <v>2024</v>
      </c>
      <c r="C2161" t="str">
        <f t="shared" si="99"/>
        <v>2023-2024</v>
      </c>
      <c r="D2161" t="s">
        <v>161</v>
      </c>
      <c r="E2161" t="s">
        <v>72</v>
      </c>
      <c r="F2161" t="str">
        <f t="shared" si="100"/>
        <v>Queensland</v>
      </c>
      <c r="G2161" t="s">
        <v>19</v>
      </c>
      <c r="H2161">
        <v>4870</v>
      </c>
      <c r="I2161" t="s">
        <v>11</v>
      </c>
      <c r="J2161" t="s">
        <v>131</v>
      </c>
      <c r="K2161" t="s">
        <v>153</v>
      </c>
      <c r="L2161" t="s">
        <v>143</v>
      </c>
      <c r="M2161" s="5">
        <v>74</v>
      </c>
    </row>
    <row r="2162" spans="1:13" x14ac:dyDescent="0.65">
      <c r="A2162" s="2">
        <v>45531</v>
      </c>
      <c r="B2162" s="3">
        <f t="shared" si="101"/>
        <v>2025</v>
      </c>
      <c r="C2162" t="str">
        <f t="shared" si="99"/>
        <v>2024-2025</v>
      </c>
      <c r="D2162" t="s">
        <v>160</v>
      </c>
      <c r="E2162" t="s">
        <v>49</v>
      </c>
      <c r="F2162" t="str">
        <f t="shared" si="100"/>
        <v>New South Wales</v>
      </c>
      <c r="G2162" t="s">
        <v>10</v>
      </c>
      <c r="H2162">
        <v>2350</v>
      </c>
      <c r="I2162" t="s">
        <v>11</v>
      </c>
      <c r="J2162" t="s">
        <v>120</v>
      </c>
      <c r="K2162" t="s">
        <v>155</v>
      </c>
      <c r="L2162" t="s">
        <v>145</v>
      </c>
      <c r="M2162" s="5">
        <v>530</v>
      </c>
    </row>
    <row r="2163" spans="1:13" x14ac:dyDescent="0.65">
      <c r="A2163" s="2">
        <v>45362</v>
      </c>
      <c r="B2163" s="3">
        <f t="shared" si="101"/>
        <v>2024</v>
      </c>
      <c r="C2163" t="str">
        <f t="shared" si="99"/>
        <v>2023-2024</v>
      </c>
      <c r="D2163" t="s">
        <v>160</v>
      </c>
      <c r="E2163" t="s">
        <v>98</v>
      </c>
      <c r="F2163" t="str">
        <f t="shared" si="100"/>
        <v>South Australia</v>
      </c>
      <c r="G2163" t="s">
        <v>17</v>
      </c>
      <c r="H2163">
        <v>5290</v>
      </c>
      <c r="I2163" t="s">
        <v>11</v>
      </c>
      <c r="J2163" t="s">
        <v>137</v>
      </c>
      <c r="K2163" t="s">
        <v>152</v>
      </c>
      <c r="L2163" t="s">
        <v>142</v>
      </c>
      <c r="M2163" s="5">
        <v>30</v>
      </c>
    </row>
    <row r="2164" spans="1:13" x14ac:dyDescent="0.65">
      <c r="A2164" s="2">
        <v>45450</v>
      </c>
      <c r="B2164" s="3">
        <f t="shared" si="101"/>
        <v>2024</v>
      </c>
      <c r="C2164" t="str">
        <f t="shared" si="99"/>
        <v>2023-2024</v>
      </c>
      <c r="D2164" t="s">
        <v>161</v>
      </c>
      <c r="E2164" t="s">
        <v>81</v>
      </c>
      <c r="F2164" t="str">
        <f t="shared" si="100"/>
        <v>Victoria</v>
      </c>
      <c r="G2164" t="s">
        <v>26</v>
      </c>
      <c r="H2164">
        <v>3076</v>
      </c>
      <c r="I2164" t="s">
        <v>11</v>
      </c>
      <c r="J2164" t="s">
        <v>126</v>
      </c>
      <c r="K2164" t="s">
        <v>152</v>
      </c>
      <c r="L2164" t="s">
        <v>142</v>
      </c>
      <c r="M2164" s="5">
        <v>544</v>
      </c>
    </row>
    <row r="2165" spans="1:13" x14ac:dyDescent="0.65">
      <c r="A2165" s="2">
        <v>45694</v>
      </c>
      <c r="B2165" s="3">
        <f t="shared" si="101"/>
        <v>2025</v>
      </c>
      <c r="C2165" t="str">
        <f t="shared" si="99"/>
        <v>2024-2025</v>
      </c>
      <c r="D2165" t="s">
        <v>161</v>
      </c>
      <c r="E2165" t="s">
        <v>109</v>
      </c>
      <c r="F2165" t="str">
        <f t="shared" si="100"/>
        <v>Western Australia</v>
      </c>
      <c r="G2165" t="s">
        <v>28</v>
      </c>
      <c r="H2165">
        <v>6052</v>
      </c>
      <c r="I2165" t="s">
        <v>11</v>
      </c>
      <c r="J2165" t="s">
        <v>119</v>
      </c>
      <c r="K2165" t="s">
        <v>153</v>
      </c>
      <c r="L2165" t="s">
        <v>143</v>
      </c>
      <c r="M2165" s="5">
        <v>326</v>
      </c>
    </row>
    <row r="2166" spans="1:13" x14ac:dyDescent="0.65">
      <c r="A2166" s="2">
        <v>45303</v>
      </c>
      <c r="B2166" s="3">
        <f t="shared" si="101"/>
        <v>2024</v>
      </c>
      <c r="C2166" t="str">
        <f t="shared" si="99"/>
        <v>2023-2024</v>
      </c>
      <c r="D2166" t="s">
        <v>161</v>
      </c>
      <c r="E2166" t="s">
        <v>52</v>
      </c>
      <c r="F2166" t="str">
        <f t="shared" si="100"/>
        <v>New South Wales</v>
      </c>
      <c r="G2166" t="s">
        <v>10</v>
      </c>
      <c r="H2166">
        <v>2485</v>
      </c>
      <c r="I2166" t="s">
        <v>11</v>
      </c>
      <c r="J2166" t="s">
        <v>120</v>
      </c>
      <c r="K2166" t="s">
        <v>155</v>
      </c>
      <c r="L2166" t="s">
        <v>145</v>
      </c>
      <c r="M2166" s="5">
        <v>266</v>
      </c>
    </row>
    <row r="2167" spans="1:13" x14ac:dyDescent="0.65">
      <c r="A2167" s="2">
        <v>45827</v>
      </c>
      <c r="B2167" s="3">
        <f t="shared" si="101"/>
        <v>2025</v>
      </c>
      <c r="C2167" t="str">
        <f t="shared" si="99"/>
        <v>2024-2025</v>
      </c>
      <c r="D2167" t="s">
        <v>160</v>
      </c>
      <c r="E2167" t="s">
        <v>66</v>
      </c>
      <c r="F2167" t="str">
        <f t="shared" si="100"/>
        <v>Western Australia</v>
      </c>
      <c r="G2167" t="s">
        <v>28</v>
      </c>
      <c r="H2167">
        <v>6330</v>
      </c>
      <c r="I2167" t="s">
        <v>11</v>
      </c>
      <c r="J2167" t="s">
        <v>133</v>
      </c>
      <c r="K2167" t="s">
        <v>153</v>
      </c>
      <c r="L2167" t="s">
        <v>143</v>
      </c>
      <c r="M2167" s="5">
        <v>665</v>
      </c>
    </row>
    <row r="2168" spans="1:13" x14ac:dyDescent="0.65">
      <c r="A2168" s="2">
        <v>45572</v>
      </c>
      <c r="B2168" s="3">
        <f t="shared" si="101"/>
        <v>2025</v>
      </c>
      <c r="C2168" t="str">
        <f t="shared" si="99"/>
        <v>2024-2025</v>
      </c>
      <c r="D2168" t="s">
        <v>161</v>
      </c>
      <c r="E2168" t="s">
        <v>13</v>
      </c>
      <c r="F2168" t="str">
        <f t="shared" si="100"/>
        <v>New South Wales</v>
      </c>
      <c r="G2168" t="s">
        <v>10</v>
      </c>
      <c r="H2168">
        <v>2141</v>
      </c>
      <c r="I2168" t="s">
        <v>11</v>
      </c>
      <c r="J2168" t="s">
        <v>123</v>
      </c>
      <c r="K2168" t="s">
        <v>153</v>
      </c>
      <c r="L2168" t="s">
        <v>143</v>
      </c>
      <c r="M2168" s="5">
        <v>396</v>
      </c>
    </row>
    <row r="2169" spans="1:13" x14ac:dyDescent="0.65">
      <c r="A2169" s="2">
        <v>45628</v>
      </c>
      <c r="B2169" s="3">
        <f t="shared" si="101"/>
        <v>2025</v>
      </c>
      <c r="C2169" t="str">
        <f t="shared" si="99"/>
        <v>2024-2025</v>
      </c>
      <c r="D2169" t="s">
        <v>160</v>
      </c>
      <c r="E2169" t="s">
        <v>57</v>
      </c>
      <c r="F2169" t="str">
        <f t="shared" si="100"/>
        <v>New South Wales</v>
      </c>
      <c r="G2169" t="s">
        <v>10</v>
      </c>
      <c r="H2169">
        <v>2064</v>
      </c>
      <c r="I2169" t="s">
        <v>11</v>
      </c>
      <c r="J2169" t="s">
        <v>124</v>
      </c>
      <c r="K2169" t="s">
        <v>155</v>
      </c>
      <c r="L2169" t="s">
        <v>145</v>
      </c>
      <c r="M2169" s="5">
        <v>488</v>
      </c>
    </row>
    <row r="2170" spans="1:13" x14ac:dyDescent="0.65">
      <c r="A2170" s="2">
        <v>45772</v>
      </c>
      <c r="B2170" s="3">
        <f t="shared" si="101"/>
        <v>2025</v>
      </c>
      <c r="C2170" t="str">
        <f t="shared" si="99"/>
        <v>2024-2025</v>
      </c>
      <c r="D2170" t="s">
        <v>160</v>
      </c>
      <c r="E2170" t="s">
        <v>32</v>
      </c>
      <c r="F2170" t="str">
        <f t="shared" si="100"/>
        <v>Victoria</v>
      </c>
      <c r="G2170" t="s">
        <v>26</v>
      </c>
      <c r="H2170">
        <v>3977</v>
      </c>
      <c r="I2170" t="s">
        <v>11</v>
      </c>
      <c r="J2170" t="s">
        <v>135</v>
      </c>
      <c r="K2170" t="s">
        <v>151</v>
      </c>
      <c r="L2170" t="s">
        <v>141</v>
      </c>
      <c r="M2170" s="5">
        <v>194</v>
      </c>
    </row>
    <row r="2171" spans="1:13" x14ac:dyDescent="0.65">
      <c r="A2171" s="2">
        <v>45453</v>
      </c>
      <c r="B2171" s="3">
        <f t="shared" si="101"/>
        <v>2024</v>
      </c>
      <c r="C2171" t="str">
        <f t="shared" si="99"/>
        <v>2023-2024</v>
      </c>
      <c r="D2171" t="s">
        <v>161</v>
      </c>
      <c r="E2171" t="s">
        <v>97</v>
      </c>
      <c r="F2171" t="str">
        <f t="shared" si="100"/>
        <v>Tasmania</v>
      </c>
      <c r="G2171" t="s">
        <v>43</v>
      </c>
      <c r="H2171">
        <v>7010</v>
      </c>
      <c r="I2171" t="s">
        <v>11</v>
      </c>
      <c r="J2171" t="s">
        <v>128</v>
      </c>
      <c r="K2171" t="s">
        <v>155</v>
      </c>
      <c r="L2171" t="s">
        <v>145</v>
      </c>
      <c r="M2171" s="5">
        <v>689</v>
      </c>
    </row>
    <row r="2172" spans="1:13" x14ac:dyDescent="0.65">
      <c r="A2172" s="2">
        <v>46009</v>
      </c>
      <c r="B2172" s="3">
        <f t="shared" si="101"/>
        <v>2026</v>
      </c>
      <c r="C2172" t="str">
        <f t="shared" si="99"/>
        <v>2025-2026</v>
      </c>
      <c r="D2172" t="s">
        <v>161</v>
      </c>
      <c r="E2172" t="s">
        <v>79</v>
      </c>
      <c r="F2172" t="str">
        <f t="shared" si="100"/>
        <v>Queensland</v>
      </c>
      <c r="G2172" t="s">
        <v>19</v>
      </c>
      <c r="H2172">
        <v>4680</v>
      </c>
      <c r="I2172" t="s">
        <v>11</v>
      </c>
      <c r="J2172" t="s">
        <v>136</v>
      </c>
      <c r="K2172" t="s">
        <v>157</v>
      </c>
      <c r="L2172" t="s">
        <v>147</v>
      </c>
      <c r="M2172" s="5">
        <v>460</v>
      </c>
    </row>
    <row r="2173" spans="1:13" x14ac:dyDescent="0.65">
      <c r="A2173" s="2">
        <v>45785</v>
      </c>
      <c r="B2173" s="3">
        <f t="shared" si="101"/>
        <v>2025</v>
      </c>
      <c r="C2173" t="str">
        <f t="shared" si="99"/>
        <v>2024-2025</v>
      </c>
      <c r="D2173" t="s">
        <v>160</v>
      </c>
      <c r="E2173" t="s">
        <v>29</v>
      </c>
      <c r="F2173" t="str">
        <f t="shared" si="100"/>
        <v>Queensland</v>
      </c>
      <c r="G2173" t="s">
        <v>19</v>
      </c>
      <c r="H2173">
        <v>4703</v>
      </c>
      <c r="I2173" t="s">
        <v>11</v>
      </c>
      <c r="J2173" t="s">
        <v>136</v>
      </c>
      <c r="K2173" t="s">
        <v>152</v>
      </c>
      <c r="L2173" t="s">
        <v>142</v>
      </c>
      <c r="M2173" s="5">
        <v>314</v>
      </c>
    </row>
    <row r="2174" spans="1:13" x14ac:dyDescent="0.65">
      <c r="A2174" s="2">
        <v>45512</v>
      </c>
      <c r="B2174" s="3">
        <f t="shared" si="101"/>
        <v>2025</v>
      </c>
      <c r="C2174" t="str">
        <f t="shared" si="99"/>
        <v>2024-2025</v>
      </c>
      <c r="D2174" t="s">
        <v>160</v>
      </c>
      <c r="E2174" t="s">
        <v>112</v>
      </c>
      <c r="F2174" t="str">
        <f t="shared" si="100"/>
        <v>Queensland</v>
      </c>
      <c r="G2174" t="s">
        <v>19</v>
      </c>
      <c r="H2174">
        <v>4566</v>
      </c>
      <c r="I2174" t="s">
        <v>11</v>
      </c>
      <c r="J2174" t="s">
        <v>134</v>
      </c>
      <c r="K2174" t="s">
        <v>150</v>
      </c>
      <c r="L2174" t="s">
        <v>140</v>
      </c>
      <c r="M2174" s="5">
        <v>158</v>
      </c>
    </row>
    <row r="2175" spans="1:13" x14ac:dyDescent="0.65">
      <c r="A2175" s="2">
        <v>45731</v>
      </c>
      <c r="B2175" s="3">
        <f t="shared" si="101"/>
        <v>2025</v>
      </c>
      <c r="C2175" t="str">
        <f t="shared" si="99"/>
        <v>2024-2025</v>
      </c>
      <c r="D2175" t="s">
        <v>160</v>
      </c>
      <c r="E2175" t="s">
        <v>75</v>
      </c>
      <c r="F2175" t="str">
        <f t="shared" si="100"/>
        <v>Victoria</v>
      </c>
      <c r="G2175" t="s">
        <v>26</v>
      </c>
      <c r="H2175">
        <v>3915</v>
      </c>
      <c r="I2175" t="s">
        <v>11</v>
      </c>
      <c r="J2175" t="s">
        <v>135</v>
      </c>
      <c r="K2175" t="s">
        <v>157</v>
      </c>
      <c r="L2175" t="s">
        <v>147</v>
      </c>
      <c r="M2175" s="5">
        <v>441</v>
      </c>
    </row>
    <row r="2176" spans="1:13" x14ac:dyDescent="0.65">
      <c r="A2176" s="2">
        <v>46003</v>
      </c>
      <c r="B2176" s="3">
        <f t="shared" si="101"/>
        <v>2026</v>
      </c>
      <c r="C2176" t="str">
        <f t="shared" si="99"/>
        <v>2025-2026</v>
      </c>
      <c r="D2176" t="s">
        <v>160</v>
      </c>
      <c r="E2176" t="s">
        <v>44</v>
      </c>
      <c r="F2176" t="str">
        <f t="shared" si="100"/>
        <v>Western Australia</v>
      </c>
      <c r="G2176" t="s">
        <v>28</v>
      </c>
      <c r="H2176">
        <v>6010</v>
      </c>
      <c r="I2176" t="s">
        <v>11</v>
      </c>
      <c r="J2176" t="s">
        <v>119</v>
      </c>
      <c r="K2176" t="s">
        <v>153</v>
      </c>
      <c r="L2176" t="s">
        <v>143</v>
      </c>
      <c r="M2176" s="5">
        <v>75</v>
      </c>
    </row>
    <row r="2177" spans="1:13" x14ac:dyDescent="0.65">
      <c r="A2177" s="2">
        <v>45638</v>
      </c>
      <c r="B2177" s="3">
        <f t="shared" si="101"/>
        <v>2025</v>
      </c>
      <c r="C2177" t="str">
        <f t="shared" si="99"/>
        <v>2024-2025</v>
      </c>
      <c r="D2177" t="s">
        <v>160</v>
      </c>
      <c r="E2177" t="s">
        <v>63</v>
      </c>
      <c r="F2177" t="str">
        <f t="shared" si="100"/>
        <v>Queensland</v>
      </c>
      <c r="G2177" t="s">
        <v>19</v>
      </c>
      <c r="H2177">
        <v>4068</v>
      </c>
      <c r="I2177" t="s">
        <v>11</v>
      </c>
      <c r="J2177" t="s">
        <v>129</v>
      </c>
      <c r="K2177" t="s">
        <v>155</v>
      </c>
      <c r="L2177" t="s">
        <v>145</v>
      </c>
      <c r="M2177" s="5">
        <v>41</v>
      </c>
    </row>
    <row r="2178" spans="1:13" x14ac:dyDescent="0.65">
      <c r="A2178" s="2">
        <v>45466</v>
      </c>
      <c r="B2178" s="3">
        <f t="shared" si="101"/>
        <v>2024</v>
      </c>
      <c r="C2178" t="str">
        <f t="shared" ref="C2178:C2241" si="102">IF(MONTH(A2178) &gt;= 7, YEAR(A2178) &amp; "-" &amp; YEAR(A2178) + 1, YEAR(A2178) - 1 &amp; "-" &amp; YEAR(A2178))</f>
        <v>2023-2024</v>
      </c>
      <c r="D2178" t="s">
        <v>161</v>
      </c>
      <c r="E2178" t="s">
        <v>13</v>
      </c>
      <c r="F2178" t="str">
        <f t="shared" ref="F2178:F2241" si="103">IF(G2178="WA","Western Australia",
IF(G2178="NSW","New South Wales",
IF(G2178="QLD","Queensland",
IF(G2178="VIC","Victoria",
IF(G2178="TAS","Tasmania",
IF(G2178="SA","South Australia",
IF(G2178="NT","Northern Territory",
IF(G2178="ACT","Australian Capital Territory",G2178))))))))</f>
        <v>New South Wales</v>
      </c>
      <c r="G2178" t="s">
        <v>10</v>
      </c>
      <c r="H2178">
        <v>2141</v>
      </c>
      <c r="I2178" t="s">
        <v>11</v>
      </c>
      <c r="J2178" t="s">
        <v>123</v>
      </c>
      <c r="K2178" t="s">
        <v>157</v>
      </c>
      <c r="L2178" t="s">
        <v>147</v>
      </c>
      <c r="M2178" s="5">
        <v>559</v>
      </c>
    </row>
    <row r="2179" spans="1:13" x14ac:dyDescent="0.65">
      <c r="A2179" s="2">
        <v>45465</v>
      </c>
      <c r="B2179" s="3">
        <f t="shared" ref="B2179:B2242" si="104">IF(MONTH(A2179)&gt;=7,YEAR(A2179)+1,YEAR(A2179))</f>
        <v>2024</v>
      </c>
      <c r="C2179" t="str">
        <f t="shared" si="102"/>
        <v>2023-2024</v>
      </c>
      <c r="D2179" t="s">
        <v>161</v>
      </c>
      <c r="E2179" t="s">
        <v>61</v>
      </c>
      <c r="F2179" t="str">
        <f t="shared" si="103"/>
        <v>Victoria</v>
      </c>
      <c r="G2179" t="s">
        <v>26</v>
      </c>
      <c r="H2179">
        <v>3179</v>
      </c>
      <c r="I2179" t="s">
        <v>11</v>
      </c>
      <c r="J2179" t="s">
        <v>125</v>
      </c>
      <c r="K2179" t="s">
        <v>150</v>
      </c>
      <c r="L2179" t="s">
        <v>140</v>
      </c>
      <c r="M2179" s="5">
        <v>698</v>
      </c>
    </row>
    <row r="2180" spans="1:13" x14ac:dyDescent="0.65">
      <c r="A2180" s="2">
        <v>45849</v>
      </c>
      <c r="B2180" s="3">
        <f t="shared" si="104"/>
        <v>2026</v>
      </c>
      <c r="C2180" t="str">
        <f t="shared" si="102"/>
        <v>2025-2026</v>
      </c>
      <c r="D2180" t="s">
        <v>160</v>
      </c>
      <c r="E2180" t="s">
        <v>18</v>
      </c>
      <c r="F2180" t="str">
        <f t="shared" si="103"/>
        <v>Queensland</v>
      </c>
      <c r="G2180" t="s">
        <v>19</v>
      </c>
      <c r="H2180">
        <v>4802</v>
      </c>
      <c r="I2180" t="s">
        <v>11</v>
      </c>
      <c r="J2180" t="s">
        <v>131</v>
      </c>
      <c r="K2180" t="s">
        <v>154</v>
      </c>
      <c r="L2180" t="s">
        <v>144</v>
      </c>
      <c r="M2180" s="5">
        <v>619</v>
      </c>
    </row>
    <row r="2181" spans="1:13" x14ac:dyDescent="0.65">
      <c r="A2181" s="2">
        <v>45889</v>
      </c>
      <c r="B2181" s="3">
        <f t="shared" si="104"/>
        <v>2026</v>
      </c>
      <c r="C2181" t="str">
        <f t="shared" si="102"/>
        <v>2025-2026</v>
      </c>
      <c r="D2181" t="s">
        <v>160</v>
      </c>
      <c r="E2181" t="s">
        <v>108</v>
      </c>
      <c r="F2181" t="str">
        <f t="shared" si="103"/>
        <v>Tasmania</v>
      </c>
      <c r="G2181" t="s">
        <v>43</v>
      </c>
      <c r="H2181">
        <v>7320</v>
      </c>
      <c r="I2181" t="s">
        <v>11</v>
      </c>
      <c r="J2181" t="s">
        <v>128</v>
      </c>
      <c r="K2181" t="s">
        <v>150</v>
      </c>
      <c r="L2181" t="s">
        <v>140</v>
      </c>
      <c r="M2181" s="5">
        <v>557</v>
      </c>
    </row>
    <row r="2182" spans="1:13" x14ac:dyDescent="0.65">
      <c r="A2182" s="2">
        <v>45935</v>
      </c>
      <c r="B2182" s="3">
        <f t="shared" si="104"/>
        <v>2026</v>
      </c>
      <c r="C2182" t="str">
        <f t="shared" si="102"/>
        <v>2025-2026</v>
      </c>
      <c r="D2182" t="s">
        <v>161</v>
      </c>
      <c r="E2182" t="s">
        <v>60</v>
      </c>
      <c r="F2182" t="str">
        <f t="shared" si="103"/>
        <v>Queensland</v>
      </c>
      <c r="G2182" t="s">
        <v>19</v>
      </c>
      <c r="H2182">
        <v>4655</v>
      </c>
      <c r="I2182" t="s">
        <v>11</v>
      </c>
      <c r="J2182" t="s">
        <v>136</v>
      </c>
      <c r="K2182" t="s">
        <v>152</v>
      </c>
      <c r="L2182" t="s">
        <v>142</v>
      </c>
      <c r="M2182" s="5">
        <v>328</v>
      </c>
    </row>
    <row r="2183" spans="1:13" x14ac:dyDescent="0.65">
      <c r="A2183" s="2">
        <v>45724</v>
      </c>
      <c r="B2183" s="3">
        <f t="shared" si="104"/>
        <v>2025</v>
      </c>
      <c r="C2183" t="str">
        <f t="shared" si="102"/>
        <v>2024-2025</v>
      </c>
      <c r="D2183" t="s">
        <v>160</v>
      </c>
      <c r="E2183" t="s">
        <v>44</v>
      </c>
      <c r="F2183" t="str">
        <f t="shared" si="103"/>
        <v>Western Australia</v>
      </c>
      <c r="G2183" t="s">
        <v>28</v>
      </c>
      <c r="H2183">
        <v>6010</v>
      </c>
      <c r="I2183" t="s">
        <v>11</v>
      </c>
      <c r="J2183" t="s">
        <v>119</v>
      </c>
      <c r="K2183" t="s">
        <v>152</v>
      </c>
      <c r="L2183" t="s">
        <v>142</v>
      </c>
      <c r="M2183" s="5">
        <v>431</v>
      </c>
    </row>
    <row r="2184" spans="1:13" x14ac:dyDescent="0.65">
      <c r="A2184" s="2">
        <v>45662</v>
      </c>
      <c r="B2184" s="3">
        <f t="shared" si="104"/>
        <v>2025</v>
      </c>
      <c r="C2184" t="str">
        <f t="shared" si="102"/>
        <v>2024-2025</v>
      </c>
      <c r="D2184" t="s">
        <v>160</v>
      </c>
      <c r="E2184" t="s">
        <v>78</v>
      </c>
      <c r="F2184" t="str">
        <f t="shared" si="103"/>
        <v>New South Wales</v>
      </c>
      <c r="G2184" t="s">
        <v>10</v>
      </c>
      <c r="H2184">
        <v>2480</v>
      </c>
      <c r="I2184" t="s">
        <v>11</v>
      </c>
      <c r="J2184" t="s">
        <v>120</v>
      </c>
      <c r="K2184" t="s">
        <v>156</v>
      </c>
      <c r="L2184" t="s">
        <v>146</v>
      </c>
      <c r="M2184" s="5">
        <v>289</v>
      </c>
    </row>
    <row r="2185" spans="1:13" x14ac:dyDescent="0.65">
      <c r="A2185" s="2">
        <v>45977</v>
      </c>
      <c r="B2185" s="3">
        <f t="shared" si="104"/>
        <v>2026</v>
      </c>
      <c r="C2185" t="str">
        <f t="shared" si="102"/>
        <v>2025-2026</v>
      </c>
      <c r="D2185" t="s">
        <v>160</v>
      </c>
      <c r="E2185" t="s">
        <v>96</v>
      </c>
      <c r="F2185" t="str">
        <f t="shared" si="103"/>
        <v>Western Australia</v>
      </c>
      <c r="G2185" t="s">
        <v>28</v>
      </c>
      <c r="H2185">
        <v>6027</v>
      </c>
      <c r="I2185" t="s">
        <v>11</v>
      </c>
      <c r="J2185" t="s">
        <v>119</v>
      </c>
      <c r="K2185" t="s">
        <v>152</v>
      </c>
      <c r="L2185" t="s">
        <v>142</v>
      </c>
      <c r="M2185" s="5">
        <v>396</v>
      </c>
    </row>
    <row r="2186" spans="1:13" x14ac:dyDescent="0.65">
      <c r="A2186" s="2">
        <v>45827</v>
      </c>
      <c r="B2186" s="3">
        <f t="shared" si="104"/>
        <v>2025</v>
      </c>
      <c r="C2186" t="str">
        <f t="shared" si="102"/>
        <v>2024-2025</v>
      </c>
      <c r="D2186" t="s">
        <v>161</v>
      </c>
      <c r="E2186" t="s">
        <v>34</v>
      </c>
      <c r="F2186" t="str">
        <f t="shared" si="103"/>
        <v>New South Wales</v>
      </c>
      <c r="G2186" t="s">
        <v>10</v>
      </c>
      <c r="H2186">
        <v>2560</v>
      </c>
      <c r="I2186" t="s">
        <v>11</v>
      </c>
      <c r="J2186" t="s">
        <v>121</v>
      </c>
      <c r="K2186" t="s">
        <v>151</v>
      </c>
      <c r="L2186" t="s">
        <v>141</v>
      </c>
      <c r="M2186" s="5">
        <v>593</v>
      </c>
    </row>
    <row r="2187" spans="1:13" x14ac:dyDescent="0.65">
      <c r="A2187" s="2">
        <v>45660</v>
      </c>
      <c r="B2187" s="3">
        <f t="shared" si="104"/>
        <v>2025</v>
      </c>
      <c r="C2187" t="str">
        <f t="shared" si="102"/>
        <v>2024-2025</v>
      </c>
      <c r="D2187" t="s">
        <v>160</v>
      </c>
      <c r="E2187" t="s">
        <v>33</v>
      </c>
      <c r="F2187" t="str">
        <f t="shared" si="103"/>
        <v>Northern Territory</v>
      </c>
      <c r="G2187" t="s">
        <v>15</v>
      </c>
      <c r="H2187">
        <v>870</v>
      </c>
      <c r="I2187" t="s">
        <v>11</v>
      </c>
      <c r="J2187" t="s">
        <v>138</v>
      </c>
      <c r="K2187" t="s">
        <v>157</v>
      </c>
      <c r="L2187" t="s">
        <v>147</v>
      </c>
      <c r="M2187" s="5">
        <v>229</v>
      </c>
    </row>
    <row r="2188" spans="1:13" x14ac:dyDescent="0.65">
      <c r="A2188" s="2">
        <v>45718</v>
      </c>
      <c r="B2188" s="3">
        <f t="shared" si="104"/>
        <v>2025</v>
      </c>
      <c r="C2188" t="str">
        <f t="shared" si="102"/>
        <v>2024-2025</v>
      </c>
      <c r="D2188" t="s">
        <v>161</v>
      </c>
      <c r="E2188" t="s">
        <v>83</v>
      </c>
      <c r="F2188" t="str">
        <f t="shared" si="103"/>
        <v>Victoria</v>
      </c>
      <c r="G2188" t="s">
        <v>26</v>
      </c>
      <c r="H2188">
        <v>3551</v>
      </c>
      <c r="I2188" t="s">
        <v>11</v>
      </c>
      <c r="J2188" t="s">
        <v>127</v>
      </c>
      <c r="K2188" t="s">
        <v>153</v>
      </c>
      <c r="L2188" t="s">
        <v>143</v>
      </c>
      <c r="M2188" s="5">
        <v>218</v>
      </c>
    </row>
    <row r="2189" spans="1:13" x14ac:dyDescent="0.65">
      <c r="A2189" s="2">
        <v>45470</v>
      </c>
      <c r="B2189" s="3">
        <f t="shared" si="104"/>
        <v>2024</v>
      </c>
      <c r="C2189" t="str">
        <f t="shared" si="102"/>
        <v>2023-2024</v>
      </c>
      <c r="D2189" t="s">
        <v>160</v>
      </c>
      <c r="E2189" t="s">
        <v>104</v>
      </c>
      <c r="F2189" t="str">
        <f t="shared" si="103"/>
        <v>Victoria</v>
      </c>
      <c r="G2189" t="s">
        <v>26</v>
      </c>
      <c r="H2189">
        <v>3175</v>
      </c>
      <c r="I2189" t="s">
        <v>11</v>
      </c>
      <c r="J2189" t="s">
        <v>125</v>
      </c>
      <c r="K2189" t="s">
        <v>158</v>
      </c>
      <c r="L2189" t="s">
        <v>148</v>
      </c>
      <c r="M2189" s="5">
        <v>405</v>
      </c>
    </row>
    <row r="2190" spans="1:13" x14ac:dyDescent="0.65">
      <c r="A2190" s="2">
        <v>45662</v>
      </c>
      <c r="B2190" s="3">
        <f t="shared" si="104"/>
        <v>2025</v>
      </c>
      <c r="C2190" t="str">
        <f t="shared" si="102"/>
        <v>2024-2025</v>
      </c>
      <c r="D2190" t="s">
        <v>160</v>
      </c>
      <c r="E2190" t="s">
        <v>59</v>
      </c>
      <c r="F2190" t="str">
        <f t="shared" si="103"/>
        <v>South Australia</v>
      </c>
      <c r="G2190" t="s">
        <v>17</v>
      </c>
      <c r="H2190">
        <v>5011</v>
      </c>
      <c r="I2190" t="s">
        <v>11</v>
      </c>
      <c r="J2190" t="s">
        <v>132</v>
      </c>
      <c r="K2190" t="s">
        <v>154</v>
      </c>
      <c r="L2190" t="s">
        <v>144</v>
      </c>
      <c r="M2190" s="5">
        <v>240</v>
      </c>
    </row>
    <row r="2191" spans="1:13" x14ac:dyDescent="0.65">
      <c r="A2191" s="2">
        <v>45553</v>
      </c>
      <c r="B2191" s="3">
        <f t="shared" si="104"/>
        <v>2025</v>
      </c>
      <c r="C2191" t="str">
        <f t="shared" si="102"/>
        <v>2024-2025</v>
      </c>
      <c r="D2191" t="s">
        <v>160</v>
      </c>
      <c r="E2191" t="s">
        <v>84</v>
      </c>
      <c r="F2191" t="str">
        <f t="shared" si="103"/>
        <v>Western Australia</v>
      </c>
      <c r="G2191" t="s">
        <v>28</v>
      </c>
      <c r="H2191">
        <v>6280</v>
      </c>
      <c r="I2191" t="s">
        <v>11</v>
      </c>
      <c r="J2191" t="s">
        <v>133</v>
      </c>
      <c r="K2191" t="s">
        <v>158</v>
      </c>
      <c r="L2191" t="s">
        <v>148</v>
      </c>
      <c r="M2191" s="5">
        <v>738</v>
      </c>
    </row>
    <row r="2192" spans="1:13" x14ac:dyDescent="0.65">
      <c r="A2192" s="2">
        <v>45524</v>
      </c>
      <c r="B2192" s="3">
        <f t="shared" si="104"/>
        <v>2025</v>
      </c>
      <c r="C2192" t="str">
        <f t="shared" si="102"/>
        <v>2024-2025</v>
      </c>
      <c r="D2192" t="s">
        <v>161</v>
      </c>
      <c r="E2192" t="s">
        <v>88</v>
      </c>
      <c r="F2192" t="str">
        <f t="shared" si="103"/>
        <v>Queensland</v>
      </c>
      <c r="G2192" t="s">
        <v>19</v>
      </c>
      <c r="H2192">
        <v>4570</v>
      </c>
      <c r="I2192" t="s">
        <v>11</v>
      </c>
      <c r="J2192" t="s">
        <v>134</v>
      </c>
      <c r="K2192" t="s">
        <v>153</v>
      </c>
      <c r="L2192" t="s">
        <v>143</v>
      </c>
      <c r="M2192" s="5">
        <v>352</v>
      </c>
    </row>
    <row r="2193" spans="1:13" x14ac:dyDescent="0.65">
      <c r="A2193" s="2">
        <v>45957</v>
      </c>
      <c r="B2193" s="3">
        <f t="shared" si="104"/>
        <v>2026</v>
      </c>
      <c r="C2193" t="str">
        <f t="shared" si="102"/>
        <v>2025-2026</v>
      </c>
      <c r="D2193" t="s">
        <v>160</v>
      </c>
      <c r="E2193" t="s">
        <v>77</v>
      </c>
      <c r="F2193" t="str">
        <f t="shared" si="103"/>
        <v>Victoria</v>
      </c>
      <c r="G2193" t="s">
        <v>26</v>
      </c>
      <c r="H2193">
        <v>3018</v>
      </c>
      <c r="I2193" t="s">
        <v>11</v>
      </c>
      <c r="J2193" t="s">
        <v>126</v>
      </c>
      <c r="K2193" t="s">
        <v>159</v>
      </c>
      <c r="L2193" t="s">
        <v>149</v>
      </c>
      <c r="M2193" s="5">
        <v>179</v>
      </c>
    </row>
    <row r="2194" spans="1:13" x14ac:dyDescent="0.65">
      <c r="A2194" s="2">
        <v>45407</v>
      </c>
      <c r="B2194" s="3">
        <f t="shared" si="104"/>
        <v>2024</v>
      </c>
      <c r="C2194" t="str">
        <f t="shared" si="102"/>
        <v>2023-2024</v>
      </c>
      <c r="D2194" t="s">
        <v>160</v>
      </c>
      <c r="E2194" t="s">
        <v>59</v>
      </c>
      <c r="F2194" t="str">
        <f t="shared" si="103"/>
        <v>South Australia</v>
      </c>
      <c r="G2194" t="s">
        <v>17</v>
      </c>
      <c r="H2194">
        <v>5011</v>
      </c>
      <c r="I2194" t="s">
        <v>11</v>
      </c>
      <c r="J2194" t="s">
        <v>132</v>
      </c>
      <c r="K2194" t="s">
        <v>155</v>
      </c>
      <c r="L2194" t="s">
        <v>145</v>
      </c>
      <c r="M2194" s="5">
        <v>44</v>
      </c>
    </row>
    <row r="2195" spans="1:13" x14ac:dyDescent="0.65">
      <c r="A2195" s="2">
        <v>45847</v>
      </c>
      <c r="B2195" s="3">
        <f t="shared" si="104"/>
        <v>2026</v>
      </c>
      <c r="C2195" t="str">
        <f t="shared" si="102"/>
        <v>2025-2026</v>
      </c>
      <c r="D2195" t="s">
        <v>161</v>
      </c>
      <c r="E2195" t="s">
        <v>70</v>
      </c>
      <c r="F2195" t="str">
        <f t="shared" si="103"/>
        <v>Western Australia</v>
      </c>
      <c r="G2195" t="s">
        <v>28</v>
      </c>
      <c r="H2195">
        <v>6021</v>
      </c>
      <c r="I2195" t="s">
        <v>11</v>
      </c>
      <c r="J2195" t="s">
        <v>119</v>
      </c>
      <c r="K2195" t="s">
        <v>153</v>
      </c>
      <c r="L2195" t="s">
        <v>143</v>
      </c>
      <c r="M2195" s="5">
        <v>726</v>
      </c>
    </row>
    <row r="2196" spans="1:13" x14ac:dyDescent="0.65">
      <c r="A2196" s="2">
        <v>45693</v>
      </c>
      <c r="B2196" s="3">
        <f t="shared" si="104"/>
        <v>2025</v>
      </c>
      <c r="C2196" t="str">
        <f t="shared" si="102"/>
        <v>2024-2025</v>
      </c>
      <c r="D2196" t="s">
        <v>160</v>
      </c>
      <c r="E2196" t="s">
        <v>101</v>
      </c>
      <c r="F2196" t="str">
        <f t="shared" si="103"/>
        <v>Queensland</v>
      </c>
      <c r="G2196" t="s">
        <v>19</v>
      </c>
      <c r="H2196">
        <v>4305</v>
      </c>
      <c r="I2196" t="s">
        <v>11</v>
      </c>
      <c r="J2196" t="s">
        <v>122</v>
      </c>
      <c r="K2196" t="s">
        <v>151</v>
      </c>
      <c r="L2196" t="s">
        <v>141</v>
      </c>
      <c r="M2196" s="5">
        <v>167</v>
      </c>
    </row>
    <row r="2197" spans="1:13" x14ac:dyDescent="0.65">
      <c r="A2197" s="2">
        <v>45906</v>
      </c>
      <c r="B2197" s="3">
        <f t="shared" si="104"/>
        <v>2026</v>
      </c>
      <c r="C2197" t="str">
        <f t="shared" si="102"/>
        <v>2025-2026</v>
      </c>
      <c r="D2197" t="s">
        <v>160</v>
      </c>
      <c r="E2197" t="s">
        <v>114</v>
      </c>
      <c r="F2197" t="str">
        <f t="shared" si="103"/>
        <v>Victoria</v>
      </c>
      <c r="G2197" t="s">
        <v>26</v>
      </c>
      <c r="H2197">
        <v>3353</v>
      </c>
      <c r="I2197" t="s">
        <v>11</v>
      </c>
      <c r="J2197" t="s">
        <v>127</v>
      </c>
      <c r="K2197" t="s">
        <v>158</v>
      </c>
      <c r="L2197" t="s">
        <v>148</v>
      </c>
      <c r="M2197" s="5">
        <v>459</v>
      </c>
    </row>
    <row r="2198" spans="1:13" x14ac:dyDescent="0.65">
      <c r="A2198" s="2">
        <v>45457</v>
      </c>
      <c r="B2198" s="3">
        <f t="shared" si="104"/>
        <v>2024</v>
      </c>
      <c r="C2198" t="str">
        <f t="shared" si="102"/>
        <v>2023-2024</v>
      </c>
      <c r="D2198" t="s">
        <v>160</v>
      </c>
      <c r="E2198" t="s">
        <v>33</v>
      </c>
      <c r="F2198" t="str">
        <f t="shared" si="103"/>
        <v>Northern Territory</v>
      </c>
      <c r="G2198" t="s">
        <v>15</v>
      </c>
      <c r="H2198">
        <v>870</v>
      </c>
      <c r="I2198" t="s">
        <v>11</v>
      </c>
      <c r="J2198" t="s">
        <v>138</v>
      </c>
      <c r="K2198" t="s">
        <v>151</v>
      </c>
      <c r="L2198" t="s">
        <v>141</v>
      </c>
      <c r="M2198" s="5">
        <v>515</v>
      </c>
    </row>
    <row r="2199" spans="1:13" x14ac:dyDescent="0.65">
      <c r="A2199" s="2">
        <v>45621</v>
      </c>
      <c r="B2199" s="3">
        <f t="shared" si="104"/>
        <v>2025</v>
      </c>
      <c r="C2199" t="str">
        <f t="shared" si="102"/>
        <v>2024-2025</v>
      </c>
      <c r="D2199" t="s">
        <v>160</v>
      </c>
      <c r="E2199" t="s">
        <v>53</v>
      </c>
      <c r="F2199" t="str">
        <f t="shared" si="103"/>
        <v>Queensland</v>
      </c>
      <c r="G2199" t="s">
        <v>19</v>
      </c>
      <c r="H2199">
        <v>4012</v>
      </c>
      <c r="I2199" t="s">
        <v>11</v>
      </c>
      <c r="J2199" t="s">
        <v>129</v>
      </c>
      <c r="K2199" t="s">
        <v>151</v>
      </c>
      <c r="L2199" t="s">
        <v>141</v>
      </c>
      <c r="M2199" s="5">
        <v>528</v>
      </c>
    </row>
    <row r="2200" spans="1:13" x14ac:dyDescent="0.65">
      <c r="A2200" s="2">
        <v>45845</v>
      </c>
      <c r="B2200" s="3">
        <f t="shared" si="104"/>
        <v>2026</v>
      </c>
      <c r="C2200" t="str">
        <f t="shared" si="102"/>
        <v>2025-2026</v>
      </c>
      <c r="D2200" t="s">
        <v>161</v>
      </c>
      <c r="E2200" t="s">
        <v>40</v>
      </c>
      <c r="F2200" t="str">
        <f t="shared" si="103"/>
        <v>South Australia</v>
      </c>
      <c r="G2200" t="s">
        <v>17</v>
      </c>
      <c r="H2200">
        <v>5169</v>
      </c>
      <c r="I2200" t="s">
        <v>11</v>
      </c>
      <c r="J2200" t="s">
        <v>132</v>
      </c>
      <c r="K2200" t="s">
        <v>157</v>
      </c>
      <c r="L2200" t="s">
        <v>147</v>
      </c>
      <c r="M2200" s="5">
        <v>579</v>
      </c>
    </row>
    <row r="2201" spans="1:13" x14ac:dyDescent="0.65">
      <c r="A2201" s="2">
        <v>45765</v>
      </c>
      <c r="B2201" s="3">
        <f t="shared" si="104"/>
        <v>2025</v>
      </c>
      <c r="C2201" t="str">
        <f t="shared" si="102"/>
        <v>2024-2025</v>
      </c>
      <c r="D2201" t="s">
        <v>160</v>
      </c>
      <c r="E2201" t="s">
        <v>84</v>
      </c>
      <c r="F2201" t="str">
        <f t="shared" si="103"/>
        <v>Western Australia</v>
      </c>
      <c r="G2201" t="s">
        <v>28</v>
      </c>
      <c r="H2201">
        <v>6280</v>
      </c>
      <c r="I2201" t="s">
        <v>11</v>
      </c>
      <c r="J2201" t="s">
        <v>133</v>
      </c>
      <c r="K2201" t="s">
        <v>153</v>
      </c>
      <c r="L2201" t="s">
        <v>143</v>
      </c>
      <c r="M2201" s="5">
        <v>124</v>
      </c>
    </row>
    <row r="2202" spans="1:13" x14ac:dyDescent="0.65">
      <c r="A2202" s="2">
        <v>45822</v>
      </c>
      <c r="B2202" s="3">
        <f t="shared" si="104"/>
        <v>2025</v>
      </c>
      <c r="C2202" t="str">
        <f t="shared" si="102"/>
        <v>2024-2025</v>
      </c>
      <c r="D2202" t="s">
        <v>161</v>
      </c>
      <c r="E2202" t="s">
        <v>24</v>
      </c>
      <c r="F2202" t="str">
        <f t="shared" si="103"/>
        <v>Queensland</v>
      </c>
      <c r="G2202" t="s">
        <v>19</v>
      </c>
      <c r="H2202">
        <v>4053</v>
      </c>
      <c r="I2202" t="s">
        <v>11</v>
      </c>
      <c r="J2202" t="s">
        <v>129</v>
      </c>
      <c r="K2202" t="s">
        <v>153</v>
      </c>
      <c r="L2202" t="s">
        <v>143</v>
      </c>
      <c r="M2202" s="5">
        <v>71</v>
      </c>
    </row>
    <row r="2203" spans="1:13" x14ac:dyDescent="0.65">
      <c r="A2203" s="2">
        <v>45759</v>
      </c>
      <c r="B2203" s="3">
        <f t="shared" si="104"/>
        <v>2025</v>
      </c>
      <c r="C2203" t="str">
        <f t="shared" si="102"/>
        <v>2024-2025</v>
      </c>
      <c r="D2203" t="s">
        <v>160</v>
      </c>
      <c r="E2203" t="s">
        <v>78</v>
      </c>
      <c r="F2203" t="str">
        <f t="shared" si="103"/>
        <v>New South Wales</v>
      </c>
      <c r="G2203" t="s">
        <v>10</v>
      </c>
      <c r="H2203">
        <v>2480</v>
      </c>
      <c r="I2203" t="s">
        <v>11</v>
      </c>
      <c r="J2203" t="s">
        <v>120</v>
      </c>
      <c r="K2203" t="s">
        <v>155</v>
      </c>
      <c r="L2203" t="s">
        <v>145</v>
      </c>
      <c r="M2203" s="5">
        <v>721</v>
      </c>
    </row>
    <row r="2204" spans="1:13" x14ac:dyDescent="0.65">
      <c r="A2204" s="2">
        <v>45427</v>
      </c>
      <c r="B2204" s="3">
        <f t="shared" si="104"/>
        <v>2024</v>
      </c>
      <c r="C2204" t="str">
        <f t="shared" si="102"/>
        <v>2023-2024</v>
      </c>
      <c r="D2204" t="s">
        <v>160</v>
      </c>
      <c r="E2204" t="s">
        <v>97</v>
      </c>
      <c r="F2204" t="str">
        <f t="shared" si="103"/>
        <v>Tasmania</v>
      </c>
      <c r="G2204" t="s">
        <v>43</v>
      </c>
      <c r="H2204">
        <v>7010</v>
      </c>
      <c r="I2204" t="s">
        <v>11</v>
      </c>
      <c r="J2204" t="s">
        <v>128</v>
      </c>
      <c r="K2204" t="s">
        <v>155</v>
      </c>
      <c r="L2204" t="s">
        <v>145</v>
      </c>
      <c r="M2204" s="5">
        <v>527</v>
      </c>
    </row>
    <row r="2205" spans="1:13" x14ac:dyDescent="0.65">
      <c r="A2205" s="2">
        <v>45877</v>
      </c>
      <c r="B2205" s="3">
        <f t="shared" si="104"/>
        <v>2026</v>
      </c>
      <c r="C2205" t="str">
        <f t="shared" si="102"/>
        <v>2025-2026</v>
      </c>
      <c r="D2205" t="s">
        <v>160</v>
      </c>
      <c r="E2205" t="s">
        <v>47</v>
      </c>
      <c r="F2205" t="str">
        <f t="shared" si="103"/>
        <v>Victoria</v>
      </c>
      <c r="G2205" t="s">
        <v>26</v>
      </c>
      <c r="H2205">
        <v>3630</v>
      </c>
      <c r="I2205" t="s">
        <v>11</v>
      </c>
      <c r="J2205" t="s">
        <v>135</v>
      </c>
      <c r="K2205" t="s">
        <v>157</v>
      </c>
      <c r="L2205" t="s">
        <v>147</v>
      </c>
      <c r="M2205" s="5">
        <v>515</v>
      </c>
    </row>
    <row r="2206" spans="1:13" x14ac:dyDescent="0.65">
      <c r="A2206" s="2">
        <v>45389</v>
      </c>
      <c r="B2206" s="3">
        <f t="shared" si="104"/>
        <v>2024</v>
      </c>
      <c r="C2206" t="str">
        <f t="shared" si="102"/>
        <v>2023-2024</v>
      </c>
      <c r="D2206" t="s">
        <v>160</v>
      </c>
      <c r="E2206" t="s">
        <v>29</v>
      </c>
      <c r="F2206" t="str">
        <f t="shared" si="103"/>
        <v>Queensland</v>
      </c>
      <c r="G2206" t="s">
        <v>19</v>
      </c>
      <c r="H2206">
        <v>4703</v>
      </c>
      <c r="I2206" t="s">
        <v>11</v>
      </c>
      <c r="J2206" t="s">
        <v>136</v>
      </c>
      <c r="K2206" t="s">
        <v>155</v>
      </c>
      <c r="L2206" t="s">
        <v>145</v>
      </c>
      <c r="M2206" s="5">
        <v>109</v>
      </c>
    </row>
    <row r="2207" spans="1:13" x14ac:dyDescent="0.65">
      <c r="A2207" s="2">
        <v>45791</v>
      </c>
      <c r="B2207" s="3">
        <f t="shared" si="104"/>
        <v>2025</v>
      </c>
      <c r="C2207" t="str">
        <f t="shared" si="102"/>
        <v>2024-2025</v>
      </c>
      <c r="D2207" t="s">
        <v>161</v>
      </c>
      <c r="E2207" t="s">
        <v>111</v>
      </c>
      <c r="F2207" t="str">
        <f t="shared" si="103"/>
        <v>New South Wales</v>
      </c>
      <c r="G2207" t="s">
        <v>10</v>
      </c>
      <c r="H2207">
        <v>2154</v>
      </c>
      <c r="I2207" t="s">
        <v>11</v>
      </c>
      <c r="J2207" t="s">
        <v>123</v>
      </c>
      <c r="K2207" t="s">
        <v>151</v>
      </c>
      <c r="L2207" t="s">
        <v>141</v>
      </c>
      <c r="M2207" s="5">
        <v>679</v>
      </c>
    </row>
    <row r="2208" spans="1:13" x14ac:dyDescent="0.65">
      <c r="A2208" s="2">
        <v>45598</v>
      </c>
      <c r="B2208" s="3">
        <f t="shared" si="104"/>
        <v>2025</v>
      </c>
      <c r="C2208" t="str">
        <f t="shared" si="102"/>
        <v>2024-2025</v>
      </c>
      <c r="D2208" t="s">
        <v>161</v>
      </c>
      <c r="E2208" t="s">
        <v>81</v>
      </c>
      <c r="F2208" t="str">
        <f t="shared" si="103"/>
        <v>Victoria</v>
      </c>
      <c r="G2208" t="s">
        <v>26</v>
      </c>
      <c r="H2208">
        <v>3076</v>
      </c>
      <c r="I2208" t="s">
        <v>11</v>
      </c>
      <c r="J2208" t="s">
        <v>126</v>
      </c>
      <c r="K2208" t="s">
        <v>151</v>
      </c>
      <c r="L2208" t="s">
        <v>141</v>
      </c>
      <c r="M2208" s="5">
        <v>440</v>
      </c>
    </row>
    <row r="2209" spans="1:13" x14ac:dyDescent="0.65">
      <c r="A2209" s="2">
        <v>45764</v>
      </c>
      <c r="B2209" s="3">
        <f t="shared" si="104"/>
        <v>2025</v>
      </c>
      <c r="C2209" t="str">
        <f t="shared" si="102"/>
        <v>2024-2025</v>
      </c>
      <c r="D2209" t="s">
        <v>161</v>
      </c>
      <c r="E2209" t="s">
        <v>35</v>
      </c>
      <c r="F2209" t="str">
        <f t="shared" si="103"/>
        <v>Victoria</v>
      </c>
      <c r="G2209" t="s">
        <v>26</v>
      </c>
      <c r="H2209">
        <v>3280</v>
      </c>
      <c r="I2209" t="s">
        <v>11</v>
      </c>
      <c r="J2209" t="s">
        <v>127</v>
      </c>
      <c r="K2209" t="s">
        <v>153</v>
      </c>
      <c r="L2209" t="s">
        <v>143</v>
      </c>
      <c r="M2209" s="5">
        <v>374</v>
      </c>
    </row>
    <row r="2210" spans="1:13" x14ac:dyDescent="0.65">
      <c r="A2210" s="2">
        <v>45916</v>
      </c>
      <c r="B2210" s="3">
        <f t="shared" si="104"/>
        <v>2026</v>
      </c>
      <c r="C2210" t="str">
        <f t="shared" si="102"/>
        <v>2025-2026</v>
      </c>
      <c r="D2210" t="s">
        <v>161</v>
      </c>
      <c r="E2210" t="s">
        <v>74</v>
      </c>
      <c r="F2210" t="str">
        <f t="shared" si="103"/>
        <v>Victoria</v>
      </c>
      <c r="G2210" t="s">
        <v>26</v>
      </c>
      <c r="H2210">
        <v>3500</v>
      </c>
      <c r="I2210" t="s">
        <v>11</v>
      </c>
      <c r="J2210" t="s">
        <v>127</v>
      </c>
      <c r="K2210" t="s">
        <v>153</v>
      </c>
      <c r="L2210" t="s">
        <v>143</v>
      </c>
      <c r="M2210" s="5">
        <v>699</v>
      </c>
    </row>
    <row r="2211" spans="1:13" x14ac:dyDescent="0.65">
      <c r="A2211" s="2">
        <v>45371</v>
      </c>
      <c r="B2211" s="3">
        <f t="shared" si="104"/>
        <v>2024</v>
      </c>
      <c r="C2211" t="str">
        <f t="shared" si="102"/>
        <v>2023-2024</v>
      </c>
      <c r="D2211" t="s">
        <v>160</v>
      </c>
      <c r="E2211" t="s">
        <v>98</v>
      </c>
      <c r="F2211" t="str">
        <f t="shared" si="103"/>
        <v>South Australia</v>
      </c>
      <c r="G2211" t="s">
        <v>17</v>
      </c>
      <c r="H2211">
        <v>5290</v>
      </c>
      <c r="I2211" t="s">
        <v>11</v>
      </c>
      <c r="J2211" t="s">
        <v>137</v>
      </c>
      <c r="K2211" t="s">
        <v>157</v>
      </c>
      <c r="L2211" t="s">
        <v>147</v>
      </c>
      <c r="M2211" s="5">
        <v>618</v>
      </c>
    </row>
    <row r="2212" spans="1:13" x14ac:dyDescent="0.65">
      <c r="A2212" s="2">
        <v>45788</v>
      </c>
      <c r="B2212" s="3">
        <f t="shared" si="104"/>
        <v>2025</v>
      </c>
      <c r="C2212" t="str">
        <f t="shared" si="102"/>
        <v>2024-2025</v>
      </c>
      <c r="D2212" t="s">
        <v>160</v>
      </c>
      <c r="E2212" t="s">
        <v>112</v>
      </c>
      <c r="F2212" t="str">
        <f t="shared" si="103"/>
        <v>Queensland</v>
      </c>
      <c r="G2212" t="s">
        <v>19</v>
      </c>
      <c r="H2212">
        <v>4566</v>
      </c>
      <c r="I2212" t="s">
        <v>11</v>
      </c>
      <c r="J2212" t="s">
        <v>134</v>
      </c>
      <c r="K2212" t="s">
        <v>157</v>
      </c>
      <c r="L2212" t="s">
        <v>147</v>
      </c>
      <c r="M2212" s="5">
        <v>574</v>
      </c>
    </row>
    <row r="2213" spans="1:13" x14ac:dyDescent="0.65">
      <c r="A2213" s="2">
        <v>45859</v>
      </c>
      <c r="B2213" s="3">
        <f t="shared" si="104"/>
        <v>2026</v>
      </c>
      <c r="C2213" t="str">
        <f t="shared" si="102"/>
        <v>2025-2026</v>
      </c>
      <c r="D2213" t="s">
        <v>160</v>
      </c>
      <c r="E2213" t="s">
        <v>63</v>
      </c>
      <c r="F2213" t="str">
        <f t="shared" si="103"/>
        <v>Queensland</v>
      </c>
      <c r="G2213" t="s">
        <v>19</v>
      </c>
      <c r="H2213">
        <v>4068</v>
      </c>
      <c r="I2213" t="s">
        <v>11</v>
      </c>
      <c r="J2213" t="s">
        <v>129</v>
      </c>
      <c r="K2213" t="s">
        <v>156</v>
      </c>
      <c r="L2213" t="s">
        <v>146</v>
      </c>
      <c r="M2213" s="5">
        <v>504</v>
      </c>
    </row>
    <row r="2214" spans="1:13" x14ac:dyDescent="0.65">
      <c r="A2214" s="2">
        <v>45456</v>
      </c>
      <c r="B2214" s="3">
        <f t="shared" si="104"/>
        <v>2024</v>
      </c>
      <c r="C2214" t="str">
        <f t="shared" si="102"/>
        <v>2023-2024</v>
      </c>
      <c r="D2214" t="s">
        <v>160</v>
      </c>
      <c r="E2214" t="s">
        <v>67</v>
      </c>
      <c r="F2214" t="str">
        <f t="shared" si="103"/>
        <v>Tasmania</v>
      </c>
      <c r="G2214" t="s">
        <v>43</v>
      </c>
      <c r="H2214">
        <v>7250</v>
      </c>
      <c r="I2214" t="s">
        <v>11</v>
      </c>
      <c r="J2214" t="s">
        <v>128</v>
      </c>
      <c r="K2214" t="s">
        <v>155</v>
      </c>
      <c r="L2214" t="s">
        <v>145</v>
      </c>
      <c r="M2214" s="5">
        <v>410</v>
      </c>
    </row>
    <row r="2215" spans="1:13" x14ac:dyDescent="0.65">
      <c r="A2215" s="2">
        <v>45702</v>
      </c>
      <c r="B2215" s="3">
        <f t="shared" si="104"/>
        <v>2025</v>
      </c>
      <c r="C2215" t="str">
        <f t="shared" si="102"/>
        <v>2024-2025</v>
      </c>
      <c r="D2215" t="s">
        <v>160</v>
      </c>
      <c r="E2215" t="s">
        <v>84</v>
      </c>
      <c r="F2215" t="str">
        <f t="shared" si="103"/>
        <v>Western Australia</v>
      </c>
      <c r="G2215" t="s">
        <v>28</v>
      </c>
      <c r="H2215">
        <v>6280</v>
      </c>
      <c r="I2215" t="s">
        <v>11</v>
      </c>
      <c r="J2215" t="s">
        <v>133</v>
      </c>
      <c r="K2215" t="s">
        <v>159</v>
      </c>
      <c r="L2215" t="s">
        <v>149</v>
      </c>
      <c r="M2215" s="5">
        <v>541</v>
      </c>
    </row>
    <row r="2216" spans="1:13" x14ac:dyDescent="0.65">
      <c r="A2216" s="2">
        <v>45774</v>
      </c>
      <c r="B2216" s="3">
        <f t="shared" si="104"/>
        <v>2025</v>
      </c>
      <c r="C2216" t="str">
        <f t="shared" si="102"/>
        <v>2024-2025</v>
      </c>
      <c r="D2216" t="s">
        <v>161</v>
      </c>
      <c r="E2216" t="s">
        <v>70</v>
      </c>
      <c r="F2216" t="str">
        <f t="shared" si="103"/>
        <v>Western Australia</v>
      </c>
      <c r="G2216" t="s">
        <v>28</v>
      </c>
      <c r="H2216">
        <v>6021</v>
      </c>
      <c r="I2216" t="s">
        <v>11</v>
      </c>
      <c r="J2216" t="s">
        <v>119</v>
      </c>
      <c r="K2216" t="s">
        <v>154</v>
      </c>
      <c r="L2216" t="s">
        <v>144</v>
      </c>
      <c r="M2216" s="5">
        <v>387</v>
      </c>
    </row>
    <row r="2217" spans="1:13" x14ac:dyDescent="0.65">
      <c r="A2217" s="2">
        <v>45669</v>
      </c>
      <c r="B2217" s="3">
        <f t="shared" si="104"/>
        <v>2025</v>
      </c>
      <c r="C2217" t="str">
        <f t="shared" si="102"/>
        <v>2024-2025</v>
      </c>
      <c r="D2217" t="s">
        <v>160</v>
      </c>
      <c r="E2217" t="s">
        <v>91</v>
      </c>
      <c r="F2217" t="str">
        <f t="shared" si="103"/>
        <v>Western Australia</v>
      </c>
      <c r="G2217" t="s">
        <v>28</v>
      </c>
      <c r="H2217">
        <v>6109</v>
      </c>
      <c r="I2217" t="s">
        <v>11</v>
      </c>
      <c r="J2217" t="s">
        <v>133</v>
      </c>
      <c r="K2217" t="s">
        <v>152</v>
      </c>
      <c r="L2217" t="s">
        <v>142</v>
      </c>
      <c r="M2217" s="5">
        <v>222</v>
      </c>
    </row>
    <row r="2218" spans="1:13" x14ac:dyDescent="0.65">
      <c r="A2218" s="2">
        <v>45600</v>
      </c>
      <c r="B2218" s="3">
        <f t="shared" si="104"/>
        <v>2025</v>
      </c>
      <c r="C2218" t="str">
        <f t="shared" si="102"/>
        <v>2024-2025</v>
      </c>
      <c r="D2218" t="s">
        <v>161</v>
      </c>
      <c r="E2218" t="s">
        <v>68</v>
      </c>
      <c r="F2218" t="str">
        <f t="shared" si="103"/>
        <v>Victoria</v>
      </c>
      <c r="G2218" t="s">
        <v>26</v>
      </c>
      <c r="H2218">
        <v>3429</v>
      </c>
      <c r="I2218" t="s">
        <v>11</v>
      </c>
      <c r="J2218" t="s">
        <v>127</v>
      </c>
      <c r="K2218" t="s">
        <v>156</v>
      </c>
      <c r="L2218" t="s">
        <v>146</v>
      </c>
      <c r="M2218" s="5">
        <v>190</v>
      </c>
    </row>
    <row r="2219" spans="1:13" x14ac:dyDescent="0.65">
      <c r="A2219" s="2">
        <v>45619</v>
      </c>
      <c r="B2219" s="3">
        <f t="shared" si="104"/>
        <v>2025</v>
      </c>
      <c r="C2219" t="str">
        <f t="shared" si="102"/>
        <v>2024-2025</v>
      </c>
      <c r="D2219" t="s">
        <v>161</v>
      </c>
      <c r="E2219" t="s">
        <v>40</v>
      </c>
      <c r="F2219" t="str">
        <f t="shared" si="103"/>
        <v>South Australia</v>
      </c>
      <c r="G2219" t="s">
        <v>17</v>
      </c>
      <c r="H2219">
        <v>5169</v>
      </c>
      <c r="I2219" t="s">
        <v>11</v>
      </c>
      <c r="J2219" t="s">
        <v>132</v>
      </c>
      <c r="K2219" t="s">
        <v>153</v>
      </c>
      <c r="L2219" t="s">
        <v>143</v>
      </c>
      <c r="M2219" s="5">
        <v>639</v>
      </c>
    </row>
    <row r="2220" spans="1:13" x14ac:dyDescent="0.65">
      <c r="A2220" s="2">
        <v>45572</v>
      </c>
      <c r="B2220" s="3">
        <f t="shared" si="104"/>
        <v>2025</v>
      </c>
      <c r="C2220" t="str">
        <f t="shared" si="102"/>
        <v>2024-2025</v>
      </c>
      <c r="D2220" t="s">
        <v>161</v>
      </c>
      <c r="E2220" t="s">
        <v>70</v>
      </c>
      <c r="F2220" t="str">
        <f t="shared" si="103"/>
        <v>Western Australia</v>
      </c>
      <c r="G2220" t="s">
        <v>28</v>
      </c>
      <c r="H2220">
        <v>6021</v>
      </c>
      <c r="I2220" t="s">
        <v>11</v>
      </c>
      <c r="J2220" t="s">
        <v>119</v>
      </c>
      <c r="K2220" t="s">
        <v>153</v>
      </c>
      <c r="L2220" t="s">
        <v>143</v>
      </c>
      <c r="M2220" s="5">
        <v>214</v>
      </c>
    </row>
    <row r="2221" spans="1:13" x14ac:dyDescent="0.65">
      <c r="A2221" s="2">
        <v>45687</v>
      </c>
      <c r="B2221" s="3">
        <f t="shared" si="104"/>
        <v>2025</v>
      </c>
      <c r="C2221" t="str">
        <f t="shared" si="102"/>
        <v>2024-2025</v>
      </c>
      <c r="D2221" t="s">
        <v>160</v>
      </c>
      <c r="E2221" t="s">
        <v>53</v>
      </c>
      <c r="F2221" t="str">
        <f t="shared" si="103"/>
        <v>Queensland</v>
      </c>
      <c r="G2221" t="s">
        <v>19</v>
      </c>
      <c r="H2221">
        <v>4012</v>
      </c>
      <c r="I2221" t="s">
        <v>11</v>
      </c>
      <c r="J2221" t="s">
        <v>129</v>
      </c>
      <c r="K2221" t="s">
        <v>159</v>
      </c>
      <c r="L2221" t="s">
        <v>149</v>
      </c>
      <c r="M2221" s="5">
        <v>487</v>
      </c>
    </row>
    <row r="2222" spans="1:13" x14ac:dyDescent="0.65">
      <c r="A2222" s="2">
        <v>45352</v>
      </c>
      <c r="B2222" s="3">
        <f t="shared" si="104"/>
        <v>2024</v>
      </c>
      <c r="C2222" t="str">
        <f t="shared" si="102"/>
        <v>2023-2024</v>
      </c>
      <c r="D2222" t="s">
        <v>160</v>
      </c>
      <c r="E2222" t="s">
        <v>99</v>
      </c>
      <c r="F2222" t="str">
        <f t="shared" si="103"/>
        <v>Western Australia</v>
      </c>
      <c r="G2222" t="s">
        <v>28</v>
      </c>
      <c r="H2222">
        <v>6530</v>
      </c>
      <c r="I2222" t="s">
        <v>11</v>
      </c>
      <c r="J2222" t="s">
        <v>139</v>
      </c>
      <c r="K2222" t="s">
        <v>158</v>
      </c>
      <c r="L2222" t="s">
        <v>148</v>
      </c>
      <c r="M2222" s="5">
        <v>520</v>
      </c>
    </row>
    <row r="2223" spans="1:13" x14ac:dyDescent="0.65">
      <c r="A2223" s="2">
        <v>45619</v>
      </c>
      <c r="B2223" s="3">
        <f t="shared" si="104"/>
        <v>2025</v>
      </c>
      <c r="C2223" t="str">
        <f t="shared" si="102"/>
        <v>2024-2025</v>
      </c>
      <c r="D2223" t="s">
        <v>161</v>
      </c>
      <c r="E2223" t="s">
        <v>74</v>
      </c>
      <c r="F2223" t="str">
        <f t="shared" si="103"/>
        <v>Victoria</v>
      </c>
      <c r="G2223" t="s">
        <v>26</v>
      </c>
      <c r="H2223">
        <v>3500</v>
      </c>
      <c r="I2223" t="s">
        <v>11</v>
      </c>
      <c r="J2223" t="s">
        <v>127</v>
      </c>
      <c r="K2223" t="s">
        <v>155</v>
      </c>
      <c r="L2223" t="s">
        <v>145</v>
      </c>
      <c r="M2223" s="5">
        <v>720</v>
      </c>
    </row>
    <row r="2224" spans="1:13" x14ac:dyDescent="0.65">
      <c r="A2224" s="2">
        <v>45834</v>
      </c>
      <c r="B2224" s="3">
        <f t="shared" si="104"/>
        <v>2025</v>
      </c>
      <c r="C2224" t="str">
        <f t="shared" si="102"/>
        <v>2024-2025</v>
      </c>
      <c r="D2224" t="s">
        <v>160</v>
      </c>
      <c r="E2224" t="s">
        <v>57</v>
      </c>
      <c r="F2224" t="str">
        <f t="shared" si="103"/>
        <v>New South Wales</v>
      </c>
      <c r="G2224" t="s">
        <v>10</v>
      </c>
      <c r="H2224">
        <v>2064</v>
      </c>
      <c r="I2224" t="s">
        <v>11</v>
      </c>
      <c r="J2224" t="s">
        <v>124</v>
      </c>
      <c r="K2224" t="s">
        <v>156</v>
      </c>
      <c r="L2224" t="s">
        <v>146</v>
      </c>
      <c r="M2224" s="5">
        <v>293</v>
      </c>
    </row>
    <row r="2225" spans="1:13" x14ac:dyDescent="0.65">
      <c r="A2225" s="2">
        <v>45510</v>
      </c>
      <c r="B2225" s="3">
        <f t="shared" si="104"/>
        <v>2025</v>
      </c>
      <c r="C2225" t="str">
        <f t="shared" si="102"/>
        <v>2024-2025</v>
      </c>
      <c r="D2225" t="s">
        <v>161</v>
      </c>
      <c r="E2225" t="s">
        <v>70</v>
      </c>
      <c r="F2225" t="str">
        <f t="shared" si="103"/>
        <v>Western Australia</v>
      </c>
      <c r="G2225" t="s">
        <v>28</v>
      </c>
      <c r="H2225">
        <v>6021</v>
      </c>
      <c r="I2225" t="s">
        <v>11</v>
      </c>
      <c r="J2225" t="s">
        <v>119</v>
      </c>
      <c r="K2225" t="s">
        <v>159</v>
      </c>
      <c r="L2225" t="s">
        <v>149</v>
      </c>
      <c r="M2225" s="5">
        <v>552</v>
      </c>
    </row>
    <row r="2226" spans="1:13" x14ac:dyDescent="0.65">
      <c r="A2226" s="2">
        <v>45495</v>
      </c>
      <c r="B2226" s="3">
        <f t="shared" si="104"/>
        <v>2025</v>
      </c>
      <c r="C2226" t="str">
        <f t="shared" si="102"/>
        <v>2024-2025</v>
      </c>
      <c r="D2226" t="s">
        <v>161</v>
      </c>
      <c r="E2226" t="s">
        <v>60</v>
      </c>
      <c r="F2226" t="str">
        <f t="shared" si="103"/>
        <v>Queensland</v>
      </c>
      <c r="G2226" t="s">
        <v>19</v>
      </c>
      <c r="H2226">
        <v>4655</v>
      </c>
      <c r="I2226" t="s">
        <v>11</v>
      </c>
      <c r="J2226" t="s">
        <v>136</v>
      </c>
      <c r="K2226" t="s">
        <v>159</v>
      </c>
      <c r="L2226" t="s">
        <v>149</v>
      </c>
      <c r="M2226" s="5">
        <v>477</v>
      </c>
    </row>
    <row r="2227" spans="1:13" x14ac:dyDescent="0.65">
      <c r="A2227" s="2">
        <v>45744</v>
      </c>
      <c r="B2227" s="3">
        <f t="shared" si="104"/>
        <v>2025</v>
      </c>
      <c r="C2227" t="str">
        <f t="shared" si="102"/>
        <v>2024-2025</v>
      </c>
      <c r="D2227" t="s">
        <v>160</v>
      </c>
      <c r="E2227" t="s">
        <v>41</v>
      </c>
      <c r="F2227" t="str">
        <f t="shared" si="103"/>
        <v>New South Wales</v>
      </c>
      <c r="G2227" t="s">
        <v>10</v>
      </c>
      <c r="H2227">
        <v>2478</v>
      </c>
      <c r="I2227" t="s">
        <v>11</v>
      </c>
      <c r="J2227" t="s">
        <v>120</v>
      </c>
      <c r="K2227" t="s">
        <v>159</v>
      </c>
      <c r="L2227" t="s">
        <v>149</v>
      </c>
      <c r="M2227" s="5">
        <v>511</v>
      </c>
    </row>
    <row r="2228" spans="1:13" x14ac:dyDescent="0.65">
      <c r="A2228" s="2">
        <v>46017</v>
      </c>
      <c r="B2228" s="3">
        <f t="shared" si="104"/>
        <v>2026</v>
      </c>
      <c r="C2228" t="str">
        <f t="shared" si="102"/>
        <v>2025-2026</v>
      </c>
      <c r="D2228" t="s">
        <v>160</v>
      </c>
      <c r="E2228" t="s">
        <v>53</v>
      </c>
      <c r="F2228" t="str">
        <f t="shared" si="103"/>
        <v>Queensland</v>
      </c>
      <c r="G2228" t="s">
        <v>19</v>
      </c>
      <c r="H2228">
        <v>4012</v>
      </c>
      <c r="I2228" t="s">
        <v>11</v>
      </c>
      <c r="J2228" t="s">
        <v>129</v>
      </c>
      <c r="K2228" t="s">
        <v>153</v>
      </c>
      <c r="L2228" t="s">
        <v>143</v>
      </c>
      <c r="M2228" s="5">
        <v>353</v>
      </c>
    </row>
    <row r="2229" spans="1:13" x14ac:dyDescent="0.65">
      <c r="A2229" s="2">
        <v>45384</v>
      </c>
      <c r="B2229" s="3">
        <f t="shared" si="104"/>
        <v>2024</v>
      </c>
      <c r="C2229" t="str">
        <f t="shared" si="102"/>
        <v>2023-2024</v>
      </c>
      <c r="D2229" t="s">
        <v>161</v>
      </c>
      <c r="E2229" t="s">
        <v>24</v>
      </c>
      <c r="F2229" t="str">
        <f t="shared" si="103"/>
        <v>Queensland</v>
      </c>
      <c r="G2229" t="s">
        <v>19</v>
      </c>
      <c r="H2229">
        <v>4053</v>
      </c>
      <c r="I2229" t="s">
        <v>11</v>
      </c>
      <c r="J2229" t="s">
        <v>129</v>
      </c>
      <c r="K2229" t="s">
        <v>159</v>
      </c>
      <c r="L2229" t="s">
        <v>149</v>
      </c>
      <c r="M2229" s="5">
        <v>152</v>
      </c>
    </row>
    <row r="2230" spans="1:13" x14ac:dyDescent="0.65">
      <c r="A2230" s="2">
        <v>46020</v>
      </c>
      <c r="B2230" s="3">
        <f t="shared" si="104"/>
        <v>2026</v>
      </c>
      <c r="C2230" t="str">
        <f t="shared" si="102"/>
        <v>2025-2026</v>
      </c>
      <c r="D2230" t="s">
        <v>160</v>
      </c>
      <c r="E2230" t="s">
        <v>29</v>
      </c>
      <c r="F2230" t="str">
        <f t="shared" si="103"/>
        <v>Queensland</v>
      </c>
      <c r="G2230" t="s">
        <v>19</v>
      </c>
      <c r="H2230">
        <v>4703</v>
      </c>
      <c r="I2230" t="s">
        <v>11</v>
      </c>
      <c r="J2230" t="s">
        <v>136</v>
      </c>
      <c r="K2230" t="s">
        <v>159</v>
      </c>
      <c r="L2230" t="s">
        <v>149</v>
      </c>
      <c r="M2230" s="5">
        <v>544</v>
      </c>
    </row>
    <row r="2231" spans="1:13" x14ac:dyDescent="0.65">
      <c r="A2231" s="2">
        <v>45596</v>
      </c>
      <c r="B2231" s="3">
        <f t="shared" si="104"/>
        <v>2025</v>
      </c>
      <c r="C2231" t="str">
        <f t="shared" si="102"/>
        <v>2024-2025</v>
      </c>
      <c r="D2231" t="s">
        <v>161</v>
      </c>
      <c r="E2231" t="s">
        <v>102</v>
      </c>
      <c r="F2231" t="str">
        <f t="shared" si="103"/>
        <v>Queensland</v>
      </c>
      <c r="G2231" t="s">
        <v>19</v>
      </c>
      <c r="H2231">
        <v>4825</v>
      </c>
      <c r="I2231" t="s">
        <v>11</v>
      </c>
      <c r="J2231" t="s">
        <v>131</v>
      </c>
      <c r="K2231" t="s">
        <v>155</v>
      </c>
      <c r="L2231" t="s">
        <v>145</v>
      </c>
      <c r="M2231" s="5">
        <v>396</v>
      </c>
    </row>
    <row r="2232" spans="1:13" x14ac:dyDescent="0.65">
      <c r="A2232" s="2">
        <v>45653</v>
      </c>
      <c r="B2232" s="3">
        <f t="shared" si="104"/>
        <v>2025</v>
      </c>
      <c r="C2232" t="str">
        <f t="shared" si="102"/>
        <v>2024-2025</v>
      </c>
      <c r="D2232" t="s">
        <v>160</v>
      </c>
      <c r="E2232" t="s">
        <v>68</v>
      </c>
      <c r="F2232" t="str">
        <f t="shared" si="103"/>
        <v>Victoria</v>
      </c>
      <c r="G2232" t="s">
        <v>26</v>
      </c>
      <c r="H2232">
        <v>3429</v>
      </c>
      <c r="I2232" t="s">
        <v>11</v>
      </c>
      <c r="J2232" t="s">
        <v>127</v>
      </c>
      <c r="K2232" t="s">
        <v>154</v>
      </c>
      <c r="L2232" t="s">
        <v>144</v>
      </c>
      <c r="M2232" s="5">
        <v>149</v>
      </c>
    </row>
    <row r="2233" spans="1:13" x14ac:dyDescent="0.65">
      <c r="A2233" s="2">
        <v>45320</v>
      </c>
      <c r="B2233" s="3">
        <f t="shared" si="104"/>
        <v>2024</v>
      </c>
      <c r="C2233" t="str">
        <f t="shared" si="102"/>
        <v>2023-2024</v>
      </c>
      <c r="D2233" t="s">
        <v>160</v>
      </c>
      <c r="E2233" t="s">
        <v>22</v>
      </c>
      <c r="F2233" t="str">
        <f t="shared" si="103"/>
        <v>New South Wales</v>
      </c>
      <c r="G2233" t="s">
        <v>10</v>
      </c>
      <c r="H2233">
        <v>2116</v>
      </c>
      <c r="I2233" t="s">
        <v>11</v>
      </c>
      <c r="J2233" t="s">
        <v>123</v>
      </c>
      <c r="K2233" t="s">
        <v>154</v>
      </c>
      <c r="L2233" t="s">
        <v>144</v>
      </c>
      <c r="M2233" s="5">
        <v>624</v>
      </c>
    </row>
    <row r="2234" spans="1:13" x14ac:dyDescent="0.65">
      <c r="A2234" s="2">
        <v>45940</v>
      </c>
      <c r="B2234" s="3">
        <f t="shared" si="104"/>
        <v>2026</v>
      </c>
      <c r="C2234" t="str">
        <f t="shared" si="102"/>
        <v>2025-2026</v>
      </c>
      <c r="D2234" t="s">
        <v>160</v>
      </c>
      <c r="E2234" t="s">
        <v>56</v>
      </c>
      <c r="F2234" t="str">
        <f t="shared" si="103"/>
        <v>Queensland</v>
      </c>
      <c r="G2234" t="s">
        <v>19</v>
      </c>
      <c r="H2234">
        <v>4883</v>
      </c>
      <c r="I2234" t="s">
        <v>11</v>
      </c>
      <c r="J2234" t="s">
        <v>131</v>
      </c>
      <c r="K2234" t="s">
        <v>152</v>
      </c>
      <c r="L2234" t="s">
        <v>142</v>
      </c>
      <c r="M2234" s="5">
        <v>224</v>
      </c>
    </row>
    <row r="2235" spans="1:13" x14ac:dyDescent="0.65">
      <c r="A2235" s="2">
        <v>45733</v>
      </c>
      <c r="B2235" s="3">
        <f t="shared" si="104"/>
        <v>2025</v>
      </c>
      <c r="C2235" t="str">
        <f t="shared" si="102"/>
        <v>2024-2025</v>
      </c>
      <c r="D2235" t="s">
        <v>160</v>
      </c>
      <c r="E2235" t="s">
        <v>59</v>
      </c>
      <c r="F2235" t="str">
        <f t="shared" si="103"/>
        <v>South Australia</v>
      </c>
      <c r="G2235" t="s">
        <v>17</v>
      </c>
      <c r="H2235">
        <v>5011</v>
      </c>
      <c r="I2235" t="s">
        <v>11</v>
      </c>
      <c r="J2235" t="s">
        <v>132</v>
      </c>
      <c r="K2235" t="s">
        <v>153</v>
      </c>
      <c r="L2235" t="s">
        <v>143</v>
      </c>
      <c r="M2235" s="5">
        <v>25</v>
      </c>
    </row>
    <row r="2236" spans="1:13" x14ac:dyDescent="0.65">
      <c r="A2236" s="2">
        <v>46013</v>
      </c>
      <c r="B2236" s="3">
        <f t="shared" si="104"/>
        <v>2026</v>
      </c>
      <c r="C2236" t="str">
        <f t="shared" si="102"/>
        <v>2025-2026</v>
      </c>
      <c r="D2236" t="s">
        <v>161</v>
      </c>
      <c r="E2236" t="s">
        <v>23</v>
      </c>
      <c r="F2236" t="str">
        <f t="shared" si="103"/>
        <v>New South Wales</v>
      </c>
      <c r="G2236" t="s">
        <v>10</v>
      </c>
      <c r="H2236">
        <v>2830</v>
      </c>
      <c r="I2236" t="s">
        <v>11</v>
      </c>
      <c r="J2236" t="s">
        <v>130</v>
      </c>
      <c r="K2236" t="s">
        <v>152</v>
      </c>
      <c r="L2236" t="s">
        <v>142</v>
      </c>
      <c r="M2236" s="5">
        <v>408</v>
      </c>
    </row>
    <row r="2237" spans="1:13" x14ac:dyDescent="0.65">
      <c r="A2237" s="2">
        <v>45560</v>
      </c>
      <c r="B2237" s="3">
        <f t="shared" si="104"/>
        <v>2025</v>
      </c>
      <c r="C2237" t="str">
        <f t="shared" si="102"/>
        <v>2024-2025</v>
      </c>
      <c r="D2237" t="s">
        <v>161</v>
      </c>
      <c r="E2237" t="s">
        <v>55</v>
      </c>
      <c r="F2237" t="str">
        <f t="shared" si="103"/>
        <v>Queensland</v>
      </c>
      <c r="G2237" t="s">
        <v>19</v>
      </c>
      <c r="H2237">
        <v>4740</v>
      </c>
      <c r="I2237" t="s">
        <v>11</v>
      </c>
      <c r="J2237" t="s">
        <v>136</v>
      </c>
      <c r="K2237" t="s">
        <v>157</v>
      </c>
      <c r="L2237" t="s">
        <v>147</v>
      </c>
      <c r="M2237" s="5">
        <v>37</v>
      </c>
    </row>
    <row r="2238" spans="1:13" x14ac:dyDescent="0.65">
      <c r="A2238" s="2">
        <v>45578</v>
      </c>
      <c r="B2238" s="3">
        <f t="shared" si="104"/>
        <v>2025</v>
      </c>
      <c r="C2238" t="str">
        <f t="shared" si="102"/>
        <v>2024-2025</v>
      </c>
      <c r="D2238" t="s">
        <v>161</v>
      </c>
      <c r="E2238" t="s">
        <v>89</v>
      </c>
      <c r="F2238" t="str">
        <f t="shared" si="103"/>
        <v>Queensland</v>
      </c>
      <c r="G2238" t="s">
        <v>19</v>
      </c>
      <c r="H2238">
        <v>4700</v>
      </c>
      <c r="I2238" t="s">
        <v>11</v>
      </c>
      <c r="J2238" t="s">
        <v>136</v>
      </c>
      <c r="K2238" t="s">
        <v>153</v>
      </c>
      <c r="L2238" t="s">
        <v>143</v>
      </c>
      <c r="M2238" s="5">
        <v>454</v>
      </c>
    </row>
    <row r="2239" spans="1:13" x14ac:dyDescent="0.65">
      <c r="A2239" s="2">
        <v>45867</v>
      </c>
      <c r="B2239" s="3">
        <f t="shared" si="104"/>
        <v>2026</v>
      </c>
      <c r="C2239" t="str">
        <f t="shared" si="102"/>
        <v>2025-2026</v>
      </c>
      <c r="D2239" t="s">
        <v>161</v>
      </c>
      <c r="E2239" t="s">
        <v>23</v>
      </c>
      <c r="F2239" t="str">
        <f t="shared" si="103"/>
        <v>New South Wales</v>
      </c>
      <c r="G2239" t="s">
        <v>10</v>
      </c>
      <c r="H2239">
        <v>2830</v>
      </c>
      <c r="I2239" t="s">
        <v>11</v>
      </c>
      <c r="J2239" t="s">
        <v>130</v>
      </c>
      <c r="K2239" t="s">
        <v>153</v>
      </c>
      <c r="L2239" t="s">
        <v>143</v>
      </c>
      <c r="M2239" s="5">
        <v>628</v>
      </c>
    </row>
    <row r="2240" spans="1:13" x14ac:dyDescent="0.65">
      <c r="A2240" s="2">
        <v>45747</v>
      </c>
      <c r="B2240" s="3">
        <f t="shared" si="104"/>
        <v>2025</v>
      </c>
      <c r="C2240" t="str">
        <f t="shared" si="102"/>
        <v>2024-2025</v>
      </c>
      <c r="D2240" t="s">
        <v>161</v>
      </c>
      <c r="E2240" t="s">
        <v>23</v>
      </c>
      <c r="F2240" t="str">
        <f t="shared" si="103"/>
        <v>New South Wales</v>
      </c>
      <c r="G2240" t="s">
        <v>10</v>
      </c>
      <c r="H2240">
        <v>2830</v>
      </c>
      <c r="I2240" t="s">
        <v>11</v>
      </c>
      <c r="J2240" t="s">
        <v>130</v>
      </c>
      <c r="K2240" t="s">
        <v>153</v>
      </c>
      <c r="L2240" t="s">
        <v>143</v>
      </c>
      <c r="M2240" s="5">
        <v>565</v>
      </c>
    </row>
    <row r="2241" spans="1:13" x14ac:dyDescent="0.65">
      <c r="A2241" s="2">
        <v>45631</v>
      </c>
      <c r="B2241" s="3">
        <f t="shared" si="104"/>
        <v>2025</v>
      </c>
      <c r="C2241" t="str">
        <f t="shared" si="102"/>
        <v>2024-2025</v>
      </c>
      <c r="D2241" t="s">
        <v>161</v>
      </c>
      <c r="E2241" t="s">
        <v>71</v>
      </c>
      <c r="F2241" t="str">
        <f t="shared" si="103"/>
        <v>Victoria</v>
      </c>
      <c r="G2241" t="s">
        <v>26</v>
      </c>
      <c r="H2241">
        <v>3131</v>
      </c>
      <c r="I2241" t="s">
        <v>11</v>
      </c>
      <c r="J2241" t="s">
        <v>125</v>
      </c>
      <c r="K2241" t="s">
        <v>154</v>
      </c>
      <c r="L2241" t="s">
        <v>144</v>
      </c>
      <c r="M2241" s="5">
        <v>173</v>
      </c>
    </row>
    <row r="2242" spans="1:13" x14ac:dyDescent="0.65">
      <c r="A2242" s="2">
        <v>45806</v>
      </c>
      <c r="B2242" s="3">
        <f t="shared" si="104"/>
        <v>2025</v>
      </c>
      <c r="C2242" t="str">
        <f t="shared" ref="C2242:C2305" si="105">IF(MONTH(A2242) &gt;= 7, YEAR(A2242) &amp; "-" &amp; YEAR(A2242) + 1, YEAR(A2242) - 1 &amp; "-" &amp; YEAR(A2242))</f>
        <v>2024-2025</v>
      </c>
      <c r="D2242" t="s">
        <v>161</v>
      </c>
      <c r="E2242" t="s">
        <v>35</v>
      </c>
      <c r="F2242" t="str">
        <f t="shared" ref="F2242:F2305" si="106">IF(G2242="WA","Western Australia",
IF(G2242="NSW","New South Wales",
IF(G2242="QLD","Queensland",
IF(G2242="VIC","Victoria",
IF(G2242="TAS","Tasmania",
IF(G2242="SA","South Australia",
IF(G2242="NT","Northern Territory",
IF(G2242="ACT","Australian Capital Territory",G2242))))))))</f>
        <v>Victoria</v>
      </c>
      <c r="G2242" t="s">
        <v>26</v>
      </c>
      <c r="H2242">
        <v>3280</v>
      </c>
      <c r="I2242" t="s">
        <v>11</v>
      </c>
      <c r="J2242" t="s">
        <v>127</v>
      </c>
      <c r="K2242" t="s">
        <v>157</v>
      </c>
      <c r="L2242" t="s">
        <v>147</v>
      </c>
      <c r="M2242" s="5">
        <v>267</v>
      </c>
    </row>
    <row r="2243" spans="1:13" x14ac:dyDescent="0.65">
      <c r="A2243" s="2">
        <v>45658</v>
      </c>
      <c r="B2243" s="3">
        <f t="shared" ref="B2243:B2306" si="107">IF(MONTH(A2243)&gt;=7,YEAR(A2243)+1,YEAR(A2243))</f>
        <v>2025</v>
      </c>
      <c r="C2243" t="str">
        <f t="shared" si="105"/>
        <v>2024-2025</v>
      </c>
      <c r="D2243" t="s">
        <v>161</v>
      </c>
      <c r="E2243" t="s">
        <v>71</v>
      </c>
      <c r="F2243" t="str">
        <f t="shared" si="106"/>
        <v>Victoria</v>
      </c>
      <c r="G2243" t="s">
        <v>26</v>
      </c>
      <c r="H2243">
        <v>3131</v>
      </c>
      <c r="I2243" t="s">
        <v>11</v>
      </c>
      <c r="J2243" t="s">
        <v>125</v>
      </c>
      <c r="K2243" t="s">
        <v>155</v>
      </c>
      <c r="L2243" t="s">
        <v>145</v>
      </c>
      <c r="M2243" s="5">
        <v>22</v>
      </c>
    </row>
    <row r="2244" spans="1:13" x14ac:dyDescent="0.65">
      <c r="A2244" s="2">
        <v>45339</v>
      </c>
      <c r="B2244" s="3">
        <f t="shared" si="107"/>
        <v>2024</v>
      </c>
      <c r="C2244" t="str">
        <f t="shared" si="105"/>
        <v>2023-2024</v>
      </c>
      <c r="D2244" t="s">
        <v>160</v>
      </c>
      <c r="E2244" t="s">
        <v>54</v>
      </c>
      <c r="F2244" t="str">
        <f t="shared" si="106"/>
        <v>New South Wales</v>
      </c>
      <c r="G2244" t="s">
        <v>10</v>
      </c>
      <c r="H2244">
        <v>2750</v>
      </c>
      <c r="I2244" t="s">
        <v>11</v>
      </c>
      <c r="J2244" t="s">
        <v>130</v>
      </c>
      <c r="K2244" t="s">
        <v>152</v>
      </c>
      <c r="L2244" t="s">
        <v>142</v>
      </c>
      <c r="M2244" s="5">
        <v>511</v>
      </c>
    </row>
    <row r="2245" spans="1:13" x14ac:dyDescent="0.65">
      <c r="A2245" s="2">
        <v>45936</v>
      </c>
      <c r="B2245" s="3">
        <f t="shared" si="107"/>
        <v>2026</v>
      </c>
      <c r="C2245" t="str">
        <f t="shared" si="105"/>
        <v>2025-2026</v>
      </c>
      <c r="D2245" t="s">
        <v>161</v>
      </c>
      <c r="E2245" t="s">
        <v>80</v>
      </c>
      <c r="F2245" t="str">
        <f t="shared" si="106"/>
        <v>New South Wales</v>
      </c>
      <c r="G2245" t="s">
        <v>10</v>
      </c>
      <c r="H2245">
        <v>2120</v>
      </c>
      <c r="I2245" t="s">
        <v>11</v>
      </c>
      <c r="J2245" t="s">
        <v>123</v>
      </c>
      <c r="K2245" t="s">
        <v>154</v>
      </c>
      <c r="L2245" t="s">
        <v>144</v>
      </c>
      <c r="M2245" s="5">
        <v>315</v>
      </c>
    </row>
    <row r="2246" spans="1:13" x14ac:dyDescent="0.65">
      <c r="A2246" s="2">
        <v>45799</v>
      </c>
      <c r="B2246" s="3">
        <f t="shared" si="107"/>
        <v>2025</v>
      </c>
      <c r="C2246" t="str">
        <f t="shared" si="105"/>
        <v>2024-2025</v>
      </c>
      <c r="D2246" t="s">
        <v>161</v>
      </c>
      <c r="E2246" t="s">
        <v>70</v>
      </c>
      <c r="F2246" t="str">
        <f t="shared" si="106"/>
        <v>Western Australia</v>
      </c>
      <c r="G2246" t="s">
        <v>28</v>
      </c>
      <c r="H2246">
        <v>6021</v>
      </c>
      <c r="I2246" t="s">
        <v>11</v>
      </c>
      <c r="J2246" t="s">
        <v>119</v>
      </c>
      <c r="K2246" t="s">
        <v>151</v>
      </c>
      <c r="L2246" t="s">
        <v>141</v>
      </c>
      <c r="M2246" s="5">
        <v>502</v>
      </c>
    </row>
    <row r="2247" spans="1:13" x14ac:dyDescent="0.65">
      <c r="A2247" s="2">
        <v>45312</v>
      </c>
      <c r="B2247" s="3">
        <f t="shared" si="107"/>
        <v>2024</v>
      </c>
      <c r="C2247" t="str">
        <f t="shared" si="105"/>
        <v>2023-2024</v>
      </c>
      <c r="D2247" t="s">
        <v>161</v>
      </c>
      <c r="E2247" t="s">
        <v>23</v>
      </c>
      <c r="F2247" t="str">
        <f t="shared" si="106"/>
        <v>New South Wales</v>
      </c>
      <c r="G2247" t="s">
        <v>10</v>
      </c>
      <c r="H2247">
        <v>2830</v>
      </c>
      <c r="I2247" t="s">
        <v>11</v>
      </c>
      <c r="J2247" t="s">
        <v>130</v>
      </c>
      <c r="K2247" t="s">
        <v>151</v>
      </c>
      <c r="L2247" t="s">
        <v>141</v>
      </c>
      <c r="M2247" s="5">
        <v>184</v>
      </c>
    </row>
    <row r="2248" spans="1:13" x14ac:dyDescent="0.65">
      <c r="A2248" s="2">
        <v>45312</v>
      </c>
      <c r="B2248" s="3">
        <f t="shared" si="107"/>
        <v>2024</v>
      </c>
      <c r="C2248" t="str">
        <f t="shared" si="105"/>
        <v>2023-2024</v>
      </c>
      <c r="D2248" t="s">
        <v>161</v>
      </c>
      <c r="E2248" t="s">
        <v>23</v>
      </c>
      <c r="F2248" t="str">
        <f t="shared" si="106"/>
        <v>New South Wales</v>
      </c>
      <c r="G2248" t="s">
        <v>10</v>
      </c>
      <c r="H2248">
        <v>2830</v>
      </c>
      <c r="I2248" t="s">
        <v>11</v>
      </c>
      <c r="J2248" t="s">
        <v>130</v>
      </c>
      <c r="K2248" t="s">
        <v>158</v>
      </c>
      <c r="L2248" t="s">
        <v>148</v>
      </c>
      <c r="M2248" s="5">
        <v>315</v>
      </c>
    </row>
    <row r="2249" spans="1:13" x14ac:dyDescent="0.65">
      <c r="A2249" s="2">
        <v>45297</v>
      </c>
      <c r="B2249" s="3">
        <f t="shared" si="107"/>
        <v>2024</v>
      </c>
      <c r="C2249" t="str">
        <f t="shared" si="105"/>
        <v>2023-2024</v>
      </c>
      <c r="D2249" t="s">
        <v>161</v>
      </c>
      <c r="E2249" t="s">
        <v>29</v>
      </c>
      <c r="F2249" t="str">
        <f t="shared" si="106"/>
        <v>Queensland</v>
      </c>
      <c r="G2249" t="s">
        <v>19</v>
      </c>
      <c r="H2249">
        <v>4703</v>
      </c>
      <c r="I2249" t="s">
        <v>11</v>
      </c>
      <c r="J2249" t="s">
        <v>136</v>
      </c>
      <c r="K2249" t="s">
        <v>150</v>
      </c>
      <c r="L2249" t="s">
        <v>140</v>
      </c>
      <c r="M2249" s="5">
        <v>264</v>
      </c>
    </row>
    <row r="2250" spans="1:13" x14ac:dyDescent="0.65">
      <c r="A2250" s="2">
        <v>45539</v>
      </c>
      <c r="B2250" s="3">
        <f t="shared" si="107"/>
        <v>2025</v>
      </c>
      <c r="C2250" t="str">
        <f t="shared" si="105"/>
        <v>2024-2025</v>
      </c>
      <c r="D2250" t="s">
        <v>160</v>
      </c>
      <c r="E2250" t="s">
        <v>75</v>
      </c>
      <c r="F2250" t="str">
        <f t="shared" si="106"/>
        <v>Victoria</v>
      </c>
      <c r="G2250" t="s">
        <v>26</v>
      </c>
      <c r="H2250">
        <v>3915</v>
      </c>
      <c r="I2250" t="s">
        <v>11</v>
      </c>
      <c r="J2250" t="s">
        <v>135</v>
      </c>
      <c r="K2250" t="s">
        <v>159</v>
      </c>
      <c r="L2250" t="s">
        <v>149</v>
      </c>
      <c r="M2250" s="5">
        <v>787</v>
      </c>
    </row>
    <row r="2251" spans="1:13" x14ac:dyDescent="0.65">
      <c r="A2251" s="2">
        <v>45689</v>
      </c>
      <c r="B2251" s="3">
        <f t="shared" si="107"/>
        <v>2025</v>
      </c>
      <c r="C2251" t="str">
        <f t="shared" si="105"/>
        <v>2024-2025</v>
      </c>
      <c r="D2251" t="s">
        <v>160</v>
      </c>
      <c r="E2251" t="s">
        <v>34</v>
      </c>
      <c r="F2251" t="str">
        <f t="shared" si="106"/>
        <v>New South Wales</v>
      </c>
      <c r="G2251" t="s">
        <v>10</v>
      </c>
      <c r="H2251">
        <v>2560</v>
      </c>
      <c r="I2251" t="s">
        <v>11</v>
      </c>
      <c r="J2251" t="s">
        <v>121</v>
      </c>
      <c r="K2251" t="s">
        <v>159</v>
      </c>
      <c r="L2251" t="s">
        <v>149</v>
      </c>
      <c r="M2251" s="5">
        <v>418</v>
      </c>
    </row>
    <row r="2252" spans="1:13" x14ac:dyDescent="0.65">
      <c r="A2252" s="2">
        <v>45432</v>
      </c>
      <c r="B2252" s="3">
        <f t="shared" si="107"/>
        <v>2024</v>
      </c>
      <c r="C2252" t="str">
        <f t="shared" si="105"/>
        <v>2023-2024</v>
      </c>
      <c r="D2252" t="s">
        <v>160</v>
      </c>
      <c r="E2252" t="s">
        <v>63</v>
      </c>
      <c r="F2252" t="str">
        <f t="shared" si="106"/>
        <v>Queensland</v>
      </c>
      <c r="G2252" t="s">
        <v>19</v>
      </c>
      <c r="H2252">
        <v>4068</v>
      </c>
      <c r="I2252" t="s">
        <v>11</v>
      </c>
      <c r="J2252" t="s">
        <v>129</v>
      </c>
      <c r="K2252" t="s">
        <v>153</v>
      </c>
      <c r="L2252" t="s">
        <v>143</v>
      </c>
      <c r="M2252" s="5">
        <v>657</v>
      </c>
    </row>
    <row r="2253" spans="1:13" x14ac:dyDescent="0.65">
      <c r="A2253" s="2">
        <v>45421</v>
      </c>
      <c r="B2253" s="3">
        <f t="shared" si="107"/>
        <v>2024</v>
      </c>
      <c r="C2253" t="str">
        <f t="shared" si="105"/>
        <v>2023-2024</v>
      </c>
      <c r="D2253" t="s">
        <v>160</v>
      </c>
      <c r="E2253" t="s">
        <v>106</v>
      </c>
      <c r="F2253" t="str">
        <f t="shared" si="106"/>
        <v>Queensland</v>
      </c>
      <c r="G2253" t="s">
        <v>19</v>
      </c>
      <c r="H2253">
        <v>4558</v>
      </c>
      <c r="I2253" t="s">
        <v>11</v>
      </c>
      <c r="J2253" t="s">
        <v>134</v>
      </c>
      <c r="K2253" t="s">
        <v>156</v>
      </c>
      <c r="L2253" t="s">
        <v>146</v>
      </c>
      <c r="M2253" s="5">
        <v>707</v>
      </c>
    </row>
    <row r="2254" spans="1:13" x14ac:dyDescent="0.65">
      <c r="A2254" s="2">
        <v>45596</v>
      </c>
      <c r="B2254" s="3">
        <f t="shared" si="107"/>
        <v>2025</v>
      </c>
      <c r="C2254" t="str">
        <f t="shared" si="105"/>
        <v>2024-2025</v>
      </c>
      <c r="D2254" t="s">
        <v>160</v>
      </c>
      <c r="E2254" t="s">
        <v>20</v>
      </c>
      <c r="F2254" t="str">
        <f t="shared" si="106"/>
        <v>South Australia</v>
      </c>
      <c r="G2254" t="s">
        <v>17</v>
      </c>
      <c r="H2254">
        <v>5607</v>
      </c>
      <c r="I2254" t="s">
        <v>11</v>
      </c>
      <c r="J2254" t="s">
        <v>137</v>
      </c>
      <c r="K2254" t="s">
        <v>159</v>
      </c>
      <c r="L2254" t="s">
        <v>149</v>
      </c>
      <c r="M2254" s="5">
        <v>20</v>
      </c>
    </row>
    <row r="2255" spans="1:13" x14ac:dyDescent="0.65">
      <c r="A2255" s="2">
        <v>45804</v>
      </c>
      <c r="B2255" s="3">
        <f t="shared" si="107"/>
        <v>2025</v>
      </c>
      <c r="C2255" t="str">
        <f t="shared" si="105"/>
        <v>2024-2025</v>
      </c>
      <c r="D2255" t="s">
        <v>160</v>
      </c>
      <c r="E2255" t="s">
        <v>9</v>
      </c>
      <c r="F2255" t="str">
        <f t="shared" si="106"/>
        <v>New South Wales</v>
      </c>
      <c r="G2255" t="s">
        <v>10</v>
      </c>
      <c r="H2255">
        <v>2067</v>
      </c>
      <c r="I2255" t="s">
        <v>11</v>
      </c>
      <c r="J2255" t="s">
        <v>124</v>
      </c>
      <c r="K2255" t="s">
        <v>150</v>
      </c>
      <c r="L2255" t="s">
        <v>140</v>
      </c>
      <c r="M2255" s="5">
        <v>505</v>
      </c>
    </row>
    <row r="2256" spans="1:13" x14ac:dyDescent="0.65">
      <c r="A2256" s="2">
        <v>45970</v>
      </c>
      <c r="B2256" s="3">
        <f t="shared" si="107"/>
        <v>2026</v>
      </c>
      <c r="C2256" t="str">
        <f t="shared" si="105"/>
        <v>2025-2026</v>
      </c>
      <c r="D2256" t="s">
        <v>160</v>
      </c>
      <c r="E2256" t="s">
        <v>86</v>
      </c>
      <c r="F2256" t="str">
        <f t="shared" si="106"/>
        <v>Queensland</v>
      </c>
      <c r="G2256" t="s">
        <v>19</v>
      </c>
      <c r="H2256">
        <v>4119</v>
      </c>
      <c r="I2256" t="s">
        <v>11</v>
      </c>
      <c r="J2256" t="s">
        <v>129</v>
      </c>
      <c r="K2256" t="s">
        <v>150</v>
      </c>
      <c r="L2256" t="s">
        <v>140</v>
      </c>
      <c r="M2256" s="5">
        <v>360</v>
      </c>
    </row>
    <row r="2257" spans="1:13" x14ac:dyDescent="0.65">
      <c r="A2257" s="2">
        <v>45830</v>
      </c>
      <c r="B2257" s="3">
        <f t="shared" si="107"/>
        <v>2025</v>
      </c>
      <c r="C2257" t="str">
        <f t="shared" si="105"/>
        <v>2024-2025</v>
      </c>
      <c r="D2257" t="s">
        <v>161</v>
      </c>
      <c r="E2257" t="s">
        <v>93</v>
      </c>
      <c r="F2257" t="str">
        <f t="shared" si="106"/>
        <v>Victoria</v>
      </c>
      <c r="G2257" t="s">
        <v>26</v>
      </c>
      <c r="H2257">
        <v>3400</v>
      </c>
      <c r="I2257" t="s">
        <v>11</v>
      </c>
      <c r="J2257" t="s">
        <v>127</v>
      </c>
      <c r="K2257" t="s">
        <v>155</v>
      </c>
      <c r="L2257" t="s">
        <v>145</v>
      </c>
      <c r="M2257" s="5">
        <v>475</v>
      </c>
    </row>
    <row r="2258" spans="1:13" x14ac:dyDescent="0.65">
      <c r="A2258" s="2">
        <v>45900</v>
      </c>
      <c r="B2258" s="3">
        <f t="shared" si="107"/>
        <v>2026</v>
      </c>
      <c r="C2258" t="str">
        <f t="shared" si="105"/>
        <v>2025-2026</v>
      </c>
      <c r="D2258" t="s">
        <v>161</v>
      </c>
      <c r="E2258" t="s">
        <v>101</v>
      </c>
      <c r="F2258" t="str">
        <f t="shared" si="106"/>
        <v>Queensland</v>
      </c>
      <c r="G2258" t="s">
        <v>19</v>
      </c>
      <c r="H2258">
        <v>4305</v>
      </c>
      <c r="I2258" t="s">
        <v>11</v>
      </c>
      <c r="J2258" t="s">
        <v>122</v>
      </c>
      <c r="K2258" t="s">
        <v>157</v>
      </c>
      <c r="L2258" t="s">
        <v>147</v>
      </c>
      <c r="M2258" s="5">
        <v>115</v>
      </c>
    </row>
    <row r="2259" spans="1:13" x14ac:dyDescent="0.65">
      <c r="A2259" s="2">
        <v>45882</v>
      </c>
      <c r="B2259" s="3">
        <f t="shared" si="107"/>
        <v>2026</v>
      </c>
      <c r="C2259" t="str">
        <f t="shared" si="105"/>
        <v>2025-2026</v>
      </c>
      <c r="D2259" t="s">
        <v>161</v>
      </c>
      <c r="E2259" t="s">
        <v>108</v>
      </c>
      <c r="F2259" t="str">
        <f t="shared" si="106"/>
        <v>Tasmania</v>
      </c>
      <c r="G2259" t="s">
        <v>43</v>
      </c>
      <c r="H2259">
        <v>7320</v>
      </c>
      <c r="I2259" t="s">
        <v>11</v>
      </c>
      <c r="J2259" t="s">
        <v>128</v>
      </c>
      <c r="K2259" t="s">
        <v>156</v>
      </c>
      <c r="L2259" t="s">
        <v>146</v>
      </c>
      <c r="M2259" s="5">
        <v>115</v>
      </c>
    </row>
    <row r="2260" spans="1:13" x14ac:dyDescent="0.65">
      <c r="A2260" s="2">
        <v>45936</v>
      </c>
      <c r="B2260" s="3">
        <f t="shared" si="107"/>
        <v>2026</v>
      </c>
      <c r="C2260" t="str">
        <f t="shared" si="105"/>
        <v>2025-2026</v>
      </c>
      <c r="D2260" t="s">
        <v>160</v>
      </c>
      <c r="E2260" t="s">
        <v>9</v>
      </c>
      <c r="F2260" t="str">
        <f t="shared" si="106"/>
        <v>New South Wales</v>
      </c>
      <c r="G2260" t="s">
        <v>10</v>
      </c>
      <c r="H2260">
        <v>2067</v>
      </c>
      <c r="I2260" t="s">
        <v>11</v>
      </c>
      <c r="J2260" t="s">
        <v>124</v>
      </c>
      <c r="K2260" t="s">
        <v>151</v>
      </c>
      <c r="L2260" t="s">
        <v>141</v>
      </c>
      <c r="M2260" s="5">
        <v>603</v>
      </c>
    </row>
    <row r="2261" spans="1:13" x14ac:dyDescent="0.65">
      <c r="A2261" s="2">
        <v>45515</v>
      </c>
      <c r="B2261" s="3">
        <f t="shared" si="107"/>
        <v>2025</v>
      </c>
      <c r="C2261" t="str">
        <f t="shared" si="105"/>
        <v>2024-2025</v>
      </c>
      <c r="D2261" t="s">
        <v>161</v>
      </c>
      <c r="E2261" t="s">
        <v>29</v>
      </c>
      <c r="F2261" t="str">
        <f t="shared" si="106"/>
        <v>Queensland</v>
      </c>
      <c r="G2261" t="s">
        <v>19</v>
      </c>
      <c r="H2261">
        <v>4703</v>
      </c>
      <c r="I2261" t="s">
        <v>11</v>
      </c>
      <c r="J2261" t="s">
        <v>136</v>
      </c>
      <c r="K2261" t="s">
        <v>156</v>
      </c>
      <c r="L2261" t="s">
        <v>146</v>
      </c>
      <c r="M2261" s="5">
        <v>510</v>
      </c>
    </row>
    <row r="2262" spans="1:13" x14ac:dyDescent="0.65">
      <c r="A2262" s="2">
        <v>45331</v>
      </c>
      <c r="B2262" s="3">
        <f t="shared" si="107"/>
        <v>2024</v>
      </c>
      <c r="C2262" t="str">
        <f t="shared" si="105"/>
        <v>2023-2024</v>
      </c>
      <c r="D2262" t="s">
        <v>161</v>
      </c>
      <c r="E2262" t="s">
        <v>72</v>
      </c>
      <c r="F2262" t="str">
        <f t="shared" si="106"/>
        <v>Queensland</v>
      </c>
      <c r="G2262" t="s">
        <v>19</v>
      </c>
      <c r="H2262">
        <v>4870</v>
      </c>
      <c r="I2262" t="s">
        <v>11</v>
      </c>
      <c r="J2262" t="s">
        <v>131</v>
      </c>
      <c r="K2262" t="s">
        <v>155</v>
      </c>
      <c r="L2262" t="s">
        <v>145</v>
      </c>
      <c r="M2262" s="5">
        <v>429</v>
      </c>
    </row>
    <row r="2263" spans="1:13" x14ac:dyDescent="0.65">
      <c r="A2263" s="2">
        <v>45375</v>
      </c>
      <c r="B2263" s="3">
        <f t="shared" si="107"/>
        <v>2024</v>
      </c>
      <c r="C2263" t="str">
        <f t="shared" si="105"/>
        <v>2023-2024</v>
      </c>
      <c r="D2263" t="s">
        <v>161</v>
      </c>
      <c r="E2263" t="s">
        <v>70</v>
      </c>
      <c r="F2263" t="str">
        <f t="shared" si="106"/>
        <v>Western Australia</v>
      </c>
      <c r="G2263" t="s">
        <v>28</v>
      </c>
      <c r="H2263">
        <v>6021</v>
      </c>
      <c r="I2263" t="s">
        <v>11</v>
      </c>
      <c r="J2263" t="s">
        <v>119</v>
      </c>
      <c r="K2263" t="s">
        <v>151</v>
      </c>
      <c r="L2263" t="s">
        <v>141</v>
      </c>
      <c r="M2263" s="5">
        <v>669</v>
      </c>
    </row>
    <row r="2264" spans="1:13" x14ac:dyDescent="0.65">
      <c r="A2264" s="2">
        <v>45925</v>
      </c>
      <c r="B2264" s="3">
        <f t="shared" si="107"/>
        <v>2026</v>
      </c>
      <c r="C2264" t="str">
        <f t="shared" si="105"/>
        <v>2025-2026</v>
      </c>
      <c r="D2264" t="s">
        <v>160</v>
      </c>
      <c r="E2264" t="s">
        <v>50</v>
      </c>
      <c r="F2264" t="str">
        <f t="shared" si="106"/>
        <v>Australian Capital Territory</v>
      </c>
      <c r="G2264" t="s">
        <v>51</v>
      </c>
      <c r="H2264">
        <v>2617</v>
      </c>
      <c r="I2264" t="s">
        <v>11</v>
      </c>
      <c r="J2264" t="s">
        <v>121</v>
      </c>
      <c r="K2264" t="s">
        <v>154</v>
      </c>
      <c r="L2264" t="s">
        <v>144</v>
      </c>
      <c r="M2264" s="5">
        <v>572</v>
      </c>
    </row>
    <row r="2265" spans="1:13" x14ac:dyDescent="0.65">
      <c r="A2265" s="2">
        <v>45662</v>
      </c>
      <c r="B2265" s="3">
        <f t="shared" si="107"/>
        <v>2025</v>
      </c>
      <c r="C2265" t="str">
        <f t="shared" si="105"/>
        <v>2024-2025</v>
      </c>
      <c r="D2265" t="s">
        <v>160</v>
      </c>
      <c r="E2265" t="s">
        <v>83</v>
      </c>
      <c r="F2265" t="str">
        <f t="shared" si="106"/>
        <v>Victoria</v>
      </c>
      <c r="G2265" t="s">
        <v>26</v>
      </c>
      <c r="H2265">
        <v>3551</v>
      </c>
      <c r="I2265" t="s">
        <v>11</v>
      </c>
      <c r="J2265" t="s">
        <v>127</v>
      </c>
      <c r="K2265" t="s">
        <v>158</v>
      </c>
      <c r="L2265" t="s">
        <v>148</v>
      </c>
      <c r="M2265" s="5">
        <v>568</v>
      </c>
    </row>
    <row r="2266" spans="1:13" x14ac:dyDescent="0.65">
      <c r="A2266" s="2">
        <v>45537</v>
      </c>
      <c r="B2266" s="3">
        <f t="shared" si="107"/>
        <v>2025</v>
      </c>
      <c r="C2266" t="str">
        <f t="shared" si="105"/>
        <v>2024-2025</v>
      </c>
      <c r="D2266" t="s">
        <v>160</v>
      </c>
      <c r="E2266" t="s">
        <v>9</v>
      </c>
      <c r="F2266" t="str">
        <f t="shared" si="106"/>
        <v>New South Wales</v>
      </c>
      <c r="G2266" t="s">
        <v>10</v>
      </c>
      <c r="H2266">
        <v>2067</v>
      </c>
      <c r="I2266" t="s">
        <v>11</v>
      </c>
      <c r="J2266" t="s">
        <v>124</v>
      </c>
      <c r="K2266" t="s">
        <v>159</v>
      </c>
      <c r="L2266" t="s">
        <v>149</v>
      </c>
      <c r="M2266" s="5">
        <v>656</v>
      </c>
    </row>
    <row r="2267" spans="1:13" x14ac:dyDescent="0.65">
      <c r="A2267" s="2">
        <v>45399</v>
      </c>
      <c r="B2267" s="3">
        <f t="shared" si="107"/>
        <v>2024</v>
      </c>
      <c r="C2267" t="str">
        <f t="shared" si="105"/>
        <v>2023-2024</v>
      </c>
      <c r="D2267" t="s">
        <v>161</v>
      </c>
      <c r="E2267" t="s">
        <v>23</v>
      </c>
      <c r="F2267" t="str">
        <f t="shared" si="106"/>
        <v>New South Wales</v>
      </c>
      <c r="G2267" t="s">
        <v>10</v>
      </c>
      <c r="H2267">
        <v>2830</v>
      </c>
      <c r="I2267" t="s">
        <v>11</v>
      </c>
      <c r="J2267" t="s">
        <v>130</v>
      </c>
      <c r="K2267" t="s">
        <v>153</v>
      </c>
      <c r="L2267" t="s">
        <v>143</v>
      </c>
      <c r="M2267" s="5">
        <v>465</v>
      </c>
    </row>
    <row r="2268" spans="1:13" x14ac:dyDescent="0.65">
      <c r="A2268" s="2">
        <v>45623</v>
      </c>
      <c r="B2268" s="3">
        <f t="shared" si="107"/>
        <v>2025</v>
      </c>
      <c r="C2268" t="str">
        <f t="shared" si="105"/>
        <v>2024-2025</v>
      </c>
      <c r="D2268" t="s">
        <v>161</v>
      </c>
      <c r="E2268" t="s">
        <v>65</v>
      </c>
      <c r="F2268" t="str">
        <f t="shared" si="106"/>
        <v>Victoria</v>
      </c>
      <c r="G2268" t="s">
        <v>26</v>
      </c>
      <c r="H2268">
        <v>3931</v>
      </c>
      <c r="I2268" t="s">
        <v>11</v>
      </c>
      <c r="J2268" t="s">
        <v>135</v>
      </c>
      <c r="K2268" t="s">
        <v>150</v>
      </c>
      <c r="L2268" t="s">
        <v>140</v>
      </c>
      <c r="M2268" s="5">
        <v>436</v>
      </c>
    </row>
    <row r="2269" spans="1:13" x14ac:dyDescent="0.65">
      <c r="A2269" s="2">
        <v>45485</v>
      </c>
      <c r="B2269" s="3">
        <f t="shared" si="107"/>
        <v>2025</v>
      </c>
      <c r="C2269" t="str">
        <f t="shared" si="105"/>
        <v>2024-2025</v>
      </c>
      <c r="D2269" t="s">
        <v>161</v>
      </c>
      <c r="E2269" t="s">
        <v>41</v>
      </c>
      <c r="F2269" t="str">
        <f t="shared" si="106"/>
        <v>New South Wales</v>
      </c>
      <c r="G2269" t="s">
        <v>10</v>
      </c>
      <c r="H2269">
        <v>2478</v>
      </c>
      <c r="I2269" t="s">
        <v>11</v>
      </c>
      <c r="J2269" t="s">
        <v>120</v>
      </c>
      <c r="K2269" t="s">
        <v>153</v>
      </c>
      <c r="L2269" t="s">
        <v>143</v>
      </c>
      <c r="M2269" s="5">
        <v>523</v>
      </c>
    </row>
    <row r="2270" spans="1:13" x14ac:dyDescent="0.65">
      <c r="A2270" s="2">
        <v>45669</v>
      </c>
      <c r="B2270" s="3">
        <f t="shared" si="107"/>
        <v>2025</v>
      </c>
      <c r="C2270" t="str">
        <f t="shared" si="105"/>
        <v>2024-2025</v>
      </c>
      <c r="D2270" t="s">
        <v>161</v>
      </c>
      <c r="E2270" t="s">
        <v>102</v>
      </c>
      <c r="F2270" t="str">
        <f t="shared" si="106"/>
        <v>Queensland</v>
      </c>
      <c r="G2270" t="s">
        <v>19</v>
      </c>
      <c r="H2270">
        <v>4825</v>
      </c>
      <c r="I2270" t="s">
        <v>11</v>
      </c>
      <c r="J2270" t="s">
        <v>131</v>
      </c>
      <c r="K2270" t="s">
        <v>159</v>
      </c>
      <c r="L2270" t="s">
        <v>149</v>
      </c>
      <c r="M2270" s="5">
        <v>104</v>
      </c>
    </row>
    <row r="2271" spans="1:13" x14ac:dyDescent="0.65">
      <c r="A2271" s="2">
        <v>45590</v>
      </c>
      <c r="B2271" s="3">
        <f t="shared" si="107"/>
        <v>2025</v>
      </c>
      <c r="C2271" t="str">
        <f t="shared" si="105"/>
        <v>2024-2025</v>
      </c>
      <c r="D2271" t="s">
        <v>160</v>
      </c>
      <c r="E2271" t="s">
        <v>37</v>
      </c>
      <c r="F2271" t="str">
        <f t="shared" si="106"/>
        <v>Victoria</v>
      </c>
      <c r="G2271" t="s">
        <v>26</v>
      </c>
      <c r="H2271">
        <v>3134</v>
      </c>
      <c r="I2271" t="s">
        <v>11</v>
      </c>
      <c r="J2271" t="s">
        <v>125</v>
      </c>
      <c r="K2271" t="s">
        <v>156</v>
      </c>
      <c r="L2271" t="s">
        <v>146</v>
      </c>
      <c r="M2271" s="5">
        <v>211</v>
      </c>
    </row>
    <row r="2272" spans="1:13" x14ac:dyDescent="0.65">
      <c r="A2272" s="2">
        <v>45493</v>
      </c>
      <c r="B2272" s="3">
        <f t="shared" si="107"/>
        <v>2025</v>
      </c>
      <c r="C2272" t="str">
        <f t="shared" si="105"/>
        <v>2024-2025</v>
      </c>
      <c r="D2272" t="s">
        <v>160</v>
      </c>
      <c r="E2272" t="s">
        <v>9</v>
      </c>
      <c r="F2272" t="str">
        <f t="shared" si="106"/>
        <v>New South Wales</v>
      </c>
      <c r="G2272" t="s">
        <v>10</v>
      </c>
      <c r="H2272">
        <v>2067</v>
      </c>
      <c r="I2272" t="s">
        <v>11</v>
      </c>
      <c r="J2272" t="s">
        <v>124</v>
      </c>
      <c r="K2272" t="s">
        <v>159</v>
      </c>
      <c r="L2272" t="s">
        <v>149</v>
      </c>
      <c r="M2272" s="5">
        <v>162</v>
      </c>
    </row>
    <row r="2273" spans="1:13" x14ac:dyDescent="0.65">
      <c r="A2273" s="2">
        <v>45598</v>
      </c>
      <c r="B2273" s="3">
        <f t="shared" si="107"/>
        <v>2025</v>
      </c>
      <c r="C2273" t="str">
        <f t="shared" si="105"/>
        <v>2024-2025</v>
      </c>
      <c r="D2273" t="s">
        <v>161</v>
      </c>
      <c r="E2273" t="s">
        <v>34</v>
      </c>
      <c r="F2273" t="str">
        <f t="shared" si="106"/>
        <v>New South Wales</v>
      </c>
      <c r="G2273" t="s">
        <v>10</v>
      </c>
      <c r="H2273">
        <v>2560</v>
      </c>
      <c r="I2273" t="s">
        <v>11</v>
      </c>
      <c r="J2273" t="s">
        <v>121</v>
      </c>
      <c r="K2273" t="s">
        <v>158</v>
      </c>
      <c r="L2273" t="s">
        <v>148</v>
      </c>
      <c r="M2273" s="5">
        <v>704</v>
      </c>
    </row>
    <row r="2274" spans="1:13" x14ac:dyDescent="0.65">
      <c r="A2274" s="2">
        <v>45386</v>
      </c>
      <c r="B2274" s="3">
        <f t="shared" si="107"/>
        <v>2024</v>
      </c>
      <c r="C2274" t="str">
        <f t="shared" si="105"/>
        <v>2023-2024</v>
      </c>
      <c r="D2274" t="s">
        <v>161</v>
      </c>
      <c r="E2274" t="s">
        <v>83</v>
      </c>
      <c r="F2274" t="str">
        <f t="shared" si="106"/>
        <v>Victoria</v>
      </c>
      <c r="G2274" t="s">
        <v>26</v>
      </c>
      <c r="H2274">
        <v>3551</v>
      </c>
      <c r="I2274" t="s">
        <v>11</v>
      </c>
      <c r="J2274" t="s">
        <v>127</v>
      </c>
      <c r="K2274" t="s">
        <v>151</v>
      </c>
      <c r="L2274" t="s">
        <v>141</v>
      </c>
      <c r="M2274" s="5">
        <v>37</v>
      </c>
    </row>
    <row r="2275" spans="1:13" x14ac:dyDescent="0.65">
      <c r="A2275" s="2">
        <v>45388</v>
      </c>
      <c r="B2275" s="3">
        <f t="shared" si="107"/>
        <v>2024</v>
      </c>
      <c r="C2275" t="str">
        <f t="shared" si="105"/>
        <v>2023-2024</v>
      </c>
      <c r="D2275" t="s">
        <v>160</v>
      </c>
      <c r="E2275" t="s">
        <v>114</v>
      </c>
      <c r="F2275" t="str">
        <f t="shared" si="106"/>
        <v>Victoria</v>
      </c>
      <c r="G2275" t="s">
        <v>26</v>
      </c>
      <c r="H2275">
        <v>3353</v>
      </c>
      <c r="I2275" t="s">
        <v>11</v>
      </c>
      <c r="J2275" t="s">
        <v>127</v>
      </c>
      <c r="K2275" t="s">
        <v>153</v>
      </c>
      <c r="L2275" t="s">
        <v>143</v>
      </c>
      <c r="M2275" s="5">
        <v>180</v>
      </c>
    </row>
    <row r="2276" spans="1:13" x14ac:dyDescent="0.65">
      <c r="A2276" s="2">
        <v>45895</v>
      </c>
      <c r="B2276" s="3">
        <f t="shared" si="107"/>
        <v>2026</v>
      </c>
      <c r="C2276" t="str">
        <f t="shared" si="105"/>
        <v>2025-2026</v>
      </c>
      <c r="D2276" t="s">
        <v>160</v>
      </c>
      <c r="E2276" t="s">
        <v>49</v>
      </c>
      <c r="F2276" t="str">
        <f t="shared" si="106"/>
        <v>New South Wales</v>
      </c>
      <c r="G2276" t="s">
        <v>10</v>
      </c>
      <c r="H2276">
        <v>2350</v>
      </c>
      <c r="I2276" t="s">
        <v>11</v>
      </c>
      <c r="J2276" t="s">
        <v>120</v>
      </c>
      <c r="K2276" t="s">
        <v>152</v>
      </c>
      <c r="L2276" t="s">
        <v>142</v>
      </c>
      <c r="M2276" s="5">
        <v>647</v>
      </c>
    </row>
    <row r="2277" spans="1:13" x14ac:dyDescent="0.65">
      <c r="A2277" s="2">
        <v>45701</v>
      </c>
      <c r="B2277" s="3">
        <f t="shared" si="107"/>
        <v>2025</v>
      </c>
      <c r="C2277" t="str">
        <f t="shared" si="105"/>
        <v>2024-2025</v>
      </c>
      <c r="D2277" t="s">
        <v>160</v>
      </c>
      <c r="E2277" t="s">
        <v>102</v>
      </c>
      <c r="F2277" t="str">
        <f t="shared" si="106"/>
        <v>Queensland</v>
      </c>
      <c r="G2277" t="s">
        <v>19</v>
      </c>
      <c r="H2277">
        <v>4825</v>
      </c>
      <c r="I2277" t="s">
        <v>11</v>
      </c>
      <c r="J2277" t="s">
        <v>131</v>
      </c>
      <c r="K2277" t="s">
        <v>155</v>
      </c>
      <c r="L2277" t="s">
        <v>145</v>
      </c>
      <c r="M2277" s="5">
        <v>600</v>
      </c>
    </row>
    <row r="2278" spans="1:13" x14ac:dyDescent="0.65">
      <c r="A2278" s="2">
        <v>45599</v>
      </c>
      <c r="B2278" s="3">
        <f t="shared" si="107"/>
        <v>2025</v>
      </c>
      <c r="C2278" t="str">
        <f t="shared" si="105"/>
        <v>2024-2025</v>
      </c>
      <c r="D2278" t="s">
        <v>161</v>
      </c>
      <c r="E2278" t="s">
        <v>101</v>
      </c>
      <c r="F2278" t="str">
        <f t="shared" si="106"/>
        <v>Queensland</v>
      </c>
      <c r="G2278" t="s">
        <v>19</v>
      </c>
      <c r="H2278">
        <v>4305</v>
      </c>
      <c r="I2278" t="s">
        <v>11</v>
      </c>
      <c r="J2278" t="s">
        <v>122</v>
      </c>
      <c r="K2278" t="s">
        <v>157</v>
      </c>
      <c r="L2278" t="s">
        <v>147</v>
      </c>
      <c r="M2278" s="5">
        <v>60</v>
      </c>
    </row>
    <row r="2279" spans="1:13" x14ac:dyDescent="0.65">
      <c r="A2279" s="2">
        <v>45950</v>
      </c>
      <c r="B2279" s="3">
        <f t="shared" si="107"/>
        <v>2026</v>
      </c>
      <c r="C2279" t="str">
        <f t="shared" si="105"/>
        <v>2025-2026</v>
      </c>
      <c r="D2279" t="s">
        <v>161</v>
      </c>
      <c r="E2279" t="s">
        <v>60</v>
      </c>
      <c r="F2279" t="str">
        <f t="shared" si="106"/>
        <v>Queensland</v>
      </c>
      <c r="G2279" t="s">
        <v>19</v>
      </c>
      <c r="H2279">
        <v>4655</v>
      </c>
      <c r="I2279" t="s">
        <v>11</v>
      </c>
      <c r="J2279" t="s">
        <v>136</v>
      </c>
      <c r="K2279" t="s">
        <v>154</v>
      </c>
      <c r="L2279" t="s">
        <v>144</v>
      </c>
      <c r="M2279" s="5">
        <v>216</v>
      </c>
    </row>
    <row r="2280" spans="1:13" x14ac:dyDescent="0.65">
      <c r="A2280" s="2">
        <v>45977</v>
      </c>
      <c r="B2280" s="3">
        <f t="shared" si="107"/>
        <v>2026</v>
      </c>
      <c r="C2280" t="str">
        <f t="shared" si="105"/>
        <v>2025-2026</v>
      </c>
      <c r="D2280" t="s">
        <v>161</v>
      </c>
      <c r="E2280" t="s">
        <v>70</v>
      </c>
      <c r="F2280" t="str">
        <f t="shared" si="106"/>
        <v>Western Australia</v>
      </c>
      <c r="G2280" t="s">
        <v>28</v>
      </c>
      <c r="H2280">
        <v>6021</v>
      </c>
      <c r="I2280" t="s">
        <v>11</v>
      </c>
      <c r="J2280" t="s">
        <v>119</v>
      </c>
      <c r="K2280" t="s">
        <v>153</v>
      </c>
      <c r="L2280" t="s">
        <v>143</v>
      </c>
      <c r="M2280" s="5">
        <v>129</v>
      </c>
    </row>
    <row r="2281" spans="1:13" x14ac:dyDescent="0.65">
      <c r="A2281" s="2">
        <v>45367</v>
      </c>
      <c r="B2281" s="3">
        <f t="shared" si="107"/>
        <v>2024</v>
      </c>
      <c r="C2281" t="str">
        <f t="shared" si="105"/>
        <v>2023-2024</v>
      </c>
      <c r="D2281" t="s">
        <v>160</v>
      </c>
      <c r="E2281" t="s">
        <v>95</v>
      </c>
      <c r="F2281" t="str">
        <f t="shared" si="106"/>
        <v>New South Wales</v>
      </c>
      <c r="G2281" t="s">
        <v>10</v>
      </c>
      <c r="H2281">
        <v>2131</v>
      </c>
      <c r="I2281" t="s">
        <v>11</v>
      </c>
      <c r="J2281" t="s">
        <v>123</v>
      </c>
      <c r="K2281" t="s">
        <v>153</v>
      </c>
      <c r="L2281" t="s">
        <v>143</v>
      </c>
      <c r="M2281" s="5">
        <v>94</v>
      </c>
    </row>
    <row r="2282" spans="1:13" x14ac:dyDescent="0.65">
      <c r="A2282" s="2">
        <v>45819</v>
      </c>
      <c r="B2282" s="3">
        <f t="shared" si="107"/>
        <v>2025</v>
      </c>
      <c r="C2282" t="str">
        <f t="shared" si="105"/>
        <v>2024-2025</v>
      </c>
      <c r="D2282" t="s">
        <v>160</v>
      </c>
      <c r="E2282" t="s">
        <v>25</v>
      </c>
      <c r="F2282" t="str">
        <f t="shared" si="106"/>
        <v>Victoria</v>
      </c>
      <c r="G2282" t="s">
        <v>26</v>
      </c>
      <c r="H2282">
        <v>3066</v>
      </c>
      <c r="I2282" t="s">
        <v>11</v>
      </c>
      <c r="J2282" t="s">
        <v>126</v>
      </c>
      <c r="K2282" t="s">
        <v>153</v>
      </c>
      <c r="L2282" t="s">
        <v>143</v>
      </c>
      <c r="M2282" s="5">
        <v>408</v>
      </c>
    </row>
    <row r="2283" spans="1:13" x14ac:dyDescent="0.65">
      <c r="A2283" s="2">
        <v>45641</v>
      </c>
      <c r="B2283" s="3">
        <f t="shared" si="107"/>
        <v>2025</v>
      </c>
      <c r="C2283" t="str">
        <f t="shared" si="105"/>
        <v>2024-2025</v>
      </c>
      <c r="D2283" t="s">
        <v>160</v>
      </c>
      <c r="E2283" t="s">
        <v>85</v>
      </c>
      <c r="F2283" t="str">
        <f t="shared" si="106"/>
        <v>Western Australia</v>
      </c>
      <c r="G2283" t="s">
        <v>28</v>
      </c>
      <c r="H2283">
        <v>6725</v>
      </c>
      <c r="I2283" t="s">
        <v>11</v>
      </c>
      <c r="J2283" t="s">
        <v>139</v>
      </c>
      <c r="K2283" t="s">
        <v>155</v>
      </c>
      <c r="L2283" t="s">
        <v>145</v>
      </c>
      <c r="M2283" s="5">
        <v>756</v>
      </c>
    </row>
    <row r="2284" spans="1:13" x14ac:dyDescent="0.65">
      <c r="A2284" s="2">
        <v>45955</v>
      </c>
      <c r="B2284" s="3">
        <f t="shared" si="107"/>
        <v>2026</v>
      </c>
      <c r="C2284" t="str">
        <f t="shared" si="105"/>
        <v>2025-2026</v>
      </c>
      <c r="D2284" t="s">
        <v>160</v>
      </c>
      <c r="E2284" t="s">
        <v>69</v>
      </c>
      <c r="F2284" t="str">
        <f t="shared" si="106"/>
        <v>Victoria</v>
      </c>
      <c r="G2284" t="s">
        <v>26</v>
      </c>
      <c r="H2284">
        <v>3148</v>
      </c>
      <c r="I2284" t="s">
        <v>11</v>
      </c>
      <c r="J2284" t="s">
        <v>125</v>
      </c>
      <c r="K2284" t="s">
        <v>153</v>
      </c>
      <c r="L2284" t="s">
        <v>143</v>
      </c>
      <c r="M2284" s="5">
        <v>551</v>
      </c>
    </row>
    <row r="2285" spans="1:13" x14ac:dyDescent="0.65">
      <c r="A2285" s="2">
        <v>45372</v>
      </c>
      <c r="B2285" s="3">
        <f t="shared" si="107"/>
        <v>2024</v>
      </c>
      <c r="C2285" t="str">
        <f t="shared" si="105"/>
        <v>2023-2024</v>
      </c>
      <c r="D2285" t="s">
        <v>160</v>
      </c>
      <c r="E2285" t="s">
        <v>104</v>
      </c>
      <c r="F2285" t="str">
        <f t="shared" si="106"/>
        <v>Victoria</v>
      </c>
      <c r="G2285" t="s">
        <v>26</v>
      </c>
      <c r="H2285">
        <v>3175</v>
      </c>
      <c r="I2285" t="s">
        <v>11</v>
      </c>
      <c r="J2285" t="s">
        <v>125</v>
      </c>
      <c r="K2285" t="s">
        <v>152</v>
      </c>
      <c r="L2285" t="s">
        <v>142</v>
      </c>
      <c r="M2285" s="5">
        <v>307</v>
      </c>
    </row>
    <row r="2286" spans="1:13" x14ac:dyDescent="0.65">
      <c r="A2286" s="2">
        <v>45544</v>
      </c>
      <c r="B2286" s="3">
        <f t="shared" si="107"/>
        <v>2025</v>
      </c>
      <c r="C2286" t="str">
        <f t="shared" si="105"/>
        <v>2024-2025</v>
      </c>
      <c r="D2286" t="s">
        <v>161</v>
      </c>
      <c r="E2286" t="s">
        <v>60</v>
      </c>
      <c r="F2286" t="str">
        <f t="shared" si="106"/>
        <v>Queensland</v>
      </c>
      <c r="G2286" t="s">
        <v>19</v>
      </c>
      <c r="H2286">
        <v>4655</v>
      </c>
      <c r="I2286" t="s">
        <v>11</v>
      </c>
      <c r="J2286" t="s">
        <v>136</v>
      </c>
      <c r="K2286" t="s">
        <v>151</v>
      </c>
      <c r="L2286" t="s">
        <v>141</v>
      </c>
      <c r="M2286" s="5">
        <v>78</v>
      </c>
    </row>
    <row r="2287" spans="1:13" x14ac:dyDescent="0.65">
      <c r="A2287" s="2">
        <v>45740</v>
      </c>
      <c r="B2287" s="3">
        <f t="shared" si="107"/>
        <v>2025</v>
      </c>
      <c r="C2287" t="str">
        <f t="shared" si="105"/>
        <v>2024-2025</v>
      </c>
      <c r="D2287" t="s">
        <v>160</v>
      </c>
      <c r="E2287" t="s">
        <v>27</v>
      </c>
      <c r="F2287" t="str">
        <f t="shared" si="106"/>
        <v>Western Australia</v>
      </c>
      <c r="G2287" t="s">
        <v>28</v>
      </c>
      <c r="H2287">
        <v>6030</v>
      </c>
      <c r="I2287" t="s">
        <v>11</v>
      </c>
      <c r="J2287" t="s">
        <v>119</v>
      </c>
      <c r="K2287" t="s">
        <v>154</v>
      </c>
      <c r="L2287" t="s">
        <v>144</v>
      </c>
      <c r="M2287" s="5">
        <v>610</v>
      </c>
    </row>
    <row r="2288" spans="1:13" x14ac:dyDescent="0.65">
      <c r="A2288" s="2">
        <v>46013</v>
      </c>
      <c r="B2288" s="3">
        <f t="shared" si="107"/>
        <v>2026</v>
      </c>
      <c r="C2288" t="str">
        <f t="shared" si="105"/>
        <v>2025-2026</v>
      </c>
      <c r="D2288" t="s">
        <v>160</v>
      </c>
      <c r="E2288" t="s">
        <v>48</v>
      </c>
      <c r="F2288" t="str">
        <f t="shared" si="106"/>
        <v>Western Australia</v>
      </c>
      <c r="G2288" t="s">
        <v>28</v>
      </c>
      <c r="H2288">
        <v>6450</v>
      </c>
      <c r="I2288" t="s">
        <v>11</v>
      </c>
      <c r="J2288" t="s">
        <v>139</v>
      </c>
      <c r="K2288" t="s">
        <v>157</v>
      </c>
      <c r="L2288" t="s">
        <v>147</v>
      </c>
      <c r="M2288" s="5">
        <v>114</v>
      </c>
    </row>
    <row r="2289" spans="1:13" x14ac:dyDescent="0.65">
      <c r="A2289" s="2">
        <v>45466</v>
      </c>
      <c r="B2289" s="3">
        <f t="shared" si="107"/>
        <v>2024</v>
      </c>
      <c r="C2289" t="str">
        <f t="shared" si="105"/>
        <v>2023-2024</v>
      </c>
      <c r="D2289" t="s">
        <v>161</v>
      </c>
      <c r="E2289" t="s">
        <v>46</v>
      </c>
      <c r="F2289" t="str">
        <f t="shared" si="106"/>
        <v>South Australia</v>
      </c>
      <c r="G2289" t="s">
        <v>17</v>
      </c>
      <c r="H2289">
        <v>5043</v>
      </c>
      <c r="I2289" t="s">
        <v>11</v>
      </c>
      <c r="J2289" t="s">
        <v>132</v>
      </c>
      <c r="K2289" t="s">
        <v>155</v>
      </c>
      <c r="L2289" t="s">
        <v>145</v>
      </c>
      <c r="M2289" s="5">
        <v>379</v>
      </c>
    </row>
    <row r="2290" spans="1:13" x14ac:dyDescent="0.65">
      <c r="A2290" s="2">
        <v>45796</v>
      </c>
      <c r="B2290" s="3">
        <f t="shared" si="107"/>
        <v>2025</v>
      </c>
      <c r="C2290" t="str">
        <f t="shared" si="105"/>
        <v>2024-2025</v>
      </c>
      <c r="D2290" t="s">
        <v>160</v>
      </c>
      <c r="E2290" t="s">
        <v>92</v>
      </c>
      <c r="F2290" t="str">
        <f t="shared" si="106"/>
        <v>New South Wales</v>
      </c>
      <c r="G2290" t="s">
        <v>10</v>
      </c>
      <c r="H2290">
        <v>2015</v>
      </c>
      <c r="I2290" t="s">
        <v>11</v>
      </c>
      <c r="J2290" t="s">
        <v>124</v>
      </c>
      <c r="K2290" t="s">
        <v>158</v>
      </c>
      <c r="L2290" t="s">
        <v>148</v>
      </c>
      <c r="M2290" s="5">
        <v>49</v>
      </c>
    </row>
    <row r="2291" spans="1:13" x14ac:dyDescent="0.65">
      <c r="A2291" s="2">
        <v>45943</v>
      </c>
      <c r="B2291" s="3">
        <f t="shared" si="107"/>
        <v>2026</v>
      </c>
      <c r="C2291" t="str">
        <f t="shared" si="105"/>
        <v>2025-2026</v>
      </c>
      <c r="D2291" t="s">
        <v>160</v>
      </c>
      <c r="E2291" t="s">
        <v>92</v>
      </c>
      <c r="F2291" t="str">
        <f t="shared" si="106"/>
        <v>New South Wales</v>
      </c>
      <c r="G2291" t="s">
        <v>10</v>
      </c>
      <c r="H2291">
        <v>2015</v>
      </c>
      <c r="I2291" t="s">
        <v>11</v>
      </c>
      <c r="J2291" t="s">
        <v>124</v>
      </c>
      <c r="K2291" t="s">
        <v>157</v>
      </c>
      <c r="L2291" t="s">
        <v>147</v>
      </c>
      <c r="M2291" s="5">
        <v>760</v>
      </c>
    </row>
    <row r="2292" spans="1:13" x14ac:dyDescent="0.65">
      <c r="A2292" s="2">
        <v>45900</v>
      </c>
      <c r="B2292" s="3">
        <f t="shared" si="107"/>
        <v>2026</v>
      </c>
      <c r="C2292" t="str">
        <f t="shared" si="105"/>
        <v>2025-2026</v>
      </c>
      <c r="D2292" t="s">
        <v>161</v>
      </c>
      <c r="E2292" t="s">
        <v>74</v>
      </c>
      <c r="F2292" t="str">
        <f t="shared" si="106"/>
        <v>Victoria</v>
      </c>
      <c r="G2292" t="s">
        <v>26</v>
      </c>
      <c r="H2292">
        <v>3500</v>
      </c>
      <c r="I2292" t="s">
        <v>11</v>
      </c>
      <c r="J2292" t="s">
        <v>127</v>
      </c>
      <c r="K2292" t="s">
        <v>156</v>
      </c>
      <c r="L2292" t="s">
        <v>146</v>
      </c>
      <c r="M2292" s="5">
        <v>420</v>
      </c>
    </row>
    <row r="2293" spans="1:13" x14ac:dyDescent="0.65">
      <c r="A2293" s="2">
        <v>45522</v>
      </c>
      <c r="B2293" s="3">
        <f t="shared" si="107"/>
        <v>2025</v>
      </c>
      <c r="C2293" t="str">
        <f t="shared" si="105"/>
        <v>2024-2025</v>
      </c>
      <c r="D2293" t="s">
        <v>160</v>
      </c>
      <c r="E2293" t="s">
        <v>39</v>
      </c>
      <c r="F2293" t="str">
        <f t="shared" si="106"/>
        <v>New South Wales</v>
      </c>
      <c r="G2293" t="s">
        <v>10</v>
      </c>
      <c r="H2293">
        <v>2541</v>
      </c>
      <c r="I2293" t="s">
        <v>11</v>
      </c>
      <c r="J2293" t="s">
        <v>121</v>
      </c>
      <c r="K2293" t="s">
        <v>150</v>
      </c>
      <c r="L2293" t="s">
        <v>140</v>
      </c>
      <c r="M2293" s="5">
        <v>708</v>
      </c>
    </row>
    <row r="2294" spans="1:13" x14ac:dyDescent="0.65">
      <c r="A2294" s="2">
        <v>45634</v>
      </c>
      <c r="B2294" s="3">
        <f t="shared" si="107"/>
        <v>2025</v>
      </c>
      <c r="C2294" t="str">
        <f t="shared" si="105"/>
        <v>2024-2025</v>
      </c>
      <c r="D2294" t="s">
        <v>161</v>
      </c>
      <c r="E2294" t="s">
        <v>23</v>
      </c>
      <c r="F2294" t="str">
        <f t="shared" si="106"/>
        <v>New South Wales</v>
      </c>
      <c r="G2294" t="s">
        <v>10</v>
      </c>
      <c r="H2294">
        <v>2830</v>
      </c>
      <c r="I2294" t="s">
        <v>11</v>
      </c>
      <c r="J2294" t="s">
        <v>130</v>
      </c>
      <c r="K2294" t="s">
        <v>156</v>
      </c>
      <c r="L2294" t="s">
        <v>146</v>
      </c>
      <c r="M2294" s="5">
        <v>469</v>
      </c>
    </row>
    <row r="2295" spans="1:13" x14ac:dyDescent="0.65">
      <c r="A2295" s="2">
        <v>45872</v>
      </c>
      <c r="B2295" s="3">
        <f t="shared" si="107"/>
        <v>2026</v>
      </c>
      <c r="C2295" t="str">
        <f t="shared" si="105"/>
        <v>2025-2026</v>
      </c>
      <c r="D2295" t="s">
        <v>161</v>
      </c>
      <c r="E2295" t="s">
        <v>48</v>
      </c>
      <c r="F2295" t="str">
        <f t="shared" si="106"/>
        <v>Western Australia</v>
      </c>
      <c r="G2295" t="s">
        <v>28</v>
      </c>
      <c r="H2295">
        <v>6450</v>
      </c>
      <c r="I2295" t="s">
        <v>11</v>
      </c>
      <c r="J2295" t="s">
        <v>139</v>
      </c>
      <c r="K2295" t="s">
        <v>152</v>
      </c>
      <c r="L2295" t="s">
        <v>142</v>
      </c>
      <c r="M2295" s="5">
        <v>556</v>
      </c>
    </row>
    <row r="2296" spans="1:13" x14ac:dyDescent="0.65">
      <c r="A2296" s="2">
        <v>45654</v>
      </c>
      <c r="B2296" s="3">
        <f t="shared" si="107"/>
        <v>2025</v>
      </c>
      <c r="C2296" t="str">
        <f t="shared" si="105"/>
        <v>2024-2025</v>
      </c>
      <c r="D2296" t="s">
        <v>160</v>
      </c>
      <c r="E2296" t="s">
        <v>29</v>
      </c>
      <c r="F2296" t="str">
        <f t="shared" si="106"/>
        <v>Queensland</v>
      </c>
      <c r="G2296" t="s">
        <v>19</v>
      </c>
      <c r="H2296">
        <v>4703</v>
      </c>
      <c r="I2296" t="s">
        <v>11</v>
      </c>
      <c r="J2296" t="s">
        <v>136</v>
      </c>
      <c r="K2296" t="s">
        <v>153</v>
      </c>
      <c r="L2296" t="s">
        <v>143</v>
      </c>
      <c r="M2296" s="5">
        <v>675</v>
      </c>
    </row>
    <row r="2297" spans="1:13" x14ac:dyDescent="0.65">
      <c r="A2297" s="2">
        <v>45407</v>
      </c>
      <c r="B2297" s="3">
        <f t="shared" si="107"/>
        <v>2024</v>
      </c>
      <c r="C2297" t="str">
        <f t="shared" si="105"/>
        <v>2023-2024</v>
      </c>
      <c r="D2297" t="s">
        <v>160</v>
      </c>
      <c r="E2297" t="s">
        <v>89</v>
      </c>
      <c r="F2297" t="str">
        <f t="shared" si="106"/>
        <v>Queensland</v>
      </c>
      <c r="G2297" t="s">
        <v>19</v>
      </c>
      <c r="H2297">
        <v>4700</v>
      </c>
      <c r="I2297" t="s">
        <v>11</v>
      </c>
      <c r="J2297" t="s">
        <v>136</v>
      </c>
      <c r="K2297" t="s">
        <v>153</v>
      </c>
      <c r="L2297" t="s">
        <v>143</v>
      </c>
      <c r="M2297" s="5">
        <v>785</v>
      </c>
    </row>
    <row r="2298" spans="1:13" x14ac:dyDescent="0.65">
      <c r="A2298" s="2">
        <v>45847</v>
      </c>
      <c r="B2298" s="3">
        <f t="shared" si="107"/>
        <v>2026</v>
      </c>
      <c r="C2298" t="str">
        <f t="shared" si="105"/>
        <v>2025-2026</v>
      </c>
      <c r="D2298" t="s">
        <v>160</v>
      </c>
      <c r="E2298" t="s">
        <v>38</v>
      </c>
      <c r="F2298" t="str">
        <f t="shared" si="106"/>
        <v>Victoria</v>
      </c>
      <c r="G2298" t="s">
        <v>26</v>
      </c>
      <c r="H2298">
        <v>3199</v>
      </c>
      <c r="I2298" t="s">
        <v>11</v>
      </c>
      <c r="J2298" t="s">
        <v>125</v>
      </c>
      <c r="K2298" t="s">
        <v>153</v>
      </c>
      <c r="L2298" t="s">
        <v>143</v>
      </c>
      <c r="M2298" s="5">
        <v>574</v>
      </c>
    </row>
    <row r="2299" spans="1:13" x14ac:dyDescent="0.65">
      <c r="A2299" s="2">
        <v>45606</v>
      </c>
      <c r="B2299" s="3">
        <f t="shared" si="107"/>
        <v>2025</v>
      </c>
      <c r="C2299" t="str">
        <f t="shared" si="105"/>
        <v>2024-2025</v>
      </c>
      <c r="D2299" t="s">
        <v>160</v>
      </c>
      <c r="E2299" t="s">
        <v>20</v>
      </c>
      <c r="F2299" t="str">
        <f t="shared" si="106"/>
        <v>South Australia</v>
      </c>
      <c r="G2299" t="s">
        <v>17</v>
      </c>
      <c r="H2299">
        <v>5607</v>
      </c>
      <c r="I2299" t="s">
        <v>11</v>
      </c>
      <c r="J2299" t="s">
        <v>137</v>
      </c>
      <c r="K2299" t="s">
        <v>156</v>
      </c>
      <c r="L2299" t="s">
        <v>146</v>
      </c>
      <c r="M2299" s="5">
        <v>244</v>
      </c>
    </row>
    <row r="2300" spans="1:13" x14ac:dyDescent="0.65">
      <c r="A2300" s="2">
        <v>45839</v>
      </c>
      <c r="B2300" s="3">
        <f t="shared" si="107"/>
        <v>2026</v>
      </c>
      <c r="C2300" t="str">
        <f t="shared" si="105"/>
        <v>2025-2026</v>
      </c>
      <c r="D2300" t="s">
        <v>160</v>
      </c>
      <c r="E2300" t="s">
        <v>99</v>
      </c>
      <c r="F2300" t="str">
        <f t="shared" si="106"/>
        <v>Western Australia</v>
      </c>
      <c r="G2300" t="s">
        <v>28</v>
      </c>
      <c r="H2300">
        <v>6530</v>
      </c>
      <c r="I2300" t="s">
        <v>11</v>
      </c>
      <c r="J2300" t="s">
        <v>139</v>
      </c>
      <c r="K2300" t="s">
        <v>151</v>
      </c>
      <c r="L2300" t="s">
        <v>141</v>
      </c>
      <c r="M2300" s="5">
        <v>294</v>
      </c>
    </row>
    <row r="2301" spans="1:13" x14ac:dyDescent="0.65">
      <c r="A2301" s="2">
        <v>46007</v>
      </c>
      <c r="B2301" s="3">
        <f t="shared" si="107"/>
        <v>2026</v>
      </c>
      <c r="C2301" t="str">
        <f t="shared" si="105"/>
        <v>2025-2026</v>
      </c>
      <c r="D2301" t="s">
        <v>160</v>
      </c>
      <c r="E2301" t="s">
        <v>84</v>
      </c>
      <c r="F2301" t="str">
        <f t="shared" si="106"/>
        <v>Western Australia</v>
      </c>
      <c r="G2301" t="s">
        <v>28</v>
      </c>
      <c r="H2301">
        <v>6280</v>
      </c>
      <c r="I2301" t="s">
        <v>11</v>
      </c>
      <c r="J2301" t="s">
        <v>133</v>
      </c>
      <c r="K2301" t="s">
        <v>158</v>
      </c>
      <c r="L2301" t="s">
        <v>148</v>
      </c>
      <c r="M2301" s="5">
        <v>114</v>
      </c>
    </row>
    <row r="2302" spans="1:13" x14ac:dyDescent="0.65">
      <c r="A2302" s="2">
        <v>45731</v>
      </c>
      <c r="B2302" s="3">
        <f t="shared" si="107"/>
        <v>2025</v>
      </c>
      <c r="C2302" t="str">
        <f t="shared" si="105"/>
        <v>2024-2025</v>
      </c>
      <c r="D2302" t="s">
        <v>161</v>
      </c>
      <c r="E2302" t="s">
        <v>70</v>
      </c>
      <c r="F2302" t="str">
        <f t="shared" si="106"/>
        <v>Western Australia</v>
      </c>
      <c r="G2302" t="s">
        <v>28</v>
      </c>
      <c r="H2302">
        <v>6021</v>
      </c>
      <c r="I2302" t="s">
        <v>11</v>
      </c>
      <c r="J2302" t="s">
        <v>119</v>
      </c>
      <c r="K2302" t="s">
        <v>152</v>
      </c>
      <c r="L2302" t="s">
        <v>142</v>
      </c>
      <c r="M2302" s="5">
        <v>370</v>
      </c>
    </row>
    <row r="2303" spans="1:13" x14ac:dyDescent="0.65">
      <c r="A2303" s="2">
        <v>45524</v>
      </c>
      <c r="B2303" s="3">
        <f t="shared" si="107"/>
        <v>2025</v>
      </c>
      <c r="C2303" t="str">
        <f t="shared" si="105"/>
        <v>2024-2025</v>
      </c>
      <c r="D2303" t="s">
        <v>160</v>
      </c>
      <c r="E2303" t="s">
        <v>68</v>
      </c>
      <c r="F2303" t="str">
        <f t="shared" si="106"/>
        <v>Victoria</v>
      </c>
      <c r="G2303" t="s">
        <v>26</v>
      </c>
      <c r="H2303">
        <v>3429</v>
      </c>
      <c r="I2303" t="s">
        <v>11</v>
      </c>
      <c r="J2303" t="s">
        <v>127</v>
      </c>
      <c r="K2303" t="s">
        <v>154</v>
      </c>
      <c r="L2303" t="s">
        <v>144</v>
      </c>
      <c r="M2303" s="5">
        <v>86</v>
      </c>
    </row>
    <row r="2304" spans="1:13" x14ac:dyDescent="0.65">
      <c r="A2304" s="2">
        <v>45970</v>
      </c>
      <c r="B2304" s="3">
        <f t="shared" si="107"/>
        <v>2026</v>
      </c>
      <c r="C2304" t="str">
        <f t="shared" si="105"/>
        <v>2025-2026</v>
      </c>
      <c r="D2304" t="s">
        <v>160</v>
      </c>
      <c r="E2304" t="s">
        <v>103</v>
      </c>
      <c r="F2304" t="str">
        <f t="shared" si="106"/>
        <v>Victoria</v>
      </c>
      <c r="G2304" t="s">
        <v>26</v>
      </c>
      <c r="H2304">
        <v>3550</v>
      </c>
      <c r="I2304" t="s">
        <v>11</v>
      </c>
      <c r="J2304" t="s">
        <v>127</v>
      </c>
      <c r="K2304" t="s">
        <v>151</v>
      </c>
      <c r="L2304" t="s">
        <v>141</v>
      </c>
      <c r="M2304" s="5">
        <v>376</v>
      </c>
    </row>
    <row r="2305" spans="1:13" x14ac:dyDescent="0.65">
      <c r="A2305" s="2">
        <v>45343</v>
      </c>
      <c r="B2305" s="3">
        <f t="shared" si="107"/>
        <v>2024</v>
      </c>
      <c r="C2305" t="str">
        <f t="shared" si="105"/>
        <v>2023-2024</v>
      </c>
      <c r="D2305" t="s">
        <v>160</v>
      </c>
      <c r="E2305" t="s">
        <v>53</v>
      </c>
      <c r="F2305" t="str">
        <f t="shared" si="106"/>
        <v>Queensland</v>
      </c>
      <c r="G2305" t="s">
        <v>19</v>
      </c>
      <c r="H2305">
        <v>4012</v>
      </c>
      <c r="I2305" t="s">
        <v>11</v>
      </c>
      <c r="J2305" t="s">
        <v>129</v>
      </c>
      <c r="K2305" t="s">
        <v>153</v>
      </c>
      <c r="L2305" t="s">
        <v>143</v>
      </c>
      <c r="M2305" s="5">
        <v>655</v>
      </c>
    </row>
    <row r="2306" spans="1:13" x14ac:dyDescent="0.65">
      <c r="A2306" s="2">
        <v>46021</v>
      </c>
      <c r="B2306" s="3">
        <f t="shared" si="107"/>
        <v>2026</v>
      </c>
      <c r="C2306" t="str">
        <f t="shared" ref="C2306:C2369" si="108">IF(MONTH(A2306) &gt;= 7, YEAR(A2306) &amp; "-" &amp; YEAR(A2306) + 1, YEAR(A2306) - 1 &amp; "-" &amp; YEAR(A2306))</f>
        <v>2025-2026</v>
      </c>
      <c r="D2306" t="s">
        <v>160</v>
      </c>
      <c r="E2306" t="s">
        <v>50</v>
      </c>
      <c r="F2306" t="str">
        <f t="shared" ref="F2306:F2369" si="109">IF(G2306="WA","Western Australia",
IF(G2306="NSW","New South Wales",
IF(G2306="QLD","Queensland",
IF(G2306="VIC","Victoria",
IF(G2306="TAS","Tasmania",
IF(G2306="SA","South Australia",
IF(G2306="NT","Northern Territory",
IF(G2306="ACT","Australian Capital Territory",G2306))))))))</f>
        <v>Australian Capital Territory</v>
      </c>
      <c r="G2306" t="s">
        <v>51</v>
      </c>
      <c r="H2306">
        <v>2617</v>
      </c>
      <c r="I2306" t="s">
        <v>11</v>
      </c>
      <c r="J2306" t="s">
        <v>121</v>
      </c>
      <c r="K2306" t="s">
        <v>150</v>
      </c>
      <c r="L2306" t="s">
        <v>140</v>
      </c>
      <c r="M2306" s="5">
        <v>396</v>
      </c>
    </row>
    <row r="2307" spans="1:13" x14ac:dyDescent="0.65">
      <c r="A2307" s="2">
        <v>45943</v>
      </c>
      <c r="B2307" s="3">
        <f t="shared" ref="B2307:B2370" si="110">IF(MONTH(A2307)&gt;=7,YEAR(A2307)+1,YEAR(A2307))</f>
        <v>2026</v>
      </c>
      <c r="C2307" t="str">
        <f t="shared" si="108"/>
        <v>2025-2026</v>
      </c>
      <c r="D2307" t="s">
        <v>160</v>
      </c>
      <c r="E2307" t="s">
        <v>67</v>
      </c>
      <c r="F2307" t="str">
        <f t="shared" si="109"/>
        <v>Tasmania</v>
      </c>
      <c r="G2307" t="s">
        <v>43</v>
      </c>
      <c r="H2307">
        <v>7250</v>
      </c>
      <c r="I2307" t="s">
        <v>11</v>
      </c>
      <c r="J2307" t="s">
        <v>128</v>
      </c>
      <c r="K2307" t="s">
        <v>157</v>
      </c>
      <c r="L2307" t="s">
        <v>147</v>
      </c>
      <c r="M2307" s="5">
        <v>412</v>
      </c>
    </row>
    <row r="2308" spans="1:13" x14ac:dyDescent="0.65">
      <c r="A2308" s="2">
        <v>45882</v>
      </c>
      <c r="B2308" s="3">
        <f t="shared" si="110"/>
        <v>2026</v>
      </c>
      <c r="C2308" t="str">
        <f t="shared" si="108"/>
        <v>2025-2026</v>
      </c>
      <c r="D2308" t="s">
        <v>160</v>
      </c>
      <c r="E2308" t="s">
        <v>96</v>
      </c>
      <c r="F2308" t="str">
        <f t="shared" si="109"/>
        <v>Western Australia</v>
      </c>
      <c r="G2308" t="s">
        <v>28</v>
      </c>
      <c r="H2308">
        <v>6027</v>
      </c>
      <c r="I2308" t="s">
        <v>11</v>
      </c>
      <c r="J2308" t="s">
        <v>119</v>
      </c>
      <c r="K2308" t="s">
        <v>159</v>
      </c>
      <c r="L2308" t="s">
        <v>149</v>
      </c>
      <c r="M2308" s="5">
        <v>290</v>
      </c>
    </row>
    <row r="2309" spans="1:13" x14ac:dyDescent="0.65">
      <c r="A2309" s="2">
        <v>45880</v>
      </c>
      <c r="B2309" s="3">
        <f t="shared" si="110"/>
        <v>2026</v>
      </c>
      <c r="C2309" t="str">
        <f t="shared" si="108"/>
        <v>2025-2026</v>
      </c>
      <c r="D2309" t="s">
        <v>160</v>
      </c>
      <c r="E2309" t="s">
        <v>92</v>
      </c>
      <c r="F2309" t="str">
        <f t="shared" si="109"/>
        <v>New South Wales</v>
      </c>
      <c r="G2309" t="s">
        <v>10</v>
      </c>
      <c r="H2309">
        <v>2015</v>
      </c>
      <c r="I2309" t="s">
        <v>11</v>
      </c>
      <c r="J2309" t="s">
        <v>124</v>
      </c>
      <c r="K2309" t="s">
        <v>155</v>
      </c>
      <c r="L2309" t="s">
        <v>145</v>
      </c>
      <c r="M2309" s="5">
        <v>331</v>
      </c>
    </row>
    <row r="2310" spans="1:13" x14ac:dyDescent="0.65">
      <c r="A2310" s="2">
        <v>45906</v>
      </c>
      <c r="B2310" s="3">
        <f t="shared" si="110"/>
        <v>2026</v>
      </c>
      <c r="C2310" t="str">
        <f t="shared" si="108"/>
        <v>2025-2026</v>
      </c>
      <c r="D2310" t="s">
        <v>160</v>
      </c>
      <c r="E2310" t="s">
        <v>100</v>
      </c>
      <c r="F2310" t="str">
        <f t="shared" si="109"/>
        <v>New South Wales</v>
      </c>
      <c r="G2310" t="s">
        <v>10</v>
      </c>
      <c r="H2310">
        <v>2800</v>
      </c>
      <c r="I2310" t="s">
        <v>11</v>
      </c>
      <c r="J2310" t="s">
        <v>130</v>
      </c>
      <c r="K2310" t="s">
        <v>156</v>
      </c>
      <c r="L2310" t="s">
        <v>146</v>
      </c>
      <c r="M2310" s="5">
        <v>618</v>
      </c>
    </row>
    <row r="2311" spans="1:13" x14ac:dyDescent="0.65">
      <c r="A2311" s="2">
        <v>45695</v>
      </c>
      <c r="B2311" s="3">
        <f t="shared" si="110"/>
        <v>2025</v>
      </c>
      <c r="C2311" t="str">
        <f t="shared" si="108"/>
        <v>2024-2025</v>
      </c>
      <c r="D2311" t="s">
        <v>160</v>
      </c>
      <c r="E2311" t="s">
        <v>107</v>
      </c>
      <c r="F2311" t="str">
        <f t="shared" si="109"/>
        <v>New South Wales</v>
      </c>
      <c r="G2311" t="s">
        <v>10</v>
      </c>
      <c r="H2311">
        <v>2020</v>
      </c>
      <c r="I2311" t="s">
        <v>11</v>
      </c>
      <c r="J2311" t="s">
        <v>124</v>
      </c>
      <c r="K2311" t="s">
        <v>151</v>
      </c>
      <c r="L2311" t="s">
        <v>141</v>
      </c>
      <c r="M2311" s="5">
        <v>541</v>
      </c>
    </row>
    <row r="2312" spans="1:13" x14ac:dyDescent="0.65">
      <c r="A2312" s="2">
        <v>45750</v>
      </c>
      <c r="B2312" s="3">
        <f t="shared" si="110"/>
        <v>2025</v>
      </c>
      <c r="C2312" t="str">
        <f t="shared" si="108"/>
        <v>2024-2025</v>
      </c>
      <c r="D2312" t="s">
        <v>160</v>
      </c>
      <c r="E2312" t="s">
        <v>89</v>
      </c>
      <c r="F2312" t="str">
        <f t="shared" si="109"/>
        <v>Queensland</v>
      </c>
      <c r="G2312" t="s">
        <v>19</v>
      </c>
      <c r="H2312">
        <v>4700</v>
      </c>
      <c r="I2312" t="s">
        <v>11</v>
      </c>
      <c r="J2312" t="s">
        <v>136</v>
      </c>
      <c r="K2312" t="s">
        <v>151</v>
      </c>
      <c r="L2312" t="s">
        <v>141</v>
      </c>
      <c r="M2312" s="5">
        <v>479</v>
      </c>
    </row>
    <row r="2313" spans="1:13" x14ac:dyDescent="0.65">
      <c r="A2313" s="2">
        <v>45857</v>
      </c>
      <c r="B2313" s="3">
        <f t="shared" si="110"/>
        <v>2026</v>
      </c>
      <c r="C2313" t="str">
        <f t="shared" si="108"/>
        <v>2025-2026</v>
      </c>
      <c r="D2313" t="s">
        <v>160</v>
      </c>
      <c r="E2313" t="s">
        <v>82</v>
      </c>
      <c r="F2313" t="str">
        <f t="shared" si="109"/>
        <v>Queensland</v>
      </c>
      <c r="G2313" t="s">
        <v>19</v>
      </c>
      <c r="H2313">
        <v>4215</v>
      </c>
      <c r="I2313" t="s">
        <v>11</v>
      </c>
      <c r="J2313" t="s">
        <v>122</v>
      </c>
      <c r="K2313" t="s">
        <v>159</v>
      </c>
      <c r="L2313" t="s">
        <v>149</v>
      </c>
      <c r="M2313" s="5">
        <v>80</v>
      </c>
    </row>
    <row r="2314" spans="1:13" x14ac:dyDescent="0.65">
      <c r="A2314" s="2">
        <v>45485</v>
      </c>
      <c r="B2314" s="3">
        <f t="shared" si="110"/>
        <v>2025</v>
      </c>
      <c r="C2314" t="str">
        <f t="shared" si="108"/>
        <v>2024-2025</v>
      </c>
      <c r="D2314" t="s">
        <v>160</v>
      </c>
      <c r="E2314" t="s">
        <v>109</v>
      </c>
      <c r="F2314" t="str">
        <f t="shared" si="109"/>
        <v>Western Australia</v>
      </c>
      <c r="G2314" t="s">
        <v>28</v>
      </c>
      <c r="H2314">
        <v>6052</v>
      </c>
      <c r="I2314" t="s">
        <v>11</v>
      </c>
      <c r="J2314" t="s">
        <v>119</v>
      </c>
      <c r="K2314" t="s">
        <v>151</v>
      </c>
      <c r="L2314" t="s">
        <v>141</v>
      </c>
      <c r="M2314" s="5">
        <v>265</v>
      </c>
    </row>
    <row r="2315" spans="1:13" x14ac:dyDescent="0.65">
      <c r="A2315" s="2">
        <v>45900</v>
      </c>
      <c r="B2315" s="3">
        <f t="shared" si="110"/>
        <v>2026</v>
      </c>
      <c r="C2315" t="str">
        <f t="shared" si="108"/>
        <v>2025-2026</v>
      </c>
      <c r="D2315" t="s">
        <v>161</v>
      </c>
      <c r="E2315" t="s">
        <v>81</v>
      </c>
      <c r="F2315" t="str">
        <f t="shared" si="109"/>
        <v>Victoria</v>
      </c>
      <c r="G2315" t="s">
        <v>26</v>
      </c>
      <c r="H2315">
        <v>3076</v>
      </c>
      <c r="I2315" t="s">
        <v>11</v>
      </c>
      <c r="J2315" t="s">
        <v>126</v>
      </c>
      <c r="K2315" t="s">
        <v>150</v>
      </c>
      <c r="L2315" t="s">
        <v>140</v>
      </c>
      <c r="M2315" s="5">
        <v>666</v>
      </c>
    </row>
    <row r="2316" spans="1:13" x14ac:dyDescent="0.65">
      <c r="A2316" s="2">
        <v>45457</v>
      </c>
      <c r="B2316" s="3">
        <f t="shared" si="110"/>
        <v>2024</v>
      </c>
      <c r="C2316" t="str">
        <f t="shared" si="108"/>
        <v>2023-2024</v>
      </c>
      <c r="D2316" t="s">
        <v>161</v>
      </c>
      <c r="E2316" t="s">
        <v>111</v>
      </c>
      <c r="F2316" t="str">
        <f t="shared" si="109"/>
        <v>New South Wales</v>
      </c>
      <c r="G2316" t="s">
        <v>10</v>
      </c>
      <c r="H2316">
        <v>2154</v>
      </c>
      <c r="I2316" t="s">
        <v>11</v>
      </c>
      <c r="J2316" t="s">
        <v>123</v>
      </c>
      <c r="K2316" t="s">
        <v>153</v>
      </c>
      <c r="L2316" t="s">
        <v>143</v>
      </c>
      <c r="M2316" s="5">
        <v>69</v>
      </c>
    </row>
    <row r="2317" spans="1:13" x14ac:dyDescent="0.65">
      <c r="A2317" s="2">
        <v>45842</v>
      </c>
      <c r="B2317" s="3">
        <f t="shared" si="110"/>
        <v>2026</v>
      </c>
      <c r="C2317" t="str">
        <f t="shared" si="108"/>
        <v>2025-2026</v>
      </c>
      <c r="D2317" t="s">
        <v>160</v>
      </c>
      <c r="E2317" t="s">
        <v>73</v>
      </c>
      <c r="F2317" t="str">
        <f t="shared" si="109"/>
        <v>Queensland</v>
      </c>
      <c r="G2317" t="s">
        <v>19</v>
      </c>
      <c r="H2317">
        <v>4509</v>
      </c>
      <c r="I2317" t="s">
        <v>11</v>
      </c>
      <c r="J2317" t="s">
        <v>122</v>
      </c>
      <c r="K2317" t="s">
        <v>158</v>
      </c>
      <c r="L2317" t="s">
        <v>148</v>
      </c>
      <c r="M2317" s="5">
        <v>703</v>
      </c>
    </row>
    <row r="2318" spans="1:13" x14ac:dyDescent="0.65">
      <c r="A2318" s="2">
        <v>46003</v>
      </c>
      <c r="B2318" s="3">
        <f t="shared" si="110"/>
        <v>2026</v>
      </c>
      <c r="C2318" t="str">
        <f t="shared" si="108"/>
        <v>2025-2026</v>
      </c>
      <c r="D2318" t="s">
        <v>160</v>
      </c>
      <c r="E2318" t="s">
        <v>20</v>
      </c>
      <c r="F2318" t="str">
        <f t="shared" si="109"/>
        <v>South Australia</v>
      </c>
      <c r="G2318" t="s">
        <v>17</v>
      </c>
      <c r="H2318">
        <v>5607</v>
      </c>
      <c r="I2318" t="s">
        <v>11</v>
      </c>
      <c r="J2318" t="s">
        <v>137</v>
      </c>
      <c r="K2318" t="s">
        <v>156</v>
      </c>
      <c r="L2318" t="s">
        <v>146</v>
      </c>
      <c r="M2318" s="5">
        <v>643</v>
      </c>
    </row>
    <row r="2319" spans="1:13" x14ac:dyDescent="0.65">
      <c r="A2319" s="2">
        <v>45480</v>
      </c>
      <c r="B2319" s="3">
        <f t="shared" si="110"/>
        <v>2025</v>
      </c>
      <c r="C2319" t="str">
        <f t="shared" si="108"/>
        <v>2024-2025</v>
      </c>
      <c r="D2319" t="s">
        <v>161</v>
      </c>
      <c r="E2319" t="s">
        <v>102</v>
      </c>
      <c r="F2319" t="str">
        <f t="shared" si="109"/>
        <v>Queensland</v>
      </c>
      <c r="G2319" t="s">
        <v>19</v>
      </c>
      <c r="H2319">
        <v>4825</v>
      </c>
      <c r="I2319" t="s">
        <v>11</v>
      </c>
      <c r="J2319" t="s">
        <v>131</v>
      </c>
      <c r="K2319" t="s">
        <v>150</v>
      </c>
      <c r="L2319" t="s">
        <v>140</v>
      </c>
      <c r="M2319" s="5">
        <v>216</v>
      </c>
    </row>
    <row r="2320" spans="1:13" x14ac:dyDescent="0.65">
      <c r="A2320" s="2">
        <v>45310</v>
      </c>
      <c r="B2320" s="3">
        <f t="shared" si="110"/>
        <v>2024</v>
      </c>
      <c r="C2320" t="str">
        <f t="shared" si="108"/>
        <v>2023-2024</v>
      </c>
      <c r="D2320" t="s">
        <v>160</v>
      </c>
      <c r="E2320" t="s">
        <v>37</v>
      </c>
      <c r="F2320" t="str">
        <f t="shared" si="109"/>
        <v>Victoria</v>
      </c>
      <c r="G2320" t="s">
        <v>26</v>
      </c>
      <c r="H2320">
        <v>3134</v>
      </c>
      <c r="I2320" t="s">
        <v>11</v>
      </c>
      <c r="J2320" t="s">
        <v>125</v>
      </c>
      <c r="K2320" t="s">
        <v>157</v>
      </c>
      <c r="L2320" t="s">
        <v>147</v>
      </c>
      <c r="M2320" s="5">
        <v>230</v>
      </c>
    </row>
    <row r="2321" spans="1:13" x14ac:dyDescent="0.65">
      <c r="A2321" s="2">
        <v>45334</v>
      </c>
      <c r="B2321" s="3">
        <f t="shared" si="110"/>
        <v>2024</v>
      </c>
      <c r="C2321" t="str">
        <f t="shared" si="108"/>
        <v>2023-2024</v>
      </c>
      <c r="D2321" t="s">
        <v>161</v>
      </c>
      <c r="E2321" t="s">
        <v>35</v>
      </c>
      <c r="F2321" t="str">
        <f t="shared" si="109"/>
        <v>Victoria</v>
      </c>
      <c r="G2321" t="s">
        <v>26</v>
      </c>
      <c r="H2321">
        <v>3280</v>
      </c>
      <c r="I2321" t="s">
        <v>11</v>
      </c>
      <c r="J2321" t="s">
        <v>127</v>
      </c>
      <c r="K2321" t="s">
        <v>153</v>
      </c>
      <c r="L2321" t="s">
        <v>143</v>
      </c>
      <c r="M2321" s="5">
        <v>143</v>
      </c>
    </row>
    <row r="2322" spans="1:13" x14ac:dyDescent="0.65">
      <c r="A2322" s="2">
        <v>45660</v>
      </c>
      <c r="B2322" s="3">
        <f t="shared" si="110"/>
        <v>2025</v>
      </c>
      <c r="C2322" t="str">
        <f t="shared" si="108"/>
        <v>2024-2025</v>
      </c>
      <c r="D2322" t="s">
        <v>160</v>
      </c>
      <c r="E2322" t="s">
        <v>42</v>
      </c>
      <c r="F2322" t="str">
        <f t="shared" si="109"/>
        <v>Tasmania</v>
      </c>
      <c r="G2322" t="s">
        <v>43</v>
      </c>
      <c r="H2322">
        <v>7018</v>
      </c>
      <c r="I2322" t="s">
        <v>11</v>
      </c>
      <c r="J2322" t="s">
        <v>128</v>
      </c>
      <c r="K2322" t="s">
        <v>153</v>
      </c>
      <c r="L2322" t="s">
        <v>143</v>
      </c>
      <c r="M2322" s="5">
        <v>512</v>
      </c>
    </row>
    <row r="2323" spans="1:13" x14ac:dyDescent="0.65">
      <c r="A2323" s="2">
        <v>45312</v>
      </c>
      <c r="B2323" s="3">
        <f t="shared" si="110"/>
        <v>2024</v>
      </c>
      <c r="C2323" t="str">
        <f t="shared" si="108"/>
        <v>2023-2024</v>
      </c>
      <c r="D2323" t="s">
        <v>160</v>
      </c>
      <c r="E2323" t="s">
        <v>72</v>
      </c>
      <c r="F2323" t="str">
        <f t="shared" si="109"/>
        <v>Queensland</v>
      </c>
      <c r="G2323" t="s">
        <v>19</v>
      </c>
      <c r="H2323">
        <v>4870</v>
      </c>
      <c r="I2323" t="s">
        <v>11</v>
      </c>
      <c r="J2323" t="s">
        <v>131</v>
      </c>
      <c r="K2323" t="s">
        <v>155</v>
      </c>
      <c r="L2323" t="s">
        <v>145</v>
      </c>
      <c r="M2323" s="5">
        <v>81</v>
      </c>
    </row>
    <row r="2324" spans="1:13" x14ac:dyDescent="0.65">
      <c r="A2324" s="2">
        <v>45553</v>
      </c>
      <c r="B2324" s="3">
        <f t="shared" si="110"/>
        <v>2025</v>
      </c>
      <c r="C2324" t="str">
        <f t="shared" si="108"/>
        <v>2024-2025</v>
      </c>
      <c r="D2324" t="s">
        <v>160</v>
      </c>
      <c r="E2324" t="s">
        <v>33</v>
      </c>
      <c r="F2324" t="str">
        <f t="shared" si="109"/>
        <v>Northern Territory</v>
      </c>
      <c r="G2324" t="s">
        <v>15</v>
      </c>
      <c r="H2324">
        <v>870</v>
      </c>
      <c r="I2324" t="s">
        <v>11</v>
      </c>
      <c r="J2324" t="s">
        <v>138</v>
      </c>
      <c r="K2324" t="s">
        <v>152</v>
      </c>
      <c r="L2324" t="s">
        <v>142</v>
      </c>
      <c r="M2324" s="5">
        <v>449</v>
      </c>
    </row>
    <row r="2325" spans="1:13" x14ac:dyDescent="0.65">
      <c r="A2325" s="2">
        <v>45677</v>
      </c>
      <c r="B2325" s="3">
        <f t="shared" si="110"/>
        <v>2025</v>
      </c>
      <c r="C2325" t="str">
        <f t="shared" si="108"/>
        <v>2024-2025</v>
      </c>
      <c r="D2325" t="s">
        <v>160</v>
      </c>
      <c r="E2325" t="s">
        <v>77</v>
      </c>
      <c r="F2325" t="str">
        <f t="shared" si="109"/>
        <v>Victoria</v>
      </c>
      <c r="G2325" t="s">
        <v>26</v>
      </c>
      <c r="H2325">
        <v>3018</v>
      </c>
      <c r="I2325" t="s">
        <v>11</v>
      </c>
      <c r="J2325" t="s">
        <v>126</v>
      </c>
      <c r="K2325" t="s">
        <v>154</v>
      </c>
      <c r="L2325" t="s">
        <v>144</v>
      </c>
      <c r="M2325" s="5">
        <v>232</v>
      </c>
    </row>
    <row r="2326" spans="1:13" x14ac:dyDescent="0.65">
      <c r="A2326" s="2">
        <v>45512</v>
      </c>
      <c r="B2326" s="3">
        <f t="shared" si="110"/>
        <v>2025</v>
      </c>
      <c r="C2326" t="str">
        <f t="shared" si="108"/>
        <v>2024-2025</v>
      </c>
      <c r="D2326" t="s">
        <v>161</v>
      </c>
      <c r="E2326" t="s">
        <v>111</v>
      </c>
      <c r="F2326" t="str">
        <f t="shared" si="109"/>
        <v>New South Wales</v>
      </c>
      <c r="G2326" t="s">
        <v>10</v>
      </c>
      <c r="H2326">
        <v>2154</v>
      </c>
      <c r="I2326" t="s">
        <v>11</v>
      </c>
      <c r="J2326" t="s">
        <v>123</v>
      </c>
      <c r="K2326" t="s">
        <v>151</v>
      </c>
      <c r="L2326" t="s">
        <v>141</v>
      </c>
      <c r="M2326" s="5">
        <v>444</v>
      </c>
    </row>
    <row r="2327" spans="1:13" x14ac:dyDescent="0.65">
      <c r="A2327" s="2">
        <v>45370</v>
      </c>
      <c r="B2327" s="3">
        <f t="shared" si="110"/>
        <v>2024</v>
      </c>
      <c r="C2327" t="str">
        <f t="shared" si="108"/>
        <v>2023-2024</v>
      </c>
      <c r="D2327" t="s">
        <v>160</v>
      </c>
      <c r="E2327" t="s">
        <v>113</v>
      </c>
      <c r="F2327" t="str">
        <f t="shared" si="109"/>
        <v>New South Wales</v>
      </c>
      <c r="G2327" t="s">
        <v>10</v>
      </c>
      <c r="H2327">
        <v>2101</v>
      </c>
      <c r="I2327" t="s">
        <v>11</v>
      </c>
      <c r="J2327" t="s">
        <v>123</v>
      </c>
      <c r="K2327" t="s">
        <v>151</v>
      </c>
      <c r="L2327" t="s">
        <v>141</v>
      </c>
      <c r="M2327" s="5">
        <v>790</v>
      </c>
    </row>
    <row r="2328" spans="1:13" x14ac:dyDescent="0.65">
      <c r="A2328" s="2">
        <v>45953</v>
      </c>
      <c r="B2328" s="3">
        <f t="shared" si="110"/>
        <v>2026</v>
      </c>
      <c r="C2328" t="str">
        <f t="shared" si="108"/>
        <v>2025-2026</v>
      </c>
      <c r="D2328" t="s">
        <v>161</v>
      </c>
      <c r="E2328" t="s">
        <v>81</v>
      </c>
      <c r="F2328" t="str">
        <f t="shared" si="109"/>
        <v>Victoria</v>
      </c>
      <c r="G2328" t="s">
        <v>26</v>
      </c>
      <c r="H2328">
        <v>3076</v>
      </c>
      <c r="I2328" t="s">
        <v>11</v>
      </c>
      <c r="J2328" t="s">
        <v>126</v>
      </c>
      <c r="K2328" t="s">
        <v>152</v>
      </c>
      <c r="L2328" t="s">
        <v>142</v>
      </c>
      <c r="M2328" s="5">
        <v>296</v>
      </c>
    </row>
    <row r="2329" spans="1:13" x14ac:dyDescent="0.65">
      <c r="A2329" s="2">
        <v>45497</v>
      </c>
      <c r="B2329" s="3">
        <f t="shared" si="110"/>
        <v>2025</v>
      </c>
      <c r="C2329" t="str">
        <f t="shared" si="108"/>
        <v>2024-2025</v>
      </c>
      <c r="D2329" t="s">
        <v>160</v>
      </c>
      <c r="E2329" t="s">
        <v>21</v>
      </c>
      <c r="F2329" t="str">
        <f t="shared" si="109"/>
        <v>South Australia</v>
      </c>
      <c r="G2329" t="s">
        <v>17</v>
      </c>
      <c r="H2329">
        <v>5343</v>
      </c>
      <c r="I2329" t="s">
        <v>11</v>
      </c>
      <c r="J2329" t="s">
        <v>137</v>
      </c>
      <c r="K2329" t="s">
        <v>159</v>
      </c>
      <c r="L2329" t="s">
        <v>149</v>
      </c>
      <c r="M2329" s="5">
        <v>128</v>
      </c>
    </row>
    <row r="2330" spans="1:13" x14ac:dyDescent="0.65">
      <c r="A2330" s="2">
        <v>45301</v>
      </c>
      <c r="B2330" s="3">
        <f t="shared" si="110"/>
        <v>2024</v>
      </c>
      <c r="C2330" t="str">
        <f t="shared" si="108"/>
        <v>2023-2024</v>
      </c>
      <c r="D2330" t="s">
        <v>160</v>
      </c>
      <c r="E2330" t="s">
        <v>9</v>
      </c>
      <c r="F2330" t="str">
        <f t="shared" si="109"/>
        <v>New South Wales</v>
      </c>
      <c r="G2330" t="s">
        <v>10</v>
      </c>
      <c r="H2330">
        <v>2067</v>
      </c>
      <c r="I2330" t="s">
        <v>11</v>
      </c>
      <c r="J2330" t="s">
        <v>124</v>
      </c>
      <c r="K2330" t="s">
        <v>151</v>
      </c>
      <c r="L2330" t="s">
        <v>141</v>
      </c>
      <c r="M2330" s="5">
        <v>367</v>
      </c>
    </row>
    <row r="2331" spans="1:13" x14ac:dyDescent="0.65">
      <c r="A2331" s="2">
        <v>45433</v>
      </c>
      <c r="B2331" s="3">
        <f t="shared" si="110"/>
        <v>2024</v>
      </c>
      <c r="C2331" t="str">
        <f t="shared" si="108"/>
        <v>2023-2024</v>
      </c>
      <c r="D2331" t="s">
        <v>160</v>
      </c>
      <c r="E2331" t="s">
        <v>106</v>
      </c>
      <c r="F2331" t="str">
        <f t="shared" si="109"/>
        <v>Queensland</v>
      </c>
      <c r="G2331" t="s">
        <v>19</v>
      </c>
      <c r="H2331">
        <v>4558</v>
      </c>
      <c r="I2331" t="s">
        <v>11</v>
      </c>
      <c r="J2331" t="s">
        <v>134</v>
      </c>
      <c r="K2331" t="s">
        <v>154</v>
      </c>
      <c r="L2331" t="s">
        <v>144</v>
      </c>
      <c r="M2331" s="5">
        <v>494</v>
      </c>
    </row>
    <row r="2332" spans="1:13" x14ac:dyDescent="0.65">
      <c r="A2332" s="2">
        <v>45944</v>
      </c>
      <c r="B2332" s="3">
        <f t="shared" si="110"/>
        <v>2026</v>
      </c>
      <c r="C2332" t="str">
        <f t="shared" si="108"/>
        <v>2025-2026</v>
      </c>
      <c r="D2332" t="s">
        <v>160</v>
      </c>
      <c r="E2332" t="s">
        <v>59</v>
      </c>
      <c r="F2332" t="str">
        <f t="shared" si="109"/>
        <v>South Australia</v>
      </c>
      <c r="G2332" t="s">
        <v>17</v>
      </c>
      <c r="H2332">
        <v>5011</v>
      </c>
      <c r="I2332" t="s">
        <v>11</v>
      </c>
      <c r="J2332" t="s">
        <v>132</v>
      </c>
      <c r="K2332" t="s">
        <v>151</v>
      </c>
      <c r="L2332" t="s">
        <v>141</v>
      </c>
      <c r="M2332" s="5">
        <v>422</v>
      </c>
    </row>
    <row r="2333" spans="1:13" x14ac:dyDescent="0.65">
      <c r="A2333" s="2">
        <v>45383</v>
      </c>
      <c r="B2333" s="3">
        <f t="shared" si="110"/>
        <v>2024</v>
      </c>
      <c r="C2333" t="str">
        <f t="shared" si="108"/>
        <v>2023-2024</v>
      </c>
      <c r="D2333" t="s">
        <v>160</v>
      </c>
      <c r="E2333" t="s">
        <v>56</v>
      </c>
      <c r="F2333" t="str">
        <f t="shared" si="109"/>
        <v>Queensland</v>
      </c>
      <c r="G2333" t="s">
        <v>19</v>
      </c>
      <c r="H2333">
        <v>4883</v>
      </c>
      <c r="I2333" t="s">
        <v>11</v>
      </c>
      <c r="J2333" t="s">
        <v>131</v>
      </c>
      <c r="K2333" t="s">
        <v>155</v>
      </c>
      <c r="L2333" t="s">
        <v>145</v>
      </c>
      <c r="M2333" s="5">
        <v>295</v>
      </c>
    </row>
    <row r="2334" spans="1:13" x14ac:dyDescent="0.65">
      <c r="A2334" s="2">
        <v>45861</v>
      </c>
      <c r="B2334" s="3">
        <f t="shared" si="110"/>
        <v>2026</v>
      </c>
      <c r="C2334" t="str">
        <f t="shared" si="108"/>
        <v>2025-2026</v>
      </c>
      <c r="D2334" t="s">
        <v>161</v>
      </c>
      <c r="E2334" t="s">
        <v>40</v>
      </c>
      <c r="F2334" t="str">
        <f t="shared" si="109"/>
        <v>South Australia</v>
      </c>
      <c r="G2334" t="s">
        <v>17</v>
      </c>
      <c r="H2334">
        <v>5169</v>
      </c>
      <c r="I2334" t="s">
        <v>11</v>
      </c>
      <c r="J2334" t="s">
        <v>132</v>
      </c>
      <c r="K2334" t="s">
        <v>154</v>
      </c>
      <c r="L2334" t="s">
        <v>144</v>
      </c>
      <c r="M2334" s="5">
        <v>62</v>
      </c>
    </row>
    <row r="2335" spans="1:13" x14ac:dyDescent="0.65">
      <c r="A2335" s="2">
        <v>45393</v>
      </c>
      <c r="B2335" s="3">
        <f t="shared" si="110"/>
        <v>2024</v>
      </c>
      <c r="C2335" t="str">
        <f t="shared" si="108"/>
        <v>2023-2024</v>
      </c>
      <c r="D2335" t="s">
        <v>160</v>
      </c>
      <c r="E2335" t="s">
        <v>96</v>
      </c>
      <c r="F2335" t="str">
        <f t="shared" si="109"/>
        <v>Western Australia</v>
      </c>
      <c r="G2335" t="s">
        <v>28</v>
      </c>
      <c r="H2335">
        <v>6027</v>
      </c>
      <c r="I2335" t="s">
        <v>11</v>
      </c>
      <c r="J2335" t="s">
        <v>119</v>
      </c>
      <c r="K2335" t="s">
        <v>157</v>
      </c>
      <c r="L2335" t="s">
        <v>147</v>
      </c>
      <c r="M2335" s="5">
        <v>162</v>
      </c>
    </row>
    <row r="2336" spans="1:13" x14ac:dyDescent="0.65">
      <c r="A2336" s="2">
        <v>45434</v>
      </c>
      <c r="B2336" s="3">
        <f t="shared" si="110"/>
        <v>2024</v>
      </c>
      <c r="C2336" t="str">
        <f t="shared" si="108"/>
        <v>2023-2024</v>
      </c>
      <c r="D2336" t="s">
        <v>160</v>
      </c>
      <c r="E2336" t="s">
        <v>47</v>
      </c>
      <c r="F2336" t="str">
        <f t="shared" si="109"/>
        <v>Victoria</v>
      </c>
      <c r="G2336" t="s">
        <v>26</v>
      </c>
      <c r="H2336">
        <v>3630</v>
      </c>
      <c r="I2336" t="s">
        <v>11</v>
      </c>
      <c r="J2336" t="s">
        <v>135</v>
      </c>
      <c r="K2336" t="s">
        <v>153</v>
      </c>
      <c r="L2336" t="s">
        <v>143</v>
      </c>
      <c r="M2336" s="5">
        <v>683</v>
      </c>
    </row>
    <row r="2337" spans="1:13" x14ac:dyDescent="0.65">
      <c r="A2337" s="2">
        <v>45531</v>
      </c>
      <c r="B2337" s="3">
        <f t="shared" si="110"/>
        <v>2025</v>
      </c>
      <c r="C2337" t="str">
        <f t="shared" si="108"/>
        <v>2024-2025</v>
      </c>
      <c r="D2337" t="s">
        <v>161</v>
      </c>
      <c r="E2337" t="s">
        <v>60</v>
      </c>
      <c r="F2337" t="str">
        <f t="shared" si="109"/>
        <v>Queensland</v>
      </c>
      <c r="G2337" t="s">
        <v>19</v>
      </c>
      <c r="H2337">
        <v>4655</v>
      </c>
      <c r="I2337" t="s">
        <v>11</v>
      </c>
      <c r="J2337" t="s">
        <v>136</v>
      </c>
      <c r="K2337" t="s">
        <v>150</v>
      </c>
      <c r="L2337" t="s">
        <v>140</v>
      </c>
      <c r="M2337" s="5">
        <v>669</v>
      </c>
    </row>
    <row r="2338" spans="1:13" x14ac:dyDescent="0.65">
      <c r="A2338" s="2">
        <v>45821</v>
      </c>
      <c r="B2338" s="3">
        <f t="shared" si="110"/>
        <v>2025</v>
      </c>
      <c r="C2338" t="str">
        <f t="shared" si="108"/>
        <v>2024-2025</v>
      </c>
      <c r="D2338" t="s">
        <v>160</v>
      </c>
      <c r="E2338" t="s">
        <v>54</v>
      </c>
      <c r="F2338" t="str">
        <f t="shared" si="109"/>
        <v>New South Wales</v>
      </c>
      <c r="G2338" t="s">
        <v>10</v>
      </c>
      <c r="H2338">
        <v>2750</v>
      </c>
      <c r="I2338" t="s">
        <v>11</v>
      </c>
      <c r="J2338" t="s">
        <v>130</v>
      </c>
      <c r="K2338" t="s">
        <v>157</v>
      </c>
      <c r="L2338" t="s">
        <v>147</v>
      </c>
      <c r="M2338" s="5">
        <v>577</v>
      </c>
    </row>
    <row r="2339" spans="1:13" x14ac:dyDescent="0.65">
      <c r="A2339" s="2">
        <v>45713</v>
      </c>
      <c r="B2339" s="3">
        <f t="shared" si="110"/>
        <v>2025</v>
      </c>
      <c r="C2339" t="str">
        <f t="shared" si="108"/>
        <v>2024-2025</v>
      </c>
      <c r="D2339" t="s">
        <v>160</v>
      </c>
      <c r="E2339" t="s">
        <v>88</v>
      </c>
      <c r="F2339" t="str">
        <f t="shared" si="109"/>
        <v>Queensland</v>
      </c>
      <c r="G2339" t="s">
        <v>19</v>
      </c>
      <c r="H2339">
        <v>4570</v>
      </c>
      <c r="I2339" t="s">
        <v>11</v>
      </c>
      <c r="J2339" t="s">
        <v>134</v>
      </c>
      <c r="K2339" t="s">
        <v>150</v>
      </c>
      <c r="L2339" t="s">
        <v>140</v>
      </c>
      <c r="M2339" s="5">
        <v>304</v>
      </c>
    </row>
    <row r="2340" spans="1:13" x14ac:dyDescent="0.65">
      <c r="A2340" s="2">
        <v>45761</v>
      </c>
      <c r="B2340" s="3">
        <f t="shared" si="110"/>
        <v>2025</v>
      </c>
      <c r="C2340" t="str">
        <f t="shared" si="108"/>
        <v>2024-2025</v>
      </c>
      <c r="D2340" t="s">
        <v>161</v>
      </c>
      <c r="E2340" t="s">
        <v>81</v>
      </c>
      <c r="F2340" t="str">
        <f t="shared" si="109"/>
        <v>Victoria</v>
      </c>
      <c r="G2340" t="s">
        <v>26</v>
      </c>
      <c r="H2340">
        <v>3076</v>
      </c>
      <c r="I2340" t="s">
        <v>11</v>
      </c>
      <c r="J2340" t="s">
        <v>126</v>
      </c>
      <c r="K2340" t="s">
        <v>158</v>
      </c>
      <c r="L2340" t="s">
        <v>148</v>
      </c>
      <c r="M2340" s="5">
        <v>599</v>
      </c>
    </row>
    <row r="2341" spans="1:13" x14ac:dyDescent="0.65">
      <c r="A2341" s="2">
        <v>46022</v>
      </c>
      <c r="B2341" s="3">
        <f t="shared" si="110"/>
        <v>2026</v>
      </c>
      <c r="C2341" t="str">
        <f t="shared" si="108"/>
        <v>2025-2026</v>
      </c>
      <c r="D2341" t="s">
        <v>161</v>
      </c>
      <c r="E2341" t="s">
        <v>90</v>
      </c>
      <c r="F2341" t="str">
        <f t="shared" si="109"/>
        <v>New South Wales</v>
      </c>
      <c r="G2341" t="s">
        <v>10</v>
      </c>
      <c r="H2341">
        <v>2650</v>
      </c>
      <c r="I2341" t="s">
        <v>11</v>
      </c>
      <c r="J2341" t="s">
        <v>130</v>
      </c>
      <c r="K2341" t="s">
        <v>150</v>
      </c>
      <c r="L2341" t="s">
        <v>140</v>
      </c>
      <c r="M2341" s="5">
        <v>148</v>
      </c>
    </row>
    <row r="2342" spans="1:13" x14ac:dyDescent="0.65">
      <c r="A2342" s="2">
        <v>45440</v>
      </c>
      <c r="B2342" s="3">
        <f t="shared" si="110"/>
        <v>2024</v>
      </c>
      <c r="C2342" t="str">
        <f t="shared" si="108"/>
        <v>2023-2024</v>
      </c>
      <c r="D2342" t="s">
        <v>161</v>
      </c>
      <c r="E2342" t="s">
        <v>69</v>
      </c>
      <c r="F2342" t="str">
        <f t="shared" si="109"/>
        <v>Victoria</v>
      </c>
      <c r="G2342" t="s">
        <v>26</v>
      </c>
      <c r="H2342">
        <v>3148</v>
      </c>
      <c r="I2342" t="s">
        <v>11</v>
      </c>
      <c r="J2342" t="s">
        <v>125</v>
      </c>
      <c r="K2342" t="s">
        <v>151</v>
      </c>
      <c r="L2342" t="s">
        <v>141</v>
      </c>
      <c r="M2342" s="5">
        <v>55</v>
      </c>
    </row>
    <row r="2343" spans="1:13" x14ac:dyDescent="0.65">
      <c r="A2343" s="2">
        <v>45880</v>
      </c>
      <c r="B2343" s="3">
        <f t="shared" si="110"/>
        <v>2026</v>
      </c>
      <c r="C2343" t="str">
        <f t="shared" si="108"/>
        <v>2025-2026</v>
      </c>
      <c r="D2343" t="s">
        <v>160</v>
      </c>
      <c r="E2343" t="s">
        <v>95</v>
      </c>
      <c r="F2343" t="str">
        <f t="shared" si="109"/>
        <v>New South Wales</v>
      </c>
      <c r="G2343" t="s">
        <v>10</v>
      </c>
      <c r="H2343">
        <v>2131</v>
      </c>
      <c r="I2343" t="s">
        <v>11</v>
      </c>
      <c r="J2343" t="s">
        <v>123</v>
      </c>
      <c r="K2343" t="s">
        <v>151</v>
      </c>
      <c r="L2343" t="s">
        <v>141</v>
      </c>
      <c r="M2343" s="5">
        <v>96</v>
      </c>
    </row>
    <row r="2344" spans="1:13" x14ac:dyDescent="0.65">
      <c r="A2344" s="2">
        <v>45674</v>
      </c>
      <c r="B2344" s="3">
        <f t="shared" si="110"/>
        <v>2025</v>
      </c>
      <c r="C2344" t="str">
        <f t="shared" si="108"/>
        <v>2024-2025</v>
      </c>
      <c r="D2344" t="s">
        <v>161</v>
      </c>
      <c r="E2344" t="s">
        <v>79</v>
      </c>
      <c r="F2344" t="str">
        <f t="shared" si="109"/>
        <v>Queensland</v>
      </c>
      <c r="G2344" t="s">
        <v>19</v>
      </c>
      <c r="H2344">
        <v>4680</v>
      </c>
      <c r="I2344" t="s">
        <v>11</v>
      </c>
      <c r="J2344" t="s">
        <v>136</v>
      </c>
      <c r="K2344" t="s">
        <v>153</v>
      </c>
      <c r="L2344" t="s">
        <v>143</v>
      </c>
      <c r="M2344" s="5">
        <v>175</v>
      </c>
    </row>
    <row r="2345" spans="1:13" x14ac:dyDescent="0.65">
      <c r="A2345" s="2">
        <v>45630</v>
      </c>
      <c r="B2345" s="3">
        <f t="shared" si="110"/>
        <v>2025</v>
      </c>
      <c r="C2345" t="str">
        <f t="shared" si="108"/>
        <v>2024-2025</v>
      </c>
      <c r="D2345" t="s">
        <v>161</v>
      </c>
      <c r="E2345" t="s">
        <v>62</v>
      </c>
      <c r="F2345" t="str">
        <f t="shared" si="109"/>
        <v>Victoria</v>
      </c>
      <c r="G2345" t="s">
        <v>26</v>
      </c>
      <c r="H2345">
        <v>3690</v>
      </c>
      <c r="I2345" t="s">
        <v>11</v>
      </c>
      <c r="J2345" t="s">
        <v>135</v>
      </c>
      <c r="K2345" t="s">
        <v>154</v>
      </c>
      <c r="L2345" t="s">
        <v>144</v>
      </c>
      <c r="M2345" s="5">
        <v>377</v>
      </c>
    </row>
    <row r="2346" spans="1:13" x14ac:dyDescent="0.65">
      <c r="A2346" s="2">
        <v>45346</v>
      </c>
      <c r="B2346" s="3">
        <f t="shared" si="110"/>
        <v>2024</v>
      </c>
      <c r="C2346" t="str">
        <f t="shared" si="108"/>
        <v>2023-2024</v>
      </c>
      <c r="D2346" t="s">
        <v>161</v>
      </c>
      <c r="E2346" t="s">
        <v>36</v>
      </c>
      <c r="F2346" t="str">
        <f t="shared" si="109"/>
        <v>New South Wales</v>
      </c>
      <c r="G2346" t="s">
        <v>10</v>
      </c>
      <c r="H2346">
        <v>2539</v>
      </c>
      <c r="I2346" t="s">
        <v>11</v>
      </c>
      <c r="J2346" t="s">
        <v>121</v>
      </c>
      <c r="K2346" t="s">
        <v>157</v>
      </c>
      <c r="L2346" t="s">
        <v>147</v>
      </c>
      <c r="M2346" s="5">
        <v>722</v>
      </c>
    </row>
    <row r="2347" spans="1:13" x14ac:dyDescent="0.65">
      <c r="A2347" s="2">
        <v>45529</v>
      </c>
      <c r="B2347" s="3">
        <f t="shared" si="110"/>
        <v>2025</v>
      </c>
      <c r="C2347" t="str">
        <f t="shared" si="108"/>
        <v>2024-2025</v>
      </c>
      <c r="D2347" t="s">
        <v>161</v>
      </c>
      <c r="E2347" t="s">
        <v>35</v>
      </c>
      <c r="F2347" t="str">
        <f t="shared" si="109"/>
        <v>Victoria</v>
      </c>
      <c r="G2347" t="s">
        <v>26</v>
      </c>
      <c r="H2347">
        <v>3280</v>
      </c>
      <c r="I2347" t="s">
        <v>11</v>
      </c>
      <c r="J2347" t="s">
        <v>127</v>
      </c>
      <c r="K2347" t="s">
        <v>154</v>
      </c>
      <c r="L2347" t="s">
        <v>144</v>
      </c>
      <c r="M2347" s="5">
        <v>93</v>
      </c>
    </row>
    <row r="2348" spans="1:13" x14ac:dyDescent="0.65">
      <c r="A2348" s="2">
        <v>45498</v>
      </c>
      <c r="B2348" s="3">
        <f t="shared" si="110"/>
        <v>2025</v>
      </c>
      <c r="C2348" t="str">
        <f t="shared" si="108"/>
        <v>2024-2025</v>
      </c>
      <c r="D2348" t="s">
        <v>160</v>
      </c>
      <c r="E2348" t="s">
        <v>63</v>
      </c>
      <c r="F2348" t="str">
        <f t="shared" si="109"/>
        <v>Queensland</v>
      </c>
      <c r="G2348" t="s">
        <v>19</v>
      </c>
      <c r="H2348">
        <v>4068</v>
      </c>
      <c r="I2348" t="s">
        <v>11</v>
      </c>
      <c r="J2348" t="s">
        <v>129</v>
      </c>
      <c r="K2348" t="s">
        <v>158</v>
      </c>
      <c r="L2348" t="s">
        <v>148</v>
      </c>
      <c r="M2348" s="5">
        <v>106</v>
      </c>
    </row>
    <row r="2349" spans="1:13" x14ac:dyDescent="0.65">
      <c r="A2349" s="2">
        <v>45337</v>
      </c>
      <c r="B2349" s="3">
        <f t="shared" si="110"/>
        <v>2024</v>
      </c>
      <c r="C2349" t="str">
        <f t="shared" si="108"/>
        <v>2023-2024</v>
      </c>
      <c r="D2349" t="s">
        <v>161</v>
      </c>
      <c r="E2349" t="s">
        <v>93</v>
      </c>
      <c r="F2349" t="str">
        <f t="shared" si="109"/>
        <v>Victoria</v>
      </c>
      <c r="G2349" t="s">
        <v>26</v>
      </c>
      <c r="H2349">
        <v>3400</v>
      </c>
      <c r="I2349" t="s">
        <v>11</v>
      </c>
      <c r="J2349" t="s">
        <v>127</v>
      </c>
      <c r="K2349" t="s">
        <v>150</v>
      </c>
      <c r="L2349" t="s">
        <v>140</v>
      </c>
      <c r="M2349" s="5">
        <v>249</v>
      </c>
    </row>
    <row r="2350" spans="1:13" x14ac:dyDescent="0.65">
      <c r="A2350" s="2">
        <v>45772</v>
      </c>
      <c r="B2350" s="3">
        <f t="shared" si="110"/>
        <v>2025</v>
      </c>
      <c r="C2350" t="str">
        <f t="shared" si="108"/>
        <v>2024-2025</v>
      </c>
      <c r="D2350" t="s">
        <v>161</v>
      </c>
      <c r="E2350" t="s">
        <v>71</v>
      </c>
      <c r="F2350" t="str">
        <f t="shared" si="109"/>
        <v>Victoria</v>
      </c>
      <c r="G2350" t="s">
        <v>26</v>
      </c>
      <c r="H2350">
        <v>3131</v>
      </c>
      <c r="I2350" t="s">
        <v>11</v>
      </c>
      <c r="J2350" t="s">
        <v>125</v>
      </c>
      <c r="K2350" t="s">
        <v>153</v>
      </c>
      <c r="L2350" t="s">
        <v>143</v>
      </c>
      <c r="M2350" s="5">
        <v>398</v>
      </c>
    </row>
    <row r="2351" spans="1:13" x14ac:dyDescent="0.65">
      <c r="A2351" s="2">
        <v>45697</v>
      </c>
      <c r="B2351" s="3">
        <f t="shared" si="110"/>
        <v>2025</v>
      </c>
      <c r="C2351" t="str">
        <f t="shared" si="108"/>
        <v>2024-2025</v>
      </c>
      <c r="D2351" t="s">
        <v>160</v>
      </c>
      <c r="E2351" t="s">
        <v>106</v>
      </c>
      <c r="F2351" t="str">
        <f t="shared" si="109"/>
        <v>Queensland</v>
      </c>
      <c r="G2351" t="s">
        <v>19</v>
      </c>
      <c r="H2351">
        <v>4558</v>
      </c>
      <c r="I2351" t="s">
        <v>11</v>
      </c>
      <c r="J2351" t="s">
        <v>134</v>
      </c>
      <c r="K2351" t="s">
        <v>153</v>
      </c>
      <c r="L2351" t="s">
        <v>143</v>
      </c>
      <c r="M2351" s="5">
        <v>376</v>
      </c>
    </row>
    <row r="2352" spans="1:13" x14ac:dyDescent="0.65">
      <c r="A2352" s="2">
        <v>45373</v>
      </c>
      <c r="B2352" s="3">
        <f t="shared" si="110"/>
        <v>2024</v>
      </c>
      <c r="C2352" t="str">
        <f t="shared" si="108"/>
        <v>2023-2024</v>
      </c>
      <c r="D2352" t="s">
        <v>160</v>
      </c>
      <c r="E2352" t="s">
        <v>33</v>
      </c>
      <c r="F2352" t="str">
        <f t="shared" si="109"/>
        <v>Northern Territory</v>
      </c>
      <c r="G2352" t="s">
        <v>15</v>
      </c>
      <c r="H2352">
        <v>870</v>
      </c>
      <c r="I2352" t="s">
        <v>11</v>
      </c>
      <c r="J2352" t="s">
        <v>138</v>
      </c>
      <c r="K2352" t="s">
        <v>159</v>
      </c>
      <c r="L2352" t="s">
        <v>149</v>
      </c>
      <c r="M2352" s="5">
        <v>251</v>
      </c>
    </row>
    <row r="2353" spans="1:13" x14ac:dyDescent="0.65">
      <c r="A2353" s="2">
        <v>45430</v>
      </c>
      <c r="B2353" s="3">
        <f t="shared" si="110"/>
        <v>2024</v>
      </c>
      <c r="C2353" t="str">
        <f t="shared" si="108"/>
        <v>2023-2024</v>
      </c>
      <c r="D2353" t="s">
        <v>160</v>
      </c>
      <c r="E2353" t="s">
        <v>21</v>
      </c>
      <c r="F2353" t="str">
        <f t="shared" si="109"/>
        <v>South Australia</v>
      </c>
      <c r="G2353" t="s">
        <v>17</v>
      </c>
      <c r="H2353">
        <v>5343</v>
      </c>
      <c r="I2353" t="s">
        <v>11</v>
      </c>
      <c r="J2353" t="s">
        <v>137</v>
      </c>
      <c r="K2353" t="s">
        <v>159</v>
      </c>
      <c r="L2353" t="s">
        <v>149</v>
      </c>
      <c r="M2353" s="5">
        <v>496</v>
      </c>
    </row>
    <row r="2354" spans="1:13" x14ac:dyDescent="0.65">
      <c r="A2354" s="2">
        <v>45484</v>
      </c>
      <c r="B2354" s="3">
        <f t="shared" si="110"/>
        <v>2025</v>
      </c>
      <c r="C2354" t="str">
        <f t="shared" si="108"/>
        <v>2024-2025</v>
      </c>
      <c r="D2354" t="s">
        <v>161</v>
      </c>
      <c r="E2354" t="s">
        <v>79</v>
      </c>
      <c r="F2354" t="str">
        <f t="shared" si="109"/>
        <v>Queensland</v>
      </c>
      <c r="G2354" t="s">
        <v>19</v>
      </c>
      <c r="H2354">
        <v>4680</v>
      </c>
      <c r="I2354" t="s">
        <v>11</v>
      </c>
      <c r="J2354" t="s">
        <v>136</v>
      </c>
      <c r="K2354" t="s">
        <v>155</v>
      </c>
      <c r="L2354" t="s">
        <v>145</v>
      </c>
      <c r="M2354" s="5">
        <v>679</v>
      </c>
    </row>
    <row r="2355" spans="1:13" x14ac:dyDescent="0.65">
      <c r="A2355" s="2">
        <v>45682</v>
      </c>
      <c r="B2355" s="3">
        <f t="shared" si="110"/>
        <v>2025</v>
      </c>
      <c r="C2355" t="str">
        <f t="shared" si="108"/>
        <v>2024-2025</v>
      </c>
      <c r="D2355" t="s">
        <v>161</v>
      </c>
      <c r="E2355" t="s">
        <v>108</v>
      </c>
      <c r="F2355" t="str">
        <f t="shared" si="109"/>
        <v>Tasmania</v>
      </c>
      <c r="G2355" t="s">
        <v>43</v>
      </c>
      <c r="H2355">
        <v>7320</v>
      </c>
      <c r="I2355" t="s">
        <v>11</v>
      </c>
      <c r="J2355" t="s">
        <v>128</v>
      </c>
      <c r="K2355" t="s">
        <v>157</v>
      </c>
      <c r="L2355" t="s">
        <v>147</v>
      </c>
      <c r="M2355" s="5">
        <v>441</v>
      </c>
    </row>
    <row r="2356" spans="1:13" x14ac:dyDescent="0.65">
      <c r="A2356" s="2">
        <v>45375</v>
      </c>
      <c r="B2356" s="3">
        <f t="shared" si="110"/>
        <v>2024</v>
      </c>
      <c r="C2356" t="str">
        <f t="shared" si="108"/>
        <v>2023-2024</v>
      </c>
      <c r="D2356" t="s">
        <v>160</v>
      </c>
      <c r="E2356" t="s">
        <v>90</v>
      </c>
      <c r="F2356" t="str">
        <f t="shared" si="109"/>
        <v>New South Wales</v>
      </c>
      <c r="G2356" t="s">
        <v>10</v>
      </c>
      <c r="H2356">
        <v>2650</v>
      </c>
      <c r="I2356" t="s">
        <v>11</v>
      </c>
      <c r="J2356" t="s">
        <v>130</v>
      </c>
      <c r="K2356" t="s">
        <v>151</v>
      </c>
      <c r="L2356" t="s">
        <v>141</v>
      </c>
      <c r="M2356" s="5">
        <v>152</v>
      </c>
    </row>
    <row r="2357" spans="1:13" x14ac:dyDescent="0.65">
      <c r="A2357" s="2">
        <v>45416</v>
      </c>
      <c r="B2357" s="3">
        <f t="shared" si="110"/>
        <v>2024</v>
      </c>
      <c r="C2357" t="str">
        <f t="shared" si="108"/>
        <v>2023-2024</v>
      </c>
      <c r="D2357" t="s">
        <v>160</v>
      </c>
      <c r="E2357" t="s">
        <v>56</v>
      </c>
      <c r="F2357" t="str">
        <f t="shared" si="109"/>
        <v>Queensland</v>
      </c>
      <c r="G2357" t="s">
        <v>19</v>
      </c>
      <c r="H2357">
        <v>4883</v>
      </c>
      <c r="I2357" t="s">
        <v>11</v>
      </c>
      <c r="J2357" t="s">
        <v>131</v>
      </c>
      <c r="K2357" t="s">
        <v>159</v>
      </c>
      <c r="L2357" t="s">
        <v>149</v>
      </c>
      <c r="M2357" s="5">
        <v>189</v>
      </c>
    </row>
    <row r="2358" spans="1:13" x14ac:dyDescent="0.65">
      <c r="A2358" s="2">
        <v>45714</v>
      </c>
      <c r="B2358" s="3">
        <f t="shared" si="110"/>
        <v>2025</v>
      </c>
      <c r="C2358" t="str">
        <f t="shared" si="108"/>
        <v>2024-2025</v>
      </c>
      <c r="D2358" t="s">
        <v>160</v>
      </c>
      <c r="E2358" t="s">
        <v>25</v>
      </c>
      <c r="F2358" t="str">
        <f t="shared" si="109"/>
        <v>Victoria</v>
      </c>
      <c r="G2358" t="s">
        <v>26</v>
      </c>
      <c r="H2358">
        <v>3066</v>
      </c>
      <c r="I2358" t="s">
        <v>11</v>
      </c>
      <c r="J2358" t="s">
        <v>126</v>
      </c>
      <c r="K2358" t="s">
        <v>151</v>
      </c>
      <c r="L2358" t="s">
        <v>141</v>
      </c>
      <c r="M2358" s="5">
        <v>83</v>
      </c>
    </row>
    <row r="2359" spans="1:13" x14ac:dyDescent="0.65">
      <c r="A2359" s="2">
        <v>45985</v>
      </c>
      <c r="B2359" s="3">
        <f t="shared" si="110"/>
        <v>2026</v>
      </c>
      <c r="C2359" t="str">
        <f t="shared" si="108"/>
        <v>2025-2026</v>
      </c>
      <c r="D2359" t="s">
        <v>160</v>
      </c>
      <c r="E2359" t="s">
        <v>37</v>
      </c>
      <c r="F2359" t="str">
        <f t="shared" si="109"/>
        <v>Victoria</v>
      </c>
      <c r="G2359" t="s">
        <v>26</v>
      </c>
      <c r="H2359">
        <v>3134</v>
      </c>
      <c r="I2359" t="s">
        <v>11</v>
      </c>
      <c r="J2359" t="s">
        <v>125</v>
      </c>
      <c r="K2359" t="s">
        <v>154</v>
      </c>
      <c r="L2359" t="s">
        <v>144</v>
      </c>
      <c r="M2359" s="5">
        <v>424</v>
      </c>
    </row>
    <row r="2360" spans="1:13" x14ac:dyDescent="0.65">
      <c r="A2360" s="2">
        <v>45340</v>
      </c>
      <c r="B2360" s="3">
        <f t="shared" si="110"/>
        <v>2024</v>
      </c>
      <c r="C2360" t="str">
        <f t="shared" si="108"/>
        <v>2023-2024</v>
      </c>
      <c r="D2360" t="s">
        <v>160</v>
      </c>
      <c r="E2360" t="s">
        <v>105</v>
      </c>
      <c r="F2360" t="str">
        <f t="shared" si="109"/>
        <v>New South Wales</v>
      </c>
      <c r="G2360" t="s">
        <v>10</v>
      </c>
      <c r="H2360">
        <v>2031</v>
      </c>
      <c r="I2360" t="s">
        <v>11</v>
      </c>
      <c r="J2360" t="s">
        <v>124</v>
      </c>
      <c r="K2360" t="s">
        <v>152</v>
      </c>
      <c r="L2360" t="s">
        <v>142</v>
      </c>
      <c r="M2360" s="5">
        <v>114</v>
      </c>
    </row>
    <row r="2361" spans="1:13" x14ac:dyDescent="0.65">
      <c r="A2361" s="2">
        <v>45960</v>
      </c>
      <c r="B2361" s="3">
        <f t="shared" si="110"/>
        <v>2026</v>
      </c>
      <c r="C2361" t="str">
        <f t="shared" si="108"/>
        <v>2025-2026</v>
      </c>
      <c r="D2361" t="s">
        <v>161</v>
      </c>
      <c r="E2361" t="s">
        <v>93</v>
      </c>
      <c r="F2361" t="str">
        <f t="shared" si="109"/>
        <v>Victoria</v>
      </c>
      <c r="G2361" t="s">
        <v>26</v>
      </c>
      <c r="H2361">
        <v>3400</v>
      </c>
      <c r="I2361" t="s">
        <v>11</v>
      </c>
      <c r="J2361" t="s">
        <v>127</v>
      </c>
      <c r="K2361" t="s">
        <v>159</v>
      </c>
      <c r="L2361" t="s">
        <v>149</v>
      </c>
      <c r="M2361" s="5">
        <v>400</v>
      </c>
    </row>
    <row r="2362" spans="1:13" x14ac:dyDescent="0.65">
      <c r="A2362" s="2">
        <v>45612</v>
      </c>
      <c r="B2362" s="3">
        <f t="shared" si="110"/>
        <v>2025</v>
      </c>
      <c r="C2362" t="str">
        <f t="shared" si="108"/>
        <v>2024-2025</v>
      </c>
      <c r="D2362" t="s">
        <v>160</v>
      </c>
      <c r="E2362" t="s">
        <v>93</v>
      </c>
      <c r="F2362" t="str">
        <f t="shared" si="109"/>
        <v>Victoria</v>
      </c>
      <c r="G2362" t="s">
        <v>26</v>
      </c>
      <c r="H2362">
        <v>3400</v>
      </c>
      <c r="I2362" t="s">
        <v>11</v>
      </c>
      <c r="J2362" t="s">
        <v>127</v>
      </c>
      <c r="K2362" t="s">
        <v>151</v>
      </c>
      <c r="L2362" t="s">
        <v>141</v>
      </c>
      <c r="M2362" s="5">
        <v>40</v>
      </c>
    </row>
    <row r="2363" spans="1:13" x14ac:dyDescent="0.65">
      <c r="A2363" s="2">
        <v>45364</v>
      </c>
      <c r="B2363" s="3">
        <f t="shared" si="110"/>
        <v>2024</v>
      </c>
      <c r="C2363" t="str">
        <f t="shared" si="108"/>
        <v>2023-2024</v>
      </c>
      <c r="D2363" t="s">
        <v>160</v>
      </c>
      <c r="E2363" t="s">
        <v>9</v>
      </c>
      <c r="F2363" t="str">
        <f t="shared" si="109"/>
        <v>New South Wales</v>
      </c>
      <c r="G2363" t="s">
        <v>10</v>
      </c>
      <c r="H2363">
        <v>2067</v>
      </c>
      <c r="I2363" t="s">
        <v>11</v>
      </c>
      <c r="J2363" t="s">
        <v>124</v>
      </c>
      <c r="K2363" t="s">
        <v>154</v>
      </c>
      <c r="L2363" t="s">
        <v>144</v>
      </c>
      <c r="M2363" s="5">
        <v>120</v>
      </c>
    </row>
    <row r="2364" spans="1:13" x14ac:dyDescent="0.65">
      <c r="A2364" s="2">
        <v>45612</v>
      </c>
      <c r="B2364" s="3">
        <f t="shared" si="110"/>
        <v>2025</v>
      </c>
      <c r="C2364" t="str">
        <f t="shared" si="108"/>
        <v>2024-2025</v>
      </c>
      <c r="D2364" t="s">
        <v>161</v>
      </c>
      <c r="E2364" t="s">
        <v>99</v>
      </c>
      <c r="F2364" t="str">
        <f t="shared" si="109"/>
        <v>Western Australia</v>
      </c>
      <c r="G2364" t="s">
        <v>28</v>
      </c>
      <c r="H2364">
        <v>6530</v>
      </c>
      <c r="I2364" t="s">
        <v>11</v>
      </c>
      <c r="J2364" t="s">
        <v>139</v>
      </c>
      <c r="K2364" t="s">
        <v>154</v>
      </c>
      <c r="L2364" t="s">
        <v>144</v>
      </c>
      <c r="M2364" s="5">
        <v>367</v>
      </c>
    </row>
    <row r="2365" spans="1:13" x14ac:dyDescent="0.65">
      <c r="A2365" s="2">
        <v>45751</v>
      </c>
      <c r="B2365" s="3">
        <f t="shared" si="110"/>
        <v>2025</v>
      </c>
      <c r="C2365" t="str">
        <f t="shared" si="108"/>
        <v>2024-2025</v>
      </c>
      <c r="D2365" t="s">
        <v>160</v>
      </c>
      <c r="E2365" t="s">
        <v>72</v>
      </c>
      <c r="F2365" t="str">
        <f t="shared" si="109"/>
        <v>Queensland</v>
      </c>
      <c r="G2365" t="s">
        <v>19</v>
      </c>
      <c r="H2365">
        <v>4870</v>
      </c>
      <c r="I2365" t="s">
        <v>11</v>
      </c>
      <c r="J2365" t="s">
        <v>131</v>
      </c>
      <c r="K2365" t="s">
        <v>153</v>
      </c>
      <c r="L2365" t="s">
        <v>143</v>
      </c>
      <c r="M2365" s="5">
        <v>155</v>
      </c>
    </row>
    <row r="2366" spans="1:13" x14ac:dyDescent="0.65">
      <c r="A2366" s="2">
        <v>45920</v>
      </c>
      <c r="B2366" s="3">
        <f t="shared" si="110"/>
        <v>2026</v>
      </c>
      <c r="C2366" t="str">
        <f t="shared" si="108"/>
        <v>2025-2026</v>
      </c>
      <c r="D2366" t="s">
        <v>161</v>
      </c>
      <c r="E2366" t="s">
        <v>40</v>
      </c>
      <c r="F2366" t="str">
        <f t="shared" si="109"/>
        <v>South Australia</v>
      </c>
      <c r="G2366" t="s">
        <v>17</v>
      </c>
      <c r="H2366">
        <v>5169</v>
      </c>
      <c r="I2366" t="s">
        <v>11</v>
      </c>
      <c r="J2366" t="s">
        <v>132</v>
      </c>
      <c r="K2366" t="s">
        <v>157</v>
      </c>
      <c r="L2366" t="s">
        <v>147</v>
      </c>
      <c r="M2366" s="5">
        <v>114</v>
      </c>
    </row>
    <row r="2367" spans="1:13" x14ac:dyDescent="0.65">
      <c r="A2367" s="2">
        <v>45481</v>
      </c>
      <c r="B2367" s="3">
        <f t="shared" si="110"/>
        <v>2025</v>
      </c>
      <c r="C2367" t="str">
        <f t="shared" si="108"/>
        <v>2024-2025</v>
      </c>
      <c r="D2367" t="s">
        <v>160</v>
      </c>
      <c r="E2367" t="s">
        <v>83</v>
      </c>
      <c r="F2367" t="str">
        <f t="shared" si="109"/>
        <v>Victoria</v>
      </c>
      <c r="G2367" t="s">
        <v>26</v>
      </c>
      <c r="H2367">
        <v>3551</v>
      </c>
      <c r="I2367" t="s">
        <v>11</v>
      </c>
      <c r="J2367" t="s">
        <v>127</v>
      </c>
      <c r="K2367" t="s">
        <v>158</v>
      </c>
      <c r="L2367" t="s">
        <v>148</v>
      </c>
      <c r="M2367" s="5">
        <v>598</v>
      </c>
    </row>
    <row r="2368" spans="1:13" x14ac:dyDescent="0.65">
      <c r="A2368" s="2">
        <v>45807</v>
      </c>
      <c r="B2368" s="3">
        <f t="shared" si="110"/>
        <v>2025</v>
      </c>
      <c r="C2368" t="str">
        <f t="shared" si="108"/>
        <v>2024-2025</v>
      </c>
      <c r="D2368" t="s">
        <v>160</v>
      </c>
      <c r="E2368" t="s">
        <v>20</v>
      </c>
      <c r="F2368" t="str">
        <f t="shared" si="109"/>
        <v>South Australia</v>
      </c>
      <c r="G2368" t="s">
        <v>17</v>
      </c>
      <c r="H2368">
        <v>5607</v>
      </c>
      <c r="I2368" t="s">
        <v>11</v>
      </c>
      <c r="J2368" t="s">
        <v>137</v>
      </c>
      <c r="K2368" t="s">
        <v>152</v>
      </c>
      <c r="L2368" t="s">
        <v>142</v>
      </c>
      <c r="M2368" s="5">
        <v>21</v>
      </c>
    </row>
    <row r="2369" spans="1:13" x14ac:dyDescent="0.65">
      <c r="A2369" s="2">
        <v>45490</v>
      </c>
      <c r="B2369" s="3">
        <f t="shared" si="110"/>
        <v>2025</v>
      </c>
      <c r="C2369" t="str">
        <f t="shared" si="108"/>
        <v>2024-2025</v>
      </c>
      <c r="D2369" t="s">
        <v>160</v>
      </c>
      <c r="E2369" t="s">
        <v>18</v>
      </c>
      <c r="F2369" t="str">
        <f t="shared" si="109"/>
        <v>Queensland</v>
      </c>
      <c r="G2369" t="s">
        <v>19</v>
      </c>
      <c r="H2369">
        <v>4802</v>
      </c>
      <c r="I2369" t="s">
        <v>11</v>
      </c>
      <c r="J2369" t="s">
        <v>131</v>
      </c>
      <c r="K2369" t="s">
        <v>156</v>
      </c>
      <c r="L2369" t="s">
        <v>146</v>
      </c>
      <c r="M2369" s="5">
        <v>321</v>
      </c>
    </row>
    <row r="2370" spans="1:13" x14ac:dyDescent="0.65">
      <c r="A2370" s="2">
        <v>45708</v>
      </c>
      <c r="B2370" s="3">
        <f t="shared" si="110"/>
        <v>2025</v>
      </c>
      <c r="C2370" t="str">
        <f t="shared" ref="C2370:C2433" si="111">IF(MONTH(A2370) &gt;= 7, YEAR(A2370) &amp; "-" &amp; YEAR(A2370) + 1, YEAR(A2370) - 1 &amp; "-" &amp; YEAR(A2370))</f>
        <v>2024-2025</v>
      </c>
      <c r="D2370" t="s">
        <v>160</v>
      </c>
      <c r="E2370" t="s">
        <v>59</v>
      </c>
      <c r="F2370" t="str">
        <f t="shared" ref="F2370:F2433" si="112">IF(G2370="WA","Western Australia",
IF(G2370="NSW","New South Wales",
IF(G2370="QLD","Queensland",
IF(G2370="VIC","Victoria",
IF(G2370="TAS","Tasmania",
IF(G2370="SA","South Australia",
IF(G2370="NT","Northern Territory",
IF(G2370="ACT","Australian Capital Territory",G2370))))))))</f>
        <v>South Australia</v>
      </c>
      <c r="G2370" t="s">
        <v>17</v>
      </c>
      <c r="H2370">
        <v>5011</v>
      </c>
      <c r="I2370" t="s">
        <v>11</v>
      </c>
      <c r="J2370" t="s">
        <v>132</v>
      </c>
      <c r="K2370" t="s">
        <v>154</v>
      </c>
      <c r="L2370" t="s">
        <v>144</v>
      </c>
      <c r="M2370" s="5">
        <v>642</v>
      </c>
    </row>
    <row r="2371" spans="1:13" x14ac:dyDescent="0.65">
      <c r="A2371" s="2">
        <v>45815</v>
      </c>
      <c r="B2371" s="3">
        <f t="shared" ref="B2371:B2434" si="113">IF(MONTH(A2371)&gt;=7,YEAR(A2371)+1,YEAR(A2371))</f>
        <v>2025</v>
      </c>
      <c r="C2371" t="str">
        <f t="shared" si="111"/>
        <v>2024-2025</v>
      </c>
      <c r="D2371" t="s">
        <v>161</v>
      </c>
      <c r="E2371" t="s">
        <v>12</v>
      </c>
      <c r="F2371" t="str">
        <f t="shared" si="112"/>
        <v>New South Wales</v>
      </c>
      <c r="G2371" t="s">
        <v>10</v>
      </c>
      <c r="H2371">
        <v>2795</v>
      </c>
      <c r="I2371" t="s">
        <v>11</v>
      </c>
      <c r="J2371" t="s">
        <v>130</v>
      </c>
      <c r="K2371" t="s">
        <v>158</v>
      </c>
      <c r="L2371" t="s">
        <v>148</v>
      </c>
      <c r="M2371" s="5">
        <v>177</v>
      </c>
    </row>
    <row r="2372" spans="1:13" x14ac:dyDescent="0.65">
      <c r="A2372" s="2">
        <v>45968</v>
      </c>
      <c r="B2372" s="3">
        <f t="shared" si="113"/>
        <v>2026</v>
      </c>
      <c r="C2372" t="str">
        <f t="shared" si="111"/>
        <v>2025-2026</v>
      </c>
      <c r="D2372" t="s">
        <v>160</v>
      </c>
      <c r="E2372" t="s">
        <v>64</v>
      </c>
      <c r="F2372" t="str">
        <f t="shared" si="112"/>
        <v>Western Australia</v>
      </c>
      <c r="G2372" t="s">
        <v>28</v>
      </c>
      <c r="H2372">
        <v>6112</v>
      </c>
      <c r="I2372" t="s">
        <v>11</v>
      </c>
      <c r="J2372" t="s">
        <v>133</v>
      </c>
      <c r="K2372" t="s">
        <v>153</v>
      </c>
      <c r="L2372" t="s">
        <v>143</v>
      </c>
      <c r="M2372" s="5">
        <v>364</v>
      </c>
    </row>
    <row r="2373" spans="1:13" x14ac:dyDescent="0.65">
      <c r="A2373" s="2">
        <v>45652</v>
      </c>
      <c r="B2373" s="3">
        <f t="shared" si="113"/>
        <v>2025</v>
      </c>
      <c r="C2373" t="str">
        <f t="shared" si="111"/>
        <v>2024-2025</v>
      </c>
      <c r="D2373" t="s">
        <v>161</v>
      </c>
      <c r="E2373" t="s">
        <v>104</v>
      </c>
      <c r="F2373" t="str">
        <f t="shared" si="112"/>
        <v>Victoria</v>
      </c>
      <c r="G2373" t="s">
        <v>26</v>
      </c>
      <c r="H2373">
        <v>3175</v>
      </c>
      <c r="I2373" t="s">
        <v>11</v>
      </c>
      <c r="J2373" t="s">
        <v>125</v>
      </c>
      <c r="K2373" t="s">
        <v>151</v>
      </c>
      <c r="L2373" t="s">
        <v>141</v>
      </c>
      <c r="M2373" s="5">
        <v>34</v>
      </c>
    </row>
    <row r="2374" spans="1:13" x14ac:dyDescent="0.65">
      <c r="A2374" s="2">
        <v>45546</v>
      </c>
      <c r="B2374" s="3">
        <f t="shared" si="113"/>
        <v>2025</v>
      </c>
      <c r="C2374" t="str">
        <f t="shared" si="111"/>
        <v>2024-2025</v>
      </c>
      <c r="D2374" t="s">
        <v>160</v>
      </c>
      <c r="E2374" t="s">
        <v>32</v>
      </c>
      <c r="F2374" t="str">
        <f t="shared" si="112"/>
        <v>Victoria</v>
      </c>
      <c r="G2374" t="s">
        <v>26</v>
      </c>
      <c r="H2374">
        <v>3977</v>
      </c>
      <c r="I2374" t="s">
        <v>11</v>
      </c>
      <c r="J2374" t="s">
        <v>135</v>
      </c>
      <c r="K2374" t="s">
        <v>157</v>
      </c>
      <c r="L2374" t="s">
        <v>147</v>
      </c>
      <c r="M2374" s="5">
        <v>321</v>
      </c>
    </row>
    <row r="2375" spans="1:13" x14ac:dyDescent="0.65">
      <c r="A2375" s="2">
        <v>45589</v>
      </c>
      <c r="B2375" s="3">
        <f t="shared" si="113"/>
        <v>2025</v>
      </c>
      <c r="C2375" t="str">
        <f t="shared" si="111"/>
        <v>2024-2025</v>
      </c>
      <c r="D2375" t="s">
        <v>160</v>
      </c>
      <c r="E2375" t="s">
        <v>95</v>
      </c>
      <c r="F2375" t="str">
        <f t="shared" si="112"/>
        <v>New South Wales</v>
      </c>
      <c r="G2375" t="s">
        <v>10</v>
      </c>
      <c r="H2375">
        <v>2131</v>
      </c>
      <c r="I2375" t="s">
        <v>11</v>
      </c>
      <c r="J2375" t="s">
        <v>123</v>
      </c>
      <c r="K2375" t="s">
        <v>153</v>
      </c>
      <c r="L2375" t="s">
        <v>143</v>
      </c>
      <c r="M2375" s="5">
        <v>200</v>
      </c>
    </row>
    <row r="2376" spans="1:13" x14ac:dyDescent="0.65">
      <c r="A2376" s="2">
        <v>45836</v>
      </c>
      <c r="B2376" s="3">
        <f t="shared" si="113"/>
        <v>2025</v>
      </c>
      <c r="C2376" t="str">
        <f t="shared" si="111"/>
        <v>2024-2025</v>
      </c>
      <c r="D2376" t="s">
        <v>161</v>
      </c>
      <c r="E2376" t="s">
        <v>62</v>
      </c>
      <c r="F2376" t="str">
        <f t="shared" si="112"/>
        <v>Victoria</v>
      </c>
      <c r="G2376" t="s">
        <v>26</v>
      </c>
      <c r="H2376">
        <v>3690</v>
      </c>
      <c r="I2376" t="s">
        <v>11</v>
      </c>
      <c r="J2376" t="s">
        <v>135</v>
      </c>
      <c r="K2376" t="s">
        <v>155</v>
      </c>
      <c r="L2376" t="s">
        <v>145</v>
      </c>
      <c r="M2376" s="5">
        <v>257</v>
      </c>
    </row>
    <row r="2377" spans="1:13" x14ac:dyDescent="0.65">
      <c r="A2377" s="2">
        <v>45325</v>
      </c>
      <c r="B2377" s="3">
        <f t="shared" si="113"/>
        <v>2024</v>
      </c>
      <c r="C2377" t="str">
        <f t="shared" si="111"/>
        <v>2023-2024</v>
      </c>
      <c r="D2377" t="s">
        <v>160</v>
      </c>
      <c r="E2377" t="s">
        <v>20</v>
      </c>
      <c r="F2377" t="str">
        <f t="shared" si="112"/>
        <v>South Australia</v>
      </c>
      <c r="G2377" t="s">
        <v>17</v>
      </c>
      <c r="H2377">
        <v>5607</v>
      </c>
      <c r="I2377" t="s">
        <v>11</v>
      </c>
      <c r="J2377" t="s">
        <v>137</v>
      </c>
      <c r="K2377" t="s">
        <v>154</v>
      </c>
      <c r="L2377" t="s">
        <v>144</v>
      </c>
      <c r="M2377" s="5">
        <v>475</v>
      </c>
    </row>
    <row r="2378" spans="1:13" x14ac:dyDescent="0.65">
      <c r="A2378" s="2">
        <v>45363</v>
      </c>
      <c r="B2378" s="3">
        <f t="shared" si="113"/>
        <v>2024</v>
      </c>
      <c r="C2378" t="str">
        <f t="shared" si="111"/>
        <v>2023-2024</v>
      </c>
      <c r="D2378" t="s">
        <v>161</v>
      </c>
      <c r="E2378" t="s">
        <v>65</v>
      </c>
      <c r="F2378" t="str">
        <f t="shared" si="112"/>
        <v>Victoria</v>
      </c>
      <c r="G2378" t="s">
        <v>26</v>
      </c>
      <c r="H2378">
        <v>3931</v>
      </c>
      <c r="I2378" t="s">
        <v>11</v>
      </c>
      <c r="J2378" t="s">
        <v>135</v>
      </c>
      <c r="K2378" t="s">
        <v>154</v>
      </c>
      <c r="L2378" t="s">
        <v>144</v>
      </c>
      <c r="M2378" s="5">
        <v>545</v>
      </c>
    </row>
    <row r="2379" spans="1:13" x14ac:dyDescent="0.65">
      <c r="A2379" s="2">
        <v>45384</v>
      </c>
      <c r="B2379" s="3">
        <f t="shared" si="113"/>
        <v>2024</v>
      </c>
      <c r="C2379" t="str">
        <f t="shared" si="111"/>
        <v>2023-2024</v>
      </c>
      <c r="D2379" t="s">
        <v>161</v>
      </c>
      <c r="E2379" t="s">
        <v>70</v>
      </c>
      <c r="F2379" t="str">
        <f t="shared" si="112"/>
        <v>Western Australia</v>
      </c>
      <c r="G2379" t="s">
        <v>28</v>
      </c>
      <c r="H2379">
        <v>6021</v>
      </c>
      <c r="I2379" t="s">
        <v>11</v>
      </c>
      <c r="J2379" t="s">
        <v>119</v>
      </c>
      <c r="K2379" t="s">
        <v>150</v>
      </c>
      <c r="L2379" t="s">
        <v>140</v>
      </c>
      <c r="M2379" s="5">
        <v>155</v>
      </c>
    </row>
    <row r="2380" spans="1:13" x14ac:dyDescent="0.65">
      <c r="A2380" s="2">
        <v>45662</v>
      </c>
      <c r="B2380" s="3">
        <f t="shared" si="113"/>
        <v>2025</v>
      </c>
      <c r="C2380" t="str">
        <f t="shared" si="111"/>
        <v>2024-2025</v>
      </c>
      <c r="D2380" t="s">
        <v>161</v>
      </c>
      <c r="E2380" t="s">
        <v>40</v>
      </c>
      <c r="F2380" t="str">
        <f t="shared" si="112"/>
        <v>South Australia</v>
      </c>
      <c r="G2380" t="s">
        <v>17</v>
      </c>
      <c r="H2380">
        <v>5169</v>
      </c>
      <c r="I2380" t="s">
        <v>11</v>
      </c>
      <c r="J2380" t="s">
        <v>132</v>
      </c>
      <c r="K2380" t="s">
        <v>154</v>
      </c>
      <c r="L2380" t="s">
        <v>144</v>
      </c>
      <c r="M2380" s="5">
        <v>114</v>
      </c>
    </row>
    <row r="2381" spans="1:13" x14ac:dyDescent="0.65">
      <c r="A2381" s="2">
        <v>45584</v>
      </c>
      <c r="B2381" s="3">
        <f t="shared" si="113"/>
        <v>2025</v>
      </c>
      <c r="C2381" t="str">
        <f t="shared" si="111"/>
        <v>2024-2025</v>
      </c>
      <c r="D2381" t="s">
        <v>160</v>
      </c>
      <c r="E2381" t="s">
        <v>107</v>
      </c>
      <c r="F2381" t="str">
        <f t="shared" si="112"/>
        <v>New South Wales</v>
      </c>
      <c r="G2381" t="s">
        <v>10</v>
      </c>
      <c r="H2381">
        <v>2020</v>
      </c>
      <c r="I2381" t="s">
        <v>11</v>
      </c>
      <c r="J2381" t="s">
        <v>124</v>
      </c>
      <c r="K2381" t="s">
        <v>156</v>
      </c>
      <c r="L2381" t="s">
        <v>146</v>
      </c>
      <c r="M2381" s="5">
        <v>570</v>
      </c>
    </row>
    <row r="2382" spans="1:13" x14ac:dyDescent="0.65">
      <c r="A2382" s="2">
        <v>45569</v>
      </c>
      <c r="B2382" s="3">
        <f t="shared" si="113"/>
        <v>2025</v>
      </c>
      <c r="C2382" t="str">
        <f t="shared" si="111"/>
        <v>2024-2025</v>
      </c>
      <c r="D2382" t="s">
        <v>160</v>
      </c>
      <c r="E2382" t="s">
        <v>53</v>
      </c>
      <c r="F2382" t="str">
        <f t="shared" si="112"/>
        <v>Queensland</v>
      </c>
      <c r="G2382" t="s">
        <v>19</v>
      </c>
      <c r="H2382">
        <v>4012</v>
      </c>
      <c r="I2382" t="s">
        <v>11</v>
      </c>
      <c r="J2382" t="s">
        <v>129</v>
      </c>
      <c r="K2382" t="s">
        <v>155</v>
      </c>
      <c r="L2382" t="s">
        <v>145</v>
      </c>
      <c r="M2382" s="5">
        <v>691</v>
      </c>
    </row>
    <row r="2383" spans="1:13" x14ac:dyDescent="0.65">
      <c r="A2383" s="2">
        <v>45394</v>
      </c>
      <c r="B2383" s="3">
        <f t="shared" si="113"/>
        <v>2024</v>
      </c>
      <c r="C2383" t="str">
        <f t="shared" si="111"/>
        <v>2023-2024</v>
      </c>
      <c r="D2383" t="s">
        <v>160</v>
      </c>
      <c r="E2383" t="s">
        <v>92</v>
      </c>
      <c r="F2383" t="str">
        <f t="shared" si="112"/>
        <v>New South Wales</v>
      </c>
      <c r="G2383" t="s">
        <v>10</v>
      </c>
      <c r="H2383">
        <v>2015</v>
      </c>
      <c r="I2383" t="s">
        <v>11</v>
      </c>
      <c r="J2383" t="s">
        <v>124</v>
      </c>
      <c r="K2383" t="s">
        <v>155</v>
      </c>
      <c r="L2383" t="s">
        <v>145</v>
      </c>
      <c r="M2383" s="5">
        <v>526</v>
      </c>
    </row>
    <row r="2384" spans="1:13" x14ac:dyDescent="0.65">
      <c r="A2384" s="2">
        <v>45724</v>
      </c>
      <c r="B2384" s="3">
        <f t="shared" si="113"/>
        <v>2025</v>
      </c>
      <c r="C2384" t="str">
        <f t="shared" si="111"/>
        <v>2024-2025</v>
      </c>
      <c r="D2384" t="s">
        <v>161</v>
      </c>
      <c r="E2384" t="s">
        <v>14</v>
      </c>
      <c r="F2384" t="str">
        <f t="shared" si="112"/>
        <v>Northern Territory</v>
      </c>
      <c r="G2384" t="s">
        <v>15</v>
      </c>
      <c r="H2384">
        <v>800</v>
      </c>
      <c r="I2384" t="s">
        <v>11</v>
      </c>
      <c r="J2384" t="s">
        <v>138</v>
      </c>
      <c r="K2384" t="s">
        <v>155</v>
      </c>
      <c r="L2384" t="s">
        <v>145</v>
      </c>
      <c r="M2384" s="5">
        <v>238</v>
      </c>
    </row>
    <row r="2385" spans="1:13" x14ac:dyDescent="0.65">
      <c r="A2385" s="2">
        <v>46010</v>
      </c>
      <c r="B2385" s="3">
        <f t="shared" si="113"/>
        <v>2026</v>
      </c>
      <c r="C2385" t="str">
        <f t="shared" si="111"/>
        <v>2025-2026</v>
      </c>
      <c r="D2385" t="s">
        <v>161</v>
      </c>
      <c r="E2385" t="s">
        <v>58</v>
      </c>
      <c r="F2385" t="str">
        <f t="shared" si="112"/>
        <v>New South Wales</v>
      </c>
      <c r="G2385" t="s">
        <v>10</v>
      </c>
      <c r="H2385">
        <v>2790</v>
      </c>
      <c r="I2385" t="s">
        <v>11</v>
      </c>
      <c r="J2385" t="s">
        <v>130</v>
      </c>
      <c r="K2385" t="s">
        <v>153</v>
      </c>
      <c r="L2385" t="s">
        <v>143</v>
      </c>
      <c r="M2385" s="5">
        <v>588</v>
      </c>
    </row>
    <row r="2386" spans="1:13" x14ac:dyDescent="0.65">
      <c r="A2386" s="2">
        <v>45804</v>
      </c>
      <c r="B2386" s="3">
        <f t="shared" si="113"/>
        <v>2025</v>
      </c>
      <c r="C2386" t="str">
        <f t="shared" si="111"/>
        <v>2024-2025</v>
      </c>
      <c r="D2386" t="s">
        <v>160</v>
      </c>
      <c r="E2386" t="s">
        <v>76</v>
      </c>
      <c r="F2386" t="str">
        <f t="shared" si="112"/>
        <v>Queensland</v>
      </c>
      <c r="G2386" t="s">
        <v>19</v>
      </c>
      <c r="H2386">
        <v>4220</v>
      </c>
      <c r="I2386" t="s">
        <v>11</v>
      </c>
      <c r="J2386" t="s">
        <v>122</v>
      </c>
      <c r="K2386" t="s">
        <v>152</v>
      </c>
      <c r="L2386" t="s">
        <v>142</v>
      </c>
      <c r="M2386" s="5">
        <v>79</v>
      </c>
    </row>
    <row r="2387" spans="1:13" x14ac:dyDescent="0.65">
      <c r="A2387" s="2">
        <v>45642</v>
      </c>
      <c r="B2387" s="3">
        <f t="shared" si="113"/>
        <v>2025</v>
      </c>
      <c r="C2387" t="str">
        <f t="shared" si="111"/>
        <v>2024-2025</v>
      </c>
      <c r="D2387" t="s">
        <v>161</v>
      </c>
      <c r="E2387" t="s">
        <v>72</v>
      </c>
      <c r="F2387" t="str">
        <f t="shared" si="112"/>
        <v>Queensland</v>
      </c>
      <c r="G2387" t="s">
        <v>19</v>
      </c>
      <c r="H2387">
        <v>4870</v>
      </c>
      <c r="I2387" t="s">
        <v>11</v>
      </c>
      <c r="J2387" t="s">
        <v>131</v>
      </c>
      <c r="K2387" t="s">
        <v>150</v>
      </c>
      <c r="L2387" t="s">
        <v>140</v>
      </c>
      <c r="M2387" s="5">
        <v>763</v>
      </c>
    </row>
    <row r="2388" spans="1:13" x14ac:dyDescent="0.65">
      <c r="A2388" s="2">
        <v>45608</v>
      </c>
      <c r="B2388" s="3">
        <f t="shared" si="113"/>
        <v>2025</v>
      </c>
      <c r="C2388" t="str">
        <f t="shared" si="111"/>
        <v>2024-2025</v>
      </c>
      <c r="D2388" t="s">
        <v>160</v>
      </c>
      <c r="E2388" t="s">
        <v>42</v>
      </c>
      <c r="F2388" t="str">
        <f t="shared" si="112"/>
        <v>Tasmania</v>
      </c>
      <c r="G2388" t="s">
        <v>43</v>
      </c>
      <c r="H2388">
        <v>7018</v>
      </c>
      <c r="I2388" t="s">
        <v>11</v>
      </c>
      <c r="J2388" t="s">
        <v>128</v>
      </c>
      <c r="K2388" t="s">
        <v>150</v>
      </c>
      <c r="L2388" t="s">
        <v>140</v>
      </c>
      <c r="M2388" s="5">
        <v>87</v>
      </c>
    </row>
    <row r="2389" spans="1:13" x14ac:dyDescent="0.65">
      <c r="A2389" s="2">
        <v>45914</v>
      </c>
      <c r="B2389" s="3">
        <f t="shared" si="113"/>
        <v>2026</v>
      </c>
      <c r="C2389" t="str">
        <f t="shared" si="111"/>
        <v>2025-2026</v>
      </c>
      <c r="D2389" t="s">
        <v>160</v>
      </c>
      <c r="E2389" t="s">
        <v>44</v>
      </c>
      <c r="F2389" t="str">
        <f t="shared" si="112"/>
        <v>Western Australia</v>
      </c>
      <c r="G2389" t="s">
        <v>28</v>
      </c>
      <c r="H2389">
        <v>6010</v>
      </c>
      <c r="I2389" t="s">
        <v>11</v>
      </c>
      <c r="J2389" t="s">
        <v>119</v>
      </c>
      <c r="K2389" t="s">
        <v>152</v>
      </c>
      <c r="L2389" t="s">
        <v>142</v>
      </c>
      <c r="M2389" s="5">
        <v>535</v>
      </c>
    </row>
    <row r="2390" spans="1:13" x14ac:dyDescent="0.65">
      <c r="A2390" s="2">
        <v>45565</v>
      </c>
      <c r="B2390" s="3">
        <f t="shared" si="113"/>
        <v>2025</v>
      </c>
      <c r="C2390" t="str">
        <f t="shared" si="111"/>
        <v>2024-2025</v>
      </c>
      <c r="D2390" t="s">
        <v>161</v>
      </c>
      <c r="E2390" t="s">
        <v>103</v>
      </c>
      <c r="F2390" t="str">
        <f t="shared" si="112"/>
        <v>Victoria</v>
      </c>
      <c r="G2390" t="s">
        <v>26</v>
      </c>
      <c r="H2390">
        <v>3550</v>
      </c>
      <c r="I2390" t="s">
        <v>11</v>
      </c>
      <c r="J2390" t="s">
        <v>127</v>
      </c>
      <c r="K2390" t="s">
        <v>155</v>
      </c>
      <c r="L2390" t="s">
        <v>145</v>
      </c>
      <c r="M2390" s="5">
        <v>245</v>
      </c>
    </row>
    <row r="2391" spans="1:13" x14ac:dyDescent="0.65">
      <c r="A2391" s="2">
        <v>45619</v>
      </c>
      <c r="B2391" s="3">
        <f t="shared" si="113"/>
        <v>2025</v>
      </c>
      <c r="C2391" t="str">
        <f t="shared" si="111"/>
        <v>2024-2025</v>
      </c>
      <c r="D2391" t="s">
        <v>160</v>
      </c>
      <c r="E2391" t="s">
        <v>90</v>
      </c>
      <c r="F2391" t="str">
        <f t="shared" si="112"/>
        <v>New South Wales</v>
      </c>
      <c r="G2391" t="s">
        <v>10</v>
      </c>
      <c r="H2391">
        <v>2650</v>
      </c>
      <c r="I2391" t="s">
        <v>11</v>
      </c>
      <c r="J2391" t="s">
        <v>130</v>
      </c>
      <c r="K2391" t="s">
        <v>153</v>
      </c>
      <c r="L2391" t="s">
        <v>143</v>
      </c>
      <c r="M2391" s="5">
        <v>465</v>
      </c>
    </row>
    <row r="2392" spans="1:13" x14ac:dyDescent="0.65">
      <c r="A2392" s="2">
        <v>45366</v>
      </c>
      <c r="B2392" s="3">
        <f t="shared" si="113"/>
        <v>2024</v>
      </c>
      <c r="C2392" t="str">
        <f t="shared" si="111"/>
        <v>2023-2024</v>
      </c>
      <c r="D2392" t="s">
        <v>160</v>
      </c>
      <c r="E2392" t="s">
        <v>50</v>
      </c>
      <c r="F2392" t="str">
        <f t="shared" si="112"/>
        <v>Australian Capital Territory</v>
      </c>
      <c r="G2392" t="s">
        <v>51</v>
      </c>
      <c r="H2392">
        <v>2617</v>
      </c>
      <c r="I2392" t="s">
        <v>11</v>
      </c>
      <c r="J2392" t="s">
        <v>121</v>
      </c>
      <c r="K2392" t="s">
        <v>159</v>
      </c>
      <c r="L2392" t="s">
        <v>149</v>
      </c>
      <c r="M2392" s="5">
        <v>295</v>
      </c>
    </row>
    <row r="2393" spans="1:13" x14ac:dyDescent="0.65">
      <c r="A2393" s="2">
        <v>45562</v>
      </c>
      <c r="B2393" s="3">
        <f t="shared" si="113"/>
        <v>2025</v>
      </c>
      <c r="C2393" t="str">
        <f t="shared" si="111"/>
        <v>2024-2025</v>
      </c>
      <c r="D2393" t="s">
        <v>160</v>
      </c>
      <c r="E2393" t="s">
        <v>72</v>
      </c>
      <c r="F2393" t="str">
        <f t="shared" si="112"/>
        <v>Queensland</v>
      </c>
      <c r="G2393" t="s">
        <v>19</v>
      </c>
      <c r="H2393">
        <v>4870</v>
      </c>
      <c r="I2393" t="s">
        <v>11</v>
      </c>
      <c r="J2393" t="s">
        <v>131</v>
      </c>
      <c r="K2393" t="s">
        <v>152</v>
      </c>
      <c r="L2393" t="s">
        <v>142</v>
      </c>
      <c r="M2393" s="5">
        <v>255</v>
      </c>
    </row>
    <row r="2394" spans="1:13" x14ac:dyDescent="0.65">
      <c r="A2394" s="2">
        <v>45372</v>
      </c>
      <c r="B2394" s="3">
        <f t="shared" si="113"/>
        <v>2024</v>
      </c>
      <c r="C2394" t="str">
        <f t="shared" si="111"/>
        <v>2023-2024</v>
      </c>
      <c r="D2394" t="s">
        <v>161</v>
      </c>
      <c r="E2394" t="s">
        <v>99</v>
      </c>
      <c r="F2394" t="str">
        <f t="shared" si="112"/>
        <v>Western Australia</v>
      </c>
      <c r="G2394" t="s">
        <v>28</v>
      </c>
      <c r="H2394">
        <v>6530</v>
      </c>
      <c r="I2394" t="s">
        <v>11</v>
      </c>
      <c r="J2394" t="s">
        <v>139</v>
      </c>
      <c r="K2394" t="s">
        <v>156</v>
      </c>
      <c r="L2394" t="s">
        <v>146</v>
      </c>
      <c r="M2394" s="5">
        <v>524</v>
      </c>
    </row>
    <row r="2395" spans="1:13" x14ac:dyDescent="0.65">
      <c r="A2395" s="2">
        <v>45887</v>
      </c>
      <c r="B2395" s="3">
        <f t="shared" si="113"/>
        <v>2026</v>
      </c>
      <c r="C2395" t="str">
        <f t="shared" si="111"/>
        <v>2025-2026</v>
      </c>
      <c r="D2395" t="s">
        <v>160</v>
      </c>
      <c r="E2395" t="s">
        <v>27</v>
      </c>
      <c r="F2395" t="str">
        <f t="shared" si="112"/>
        <v>Western Australia</v>
      </c>
      <c r="G2395" t="s">
        <v>28</v>
      </c>
      <c r="H2395">
        <v>6030</v>
      </c>
      <c r="I2395" t="s">
        <v>11</v>
      </c>
      <c r="J2395" t="s">
        <v>119</v>
      </c>
      <c r="K2395" t="s">
        <v>153</v>
      </c>
      <c r="L2395" t="s">
        <v>143</v>
      </c>
      <c r="M2395" s="5">
        <v>621</v>
      </c>
    </row>
    <row r="2396" spans="1:13" x14ac:dyDescent="0.65">
      <c r="A2396" s="2">
        <v>45862</v>
      </c>
      <c r="B2396" s="3">
        <f t="shared" si="113"/>
        <v>2026</v>
      </c>
      <c r="C2396" t="str">
        <f t="shared" si="111"/>
        <v>2025-2026</v>
      </c>
      <c r="D2396" t="s">
        <v>161</v>
      </c>
      <c r="E2396" t="s">
        <v>75</v>
      </c>
      <c r="F2396" t="str">
        <f t="shared" si="112"/>
        <v>Victoria</v>
      </c>
      <c r="G2396" t="s">
        <v>26</v>
      </c>
      <c r="H2396">
        <v>3915</v>
      </c>
      <c r="I2396" t="s">
        <v>11</v>
      </c>
      <c r="J2396" t="s">
        <v>135</v>
      </c>
      <c r="K2396" t="s">
        <v>156</v>
      </c>
      <c r="L2396" t="s">
        <v>146</v>
      </c>
      <c r="M2396" s="5">
        <v>100</v>
      </c>
    </row>
    <row r="2397" spans="1:13" x14ac:dyDescent="0.65">
      <c r="A2397" s="2">
        <v>45771</v>
      </c>
      <c r="B2397" s="3">
        <f t="shared" si="113"/>
        <v>2025</v>
      </c>
      <c r="C2397" t="str">
        <f t="shared" si="111"/>
        <v>2024-2025</v>
      </c>
      <c r="D2397" t="s">
        <v>160</v>
      </c>
      <c r="E2397" t="s">
        <v>99</v>
      </c>
      <c r="F2397" t="str">
        <f t="shared" si="112"/>
        <v>Western Australia</v>
      </c>
      <c r="G2397" t="s">
        <v>28</v>
      </c>
      <c r="H2397">
        <v>6530</v>
      </c>
      <c r="I2397" t="s">
        <v>11</v>
      </c>
      <c r="J2397" t="s">
        <v>139</v>
      </c>
      <c r="K2397" t="s">
        <v>151</v>
      </c>
      <c r="L2397" t="s">
        <v>141</v>
      </c>
      <c r="M2397" s="5">
        <v>731</v>
      </c>
    </row>
    <row r="2398" spans="1:13" x14ac:dyDescent="0.65">
      <c r="A2398" s="2">
        <v>45531</v>
      </c>
      <c r="B2398" s="3">
        <f t="shared" si="113"/>
        <v>2025</v>
      </c>
      <c r="C2398" t="str">
        <f t="shared" si="111"/>
        <v>2024-2025</v>
      </c>
      <c r="D2398" t="s">
        <v>160</v>
      </c>
      <c r="E2398" t="s">
        <v>32</v>
      </c>
      <c r="F2398" t="str">
        <f t="shared" si="112"/>
        <v>Victoria</v>
      </c>
      <c r="G2398" t="s">
        <v>26</v>
      </c>
      <c r="H2398">
        <v>3977</v>
      </c>
      <c r="I2398" t="s">
        <v>11</v>
      </c>
      <c r="J2398" t="s">
        <v>135</v>
      </c>
      <c r="K2398" t="s">
        <v>153</v>
      </c>
      <c r="L2398" t="s">
        <v>143</v>
      </c>
      <c r="M2398" s="5">
        <v>352</v>
      </c>
    </row>
    <row r="2399" spans="1:13" x14ac:dyDescent="0.65">
      <c r="A2399" s="2">
        <v>45314</v>
      </c>
      <c r="B2399" s="3">
        <f t="shared" si="113"/>
        <v>2024</v>
      </c>
      <c r="C2399" t="str">
        <f t="shared" si="111"/>
        <v>2023-2024</v>
      </c>
      <c r="D2399" t="s">
        <v>160</v>
      </c>
      <c r="E2399" t="s">
        <v>85</v>
      </c>
      <c r="F2399" t="str">
        <f t="shared" si="112"/>
        <v>Western Australia</v>
      </c>
      <c r="G2399" t="s">
        <v>28</v>
      </c>
      <c r="H2399">
        <v>6725</v>
      </c>
      <c r="I2399" t="s">
        <v>11</v>
      </c>
      <c r="J2399" t="s">
        <v>139</v>
      </c>
      <c r="K2399" t="s">
        <v>154</v>
      </c>
      <c r="L2399" t="s">
        <v>144</v>
      </c>
      <c r="M2399" s="5">
        <v>560</v>
      </c>
    </row>
    <row r="2400" spans="1:13" x14ac:dyDescent="0.65">
      <c r="A2400" s="2">
        <v>45819</v>
      </c>
      <c r="B2400" s="3">
        <f t="shared" si="113"/>
        <v>2025</v>
      </c>
      <c r="C2400" t="str">
        <f t="shared" si="111"/>
        <v>2024-2025</v>
      </c>
      <c r="D2400" t="s">
        <v>161</v>
      </c>
      <c r="E2400" t="s">
        <v>103</v>
      </c>
      <c r="F2400" t="str">
        <f t="shared" si="112"/>
        <v>Victoria</v>
      </c>
      <c r="G2400" t="s">
        <v>26</v>
      </c>
      <c r="H2400">
        <v>3550</v>
      </c>
      <c r="I2400" t="s">
        <v>11</v>
      </c>
      <c r="J2400" t="s">
        <v>127</v>
      </c>
      <c r="K2400" t="s">
        <v>158</v>
      </c>
      <c r="L2400" t="s">
        <v>148</v>
      </c>
      <c r="M2400" s="5">
        <v>302</v>
      </c>
    </row>
    <row r="2401" spans="1:13" x14ac:dyDescent="0.65">
      <c r="A2401" s="2">
        <v>45299</v>
      </c>
      <c r="B2401" s="3">
        <f t="shared" si="113"/>
        <v>2024</v>
      </c>
      <c r="C2401" t="str">
        <f t="shared" si="111"/>
        <v>2023-2024</v>
      </c>
      <c r="D2401" t="s">
        <v>161</v>
      </c>
      <c r="E2401" t="s">
        <v>80</v>
      </c>
      <c r="F2401" t="str">
        <f t="shared" si="112"/>
        <v>New South Wales</v>
      </c>
      <c r="G2401" t="s">
        <v>10</v>
      </c>
      <c r="H2401">
        <v>2120</v>
      </c>
      <c r="I2401" t="s">
        <v>11</v>
      </c>
      <c r="J2401" t="s">
        <v>123</v>
      </c>
      <c r="K2401" t="s">
        <v>154</v>
      </c>
      <c r="L2401" t="s">
        <v>144</v>
      </c>
      <c r="M2401" s="5">
        <v>315</v>
      </c>
    </row>
    <row r="2402" spans="1:13" x14ac:dyDescent="0.65">
      <c r="A2402" s="2">
        <v>45832</v>
      </c>
      <c r="B2402" s="3">
        <f t="shared" si="113"/>
        <v>2025</v>
      </c>
      <c r="C2402" t="str">
        <f t="shared" si="111"/>
        <v>2024-2025</v>
      </c>
      <c r="D2402" t="s">
        <v>160</v>
      </c>
      <c r="E2402" t="s">
        <v>95</v>
      </c>
      <c r="F2402" t="str">
        <f t="shared" si="112"/>
        <v>New South Wales</v>
      </c>
      <c r="G2402" t="s">
        <v>10</v>
      </c>
      <c r="H2402">
        <v>2131</v>
      </c>
      <c r="I2402" t="s">
        <v>11</v>
      </c>
      <c r="J2402" t="s">
        <v>123</v>
      </c>
      <c r="K2402" t="s">
        <v>159</v>
      </c>
      <c r="L2402" t="s">
        <v>149</v>
      </c>
      <c r="M2402" s="5">
        <v>628</v>
      </c>
    </row>
    <row r="2403" spans="1:13" x14ac:dyDescent="0.65">
      <c r="A2403" s="2">
        <v>45659</v>
      </c>
      <c r="B2403" s="3">
        <f t="shared" si="113"/>
        <v>2025</v>
      </c>
      <c r="C2403" t="str">
        <f t="shared" si="111"/>
        <v>2024-2025</v>
      </c>
      <c r="D2403" t="s">
        <v>160</v>
      </c>
      <c r="E2403" t="s">
        <v>14</v>
      </c>
      <c r="F2403" t="str">
        <f t="shared" si="112"/>
        <v>Northern Territory</v>
      </c>
      <c r="G2403" t="s">
        <v>15</v>
      </c>
      <c r="H2403">
        <v>800</v>
      </c>
      <c r="I2403" t="s">
        <v>11</v>
      </c>
      <c r="J2403" t="s">
        <v>138</v>
      </c>
      <c r="K2403" t="s">
        <v>156</v>
      </c>
      <c r="L2403" t="s">
        <v>146</v>
      </c>
      <c r="M2403" s="5">
        <v>353</v>
      </c>
    </row>
    <row r="2404" spans="1:13" x14ac:dyDescent="0.65">
      <c r="A2404" s="2">
        <v>45816</v>
      </c>
      <c r="B2404" s="3">
        <f t="shared" si="113"/>
        <v>2025</v>
      </c>
      <c r="C2404" t="str">
        <f t="shared" si="111"/>
        <v>2024-2025</v>
      </c>
      <c r="D2404" t="s">
        <v>160</v>
      </c>
      <c r="E2404" t="s">
        <v>108</v>
      </c>
      <c r="F2404" t="str">
        <f t="shared" si="112"/>
        <v>Tasmania</v>
      </c>
      <c r="G2404" t="s">
        <v>43</v>
      </c>
      <c r="H2404">
        <v>7320</v>
      </c>
      <c r="I2404" t="s">
        <v>11</v>
      </c>
      <c r="J2404" t="s">
        <v>128</v>
      </c>
      <c r="K2404" t="s">
        <v>154</v>
      </c>
      <c r="L2404" t="s">
        <v>144</v>
      </c>
      <c r="M2404" s="5">
        <v>781</v>
      </c>
    </row>
    <row r="2405" spans="1:13" x14ac:dyDescent="0.65">
      <c r="A2405" s="2">
        <v>45903</v>
      </c>
      <c r="B2405" s="3">
        <f t="shared" si="113"/>
        <v>2026</v>
      </c>
      <c r="C2405" t="str">
        <f t="shared" si="111"/>
        <v>2025-2026</v>
      </c>
      <c r="D2405" t="s">
        <v>161</v>
      </c>
      <c r="E2405" t="s">
        <v>52</v>
      </c>
      <c r="F2405" t="str">
        <f t="shared" si="112"/>
        <v>New South Wales</v>
      </c>
      <c r="G2405" t="s">
        <v>10</v>
      </c>
      <c r="H2405">
        <v>2485</v>
      </c>
      <c r="I2405" t="s">
        <v>11</v>
      </c>
      <c r="J2405" t="s">
        <v>120</v>
      </c>
      <c r="K2405" t="s">
        <v>154</v>
      </c>
      <c r="L2405" t="s">
        <v>144</v>
      </c>
      <c r="M2405" s="5">
        <v>615</v>
      </c>
    </row>
    <row r="2406" spans="1:13" x14ac:dyDescent="0.65">
      <c r="A2406" s="2">
        <v>45846</v>
      </c>
      <c r="B2406" s="3">
        <f t="shared" si="113"/>
        <v>2026</v>
      </c>
      <c r="C2406" t="str">
        <f t="shared" si="111"/>
        <v>2025-2026</v>
      </c>
      <c r="D2406" t="s">
        <v>160</v>
      </c>
      <c r="E2406" t="s">
        <v>39</v>
      </c>
      <c r="F2406" t="str">
        <f t="shared" si="112"/>
        <v>New South Wales</v>
      </c>
      <c r="G2406" t="s">
        <v>10</v>
      </c>
      <c r="H2406">
        <v>2541</v>
      </c>
      <c r="I2406" t="s">
        <v>11</v>
      </c>
      <c r="J2406" t="s">
        <v>121</v>
      </c>
      <c r="K2406" t="s">
        <v>152</v>
      </c>
      <c r="L2406" t="s">
        <v>142</v>
      </c>
      <c r="M2406" s="5">
        <v>193</v>
      </c>
    </row>
    <row r="2407" spans="1:13" x14ac:dyDescent="0.65">
      <c r="A2407" s="2">
        <v>45782</v>
      </c>
      <c r="B2407" s="3">
        <f t="shared" si="113"/>
        <v>2025</v>
      </c>
      <c r="C2407" t="str">
        <f t="shared" si="111"/>
        <v>2024-2025</v>
      </c>
      <c r="D2407" t="s">
        <v>161</v>
      </c>
      <c r="E2407" t="s">
        <v>81</v>
      </c>
      <c r="F2407" t="str">
        <f t="shared" si="112"/>
        <v>Victoria</v>
      </c>
      <c r="G2407" t="s">
        <v>26</v>
      </c>
      <c r="H2407">
        <v>3076</v>
      </c>
      <c r="I2407" t="s">
        <v>11</v>
      </c>
      <c r="J2407" t="s">
        <v>126</v>
      </c>
      <c r="K2407" t="s">
        <v>155</v>
      </c>
      <c r="L2407" t="s">
        <v>145</v>
      </c>
      <c r="M2407" s="5">
        <v>787</v>
      </c>
    </row>
    <row r="2408" spans="1:13" x14ac:dyDescent="0.65">
      <c r="A2408" s="2">
        <v>45745</v>
      </c>
      <c r="B2408" s="3">
        <f t="shared" si="113"/>
        <v>2025</v>
      </c>
      <c r="C2408" t="str">
        <f t="shared" si="111"/>
        <v>2024-2025</v>
      </c>
      <c r="D2408" t="s">
        <v>161</v>
      </c>
      <c r="E2408" t="s">
        <v>59</v>
      </c>
      <c r="F2408" t="str">
        <f t="shared" si="112"/>
        <v>South Australia</v>
      </c>
      <c r="G2408" t="s">
        <v>17</v>
      </c>
      <c r="H2408">
        <v>5011</v>
      </c>
      <c r="I2408" t="s">
        <v>11</v>
      </c>
      <c r="J2408" t="s">
        <v>132</v>
      </c>
      <c r="K2408" t="s">
        <v>150</v>
      </c>
      <c r="L2408" t="s">
        <v>140</v>
      </c>
      <c r="M2408" s="5">
        <v>67</v>
      </c>
    </row>
    <row r="2409" spans="1:13" x14ac:dyDescent="0.65">
      <c r="A2409" s="2">
        <v>45537</v>
      </c>
      <c r="B2409" s="3">
        <f t="shared" si="113"/>
        <v>2025</v>
      </c>
      <c r="C2409" t="str">
        <f t="shared" si="111"/>
        <v>2024-2025</v>
      </c>
      <c r="D2409" t="s">
        <v>161</v>
      </c>
      <c r="E2409" t="s">
        <v>46</v>
      </c>
      <c r="F2409" t="str">
        <f t="shared" si="112"/>
        <v>South Australia</v>
      </c>
      <c r="G2409" t="s">
        <v>17</v>
      </c>
      <c r="H2409">
        <v>5043</v>
      </c>
      <c r="I2409" t="s">
        <v>11</v>
      </c>
      <c r="J2409" t="s">
        <v>132</v>
      </c>
      <c r="K2409" t="s">
        <v>154</v>
      </c>
      <c r="L2409" t="s">
        <v>144</v>
      </c>
      <c r="M2409" s="5">
        <v>102</v>
      </c>
    </row>
    <row r="2410" spans="1:13" x14ac:dyDescent="0.65">
      <c r="A2410" s="2">
        <v>45488</v>
      </c>
      <c r="B2410" s="3">
        <f t="shared" si="113"/>
        <v>2025</v>
      </c>
      <c r="C2410" t="str">
        <f t="shared" si="111"/>
        <v>2024-2025</v>
      </c>
      <c r="D2410" t="s">
        <v>160</v>
      </c>
      <c r="E2410" t="s">
        <v>44</v>
      </c>
      <c r="F2410" t="str">
        <f t="shared" si="112"/>
        <v>Western Australia</v>
      </c>
      <c r="G2410" t="s">
        <v>28</v>
      </c>
      <c r="H2410">
        <v>6010</v>
      </c>
      <c r="I2410" t="s">
        <v>11</v>
      </c>
      <c r="J2410" t="s">
        <v>119</v>
      </c>
      <c r="K2410" t="s">
        <v>150</v>
      </c>
      <c r="L2410" t="s">
        <v>140</v>
      </c>
      <c r="M2410" s="5">
        <v>67</v>
      </c>
    </row>
    <row r="2411" spans="1:13" x14ac:dyDescent="0.65">
      <c r="A2411" s="2">
        <v>45728</v>
      </c>
      <c r="B2411" s="3">
        <f t="shared" si="113"/>
        <v>2025</v>
      </c>
      <c r="C2411" t="str">
        <f t="shared" si="111"/>
        <v>2024-2025</v>
      </c>
      <c r="D2411" t="s">
        <v>160</v>
      </c>
      <c r="E2411" t="s">
        <v>108</v>
      </c>
      <c r="F2411" t="str">
        <f t="shared" si="112"/>
        <v>Tasmania</v>
      </c>
      <c r="G2411" t="s">
        <v>43</v>
      </c>
      <c r="H2411">
        <v>7320</v>
      </c>
      <c r="I2411" t="s">
        <v>11</v>
      </c>
      <c r="J2411" t="s">
        <v>128</v>
      </c>
      <c r="K2411" t="s">
        <v>151</v>
      </c>
      <c r="L2411" t="s">
        <v>141</v>
      </c>
      <c r="M2411" s="5">
        <v>429</v>
      </c>
    </row>
    <row r="2412" spans="1:13" x14ac:dyDescent="0.65">
      <c r="A2412" s="2">
        <v>45965</v>
      </c>
      <c r="B2412" s="3">
        <f t="shared" si="113"/>
        <v>2026</v>
      </c>
      <c r="C2412" t="str">
        <f t="shared" si="111"/>
        <v>2025-2026</v>
      </c>
      <c r="D2412" t="s">
        <v>161</v>
      </c>
      <c r="E2412" t="s">
        <v>111</v>
      </c>
      <c r="F2412" t="str">
        <f t="shared" si="112"/>
        <v>New South Wales</v>
      </c>
      <c r="G2412" t="s">
        <v>10</v>
      </c>
      <c r="H2412">
        <v>2154</v>
      </c>
      <c r="I2412" t="s">
        <v>11</v>
      </c>
      <c r="J2412" t="s">
        <v>123</v>
      </c>
      <c r="K2412" t="s">
        <v>150</v>
      </c>
      <c r="L2412" t="s">
        <v>140</v>
      </c>
      <c r="M2412" s="5">
        <v>532</v>
      </c>
    </row>
    <row r="2413" spans="1:13" x14ac:dyDescent="0.65">
      <c r="A2413" s="2">
        <v>45671</v>
      </c>
      <c r="B2413" s="3">
        <f t="shared" si="113"/>
        <v>2025</v>
      </c>
      <c r="C2413" t="str">
        <f t="shared" si="111"/>
        <v>2024-2025</v>
      </c>
      <c r="D2413" t="s">
        <v>161</v>
      </c>
      <c r="E2413" t="s">
        <v>97</v>
      </c>
      <c r="F2413" t="str">
        <f t="shared" si="112"/>
        <v>Tasmania</v>
      </c>
      <c r="G2413" t="s">
        <v>43</v>
      </c>
      <c r="H2413">
        <v>7010</v>
      </c>
      <c r="I2413" t="s">
        <v>11</v>
      </c>
      <c r="J2413" t="s">
        <v>128</v>
      </c>
      <c r="K2413" t="s">
        <v>159</v>
      </c>
      <c r="L2413" t="s">
        <v>149</v>
      </c>
      <c r="M2413" s="5">
        <v>576</v>
      </c>
    </row>
    <row r="2414" spans="1:13" x14ac:dyDescent="0.65">
      <c r="A2414" s="2">
        <v>45840</v>
      </c>
      <c r="B2414" s="3">
        <f t="shared" si="113"/>
        <v>2026</v>
      </c>
      <c r="C2414" t="str">
        <f t="shared" si="111"/>
        <v>2025-2026</v>
      </c>
      <c r="D2414" t="s">
        <v>161</v>
      </c>
      <c r="E2414" t="s">
        <v>102</v>
      </c>
      <c r="F2414" t="str">
        <f t="shared" si="112"/>
        <v>Queensland</v>
      </c>
      <c r="G2414" t="s">
        <v>19</v>
      </c>
      <c r="H2414">
        <v>4825</v>
      </c>
      <c r="I2414" t="s">
        <v>11</v>
      </c>
      <c r="J2414" t="s">
        <v>131</v>
      </c>
      <c r="K2414" t="s">
        <v>154</v>
      </c>
      <c r="L2414" t="s">
        <v>144</v>
      </c>
      <c r="M2414" s="5">
        <v>435</v>
      </c>
    </row>
    <row r="2415" spans="1:13" x14ac:dyDescent="0.65">
      <c r="A2415" s="2">
        <v>45986</v>
      </c>
      <c r="B2415" s="3">
        <f t="shared" si="113"/>
        <v>2026</v>
      </c>
      <c r="C2415" t="str">
        <f t="shared" si="111"/>
        <v>2025-2026</v>
      </c>
      <c r="D2415" t="s">
        <v>161</v>
      </c>
      <c r="E2415" t="s">
        <v>99</v>
      </c>
      <c r="F2415" t="str">
        <f t="shared" si="112"/>
        <v>Western Australia</v>
      </c>
      <c r="G2415" t="s">
        <v>28</v>
      </c>
      <c r="H2415">
        <v>6530</v>
      </c>
      <c r="I2415" t="s">
        <v>11</v>
      </c>
      <c r="J2415" t="s">
        <v>139</v>
      </c>
      <c r="K2415" t="s">
        <v>152</v>
      </c>
      <c r="L2415" t="s">
        <v>142</v>
      </c>
      <c r="M2415" s="5">
        <v>194</v>
      </c>
    </row>
    <row r="2416" spans="1:13" x14ac:dyDescent="0.65">
      <c r="A2416" s="2">
        <v>45722</v>
      </c>
      <c r="B2416" s="3">
        <f t="shared" si="113"/>
        <v>2025</v>
      </c>
      <c r="C2416" t="str">
        <f t="shared" si="111"/>
        <v>2024-2025</v>
      </c>
      <c r="D2416" t="s">
        <v>160</v>
      </c>
      <c r="E2416" t="s">
        <v>39</v>
      </c>
      <c r="F2416" t="str">
        <f t="shared" si="112"/>
        <v>New South Wales</v>
      </c>
      <c r="G2416" t="s">
        <v>10</v>
      </c>
      <c r="H2416">
        <v>2541</v>
      </c>
      <c r="I2416" t="s">
        <v>11</v>
      </c>
      <c r="J2416" t="s">
        <v>121</v>
      </c>
      <c r="K2416" t="s">
        <v>157</v>
      </c>
      <c r="L2416" t="s">
        <v>147</v>
      </c>
      <c r="M2416" s="5">
        <v>661</v>
      </c>
    </row>
    <row r="2417" spans="1:13" x14ac:dyDescent="0.65">
      <c r="A2417" s="2">
        <v>45981</v>
      </c>
      <c r="B2417" s="3">
        <f t="shared" si="113"/>
        <v>2026</v>
      </c>
      <c r="C2417" t="str">
        <f t="shared" si="111"/>
        <v>2025-2026</v>
      </c>
      <c r="D2417" t="s">
        <v>160</v>
      </c>
      <c r="E2417" t="s">
        <v>69</v>
      </c>
      <c r="F2417" t="str">
        <f t="shared" si="112"/>
        <v>Victoria</v>
      </c>
      <c r="G2417" t="s">
        <v>26</v>
      </c>
      <c r="H2417">
        <v>3148</v>
      </c>
      <c r="I2417" t="s">
        <v>11</v>
      </c>
      <c r="J2417" t="s">
        <v>125</v>
      </c>
      <c r="K2417" t="s">
        <v>155</v>
      </c>
      <c r="L2417" t="s">
        <v>145</v>
      </c>
      <c r="M2417" s="5">
        <v>157</v>
      </c>
    </row>
    <row r="2418" spans="1:13" x14ac:dyDescent="0.65">
      <c r="A2418" s="2">
        <v>45483</v>
      </c>
      <c r="B2418" s="3">
        <f t="shared" si="113"/>
        <v>2025</v>
      </c>
      <c r="C2418" t="str">
        <f t="shared" si="111"/>
        <v>2024-2025</v>
      </c>
      <c r="D2418" t="s">
        <v>160</v>
      </c>
      <c r="E2418" t="s">
        <v>20</v>
      </c>
      <c r="F2418" t="str">
        <f t="shared" si="112"/>
        <v>South Australia</v>
      </c>
      <c r="G2418" t="s">
        <v>17</v>
      </c>
      <c r="H2418">
        <v>5607</v>
      </c>
      <c r="I2418" t="s">
        <v>11</v>
      </c>
      <c r="J2418" t="s">
        <v>137</v>
      </c>
      <c r="K2418" t="s">
        <v>157</v>
      </c>
      <c r="L2418" t="s">
        <v>147</v>
      </c>
      <c r="M2418" s="5">
        <v>393</v>
      </c>
    </row>
    <row r="2419" spans="1:13" x14ac:dyDescent="0.65">
      <c r="A2419" s="2">
        <v>45612</v>
      </c>
      <c r="B2419" s="3">
        <f t="shared" si="113"/>
        <v>2025</v>
      </c>
      <c r="C2419" t="str">
        <f t="shared" si="111"/>
        <v>2024-2025</v>
      </c>
      <c r="D2419" t="s">
        <v>161</v>
      </c>
      <c r="E2419" t="s">
        <v>79</v>
      </c>
      <c r="F2419" t="str">
        <f t="shared" si="112"/>
        <v>Queensland</v>
      </c>
      <c r="G2419" t="s">
        <v>19</v>
      </c>
      <c r="H2419">
        <v>4680</v>
      </c>
      <c r="I2419" t="s">
        <v>11</v>
      </c>
      <c r="J2419" t="s">
        <v>136</v>
      </c>
      <c r="K2419" t="s">
        <v>156</v>
      </c>
      <c r="L2419" t="s">
        <v>146</v>
      </c>
      <c r="M2419" s="5">
        <v>114</v>
      </c>
    </row>
    <row r="2420" spans="1:13" x14ac:dyDescent="0.65">
      <c r="A2420" s="2">
        <v>45671</v>
      </c>
      <c r="B2420" s="3">
        <f t="shared" si="113"/>
        <v>2025</v>
      </c>
      <c r="C2420" t="str">
        <f t="shared" si="111"/>
        <v>2024-2025</v>
      </c>
      <c r="D2420" t="s">
        <v>160</v>
      </c>
      <c r="E2420" t="s">
        <v>68</v>
      </c>
      <c r="F2420" t="str">
        <f t="shared" si="112"/>
        <v>Victoria</v>
      </c>
      <c r="G2420" t="s">
        <v>26</v>
      </c>
      <c r="H2420">
        <v>3429</v>
      </c>
      <c r="I2420" t="s">
        <v>11</v>
      </c>
      <c r="J2420" t="s">
        <v>127</v>
      </c>
      <c r="K2420" t="s">
        <v>154</v>
      </c>
      <c r="L2420" t="s">
        <v>144</v>
      </c>
      <c r="M2420" s="5">
        <v>263</v>
      </c>
    </row>
    <row r="2421" spans="1:13" x14ac:dyDescent="0.65">
      <c r="A2421" s="2">
        <v>45643</v>
      </c>
      <c r="B2421" s="3">
        <f t="shared" si="113"/>
        <v>2025</v>
      </c>
      <c r="C2421" t="str">
        <f t="shared" si="111"/>
        <v>2024-2025</v>
      </c>
      <c r="D2421" t="s">
        <v>161</v>
      </c>
      <c r="E2421" t="s">
        <v>86</v>
      </c>
      <c r="F2421" t="str">
        <f t="shared" si="112"/>
        <v>Queensland</v>
      </c>
      <c r="G2421" t="s">
        <v>19</v>
      </c>
      <c r="H2421">
        <v>4119</v>
      </c>
      <c r="I2421" t="s">
        <v>11</v>
      </c>
      <c r="J2421" t="s">
        <v>129</v>
      </c>
      <c r="K2421" t="s">
        <v>152</v>
      </c>
      <c r="L2421" t="s">
        <v>142</v>
      </c>
      <c r="M2421" s="5">
        <v>648</v>
      </c>
    </row>
    <row r="2422" spans="1:13" x14ac:dyDescent="0.65">
      <c r="A2422" s="2">
        <v>45844</v>
      </c>
      <c r="B2422" s="3">
        <f t="shared" si="113"/>
        <v>2026</v>
      </c>
      <c r="C2422" t="str">
        <f t="shared" si="111"/>
        <v>2025-2026</v>
      </c>
      <c r="D2422" t="s">
        <v>160</v>
      </c>
      <c r="E2422" t="s">
        <v>20</v>
      </c>
      <c r="F2422" t="str">
        <f t="shared" si="112"/>
        <v>South Australia</v>
      </c>
      <c r="G2422" t="s">
        <v>17</v>
      </c>
      <c r="H2422">
        <v>5607</v>
      </c>
      <c r="I2422" t="s">
        <v>11</v>
      </c>
      <c r="J2422" t="s">
        <v>137</v>
      </c>
      <c r="K2422" t="s">
        <v>154</v>
      </c>
      <c r="L2422" t="s">
        <v>144</v>
      </c>
      <c r="M2422" s="5">
        <v>752</v>
      </c>
    </row>
    <row r="2423" spans="1:13" x14ac:dyDescent="0.65">
      <c r="A2423" s="2">
        <v>45668</v>
      </c>
      <c r="B2423" s="3">
        <f t="shared" si="113"/>
        <v>2025</v>
      </c>
      <c r="C2423" t="str">
        <f t="shared" si="111"/>
        <v>2024-2025</v>
      </c>
      <c r="D2423" t="s">
        <v>160</v>
      </c>
      <c r="E2423" t="s">
        <v>16</v>
      </c>
      <c r="F2423" t="str">
        <f t="shared" si="112"/>
        <v>South Australia</v>
      </c>
      <c r="G2423" t="s">
        <v>17</v>
      </c>
      <c r="H2423">
        <v>5168</v>
      </c>
      <c r="I2423" t="s">
        <v>11</v>
      </c>
      <c r="J2423" t="s">
        <v>132</v>
      </c>
      <c r="K2423" t="s">
        <v>155</v>
      </c>
      <c r="L2423" t="s">
        <v>145</v>
      </c>
      <c r="M2423" s="5">
        <v>749</v>
      </c>
    </row>
    <row r="2424" spans="1:13" x14ac:dyDescent="0.65">
      <c r="A2424" s="2">
        <v>45864</v>
      </c>
      <c r="B2424" s="3">
        <f t="shared" si="113"/>
        <v>2026</v>
      </c>
      <c r="C2424" t="str">
        <f t="shared" si="111"/>
        <v>2025-2026</v>
      </c>
      <c r="D2424" t="s">
        <v>160</v>
      </c>
      <c r="E2424" t="s">
        <v>77</v>
      </c>
      <c r="F2424" t="str">
        <f t="shared" si="112"/>
        <v>Victoria</v>
      </c>
      <c r="G2424" t="s">
        <v>26</v>
      </c>
      <c r="H2424">
        <v>3018</v>
      </c>
      <c r="I2424" t="s">
        <v>11</v>
      </c>
      <c r="J2424" t="s">
        <v>126</v>
      </c>
      <c r="K2424" t="s">
        <v>158</v>
      </c>
      <c r="L2424" t="s">
        <v>148</v>
      </c>
      <c r="M2424" s="5">
        <v>468</v>
      </c>
    </row>
    <row r="2425" spans="1:13" x14ac:dyDescent="0.65">
      <c r="A2425" s="2">
        <v>45846</v>
      </c>
      <c r="B2425" s="3">
        <f t="shared" si="113"/>
        <v>2026</v>
      </c>
      <c r="C2425" t="str">
        <f t="shared" si="111"/>
        <v>2025-2026</v>
      </c>
      <c r="D2425" t="s">
        <v>160</v>
      </c>
      <c r="E2425" t="s">
        <v>98</v>
      </c>
      <c r="F2425" t="str">
        <f t="shared" si="112"/>
        <v>South Australia</v>
      </c>
      <c r="G2425" t="s">
        <v>17</v>
      </c>
      <c r="H2425">
        <v>5290</v>
      </c>
      <c r="I2425" t="s">
        <v>11</v>
      </c>
      <c r="J2425" t="s">
        <v>137</v>
      </c>
      <c r="K2425" t="s">
        <v>157</v>
      </c>
      <c r="L2425" t="s">
        <v>147</v>
      </c>
      <c r="M2425" s="5">
        <v>170</v>
      </c>
    </row>
    <row r="2426" spans="1:13" x14ac:dyDescent="0.65">
      <c r="A2426" s="2">
        <v>45993</v>
      </c>
      <c r="B2426" s="3">
        <f t="shared" si="113"/>
        <v>2026</v>
      </c>
      <c r="C2426" t="str">
        <f t="shared" si="111"/>
        <v>2025-2026</v>
      </c>
      <c r="D2426" t="s">
        <v>160</v>
      </c>
      <c r="E2426" t="s">
        <v>96</v>
      </c>
      <c r="F2426" t="str">
        <f t="shared" si="112"/>
        <v>Western Australia</v>
      </c>
      <c r="G2426" t="s">
        <v>28</v>
      </c>
      <c r="H2426">
        <v>6027</v>
      </c>
      <c r="I2426" t="s">
        <v>11</v>
      </c>
      <c r="J2426" t="s">
        <v>119</v>
      </c>
      <c r="K2426" t="s">
        <v>155</v>
      </c>
      <c r="L2426" t="s">
        <v>145</v>
      </c>
      <c r="M2426" s="5">
        <v>208</v>
      </c>
    </row>
    <row r="2427" spans="1:13" x14ac:dyDescent="0.65">
      <c r="A2427" s="2">
        <v>45344</v>
      </c>
      <c r="B2427" s="3">
        <f t="shared" si="113"/>
        <v>2024</v>
      </c>
      <c r="C2427" t="str">
        <f t="shared" si="111"/>
        <v>2023-2024</v>
      </c>
      <c r="D2427" t="s">
        <v>160</v>
      </c>
      <c r="E2427" t="s">
        <v>82</v>
      </c>
      <c r="F2427" t="str">
        <f t="shared" si="112"/>
        <v>Queensland</v>
      </c>
      <c r="G2427" t="s">
        <v>19</v>
      </c>
      <c r="H2427">
        <v>4215</v>
      </c>
      <c r="I2427" t="s">
        <v>11</v>
      </c>
      <c r="J2427" t="s">
        <v>122</v>
      </c>
      <c r="K2427" t="s">
        <v>154</v>
      </c>
      <c r="L2427" t="s">
        <v>144</v>
      </c>
      <c r="M2427" s="5">
        <v>435</v>
      </c>
    </row>
    <row r="2428" spans="1:13" x14ac:dyDescent="0.65">
      <c r="A2428" s="2">
        <v>45586</v>
      </c>
      <c r="B2428" s="3">
        <f t="shared" si="113"/>
        <v>2025</v>
      </c>
      <c r="C2428" t="str">
        <f t="shared" si="111"/>
        <v>2024-2025</v>
      </c>
      <c r="D2428" t="s">
        <v>160</v>
      </c>
      <c r="E2428" t="s">
        <v>30</v>
      </c>
      <c r="F2428" t="str">
        <f t="shared" si="112"/>
        <v>Victoria</v>
      </c>
      <c r="G2428" t="s">
        <v>26</v>
      </c>
      <c r="H2428">
        <v>3030</v>
      </c>
      <c r="I2428" t="s">
        <v>11</v>
      </c>
      <c r="J2428" t="s">
        <v>126</v>
      </c>
      <c r="K2428" t="s">
        <v>157</v>
      </c>
      <c r="L2428" t="s">
        <v>147</v>
      </c>
      <c r="M2428" s="5">
        <v>47</v>
      </c>
    </row>
    <row r="2429" spans="1:13" x14ac:dyDescent="0.65">
      <c r="A2429" s="2">
        <v>45754</v>
      </c>
      <c r="B2429" s="3">
        <f t="shared" si="113"/>
        <v>2025</v>
      </c>
      <c r="C2429" t="str">
        <f t="shared" si="111"/>
        <v>2024-2025</v>
      </c>
      <c r="D2429" t="s">
        <v>161</v>
      </c>
      <c r="E2429" t="s">
        <v>86</v>
      </c>
      <c r="F2429" t="str">
        <f t="shared" si="112"/>
        <v>Queensland</v>
      </c>
      <c r="G2429" t="s">
        <v>19</v>
      </c>
      <c r="H2429">
        <v>4119</v>
      </c>
      <c r="I2429" t="s">
        <v>11</v>
      </c>
      <c r="J2429" t="s">
        <v>129</v>
      </c>
      <c r="K2429" t="s">
        <v>151</v>
      </c>
      <c r="L2429" t="s">
        <v>141</v>
      </c>
      <c r="M2429" s="5">
        <v>742</v>
      </c>
    </row>
    <row r="2430" spans="1:13" x14ac:dyDescent="0.65">
      <c r="A2430" s="2">
        <v>45526</v>
      </c>
      <c r="B2430" s="3">
        <f t="shared" si="113"/>
        <v>2025</v>
      </c>
      <c r="C2430" t="str">
        <f t="shared" si="111"/>
        <v>2024-2025</v>
      </c>
      <c r="D2430" t="s">
        <v>160</v>
      </c>
      <c r="E2430" t="s">
        <v>27</v>
      </c>
      <c r="F2430" t="str">
        <f t="shared" si="112"/>
        <v>Western Australia</v>
      </c>
      <c r="G2430" t="s">
        <v>28</v>
      </c>
      <c r="H2430">
        <v>6030</v>
      </c>
      <c r="I2430" t="s">
        <v>11</v>
      </c>
      <c r="J2430" t="s">
        <v>119</v>
      </c>
      <c r="K2430" t="s">
        <v>154</v>
      </c>
      <c r="L2430" t="s">
        <v>144</v>
      </c>
      <c r="M2430" s="5">
        <v>166</v>
      </c>
    </row>
    <row r="2431" spans="1:13" x14ac:dyDescent="0.65">
      <c r="A2431" s="2">
        <v>45304</v>
      </c>
      <c r="B2431" s="3">
        <f t="shared" si="113"/>
        <v>2024</v>
      </c>
      <c r="C2431" t="str">
        <f t="shared" si="111"/>
        <v>2023-2024</v>
      </c>
      <c r="D2431" t="s">
        <v>160</v>
      </c>
      <c r="E2431" t="s">
        <v>68</v>
      </c>
      <c r="F2431" t="str">
        <f t="shared" si="112"/>
        <v>Victoria</v>
      </c>
      <c r="G2431" t="s">
        <v>26</v>
      </c>
      <c r="H2431">
        <v>3429</v>
      </c>
      <c r="I2431" t="s">
        <v>11</v>
      </c>
      <c r="J2431" t="s">
        <v>127</v>
      </c>
      <c r="K2431" t="s">
        <v>157</v>
      </c>
      <c r="L2431" t="s">
        <v>147</v>
      </c>
      <c r="M2431" s="5">
        <v>777</v>
      </c>
    </row>
    <row r="2432" spans="1:13" x14ac:dyDescent="0.65">
      <c r="A2432" s="2">
        <v>45491</v>
      </c>
      <c r="B2432" s="3">
        <f t="shared" si="113"/>
        <v>2025</v>
      </c>
      <c r="C2432" t="str">
        <f t="shared" si="111"/>
        <v>2024-2025</v>
      </c>
      <c r="D2432" t="s">
        <v>160</v>
      </c>
      <c r="E2432" t="s">
        <v>64</v>
      </c>
      <c r="F2432" t="str">
        <f t="shared" si="112"/>
        <v>Western Australia</v>
      </c>
      <c r="G2432" t="s">
        <v>28</v>
      </c>
      <c r="H2432">
        <v>6112</v>
      </c>
      <c r="I2432" t="s">
        <v>11</v>
      </c>
      <c r="J2432" t="s">
        <v>133</v>
      </c>
      <c r="K2432" t="s">
        <v>151</v>
      </c>
      <c r="L2432" t="s">
        <v>141</v>
      </c>
      <c r="M2432" s="5">
        <v>722</v>
      </c>
    </row>
    <row r="2433" spans="1:13" x14ac:dyDescent="0.65">
      <c r="A2433" s="2">
        <v>45877</v>
      </c>
      <c r="B2433" s="3">
        <f t="shared" si="113"/>
        <v>2026</v>
      </c>
      <c r="C2433" t="str">
        <f t="shared" si="111"/>
        <v>2025-2026</v>
      </c>
      <c r="D2433" t="s">
        <v>161</v>
      </c>
      <c r="E2433" t="s">
        <v>46</v>
      </c>
      <c r="F2433" t="str">
        <f t="shared" si="112"/>
        <v>South Australia</v>
      </c>
      <c r="G2433" t="s">
        <v>17</v>
      </c>
      <c r="H2433">
        <v>5043</v>
      </c>
      <c r="I2433" t="s">
        <v>11</v>
      </c>
      <c r="J2433" t="s">
        <v>132</v>
      </c>
      <c r="K2433" t="s">
        <v>156</v>
      </c>
      <c r="L2433" t="s">
        <v>146</v>
      </c>
      <c r="M2433" s="5">
        <v>88</v>
      </c>
    </row>
    <row r="2434" spans="1:13" x14ac:dyDescent="0.65">
      <c r="A2434" s="2">
        <v>45992</v>
      </c>
      <c r="B2434" s="3">
        <f t="shared" si="113"/>
        <v>2026</v>
      </c>
      <c r="C2434" t="str">
        <f t="shared" ref="C2434:C2497" si="114">IF(MONTH(A2434) &gt;= 7, YEAR(A2434) &amp; "-" &amp; YEAR(A2434) + 1, YEAR(A2434) - 1 &amp; "-" &amp; YEAR(A2434))</f>
        <v>2025-2026</v>
      </c>
      <c r="D2434" t="s">
        <v>161</v>
      </c>
      <c r="E2434" t="s">
        <v>55</v>
      </c>
      <c r="F2434" t="str">
        <f t="shared" ref="F2434:F2497" si="115">IF(G2434="WA","Western Australia",
IF(G2434="NSW","New South Wales",
IF(G2434="QLD","Queensland",
IF(G2434="VIC","Victoria",
IF(G2434="TAS","Tasmania",
IF(G2434="SA","South Australia",
IF(G2434="NT","Northern Territory",
IF(G2434="ACT","Australian Capital Territory",G2434))))))))</f>
        <v>Queensland</v>
      </c>
      <c r="G2434" t="s">
        <v>19</v>
      </c>
      <c r="H2434">
        <v>4740</v>
      </c>
      <c r="I2434" t="s">
        <v>11</v>
      </c>
      <c r="J2434" t="s">
        <v>136</v>
      </c>
      <c r="K2434" t="s">
        <v>155</v>
      </c>
      <c r="L2434" t="s">
        <v>145</v>
      </c>
      <c r="M2434" s="5">
        <v>472</v>
      </c>
    </row>
    <row r="2435" spans="1:13" x14ac:dyDescent="0.65">
      <c r="A2435" s="2">
        <v>45720</v>
      </c>
      <c r="B2435" s="3">
        <f t="shared" ref="B2435:B2498" si="116">IF(MONTH(A2435)&gt;=7,YEAR(A2435)+1,YEAR(A2435))</f>
        <v>2025</v>
      </c>
      <c r="C2435" t="str">
        <f t="shared" si="114"/>
        <v>2024-2025</v>
      </c>
      <c r="D2435" t="s">
        <v>160</v>
      </c>
      <c r="E2435" t="s">
        <v>46</v>
      </c>
      <c r="F2435" t="str">
        <f t="shared" si="115"/>
        <v>South Australia</v>
      </c>
      <c r="G2435" t="s">
        <v>17</v>
      </c>
      <c r="H2435">
        <v>5043</v>
      </c>
      <c r="I2435" t="s">
        <v>11</v>
      </c>
      <c r="J2435" t="s">
        <v>132</v>
      </c>
      <c r="K2435" t="s">
        <v>153</v>
      </c>
      <c r="L2435" t="s">
        <v>143</v>
      </c>
      <c r="M2435" s="5">
        <v>527</v>
      </c>
    </row>
    <row r="2436" spans="1:13" x14ac:dyDescent="0.65">
      <c r="A2436" s="2">
        <v>45476</v>
      </c>
      <c r="B2436" s="3">
        <f t="shared" si="116"/>
        <v>2025</v>
      </c>
      <c r="C2436" t="str">
        <f t="shared" si="114"/>
        <v>2024-2025</v>
      </c>
      <c r="D2436" t="s">
        <v>161</v>
      </c>
      <c r="E2436" t="s">
        <v>81</v>
      </c>
      <c r="F2436" t="str">
        <f t="shared" si="115"/>
        <v>Victoria</v>
      </c>
      <c r="G2436" t="s">
        <v>26</v>
      </c>
      <c r="H2436">
        <v>3076</v>
      </c>
      <c r="I2436" t="s">
        <v>11</v>
      </c>
      <c r="J2436" t="s">
        <v>126</v>
      </c>
      <c r="K2436" t="s">
        <v>152</v>
      </c>
      <c r="L2436" t="s">
        <v>142</v>
      </c>
      <c r="M2436" s="5">
        <v>608</v>
      </c>
    </row>
    <row r="2437" spans="1:13" x14ac:dyDescent="0.65">
      <c r="A2437" s="2">
        <v>45523</v>
      </c>
      <c r="B2437" s="3">
        <f t="shared" si="116"/>
        <v>2025</v>
      </c>
      <c r="C2437" t="str">
        <f t="shared" si="114"/>
        <v>2024-2025</v>
      </c>
      <c r="D2437" t="s">
        <v>160</v>
      </c>
      <c r="E2437" t="s">
        <v>50</v>
      </c>
      <c r="F2437" t="str">
        <f t="shared" si="115"/>
        <v>Australian Capital Territory</v>
      </c>
      <c r="G2437" t="s">
        <v>51</v>
      </c>
      <c r="H2437">
        <v>2617</v>
      </c>
      <c r="I2437" t="s">
        <v>11</v>
      </c>
      <c r="J2437" t="s">
        <v>121</v>
      </c>
      <c r="K2437" t="s">
        <v>157</v>
      </c>
      <c r="L2437" t="s">
        <v>147</v>
      </c>
      <c r="M2437" s="5">
        <v>201</v>
      </c>
    </row>
    <row r="2438" spans="1:13" x14ac:dyDescent="0.65">
      <c r="A2438" s="2">
        <v>45686</v>
      </c>
      <c r="B2438" s="3">
        <f t="shared" si="116"/>
        <v>2025</v>
      </c>
      <c r="C2438" t="str">
        <f t="shared" si="114"/>
        <v>2024-2025</v>
      </c>
      <c r="D2438" t="s">
        <v>160</v>
      </c>
      <c r="E2438" t="s">
        <v>44</v>
      </c>
      <c r="F2438" t="str">
        <f t="shared" si="115"/>
        <v>Western Australia</v>
      </c>
      <c r="G2438" t="s">
        <v>28</v>
      </c>
      <c r="H2438">
        <v>6010</v>
      </c>
      <c r="I2438" t="s">
        <v>11</v>
      </c>
      <c r="J2438" t="s">
        <v>119</v>
      </c>
      <c r="K2438" t="s">
        <v>151</v>
      </c>
      <c r="L2438" t="s">
        <v>141</v>
      </c>
      <c r="M2438" s="5">
        <v>664</v>
      </c>
    </row>
    <row r="2439" spans="1:13" x14ac:dyDescent="0.65">
      <c r="A2439" s="2">
        <v>45509</v>
      </c>
      <c r="B2439" s="3">
        <f t="shared" si="116"/>
        <v>2025</v>
      </c>
      <c r="C2439" t="str">
        <f t="shared" si="114"/>
        <v>2024-2025</v>
      </c>
      <c r="D2439" t="s">
        <v>161</v>
      </c>
      <c r="E2439" t="s">
        <v>98</v>
      </c>
      <c r="F2439" t="str">
        <f t="shared" si="115"/>
        <v>South Australia</v>
      </c>
      <c r="G2439" t="s">
        <v>17</v>
      </c>
      <c r="H2439">
        <v>5290</v>
      </c>
      <c r="I2439" t="s">
        <v>11</v>
      </c>
      <c r="J2439" t="s">
        <v>137</v>
      </c>
      <c r="K2439" t="s">
        <v>151</v>
      </c>
      <c r="L2439" t="s">
        <v>141</v>
      </c>
      <c r="M2439" s="5">
        <v>627</v>
      </c>
    </row>
    <row r="2440" spans="1:13" x14ac:dyDescent="0.65">
      <c r="A2440" s="2">
        <v>45962</v>
      </c>
      <c r="B2440" s="3">
        <f t="shared" si="116"/>
        <v>2026</v>
      </c>
      <c r="C2440" t="str">
        <f t="shared" si="114"/>
        <v>2025-2026</v>
      </c>
      <c r="D2440" t="s">
        <v>161</v>
      </c>
      <c r="E2440" t="s">
        <v>48</v>
      </c>
      <c r="F2440" t="str">
        <f t="shared" si="115"/>
        <v>Western Australia</v>
      </c>
      <c r="G2440" t="s">
        <v>28</v>
      </c>
      <c r="H2440">
        <v>6450</v>
      </c>
      <c r="I2440" t="s">
        <v>11</v>
      </c>
      <c r="J2440" t="s">
        <v>139</v>
      </c>
      <c r="K2440" t="s">
        <v>155</v>
      </c>
      <c r="L2440" t="s">
        <v>145</v>
      </c>
      <c r="M2440" s="5">
        <v>404</v>
      </c>
    </row>
    <row r="2441" spans="1:13" x14ac:dyDescent="0.65">
      <c r="A2441" s="2">
        <v>45658</v>
      </c>
      <c r="B2441" s="3">
        <f t="shared" si="116"/>
        <v>2025</v>
      </c>
      <c r="C2441" t="str">
        <f t="shared" si="114"/>
        <v>2024-2025</v>
      </c>
      <c r="D2441" t="s">
        <v>160</v>
      </c>
      <c r="E2441" t="s">
        <v>87</v>
      </c>
      <c r="F2441" t="str">
        <f t="shared" si="115"/>
        <v>New South Wales</v>
      </c>
      <c r="G2441" t="s">
        <v>10</v>
      </c>
      <c r="H2441">
        <v>2158</v>
      </c>
      <c r="I2441" t="s">
        <v>11</v>
      </c>
      <c r="J2441" t="s">
        <v>123</v>
      </c>
      <c r="K2441" t="s">
        <v>156</v>
      </c>
      <c r="L2441" t="s">
        <v>146</v>
      </c>
      <c r="M2441" s="5">
        <v>593</v>
      </c>
    </row>
    <row r="2442" spans="1:13" x14ac:dyDescent="0.65">
      <c r="A2442" s="2">
        <v>45569</v>
      </c>
      <c r="B2442" s="3">
        <f t="shared" si="116"/>
        <v>2025</v>
      </c>
      <c r="C2442" t="str">
        <f t="shared" si="114"/>
        <v>2024-2025</v>
      </c>
      <c r="D2442" t="s">
        <v>160</v>
      </c>
      <c r="E2442" t="s">
        <v>107</v>
      </c>
      <c r="F2442" t="str">
        <f t="shared" si="115"/>
        <v>New South Wales</v>
      </c>
      <c r="G2442" t="s">
        <v>10</v>
      </c>
      <c r="H2442">
        <v>2020</v>
      </c>
      <c r="I2442" t="s">
        <v>11</v>
      </c>
      <c r="J2442" t="s">
        <v>124</v>
      </c>
      <c r="K2442" t="s">
        <v>153</v>
      </c>
      <c r="L2442" t="s">
        <v>143</v>
      </c>
      <c r="M2442" s="5">
        <v>122</v>
      </c>
    </row>
    <row r="2443" spans="1:13" x14ac:dyDescent="0.65">
      <c r="A2443" s="2">
        <v>45563</v>
      </c>
      <c r="B2443" s="3">
        <f t="shared" si="116"/>
        <v>2025</v>
      </c>
      <c r="C2443" t="str">
        <f t="shared" si="114"/>
        <v>2024-2025</v>
      </c>
      <c r="D2443" t="s">
        <v>160</v>
      </c>
      <c r="E2443" t="s">
        <v>14</v>
      </c>
      <c r="F2443" t="str">
        <f t="shared" si="115"/>
        <v>Northern Territory</v>
      </c>
      <c r="G2443" t="s">
        <v>15</v>
      </c>
      <c r="H2443">
        <v>800</v>
      </c>
      <c r="I2443" t="s">
        <v>11</v>
      </c>
      <c r="J2443" t="s">
        <v>138</v>
      </c>
      <c r="K2443" t="s">
        <v>159</v>
      </c>
      <c r="L2443" t="s">
        <v>149</v>
      </c>
      <c r="M2443" s="5">
        <v>742</v>
      </c>
    </row>
    <row r="2444" spans="1:13" x14ac:dyDescent="0.65">
      <c r="A2444" s="2">
        <v>45327</v>
      </c>
      <c r="B2444" s="3">
        <f t="shared" si="116"/>
        <v>2024</v>
      </c>
      <c r="C2444" t="str">
        <f t="shared" si="114"/>
        <v>2023-2024</v>
      </c>
      <c r="D2444" t="s">
        <v>161</v>
      </c>
      <c r="E2444" t="s">
        <v>58</v>
      </c>
      <c r="F2444" t="str">
        <f t="shared" si="115"/>
        <v>New South Wales</v>
      </c>
      <c r="G2444" t="s">
        <v>10</v>
      </c>
      <c r="H2444">
        <v>2790</v>
      </c>
      <c r="I2444" t="s">
        <v>11</v>
      </c>
      <c r="J2444" t="s">
        <v>130</v>
      </c>
      <c r="K2444" t="s">
        <v>156</v>
      </c>
      <c r="L2444" t="s">
        <v>146</v>
      </c>
      <c r="M2444" s="5">
        <v>741</v>
      </c>
    </row>
    <row r="2445" spans="1:13" x14ac:dyDescent="0.65">
      <c r="A2445" s="2">
        <v>46010</v>
      </c>
      <c r="B2445" s="3">
        <f t="shared" si="116"/>
        <v>2026</v>
      </c>
      <c r="C2445" t="str">
        <f t="shared" si="114"/>
        <v>2025-2026</v>
      </c>
      <c r="D2445" t="s">
        <v>160</v>
      </c>
      <c r="E2445" t="s">
        <v>71</v>
      </c>
      <c r="F2445" t="str">
        <f t="shared" si="115"/>
        <v>Victoria</v>
      </c>
      <c r="G2445" t="s">
        <v>26</v>
      </c>
      <c r="H2445">
        <v>3131</v>
      </c>
      <c r="I2445" t="s">
        <v>11</v>
      </c>
      <c r="J2445" t="s">
        <v>125</v>
      </c>
      <c r="K2445" t="s">
        <v>151</v>
      </c>
      <c r="L2445" t="s">
        <v>141</v>
      </c>
      <c r="M2445" s="5">
        <v>510</v>
      </c>
    </row>
    <row r="2446" spans="1:13" x14ac:dyDescent="0.65">
      <c r="A2446" s="2">
        <v>45818</v>
      </c>
      <c r="B2446" s="3">
        <f t="shared" si="116"/>
        <v>2025</v>
      </c>
      <c r="C2446" t="str">
        <f t="shared" si="114"/>
        <v>2024-2025</v>
      </c>
      <c r="D2446" t="s">
        <v>160</v>
      </c>
      <c r="E2446" t="s">
        <v>13</v>
      </c>
      <c r="F2446" t="str">
        <f t="shared" si="115"/>
        <v>New South Wales</v>
      </c>
      <c r="G2446" t="s">
        <v>10</v>
      </c>
      <c r="H2446">
        <v>2141</v>
      </c>
      <c r="I2446" t="s">
        <v>11</v>
      </c>
      <c r="J2446" t="s">
        <v>123</v>
      </c>
      <c r="K2446" t="s">
        <v>151</v>
      </c>
      <c r="L2446" t="s">
        <v>141</v>
      </c>
      <c r="M2446" s="5">
        <v>126</v>
      </c>
    </row>
    <row r="2447" spans="1:13" x14ac:dyDescent="0.65">
      <c r="A2447" s="2">
        <v>45792</v>
      </c>
      <c r="B2447" s="3">
        <f t="shared" si="116"/>
        <v>2025</v>
      </c>
      <c r="C2447" t="str">
        <f t="shared" si="114"/>
        <v>2024-2025</v>
      </c>
      <c r="D2447" t="s">
        <v>161</v>
      </c>
      <c r="E2447" t="s">
        <v>12</v>
      </c>
      <c r="F2447" t="str">
        <f t="shared" si="115"/>
        <v>New South Wales</v>
      </c>
      <c r="G2447" t="s">
        <v>10</v>
      </c>
      <c r="H2447">
        <v>2795</v>
      </c>
      <c r="I2447" t="s">
        <v>11</v>
      </c>
      <c r="J2447" t="s">
        <v>130</v>
      </c>
      <c r="K2447" t="s">
        <v>153</v>
      </c>
      <c r="L2447" t="s">
        <v>143</v>
      </c>
      <c r="M2447" s="5">
        <v>414</v>
      </c>
    </row>
    <row r="2448" spans="1:13" x14ac:dyDescent="0.65">
      <c r="A2448" s="2">
        <v>45708</v>
      </c>
      <c r="B2448" s="3">
        <f t="shared" si="116"/>
        <v>2025</v>
      </c>
      <c r="C2448" t="str">
        <f t="shared" si="114"/>
        <v>2024-2025</v>
      </c>
      <c r="D2448" t="s">
        <v>160</v>
      </c>
      <c r="E2448" t="s">
        <v>49</v>
      </c>
      <c r="F2448" t="str">
        <f t="shared" si="115"/>
        <v>New South Wales</v>
      </c>
      <c r="G2448" t="s">
        <v>10</v>
      </c>
      <c r="H2448">
        <v>2350</v>
      </c>
      <c r="I2448" t="s">
        <v>11</v>
      </c>
      <c r="J2448" t="s">
        <v>120</v>
      </c>
      <c r="K2448" t="s">
        <v>156</v>
      </c>
      <c r="L2448" t="s">
        <v>146</v>
      </c>
      <c r="M2448" s="5">
        <v>252</v>
      </c>
    </row>
    <row r="2449" spans="1:13" x14ac:dyDescent="0.65">
      <c r="A2449" s="2">
        <v>45836</v>
      </c>
      <c r="B2449" s="3">
        <f t="shared" si="116"/>
        <v>2025</v>
      </c>
      <c r="C2449" t="str">
        <f t="shared" si="114"/>
        <v>2024-2025</v>
      </c>
      <c r="D2449" t="s">
        <v>161</v>
      </c>
      <c r="E2449" t="s">
        <v>58</v>
      </c>
      <c r="F2449" t="str">
        <f t="shared" si="115"/>
        <v>New South Wales</v>
      </c>
      <c r="G2449" t="s">
        <v>10</v>
      </c>
      <c r="H2449">
        <v>2790</v>
      </c>
      <c r="I2449" t="s">
        <v>11</v>
      </c>
      <c r="J2449" t="s">
        <v>130</v>
      </c>
      <c r="K2449" t="s">
        <v>154</v>
      </c>
      <c r="L2449" t="s">
        <v>144</v>
      </c>
      <c r="M2449" s="5">
        <v>34</v>
      </c>
    </row>
    <row r="2450" spans="1:13" x14ac:dyDescent="0.65">
      <c r="A2450" s="2">
        <v>45808</v>
      </c>
      <c r="B2450" s="3">
        <f t="shared" si="116"/>
        <v>2025</v>
      </c>
      <c r="C2450" t="str">
        <f t="shared" si="114"/>
        <v>2024-2025</v>
      </c>
      <c r="D2450" t="s">
        <v>160</v>
      </c>
      <c r="E2450" t="s">
        <v>45</v>
      </c>
      <c r="F2450" t="str">
        <f t="shared" si="115"/>
        <v>Victoria</v>
      </c>
      <c r="G2450" t="s">
        <v>26</v>
      </c>
      <c r="H2450">
        <v>3136</v>
      </c>
      <c r="I2450" t="s">
        <v>11</v>
      </c>
      <c r="J2450" t="s">
        <v>125</v>
      </c>
      <c r="K2450" t="s">
        <v>157</v>
      </c>
      <c r="L2450" t="s">
        <v>147</v>
      </c>
      <c r="M2450" s="5">
        <v>590</v>
      </c>
    </row>
    <row r="2451" spans="1:13" x14ac:dyDescent="0.65">
      <c r="A2451" s="2">
        <v>45782</v>
      </c>
      <c r="B2451" s="3">
        <f t="shared" si="116"/>
        <v>2025</v>
      </c>
      <c r="C2451" t="str">
        <f t="shared" si="114"/>
        <v>2024-2025</v>
      </c>
      <c r="D2451" t="s">
        <v>161</v>
      </c>
      <c r="E2451" t="s">
        <v>100</v>
      </c>
      <c r="F2451" t="str">
        <f t="shared" si="115"/>
        <v>New South Wales</v>
      </c>
      <c r="G2451" t="s">
        <v>10</v>
      </c>
      <c r="H2451">
        <v>2800</v>
      </c>
      <c r="I2451" t="s">
        <v>11</v>
      </c>
      <c r="J2451" t="s">
        <v>130</v>
      </c>
      <c r="K2451" t="s">
        <v>152</v>
      </c>
      <c r="L2451" t="s">
        <v>142</v>
      </c>
      <c r="M2451" s="5">
        <v>503</v>
      </c>
    </row>
    <row r="2452" spans="1:13" x14ac:dyDescent="0.65">
      <c r="A2452" s="2">
        <v>45687</v>
      </c>
      <c r="B2452" s="3">
        <f t="shared" si="116"/>
        <v>2025</v>
      </c>
      <c r="C2452" t="str">
        <f t="shared" si="114"/>
        <v>2024-2025</v>
      </c>
      <c r="D2452" t="s">
        <v>161</v>
      </c>
      <c r="E2452" t="s">
        <v>80</v>
      </c>
      <c r="F2452" t="str">
        <f t="shared" si="115"/>
        <v>New South Wales</v>
      </c>
      <c r="G2452" t="s">
        <v>10</v>
      </c>
      <c r="H2452">
        <v>2120</v>
      </c>
      <c r="I2452" t="s">
        <v>11</v>
      </c>
      <c r="J2452" t="s">
        <v>123</v>
      </c>
      <c r="K2452" t="s">
        <v>154</v>
      </c>
      <c r="L2452" t="s">
        <v>144</v>
      </c>
      <c r="M2452" s="5">
        <v>433</v>
      </c>
    </row>
    <row r="2453" spans="1:13" x14ac:dyDescent="0.65">
      <c r="A2453" s="2">
        <v>45923</v>
      </c>
      <c r="B2453" s="3">
        <f t="shared" si="116"/>
        <v>2026</v>
      </c>
      <c r="C2453" t="str">
        <f t="shared" si="114"/>
        <v>2025-2026</v>
      </c>
      <c r="D2453" t="s">
        <v>160</v>
      </c>
      <c r="E2453" t="s">
        <v>42</v>
      </c>
      <c r="F2453" t="str">
        <f t="shared" si="115"/>
        <v>Tasmania</v>
      </c>
      <c r="G2453" t="s">
        <v>43</v>
      </c>
      <c r="H2453">
        <v>7018</v>
      </c>
      <c r="I2453" t="s">
        <v>11</v>
      </c>
      <c r="J2453" t="s">
        <v>128</v>
      </c>
      <c r="K2453" t="s">
        <v>153</v>
      </c>
      <c r="L2453" t="s">
        <v>143</v>
      </c>
      <c r="M2453" s="5">
        <v>699</v>
      </c>
    </row>
    <row r="2454" spans="1:13" x14ac:dyDescent="0.65">
      <c r="A2454" s="2">
        <v>45633</v>
      </c>
      <c r="B2454" s="3">
        <f t="shared" si="116"/>
        <v>2025</v>
      </c>
      <c r="C2454" t="str">
        <f t="shared" si="114"/>
        <v>2024-2025</v>
      </c>
      <c r="D2454" t="s">
        <v>161</v>
      </c>
      <c r="E2454" t="s">
        <v>48</v>
      </c>
      <c r="F2454" t="str">
        <f t="shared" si="115"/>
        <v>Western Australia</v>
      </c>
      <c r="G2454" t="s">
        <v>28</v>
      </c>
      <c r="H2454">
        <v>6450</v>
      </c>
      <c r="I2454" t="s">
        <v>11</v>
      </c>
      <c r="J2454" t="s">
        <v>139</v>
      </c>
      <c r="K2454" t="s">
        <v>154</v>
      </c>
      <c r="L2454" t="s">
        <v>144</v>
      </c>
      <c r="M2454" s="5">
        <v>107</v>
      </c>
    </row>
    <row r="2455" spans="1:13" x14ac:dyDescent="0.65">
      <c r="A2455" s="2">
        <v>45641</v>
      </c>
      <c r="B2455" s="3">
        <f t="shared" si="116"/>
        <v>2025</v>
      </c>
      <c r="C2455" t="str">
        <f t="shared" si="114"/>
        <v>2024-2025</v>
      </c>
      <c r="D2455" t="s">
        <v>160</v>
      </c>
      <c r="E2455" t="s">
        <v>45</v>
      </c>
      <c r="F2455" t="str">
        <f t="shared" si="115"/>
        <v>Victoria</v>
      </c>
      <c r="G2455" t="s">
        <v>26</v>
      </c>
      <c r="H2455">
        <v>3136</v>
      </c>
      <c r="I2455" t="s">
        <v>11</v>
      </c>
      <c r="J2455" t="s">
        <v>125</v>
      </c>
      <c r="K2455" t="s">
        <v>152</v>
      </c>
      <c r="L2455" t="s">
        <v>142</v>
      </c>
      <c r="M2455" s="5">
        <v>672</v>
      </c>
    </row>
    <row r="2456" spans="1:13" x14ac:dyDescent="0.65">
      <c r="A2456" s="2">
        <v>45396</v>
      </c>
      <c r="B2456" s="3">
        <f t="shared" si="116"/>
        <v>2024</v>
      </c>
      <c r="C2456" t="str">
        <f t="shared" si="114"/>
        <v>2023-2024</v>
      </c>
      <c r="D2456" t="s">
        <v>161</v>
      </c>
      <c r="E2456" t="s">
        <v>69</v>
      </c>
      <c r="F2456" t="str">
        <f t="shared" si="115"/>
        <v>Victoria</v>
      </c>
      <c r="G2456" t="s">
        <v>26</v>
      </c>
      <c r="H2456">
        <v>3148</v>
      </c>
      <c r="I2456" t="s">
        <v>11</v>
      </c>
      <c r="J2456" t="s">
        <v>125</v>
      </c>
      <c r="K2456" t="s">
        <v>158</v>
      </c>
      <c r="L2456" t="s">
        <v>148</v>
      </c>
      <c r="M2456" s="5">
        <v>257</v>
      </c>
    </row>
    <row r="2457" spans="1:13" x14ac:dyDescent="0.65">
      <c r="A2457" s="2">
        <v>45724</v>
      </c>
      <c r="B2457" s="3">
        <f t="shared" si="116"/>
        <v>2025</v>
      </c>
      <c r="C2457" t="str">
        <f t="shared" si="114"/>
        <v>2024-2025</v>
      </c>
      <c r="D2457" t="s">
        <v>160</v>
      </c>
      <c r="E2457" t="s">
        <v>84</v>
      </c>
      <c r="F2457" t="str">
        <f t="shared" si="115"/>
        <v>Western Australia</v>
      </c>
      <c r="G2457" t="s">
        <v>28</v>
      </c>
      <c r="H2457">
        <v>6280</v>
      </c>
      <c r="I2457" t="s">
        <v>11</v>
      </c>
      <c r="J2457" t="s">
        <v>133</v>
      </c>
      <c r="K2457" t="s">
        <v>150</v>
      </c>
      <c r="L2457" t="s">
        <v>140</v>
      </c>
      <c r="M2457" s="5">
        <v>494</v>
      </c>
    </row>
    <row r="2458" spans="1:13" x14ac:dyDescent="0.65">
      <c r="A2458" s="2">
        <v>45320</v>
      </c>
      <c r="B2458" s="3">
        <f t="shared" si="116"/>
        <v>2024</v>
      </c>
      <c r="C2458" t="str">
        <f t="shared" si="114"/>
        <v>2023-2024</v>
      </c>
      <c r="D2458" t="s">
        <v>161</v>
      </c>
      <c r="E2458" t="s">
        <v>76</v>
      </c>
      <c r="F2458" t="str">
        <f t="shared" si="115"/>
        <v>Queensland</v>
      </c>
      <c r="G2458" t="s">
        <v>19</v>
      </c>
      <c r="H2458">
        <v>4220</v>
      </c>
      <c r="I2458" t="s">
        <v>11</v>
      </c>
      <c r="J2458" t="s">
        <v>122</v>
      </c>
      <c r="K2458" t="s">
        <v>155</v>
      </c>
      <c r="L2458" t="s">
        <v>145</v>
      </c>
      <c r="M2458" s="5">
        <v>457</v>
      </c>
    </row>
    <row r="2459" spans="1:13" x14ac:dyDescent="0.65">
      <c r="A2459" s="2">
        <v>45489</v>
      </c>
      <c r="B2459" s="3">
        <f t="shared" si="116"/>
        <v>2025</v>
      </c>
      <c r="C2459" t="str">
        <f t="shared" si="114"/>
        <v>2024-2025</v>
      </c>
      <c r="D2459" t="s">
        <v>161</v>
      </c>
      <c r="E2459" t="s">
        <v>34</v>
      </c>
      <c r="F2459" t="str">
        <f t="shared" si="115"/>
        <v>New South Wales</v>
      </c>
      <c r="G2459" t="s">
        <v>10</v>
      </c>
      <c r="H2459">
        <v>2560</v>
      </c>
      <c r="I2459" t="s">
        <v>11</v>
      </c>
      <c r="J2459" t="s">
        <v>121</v>
      </c>
      <c r="K2459" t="s">
        <v>152</v>
      </c>
      <c r="L2459" t="s">
        <v>142</v>
      </c>
      <c r="M2459" s="5">
        <v>289</v>
      </c>
    </row>
    <row r="2460" spans="1:13" x14ac:dyDescent="0.65">
      <c r="A2460" s="2">
        <v>45637</v>
      </c>
      <c r="B2460" s="3">
        <f t="shared" si="116"/>
        <v>2025</v>
      </c>
      <c r="C2460" t="str">
        <f t="shared" si="114"/>
        <v>2024-2025</v>
      </c>
      <c r="D2460" t="s">
        <v>160</v>
      </c>
      <c r="E2460" t="s">
        <v>73</v>
      </c>
      <c r="F2460" t="str">
        <f t="shared" si="115"/>
        <v>Queensland</v>
      </c>
      <c r="G2460" t="s">
        <v>19</v>
      </c>
      <c r="H2460">
        <v>4509</v>
      </c>
      <c r="I2460" t="s">
        <v>11</v>
      </c>
      <c r="J2460" t="s">
        <v>122</v>
      </c>
      <c r="K2460" t="s">
        <v>151</v>
      </c>
      <c r="L2460" t="s">
        <v>141</v>
      </c>
      <c r="M2460" s="5">
        <v>133</v>
      </c>
    </row>
    <row r="2461" spans="1:13" x14ac:dyDescent="0.65">
      <c r="A2461" s="2">
        <v>45628</v>
      </c>
      <c r="B2461" s="3">
        <f t="shared" si="116"/>
        <v>2025</v>
      </c>
      <c r="C2461" t="str">
        <f t="shared" si="114"/>
        <v>2024-2025</v>
      </c>
      <c r="D2461" t="s">
        <v>161</v>
      </c>
      <c r="E2461" t="s">
        <v>109</v>
      </c>
      <c r="F2461" t="str">
        <f t="shared" si="115"/>
        <v>Western Australia</v>
      </c>
      <c r="G2461" t="s">
        <v>28</v>
      </c>
      <c r="H2461">
        <v>6052</v>
      </c>
      <c r="I2461" t="s">
        <v>11</v>
      </c>
      <c r="J2461" t="s">
        <v>119</v>
      </c>
      <c r="K2461" t="s">
        <v>151</v>
      </c>
      <c r="L2461" t="s">
        <v>141</v>
      </c>
      <c r="M2461" s="5">
        <v>683</v>
      </c>
    </row>
    <row r="2462" spans="1:13" x14ac:dyDescent="0.65">
      <c r="A2462" s="2">
        <v>45517</v>
      </c>
      <c r="B2462" s="3">
        <f t="shared" si="116"/>
        <v>2025</v>
      </c>
      <c r="C2462" t="str">
        <f t="shared" si="114"/>
        <v>2024-2025</v>
      </c>
      <c r="D2462" t="s">
        <v>160</v>
      </c>
      <c r="E2462" t="s">
        <v>108</v>
      </c>
      <c r="F2462" t="str">
        <f t="shared" si="115"/>
        <v>Tasmania</v>
      </c>
      <c r="G2462" t="s">
        <v>43</v>
      </c>
      <c r="H2462">
        <v>7320</v>
      </c>
      <c r="I2462" t="s">
        <v>11</v>
      </c>
      <c r="J2462" t="s">
        <v>128</v>
      </c>
      <c r="K2462" t="s">
        <v>150</v>
      </c>
      <c r="L2462" t="s">
        <v>140</v>
      </c>
      <c r="M2462" s="5">
        <v>610</v>
      </c>
    </row>
    <row r="2463" spans="1:13" x14ac:dyDescent="0.65">
      <c r="A2463" s="2">
        <v>45438</v>
      </c>
      <c r="B2463" s="3">
        <f t="shared" si="116"/>
        <v>2024</v>
      </c>
      <c r="C2463" t="str">
        <f t="shared" si="114"/>
        <v>2023-2024</v>
      </c>
      <c r="D2463" t="s">
        <v>160</v>
      </c>
      <c r="E2463" t="s">
        <v>85</v>
      </c>
      <c r="F2463" t="str">
        <f t="shared" si="115"/>
        <v>Western Australia</v>
      </c>
      <c r="G2463" t="s">
        <v>28</v>
      </c>
      <c r="H2463">
        <v>6725</v>
      </c>
      <c r="I2463" t="s">
        <v>11</v>
      </c>
      <c r="J2463" t="s">
        <v>139</v>
      </c>
      <c r="K2463" t="s">
        <v>153</v>
      </c>
      <c r="L2463" t="s">
        <v>143</v>
      </c>
      <c r="M2463" s="5">
        <v>694</v>
      </c>
    </row>
    <row r="2464" spans="1:13" x14ac:dyDescent="0.65">
      <c r="A2464" s="2">
        <v>45466</v>
      </c>
      <c r="B2464" s="3">
        <f t="shared" si="116"/>
        <v>2024</v>
      </c>
      <c r="C2464" t="str">
        <f t="shared" si="114"/>
        <v>2023-2024</v>
      </c>
      <c r="D2464" t="s">
        <v>160</v>
      </c>
      <c r="E2464" t="s">
        <v>113</v>
      </c>
      <c r="F2464" t="str">
        <f t="shared" si="115"/>
        <v>New South Wales</v>
      </c>
      <c r="G2464" t="s">
        <v>10</v>
      </c>
      <c r="H2464">
        <v>2101</v>
      </c>
      <c r="I2464" t="s">
        <v>11</v>
      </c>
      <c r="J2464" t="s">
        <v>123</v>
      </c>
      <c r="K2464" t="s">
        <v>154</v>
      </c>
      <c r="L2464" t="s">
        <v>144</v>
      </c>
      <c r="M2464" s="5">
        <v>775</v>
      </c>
    </row>
    <row r="2465" spans="1:13" x14ac:dyDescent="0.65">
      <c r="A2465" s="2">
        <v>45810</v>
      </c>
      <c r="B2465" s="3">
        <f t="shared" si="116"/>
        <v>2025</v>
      </c>
      <c r="C2465" t="str">
        <f t="shared" si="114"/>
        <v>2024-2025</v>
      </c>
      <c r="D2465" t="s">
        <v>160</v>
      </c>
      <c r="E2465" t="s">
        <v>45</v>
      </c>
      <c r="F2465" t="str">
        <f t="shared" si="115"/>
        <v>Victoria</v>
      </c>
      <c r="G2465" t="s">
        <v>26</v>
      </c>
      <c r="H2465">
        <v>3136</v>
      </c>
      <c r="I2465" t="s">
        <v>11</v>
      </c>
      <c r="J2465" t="s">
        <v>125</v>
      </c>
      <c r="K2465" t="s">
        <v>159</v>
      </c>
      <c r="L2465" t="s">
        <v>149</v>
      </c>
      <c r="M2465" s="5">
        <v>110</v>
      </c>
    </row>
    <row r="2466" spans="1:13" x14ac:dyDescent="0.65">
      <c r="A2466" s="2">
        <v>45942</v>
      </c>
      <c r="B2466" s="3">
        <f t="shared" si="116"/>
        <v>2026</v>
      </c>
      <c r="C2466" t="str">
        <f t="shared" si="114"/>
        <v>2025-2026</v>
      </c>
      <c r="D2466" t="s">
        <v>160</v>
      </c>
      <c r="E2466" t="s">
        <v>33</v>
      </c>
      <c r="F2466" t="str">
        <f t="shared" si="115"/>
        <v>Northern Territory</v>
      </c>
      <c r="G2466" t="s">
        <v>15</v>
      </c>
      <c r="H2466">
        <v>870</v>
      </c>
      <c r="I2466" t="s">
        <v>11</v>
      </c>
      <c r="J2466" t="s">
        <v>138</v>
      </c>
      <c r="K2466" t="s">
        <v>159</v>
      </c>
      <c r="L2466" t="s">
        <v>149</v>
      </c>
      <c r="M2466" s="5">
        <v>718</v>
      </c>
    </row>
    <row r="2467" spans="1:13" x14ac:dyDescent="0.65">
      <c r="A2467" s="2">
        <v>45514</v>
      </c>
      <c r="B2467" s="3">
        <f t="shared" si="116"/>
        <v>2025</v>
      </c>
      <c r="C2467" t="str">
        <f t="shared" si="114"/>
        <v>2024-2025</v>
      </c>
      <c r="D2467" t="s">
        <v>161</v>
      </c>
      <c r="E2467" t="s">
        <v>79</v>
      </c>
      <c r="F2467" t="str">
        <f t="shared" si="115"/>
        <v>Queensland</v>
      </c>
      <c r="G2467" t="s">
        <v>19</v>
      </c>
      <c r="H2467">
        <v>4680</v>
      </c>
      <c r="I2467" t="s">
        <v>11</v>
      </c>
      <c r="J2467" t="s">
        <v>136</v>
      </c>
      <c r="K2467" t="s">
        <v>159</v>
      </c>
      <c r="L2467" t="s">
        <v>149</v>
      </c>
      <c r="M2467" s="5">
        <v>294</v>
      </c>
    </row>
    <row r="2468" spans="1:13" x14ac:dyDescent="0.65">
      <c r="A2468" s="2">
        <v>45915</v>
      </c>
      <c r="B2468" s="3">
        <f t="shared" si="116"/>
        <v>2026</v>
      </c>
      <c r="C2468" t="str">
        <f t="shared" si="114"/>
        <v>2025-2026</v>
      </c>
      <c r="D2468" t="s">
        <v>160</v>
      </c>
      <c r="E2468" t="s">
        <v>73</v>
      </c>
      <c r="F2468" t="str">
        <f t="shared" si="115"/>
        <v>Queensland</v>
      </c>
      <c r="G2468" t="s">
        <v>19</v>
      </c>
      <c r="H2468">
        <v>4509</v>
      </c>
      <c r="I2468" t="s">
        <v>11</v>
      </c>
      <c r="J2468" t="s">
        <v>122</v>
      </c>
      <c r="K2468" t="s">
        <v>156</v>
      </c>
      <c r="L2468" t="s">
        <v>146</v>
      </c>
      <c r="M2468" s="5">
        <v>26</v>
      </c>
    </row>
    <row r="2469" spans="1:13" x14ac:dyDescent="0.65">
      <c r="A2469" s="2">
        <v>45880</v>
      </c>
      <c r="B2469" s="3">
        <f t="shared" si="116"/>
        <v>2026</v>
      </c>
      <c r="C2469" t="str">
        <f t="shared" si="114"/>
        <v>2025-2026</v>
      </c>
      <c r="D2469" t="s">
        <v>161</v>
      </c>
      <c r="E2469" t="s">
        <v>58</v>
      </c>
      <c r="F2469" t="str">
        <f t="shared" si="115"/>
        <v>New South Wales</v>
      </c>
      <c r="G2469" t="s">
        <v>10</v>
      </c>
      <c r="H2469">
        <v>2790</v>
      </c>
      <c r="I2469" t="s">
        <v>11</v>
      </c>
      <c r="J2469" t="s">
        <v>130</v>
      </c>
      <c r="K2469" t="s">
        <v>155</v>
      </c>
      <c r="L2469" t="s">
        <v>145</v>
      </c>
      <c r="M2469" s="5">
        <v>781</v>
      </c>
    </row>
    <row r="2470" spans="1:13" x14ac:dyDescent="0.65">
      <c r="A2470" s="2">
        <v>45411</v>
      </c>
      <c r="B2470" s="3">
        <f t="shared" si="116"/>
        <v>2024</v>
      </c>
      <c r="C2470" t="str">
        <f t="shared" si="114"/>
        <v>2023-2024</v>
      </c>
      <c r="D2470" t="s">
        <v>160</v>
      </c>
      <c r="E2470" t="s">
        <v>84</v>
      </c>
      <c r="F2470" t="str">
        <f t="shared" si="115"/>
        <v>Western Australia</v>
      </c>
      <c r="G2470" t="s">
        <v>28</v>
      </c>
      <c r="H2470">
        <v>6280</v>
      </c>
      <c r="I2470" t="s">
        <v>11</v>
      </c>
      <c r="J2470" t="s">
        <v>133</v>
      </c>
      <c r="K2470" t="s">
        <v>152</v>
      </c>
      <c r="L2470" t="s">
        <v>142</v>
      </c>
      <c r="M2470" s="5">
        <v>331</v>
      </c>
    </row>
    <row r="2471" spans="1:13" x14ac:dyDescent="0.65">
      <c r="A2471" s="2">
        <v>45891</v>
      </c>
      <c r="B2471" s="3">
        <f t="shared" si="116"/>
        <v>2026</v>
      </c>
      <c r="C2471" t="str">
        <f t="shared" si="114"/>
        <v>2025-2026</v>
      </c>
      <c r="D2471" t="s">
        <v>160</v>
      </c>
      <c r="E2471" t="s">
        <v>66</v>
      </c>
      <c r="F2471" t="str">
        <f t="shared" si="115"/>
        <v>Western Australia</v>
      </c>
      <c r="G2471" t="s">
        <v>28</v>
      </c>
      <c r="H2471">
        <v>6330</v>
      </c>
      <c r="I2471" t="s">
        <v>11</v>
      </c>
      <c r="J2471" t="s">
        <v>133</v>
      </c>
      <c r="K2471" t="s">
        <v>153</v>
      </c>
      <c r="L2471" t="s">
        <v>143</v>
      </c>
      <c r="M2471" s="5">
        <v>397</v>
      </c>
    </row>
    <row r="2472" spans="1:13" x14ac:dyDescent="0.65">
      <c r="A2472" s="2">
        <v>45927</v>
      </c>
      <c r="B2472" s="3">
        <f t="shared" si="116"/>
        <v>2026</v>
      </c>
      <c r="C2472" t="str">
        <f t="shared" si="114"/>
        <v>2025-2026</v>
      </c>
      <c r="D2472" t="s">
        <v>160</v>
      </c>
      <c r="E2472" t="s">
        <v>37</v>
      </c>
      <c r="F2472" t="str">
        <f t="shared" si="115"/>
        <v>Victoria</v>
      </c>
      <c r="G2472" t="s">
        <v>26</v>
      </c>
      <c r="H2472">
        <v>3134</v>
      </c>
      <c r="I2472" t="s">
        <v>11</v>
      </c>
      <c r="J2472" t="s">
        <v>125</v>
      </c>
      <c r="K2472" t="s">
        <v>150</v>
      </c>
      <c r="L2472" t="s">
        <v>140</v>
      </c>
      <c r="M2472" s="5">
        <v>285</v>
      </c>
    </row>
    <row r="2473" spans="1:13" x14ac:dyDescent="0.65">
      <c r="A2473" s="2">
        <v>45523</v>
      </c>
      <c r="B2473" s="3">
        <f t="shared" si="116"/>
        <v>2025</v>
      </c>
      <c r="C2473" t="str">
        <f t="shared" si="114"/>
        <v>2024-2025</v>
      </c>
      <c r="D2473" t="s">
        <v>160</v>
      </c>
      <c r="E2473" t="s">
        <v>64</v>
      </c>
      <c r="F2473" t="str">
        <f t="shared" si="115"/>
        <v>Western Australia</v>
      </c>
      <c r="G2473" t="s">
        <v>28</v>
      </c>
      <c r="H2473">
        <v>6112</v>
      </c>
      <c r="I2473" t="s">
        <v>11</v>
      </c>
      <c r="J2473" t="s">
        <v>133</v>
      </c>
      <c r="K2473" t="s">
        <v>154</v>
      </c>
      <c r="L2473" t="s">
        <v>144</v>
      </c>
      <c r="M2473" s="5">
        <v>795</v>
      </c>
    </row>
    <row r="2474" spans="1:13" x14ac:dyDescent="0.65">
      <c r="A2474" s="2">
        <v>45680</v>
      </c>
      <c r="B2474" s="3">
        <f t="shared" si="116"/>
        <v>2025</v>
      </c>
      <c r="C2474" t="str">
        <f t="shared" si="114"/>
        <v>2024-2025</v>
      </c>
      <c r="D2474" t="s">
        <v>160</v>
      </c>
      <c r="E2474" t="s">
        <v>45</v>
      </c>
      <c r="F2474" t="str">
        <f t="shared" si="115"/>
        <v>Victoria</v>
      </c>
      <c r="G2474" t="s">
        <v>26</v>
      </c>
      <c r="H2474">
        <v>3136</v>
      </c>
      <c r="I2474" t="s">
        <v>11</v>
      </c>
      <c r="J2474" t="s">
        <v>125</v>
      </c>
      <c r="K2474" t="s">
        <v>150</v>
      </c>
      <c r="L2474" t="s">
        <v>140</v>
      </c>
      <c r="M2474" s="5">
        <v>377</v>
      </c>
    </row>
    <row r="2475" spans="1:13" x14ac:dyDescent="0.65">
      <c r="A2475" s="2">
        <v>45807</v>
      </c>
      <c r="B2475" s="3">
        <f t="shared" si="116"/>
        <v>2025</v>
      </c>
      <c r="C2475" t="str">
        <f t="shared" si="114"/>
        <v>2024-2025</v>
      </c>
      <c r="D2475" t="s">
        <v>160</v>
      </c>
      <c r="E2475" t="s">
        <v>61</v>
      </c>
      <c r="F2475" t="str">
        <f t="shared" si="115"/>
        <v>Victoria</v>
      </c>
      <c r="G2475" t="s">
        <v>26</v>
      </c>
      <c r="H2475">
        <v>3179</v>
      </c>
      <c r="I2475" t="s">
        <v>11</v>
      </c>
      <c r="J2475" t="s">
        <v>125</v>
      </c>
      <c r="K2475" t="s">
        <v>152</v>
      </c>
      <c r="L2475" t="s">
        <v>142</v>
      </c>
      <c r="M2475" s="5">
        <v>789</v>
      </c>
    </row>
    <row r="2476" spans="1:13" x14ac:dyDescent="0.65">
      <c r="A2476" s="2">
        <v>45801</v>
      </c>
      <c r="B2476" s="3">
        <f t="shared" si="116"/>
        <v>2025</v>
      </c>
      <c r="C2476" t="str">
        <f t="shared" si="114"/>
        <v>2024-2025</v>
      </c>
      <c r="D2476" t="s">
        <v>160</v>
      </c>
      <c r="E2476" t="s">
        <v>24</v>
      </c>
      <c r="F2476" t="str">
        <f t="shared" si="115"/>
        <v>Queensland</v>
      </c>
      <c r="G2476" t="s">
        <v>19</v>
      </c>
      <c r="H2476">
        <v>4053</v>
      </c>
      <c r="I2476" t="s">
        <v>11</v>
      </c>
      <c r="J2476" t="s">
        <v>129</v>
      </c>
      <c r="K2476" t="s">
        <v>155</v>
      </c>
      <c r="L2476" t="s">
        <v>145</v>
      </c>
      <c r="M2476" s="5">
        <v>785</v>
      </c>
    </row>
    <row r="2477" spans="1:13" x14ac:dyDescent="0.65">
      <c r="A2477" s="2">
        <v>45387</v>
      </c>
      <c r="B2477" s="3">
        <f t="shared" si="116"/>
        <v>2024</v>
      </c>
      <c r="C2477" t="str">
        <f t="shared" si="114"/>
        <v>2023-2024</v>
      </c>
      <c r="D2477" t="s">
        <v>160</v>
      </c>
      <c r="E2477" t="s">
        <v>50</v>
      </c>
      <c r="F2477" t="str">
        <f t="shared" si="115"/>
        <v>Australian Capital Territory</v>
      </c>
      <c r="G2477" t="s">
        <v>51</v>
      </c>
      <c r="H2477">
        <v>2617</v>
      </c>
      <c r="I2477" t="s">
        <v>11</v>
      </c>
      <c r="J2477" t="s">
        <v>121</v>
      </c>
      <c r="K2477" t="s">
        <v>153</v>
      </c>
      <c r="L2477" t="s">
        <v>143</v>
      </c>
      <c r="M2477" s="5">
        <v>490</v>
      </c>
    </row>
    <row r="2478" spans="1:13" x14ac:dyDescent="0.65">
      <c r="A2478" s="2">
        <v>45412</v>
      </c>
      <c r="B2478" s="3">
        <f t="shared" si="116"/>
        <v>2024</v>
      </c>
      <c r="C2478" t="str">
        <f t="shared" si="114"/>
        <v>2023-2024</v>
      </c>
      <c r="D2478" t="s">
        <v>160</v>
      </c>
      <c r="E2478" t="s">
        <v>105</v>
      </c>
      <c r="F2478" t="str">
        <f t="shared" si="115"/>
        <v>New South Wales</v>
      </c>
      <c r="G2478" t="s">
        <v>10</v>
      </c>
      <c r="H2478">
        <v>2031</v>
      </c>
      <c r="I2478" t="s">
        <v>11</v>
      </c>
      <c r="J2478" t="s">
        <v>124</v>
      </c>
      <c r="K2478" t="s">
        <v>151</v>
      </c>
      <c r="L2478" t="s">
        <v>141</v>
      </c>
      <c r="M2478" s="5">
        <v>756</v>
      </c>
    </row>
    <row r="2479" spans="1:13" x14ac:dyDescent="0.65">
      <c r="A2479" s="2">
        <v>45584</v>
      </c>
      <c r="B2479" s="3">
        <f t="shared" si="116"/>
        <v>2025</v>
      </c>
      <c r="C2479" t="str">
        <f t="shared" si="114"/>
        <v>2024-2025</v>
      </c>
      <c r="D2479" t="s">
        <v>160</v>
      </c>
      <c r="E2479" t="s">
        <v>27</v>
      </c>
      <c r="F2479" t="str">
        <f t="shared" si="115"/>
        <v>Western Australia</v>
      </c>
      <c r="G2479" t="s">
        <v>28</v>
      </c>
      <c r="H2479">
        <v>6030</v>
      </c>
      <c r="I2479" t="s">
        <v>11</v>
      </c>
      <c r="J2479" t="s">
        <v>119</v>
      </c>
      <c r="K2479" t="s">
        <v>151</v>
      </c>
      <c r="L2479" t="s">
        <v>141</v>
      </c>
      <c r="M2479" s="5">
        <v>55</v>
      </c>
    </row>
    <row r="2480" spans="1:13" x14ac:dyDescent="0.65">
      <c r="A2480" s="2">
        <v>45825</v>
      </c>
      <c r="B2480" s="3">
        <f t="shared" si="116"/>
        <v>2025</v>
      </c>
      <c r="C2480" t="str">
        <f t="shared" si="114"/>
        <v>2024-2025</v>
      </c>
      <c r="D2480" t="s">
        <v>161</v>
      </c>
      <c r="E2480" t="s">
        <v>70</v>
      </c>
      <c r="F2480" t="str">
        <f t="shared" si="115"/>
        <v>Western Australia</v>
      </c>
      <c r="G2480" t="s">
        <v>28</v>
      </c>
      <c r="H2480">
        <v>6021</v>
      </c>
      <c r="I2480" t="s">
        <v>11</v>
      </c>
      <c r="J2480" t="s">
        <v>119</v>
      </c>
      <c r="K2480" t="s">
        <v>153</v>
      </c>
      <c r="L2480" t="s">
        <v>143</v>
      </c>
      <c r="M2480" s="5">
        <v>273</v>
      </c>
    </row>
    <row r="2481" spans="1:13" x14ac:dyDescent="0.65">
      <c r="A2481" s="2">
        <v>45847</v>
      </c>
      <c r="B2481" s="3">
        <f t="shared" si="116"/>
        <v>2026</v>
      </c>
      <c r="C2481" t="str">
        <f t="shared" si="114"/>
        <v>2025-2026</v>
      </c>
      <c r="D2481" t="s">
        <v>160</v>
      </c>
      <c r="E2481" t="s">
        <v>78</v>
      </c>
      <c r="F2481" t="str">
        <f t="shared" si="115"/>
        <v>New South Wales</v>
      </c>
      <c r="G2481" t="s">
        <v>10</v>
      </c>
      <c r="H2481">
        <v>2480</v>
      </c>
      <c r="I2481" t="s">
        <v>11</v>
      </c>
      <c r="J2481" t="s">
        <v>120</v>
      </c>
      <c r="K2481" t="s">
        <v>156</v>
      </c>
      <c r="L2481" t="s">
        <v>146</v>
      </c>
      <c r="M2481" s="5">
        <v>316</v>
      </c>
    </row>
    <row r="2482" spans="1:13" x14ac:dyDescent="0.65">
      <c r="A2482" s="2">
        <v>45662</v>
      </c>
      <c r="B2482" s="3">
        <f t="shared" si="116"/>
        <v>2025</v>
      </c>
      <c r="C2482" t="str">
        <f t="shared" si="114"/>
        <v>2024-2025</v>
      </c>
      <c r="D2482" t="s">
        <v>160</v>
      </c>
      <c r="E2482" t="s">
        <v>112</v>
      </c>
      <c r="F2482" t="str">
        <f t="shared" si="115"/>
        <v>Queensland</v>
      </c>
      <c r="G2482" t="s">
        <v>19</v>
      </c>
      <c r="H2482">
        <v>4566</v>
      </c>
      <c r="I2482" t="s">
        <v>11</v>
      </c>
      <c r="J2482" t="s">
        <v>134</v>
      </c>
      <c r="K2482" t="s">
        <v>155</v>
      </c>
      <c r="L2482" t="s">
        <v>145</v>
      </c>
      <c r="M2482" s="5">
        <v>125</v>
      </c>
    </row>
    <row r="2483" spans="1:13" x14ac:dyDescent="0.65">
      <c r="A2483" s="2">
        <v>45343</v>
      </c>
      <c r="B2483" s="3">
        <f t="shared" si="116"/>
        <v>2024</v>
      </c>
      <c r="C2483" t="str">
        <f t="shared" si="114"/>
        <v>2023-2024</v>
      </c>
      <c r="D2483" t="s">
        <v>161</v>
      </c>
      <c r="E2483" t="s">
        <v>93</v>
      </c>
      <c r="F2483" t="str">
        <f t="shared" si="115"/>
        <v>Victoria</v>
      </c>
      <c r="G2483" t="s">
        <v>26</v>
      </c>
      <c r="H2483">
        <v>3400</v>
      </c>
      <c r="I2483" t="s">
        <v>11</v>
      </c>
      <c r="J2483" t="s">
        <v>127</v>
      </c>
      <c r="K2483" t="s">
        <v>157</v>
      </c>
      <c r="L2483" t="s">
        <v>147</v>
      </c>
      <c r="M2483" s="5">
        <v>125</v>
      </c>
    </row>
    <row r="2484" spans="1:13" x14ac:dyDescent="0.65">
      <c r="A2484" s="2">
        <v>45793</v>
      </c>
      <c r="B2484" s="3">
        <f t="shared" si="116"/>
        <v>2025</v>
      </c>
      <c r="C2484" t="str">
        <f t="shared" si="114"/>
        <v>2024-2025</v>
      </c>
      <c r="D2484" t="s">
        <v>160</v>
      </c>
      <c r="E2484" t="s">
        <v>114</v>
      </c>
      <c r="F2484" t="str">
        <f t="shared" si="115"/>
        <v>Victoria</v>
      </c>
      <c r="G2484" t="s">
        <v>26</v>
      </c>
      <c r="H2484">
        <v>3353</v>
      </c>
      <c r="I2484" t="s">
        <v>11</v>
      </c>
      <c r="J2484" t="s">
        <v>127</v>
      </c>
      <c r="K2484" t="s">
        <v>153</v>
      </c>
      <c r="L2484" t="s">
        <v>143</v>
      </c>
      <c r="M2484" s="5">
        <v>84</v>
      </c>
    </row>
    <row r="2485" spans="1:13" x14ac:dyDescent="0.65">
      <c r="A2485" s="2">
        <v>45368</v>
      </c>
      <c r="B2485" s="3">
        <f t="shared" si="116"/>
        <v>2024</v>
      </c>
      <c r="C2485" t="str">
        <f t="shared" si="114"/>
        <v>2023-2024</v>
      </c>
      <c r="D2485" t="s">
        <v>160</v>
      </c>
      <c r="E2485" t="s">
        <v>87</v>
      </c>
      <c r="F2485" t="str">
        <f t="shared" si="115"/>
        <v>New South Wales</v>
      </c>
      <c r="G2485" t="s">
        <v>10</v>
      </c>
      <c r="H2485">
        <v>2158</v>
      </c>
      <c r="I2485" t="s">
        <v>11</v>
      </c>
      <c r="J2485" t="s">
        <v>123</v>
      </c>
      <c r="K2485" t="s">
        <v>154</v>
      </c>
      <c r="L2485" t="s">
        <v>144</v>
      </c>
      <c r="M2485" s="5">
        <v>288</v>
      </c>
    </row>
    <row r="2486" spans="1:13" x14ac:dyDescent="0.65">
      <c r="A2486" s="2">
        <v>45694</v>
      </c>
      <c r="B2486" s="3">
        <f t="shared" si="116"/>
        <v>2025</v>
      </c>
      <c r="C2486" t="str">
        <f t="shared" si="114"/>
        <v>2024-2025</v>
      </c>
      <c r="D2486" t="s">
        <v>160</v>
      </c>
      <c r="E2486" t="s">
        <v>54</v>
      </c>
      <c r="F2486" t="str">
        <f t="shared" si="115"/>
        <v>New South Wales</v>
      </c>
      <c r="G2486" t="s">
        <v>10</v>
      </c>
      <c r="H2486">
        <v>2750</v>
      </c>
      <c r="I2486" t="s">
        <v>11</v>
      </c>
      <c r="J2486" t="s">
        <v>130</v>
      </c>
      <c r="K2486" t="s">
        <v>153</v>
      </c>
      <c r="L2486" t="s">
        <v>143</v>
      </c>
      <c r="M2486" s="5">
        <v>545</v>
      </c>
    </row>
    <row r="2487" spans="1:13" x14ac:dyDescent="0.65">
      <c r="A2487" s="2">
        <v>45364</v>
      </c>
      <c r="B2487" s="3">
        <f t="shared" si="116"/>
        <v>2024</v>
      </c>
      <c r="C2487" t="str">
        <f t="shared" si="114"/>
        <v>2023-2024</v>
      </c>
      <c r="D2487" t="s">
        <v>160</v>
      </c>
      <c r="E2487" t="s">
        <v>18</v>
      </c>
      <c r="F2487" t="str">
        <f t="shared" si="115"/>
        <v>Queensland</v>
      </c>
      <c r="G2487" t="s">
        <v>19</v>
      </c>
      <c r="H2487">
        <v>4802</v>
      </c>
      <c r="I2487" t="s">
        <v>11</v>
      </c>
      <c r="J2487" t="s">
        <v>131</v>
      </c>
      <c r="K2487" t="s">
        <v>153</v>
      </c>
      <c r="L2487" t="s">
        <v>143</v>
      </c>
      <c r="M2487" s="5">
        <v>117</v>
      </c>
    </row>
    <row r="2488" spans="1:13" x14ac:dyDescent="0.65">
      <c r="A2488" s="2">
        <v>45567</v>
      </c>
      <c r="B2488" s="3">
        <f t="shared" si="116"/>
        <v>2025</v>
      </c>
      <c r="C2488" t="str">
        <f t="shared" si="114"/>
        <v>2024-2025</v>
      </c>
      <c r="D2488" t="s">
        <v>160</v>
      </c>
      <c r="E2488" t="s">
        <v>18</v>
      </c>
      <c r="F2488" t="str">
        <f t="shared" si="115"/>
        <v>Queensland</v>
      </c>
      <c r="G2488" t="s">
        <v>19</v>
      </c>
      <c r="H2488">
        <v>4802</v>
      </c>
      <c r="I2488" t="s">
        <v>11</v>
      </c>
      <c r="J2488" t="s">
        <v>131</v>
      </c>
      <c r="K2488" t="s">
        <v>150</v>
      </c>
      <c r="L2488" t="s">
        <v>140</v>
      </c>
      <c r="M2488" s="5">
        <v>707</v>
      </c>
    </row>
    <row r="2489" spans="1:13" x14ac:dyDescent="0.65">
      <c r="A2489" s="2">
        <v>45555</v>
      </c>
      <c r="B2489" s="3">
        <f t="shared" si="116"/>
        <v>2025</v>
      </c>
      <c r="C2489" t="str">
        <f t="shared" si="114"/>
        <v>2024-2025</v>
      </c>
      <c r="D2489" t="s">
        <v>161</v>
      </c>
      <c r="E2489" t="s">
        <v>36</v>
      </c>
      <c r="F2489" t="str">
        <f t="shared" si="115"/>
        <v>New South Wales</v>
      </c>
      <c r="G2489" t="s">
        <v>10</v>
      </c>
      <c r="H2489">
        <v>2539</v>
      </c>
      <c r="I2489" t="s">
        <v>11</v>
      </c>
      <c r="J2489" t="s">
        <v>121</v>
      </c>
      <c r="K2489" t="s">
        <v>156</v>
      </c>
      <c r="L2489" t="s">
        <v>146</v>
      </c>
      <c r="M2489" s="5">
        <v>319</v>
      </c>
    </row>
    <row r="2490" spans="1:13" x14ac:dyDescent="0.65">
      <c r="A2490" s="2">
        <v>45509</v>
      </c>
      <c r="B2490" s="3">
        <f t="shared" si="116"/>
        <v>2025</v>
      </c>
      <c r="C2490" t="str">
        <f t="shared" si="114"/>
        <v>2024-2025</v>
      </c>
      <c r="D2490" t="s">
        <v>161</v>
      </c>
      <c r="E2490" t="s">
        <v>109</v>
      </c>
      <c r="F2490" t="str">
        <f t="shared" si="115"/>
        <v>Western Australia</v>
      </c>
      <c r="G2490" t="s">
        <v>28</v>
      </c>
      <c r="H2490">
        <v>6052</v>
      </c>
      <c r="I2490" t="s">
        <v>11</v>
      </c>
      <c r="J2490" t="s">
        <v>119</v>
      </c>
      <c r="K2490" t="s">
        <v>159</v>
      </c>
      <c r="L2490" t="s">
        <v>149</v>
      </c>
      <c r="M2490" s="5">
        <v>247</v>
      </c>
    </row>
    <row r="2491" spans="1:13" x14ac:dyDescent="0.65">
      <c r="A2491" s="2">
        <v>45725</v>
      </c>
      <c r="B2491" s="3">
        <f t="shared" si="116"/>
        <v>2025</v>
      </c>
      <c r="C2491" t="str">
        <f t="shared" si="114"/>
        <v>2024-2025</v>
      </c>
      <c r="D2491" t="s">
        <v>160</v>
      </c>
      <c r="E2491" t="s">
        <v>27</v>
      </c>
      <c r="F2491" t="str">
        <f t="shared" si="115"/>
        <v>Western Australia</v>
      </c>
      <c r="G2491" t="s">
        <v>28</v>
      </c>
      <c r="H2491">
        <v>6030</v>
      </c>
      <c r="I2491" t="s">
        <v>11</v>
      </c>
      <c r="J2491" t="s">
        <v>119</v>
      </c>
      <c r="K2491" t="s">
        <v>153</v>
      </c>
      <c r="L2491" t="s">
        <v>143</v>
      </c>
      <c r="M2491" s="5">
        <v>385</v>
      </c>
    </row>
    <row r="2492" spans="1:13" x14ac:dyDescent="0.65">
      <c r="A2492" s="2">
        <v>45739</v>
      </c>
      <c r="B2492" s="3">
        <f t="shared" si="116"/>
        <v>2025</v>
      </c>
      <c r="C2492" t="str">
        <f t="shared" si="114"/>
        <v>2024-2025</v>
      </c>
      <c r="D2492" t="s">
        <v>160</v>
      </c>
      <c r="E2492" t="s">
        <v>57</v>
      </c>
      <c r="F2492" t="str">
        <f t="shared" si="115"/>
        <v>New South Wales</v>
      </c>
      <c r="G2492" t="s">
        <v>10</v>
      </c>
      <c r="H2492">
        <v>2064</v>
      </c>
      <c r="I2492" t="s">
        <v>11</v>
      </c>
      <c r="J2492" t="s">
        <v>124</v>
      </c>
      <c r="K2492" t="s">
        <v>153</v>
      </c>
      <c r="L2492" t="s">
        <v>143</v>
      </c>
      <c r="M2492" s="5">
        <v>780</v>
      </c>
    </row>
    <row r="2493" spans="1:13" x14ac:dyDescent="0.65">
      <c r="A2493" s="2">
        <v>45839</v>
      </c>
      <c r="B2493" s="3">
        <f t="shared" si="116"/>
        <v>2026</v>
      </c>
      <c r="C2493" t="str">
        <f t="shared" si="114"/>
        <v>2025-2026</v>
      </c>
      <c r="D2493" t="s">
        <v>160</v>
      </c>
      <c r="E2493" t="s">
        <v>41</v>
      </c>
      <c r="F2493" t="str">
        <f t="shared" si="115"/>
        <v>New South Wales</v>
      </c>
      <c r="G2493" t="s">
        <v>10</v>
      </c>
      <c r="H2493">
        <v>2478</v>
      </c>
      <c r="I2493" t="s">
        <v>11</v>
      </c>
      <c r="J2493" t="s">
        <v>120</v>
      </c>
      <c r="K2493" t="s">
        <v>156</v>
      </c>
      <c r="L2493" t="s">
        <v>146</v>
      </c>
      <c r="M2493" s="5">
        <v>355</v>
      </c>
    </row>
    <row r="2494" spans="1:13" x14ac:dyDescent="0.65">
      <c r="A2494" s="2">
        <v>45784</v>
      </c>
      <c r="B2494" s="3">
        <f t="shared" si="116"/>
        <v>2025</v>
      </c>
      <c r="C2494" t="str">
        <f t="shared" si="114"/>
        <v>2024-2025</v>
      </c>
      <c r="D2494" t="s">
        <v>160</v>
      </c>
      <c r="E2494" t="s">
        <v>47</v>
      </c>
      <c r="F2494" t="str">
        <f t="shared" si="115"/>
        <v>Victoria</v>
      </c>
      <c r="G2494" t="s">
        <v>26</v>
      </c>
      <c r="H2494">
        <v>3630</v>
      </c>
      <c r="I2494" t="s">
        <v>11</v>
      </c>
      <c r="J2494" t="s">
        <v>135</v>
      </c>
      <c r="K2494" t="s">
        <v>153</v>
      </c>
      <c r="L2494" t="s">
        <v>143</v>
      </c>
      <c r="M2494" s="5">
        <v>533</v>
      </c>
    </row>
    <row r="2495" spans="1:13" x14ac:dyDescent="0.65">
      <c r="A2495" s="2">
        <v>45818</v>
      </c>
      <c r="B2495" s="3">
        <f t="shared" si="116"/>
        <v>2025</v>
      </c>
      <c r="C2495" t="str">
        <f t="shared" si="114"/>
        <v>2024-2025</v>
      </c>
      <c r="D2495" t="s">
        <v>161</v>
      </c>
      <c r="E2495" t="s">
        <v>52</v>
      </c>
      <c r="F2495" t="str">
        <f t="shared" si="115"/>
        <v>New South Wales</v>
      </c>
      <c r="G2495" t="s">
        <v>10</v>
      </c>
      <c r="H2495">
        <v>2485</v>
      </c>
      <c r="I2495" t="s">
        <v>11</v>
      </c>
      <c r="J2495" t="s">
        <v>120</v>
      </c>
      <c r="K2495" t="s">
        <v>153</v>
      </c>
      <c r="L2495" t="s">
        <v>143</v>
      </c>
      <c r="M2495" s="5">
        <v>251</v>
      </c>
    </row>
    <row r="2496" spans="1:13" x14ac:dyDescent="0.65">
      <c r="A2496" s="2">
        <v>45396</v>
      </c>
      <c r="B2496" s="3">
        <f t="shared" si="116"/>
        <v>2024</v>
      </c>
      <c r="C2496" t="str">
        <f t="shared" si="114"/>
        <v>2023-2024</v>
      </c>
      <c r="D2496" t="s">
        <v>161</v>
      </c>
      <c r="E2496" t="s">
        <v>81</v>
      </c>
      <c r="F2496" t="str">
        <f t="shared" si="115"/>
        <v>Victoria</v>
      </c>
      <c r="G2496" t="s">
        <v>26</v>
      </c>
      <c r="H2496">
        <v>3076</v>
      </c>
      <c r="I2496" t="s">
        <v>11</v>
      </c>
      <c r="J2496" t="s">
        <v>126</v>
      </c>
      <c r="K2496" t="s">
        <v>156</v>
      </c>
      <c r="L2496" t="s">
        <v>146</v>
      </c>
      <c r="M2496" s="5">
        <v>551</v>
      </c>
    </row>
    <row r="2497" spans="1:13" x14ac:dyDescent="0.65">
      <c r="A2497" s="2">
        <v>45403</v>
      </c>
      <c r="B2497" s="3">
        <f t="shared" si="116"/>
        <v>2024</v>
      </c>
      <c r="C2497" t="str">
        <f t="shared" si="114"/>
        <v>2023-2024</v>
      </c>
      <c r="D2497" t="s">
        <v>160</v>
      </c>
      <c r="E2497" t="s">
        <v>37</v>
      </c>
      <c r="F2497" t="str">
        <f t="shared" si="115"/>
        <v>Victoria</v>
      </c>
      <c r="G2497" t="s">
        <v>26</v>
      </c>
      <c r="H2497">
        <v>3134</v>
      </c>
      <c r="I2497" t="s">
        <v>11</v>
      </c>
      <c r="J2497" t="s">
        <v>125</v>
      </c>
      <c r="K2497" t="s">
        <v>159</v>
      </c>
      <c r="L2497" t="s">
        <v>149</v>
      </c>
      <c r="M2497" s="5">
        <v>590</v>
      </c>
    </row>
    <row r="2498" spans="1:13" x14ac:dyDescent="0.65">
      <c r="A2498" s="2">
        <v>46005</v>
      </c>
      <c r="B2498" s="3">
        <f t="shared" si="116"/>
        <v>2026</v>
      </c>
      <c r="C2498" t="str">
        <f t="shared" ref="C2498:C2561" si="117">IF(MONTH(A2498) &gt;= 7, YEAR(A2498) &amp; "-" &amp; YEAR(A2498) + 1, YEAR(A2498) - 1 &amp; "-" &amp; YEAR(A2498))</f>
        <v>2025-2026</v>
      </c>
      <c r="D2498" t="s">
        <v>160</v>
      </c>
      <c r="E2498" t="s">
        <v>21</v>
      </c>
      <c r="F2498" t="str">
        <f t="shared" ref="F2498:F2561" si="118">IF(G2498="WA","Western Australia",
IF(G2498="NSW","New South Wales",
IF(G2498="QLD","Queensland",
IF(G2498="VIC","Victoria",
IF(G2498="TAS","Tasmania",
IF(G2498="SA","South Australia",
IF(G2498="NT","Northern Territory",
IF(G2498="ACT","Australian Capital Territory",G2498))))))))</f>
        <v>South Australia</v>
      </c>
      <c r="G2498" t="s">
        <v>17</v>
      </c>
      <c r="H2498">
        <v>5343</v>
      </c>
      <c r="I2498" t="s">
        <v>11</v>
      </c>
      <c r="J2498" t="s">
        <v>137</v>
      </c>
      <c r="K2498" t="s">
        <v>157</v>
      </c>
      <c r="L2498" t="s">
        <v>147</v>
      </c>
      <c r="M2498" s="5">
        <v>284</v>
      </c>
    </row>
    <row r="2499" spans="1:13" x14ac:dyDescent="0.65">
      <c r="A2499" s="2">
        <v>45702</v>
      </c>
      <c r="B2499" s="3">
        <f t="shared" ref="B2499:B2562" si="119">IF(MONTH(A2499)&gt;=7,YEAR(A2499)+1,YEAR(A2499))</f>
        <v>2025</v>
      </c>
      <c r="C2499" t="str">
        <f t="shared" si="117"/>
        <v>2024-2025</v>
      </c>
      <c r="D2499" t="s">
        <v>160</v>
      </c>
      <c r="E2499" t="s">
        <v>45</v>
      </c>
      <c r="F2499" t="str">
        <f t="shared" si="118"/>
        <v>Victoria</v>
      </c>
      <c r="G2499" t="s">
        <v>26</v>
      </c>
      <c r="H2499">
        <v>3136</v>
      </c>
      <c r="I2499" t="s">
        <v>11</v>
      </c>
      <c r="J2499" t="s">
        <v>125</v>
      </c>
      <c r="K2499" t="s">
        <v>154</v>
      </c>
      <c r="L2499" t="s">
        <v>144</v>
      </c>
      <c r="M2499" s="5">
        <v>609</v>
      </c>
    </row>
    <row r="2500" spans="1:13" x14ac:dyDescent="0.65">
      <c r="A2500" s="2">
        <v>45899</v>
      </c>
      <c r="B2500" s="3">
        <f t="shared" si="119"/>
        <v>2026</v>
      </c>
      <c r="C2500" t="str">
        <f t="shared" si="117"/>
        <v>2025-2026</v>
      </c>
      <c r="D2500" t="s">
        <v>160</v>
      </c>
      <c r="E2500" t="s">
        <v>94</v>
      </c>
      <c r="F2500" t="str">
        <f t="shared" si="118"/>
        <v>Queensland</v>
      </c>
      <c r="G2500" t="s">
        <v>19</v>
      </c>
      <c r="H2500">
        <v>4551</v>
      </c>
      <c r="I2500" t="s">
        <v>11</v>
      </c>
      <c r="J2500" t="s">
        <v>134</v>
      </c>
      <c r="K2500" t="s">
        <v>155</v>
      </c>
      <c r="L2500" t="s">
        <v>145</v>
      </c>
      <c r="M2500" s="5">
        <v>195</v>
      </c>
    </row>
    <row r="2501" spans="1:13" x14ac:dyDescent="0.65">
      <c r="A2501" s="2">
        <v>45624</v>
      </c>
      <c r="B2501" s="3">
        <f t="shared" si="119"/>
        <v>2025</v>
      </c>
      <c r="C2501" t="str">
        <f t="shared" si="117"/>
        <v>2024-2025</v>
      </c>
      <c r="D2501" t="s">
        <v>160</v>
      </c>
      <c r="E2501" t="s">
        <v>50</v>
      </c>
      <c r="F2501" t="str">
        <f t="shared" si="118"/>
        <v>Australian Capital Territory</v>
      </c>
      <c r="G2501" t="s">
        <v>51</v>
      </c>
      <c r="H2501">
        <v>2617</v>
      </c>
      <c r="I2501" t="s">
        <v>11</v>
      </c>
      <c r="J2501" t="s">
        <v>121</v>
      </c>
      <c r="K2501" t="s">
        <v>156</v>
      </c>
      <c r="L2501" t="s">
        <v>146</v>
      </c>
      <c r="M2501" s="5">
        <v>700</v>
      </c>
    </row>
    <row r="2502" spans="1:13" x14ac:dyDescent="0.65">
      <c r="A2502" s="2">
        <v>45545</v>
      </c>
      <c r="B2502" s="3">
        <f t="shared" si="119"/>
        <v>2025</v>
      </c>
      <c r="C2502" t="str">
        <f t="shared" si="117"/>
        <v>2024-2025</v>
      </c>
      <c r="D2502" t="s">
        <v>160</v>
      </c>
      <c r="E2502" t="s">
        <v>95</v>
      </c>
      <c r="F2502" t="str">
        <f t="shared" si="118"/>
        <v>New South Wales</v>
      </c>
      <c r="G2502" t="s">
        <v>10</v>
      </c>
      <c r="H2502">
        <v>2131</v>
      </c>
      <c r="I2502" t="s">
        <v>11</v>
      </c>
      <c r="J2502" t="s">
        <v>123</v>
      </c>
      <c r="K2502" t="s">
        <v>156</v>
      </c>
      <c r="L2502" t="s">
        <v>146</v>
      </c>
      <c r="M2502" s="5">
        <v>581</v>
      </c>
    </row>
    <row r="2503" spans="1:13" x14ac:dyDescent="0.65">
      <c r="A2503" s="2">
        <v>45683</v>
      </c>
      <c r="B2503" s="3">
        <f t="shared" si="119"/>
        <v>2025</v>
      </c>
      <c r="C2503" t="str">
        <f t="shared" si="117"/>
        <v>2024-2025</v>
      </c>
      <c r="D2503" t="s">
        <v>160</v>
      </c>
      <c r="E2503" t="s">
        <v>66</v>
      </c>
      <c r="F2503" t="str">
        <f t="shared" si="118"/>
        <v>Western Australia</v>
      </c>
      <c r="G2503" t="s">
        <v>28</v>
      </c>
      <c r="H2503">
        <v>6330</v>
      </c>
      <c r="I2503" t="s">
        <v>11</v>
      </c>
      <c r="J2503" t="s">
        <v>133</v>
      </c>
      <c r="K2503" t="s">
        <v>154</v>
      </c>
      <c r="L2503" t="s">
        <v>144</v>
      </c>
      <c r="M2503" s="5">
        <v>529</v>
      </c>
    </row>
    <row r="2504" spans="1:13" x14ac:dyDescent="0.65">
      <c r="A2504" s="2">
        <v>45500</v>
      </c>
      <c r="B2504" s="3">
        <f t="shared" si="119"/>
        <v>2025</v>
      </c>
      <c r="C2504" t="str">
        <f t="shared" si="117"/>
        <v>2024-2025</v>
      </c>
      <c r="D2504" t="s">
        <v>160</v>
      </c>
      <c r="E2504" t="s">
        <v>101</v>
      </c>
      <c r="F2504" t="str">
        <f t="shared" si="118"/>
        <v>Queensland</v>
      </c>
      <c r="G2504" t="s">
        <v>19</v>
      </c>
      <c r="H2504">
        <v>4305</v>
      </c>
      <c r="I2504" t="s">
        <v>11</v>
      </c>
      <c r="J2504" t="s">
        <v>122</v>
      </c>
      <c r="K2504" t="s">
        <v>153</v>
      </c>
      <c r="L2504" t="s">
        <v>143</v>
      </c>
      <c r="M2504" s="5">
        <v>415</v>
      </c>
    </row>
    <row r="2505" spans="1:13" x14ac:dyDescent="0.65">
      <c r="A2505" s="2">
        <v>45673</v>
      </c>
      <c r="B2505" s="3">
        <f t="shared" si="119"/>
        <v>2025</v>
      </c>
      <c r="C2505" t="str">
        <f t="shared" si="117"/>
        <v>2024-2025</v>
      </c>
      <c r="D2505" t="s">
        <v>160</v>
      </c>
      <c r="E2505" t="s">
        <v>108</v>
      </c>
      <c r="F2505" t="str">
        <f t="shared" si="118"/>
        <v>Tasmania</v>
      </c>
      <c r="G2505" t="s">
        <v>43</v>
      </c>
      <c r="H2505">
        <v>7320</v>
      </c>
      <c r="I2505" t="s">
        <v>11</v>
      </c>
      <c r="J2505" t="s">
        <v>128</v>
      </c>
      <c r="K2505" t="s">
        <v>154</v>
      </c>
      <c r="L2505" t="s">
        <v>144</v>
      </c>
      <c r="M2505" s="5">
        <v>114</v>
      </c>
    </row>
    <row r="2506" spans="1:13" x14ac:dyDescent="0.65">
      <c r="A2506" s="2">
        <v>46020</v>
      </c>
      <c r="B2506" s="3">
        <f t="shared" si="119"/>
        <v>2026</v>
      </c>
      <c r="C2506" t="str">
        <f t="shared" si="117"/>
        <v>2025-2026</v>
      </c>
      <c r="D2506" t="s">
        <v>161</v>
      </c>
      <c r="E2506" t="s">
        <v>99</v>
      </c>
      <c r="F2506" t="str">
        <f t="shared" si="118"/>
        <v>Western Australia</v>
      </c>
      <c r="G2506" t="s">
        <v>28</v>
      </c>
      <c r="H2506">
        <v>6530</v>
      </c>
      <c r="I2506" t="s">
        <v>11</v>
      </c>
      <c r="J2506" t="s">
        <v>139</v>
      </c>
      <c r="K2506" t="s">
        <v>156</v>
      </c>
      <c r="L2506" t="s">
        <v>146</v>
      </c>
      <c r="M2506" s="5">
        <v>564</v>
      </c>
    </row>
    <row r="2507" spans="1:13" x14ac:dyDescent="0.65">
      <c r="A2507" s="2">
        <v>45688</v>
      </c>
      <c r="B2507" s="3">
        <f t="shared" si="119"/>
        <v>2025</v>
      </c>
      <c r="C2507" t="str">
        <f t="shared" si="117"/>
        <v>2024-2025</v>
      </c>
      <c r="D2507" t="s">
        <v>160</v>
      </c>
      <c r="E2507" t="s">
        <v>57</v>
      </c>
      <c r="F2507" t="str">
        <f t="shared" si="118"/>
        <v>New South Wales</v>
      </c>
      <c r="G2507" t="s">
        <v>10</v>
      </c>
      <c r="H2507">
        <v>2064</v>
      </c>
      <c r="I2507" t="s">
        <v>11</v>
      </c>
      <c r="J2507" t="s">
        <v>124</v>
      </c>
      <c r="K2507" t="s">
        <v>153</v>
      </c>
      <c r="L2507" t="s">
        <v>143</v>
      </c>
      <c r="M2507" s="5">
        <v>124</v>
      </c>
    </row>
    <row r="2508" spans="1:13" x14ac:dyDescent="0.65">
      <c r="A2508" s="2">
        <v>45919</v>
      </c>
      <c r="B2508" s="3">
        <f t="shared" si="119"/>
        <v>2026</v>
      </c>
      <c r="C2508" t="str">
        <f t="shared" si="117"/>
        <v>2025-2026</v>
      </c>
      <c r="D2508" t="s">
        <v>160</v>
      </c>
      <c r="E2508" t="s">
        <v>20</v>
      </c>
      <c r="F2508" t="str">
        <f t="shared" si="118"/>
        <v>South Australia</v>
      </c>
      <c r="G2508" t="s">
        <v>17</v>
      </c>
      <c r="H2508">
        <v>5607</v>
      </c>
      <c r="I2508" t="s">
        <v>11</v>
      </c>
      <c r="J2508" t="s">
        <v>137</v>
      </c>
      <c r="K2508" t="s">
        <v>150</v>
      </c>
      <c r="L2508" t="s">
        <v>140</v>
      </c>
      <c r="M2508" s="5">
        <v>335</v>
      </c>
    </row>
    <row r="2509" spans="1:13" x14ac:dyDescent="0.65">
      <c r="A2509" s="2">
        <v>45639</v>
      </c>
      <c r="B2509" s="3">
        <f t="shared" si="119"/>
        <v>2025</v>
      </c>
      <c r="C2509" t="str">
        <f t="shared" si="117"/>
        <v>2024-2025</v>
      </c>
      <c r="D2509" t="s">
        <v>160</v>
      </c>
      <c r="E2509" t="s">
        <v>107</v>
      </c>
      <c r="F2509" t="str">
        <f t="shared" si="118"/>
        <v>New South Wales</v>
      </c>
      <c r="G2509" t="s">
        <v>10</v>
      </c>
      <c r="H2509">
        <v>2020</v>
      </c>
      <c r="I2509" t="s">
        <v>11</v>
      </c>
      <c r="J2509" t="s">
        <v>124</v>
      </c>
      <c r="K2509" t="s">
        <v>155</v>
      </c>
      <c r="L2509" t="s">
        <v>145</v>
      </c>
      <c r="M2509" s="5">
        <v>505</v>
      </c>
    </row>
    <row r="2510" spans="1:13" x14ac:dyDescent="0.65">
      <c r="A2510" s="2">
        <v>45466</v>
      </c>
      <c r="B2510" s="3">
        <f t="shared" si="119"/>
        <v>2024</v>
      </c>
      <c r="C2510" t="str">
        <f t="shared" si="117"/>
        <v>2023-2024</v>
      </c>
      <c r="D2510" t="s">
        <v>161</v>
      </c>
      <c r="E2510" t="s">
        <v>71</v>
      </c>
      <c r="F2510" t="str">
        <f t="shared" si="118"/>
        <v>Victoria</v>
      </c>
      <c r="G2510" t="s">
        <v>26</v>
      </c>
      <c r="H2510">
        <v>3131</v>
      </c>
      <c r="I2510" t="s">
        <v>11</v>
      </c>
      <c r="J2510" t="s">
        <v>125</v>
      </c>
      <c r="K2510" t="s">
        <v>150</v>
      </c>
      <c r="L2510" t="s">
        <v>140</v>
      </c>
      <c r="M2510" s="5">
        <v>466</v>
      </c>
    </row>
    <row r="2511" spans="1:13" x14ac:dyDescent="0.65">
      <c r="A2511" s="2">
        <v>45490</v>
      </c>
      <c r="B2511" s="3">
        <f t="shared" si="119"/>
        <v>2025</v>
      </c>
      <c r="C2511" t="str">
        <f t="shared" si="117"/>
        <v>2024-2025</v>
      </c>
      <c r="D2511" t="s">
        <v>161</v>
      </c>
      <c r="E2511" t="s">
        <v>95</v>
      </c>
      <c r="F2511" t="str">
        <f t="shared" si="118"/>
        <v>New South Wales</v>
      </c>
      <c r="G2511" t="s">
        <v>10</v>
      </c>
      <c r="H2511">
        <v>2131</v>
      </c>
      <c r="I2511" t="s">
        <v>11</v>
      </c>
      <c r="J2511" t="s">
        <v>123</v>
      </c>
      <c r="K2511" t="s">
        <v>159</v>
      </c>
      <c r="L2511" t="s">
        <v>149</v>
      </c>
      <c r="M2511" s="5">
        <v>123</v>
      </c>
    </row>
    <row r="2512" spans="1:13" x14ac:dyDescent="0.65">
      <c r="A2512" s="2">
        <v>45462</v>
      </c>
      <c r="B2512" s="3">
        <f t="shared" si="119"/>
        <v>2024</v>
      </c>
      <c r="C2512" t="str">
        <f t="shared" si="117"/>
        <v>2023-2024</v>
      </c>
      <c r="D2512" t="s">
        <v>161</v>
      </c>
      <c r="E2512" t="s">
        <v>109</v>
      </c>
      <c r="F2512" t="str">
        <f t="shared" si="118"/>
        <v>Western Australia</v>
      </c>
      <c r="G2512" t="s">
        <v>28</v>
      </c>
      <c r="H2512">
        <v>6052</v>
      </c>
      <c r="I2512" t="s">
        <v>11</v>
      </c>
      <c r="J2512" t="s">
        <v>119</v>
      </c>
      <c r="K2512" t="s">
        <v>154</v>
      </c>
      <c r="L2512" t="s">
        <v>144</v>
      </c>
      <c r="M2512" s="5">
        <v>198</v>
      </c>
    </row>
    <row r="2513" spans="1:13" x14ac:dyDescent="0.65">
      <c r="A2513" s="2">
        <v>45956</v>
      </c>
      <c r="B2513" s="3">
        <f t="shared" si="119"/>
        <v>2026</v>
      </c>
      <c r="C2513" t="str">
        <f t="shared" si="117"/>
        <v>2025-2026</v>
      </c>
      <c r="D2513" t="s">
        <v>160</v>
      </c>
      <c r="E2513" t="s">
        <v>107</v>
      </c>
      <c r="F2513" t="str">
        <f t="shared" si="118"/>
        <v>New South Wales</v>
      </c>
      <c r="G2513" t="s">
        <v>10</v>
      </c>
      <c r="H2513">
        <v>2020</v>
      </c>
      <c r="I2513" t="s">
        <v>11</v>
      </c>
      <c r="J2513" t="s">
        <v>124</v>
      </c>
      <c r="K2513" t="s">
        <v>153</v>
      </c>
      <c r="L2513" t="s">
        <v>143</v>
      </c>
      <c r="M2513" s="5">
        <v>152</v>
      </c>
    </row>
    <row r="2514" spans="1:13" x14ac:dyDescent="0.65">
      <c r="A2514" s="2">
        <v>45400</v>
      </c>
      <c r="B2514" s="3">
        <f t="shared" si="119"/>
        <v>2024</v>
      </c>
      <c r="C2514" t="str">
        <f t="shared" si="117"/>
        <v>2023-2024</v>
      </c>
      <c r="D2514" t="s">
        <v>161</v>
      </c>
      <c r="E2514" t="s">
        <v>110</v>
      </c>
      <c r="F2514" t="str">
        <f t="shared" si="118"/>
        <v>Australian Capital Territory</v>
      </c>
      <c r="G2514" t="s">
        <v>51</v>
      </c>
      <c r="H2514">
        <v>2609</v>
      </c>
      <c r="I2514" t="s">
        <v>11</v>
      </c>
      <c r="J2514" t="s">
        <v>121</v>
      </c>
      <c r="K2514" t="s">
        <v>154</v>
      </c>
      <c r="L2514" t="s">
        <v>144</v>
      </c>
      <c r="M2514" s="5">
        <v>422</v>
      </c>
    </row>
    <row r="2515" spans="1:13" x14ac:dyDescent="0.65">
      <c r="A2515" s="2">
        <v>45422</v>
      </c>
      <c r="B2515" s="3">
        <f t="shared" si="119"/>
        <v>2024</v>
      </c>
      <c r="C2515" t="str">
        <f t="shared" si="117"/>
        <v>2023-2024</v>
      </c>
      <c r="D2515" t="s">
        <v>160</v>
      </c>
      <c r="E2515" t="s">
        <v>56</v>
      </c>
      <c r="F2515" t="str">
        <f t="shared" si="118"/>
        <v>Queensland</v>
      </c>
      <c r="G2515" t="s">
        <v>19</v>
      </c>
      <c r="H2515">
        <v>4883</v>
      </c>
      <c r="I2515" t="s">
        <v>11</v>
      </c>
      <c r="J2515" t="s">
        <v>131</v>
      </c>
      <c r="K2515" t="s">
        <v>154</v>
      </c>
      <c r="L2515" t="s">
        <v>144</v>
      </c>
      <c r="M2515" s="5">
        <v>701</v>
      </c>
    </row>
    <row r="2516" spans="1:13" x14ac:dyDescent="0.65">
      <c r="A2516" s="2">
        <v>45840</v>
      </c>
      <c r="B2516" s="3">
        <f t="shared" si="119"/>
        <v>2026</v>
      </c>
      <c r="C2516" t="str">
        <f t="shared" si="117"/>
        <v>2025-2026</v>
      </c>
      <c r="D2516" t="s">
        <v>161</v>
      </c>
      <c r="E2516" t="s">
        <v>40</v>
      </c>
      <c r="F2516" t="str">
        <f t="shared" si="118"/>
        <v>South Australia</v>
      </c>
      <c r="G2516" t="s">
        <v>17</v>
      </c>
      <c r="H2516">
        <v>5169</v>
      </c>
      <c r="I2516" t="s">
        <v>11</v>
      </c>
      <c r="J2516" t="s">
        <v>132</v>
      </c>
      <c r="K2516" t="s">
        <v>154</v>
      </c>
      <c r="L2516" t="s">
        <v>144</v>
      </c>
      <c r="M2516" s="5">
        <v>481</v>
      </c>
    </row>
    <row r="2517" spans="1:13" x14ac:dyDescent="0.65">
      <c r="A2517" s="2">
        <v>45983</v>
      </c>
      <c r="B2517" s="3">
        <f t="shared" si="119"/>
        <v>2026</v>
      </c>
      <c r="C2517" t="str">
        <f t="shared" si="117"/>
        <v>2025-2026</v>
      </c>
      <c r="D2517" t="s">
        <v>161</v>
      </c>
      <c r="E2517" t="s">
        <v>40</v>
      </c>
      <c r="F2517" t="str">
        <f t="shared" si="118"/>
        <v>South Australia</v>
      </c>
      <c r="G2517" t="s">
        <v>17</v>
      </c>
      <c r="H2517">
        <v>5169</v>
      </c>
      <c r="I2517" t="s">
        <v>11</v>
      </c>
      <c r="J2517" t="s">
        <v>132</v>
      </c>
      <c r="K2517" t="s">
        <v>155</v>
      </c>
      <c r="L2517" t="s">
        <v>145</v>
      </c>
      <c r="M2517" s="5">
        <v>250</v>
      </c>
    </row>
    <row r="2518" spans="1:13" x14ac:dyDescent="0.65">
      <c r="A2518" s="2">
        <v>45380</v>
      </c>
      <c r="B2518" s="3">
        <f t="shared" si="119"/>
        <v>2024</v>
      </c>
      <c r="C2518" t="str">
        <f t="shared" si="117"/>
        <v>2023-2024</v>
      </c>
      <c r="D2518" t="s">
        <v>161</v>
      </c>
      <c r="E2518" t="s">
        <v>55</v>
      </c>
      <c r="F2518" t="str">
        <f t="shared" si="118"/>
        <v>Queensland</v>
      </c>
      <c r="G2518" t="s">
        <v>19</v>
      </c>
      <c r="H2518">
        <v>4740</v>
      </c>
      <c r="I2518" t="s">
        <v>11</v>
      </c>
      <c r="J2518" t="s">
        <v>136</v>
      </c>
      <c r="K2518" t="s">
        <v>153</v>
      </c>
      <c r="L2518" t="s">
        <v>143</v>
      </c>
      <c r="M2518" s="5">
        <v>113</v>
      </c>
    </row>
    <row r="2519" spans="1:13" x14ac:dyDescent="0.65">
      <c r="A2519" s="2">
        <v>45805</v>
      </c>
      <c r="B2519" s="3">
        <f t="shared" si="119"/>
        <v>2025</v>
      </c>
      <c r="C2519" t="str">
        <f t="shared" si="117"/>
        <v>2024-2025</v>
      </c>
      <c r="D2519" t="s">
        <v>160</v>
      </c>
      <c r="E2519" t="s">
        <v>45</v>
      </c>
      <c r="F2519" t="str">
        <f t="shared" si="118"/>
        <v>Victoria</v>
      </c>
      <c r="G2519" t="s">
        <v>26</v>
      </c>
      <c r="H2519">
        <v>3136</v>
      </c>
      <c r="I2519" t="s">
        <v>11</v>
      </c>
      <c r="J2519" t="s">
        <v>125</v>
      </c>
      <c r="K2519" t="s">
        <v>159</v>
      </c>
      <c r="L2519" t="s">
        <v>149</v>
      </c>
      <c r="M2519" s="5">
        <v>204</v>
      </c>
    </row>
    <row r="2520" spans="1:13" x14ac:dyDescent="0.65">
      <c r="A2520" s="2">
        <v>45686</v>
      </c>
      <c r="B2520" s="3">
        <f t="shared" si="119"/>
        <v>2025</v>
      </c>
      <c r="C2520" t="str">
        <f t="shared" si="117"/>
        <v>2024-2025</v>
      </c>
      <c r="D2520" t="s">
        <v>161</v>
      </c>
      <c r="E2520" t="s">
        <v>36</v>
      </c>
      <c r="F2520" t="str">
        <f t="shared" si="118"/>
        <v>New South Wales</v>
      </c>
      <c r="G2520" t="s">
        <v>10</v>
      </c>
      <c r="H2520">
        <v>2539</v>
      </c>
      <c r="I2520" t="s">
        <v>11</v>
      </c>
      <c r="J2520" t="s">
        <v>121</v>
      </c>
      <c r="K2520" t="s">
        <v>152</v>
      </c>
      <c r="L2520" t="s">
        <v>142</v>
      </c>
      <c r="M2520" s="5">
        <v>683</v>
      </c>
    </row>
    <row r="2521" spans="1:13" x14ac:dyDescent="0.65">
      <c r="A2521" s="2">
        <v>45553</v>
      </c>
      <c r="B2521" s="3">
        <f t="shared" si="119"/>
        <v>2025</v>
      </c>
      <c r="C2521" t="str">
        <f t="shared" si="117"/>
        <v>2024-2025</v>
      </c>
      <c r="D2521" t="s">
        <v>160</v>
      </c>
      <c r="E2521" t="s">
        <v>50</v>
      </c>
      <c r="F2521" t="str">
        <f t="shared" si="118"/>
        <v>Australian Capital Territory</v>
      </c>
      <c r="G2521" t="s">
        <v>51</v>
      </c>
      <c r="H2521">
        <v>2617</v>
      </c>
      <c r="I2521" t="s">
        <v>11</v>
      </c>
      <c r="J2521" t="s">
        <v>121</v>
      </c>
      <c r="K2521" t="s">
        <v>157</v>
      </c>
      <c r="L2521" t="s">
        <v>147</v>
      </c>
      <c r="M2521" s="5">
        <v>457</v>
      </c>
    </row>
    <row r="2522" spans="1:13" x14ac:dyDescent="0.65">
      <c r="A2522" s="2">
        <v>45898</v>
      </c>
      <c r="B2522" s="3">
        <f t="shared" si="119"/>
        <v>2026</v>
      </c>
      <c r="C2522" t="str">
        <f t="shared" si="117"/>
        <v>2025-2026</v>
      </c>
      <c r="D2522" t="s">
        <v>160</v>
      </c>
      <c r="E2522" t="s">
        <v>114</v>
      </c>
      <c r="F2522" t="str">
        <f t="shared" si="118"/>
        <v>Victoria</v>
      </c>
      <c r="G2522" t="s">
        <v>26</v>
      </c>
      <c r="H2522">
        <v>3353</v>
      </c>
      <c r="I2522" t="s">
        <v>11</v>
      </c>
      <c r="J2522" t="s">
        <v>127</v>
      </c>
      <c r="K2522" t="s">
        <v>156</v>
      </c>
      <c r="L2522" t="s">
        <v>146</v>
      </c>
      <c r="M2522" s="5">
        <v>267</v>
      </c>
    </row>
    <row r="2523" spans="1:13" x14ac:dyDescent="0.65">
      <c r="A2523" s="2">
        <v>45438</v>
      </c>
      <c r="B2523" s="3">
        <f t="shared" si="119"/>
        <v>2024</v>
      </c>
      <c r="C2523" t="str">
        <f t="shared" si="117"/>
        <v>2023-2024</v>
      </c>
      <c r="D2523" t="s">
        <v>160</v>
      </c>
      <c r="E2523" t="s">
        <v>30</v>
      </c>
      <c r="F2523" t="str">
        <f t="shared" si="118"/>
        <v>Victoria</v>
      </c>
      <c r="G2523" t="s">
        <v>26</v>
      </c>
      <c r="H2523">
        <v>3030</v>
      </c>
      <c r="I2523" t="s">
        <v>11</v>
      </c>
      <c r="J2523" t="s">
        <v>126</v>
      </c>
      <c r="K2523" t="s">
        <v>153</v>
      </c>
      <c r="L2523" t="s">
        <v>143</v>
      </c>
      <c r="M2523" s="5">
        <v>528</v>
      </c>
    </row>
    <row r="2524" spans="1:13" x14ac:dyDescent="0.65">
      <c r="A2524" s="2">
        <v>45521</v>
      </c>
      <c r="B2524" s="3">
        <f t="shared" si="119"/>
        <v>2025</v>
      </c>
      <c r="C2524" t="str">
        <f t="shared" si="117"/>
        <v>2024-2025</v>
      </c>
      <c r="D2524" t="s">
        <v>160</v>
      </c>
      <c r="E2524" t="s">
        <v>57</v>
      </c>
      <c r="F2524" t="str">
        <f t="shared" si="118"/>
        <v>New South Wales</v>
      </c>
      <c r="G2524" t="s">
        <v>10</v>
      </c>
      <c r="H2524">
        <v>2064</v>
      </c>
      <c r="I2524" t="s">
        <v>11</v>
      </c>
      <c r="J2524" t="s">
        <v>124</v>
      </c>
      <c r="K2524" t="s">
        <v>153</v>
      </c>
      <c r="L2524" t="s">
        <v>143</v>
      </c>
      <c r="M2524" s="5">
        <v>634</v>
      </c>
    </row>
    <row r="2525" spans="1:13" x14ac:dyDescent="0.65">
      <c r="A2525" s="2">
        <v>45716</v>
      </c>
      <c r="B2525" s="3">
        <f t="shared" si="119"/>
        <v>2025</v>
      </c>
      <c r="C2525" t="str">
        <f t="shared" si="117"/>
        <v>2024-2025</v>
      </c>
      <c r="D2525" t="s">
        <v>160</v>
      </c>
      <c r="E2525" t="s">
        <v>71</v>
      </c>
      <c r="F2525" t="str">
        <f t="shared" si="118"/>
        <v>Victoria</v>
      </c>
      <c r="G2525" t="s">
        <v>26</v>
      </c>
      <c r="H2525">
        <v>3131</v>
      </c>
      <c r="I2525" t="s">
        <v>11</v>
      </c>
      <c r="J2525" t="s">
        <v>125</v>
      </c>
      <c r="K2525" t="s">
        <v>154</v>
      </c>
      <c r="L2525" t="s">
        <v>144</v>
      </c>
      <c r="M2525" s="5">
        <v>269</v>
      </c>
    </row>
    <row r="2526" spans="1:13" x14ac:dyDescent="0.65">
      <c r="A2526" s="2">
        <v>45920</v>
      </c>
      <c r="B2526" s="3">
        <f t="shared" si="119"/>
        <v>2026</v>
      </c>
      <c r="C2526" t="str">
        <f t="shared" si="117"/>
        <v>2025-2026</v>
      </c>
      <c r="D2526" t="s">
        <v>160</v>
      </c>
      <c r="E2526" t="s">
        <v>29</v>
      </c>
      <c r="F2526" t="str">
        <f t="shared" si="118"/>
        <v>Queensland</v>
      </c>
      <c r="G2526" t="s">
        <v>19</v>
      </c>
      <c r="H2526">
        <v>4703</v>
      </c>
      <c r="I2526" t="s">
        <v>11</v>
      </c>
      <c r="J2526" t="s">
        <v>136</v>
      </c>
      <c r="K2526" t="s">
        <v>157</v>
      </c>
      <c r="L2526" t="s">
        <v>147</v>
      </c>
      <c r="M2526" s="5">
        <v>98</v>
      </c>
    </row>
    <row r="2527" spans="1:13" x14ac:dyDescent="0.65">
      <c r="A2527" s="2">
        <v>45341</v>
      </c>
      <c r="B2527" s="3">
        <f t="shared" si="119"/>
        <v>2024</v>
      </c>
      <c r="C2527" t="str">
        <f t="shared" si="117"/>
        <v>2023-2024</v>
      </c>
      <c r="D2527" t="s">
        <v>161</v>
      </c>
      <c r="E2527" t="s">
        <v>111</v>
      </c>
      <c r="F2527" t="str">
        <f t="shared" si="118"/>
        <v>New South Wales</v>
      </c>
      <c r="G2527" t="s">
        <v>10</v>
      </c>
      <c r="H2527">
        <v>2154</v>
      </c>
      <c r="I2527" t="s">
        <v>11</v>
      </c>
      <c r="J2527" t="s">
        <v>123</v>
      </c>
      <c r="K2527" t="s">
        <v>155</v>
      </c>
      <c r="L2527" t="s">
        <v>145</v>
      </c>
      <c r="M2527" s="5">
        <v>277</v>
      </c>
    </row>
    <row r="2528" spans="1:13" x14ac:dyDescent="0.65">
      <c r="A2528" s="2">
        <v>45843</v>
      </c>
      <c r="B2528" s="3">
        <f t="shared" si="119"/>
        <v>2026</v>
      </c>
      <c r="C2528" t="str">
        <f t="shared" si="117"/>
        <v>2025-2026</v>
      </c>
      <c r="D2528" t="s">
        <v>160</v>
      </c>
      <c r="E2528" t="s">
        <v>84</v>
      </c>
      <c r="F2528" t="str">
        <f t="shared" si="118"/>
        <v>Western Australia</v>
      </c>
      <c r="G2528" t="s">
        <v>28</v>
      </c>
      <c r="H2528">
        <v>6280</v>
      </c>
      <c r="I2528" t="s">
        <v>11</v>
      </c>
      <c r="J2528" t="s">
        <v>133</v>
      </c>
      <c r="K2528" t="s">
        <v>151</v>
      </c>
      <c r="L2528" t="s">
        <v>141</v>
      </c>
      <c r="M2528" s="5">
        <v>491</v>
      </c>
    </row>
    <row r="2529" spans="1:13" x14ac:dyDescent="0.65">
      <c r="A2529" s="2">
        <v>45540</v>
      </c>
      <c r="B2529" s="3">
        <f t="shared" si="119"/>
        <v>2025</v>
      </c>
      <c r="C2529" t="str">
        <f t="shared" si="117"/>
        <v>2024-2025</v>
      </c>
      <c r="D2529" t="s">
        <v>160</v>
      </c>
      <c r="E2529" t="s">
        <v>59</v>
      </c>
      <c r="F2529" t="str">
        <f t="shared" si="118"/>
        <v>South Australia</v>
      </c>
      <c r="G2529" t="s">
        <v>17</v>
      </c>
      <c r="H2529">
        <v>5011</v>
      </c>
      <c r="I2529" t="s">
        <v>11</v>
      </c>
      <c r="J2529" t="s">
        <v>132</v>
      </c>
      <c r="K2529" t="s">
        <v>152</v>
      </c>
      <c r="L2529" t="s">
        <v>142</v>
      </c>
      <c r="M2529" s="5">
        <v>496</v>
      </c>
    </row>
    <row r="2530" spans="1:13" x14ac:dyDescent="0.65">
      <c r="A2530" s="2">
        <v>45331</v>
      </c>
      <c r="B2530" s="3">
        <f t="shared" si="119"/>
        <v>2024</v>
      </c>
      <c r="C2530" t="str">
        <f t="shared" si="117"/>
        <v>2023-2024</v>
      </c>
      <c r="D2530" t="s">
        <v>161</v>
      </c>
      <c r="E2530" t="s">
        <v>74</v>
      </c>
      <c r="F2530" t="str">
        <f t="shared" si="118"/>
        <v>Victoria</v>
      </c>
      <c r="G2530" t="s">
        <v>26</v>
      </c>
      <c r="H2530">
        <v>3500</v>
      </c>
      <c r="I2530" t="s">
        <v>11</v>
      </c>
      <c r="J2530" t="s">
        <v>127</v>
      </c>
      <c r="K2530" t="s">
        <v>151</v>
      </c>
      <c r="L2530" t="s">
        <v>141</v>
      </c>
      <c r="M2530" s="5">
        <v>81</v>
      </c>
    </row>
    <row r="2531" spans="1:13" x14ac:dyDescent="0.65">
      <c r="A2531" s="2">
        <v>45852</v>
      </c>
      <c r="B2531" s="3">
        <f t="shared" si="119"/>
        <v>2026</v>
      </c>
      <c r="C2531" t="str">
        <f t="shared" si="117"/>
        <v>2025-2026</v>
      </c>
      <c r="D2531" t="s">
        <v>160</v>
      </c>
      <c r="E2531" t="s">
        <v>45</v>
      </c>
      <c r="F2531" t="str">
        <f t="shared" si="118"/>
        <v>Victoria</v>
      </c>
      <c r="G2531" t="s">
        <v>26</v>
      </c>
      <c r="H2531">
        <v>3136</v>
      </c>
      <c r="I2531" t="s">
        <v>11</v>
      </c>
      <c r="J2531" t="s">
        <v>125</v>
      </c>
      <c r="K2531" t="s">
        <v>157</v>
      </c>
      <c r="L2531" t="s">
        <v>147</v>
      </c>
      <c r="M2531" s="5">
        <v>746</v>
      </c>
    </row>
    <row r="2532" spans="1:13" x14ac:dyDescent="0.65">
      <c r="A2532" s="2">
        <v>45794</v>
      </c>
      <c r="B2532" s="3">
        <f t="shared" si="119"/>
        <v>2025</v>
      </c>
      <c r="C2532" t="str">
        <f t="shared" si="117"/>
        <v>2024-2025</v>
      </c>
      <c r="D2532" t="s">
        <v>161</v>
      </c>
      <c r="E2532" t="s">
        <v>23</v>
      </c>
      <c r="F2532" t="str">
        <f t="shared" si="118"/>
        <v>New South Wales</v>
      </c>
      <c r="G2532" t="s">
        <v>10</v>
      </c>
      <c r="H2532">
        <v>2830</v>
      </c>
      <c r="I2532" t="s">
        <v>11</v>
      </c>
      <c r="J2532" t="s">
        <v>130</v>
      </c>
      <c r="K2532" t="s">
        <v>150</v>
      </c>
      <c r="L2532" t="s">
        <v>140</v>
      </c>
      <c r="M2532" s="5">
        <v>191</v>
      </c>
    </row>
    <row r="2533" spans="1:13" x14ac:dyDescent="0.65">
      <c r="A2533" s="2">
        <v>45650</v>
      </c>
      <c r="B2533" s="3">
        <f t="shared" si="119"/>
        <v>2025</v>
      </c>
      <c r="C2533" t="str">
        <f t="shared" si="117"/>
        <v>2024-2025</v>
      </c>
      <c r="D2533" t="s">
        <v>160</v>
      </c>
      <c r="E2533" t="s">
        <v>37</v>
      </c>
      <c r="F2533" t="str">
        <f t="shared" si="118"/>
        <v>Victoria</v>
      </c>
      <c r="G2533" t="s">
        <v>26</v>
      </c>
      <c r="H2533">
        <v>3134</v>
      </c>
      <c r="I2533" t="s">
        <v>11</v>
      </c>
      <c r="J2533" t="s">
        <v>125</v>
      </c>
      <c r="K2533" t="s">
        <v>153</v>
      </c>
      <c r="L2533" t="s">
        <v>143</v>
      </c>
      <c r="M2533" s="5">
        <v>271</v>
      </c>
    </row>
    <row r="2534" spans="1:13" x14ac:dyDescent="0.65">
      <c r="A2534" s="2">
        <v>45508</v>
      </c>
      <c r="B2534" s="3">
        <f t="shared" si="119"/>
        <v>2025</v>
      </c>
      <c r="C2534" t="str">
        <f t="shared" si="117"/>
        <v>2024-2025</v>
      </c>
      <c r="D2534" t="s">
        <v>161</v>
      </c>
      <c r="E2534" t="s">
        <v>74</v>
      </c>
      <c r="F2534" t="str">
        <f t="shared" si="118"/>
        <v>Victoria</v>
      </c>
      <c r="G2534" t="s">
        <v>26</v>
      </c>
      <c r="H2534">
        <v>3500</v>
      </c>
      <c r="I2534" t="s">
        <v>11</v>
      </c>
      <c r="J2534" t="s">
        <v>127</v>
      </c>
      <c r="K2534" t="s">
        <v>153</v>
      </c>
      <c r="L2534" t="s">
        <v>143</v>
      </c>
      <c r="M2534" s="5">
        <v>261</v>
      </c>
    </row>
    <row r="2535" spans="1:13" x14ac:dyDescent="0.65">
      <c r="A2535" s="2">
        <v>45723</v>
      </c>
      <c r="B2535" s="3">
        <f t="shared" si="119"/>
        <v>2025</v>
      </c>
      <c r="C2535" t="str">
        <f t="shared" si="117"/>
        <v>2024-2025</v>
      </c>
      <c r="D2535" t="s">
        <v>160</v>
      </c>
      <c r="E2535" t="s">
        <v>67</v>
      </c>
      <c r="F2535" t="str">
        <f t="shared" si="118"/>
        <v>Tasmania</v>
      </c>
      <c r="G2535" t="s">
        <v>43</v>
      </c>
      <c r="H2535">
        <v>7250</v>
      </c>
      <c r="I2535" t="s">
        <v>11</v>
      </c>
      <c r="J2535" t="s">
        <v>128</v>
      </c>
      <c r="K2535" t="s">
        <v>156</v>
      </c>
      <c r="L2535" t="s">
        <v>146</v>
      </c>
      <c r="M2535" s="5">
        <v>539</v>
      </c>
    </row>
    <row r="2536" spans="1:13" x14ac:dyDescent="0.65">
      <c r="A2536" s="2">
        <v>45828</v>
      </c>
      <c r="B2536" s="3">
        <f t="shared" si="119"/>
        <v>2025</v>
      </c>
      <c r="C2536" t="str">
        <f t="shared" si="117"/>
        <v>2024-2025</v>
      </c>
      <c r="D2536" t="s">
        <v>161</v>
      </c>
      <c r="E2536" t="s">
        <v>104</v>
      </c>
      <c r="F2536" t="str">
        <f t="shared" si="118"/>
        <v>Victoria</v>
      </c>
      <c r="G2536" t="s">
        <v>26</v>
      </c>
      <c r="H2536">
        <v>3175</v>
      </c>
      <c r="I2536" t="s">
        <v>11</v>
      </c>
      <c r="J2536" t="s">
        <v>125</v>
      </c>
      <c r="K2536" t="s">
        <v>151</v>
      </c>
      <c r="L2536" t="s">
        <v>141</v>
      </c>
      <c r="M2536" s="5">
        <v>720</v>
      </c>
    </row>
    <row r="2537" spans="1:13" x14ac:dyDescent="0.65">
      <c r="A2537" s="2">
        <v>45407</v>
      </c>
      <c r="B2537" s="3">
        <f t="shared" si="119"/>
        <v>2024</v>
      </c>
      <c r="C2537" t="str">
        <f t="shared" si="117"/>
        <v>2023-2024</v>
      </c>
      <c r="D2537" t="s">
        <v>160</v>
      </c>
      <c r="E2537" t="s">
        <v>66</v>
      </c>
      <c r="F2537" t="str">
        <f t="shared" si="118"/>
        <v>Western Australia</v>
      </c>
      <c r="G2537" t="s">
        <v>28</v>
      </c>
      <c r="H2537">
        <v>6330</v>
      </c>
      <c r="I2537" t="s">
        <v>11</v>
      </c>
      <c r="J2537" t="s">
        <v>133</v>
      </c>
      <c r="K2537" t="s">
        <v>154</v>
      </c>
      <c r="L2537" t="s">
        <v>144</v>
      </c>
      <c r="M2537" s="5">
        <v>686</v>
      </c>
    </row>
    <row r="2538" spans="1:13" x14ac:dyDescent="0.65">
      <c r="A2538" s="2">
        <v>45360</v>
      </c>
      <c r="B2538" s="3">
        <f t="shared" si="119"/>
        <v>2024</v>
      </c>
      <c r="C2538" t="str">
        <f t="shared" si="117"/>
        <v>2023-2024</v>
      </c>
      <c r="D2538" t="s">
        <v>160</v>
      </c>
      <c r="E2538" t="s">
        <v>73</v>
      </c>
      <c r="F2538" t="str">
        <f t="shared" si="118"/>
        <v>Queensland</v>
      </c>
      <c r="G2538" t="s">
        <v>19</v>
      </c>
      <c r="H2538">
        <v>4509</v>
      </c>
      <c r="I2538" t="s">
        <v>11</v>
      </c>
      <c r="J2538" t="s">
        <v>122</v>
      </c>
      <c r="K2538" t="s">
        <v>156</v>
      </c>
      <c r="L2538" t="s">
        <v>146</v>
      </c>
      <c r="M2538" s="5">
        <v>534</v>
      </c>
    </row>
    <row r="2539" spans="1:13" x14ac:dyDescent="0.65">
      <c r="A2539" s="2">
        <v>45575</v>
      </c>
      <c r="B2539" s="3">
        <f t="shared" si="119"/>
        <v>2025</v>
      </c>
      <c r="C2539" t="str">
        <f t="shared" si="117"/>
        <v>2024-2025</v>
      </c>
      <c r="D2539" t="s">
        <v>160</v>
      </c>
      <c r="E2539" t="s">
        <v>47</v>
      </c>
      <c r="F2539" t="str">
        <f t="shared" si="118"/>
        <v>Victoria</v>
      </c>
      <c r="G2539" t="s">
        <v>26</v>
      </c>
      <c r="H2539">
        <v>3630</v>
      </c>
      <c r="I2539" t="s">
        <v>11</v>
      </c>
      <c r="J2539" t="s">
        <v>135</v>
      </c>
      <c r="K2539" t="s">
        <v>155</v>
      </c>
      <c r="L2539" t="s">
        <v>145</v>
      </c>
      <c r="M2539" s="5">
        <v>676</v>
      </c>
    </row>
    <row r="2540" spans="1:13" x14ac:dyDescent="0.65">
      <c r="A2540" s="2">
        <v>45489</v>
      </c>
      <c r="B2540" s="3">
        <f t="shared" si="119"/>
        <v>2025</v>
      </c>
      <c r="C2540" t="str">
        <f t="shared" si="117"/>
        <v>2024-2025</v>
      </c>
      <c r="D2540" t="s">
        <v>160</v>
      </c>
      <c r="E2540" t="s">
        <v>22</v>
      </c>
      <c r="F2540" t="str">
        <f t="shared" si="118"/>
        <v>New South Wales</v>
      </c>
      <c r="G2540" t="s">
        <v>10</v>
      </c>
      <c r="H2540">
        <v>2116</v>
      </c>
      <c r="I2540" t="s">
        <v>11</v>
      </c>
      <c r="J2540" t="s">
        <v>123</v>
      </c>
      <c r="K2540" t="s">
        <v>155</v>
      </c>
      <c r="L2540" t="s">
        <v>145</v>
      </c>
      <c r="M2540" s="5">
        <v>90</v>
      </c>
    </row>
    <row r="2541" spans="1:13" x14ac:dyDescent="0.65">
      <c r="A2541" s="2">
        <v>45425</v>
      </c>
      <c r="B2541" s="3">
        <f t="shared" si="119"/>
        <v>2024</v>
      </c>
      <c r="C2541" t="str">
        <f t="shared" si="117"/>
        <v>2023-2024</v>
      </c>
      <c r="D2541" t="s">
        <v>160</v>
      </c>
      <c r="E2541" t="s">
        <v>98</v>
      </c>
      <c r="F2541" t="str">
        <f t="shared" si="118"/>
        <v>South Australia</v>
      </c>
      <c r="G2541" t="s">
        <v>17</v>
      </c>
      <c r="H2541">
        <v>5290</v>
      </c>
      <c r="I2541" t="s">
        <v>11</v>
      </c>
      <c r="J2541" t="s">
        <v>137</v>
      </c>
      <c r="K2541" t="s">
        <v>155</v>
      </c>
      <c r="L2541" t="s">
        <v>145</v>
      </c>
      <c r="M2541" s="5">
        <v>317</v>
      </c>
    </row>
    <row r="2542" spans="1:13" x14ac:dyDescent="0.65">
      <c r="A2542" s="2">
        <v>45646</v>
      </c>
      <c r="B2542" s="3">
        <f t="shared" si="119"/>
        <v>2025</v>
      </c>
      <c r="C2542" t="str">
        <f t="shared" si="117"/>
        <v>2024-2025</v>
      </c>
      <c r="D2542" t="s">
        <v>160</v>
      </c>
      <c r="E2542" t="s">
        <v>63</v>
      </c>
      <c r="F2542" t="str">
        <f t="shared" si="118"/>
        <v>Queensland</v>
      </c>
      <c r="G2542" t="s">
        <v>19</v>
      </c>
      <c r="H2542">
        <v>4068</v>
      </c>
      <c r="I2542" t="s">
        <v>11</v>
      </c>
      <c r="J2542" t="s">
        <v>129</v>
      </c>
      <c r="K2542" t="s">
        <v>152</v>
      </c>
      <c r="L2542" t="s">
        <v>142</v>
      </c>
      <c r="M2542" s="5">
        <v>593</v>
      </c>
    </row>
    <row r="2543" spans="1:13" x14ac:dyDescent="0.65">
      <c r="A2543" s="2">
        <v>45802</v>
      </c>
      <c r="B2543" s="3">
        <f t="shared" si="119"/>
        <v>2025</v>
      </c>
      <c r="C2543" t="str">
        <f t="shared" si="117"/>
        <v>2024-2025</v>
      </c>
      <c r="D2543" t="s">
        <v>161</v>
      </c>
      <c r="E2543" t="s">
        <v>35</v>
      </c>
      <c r="F2543" t="str">
        <f t="shared" si="118"/>
        <v>Victoria</v>
      </c>
      <c r="G2543" t="s">
        <v>26</v>
      </c>
      <c r="H2543">
        <v>3280</v>
      </c>
      <c r="I2543" t="s">
        <v>11</v>
      </c>
      <c r="J2543" t="s">
        <v>127</v>
      </c>
      <c r="K2543" t="s">
        <v>157</v>
      </c>
      <c r="L2543" t="s">
        <v>147</v>
      </c>
      <c r="M2543" s="5">
        <v>317</v>
      </c>
    </row>
    <row r="2544" spans="1:13" x14ac:dyDescent="0.65">
      <c r="A2544" s="2">
        <v>45308</v>
      </c>
      <c r="B2544" s="3">
        <f t="shared" si="119"/>
        <v>2024</v>
      </c>
      <c r="C2544" t="str">
        <f t="shared" si="117"/>
        <v>2023-2024</v>
      </c>
      <c r="D2544" t="s">
        <v>160</v>
      </c>
      <c r="E2544" t="s">
        <v>76</v>
      </c>
      <c r="F2544" t="str">
        <f t="shared" si="118"/>
        <v>Queensland</v>
      </c>
      <c r="G2544" t="s">
        <v>19</v>
      </c>
      <c r="H2544">
        <v>4220</v>
      </c>
      <c r="I2544" t="s">
        <v>11</v>
      </c>
      <c r="J2544" t="s">
        <v>122</v>
      </c>
      <c r="K2544" t="s">
        <v>155</v>
      </c>
      <c r="L2544" t="s">
        <v>145</v>
      </c>
      <c r="M2544" s="5">
        <v>138</v>
      </c>
    </row>
    <row r="2545" spans="1:13" x14ac:dyDescent="0.65">
      <c r="A2545" s="2">
        <v>45843</v>
      </c>
      <c r="B2545" s="3">
        <f t="shared" si="119"/>
        <v>2026</v>
      </c>
      <c r="C2545" t="str">
        <f t="shared" si="117"/>
        <v>2025-2026</v>
      </c>
      <c r="D2545" t="s">
        <v>160</v>
      </c>
      <c r="E2545" t="s">
        <v>112</v>
      </c>
      <c r="F2545" t="str">
        <f t="shared" si="118"/>
        <v>Queensland</v>
      </c>
      <c r="G2545" t="s">
        <v>19</v>
      </c>
      <c r="H2545">
        <v>4566</v>
      </c>
      <c r="I2545" t="s">
        <v>11</v>
      </c>
      <c r="J2545" t="s">
        <v>134</v>
      </c>
      <c r="K2545" t="s">
        <v>153</v>
      </c>
      <c r="L2545" t="s">
        <v>143</v>
      </c>
      <c r="M2545" s="5">
        <v>247</v>
      </c>
    </row>
    <row r="2546" spans="1:13" x14ac:dyDescent="0.65">
      <c r="A2546" s="2">
        <v>45544</v>
      </c>
      <c r="B2546" s="3">
        <f t="shared" si="119"/>
        <v>2025</v>
      </c>
      <c r="C2546" t="str">
        <f t="shared" si="117"/>
        <v>2024-2025</v>
      </c>
      <c r="D2546" t="s">
        <v>160</v>
      </c>
      <c r="E2546" t="s">
        <v>82</v>
      </c>
      <c r="F2546" t="str">
        <f t="shared" si="118"/>
        <v>Queensland</v>
      </c>
      <c r="G2546" t="s">
        <v>19</v>
      </c>
      <c r="H2546">
        <v>4215</v>
      </c>
      <c r="I2546" t="s">
        <v>11</v>
      </c>
      <c r="J2546" t="s">
        <v>122</v>
      </c>
      <c r="K2546" t="s">
        <v>151</v>
      </c>
      <c r="L2546" t="s">
        <v>141</v>
      </c>
      <c r="M2546" s="5">
        <v>246</v>
      </c>
    </row>
    <row r="2547" spans="1:13" x14ac:dyDescent="0.65">
      <c r="A2547" s="2">
        <v>45662</v>
      </c>
      <c r="B2547" s="3">
        <f t="shared" si="119"/>
        <v>2025</v>
      </c>
      <c r="C2547" t="str">
        <f t="shared" si="117"/>
        <v>2024-2025</v>
      </c>
      <c r="D2547" t="s">
        <v>160</v>
      </c>
      <c r="E2547" t="s">
        <v>29</v>
      </c>
      <c r="F2547" t="str">
        <f t="shared" si="118"/>
        <v>Queensland</v>
      </c>
      <c r="G2547" t="s">
        <v>19</v>
      </c>
      <c r="H2547">
        <v>4703</v>
      </c>
      <c r="I2547" t="s">
        <v>11</v>
      </c>
      <c r="J2547" t="s">
        <v>136</v>
      </c>
      <c r="K2547" t="s">
        <v>157</v>
      </c>
      <c r="L2547" t="s">
        <v>147</v>
      </c>
      <c r="M2547" s="5">
        <v>312</v>
      </c>
    </row>
    <row r="2548" spans="1:13" x14ac:dyDescent="0.65">
      <c r="A2548" s="2">
        <v>45408</v>
      </c>
      <c r="B2548" s="3">
        <f t="shared" si="119"/>
        <v>2024</v>
      </c>
      <c r="C2548" t="str">
        <f t="shared" si="117"/>
        <v>2023-2024</v>
      </c>
      <c r="D2548" t="s">
        <v>160</v>
      </c>
      <c r="E2548" t="s">
        <v>22</v>
      </c>
      <c r="F2548" t="str">
        <f t="shared" si="118"/>
        <v>New South Wales</v>
      </c>
      <c r="G2548" t="s">
        <v>10</v>
      </c>
      <c r="H2548">
        <v>2116</v>
      </c>
      <c r="I2548" t="s">
        <v>11</v>
      </c>
      <c r="J2548" t="s">
        <v>123</v>
      </c>
      <c r="K2548" t="s">
        <v>156</v>
      </c>
      <c r="L2548" t="s">
        <v>146</v>
      </c>
      <c r="M2548" s="5">
        <v>30</v>
      </c>
    </row>
    <row r="2549" spans="1:13" x14ac:dyDescent="0.65">
      <c r="A2549" s="2">
        <v>45625</v>
      </c>
      <c r="B2549" s="3">
        <f t="shared" si="119"/>
        <v>2025</v>
      </c>
      <c r="C2549" t="str">
        <f t="shared" si="117"/>
        <v>2024-2025</v>
      </c>
      <c r="D2549" t="s">
        <v>160</v>
      </c>
      <c r="E2549" t="s">
        <v>98</v>
      </c>
      <c r="F2549" t="str">
        <f t="shared" si="118"/>
        <v>South Australia</v>
      </c>
      <c r="G2549" t="s">
        <v>17</v>
      </c>
      <c r="H2549">
        <v>5290</v>
      </c>
      <c r="I2549" t="s">
        <v>11</v>
      </c>
      <c r="J2549" t="s">
        <v>137</v>
      </c>
      <c r="K2549" t="s">
        <v>159</v>
      </c>
      <c r="L2549" t="s">
        <v>149</v>
      </c>
      <c r="M2549" s="5">
        <v>87</v>
      </c>
    </row>
    <row r="2550" spans="1:13" x14ac:dyDescent="0.65">
      <c r="A2550" s="2">
        <v>45560</v>
      </c>
      <c r="B2550" s="3">
        <f t="shared" si="119"/>
        <v>2025</v>
      </c>
      <c r="C2550" t="str">
        <f t="shared" si="117"/>
        <v>2024-2025</v>
      </c>
      <c r="D2550" t="s">
        <v>160</v>
      </c>
      <c r="E2550" t="s">
        <v>49</v>
      </c>
      <c r="F2550" t="str">
        <f t="shared" si="118"/>
        <v>New South Wales</v>
      </c>
      <c r="G2550" t="s">
        <v>10</v>
      </c>
      <c r="H2550">
        <v>2350</v>
      </c>
      <c r="I2550" t="s">
        <v>11</v>
      </c>
      <c r="J2550" t="s">
        <v>120</v>
      </c>
      <c r="K2550" t="s">
        <v>158</v>
      </c>
      <c r="L2550" t="s">
        <v>148</v>
      </c>
      <c r="M2550" s="5">
        <v>778</v>
      </c>
    </row>
    <row r="2551" spans="1:13" x14ac:dyDescent="0.65">
      <c r="A2551" s="2">
        <v>45463</v>
      </c>
      <c r="B2551" s="3">
        <f t="shared" si="119"/>
        <v>2024</v>
      </c>
      <c r="C2551" t="str">
        <f t="shared" si="117"/>
        <v>2023-2024</v>
      </c>
      <c r="D2551" t="s">
        <v>160</v>
      </c>
      <c r="E2551" t="s">
        <v>37</v>
      </c>
      <c r="F2551" t="str">
        <f t="shared" si="118"/>
        <v>Victoria</v>
      </c>
      <c r="G2551" t="s">
        <v>26</v>
      </c>
      <c r="H2551">
        <v>3134</v>
      </c>
      <c r="I2551" t="s">
        <v>11</v>
      </c>
      <c r="J2551" t="s">
        <v>125</v>
      </c>
      <c r="K2551" t="s">
        <v>155</v>
      </c>
      <c r="L2551" t="s">
        <v>145</v>
      </c>
      <c r="M2551" s="5">
        <v>472</v>
      </c>
    </row>
    <row r="2552" spans="1:13" x14ac:dyDescent="0.65">
      <c r="A2552" s="2">
        <v>45852</v>
      </c>
      <c r="B2552" s="3">
        <f t="shared" si="119"/>
        <v>2026</v>
      </c>
      <c r="C2552" t="str">
        <f t="shared" si="117"/>
        <v>2025-2026</v>
      </c>
      <c r="D2552" t="s">
        <v>161</v>
      </c>
      <c r="E2552" t="s">
        <v>95</v>
      </c>
      <c r="F2552" t="str">
        <f t="shared" si="118"/>
        <v>New South Wales</v>
      </c>
      <c r="G2552" t="s">
        <v>10</v>
      </c>
      <c r="H2552">
        <v>2131</v>
      </c>
      <c r="I2552" t="s">
        <v>11</v>
      </c>
      <c r="J2552" t="s">
        <v>123</v>
      </c>
      <c r="K2552" t="s">
        <v>152</v>
      </c>
      <c r="L2552" t="s">
        <v>142</v>
      </c>
      <c r="M2552" s="5">
        <v>305</v>
      </c>
    </row>
    <row r="2553" spans="1:13" x14ac:dyDescent="0.65">
      <c r="A2553" s="2">
        <v>45857</v>
      </c>
      <c r="B2553" s="3">
        <f t="shared" si="119"/>
        <v>2026</v>
      </c>
      <c r="C2553" t="str">
        <f t="shared" si="117"/>
        <v>2025-2026</v>
      </c>
      <c r="D2553" t="s">
        <v>160</v>
      </c>
      <c r="E2553" t="s">
        <v>12</v>
      </c>
      <c r="F2553" t="str">
        <f t="shared" si="118"/>
        <v>New South Wales</v>
      </c>
      <c r="G2553" t="s">
        <v>10</v>
      </c>
      <c r="H2553">
        <v>2795</v>
      </c>
      <c r="I2553" t="s">
        <v>11</v>
      </c>
      <c r="J2553" t="s">
        <v>130</v>
      </c>
      <c r="K2553" t="s">
        <v>152</v>
      </c>
      <c r="L2553" t="s">
        <v>142</v>
      </c>
      <c r="M2553" s="5">
        <v>422</v>
      </c>
    </row>
    <row r="2554" spans="1:13" x14ac:dyDescent="0.65">
      <c r="A2554" s="2">
        <v>45990</v>
      </c>
      <c r="B2554" s="3">
        <f t="shared" si="119"/>
        <v>2026</v>
      </c>
      <c r="C2554" t="str">
        <f t="shared" si="117"/>
        <v>2025-2026</v>
      </c>
      <c r="D2554" t="s">
        <v>160</v>
      </c>
      <c r="E2554" t="s">
        <v>112</v>
      </c>
      <c r="F2554" t="str">
        <f t="shared" si="118"/>
        <v>Queensland</v>
      </c>
      <c r="G2554" t="s">
        <v>19</v>
      </c>
      <c r="H2554">
        <v>4566</v>
      </c>
      <c r="I2554" t="s">
        <v>11</v>
      </c>
      <c r="J2554" t="s">
        <v>134</v>
      </c>
      <c r="K2554" t="s">
        <v>153</v>
      </c>
      <c r="L2554" t="s">
        <v>143</v>
      </c>
      <c r="M2554" s="5">
        <v>432</v>
      </c>
    </row>
    <row r="2555" spans="1:13" x14ac:dyDescent="0.65">
      <c r="A2555" s="2">
        <v>45786</v>
      </c>
      <c r="B2555" s="3">
        <f t="shared" si="119"/>
        <v>2025</v>
      </c>
      <c r="C2555" t="str">
        <f t="shared" si="117"/>
        <v>2024-2025</v>
      </c>
      <c r="D2555" t="s">
        <v>161</v>
      </c>
      <c r="E2555" t="s">
        <v>93</v>
      </c>
      <c r="F2555" t="str">
        <f t="shared" si="118"/>
        <v>Victoria</v>
      </c>
      <c r="G2555" t="s">
        <v>26</v>
      </c>
      <c r="H2555">
        <v>3400</v>
      </c>
      <c r="I2555" t="s">
        <v>11</v>
      </c>
      <c r="J2555" t="s">
        <v>127</v>
      </c>
      <c r="K2555" t="s">
        <v>159</v>
      </c>
      <c r="L2555" t="s">
        <v>149</v>
      </c>
      <c r="M2555" s="5">
        <v>771</v>
      </c>
    </row>
    <row r="2556" spans="1:13" x14ac:dyDescent="0.65">
      <c r="A2556" s="2">
        <v>45973</v>
      </c>
      <c r="B2556" s="3">
        <f t="shared" si="119"/>
        <v>2026</v>
      </c>
      <c r="C2556" t="str">
        <f t="shared" si="117"/>
        <v>2025-2026</v>
      </c>
      <c r="D2556" t="s">
        <v>161</v>
      </c>
      <c r="E2556" t="s">
        <v>52</v>
      </c>
      <c r="F2556" t="str">
        <f t="shared" si="118"/>
        <v>New South Wales</v>
      </c>
      <c r="G2556" t="s">
        <v>10</v>
      </c>
      <c r="H2556">
        <v>2485</v>
      </c>
      <c r="I2556" t="s">
        <v>11</v>
      </c>
      <c r="J2556" t="s">
        <v>120</v>
      </c>
      <c r="K2556" t="s">
        <v>150</v>
      </c>
      <c r="L2556" t="s">
        <v>140</v>
      </c>
      <c r="M2556" s="5">
        <v>721</v>
      </c>
    </row>
    <row r="2557" spans="1:13" x14ac:dyDescent="0.65">
      <c r="A2557" s="2">
        <v>45491</v>
      </c>
      <c r="B2557" s="3">
        <f t="shared" si="119"/>
        <v>2025</v>
      </c>
      <c r="C2557" t="str">
        <f t="shared" si="117"/>
        <v>2024-2025</v>
      </c>
      <c r="D2557" t="s">
        <v>160</v>
      </c>
      <c r="E2557" t="s">
        <v>78</v>
      </c>
      <c r="F2557" t="str">
        <f t="shared" si="118"/>
        <v>New South Wales</v>
      </c>
      <c r="G2557" t="s">
        <v>10</v>
      </c>
      <c r="H2557">
        <v>2480</v>
      </c>
      <c r="I2557" t="s">
        <v>11</v>
      </c>
      <c r="J2557" t="s">
        <v>120</v>
      </c>
      <c r="K2557" t="s">
        <v>156</v>
      </c>
      <c r="L2557" t="s">
        <v>146</v>
      </c>
      <c r="M2557" s="5">
        <v>602</v>
      </c>
    </row>
    <row r="2558" spans="1:13" x14ac:dyDescent="0.65">
      <c r="A2558" s="2">
        <v>46016</v>
      </c>
      <c r="B2558" s="3">
        <f t="shared" si="119"/>
        <v>2026</v>
      </c>
      <c r="C2558" t="str">
        <f t="shared" si="117"/>
        <v>2025-2026</v>
      </c>
      <c r="D2558" t="s">
        <v>161</v>
      </c>
      <c r="E2558" t="s">
        <v>74</v>
      </c>
      <c r="F2558" t="str">
        <f t="shared" si="118"/>
        <v>Victoria</v>
      </c>
      <c r="G2558" t="s">
        <v>26</v>
      </c>
      <c r="H2558">
        <v>3500</v>
      </c>
      <c r="I2558" t="s">
        <v>11</v>
      </c>
      <c r="J2558" t="s">
        <v>127</v>
      </c>
      <c r="K2558" t="s">
        <v>154</v>
      </c>
      <c r="L2558" t="s">
        <v>144</v>
      </c>
      <c r="M2558" s="5">
        <v>81</v>
      </c>
    </row>
    <row r="2559" spans="1:13" x14ac:dyDescent="0.65">
      <c r="A2559" s="2">
        <v>45511</v>
      </c>
      <c r="B2559" s="3">
        <f t="shared" si="119"/>
        <v>2025</v>
      </c>
      <c r="C2559" t="str">
        <f t="shared" si="117"/>
        <v>2024-2025</v>
      </c>
      <c r="D2559" t="s">
        <v>160</v>
      </c>
      <c r="E2559" t="s">
        <v>20</v>
      </c>
      <c r="F2559" t="str">
        <f t="shared" si="118"/>
        <v>South Australia</v>
      </c>
      <c r="G2559" t="s">
        <v>17</v>
      </c>
      <c r="H2559">
        <v>5607</v>
      </c>
      <c r="I2559" t="s">
        <v>11</v>
      </c>
      <c r="J2559" t="s">
        <v>137</v>
      </c>
      <c r="K2559" t="s">
        <v>153</v>
      </c>
      <c r="L2559" t="s">
        <v>143</v>
      </c>
      <c r="M2559" s="5">
        <v>339</v>
      </c>
    </row>
    <row r="2560" spans="1:13" x14ac:dyDescent="0.65">
      <c r="A2560" s="2">
        <v>45382</v>
      </c>
      <c r="B2560" s="3">
        <f t="shared" si="119"/>
        <v>2024</v>
      </c>
      <c r="C2560" t="str">
        <f t="shared" si="117"/>
        <v>2023-2024</v>
      </c>
      <c r="D2560" t="s">
        <v>161</v>
      </c>
      <c r="E2560" t="s">
        <v>35</v>
      </c>
      <c r="F2560" t="str">
        <f t="shared" si="118"/>
        <v>Victoria</v>
      </c>
      <c r="G2560" t="s">
        <v>26</v>
      </c>
      <c r="H2560">
        <v>3280</v>
      </c>
      <c r="I2560" t="s">
        <v>11</v>
      </c>
      <c r="J2560" t="s">
        <v>127</v>
      </c>
      <c r="K2560" t="s">
        <v>156</v>
      </c>
      <c r="L2560" t="s">
        <v>146</v>
      </c>
      <c r="M2560" s="5">
        <v>409</v>
      </c>
    </row>
    <row r="2561" spans="1:13" x14ac:dyDescent="0.65">
      <c r="A2561" s="2">
        <v>45523</v>
      </c>
      <c r="B2561" s="3">
        <f t="shared" si="119"/>
        <v>2025</v>
      </c>
      <c r="C2561" t="str">
        <f t="shared" si="117"/>
        <v>2024-2025</v>
      </c>
      <c r="D2561" t="s">
        <v>160</v>
      </c>
      <c r="E2561" t="s">
        <v>24</v>
      </c>
      <c r="F2561" t="str">
        <f t="shared" si="118"/>
        <v>Queensland</v>
      </c>
      <c r="G2561" t="s">
        <v>19</v>
      </c>
      <c r="H2561">
        <v>4053</v>
      </c>
      <c r="I2561" t="s">
        <v>11</v>
      </c>
      <c r="J2561" t="s">
        <v>129</v>
      </c>
      <c r="K2561" t="s">
        <v>159</v>
      </c>
      <c r="L2561" t="s">
        <v>149</v>
      </c>
      <c r="M2561" s="5">
        <v>614</v>
      </c>
    </row>
    <row r="2562" spans="1:13" x14ac:dyDescent="0.65">
      <c r="A2562" s="2">
        <v>45533</v>
      </c>
      <c r="B2562" s="3">
        <f t="shared" si="119"/>
        <v>2025</v>
      </c>
      <c r="C2562" t="str">
        <f t="shared" ref="C2562:C2625" si="120">IF(MONTH(A2562) &gt;= 7, YEAR(A2562) &amp; "-" &amp; YEAR(A2562) + 1, YEAR(A2562) - 1 &amp; "-" &amp; YEAR(A2562))</f>
        <v>2024-2025</v>
      </c>
      <c r="D2562" t="s">
        <v>160</v>
      </c>
      <c r="E2562" t="s">
        <v>22</v>
      </c>
      <c r="F2562" t="str">
        <f t="shared" ref="F2562:F2625" si="121">IF(G2562="WA","Western Australia",
IF(G2562="NSW","New South Wales",
IF(G2562="QLD","Queensland",
IF(G2562="VIC","Victoria",
IF(G2562="TAS","Tasmania",
IF(G2562="SA","South Australia",
IF(G2562="NT","Northern Territory",
IF(G2562="ACT","Australian Capital Territory",G2562))))))))</f>
        <v>New South Wales</v>
      </c>
      <c r="G2562" t="s">
        <v>10</v>
      </c>
      <c r="H2562">
        <v>2116</v>
      </c>
      <c r="I2562" t="s">
        <v>11</v>
      </c>
      <c r="J2562" t="s">
        <v>123</v>
      </c>
      <c r="K2562" t="s">
        <v>151</v>
      </c>
      <c r="L2562" t="s">
        <v>141</v>
      </c>
      <c r="M2562" s="5">
        <v>795</v>
      </c>
    </row>
    <row r="2563" spans="1:13" x14ac:dyDescent="0.65">
      <c r="A2563" s="2">
        <v>45944</v>
      </c>
      <c r="B2563" s="3">
        <f t="shared" ref="B2563:B2626" si="122">IF(MONTH(A2563)&gt;=7,YEAR(A2563)+1,YEAR(A2563))</f>
        <v>2026</v>
      </c>
      <c r="C2563" t="str">
        <f t="shared" si="120"/>
        <v>2025-2026</v>
      </c>
      <c r="D2563" t="s">
        <v>161</v>
      </c>
      <c r="E2563" t="s">
        <v>80</v>
      </c>
      <c r="F2563" t="str">
        <f t="shared" si="121"/>
        <v>New South Wales</v>
      </c>
      <c r="G2563" t="s">
        <v>10</v>
      </c>
      <c r="H2563">
        <v>2120</v>
      </c>
      <c r="I2563" t="s">
        <v>11</v>
      </c>
      <c r="J2563" t="s">
        <v>123</v>
      </c>
      <c r="K2563" t="s">
        <v>152</v>
      </c>
      <c r="L2563" t="s">
        <v>142</v>
      </c>
      <c r="M2563" s="5">
        <v>349</v>
      </c>
    </row>
    <row r="2564" spans="1:13" x14ac:dyDescent="0.65">
      <c r="A2564" s="2">
        <v>45431</v>
      </c>
      <c r="B2564" s="3">
        <f t="shared" si="122"/>
        <v>2024</v>
      </c>
      <c r="C2564" t="str">
        <f t="shared" si="120"/>
        <v>2023-2024</v>
      </c>
      <c r="D2564" t="s">
        <v>161</v>
      </c>
      <c r="E2564" t="s">
        <v>110</v>
      </c>
      <c r="F2564" t="str">
        <f t="shared" si="121"/>
        <v>Australian Capital Territory</v>
      </c>
      <c r="G2564" t="s">
        <v>51</v>
      </c>
      <c r="H2564">
        <v>2609</v>
      </c>
      <c r="I2564" t="s">
        <v>11</v>
      </c>
      <c r="J2564" t="s">
        <v>121</v>
      </c>
      <c r="K2564" t="s">
        <v>154</v>
      </c>
      <c r="L2564" t="s">
        <v>144</v>
      </c>
      <c r="M2564" s="5">
        <v>259</v>
      </c>
    </row>
    <row r="2565" spans="1:13" x14ac:dyDescent="0.65">
      <c r="A2565" s="2">
        <v>45620</v>
      </c>
      <c r="B2565" s="3">
        <f t="shared" si="122"/>
        <v>2025</v>
      </c>
      <c r="C2565" t="str">
        <f t="shared" si="120"/>
        <v>2024-2025</v>
      </c>
      <c r="D2565" t="s">
        <v>160</v>
      </c>
      <c r="E2565" t="s">
        <v>9</v>
      </c>
      <c r="F2565" t="str">
        <f t="shared" si="121"/>
        <v>New South Wales</v>
      </c>
      <c r="G2565" t="s">
        <v>10</v>
      </c>
      <c r="H2565">
        <v>2067</v>
      </c>
      <c r="I2565" t="s">
        <v>11</v>
      </c>
      <c r="J2565" t="s">
        <v>124</v>
      </c>
      <c r="K2565" t="s">
        <v>155</v>
      </c>
      <c r="L2565" t="s">
        <v>145</v>
      </c>
      <c r="M2565" s="5">
        <v>703</v>
      </c>
    </row>
    <row r="2566" spans="1:13" x14ac:dyDescent="0.65">
      <c r="A2566" s="2">
        <v>45913</v>
      </c>
      <c r="B2566" s="3">
        <f t="shared" si="122"/>
        <v>2026</v>
      </c>
      <c r="C2566" t="str">
        <f t="shared" si="120"/>
        <v>2025-2026</v>
      </c>
      <c r="D2566" t="s">
        <v>160</v>
      </c>
      <c r="E2566" t="s">
        <v>37</v>
      </c>
      <c r="F2566" t="str">
        <f t="shared" si="121"/>
        <v>Victoria</v>
      </c>
      <c r="G2566" t="s">
        <v>26</v>
      </c>
      <c r="H2566">
        <v>3134</v>
      </c>
      <c r="I2566" t="s">
        <v>11</v>
      </c>
      <c r="J2566" t="s">
        <v>125</v>
      </c>
      <c r="K2566" t="s">
        <v>150</v>
      </c>
      <c r="L2566" t="s">
        <v>140</v>
      </c>
      <c r="M2566" s="5">
        <v>137</v>
      </c>
    </row>
    <row r="2567" spans="1:13" x14ac:dyDescent="0.65">
      <c r="A2567" s="2">
        <v>45359</v>
      </c>
      <c r="B2567" s="3">
        <f t="shared" si="122"/>
        <v>2024</v>
      </c>
      <c r="C2567" t="str">
        <f t="shared" si="120"/>
        <v>2023-2024</v>
      </c>
      <c r="D2567" t="s">
        <v>161</v>
      </c>
      <c r="E2567" t="s">
        <v>55</v>
      </c>
      <c r="F2567" t="str">
        <f t="shared" si="121"/>
        <v>Queensland</v>
      </c>
      <c r="G2567" t="s">
        <v>19</v>
      </c>
      <c r="H2567">
        <v>4740</v>
      </c>
      <c r="I2567" t="s">
        <v>11</v>
      </c>
      <c r="J2567" t="s">
        <v>136</v>
      </c>
      <c r="K2567" t="s">
        <v>154</v>
      </c>
      <c r="L2567" t="s">
        <v>144</v>
      </c>
      <c r="M2567" s="5">
        <v>706</v>
      </c>
    </row>
    <row r="2568" spans="1:13" x14ac:dyDescent="0.65">
      <c r="A2568" s="2">
        <v>45745</v>
      </c>
      <c r="B2568" s="3">
        <f t="shared" si="122"/>
        <v>2025</v>
      </c>
      <c r="C2568" t="str">
        <f t="shared" si="120"/>
        <v>2024-2025</v>
      </c>
      <c r="D2568" t="s">
        <v>160</v>
      </c>
      <c r="E2568" t="s">
        <v>57</v>
      </c>
      <c r="F2568" t="str">
        <f t="shared" si="121"/>
        <v>New South Wales</v>
      </c>
      <c r="G2568" t="s">
        <v>10</v>
      </c>
      <c r="H2568">
        <v>2064</v>
      </c>
      <c r="I2568" t="s">
        <v>11</v>
      </c>
      <c r="J2568" t="s">
        <v>124</v>
      </c>
      <c r="K2568" t="s">
        <v>156</v>
      </c>
      <c r="L2568" t="s">
        <v>146</v>
      </c>
      <c r="M2568" s="5">
        <v>569</v>
      </c>
    </row>
    <row r="2569" spans="1:13" x14ac:dyDescent="0.65">
      <c r="A2569" s="2">
        <v>45801</v>
      </c>
      <c r="B2569" s="3">
        <f t="shared" si="122"/>
        <v>2025</v>
      </c>
      <c r="C2569" t="str">
        <f t="shared" si="120"/>
        <v>2024-2025</v>
      </c>
      <c r="D2569" t="s">
        <v>160</v>
      </c>
      <c r="E2569" t="s">
        <v>114</v>
      </c>
      <c r="F2569" t="str">
        <f t="shared" si="121"/>
        <v>Victoria</v>
      </c>
      <c r="G2569" t="s">
        <v>26</v>
      </c>
      <c r="H2569">
        <v>3353</v>
      </c>
      <c r="I2569" t="s">
        <v>11</v>
      </c>
      <c r="J2569" t="s">
        <v>127</v>
      </c>
      <c r="K2569" t="s">
        <v>154</v>
      </c>
      <c r="L2569" t="s">
        <v>144</v>
      </c>
      <c r="M2569" s="5">
        <v>300</v>
      </c>
    </row>
    <row r="2570" spans="1:13" x14ac:dyDescent="0.65">
      <c r="A2570" s="2">
        <v>45472</v>
      </c>
      <c r="B2570" s="3">
        <f t="shared" si="122"/>
        <v>2024</v>
      </c>
      <c r="C2570" t="str">
        <f t="shared" si="120"/>
        <v>2023-2024</v>
      </c>
      <c r="D2570" t="s">
        <v>160</v>
      </c>
      <c r="E2570" t="s">
        <v>114</v>
      </c>
      <c r="F2570" t="str">
        <f t="shared" si="121"/>
        <v>Victoria</v>
      </c>
      <c r="G2570" t="s">
        <v>26</v>
      </c>
      <c r="H2570">
        <v>3353</v>
      </c>
      <c r="I2570" t="s">
        <v>11</v>
      </c>
      <c r="J2570" t="s">
        <v>127</v>
      </c>
      <c r="K2570" t="s">
        <v>150</v>
      </c>
      <c r="L2570" t="s">
        <v>140</v>
      </c>
      <c r="M2570" s="5">
        <v>729</v>
      </c>
    </row>
    <row r="2571" spans="1:13" x14ac:dyDescent="0.65">
      <c r="A2571" s="2">
        <v>45779</v>
      </c>
      <c r="B2571" s="3">
        <f t="shared" si="122"/>
        <v>2025</v>
      </c>
      <c r="C2571" t="str">
        <f t="shared" si="120"/>
        <v>2024-2025</v>
      </c>
      <c r="D2571" t="s">
        <v>160</v>
      </c>
      <c r="E2571" t="s">
        <v>101</v>
      </c>
      <c r="F2571" t="str">
        <f t="shared" si="121"/>
        <v>Queensland</v>
      </c>
      <c r="G2571" t="s">
        <v>19</v>
      </c>
      <c r="H2571">
        <v>4305</v>
      </c>
      <c r="I2571" t="s">
        <v>11</v>
      </c>
      <c r="J2571" t="s">
        <v>122</v>
      </c>
      <c r="K2571" t="s">
        <v>154</v>
      </c>
      <c r="L2571" t="s">
        <v>144</v>
      </c>
      <c r="M2571" s="5">
        <v>550</v>
      </c>
    </row>
    <row r="2572" spans="1:13" x14ac:dyDescent="0.65">
      <c r="A2572" s="2">
        <v>45829</v>
      </c>
      <c r="B2572" s="3">
        <f t="shared" si="122"/>
        <v>2025</v>
      </c>
      <c r="C2572" t="str">
        <f t="shared" si="120"/>
        <v>2024-2025</v>
      </c>
      <c r="D2572" t="s">
        <v>160</v>
      </c>
      <c r="E2572" t="s">
        <v>96</v>
      </c>
      <c r="F2572" t="str">
        <f t="shared" si="121"/>
        <v>Western Australia</v>
      </c>
      <c r="G2572" t="s">
        <v>28</v>
      </c>
      <c r="H2572">
        <v>6027</v>
      </c>
      <c r="I2572" t="s">
        <v>11</v>
      </c>
      <c r="J2572" t="s">
        <v>119</v>
      </c>
      <c r="K2572" t="s">
        <v>151</v>
      </c>
      <c r="L2572" t="s">
        <v>141</v>
      </c>
      <c r="M2572" s="5">
        <v>84</v>
      </c>
    </row>
    <row r="2573" spans="1:13" x14ac:dyDescent="0.65">
      <c r="A2573" s="2">
        <v>45335</v>
      </c>
      <c r="B2573" s="3">
        <f t="shared" si="122"/>
        <v>2024</v>
      </c>
      <c r="C2573" t="str">
        <f t="shared" si="120"/>
        <v>2023-2024</v>
      </c>
      <c r="D2573" t="s">
        <v>160</v>
      </c>
      <c r="E2573" t="s">
        <v>106</v>
      </c>
      <c r="F2573" t="str">
        <f t="shared" si="121"/>
        <v>Queensland</v>
      </c>
      <c r="G2573" t="s">
        <v>19</v>
      </c>
      <c r="H2573">
        <v>4558</v>
      </c>
      <c r="I2573" t="s">
        <v>11</v>
      </c>
      <c r="J2573" t="s">
        <v>134</v>
      </c>
      <c r="K2573" t="s">
        <v>151</v>
      </c>
      <c r="L2573" t="s">
        <v>141</v>
      </c>
      <c r="M2573" s="5">
        <v>670</v>
      </c>
    </row>
    <row r="2574" spans="1:13" x14ac:dyDescent="0.65">
      <c r="A2574" s="2">
        <v>45527</v>
      </c>
      <c r="B2574" s="3">
        <f t="shared" si="122"/>
        <v>2025</v>
      </c>
      <c r="C2574" t="str">
        <f t="shared" si="120"/>
        <v>2024-2025</v>
      </c>
      <c r="D2574" t="s">
        <v>161</v>
      </c>
      <c r="E2574" t="s">
        <v>52</v>
      </c>
      <c r="F2574" t="str">
        <f t="shared" si="121"/>
        <v>New South Wales</v>
      </c>
      <c r="G2574" t="s">
        <v>10</v>
      </c>
      <c r="H2574">
        <v>2485</v>
      </c>
      <c r="I2574" t="s">
        <v>11</v>
      </c>
      <c r="J2574" t="s">
        <v>120</v>
      </c>
      <c r="K2574" t="s">
        <v>156</v>
      </c>
      <c r="L2574" t="s">
        <v>146</v>
      </c>
      <c r="M2574" s="5">
        <v>452</v>
      </c>
    </row>
    <row r="2575" spans="1:13" x14ac:dyDescent="0.65">
      <c r="A2575" s="2">
        <v>45579</v>
      </c>
      <c r="B2575" s="3">
        <f t="shared" si="122"/>
        <v>2025</v>
      </c>
      <c r="C2575" t="str">
        <f t="shared" si="120"/>
        <v>2024-2025</v>
      </c>
      <c r="D2575" t="s">
        <v>160</v>
      </c>
      <c r="E2575" t="s">
        <v>22</v>
      </c>
      <c r="F2575" t="str">
        <f t="shared" si="121"/>
        <v>New South Wales</v>
      </c>
      <c r="G2575" t="s">
        <v>10</v>
      </c>
      <c r="H2575">
        <v>2116</v>
      </c>
      <c r="I2575" t="s">
        <v>11</v>
      </c>
      <c r="J2575" t="s">
        <v>123</v>
      </c>
      <c r="K2575" t="s">
        <v>151</v>
      </c>
      <c r="L2575" t="s">
        <v>141</v>
      </c>
      <c r="M2575" s="5">
        <v>215</v>
      </c>
    </row>
    <row r="2576" spans="1:13" x14ac:dyDescent="0.65">
      <c r="A2576" s="2">
        <v>45799</v>
      </c>
      <c r="B2576" s="3">
        <f t="shared" si="122"/>
        <v>2025</v>
      </c>
      <c r="C2576" t="str">
        <f t="shared" si="120"/>
        <v>2024-2025</v>
      </c>
      <c r="D2576" t="s">
        <v>160</v>
      </c>
      <c r="E2576" t="s">
        <v>56</v>
      </c>
      <c r="F2576" t="str">
        <f t="shared" si="121"/>
        <v>Queensland</v>
      </c>
      <c r="G2576" t="s">
        <v>19</v>
      </c>
      <c r="H2576">
        <v>4883</v>
      </c>
      <c r="I2576" t="s">
        <v>11</v>
      </c>
      <c r="J2576" t="s">
        <v>131</v>
      </c>
      <c r="K2576" t="s">
        <v>154</v>
      </c>
      <c r="L2576" t="s">
        <v>144</v>
      </c>
      <c r="M2576" s="5">
        <v>99</v>
      </c>
    </row>
    <row r="2577" spans="1:13" x14ac:dyDescent="0.65">
      <c r="A2577" s="2">
        <v>45505</v>
      </c>
      <c r="B2577" s="3">
        <f t="shared" si="122"/>
        <v>2025</v>
      </c>
      <c r="C2577" t="str">
        <f t="shared" si="120"/>
        <v>2024-2025</v>
      </c>
      <c r="D2577" t="s">
        <v>160</v>
      </c>
      <c r="E2577" t="s">
        <v>60</v>
      </c>
      <c r="F2577" t="str">
        <f t="shared" si="121"/>
        <v>Queensland</v>
      </c>
      <c r="G2577" t="s">
        <v>19</v>
      </c>
      <c r="H2577">
        <v>4655</v>
      </c>
      <c r="I2577" t="s">
        <v>11</v>
      </c>
      <c r="J2577" t="s">
        <v>136</v>
      </c>
      <c r="K2577" t="s">
        <v>155</v>
      </c>
      <c r="L2577" t="s">
        <v>145</v>
      </c>
      <c r="M2577" s="5">
        <v>779</v>
      </c>
    </row>
    <row r="2578" spans="1:13" x14ac:dyDescent="0.65">
      <c r="A2578" s="2">
        <v>45983</v>
      </c>
      <c r="B2578" s="3">
        <f t="shared" si="122"/>
        <v>2026</v>
      </c>
      <c r="C2578" t="str">
        <f t="shared" si="120"/>
        <v>2025-2026</v>
      </c>
      <c r="D2578" t="s">
        <v>160</v>
      </c>
      <c r="E2578" t="s">
        <v>32</v>
      </c>
      <c r="F2578" t="str">
        <f t="shared" si="121"/>
        <v>Victoria</v>
      </c>
      <c r="G2578" t="s">
        <v>26</v>
      </c>
      <c r="H2578">
        <v>3977</v>
      </c>
      <c r="I2578" t="s">
        <v>11</v>
      </c>
      <c r="J2578" t="s">
        <v>135</v>
      </c>
      <c r="K2578" t="s">
        <v>150</v>
      </c>
      <c r="L2578" t="s">
        <v>140</v>
      </c>
      <c r="M2578" s="5">
        <v>44</v>
      </c>
    </row>
    <row r="2579" spans="1:13" x14ac:dyDescent="0.65">
      <c r="A2579" s="2">
        <v>45784</v>
      </c>
      <c r="B2579" s="3">
        <f t="shared" si="122"/>
        <v>2025</v>
      </c>
      <c r="C2579" t="str">
        <f t="shared" si="120"/>
        <v>2024-2025</v>
      </c>
      <c r="D2579" t="s">
        <v>160</v>
      </c>
      <c r="E2579" t="s">
        <v>18</v>
      </c>
      <c r="F2579" t="str">
        <f t="shared" si="121"/>
        <v>Queensland</v>
      </c>
      <c r="G2579" t="s">
        <v>19</v>
      </c>
      <c r="H2579">
        <v>4802</v>
      </c>
      <c r="I2579" t="s">
        <v>11</v>
      </c>
      <c r="J2579" t="s">
        <v>131</v>
      </c>
      <c r="K2579" t="s">
        <v>150</v>
      </c>
      <c r="L2579" t="s">
        <v>140</v>
      </c>
      <c r="M2579" s="5">
        <v>760</v>
      </c>
    </row>
    <row r="2580" spans="1:13" x14ac:dyDescent="0.65">
      <c r="A2580" s="2">
        <v>45677</v>
      </c>
      <c r="B2580" s="3">
        <f t="shared" si="122"/>
        <v>2025</v>
      </c>
      <c r="C2580" t="str">
        <f t="shared" si="120"/>
        <v>2024-2025</v>
      </c>
      <c r="D2580" t="s">
        <v>160</v>
      </c>
      <c r="E2580" t="s">
        <v>78</v>
      </c>
      <c r="F2580" t="str">
        <f t="shared" si="121"/>
        <v>New South Wales</v>
      </c>
      <c r="G2580" t="s">
        <v>10</v>
      </c>
      <c r="H2580">
        <v>2480</v>
      </c>
      <c r="I2580" t="s">
        <v>11</v>
      </c>
      <c r="J2580" t="s">
        <v>120</v>
      </c>
      <c r="K2580" t="s">
        <v>152</v>
      </c>
      <c r="L2580" t="s">
        <v>142</v>
      </c>
      <c r="M2580" s="5">
        <v>365</v>
      </c>
    </row>
    <row r="2581" spans="1:13" x14ac:dyDescent="0.65">
      <c r="A2581" s="2">
        <v>46009</v>
      </c>
      <c r="B2581" s="3">
        <f t="shared" si="122"/>
        <v>2026</v>
      </c>
      <c r="C2581" t="str">
        <f t="shared" si="120"/>
        <v>2025-2026</v>
      </c>
      <c r="D2581" t="s">
        <v>160</v>
      </c>
      <c r="E2581" t="s">
        <v>89</v>
      </c>
      <c r="F2581" t="str">
        <f t="shared" si="121"/>
        <v>Queensland</v>
      </c>
      <c r="G2581" t="s">
        <v>19</v>
      </c>
      <c r="H2581">
        <v>4700</v>
      </c>
      <c r="I2581" t="s">
        <v>11</v>
      </c>
      <c r="J2581" t="s">
        <v>136</v>
      </c>
      <c r="K2581" t="s">
        <v>153</v>
      </c>
      <c r="L2581" t="s">
        <v>143</v>
      </c>
      <c r="M2581" s="5">
        <v>77</v>
      </c>
    </row>
    <row r="2582" spans="1:13" x14ac:dyDescent="0.65">
      <c r="A2582" s="2">
        <v>45515</v>
      </c>
      <c r="B2582" s="3">
        <f t="shared" si="122"/>
        <v>2025</v>
      </c>
      <c r="C2582" t="str">
        <f t="shared" si="120"/>
        <v>2024-2025</v>
      </c>
      <c r="D2582" t="s">
        <v>160</v>
      </c>
      <c r="E2582" t="s">
        <v>41</v>
      </c>
      <c r="F2582" t="str">
        <f t="shared" si="121"/>
        <v>New South Wales</v>
      </c>
      <c r="G2582" t="s">
        <v>10</v>
      </c>
      <c r="H2582">
        <v>2478</v>
      </c>
      <c r="I2582" t="s">
        <v>11</v>
      </c>
      <c r="J2582" t="s">
        <v>120</v>
      </c>
      <c r="K2582" t="s">
        <v>153</v>
      </c>
      <c r="L2582" t="s">
        <v>143</v>
      </c>
      <c r="M2582" s="5">
        <v>394</v>
      </c>
    </row>
    <row r="2583" spans="1:13" x14ac:dyDescent="0.65">
      <c r="A2583" s="2">
        <v>45469</v>
      </c>
      <c r="B2583" s="3">
        <f t="shared" si="122"/>
        <v>2024</v>
      </c>
      <c r="C2583" t="str">
        <f t="shared" si="120"/>
        <v>2023-2024</v>
      </c>
      <c r="D2583" t="s">
        <v>160</v>
      </c>
      <c r="E2583" t="s">
        <v>66</v>
      </c>
      <c r="F2583" t="str">
        <f t="shared" si="121"/>
        <v>Western Australia</v>
      </c>
      <c r="G2583" t="s">
        <v>28</v>
      </c>
      <c r="H2583">
        <v>6330</v>
      </c>
      <c r="I2583" t="s">
        <v>11</v>
      </c>
      <c r="J2583" t="s">
        <v>133</v>
      </c>
      <c r="K2583" t="s">
        <v>153</v>
      </c>
      <c r="L2583" t="s">
        <v>143</v>
      </c>
      <c r="M2583" s="5">
        <v>476</v>
      </c>
    </row>
    <row r="2584" spans="1:13" x14ac:dyDescent="0.65">
      <c r="A2584" s="2">
        <v>45922</v>
      </c>
      <c r="B2584" s="3">
        <f t="shared" si="122"/>
        <v>2026</v>
      </c>
      <c r="C2584" t="str">
        <f t="shared" si="120"/>
        <v>2025-2026</v>
      </c>
      <c r="D2584" t="s">
        <v>160</v>
      </c>
      <c r="E2584" t="s">
        <v>84</v>
      </c>
      <c r="F2584" t="str">
        <f t="shared" si="121"/>
        <v>Western Australia</v>
      </c>
      <c r="G2584" t="s">
        <v>28</v>
      </c>
      <c r="H2584">
        <v>6280</v>
      </c>
      <c r="I2584" t="s">
        <v>11</v>
      </c>
      <c r="J2584" t="s">
        <v>133</v>
      </c>
      <c r="K2584" t="s">
        <v>159</v>
      </c>
      <c r="L2584" t="s">
        <v>149</v>
      </c>
      <c r="M2584" s="5">
        <v>783</v>
      </c>
    </row>
    <row r="2585" spans="1:13" x14ac:dyDescent="0.65">
      <c r="A2585" s="2">
        <v>45715</v>
      </c>
      <c r="B2585" s="3">
        <f t="shared" si="122"/>
        <v>2025</v>
      </c>
      <c r="C2585" t="str">
        <f t="shared" si="120"/>
        <v>2024-2025</v>
      </c>
      <c r="D2585" t="s">
        <v>161</v>
      </c>
      <c r="E2585" t="s">
        <v>59</v>
      </c>
      <c r="F2585" t="str">
        <f t="shared" si="121"/>
        <v>South Australia</v>
      </c>
      <c r="G2585" t="s">
        <v>17</v>
      </c>
      <c r="H2585">
        <v>5011</v>
      </c>
      <c r="I2585" t="s">
        <v>11</v>
      </c>
      <c r="J2585" t="s">
        <v>132</v>
      </c>
      <c r="K2585" t="s">
        <v>153</v>
      </c>
      <c r="L2585" t="s">
        <v>143</v>
      </c>
      <c r="M2585" s="5">
        <v>85</v>
      </c>
    </row>
    <row r="2586" spans="1:13" x14ac:dyDescent="0.65">
      <c r="A2586" s="2">
        <v>45635</v>
      </c>
      <c r="B2586" s="3">
        <f t="shared" si="122"/>
        <v>2025</v>
      </c>
      <c r="C2586" t="str">
        <f t="shared" si="120"/>
        <v>2024-2025</v>
      </c>
      <c r="D2586" t="s">
        <v>161</v>
      </c>
      <c r="E2586" t="s">
        <v>91</v>
      </c>
      <c r="F2586" t="str">
        <f t="shared" si="121"/>
        <v>Western Australia</v>
      </c>
      <c r="G2586" t="s">
        <v>28</v>
      </c>
      <c r="H2586">
        <v>6109</v>
      </c>
      <c r="I2586" t="s">
        <v>11</v>
      </c>
      <c r="J2586" t="s">
        <v>133</v>
      </c>
      <c r="K2586" t="s">
        <v>159</v>
      </c>
      <c r="L2586" t="s">
        <v>149</v>
      </c>
      <c r="M2586" s="5">
        <v>218</v>
      </c>
    </row>
    <row r="2587" spans="1:13" x14ac:dyDescent="0.65">
      <c r="A2587" s="2">
        <v>45566</v>
      </c>
      <c r="B2587" s="3">
        <f t="shared" si="122"/>
        <v>2025</v>
      </c>
      <c r="C2587" t="str">
        <f t="shared" si="120"/>
        <v>2024-2025</v>
      </c>
      <c r="D2587" t="s">
        <v>161</v>
      </c>
      <c r="E2587" t="s">
        <v>23</v>
      </c>
      <c r="F2587" t="str">
        <f t="shared" si="121"/>
        <v>New South Wales</v>
      </c>
      <c r="G2587" t="s">
        <v>10</v>
      </c>
      <c r="H2587">
        <v>2830</v>
      </c>
      <c r="I2587" t="s">
        <v>11</v>
      </c>
      <c r="J2587" t="s">
        <v>130</v>
      </c>
      <c r="K2587" t="s">
        <v>154</v>
      </c>
      <c r="L2587" t="s">
        <v>144</v>
      </c>
      <c r="M2587" s="5">
        <v>549</v>
      </c>
    </row>
    <row r="2588" spans="1:13" x14ac:dyDescent="0.65">
      <c r="A2588" s="2">
        <v>45505</v>
      </c>
      <c r="B2588" s="3">
        <f t="shared" si="122"/>
        <v>2025</v>
      </c>
      <c r="C2588" t="str">
        <f t="shared" si="120"/>
        <v>2024-2025</v>
      </c>
      <c r="D2588" t="s">
        <v>160</v>
      </c>
      <c r="E2588" t="s">
        <v>35</v>
      </c>
      <c r="F2588" t="str">
        <f t="shared" si="121"/>
        <v>Victoria</v>
      </c>
      <c r="G2588" t="s">
        <v>26</v>
      </c>
      <c r="H2588">
        <v>3280</v>
      </c>
      <c r="I2588" t="s">
        <v>11</v>
      </c>
      <c r="J2588" t="s">
        <v>127</v>
      </c>
      <c r="K2588" t="s">
        <v>154</v>
      </c>
      <c r="L2588" t="s">
        <v>144</v>
      </c>
      <c r="M2588" s="5">
        <v>653</v>
      </c>
    </row>
    <row r="2589" spans="1:13" x14ac:dyDescent="0.65">
      <c r="A2589" s="2">
        <v>45646</v>
      </c>
      <c r="B2589" s="3">
        <f t="shared" si="122"/>
        <v>2025</v>
      </c>
      <c r="C2589" t="str">
        <f t="shared" si="120"/>
        <v>2024-2025</v>
      </c>
      <c r="D2589" t="s">
        <v>160</v>
      </c>
      <c r="E2589" t="s">
        <v>112</v>
      </c>
      <c r="F2589" t="str">
        <f t="shared" si="121"/>
        <v>Queensland</v>
      </c>
      <c r="G2589" t="s">
        <v>19</v>
      </c>
      <c r="H2589">
        <v>4566</v>
      </c>
      <c r="I2589" t="s">
        <v>11</v>
      </c>
      <c r="J2589" t="s">
        <v>134</v>
      </c>
      <c r="K2589" t="s">
        <v>154</v>
      </c>
      <c r="L2589" t="s">
        <v>144</v>
      </c>
      <c r="M2589" s="5">
        <v>369</v>
      </c>
    </row>
    <row r="2590" spans="1:13" x14ac:dyDescent="0.65">
      <c r="A2590" s="2">
        <v>45470</v>
      </c>
      <c r="B2590" s="3">
        <f t="shared" si="122"/>
        <v>2024</v>
      </c>
      <c r="C2590" t="str">
        <f t="shared" si="120"/>
        <v>2023-2024</v>
      </c>
      <c r="D2590" t="s">
        <v>160</v>
      </c>
      <c r="E2590" t="s">
        <v>106</v>
      </c>
      <c r="F2590" t="str">
        <f t="shared" si="121"/>
        <v>Queensland</v>
      </c>
      <c r="G2590" t="s">
        <v>19</v>
      </c>
      <c r="H2590">
        <v>4558</v>
      </c>
      <c r="I2590" t="s">
        <v>11</v>
      </c>
      <c r="J2590" t="s">
        <v>134</v>
      </c>
      <c r="K2590" t="s">
        <v>150</v>
      </c>
      <c r="L2590" t="s">
        <v>140</v>
      </c>
      <c r="M2590" s="5">
        <v>121</v>
      </c>
    </row>
    <row r="2591" spans="1:13" x14ac:dyDescent="0.65">
      <c r="A2591" s="2">
        <v>45397</v>
      </c>
      <c r="B2591" s="3">
        <f t="shared" si="122"/>
        <v>2024</v>
      </c>
      <c r="C2591" t="str">
        <f t="shared" si="120"/>
        <v>2023-2024</v>
      </c>
      <c r="D2591" t="s">
        <v>160</v>
      </c>
      <c r="E2591" t="s">
        <v>44</v>
      </c>
      <c r="F2591" t="str">
        <f t="shared" si="121"/>
        <v>Western Australia</v>
      </c>
      <c r="G2591" t="s">
        <v>28</v>
      </c>
      <c r="H2591">
        <v>6010</v>
      </c>
      <c r="I2591" t="s">
        <v>11</v>
      </c>
      <c r="J2591" t="s">
        <v>119</v>
      </c>
      <c r="K2591" t="s">
        <v>155</v>
      </c>
      <c r="L2591" t="s">
        <v>145</v>
      </c>
      <c r="M2591" s="5">
        <v>660</v>
      </c>
    </row>
    <row r="2592" spans="1:13" x14ac:dyDescent="0.65">
      <c r="A2592" s="2">
        <v>45845</v>
      </c>
      <c r="B2592" s="3">
        <f t="shared" si="122"/>
        <v>2026</v>
      </c>
      <c r="C2592" t="str">
        <f t="shared" si="120"/>
        <v>2025-2026</v>
      </c>
      <c r="D2592" t="s">
        <v>161</v>
      </c>
      <c r="E2592" t="s">
        <v>97</v>
      </c>
      <c r="F2592" t="str">
        <f t="shared" si="121"/>
        <v>Tasmania</v>
      </c>
      <c r="G2592" t="s">
        <v>43</v>
      </c>
      <c r="H2592">
        <v>7010</v>
      </c>
      <c r="I2592" t="s">
        <v>11</v>
      </c>
      <c r="J2592" t="s">
        <v>128</v>
      </c>
      <c r="K2592" t="s">
        <v>154</v>
      </c>
      <c r="L2592" t="s">
        <v>144</v>
      </c>
      <c r="M2592" s="5">
        <v>731</v>
      </c>
    </row>
    <row r="2593" spans="1:13" x14ac:dyDescent="0.65">
      <c r="A2593" s="2">
        <v>45926</v>
      </c>
      <c r="B2593" s="3">
        <f t="shared" si="122"/>
        <v>2026</v>
      </c>
      <c r="C2593" t="str">
        <f t="shared" si="120"/>
        <v>2025-2026</v>
      </c>
      <c r="D2593" t="s">
        <v>160</v>
      </c>
      <c r="E2593" t="s">
        <v>82</v>
      </c>
      <c r="F2593" t="str">
        <f t="shared" si="121"/>
        <v>Queensland</v>
      </c>
      <c r="G2593" t="s">
        <v>19</v>
      </c>
      <c r="H2593">
        <v>4215</v>
      </c>
      <c r="I2593" t="s">
        <v>11</v>
      </c>
      <c r="J2593" t="s">
        <v>122</v>
      </c>
      <c r="K2593" t="s">
        <v>150</v>
      </c>
      <c r="L2593" t="s">
        <v>140</v>
      </c>
      <c r="M2593" s="5">
        <v>652</v>
      </c>
    </row>
    <row r="2594" spans="1:13" x14ac:dyDescent="0.65">
      <c r="A2594" s="2">
        <v>45966</v>
      </c>
      <c r="B2594" s="3">
        <f t="shared" si="122"/>
        <v>2026</v>
      </c>
      <c r="C2594" t="str">
        <f t="shared" si="120"/>
        <v>2025-2026</v>
      </c>
      <c r="D2594" t="s">
        <v>161</v>
      </c>
      <c r="E2594" t="s">
        <v>104</v>
      </c>
      <c r="F2594" t="str">
        <f t="shared" si="121"/>
        <v>Victoria</v>
      </c>
      <c r="G2594" t="s">
        <v>26</v>
      </c>
      <c r="H2594">
        <v>3175</v>
      </c>
      <c r="I2594" t="s">
        <v>11</v>
      </c>
      <c r="J2594" t="s">
        <v>125</v>
      </c>
      <c r="K2594" t="s">
        <v>150</v>
      </c>
      <c r="L2594" t="s">
        <v>140</v>
      </c>
      <c r="M2594" s="5">
        <v>348</v>
      </c>
    </row>
    <row r="2595" spans="1:13" x14ac:dyDescent="0.65">
      <c r="A2595" s="2">
        <v>45393</v>
      </c>
      <c r="B2595" s="3">
        <f t="shared" si="122"/>
        <v>2024</v>
      </c>
      <c r="C2595" t="str">
        <f t="shared" si="120"/>
        <v>2023-2024</v>
      </c>
      <c r="D2595" t="s">
        <v>160</v>
      </c>
      <c r="E2595" t="s">
        <v>24</v>
      </c>
      <c r="F2595" t="str">
        <f t="shared" si="121"/>
        <v>Queensland</v>
      </c>
      <c r="G2595" t="s">
        <v>19</v>
      </c>
      <c r="H2595">
        <v>4053</v>
      </c>
      <c r="I2595" t="s">
        <v>11</v>
      </c>
      <c r="J2595" t="s">
        <v>129</v>
      </c>
      <c r="K2595" t="s">
        <v>155</v>
      </c>
      <c r="L2595" t="s">
        <v>145</v>
      </c>
      <c r="M2595" s="5">
        <v>101</v>
      </c>
    </row>
    <row r="2596" spans="1:13" x14ac:dyDescent="0.65">
      <c r="A2596" s="2">
        <v>45808</v>
      </c>
      <c r="B2596" s="3">
        <f t="shared" si="122"/>
        <v>2025</v>
      </c>
      <c r="C2596" t="str">
        <f t="shared" si="120"/>
        <v>2024-2025</v>
      </c>
      <c r="D2596" t="s">
        <v>161</v>
      </c>
      <c r="E2596" t="s">
        <v>58</v>
      </c>
      <c r="F2596" t="str">
        <f t="shared" si="121"/>
        <v>New South Wales</v>
      </c>
      <c r="G2596" t="s">
        <v>10</v>
      </c>
      <c r="H2596">
        <v>2790</v>
      </c>
      <c r="I2596" t="s">
        <v>11</v>
      </c>
      <c r="J2596" t="s">
        <v>130</v>
      </c>
      <c r="K2596" t="s">
        <v>155</v>
      </c>
      <c r="L2596" t="s">
        <v>145</v>
      </c>
      <c r="M2596" s="5">
        <v>451</v>
      </c>
    </row>
    <row r="2597" spans="1:13" x14ac:dyDescent="0.65">
      <c r="A2597" s="2">
        <v>45725</v>
      </c>
      <c r="B2597" s="3">
        <f t="shared" si="122"/>
        <v>2025</v>
      </c>
      <c r="C2597" t="str">
        <f t="shared" si="120"/>
        <v>2024-2025</v>
      </c>
      <c r="D2597" t="s">
        <v>160</v>
      </c>
      <c r="E2597" t="s">
        <v>94</v>
      </c>
      <c r="F2597" t="str">
        <f t="shared" si="121"/>
        <v>Queensland</v>
      </c>
      <c r="G2597" t="s">
        <v>19</v>
      </c>
      <c r="H2597">
        <v>4551</v>
      </c>
      <c r="I2597" t="s">
        <v>11</v>
      </c>
      <c r="J2597" t="s">
        <v>134</v>
      </c>
      <c r="K2597" t="s">
        <v>150</v>
      </c>
      <c r="L2597" t="s">
        <v>140</v>
      </c>
      <c r="M2597" s="5">
        <v>398</v>
      </c>
    </row>
    <row r="2598" spans="1:13" x14ac:dyDescent="0.65">
      <c r="A2598" s="2">
        <v>45483</v>
      </c>
      <c r="B2598" s="3">
        <f t="shared" si="122"/>
        <v>2025</v>
      </c>
      <c r="C2598" t="str">
        <f t="shared" si="120"/>
        <v>2024-2025</v>
      </c>
      <c r="D2598" t="s">
        <v>160</v>
      </c>
      <c r="E2598" t="s">
        <v>95</v>
      </c>
      <c r="F2598" t="str">
        <f t="shared" si="121"/>
        <v>New South Wales</v>
      </c>
      <c r="G2598" t="s">
        <v>10</v>
      </c>
      <c r="H2598">
        <v>2131</v>
      </c>
      <c r="I2598" t="s">
        <v>11</v>
      </c>
      <c r="J2598" t="s">
        <v>123</v>
      </c>
      <c r="K2598" t="s">
        <v>151</v>
      </c>
      <c r="L2598" t="s">
        <v>141</v>
      </c>
      <c r="M2598" s="5">
        <v>302</v>
      </c>
    </row>
    <row r="2599" spans="1:13" x14ac:dyDescent="0.65">
      <c r="A2599" s="2">
        <v>45765</v>
      </c>
      <c r="B2599" s="3">
        <f t="shared" si="122"/>
        <v>2025</v>
      </c>
      <c r="C2599" t="str">
        <f t="shared" si="120"/>
        <v>2024-2025</v>
      </c>
      <c r="D2599" t="s">
        <v>161</v>
      </c>
      <c r="E2599" t="s">
        <v>109</v>
      </c>
      <c r="F2599" t="str">
        <f t="shared" si="121"/>
        <v>Western Australia</v>
      </c>
      <c r="G2599" t="s">
        <v>28</v>
      </c>
      <c r="H2599">
        <v>6052</v>
      </c>
      <c r="I2599" t="s">
        <v>11</v>
      </c>
      <c r="J2599" t="s">
        <v>119</v>
      </c>
      <c r="K2599" t="s">
        <v>155</v>
      </c>
      <c r="L2599" t="s">
        <v>145</v>
      </c>
      <c r="M2599" s="5">
        <v>155</v>
      </c>
    </row>
    <row r="2600" spans="1:13" x14ac:dyDescent="0.65">
      <c r="A2600" s="2">
        <v>45538</v>
      </c>
      <c r="B2600" s="3">
        <f t="shared" si="122"/>
        <v>2025</v>
      </c>
      <c r="C2600" t="str">
        <f t="shared" si="120"/>
        <v>2024-2025</v>
      </c>
      <c r="D2600" t="s">
        <v>160</v>
      </c>
      <c r="E2600" t="s">
        <v>33</v>
      </c>
      <c r="F2600" t="str">
        <f t="shared" si="121"/>
        <v>Northern Territory</v>
      </c>
      <c r="G2600" t="s">
        <v>15</v>
      </c>
      <c r="H2600">
        <v>870</v>
      </c>
      <c r="I2600" t="s">
        <v>11</v>
      </c>
      <c r="J2600" t="s">
        <v>138</v>
      </c>
      <c r="K2600" t="s">
        <v>154</v>
      </c>
      <c r="L2600" t="s">
        <v>144</v>
      </c>
      <c r="M2600" s="5">
        <v>766</v>
      </c>
    </row>
    <row r="2601" spans="1:13" x14ac:dyDescent="0.65">
      <c r="A2601" s="2">
        <v>46010</v>
      </c>
      <c r="B2601" s="3">
        <f t="shared" si="122"/>
        <v>2026</v>
      </c>
      <c r="C2601" t="str">
        <f t="shared" si="120"/>
        <v>2025-2026</v>
      </c>
      <c r="D2601" t="s">
        <v>160</v>
      </c>
      <c r="E2601" t="s">
        <v>90</v>
      </c>
      <c r="F2601" t="str">
        <f t="shared" si="121"/>
        <v>New South Wales</v>
      </c>
      <c r="G2601" t="s">
        <v>10</v>
      </c>
      <c r="H2601">
        <v>2650</v>
      </c>
      <c r="I2601" t="s">
        <v>11</v>
      </c>
      <c r="J2601" t="s">
        <v>130</v>
      </c>
      <c r="K2601" t="s">
        <v>151</v>
      </c>
      <c r="L2601" t="s">
        <v>141</v>
      </c>
      <c r="M2601" s="5">
        <v>176</v>
      </c>
    </row>
    <row r="2602" spans="1:13" x14ac:dyDescent="0.65">
      <c r="A2602" s="2">
        <v>45601</v>
      </c>
      <c r="B2602" s="3">
        <f t="shared" si="122"/>
        <v>2025</v>
      </c>
      <c r="C2602" t="str">
        <f t="shared" si="120"/>
        <v>2024-2025</v>
      </c>
      <c r="D2602" t="s">
        <v>160</v>
      </c>
      <c r="E2602" t="s">
        <v>82</v>
      </c>
      <c r="F2602" t="str">
        <f t="shared" si="121"/>
        <v>Queensland</v>
      </c>
      <c r="G2602" t="s">
        <v>19</v>
      </c>
      <c r="H2602">
        <v>4215</v>
      </c>
      <c r="I2602" t="s">
        <v>11</v>
      </c>
      <c r="J2602" t="s">
        <v>122</v>
      </c>
      <c r="K2602" t="s">
        <v>152</v>
      </c>
      <c r="L2602" t="s">
        <v>142</v>
      </c>
      <c r="M2602" s="5">
        <v>602</v>
      </c>
    </row>
    <row r="2603" spans="1:13" x14ac:dyDescent="0.65">
      <c r="A2603" s="2">
        <v>45978</v>
      </c>
      <c r="B2603" s="3">
        <f t="shared" si="122"/>
        <v>2026</v>
      </c>
      <c r="C2603" t="str">
        <f t="shared" si="120"/>
        <v>2025-2026</v>
      </c>
      <c r="D2603" t="s">
        <v>161</v>
      </c>
      <c r="E2603" t="s">
        <v>36</v>
      </c>
      <c r="F2603" t="str">
        <f t="shared" si="121"/>
        <v>New South Wales</v>
      </c>
      <c r="G2603" t="s">
        <v>10</v>
      </c>
      <c r="H2603">
        <v>2539</v>
      </c>
      <c r="I2603" t="s">
        <v>11</v>
      </c>
      <c r="J2603" t="s">
        <v>121</v>
      </c>
      <c r="K2603" t="s">
        <v>155</v>
      </c>
      <c r="L2603" t="s">
        <v>145</v>
      </c>
      <c r="M2603" s="5">
        <v>562</v>
      </c>
    </row>
    <row r="2604" spans="1:13" x14ac:dyDescent="0.65">
      <c r="A2604" s="2">
        <v>45931</v>
      </c>
      <c r="B2604" s="3">
        <f t="shared" si="122"/>
        <v>2026</v>
      </c>
      <c r="C2604" t="str">
        <f t="shared" si="120"/>
        <v>2025-2026</v>
      </c>
      <c r="D2604" t="s">
        <v>160</v>
      </c>
      <c r="E2604" t="s">
        <v>100</v>
      </c>
      <c r="F2604" t="str">
        <f t="shared" si="121"/>
        <v>New South Wales</v>
      </c>
      <c r="G2604" t="s">
        <v>10</v>
      </c>
      <c r="H2604">
        <v>2800</v>
      </c>
      <c r="I2604" t="s">
        <v>11</v>
      </c>
      <c r="J2604" t="s">
        <v>130</v>
      </c>
      <c r="K2604" t="s">
        <v>155</v>
      </c>
      <c r="L2604" t="s">
        <v>145</v>
      </c>
      <c r="M2604" s="5">
        <v>114</v>
      </c>
    </row>
    <row r="2605" spans="1:13" x14ac:dyDescent="0.65">
      <c r="A2605" s="2">
        <v>45306</v>
      </c>
      <c r="B2605" s="3">
        <f t="shared" si="122"/>
        <v>2024</v>
      </c>
      <c r="C2605" t="str">
        <f t="shared" si="120"/>
        <v>2023-2024</v>
      </c>
      <c r="D2605" t="s">
        <v>160</v>
      </c>
      <c r="E2605" t="s">
        <v>101</v>
      </c>
      <c r="F2605" t="str">
        <f t="shared" si="121"/>
        <v>Queensland</v>
      </c>
      <c r="G2605" t="s">
        <v>19</v>
      </c>
      <c r="H2605">
        <v>4305</v>
      </c>
      <c r="I2605" t="s">
        <v>11</v>
      </c>
      <c r="J2605" t="s">
        <v>122</v>
      </c>
      <c r="K2605" t="s">
        <v>155</v>
      </c>
      <c r="L2605" t="s">
        <v>145</v>
      </c>
      <c r="M2605" s="5">
        <v>512</v>
      </c>
    </row>
    <row r="2606" spans="1:13" x14ac:dyDescent="0.65">
      <c r="A2606" s="2">
        <v>45462</v>
      </c>
      <c r="B2606" s="3">
        <f t="shared" si="122"/>
        <v>2024</v>
      </c>
      <c r="C2606" t="str">
        <f t="shared" si="120"/>
        <v>2023-2024</v>
      </c>
      <c r="D2606" t="s">
        <v>160</v>
      </c>
      <c r="E2606" t="s">
        <v>89</v>
      </c>
      <c r="F2606" t="str">
        <f t="shared" si="121"/>
        <v>Queensland</v>
      </c>
      <c r="G2606" t="s">
        <v>19</v>
      </c>
      <c r="H2606">
        <v>4700</v>
      </c>
      <c r="I2606" t="s">
        <v>11</v>
      </c>
      <c r="J2606" t="s">
        <v>136</v>
      </c>
      <c r="K2606" t="s">
        <v>157</v>
      </c>
      <c r="L2606" t="s">
        <v>147</v>
      </c>
      <c r="M2606" s="5">
        <v>649</v>
      </c>
    </row>
    <row r="2607" spans="1:13" x14ac:dyDescent="0.65">
      <c r="A2607" s="2">
        <v>45762</v>
      </c>
      <c r="B2607" s="3">
        <f t="shared" si="122"/>
        <v>2025</v>
      </c>
      <c r="C2607" t="str">
        <f t="shared" si="120"/>
        <v>2024-2025</v>
      </c>
      <c r="D2607" t="s">
        <v>160</v>
      </c>
      <c r="E2607" t="s">
        <v>50</v>
      </c>
      <c r="F2607" t="str">
        <f t="shared" si="121"/>
        <v>Australian Capital Territory</v>
      </c>
      <c r="G2607" t="s">
        <v>51</v>
      </c>
      <c r="H2607">
        <v>2617</v>
      </c>
      <c r="I2607" t="s">
        <v>11</v>
      </c>
      <c r="J2607" t="s">
        <v>121</v>
      </c>
      <c r="K2607" t="s">
        <v>159</v>
      </c>
      <c r="L2607" t="s">
        <v>149</v>
      </c>
      <c r="M2607" s="5">
        <v>596</v>
      </c>
    </row>
    <row r="2608" spans="1:13" x14ac:dyDescent="0.65">
      <c r="A2608" s="2">
        <v>45439</v>
      </c>
      <c r="B2608" s="3">
        <f t="shared" si="122"/>
        <v>2024</v>
      </c>
      <c r="C2608" t="str">
        <f t="shared" si="120"/>
        <v>2023-2024</v>
      </c>
      <c r="D2608" t="s">
        <v>160</v>
      </c>
      <c r="E2608" t="s">
        <v>95</v>
      </c>
      <c r="F2608" t="str">
        <f t="shared" si="121"/>
        <v>New South Wales</v>
      </c>
      <c r="G2608" t="s">
        <v>10</v>
      </c>
      <c r="H2608">
        <v>2131</v>
      </c>
      <c r="I2608" t="s">
        <v>11</v>
      </c>
      <c r="J2608" t="s">
        <v>123</v>
      </c>
      <c r="K2608" t="s">
        <v>154</v>
      </c>
      <c r="L2608" t="s">
        <v>144</v>
      </c>
      <c r="M2608" s="5">
        <v>595</v>
      </c>
    </row>
    <row r="2609" spans="1:13" x14ac:dyDescent="0.65">
      <c r="A2609" s="2">
        <v>45323</v>
      </c>
      <c r="B2609" s="3">
        <f t="shared" si="122"/>
        <v>2024</v>
      </c>
      <c r="C2609" t="str">
        <f t="shared" si="120"/>
        <v>2023-2024</v>
      </c>
      <c r="D2609" t="s">
        <v>160</v>
      </c>
      <c r="E2609" t="s">
        <v>63</v>
      </c>
      <c r="F2609" t="str">
        <f t="shared" si="121"/>
        <v>Queensland</v>
      </c>
      <c r="G2609" t="s">
        <v>19</v>
      </c>
      <c r="H2609">
        <v>4068</v>
      </c>
      <c r="I2609" t="s">
        <v>11</v>
      </c>
      <c r="J2609" t="s">
        <v>129</v>
      </c>
      <c r="K2609" t="s">
        <v>151</v>
      </c>
      <c r="L2609" t="s">
        <v>141</v>
      </c>
      <c r="M2609" s="5">
        <v>265</v>
      </c>
    </row>
    <row r="2610" spans="1:13" x14ac:dyDescent="0.65">
      <c r="A2610" s="2">
        <v>46006</v>
      </c>
      <c r="B2610" s="3">
        <f t="shared" si="122"/>
        <v>2026</v>
      </c>
      <c r="C2610" t="str">
        <f t="shared" si="120"/>
        <v>2025-2026</v>
      </c>
      <c r="D2610" t="s">
        <v>161</v>
      </c>
      <c r="E2610" t="s">
        <v>55</v>
      </c>
      <c r="F2610" t="str">
        <f t="shared" si="121"/>
        <v>Queensland</v>
      </c>
      <c r="G2610" t="s">
        <v>19</v>
      </c>
      <c r="H2610">
        <v>4740</v>
      </c>
      <c r="I2610" t="s">
        <v>11</v>
      </c>
      <c r="J2610" t="s">
        <v>136</v>
      </c>
      <c r="K2610" t="s">
        <v>157</v>
      </c>
      <c r="L2610" t="s">
        <v>147</v>
      </c>
      <c r="M2610" s="5">
        <v>295</v>
      </c>
    </row>
    <row r="2611" spans="1:13" x14ac:dyDescent="0.65">
      <c r="A2611" s="2">
        <v>45790</v>
      </c>
      <c r="B2611" s="3">
        <f t="shared" si="122"/>
        <v>2025</v>
      </c>
      <c r="C2611" t="str">
        <f t="shared" si="120"/>
        <v>2024-2025</v>
      </c>
      <c r="D2611" t="s">
        <v>160</v>
      </c>
      <c r="E2611" t="s">
        <v>54</v>
      </c>
      <c r="F2611" t="str">
        <f t="shared" si="121"/>
        <v>New South Wales</v>
      </c>
      <c r="G2611" t="s">
        <v>10</v>
      </c>
      <c r="H2611">
        <v>2750</v>
      </c>
      <c r="I2611" t="s">
        <v>11</v>
      </c>
      <c r="J2611" t="s">
        <v>130</v>
      </c>
      <c r="K2611" t="s">
        <v>155</v>
      </c>
      <c r="L2611" t="s">
        <v>145</v>
      </c>
      <c r="M2611" s="5">
        <v>336</v>
      </c>
    </row>
    <row r="2612" spans="1:13" x14ac:dyDescent="0.65">
      <c r="A2612" s="2">
        <v>45570</v>
      </c>
      <c r="B2612" s="3">
        <f t="shared" si="122"/>
        <v>2025</v>
      </c>
      <c r="C2612" t="str">
        <f t="shared" si="120"/>
        <v>2024-2025</v>
      </c>
      <c r="D2612" t="s">
        <v>160</v>
      </c>
      <c r="E2612" t="s">
        <v>31</v>
      </c>
      <c r="F2612" t="str">
        <f t="shared" si="121"/>
        <v>South Australia</v>
      </c>
      <c r="G2612" t="s">
        <v>17</v>
      </c>
      <c r="H2612">
        <v>5082</v>
      </c>
      <c r="I2612" t="s">
        <v>11</v>
      </c>
      <c r="J2612" t="s">
        <v>132</v>
      </c>
      <c r="K2612" t="s">
        <v>154</v>
      </c>
      <c r="L2612" t="s">
        <v>144</v>
      </c>
      <c r="M2612" s="5">
        <v>51</v>
      </c>
    </row>
    <row r="2613" spans="1:13" x14ac:dyDescent="0.65">
      <c r="A2613" s="2">
        <v>45862</v>
      </c>
      <c r="B2613" s="3">
        <f t="shared" si="122"/>
        <v>2026</v>
      </c>
      <c r="C2613" t="str">
        <f t="shared" si="120"/>
        <v>2025-2026</v>
      </c>
      <c r="D2613" t="s">
        <v>161</v>
      </c>
      <c r="E2613" t="s">
        <v>55</v>
      </c>
      <c r="F2613" t="str">
        <f t="shared" si="121"/>
        <v>Queensland</v>
      </c>
      <c r="G2613" t="s">
        <v>19</v>
      </c>
      <c r="H2613">
        <v>4740</v>
      </c>
      <c r="I2613" t="s">
        <v>11</v>
      </c>
      <c r="J2613" t="s">
        <v>136</v>
      </c>
      <c r="K2613" t="s">
        <v>153</v>
      </c>
      <c r="L2613" t="s">
        <v>143</v>
      </c>
      <c r="M2613" s="5">
        <v>39</v>
      </c>
    </row>
    <row r="2614" spans="1:13" x14ac:dyDescent="0.65">
      <c r="A2614" s="2">
        <v>45428</v>
      </c>
      <c r="B2614" s="3">
        <f t="shared" si="122"/>
        <v>2024</v>
      </c>
      <c r="C2614" t="str">
        <f t="shared" si="120"/>
        <v>2023-2024</v>
      </c>
      <c r="D2614" t="s">
        <v>161</v>
      </c>
      <c r="E2614" t="s">
        <v>70</v>
      </c>
      <c r="F2614" t="str">
        <f t="shared" si="121"/>
        <v>Western Australia</v>
      </c>
      <c r="G2614" t="s">
        <v>28</v>
      </c>
      <c r="H2614">
        <v>6021</v>
      </c>
      <c r="I2614" t="s">
        <v>11</v>
      </c>
      <c r="J2614" t="s">
        <v>119</v>
      </c>
      <c r="K2614" t="s">
        <v>157</v>
      </c>
      <c r="L2614" t="s">
        <v>147</v>
      </c>
      <c r="M2614" s="5">
        <v>390</v>
      </c>
    </row>
    <row r="2615" spans="1:13" x14ac:dyDescent="0.65">
      <c r="A2615" s="2">
        <v>45958</v>
      </c>
      <c r="B2615" s="3">
        <f t="shared" si="122"/>
        <v>2026</v>
      </c>
      <c r="C2615" t="str">
        <f t="shared" si="120"/>
        <v>2025-2026</v>
      </c>
      <c r="D2615" t="s">
        <v>161</v>
      </c>
      <c r="E2615" t="s">
        <v>59</v>
      </c>
      <c r="F2615" t="str">
        <f t="shared" si="121"/>
        <v>South Australia</v>
      </c>
      <c r="G2615" t="s">
        <v>17</v>
      </c>
      <c r="H2615">
        <v>5011</v>
      </c>
      <c r="I2615" t="s">
        <v>11</v>
      </c>
      <c r="J2615" t="s">
        <v>132</v>
      </c>
      <c r="K2615" t="s">
        <v>159</v>
      </c>
      <c r="L2615" t="s">
        <v>149</v>
      </c>
      <c r="M2615" s="5">
        <v>741</v>
      </c>
    </row>
    <row r="2616" spans="1:13" x14ac:dyDescent="0.65">
      <c r="A2616" s="2">
        <v>45724</v>
      </c>
      <c r="B2616" s="3">
        <f t="shared" si="122"/>
        <v>2025</v>
      </c>
      <c r="C2616" t="str">
        <f t="shared" si="120"/>
        <v>2024-2025</v>
      </c>
      <c r="D2616" t="s">
        <v>160</v>
      </c>
      <c r="E2616" t="s">
        <v>64</v>
      </c>
      <c r="F2616" t="str">
        <f t="shared" si="121"/>
        <v>Western Australia</v>
      </c>
      <c r="G2616" t="s">
        <v>28</v>
      </c>
      <c r="H2616">
        <v>6112</v>
      </c>
      <c r="I2616" t="s">
        <v>11</v>
      </c>
      <c r="J2616" t="s">
        <v>133</v>
      </c>
      <c r="K2616" t="s">
        <v>150</v>
      </c>
      <c r="L2616" t="s">
        <v>140</v>
      </c>
      <c r="M2616" s="5">
        <v>274</v>
      </c>
    </row>
    <row r="2617" spans="1:13" x14ac:dyDescent="0.65">
      <c r="A2617" s="2">
        <v>45488</v>
      </c>
      <c r="B2617" s="3">
        <f t="shared" si="122"/>
        <v>2025</v>
      </c>
      <c r="C2617" t="str">
        <f t="shared" si="120"/>
        <v>2024-2025</v>
      </c>
      <c r="D2617" t="s">
        <v>161</v>
      </c>
      <c r="E2617" t="s">
        <v>69</v>
      </c>
      <c r="F2617" t="str">
        <f t="shared" si="121"/>
        <v>Victoria</v>
      </c>
      <c r="G2617" t="s">
        <v>26</v>
      </c>
      <c r="H2617">
        <v>3148</v>
      </c>
      <c r="I2617" t="s">
        <v>11</v>
      </c>
      <c r="J2617" t="s">
        <v>125</v>
      </c>
      <c r="K2617" t="s">
        <v>152</v>
      </c>
      <c r="L2617" t="s">
        <v>142</v>
      </c>
      <c r="M2617" s="5">
        <v>735</v>
      </c>
    </row>
    <row r="2618" spans="1:13" x14ac:dyDescent="0.65">
      <c r="A2618" s="2">
        <v>45385</v>
      </c>
      <c r="B2618" s="3">
        <f t="shared" si="122"/>
        <v>2024</v>
      </c>
      <c r="C2618" t="str">
        <f t="shared" si="120"/>
        <v>2023-2024</v>
      </c>
      <c r="D2618" t="s">
        <v>161</v>
      </c>
      <c r="E2618" t="s">
        <v>62</v>
      </c>
      <c r="F2618" t="str">
        <f t="shared" si="121"/>
        <v>Victoria</v>
      </c>
      <c r="G2618" t="s">
        <v>26</v>
      </c>
      <c r="H2618">
        <v>3690</v>
      </c>
      <c r="I2618" t="s">
        <v>11</v>
      </c>
      <c r="J2618" t="s">
        <v>135</v>
      </c>
      <c r="K2618" t="s">
        <v>152</v>
      </c>
      <c r="L2618" t="s">
        <v>142</v>
      </c>
      <c r="M2618" s="5">
        <v>592</v>
      </c>
    </row>
    <row r="2619" spans="1:13" x14ac:dyDescent="0.65">
      <c r="A2619" s="2">
        <v>45546</v>
      </c>
      <c r="B2619" s="3">
        <f t="shared" si="122"/>
        <v>2025</v>
      </c>
      <c r="C2619" t="str">
        <f t="shared" si="120"/>
        <v>2024-2025</v>
      </c>
      <c r="D2619" t="s">
        <v>160</v>
      </c>
      <c r="E2619" t="s">
        <v>76</v>
      </c>
      <c r="F2619" t="str">
        <f t="shared" si="121"/>
        <v>Queensland</v>
      </c>
      <c r="G2619" t="s">
        <v>19</v>
      </c>
      <c r="H2619">
        <v>4220</v>
      </c>
      <c r="I2619" t="s">
        <v>11</v>
      </c>
      <c r="J2619" t="s">
        <v>122</v>
      </c>
      <c r="K2619" t="s">
        <v>150</v>
      </c>
      <c r="L2619" t="s">
        <v>140</v>
      </c>
      <c r="M2619" s="5">
        <v>187</v>
      </c>
    </row>
    <row r="2620" spans="1:13" x14ac:dyDescent="0.65">
      <c r="A2620" s="2">
        <v>45788</v>
      </c>
      <c r="B2620" s="3">
        <f t="shared" si="122"/>
        <v>2025</v>
      </c>
      <c r="C2620" t="str">
        <f t="shared" si="120"/>
        <v>2024-2025</v>
      </c>
      <c r="D2620" t="s">
        <v>160</v>
      </c>
      <c r="E2620" t="s">
        <v>33</v>
      </c>
      <c r="F2620" t="str">
        <f t="shared" si="121"/>
        <v>Northern Territory</v>
      </c>
      <c r="G2620" t="s">
        <v>15</v>
      </c>
      <c r="H2620">
        <v>870</v>
      </c>
      <c r="I2620" t="s">
        <v>11</v>
      </c>
      <c r="J2620" t="s">
        <v>138</v>
      </c>
      <c r="K2620" t="s">
        <v>159</v>
      </c>
      <c r="L2620" t="s">
        <v>149</v>
      </c>
      <c r="M2620" s="5">
        <v>384</v>
      </c>
    </row>
    <row r="2621" spans="1:13" x14ac:dyDescent="0.65">
      <c r="A2621" s="2">
        <v>45930</v>
      </c>
      <c r="B2621" s="3">
        <f t="shared" si="122"/>
        <v>2026</v>
      </c>
      <c r="C2621" t="str">
        <f t="shared" si="120"/>
        <v>2025-2026</v>
      </c>
      <c r="D2621" t="s">
        <v>160</v>
      </c>
      <c r="E2621" t="s">
        <v>108</v>
      </c>
      <c r="F2621" t="str">
        <f t="shared" si="121"/>
        <v>Tasmania</v>
      </c>
      <c r="G2621" t="s">
        <v>43</v>
      </c>
      <c r="H2621">
        <v>7320</v>
      </c>
      <c r="I2621" t="s">
        <v>11</v>
      </c>
      <c r="J2621" t="s">
        <v>128</v>
      </c>
      <c r="K2621" t="s">
        <v>153</v>
      </c>
      <c r="L2621" t="s">
        <v>143</v>
      </c>
      <c r="M2621" s="5">
        <v>800</v>
      </c>
    </row>
    <row r="2622" spans="1:13" x14ac:dyDescent="0.65">
      <c r="A2622" s="2">
        <v>45939</v>
      </c>
      <c r="B2622" s="3">
        <f t="shared" si="122"/>
        <v>2026</v>
      </c>
      <c r="C2622" t="str">
        <f t="shared" si="120"/>
        <v>2025-2026</v>
      </c>
      <c r="D2622" t="s">
        <v>160</v>
      </c>
      <c r="E2622" t="s">
        <v>22</v>
      </c>
      <c r="F2622" t="str">
        <f t="shared" si="121"/>
        <v>New South Wales</v>
      </c>
      <c r="G2622" t="s">
        <v>10</v>
      </c>
      <c r="H2622">
        <v>2116</v>
      </c>
      <c r="I2622" t="s">
        <v>11</v>
      </c>
      <c r="J2622" t="s">
        <v>123</v>
      </c>
      <c r="K2622" t="s">
        <v>154</v>
      </c>
      <c r="L2622" t="s">
        <v>144</v>
      </c>
      <c r="M2622" s="5">
        <v>396</v>
      </c>
    </row>
    <row r="2623" spans="1:13" x14ac:dyDescent="0.65">
      <c r="A2623" s="2">
        <v>45813</v>
      </c>
      <c r="B2623" s="3">
        <f t="shared" si="122"/>
        <v>2025</v>
      </c>
      <c r="C2623" t="str">
        <f t="shared" si="120"/>
        <v>2024-2025</v>
      </c>
      <c r="D2623" t="s">
        <v>160</v>
      </c>
      <c r="E2623" t="s">
        <v>101</v>
      </c>
      <c r="F2623" t="str">
        <f t="shared" si="121"/>
        <v>Queensland</v>
      </c>
      <c r="G2623" t="s">
        <v>19</v>
      </c>
      <c r="H2623">
        <v>4305</v>
      </c>
      <c r="I2623" t="s">
        <v>11</v>
      </c>
      <c r="J2623" t="s">
        <v>122</v>
      </c>
      <c r="K2623" t="s">
        <v>150</v>
      </c>
      <c r="L2623" t="s">
        <v>140</v>
      </c>
      <c r="M2623" s="5">
        <v>571</v>
      </c>
    </row>
    <row r="2624" spans="1:13" x14ac:dyDescent="0.65">
      <c r="A2624" s="2">
        <v>45494</v>
      </c>
      <c r="B2624" s="3">
        <f t="shared" si="122"/>
        <v>2025</v>
      </c>
      <c r="C2624" t="str">
        <f t="shared" si="120"/>
        <v>2024-2025</v>
      </c>
      <c r="D2624" t="s">
        <v>160</v>
      </c>
      <c r="E2624" t="s">
        <v>89</v>
      </c>
      <c r="F2624" t="str">
        <f t="shared" si="121"/>
        <v>Queensland</v>
      </c>
      <c r="G2624" t="s">
        <v>19</v>
      </c>
      <c r="H2624">
        <v>4700</v>
      </c>
      <c r="I2624" t="s">
        <v>11</v>
      </c>
      <c r="J2624" t="s">
        <v>136</v>
      </c>
      <c r="K2624" t="s">
        <v>153</v>
      </c>
      <c r="L2624" t="s">
        <v>143</v>
      </c>
      <c r="M2624" s="5">
        <v>294</v>
      </c>
    </row>
    <row r="2625" spans="1:13" x14ac:dyDescent="0.65">
      <c r="A2625" s="2">
        <v>46011</v>
      </c>
      <c r="B2625" s="3">
        <f t="shared" si="122"/>
        <v>2026</v>
      </c>
      <c r="C2625" t="str">
        <f t="shared" si="120"/>
        <v>2025-2026</v>
      </c>
      <c r="D2625" t="s">
        <v>160</v>
      </c>
      <c r="E2625" t="s">
        <v>41</v>
      </c>
      <c r="F2625" t="str">
        <f t="shared" si="121"/>
        <v>New South Wales</v>
      </c>
      <c r="G2625" t="s">
        <v>10</v>
      </c>
      <c r="H2625">
        <v>2478</v>
      </c>
      <c r="I2625" t="s">
        <v>11</v>
      </c>
      <c r="J2625" t="s">
        <v>120</v>
      </c>
      <c r="K2625" t="s">
        <v>153</v>
      </c>
      <c r="L2625" t="s">
        <v>143</v>
      </c>
      <c r="M2625" s="5">
        <v>390</v>
      </c>
    </row>
    <row r="2626" spans="1:13" x14ac:dyDescent="0.65">
      <c r="A2626" s="2">
        <v>45660</v>
      </c>
      <c r="B2626" s="3">
        <f t="shared" si="122"/>
        <v>2025</v>
      </c>
      <c r="C2626" t="str">
        <f t="shared" ref="C2626:C2689" si="123">IF(MONTH(A2626) &gt;= 7, YEAR(A2626) &amp; "-" &amp; YEAR(A2626) + 1, YEAR(A2626) - 1 &amp; "-" &amp; YEAR(A2626))</f>
        <v>2024-2025</v>
      </c>
      <c r="D2626" t="s">
        <v>160</v>
      </c>
      <c r="E2626" t="s">
        <v>66</v>
      </c>
      <c r="F2626" t="str">
        <f t="shared" ref="F2626:F2689" si="124">IF(G2626="WA","Western Australia",
IF(G2626="NSW","New South Wales",
IF(G2626="QLD","Queensland",
IF(G2626="VIC","Victoria",
IF(G2626="TAS","Tasmania",
IF(G2626="SA","South Australia",
IF(G2626="NT","Northern Territory",
IF(G2626="ACT","Australian Capital Territory",G2626))))))))</f>
        <v>Western Australia</v>
      </c>
      <c r="G2626" t="s">
        <v>28</v>
      </c>
      <c r="H2626">
        <v>6330</v>
      </c>
      <c r="I2626" t="s">
        <v>11</v>
      </c>
      <c r="J2626" t="s">
        <v>133</v>
      </c>
      <c r="K2626" t="s">
        <v>156</v>
      </c>
      <c r="L2626" t="s">
        <v>146</v>
      </c>
      <c r="M2626" s="5">
        <v>610</v>
      </c>
    </row>
    <row r="2627" spans="1:13" x14ac:dyDescent="0.65">
      <c r="A2627" s="2">
        <v>45913</v>
      </c>
      <c r="B2627" s="3">
        <f t="shared" ref="B2627:B2690" si="125">IF(MONTH(A2627)&gt;=7,YEAR(A2627)+1,YEAR(A2627))</f>
        <v>2026</v>
      </c>
      <c r="C2627" t="str">
        <f t="shared" si="123"/>
        <v>2025-2026</v>
      </c>
      <c r="D2627" t="s">
        <v>161</v>
      </c>
      <c r="E2627" t="s">
        <v>31</v>
      </c>
      <c r="F2627" t="str">
        <f t="shared" si="124"/>
        <v>South Australia</v>
      </c>
      <c r="G2627" t="s">
        <v>17</v>
      </c>
      <c r="H2627">
        <v>5082</v>
      </c>
      <c r="I2627" t="s">
        <v>11</v>
      </c>
      <c r="J2627" t="s">
        <v>132</v>
      </c>
      <c r="K2627" t="s">
        <v>154</v>
      </c>
      <c r="L2627" t="s">
        <v>144</v>
      </c>
      <c r="M2627" s="5">
        <v>368</v>
      </c>
    </row>
    <row r="2628" spans="1:13" x14ac:dyDescent="0.65">
      <c r="A2628" s="2">
        <v>45742</v>
      </c>
      <c r="B2628" s="3">
        <f t="shared" si="125"/>
        <v>2025</v>
      </c>
      <c r="C2628" t="str">
        <f t="shared" si="123"/>
        <v>2024-2025</v>
      </c>
      <c r="D2628" t="s">
        <v>161</v>
      </c>
      <c r="E2628" t="s">
        <v>99</v>
      </c>
      <c r="F2628" t="str">
        <f t="shared" si="124"/>
        <v>Western Australia</v>
      </c>
      <c r="G2628" t="s">
        <v>28</v>
      </c>
      <c r="H2628">
        <v>6530</v>
      </c>
      <c r="I2628" t="s">
        <v>11</v>
      </c>
      <c r="J2628" t="s">
        <v>139</v>
      </c>
      <c r="K2628" t="s">
        <v>153</v>
      </c>
      <c r="L2628" t="s">
        <v>143</v>
      </c>
      <c r="M2628" s="5">
        <v>96</v>
      </c>
    </row>
    <row r="2629" spans="1:13" x14ac:dyDescent="0.65">
      <c r="A2629" s="2">
        <v>45758</v>
      </c>
      <c r="B2629" s="3">
        <f t="shared" si="125"/>
        <v>2025</v>
      </c>
      <c r="C2629" t="str">
        <f t="shared" si="123"/>
        <v>2024-2025</v>
      </c>
      <c r="D2629" t="s">
        <v>161</v>
      </c>
      <c r="E2629" t="s">
        <v>34</v>
      </c>
      <c r="F2629" t="str">
        <f t="shared" si="124"/>
        <v>New South Wales</v>
      </c>
      <c r="G2629" t="s">
        <v>10</v>
      </c>
      <c r="H2629">
        <v>2560</v>
      </c>
      <c r="I2629" t="s">
        <v>11</v>
      </c>
      <c r="J2629" t="s">
        <v>121</v>
      </c>
      <c r="K2629" t="s">
        <v>153</v>
      </c>
      <c r="L2629" t="s">
        <v>143</v>
      </c>
      <c r="M2629" s="5">
        <v>230</v>
      </c>
    </row>
    <row r="2630" spans="1:13" x14ac:dyDescent="0.65">
      <c r="A2630" s="2">
        <v>45594</v>
      </c>
      <c r="B2630" s="3">
        <f t="shared" si="125"/>
        <v>2025</v>
      </c>
      <c r="C2630" t="str">
        <f t="shared" si="123"/>
        <v>2024-2025</v>
      </c>
      <c r="D2630" t="s">
        <v>160</v>
      </c>
      <c r="E2630" t="s">
        <v>84</v>
      </c>
      <c r="F2630" t="str">
        <f t="shared" si="124"/>
        <v>Western Australia</v>
      </c>
      <c r="G2630" t="s">
        <v>28</v>
      </c>
      <c r="H2630">
        <v>6280</v>
      </c>
      <c r="I2630" t="s">
        <v>11</v>
      </c>
      <c r="J2630" t="s">
        <v>133</v>
      </c>
      <c r="K2630" t="s">
        <v>151</v>
      </c>
      <c r="L2630" t="s">
        <v>141</v>
      </c>
      <c r="M2630" s="5">
        <v>554</v>
      </c>
    </row>
    <row r="2631" spans="1:13" x14ac:dyDescent="0.65">
      <c r="A2631" s="2">
        <v>45443</v>
      </c>
      <c r="B2631" s="3">
        <f t="shared" si="125"/>
        <v>2024</v>
      </c>
      <c r="C2631" t="str">
        <f t="shared" si="123"/>
        <v>2023-2024</v>
      </c>
      <c r="D2631" t="s">
        <v>161</v>
      </c>
      <c r="E2631" t="s">
        <v>102</v>
      </c>
      <c r="F2631" t="str">
        <f t="shared" si="124"/>
        <v>Queensland</v>
      </c>
      <c r="G2631" t="s">
        <v>19</v>
      </c>
      <c r="H2631">
        <v>4825</v>
      </c>
      <c r="I2631" t="s">
        <v>11</v>
      </c>
      <c r="J2631" t="s">
        <v>131</v>
      </c>
      <c r="K2631" t="s">
        <v>157</v>
      </c>
      <c r="L2631" t="s">
        <v>147</v>
      </c>
      <c r="M2631" s="5">
        <v>269</v>
      </c>
    </row>
    <row r="2632" spans="1:13" x14ac:dyDescent="0.65">
      <c r="A2632" s="2">
        <v>45960</v>
      </c>
      <c r="B2632" s="3">
        <f t="shared" si="125"/>
        <v>2026</v>
      </c>
      <c r="C2632" t="str">
        <f t="shared" si="123"/>
        <v>2025-2026</v>
      </c>
      <c r="D2632" t="s">
        <v>160</v>
      </c>
      <c r="E2632" t="s">
        <v>99</v>
      </c>
      <c r="F2632" t="str">
        <f t="shared" si="124"/>
        <v>Western Australia</v>
      </c>
      <c r="G2632" t="s">
        <v>28</v>
      </c>
      <c r="H2632">
        <v>6530</v>
      </c>
      <c r="I2632" t="s">
        <v>11</v>
      </c>
      <c r="J2632" t="s">
        <v>139</v>
      </c>
      <c r="K2632" t="s">
        <v>151</v>
      </c>
      <c r="L2632" t="s">
        <v>141</v>
      </c>
      <c r="M2632" s="5">
        <v>104</v>
      </c>
    </row>
    <row r="2633" spans="1:13" x14ac:dyDescent="0.65">
      <c r="A2633" s="2">
        <v>45384</v>
      </c>
      <c r="B2633" s="3">
        <f t="shared" si="125"/>
        <v>2024</v>
      </c>
      <c r="C2633" t="str">
        <f t="shared" si="123"/>
        <v>2023-2024</v>
      </c>
      <c r="D2633" t="s">
        <v>160</v>
      </c>
      <c r="E2633" t="s">
        <v>84</v>
      </c>
      <c r="F2633" t="str">
        <f t="shared" si="124"/>
        <v>Western Australia</v>
      </c>
      <c r="G2633" t="s">
        <v>28</v>
      </c>
      <c r="H2633">
        <v>6280</v>
      </c>
      <c r="I2633" t="s">
        <v>11</v>
      </c>
      <c r="J2633" t="s">
        <v>133</v>
      </c>
      <c r="K2633" t="s">
        <v>152</v>
      </c>
      <c r="L2633" t="s">
        <v>142</v>
      </c>
      <c r="M2633" s="5">
        <v>298</v>
      </c>
    </row>
    <row r="2634" spans="1:13" x14ac:dyDescent="0.65">
      <c r="A2634" s="2">
        <v>45948</v>
      </c>
      <c r="B2634" s="3">
        <f t="shared" si="125"/>
        <v>2026</v>
      </c>
      <c r="C2634" t="str">
        <f t="shared" si="123"/>
        <v>2025-2026</v>
      </c>
      <c r="D2634" t="s">
        <v>160</v>
      </c>
      <c r="E2634" t="s">
        <v>92</v>
      </c>
      <c r="F2634" t="str">
        <f t="shared" si="124"/>
        <v>New South Wales</v>
      </c>
      <c r="G2634" t="s">
        <v>10</v>
      </c>
      <c r="H2634">
        <v>2015</v>
      </c>
      <c r="I2634" t="s">
        <v>11</v>
      </c>
      <c r="J2634" t="s">
        <v>124</v>
      </c>
      <c r="K2634" t="s">
        <v>151</v>
      </c>
      <c r="L2634" t="s">
        <v>141</v>
      </c>
      <c r="M2634" s="5">
        <v>379</v>
      </c>
    </row>
    <row r="2635" spans="1:13" x14ac:dyDescent="0.65">
      <c r="A2635" s="2">
        <v>45435</v>
      </c>
      <c r="B2635" s="3">
        <f t="shared" si="125"/>
        <v>2024</v>
      </c>
      <c r="C2635" t="str">
        <f t="shared" si="123"/>
        <v>2023-2024</v>
      </c>
      <c r="D2635" t="s">
        <v>160</v>
      </c>
      <c r="E2635" t="s">
        <v>27</v>
      </c>
      <c r="F2635" t="str">
        <f t="shared" si="124"/>
        <v>Western Australia</v>
      </c>
      <c r="G2635" t="s">
        <v>28</v>
      </c>
      <c r="H2635">
        <v>6030</v>
      </c>
      <c r="I2635" t="s">
        <v>11</v>
      </c>
      <c r="J2635" t="s">
        <v>119</v>
      </c>
      <c r="K2635" t="s">
        <v>157</v>
      </c>
      <c r="L2635" t="s">
        <v>147</v>
      </c>
      <c r="M2635" s="5">
        <v>312</v>
      </c>
    </row>
    <row r="2636" spans="1:13" x14ac:dyDescent="0.65">
      <c r="A2636" s="2">
        <v>45845</v>
      </c>
      <c r="B2636" s="3">
        <f t="shared" si="125"/>
        <v>2026</v>
      </c>
      <c r="C2636" t="str">
        <f t="shared" si="123"/>
        <v>2025-2026</v>
      </c>
      <c r="D2636" t="s">
        <v>160</v>
      </c>
      <c r="E2636" t="s">
        <v>113</v>
      </c>
      <c r="F2636" t="str">
        <f t="shared" si="124"/>
        <v>New South Wales</v>
      </c>
      <c r="G2636" t="s">
        <v>10</v>
      </c>
      <c r="H2636">
        <v>2101</v>
      </c>
      <c r="I2636" t="s">
        <v>11</v>
      </c>
      <c r="J2636" t="s">
        <v>123</v>
      </c>
      <c r="K2636" t="s">
        <v>156</v>
      </c>
      <c r="L2636" t="s">
        <v>146</v>
      </c>
      <c r="M2636" s="5">
        <v>690</v>
      </c>
    </row>
    <row r="2637" spans="1:13" x14ac:dyDescent="0.65">
      <c r="A2637" s="2">
        <v>45661</v>
      </c>
      <c r="B2637" s="3">
        <f t="shared" si="125"/>
        <v>2025</v>
      </c>
      <c r="C2637" t="str">
        <f t="shared" si="123"/>
        <v>2024-2025</v>
      </c>
      <c r="D2637" t="s">
        <v>160</v>
      </c>
      <c r="E2637" t="s">
        <v>63</v>
      </c>
      <c r="F2637" t="str">
        <f t="shared" si="124"/>
        <v>Queensland</v>
      </c>
      <c r="G2637" t="s">
        <v>19</v>
      </c>
      <c r="H2637">
        <v>4068</v>
      </c>
      <c r="I2637" t="s">
        <v>11</v>
      </c>
      <c r="J2637" t="s">
        <v>129</v>
      </c>
      <c r="K2637" t="s">
        <v>154</v>
      </c>
      <c r="L2637" t="s">
        <v>144</v>
      </c>
      <c r="M2637" s="5">
        <v>345</v>
      </c>
    </row>
    <row r="2638" spans="1:13" x14ac:dyDescent="0.65">
      <c r="A2638" s="2">
        <v>45426</v>
      </c>
      <c r="B2638" s="3">
        <f t="shared" si="125"/>
        <v>2024</v>
      </c>
      <c r="C2638" t="str">
        <f t="shared" si="123"/>
        <v>2023-2024</v>
      </c>
      <c r="D2638" t="s">
        <v>161</v>
      </c>
      <c r="E2638" t="s">
        <v>59</v>
      </c>
      <c r="F2638" t="str">
        <f t="shared" si="124"/>
        <v>South Australia</v>
      </c>
      <c r="G2638" t="s">
        <v>17</v>
      </c>
      <c r="H2638">
        <v>5011</v>
      </c>
      <c r="I2638" t="s">
        <v>11</v>
      </c>
      <c r="J2638" t="s">
        <v>132</v>
      </c>
      <c r="K2638" t="s">
        <v>152</v>
      </c>
      <c r="L2638" t="s">
        <v>142</v>
      </c>
      <c r="M2638" s="5">
        <v>79</v>
      </c>
    </row>
    <row r="2639" spans="1:13" x14ac:dyDescent="0.65">
      <c r="A2639" s="2">
        <v>45845</v>
      </c>
      <c r="B2639" s="3">
        <f t="shared" si="125"/>
        <v>2026</v>
      </c>
      <c r="C2639" t="str">
        <f t="shared" si="123"/>
        <v>2025-2026</v>
      </c>
      <c r="D2639" t="s">
        <v>160</v>
      </c>
      <c r="E2639" t="s">
        <v>29</v>
      </c>
      <c r="F2639" t="str">
        <f t="shared" si="124"/>
        <v>Queensland</v>
      </c>
      <c r="G2639" t="s">
        <v>19</v>
      </c>
      <c r="H2639">
        <v>4703</v>
      </c>
      <c r="I2639" t="s">
        <v>11</v>
      </c>
      <c r="J2639" t="s">
        <v>136</v>
      </c>
      <c r="K2639" t="s">
        <v>159</v>
      </c>
      <c r="L2639" t="s">
        <v>149</v>
      </c>
      <c r="M2639" s="5">
        <v>134</v>
      </c>
    </row>
    <row r="2640" spans="1:13" x14ac:dyDescent="0.65">
      <c r="A2640" s="2">
        <v>45544</v>
      </c>
      <c r="B2640" s="3">
        <f t="shared" si="125"/>
        <v>2025</v>
      </c>
      <c r="C2640" t="str">
        <f t="shared" si="123"/>
        <v>2024-2025</v>
      </c>
      <c r="D2640" t="s">
        <v>160</v>
      </c>
      <c r="E2640" t="s">
        <v>24</v>
      </c>
      <c r="F2640" t="str">
        <f t="shared" si="124"/>
        <v>Queensland</v>
      </c>
      <c r="G2640" t="s">
        <v>19</v>
      </c>
      <c r="H2640">
        <v>4053</v>
      </c>
      <c r="I2640" t="s">
        <v>11</v>
      </c>
      <c r="J2640" t="s">
        <v>129</v>
      </c>
      <c r="K2640" t="s">
        <v>153</v>
      </c>
      <c r="L2640" t="s">
        <v>143</v>
      </c>
      <c r="M2640" s="5">
        <v>408</v>
      </c>
    </row>
    <row r="2641" spans="1:13" x14ac:dyDescent="0.65">
      <c r="A2641" s="2">
        <v>45508</v>
      </c>
      <c r="B2641" s="3">
        <f t="shared" si="125"/>
        <v>2025</v>
      </c>
      <c r="C2641" t="str">
        <f t="shared" si="123"/>
        <v>2024-2025</v>
      </c>
      <c r="D2641" t="s">
        <v>160</v>
      </c>
      <c r="E2641" t="s">
        <v>24</v>
      </c>
      <c r="F2641" t="str">
        <f t="shared" si="124"/>
        <v>Queensland</v>
      </c>
      <c r="G2641" t="s">
        <v>19</v>
      </c>
      <c r="H2641">
        <v>4053</v>
      </c>
      <c r="I2641" t="s">
        <v>11</v>
      </c>
      <c r="J2641" t="s">
        <v>129</v>
      </c>
      <c r="K2641" t="s">
        <v>156</v>
      </c>
      <c r="L2641" t="s">
        <v>146</v>
      </c>
      <c r="M2641" s="5">
        <v>470</v>
      </c>
    </row>
    <row r="2642" spans="1:13" x14ac:dyDescent="0.65">
      <c r="A2642" s="2">
        <v>45543</v>
      </c>
      <c r="B2642" s="3">
        <f t="shared" si="125"/>
        <v>2025</v>
      </c>
      <c r="C2642" t="str">
        <f t="shared" si="123"/>
        <v>2024-2025</v>
      </c>
      <c r="D2642" t="s">
        <v>160</v>
      </c>
      <c r="E2642" t="s">
        <v>101</v>
      </c>
      <c r="F2642" t="str">
        <f t="shared" si="124"/>
        <v>Queensland</v>
      </c>
      <c r="G2642" t="s">
        <v>19</v>
      </c>
      <c r="H2642">
        <v>4305</v>
      </c>
      <c r="I2642" t="s">
        <v>11</v>
      </c>
      <c r="J2642" t="s">
        <v>122</v>
      </c>
      <c r="K2642" t="s">
        <v>159</v>
      </c>
      <c r="L2642" t="s">
        <v>149</v>
      </c>
      <c r="M2642" s="5">
        <v>227</v>
      </c>
    </row>
    <row r="2643" spans="1:13" x14ac:dyDescent="0.65">
      <c r="A2643" s="2">
        <v>45661</v>
      </c>
      <c r="B2643" s="3">
        <f t="shared" si="125"/>
        <v>2025</v>
      </c>
      <c r="C2643" t="str">
        <f t="shared" si="123"/>
        <v>2024-2025</v>
      </c>
      <c r="D2643" t="s">
        <v>161</v>
      </c>
      <c r="E2643" t="s">
        <v>70</v>
      </c>
      <c r="F2643" t="str">
        <f t="shared" si="124"/>
        <v>Western Australia</v>
      </c>
      <c r="G2643" t="s">
        <v>28</v>
      </c>
      <c r="H2643">
        <v>6021</v>
      </c>
      <c r="I2643" t="s">
        <v>11</v>
      </c>
      <c r="J2643" t="s">
        <v>119</v>
      </c>
      <c r="K2643" t="s">
        <v>155</v>
      </c>
      <c r="L2643" t="s">
        <v>145</v>
      </c>
      <c r="M2643" s="5">
        <v>127</v>
      </c>
    </row>
    <row r="2644" spans="1:13" x14ac:dyDescent="0.65">
      <c r="A2644" s="2">
        <v>45894</v>
      </c>
      <c r="B2644" s="3">
        <f t="shared" si="125"/>
        <v>2026</v>
      </c>
      <c r="C2644" t="str">
        <f t="shared" si="123"/>
        <v>2025-2026</v>
      </c>
      <c r="D2644" t="s">
        <v>160</v>
      </c>
      <c r="E2644" t="s">
        <v>78</v>
      </c>
      <c r="F2644" t="str">
        <f t="shared" si="124"/>
        <v>New South Wales</v>
      </c>
      <c r="G2644" t="s">
        <v>10</v>
      </c>
      <c r="H2644">
        <v>2480</v>
      </c>
      <c r="I2644" t="s">
        <v>11</v>
      </c>
      <c r="J2644" t="s">
        <v>120</v>
      </c>
      <c r="K2644" t="s">
        <v>152</v>
      </c>
      <c r="L2644" t="s">
        <v>142</v>
      </c>
      <c r="M2644" s="5">
        <v>40</v>
      </c>
    </row>
    <row r="2645" spans="1:13" x14ac:dyDescent="0.65">
      <c r="A2645" s="2">
        <v>45317</v>
      </c>
      <c r="B2645" s="3">
        <f t="shared" si="125"/>
        <v>2024</v>
      </c>
      <c r="C2645" t="str">
        <f t="shared" si="123"/>
        <v>2023-2024</v>
      </c>
      <c r="D2645" t="s">
        <v>161</v>
      </c>
      <c r="E2645" t="s">
        <v>110</v>
      </c>
      <c r="F2645" t="str">
        <f t="shared" si="124"/>
        <v>Australian Capital Territory</v>
      </c>
      <c r="G2645" t="s">
        <v>51</v>
      </c>
      <c r="H2645">
        <v>2609</v>
      </c>
      <c r="I2645" t="s">
        <v>11</v>
      </c>
      <c r="J2645" t="s">
        <v>121</v>
      </c>
      <c r="K2645" t="s">
        <v>150</v>
      </c>
      <c r="L2645" t="s">
        <v>140</v>
      </c>
      <c r="M2645" s="5">
        <v>100</v>
      </c>
    </row>
    <row r="2646" spans="1:13" x14ac:dyDescent="0.65">
      <c r="A2646" s="2">
        <v>45426</v>
      </c>
      <c r="B2646" s="3">
        <f t="shared" si="125"/>
        <v>2024</v>
      </c>
      <c r="C2646" t="str">
        <f t="shared" si="123"/>
        <v>2023-2024</v>
      </c>
      <c r="D2646" t="s">
        <v>160</v>
      </c>
      <c r="E2646" t="s">
        <v>89</v>
      </c>
      <c r="F2646" t="str">
        <f t="shared" si="124"/>
        <v>Queensland</v>
      </c>
      <c r="G2646" t="s">
        <v>19</v>
      </c>
      <c r="H2646">
        <v>4700</v>
      </c>
      <c r="I2646" t="s">
        <v>11</v>
      </c>
      <c r="J2646" t="s">
        <v>136</v>
      </c>
      <c r="K2646" t="s">
        <v>152</v>
      </c>
      <c r="L2646" t="s">
        <v>142</v>
      </c>
      <c r="M2646" s="5">
        <v>382</v>
      </c>
    </row>
    <row r="2647" spans="1:13" x14ac:dyDescent="0.65">
      <c r="A2647" s="2">
        <v>45522</v>
      </c>
      <c r="B2647" s="3">
        <f t="shared" si="125"/>
        <v>2025</v>
      </c>
      <c r="C2647" t="str">
        <f t="shared" si="123"/>
        <v>2024-2025</v>
      </c>
      <c r="D2647" t="s">
        <v>160</v>
      </c>
      <c r="E2647" t="s">
        <v>66</v>
      </c>
      <c r="F2647" t="str">
        <f t="shared" si="124"/>
        <v>Western Australia</v>
      </c>
      <c r="G2647" t="s">
        <v>28</v>
      </c>
      <c r="H2647">
        <v>6330</v>
      </c>
      <c r="I2647" t="s">
        <v>11</v>
      </c>
      <c r="J2647" t="s">
        <v>133</v>
      </c>
      <c r="K2647" t="s">
        <v>152</v>
      </c>
      <c r="L2647" t="s">
        <v>142</v>
      </c>
      <c r="M2647" s="5">
        <v>63</v>
      </c>
    </row>
    <row r="2648" spans="1:13" x14ac:dyDescent="0.65">
      <c r="A2648" s="2">
        <v>45651</v>
      </c>
      <c r="B2648" s="3">
        <f t="shared" si="125"/>
        <v>2025</v>
      </c>
      <c r="C2648" t="str">
        <f t="shared" si="123"/>
        <v>2024-2025</v>
      </c>
      <c r="D2648" t="s">
        <v>161</v>
      </c>
      <c r="E2648" t="s">
        <v>104</v>
      </c>
      <c r="F2648" t="str">
        <f t="shared" si="124"/>
        <v>Victoria</v>
      </c>
      <c r="G2648" t="s">
        <v>26</v>
      </c>
      <c r="H2648">
        <v>3175</v>
      </c>
      <c r="I2648" t="s">
        <v>11</v>
      </c>
      <c r="J2648" t="s">
        <v>125</v>
      </c>
      <c r="K2648" t="s">
        <v>156</v>
      </c>
      <c r="L2648" t="s">
        <v>146</v>
      </c>
      <c r="M2648" s="5">
        <v>151</v>
      </c>
    </row>
    <row r="2649" spans="1:13" x14ac:dyDescent="0.65">
      <c r="A2649" s="2">
        <v>45439</v>
      </c>
      <c r="B2649" s="3">
        <f t="shared" si="125"/>
        <v>2024</v>
      </c>
      <c r="C2649" t="str">
        <f t="shared" si="123"/>
        <v>2023-2024</v>
      </c>
      <c r="D2649" t="s">
        <v>160</v>
      </c>
      <c r="E2649" t="s">
        <v>94</v>
      </c>
      <c r="F2649" t="str">
        <f t="shared" si="124"/>
        <v>Queensland</v>
      </c>
      <c r="G2649" t="s">
        <v>19</v>
      </c>
      <c r="H2649">
        <v>4551</v>
      </c>
      <c r="I2649" t="s">
        <v>11</v>
      </c>
      <c r="J2649" t="s">
        <v>134</v>
      </c>
      <c r="K2649" t="s">
        <v>156</v>
      </c>
      <c r="L2649" t="s">
        <v>146</v>
      </c>
      <c r="M2649" s="5">
        <v>357</v>
      </c>
    </row>
    <row r="2650" spans="1:13" x14ac:dyDescent="0.65">
      <c r="A2650" s="2">
        <v>45460</v>
      </c>
      <c r="B2650" s="3">
        <f t="shared" si="125"/>
        <v>2024</v>
      </c>
      <c r="C2650" t="str">
        <f t="shared" si="123"/>
        <v>2023-2024</v>
      </c>
      <c r="D2650" t="s">
        <v>160</v>
      </c>
      <c r="E2650" t="s">
        <v>85</v>
      </c>
      <c r="F2650" t="str">
        <f t="shared" si="124"/>
        <v>Western Australia</v>
      </c>
      <c r="G2650" t="s">
        <v>28</v>
      </c>
      <c r="H2650">
        <v>6725</v>
      </c>
      <c r="I2650" t="s">
        <v>11</v>
      </c>
      <c r="J2650" t="s">
        <v>139</v>
      </c>
      <c r="K2650" t="s">
        <v>159</v>
      </c>
      <c r="L2650" t="s">
        <v>149</v>
      </c>
      <c r="M2650" s="5">
        <v>395</v>
      </c>
    </row>
    <row r="2651" spans="1:13" x14ac:dyDescent="0.65">
      <c r="A2651" s="2">
        <v>45438</v>
      </c>
      <c r="B2651" s="3">
        <f t="shared" si="125"/>
        <v>2024</v>
      </c>
      <c r="C2651" t="str">
        <f t="shared" si="123"/>
        <v>2023-2024</v>
      </c>
      <c r="D2651" t="s">
        <v>160</v>
      </c>
      <c r="E2651" t="s">
        <v>9</v>
      </c>
      <c r="F2651" t="str">
        <f t="shared" si="124"/>
        <v>New South Wales</v>
      </c>
      <c r="G2651" t="s">
        <v>10</v>
      </c>
      <c r="H2651">
        <v>2067</v>
      </c>
      <c r="I2651" t="s">
        <v>11</v>
      </c>
      <c r="J2651" t="s">
        <v>124</v>
      </c>
      <c r="K2651" t="s">
        <v>152</v>
      </c>
      <c r="L2651" t="s">
        <v>142</v>
      </c>
      <c r="M2651" s="5">
        <v>146</v>
      </c>
    </row>
    <row r="2652" spans="1:13" x14ac:dyDescent="0.65">
      <c r="A2652" s="2">
        <v>45844</v>
      </c>
      <c r="B2652" s="3">
        <f t="shared" si="125"/>
        <v>2026</v>
      </c>
      <c r="C2652" t="str">
        <f t="shared" si="123"/>
        <v>2025-2026</v>
      </c>
      <c r="D2652" t="s">
        <v>160</v>
      </c>
      <c r="E2652" t="s">
        <v>56</v>
      </c>
      <c r="F2652" t="str">
        <f t="shared" si="124"/>
        <v>Queensland</v>
      </c>
      <c r="G2652" t="s">
        <v>19</v>
      </c>
      <c r="H2652">
        <v>4883</v>
      </c>
      <c r="I2652" t="s">
        <v>11</v>
      </c>
      <c r="J2652" t="s">
        <v>131</v>
      </c>
      <c r="K2652" t="s">
        <v>157</v>
      </c>
      <c r="L2652" t="s">
        <v>147</v>
      </c>
      <c r="M2652" s="5">
        <v>347</v>
      </c>
    </row>
    <row r="2653" spans="1:13" x14ac:dyDescent="0.65">
      <c r="A2653" s="2">
        <v>46013</v>
      </c>
      <c r="B2653" s="3">
        <f t="shared" si="125"/>
        <v>2026</v>
      </c>
      <c r="C2653" t="str">
        <f t="shared" si="123"/>
        <v>2025-2026</v>
      </c>
      <c r="D2653" t="s">
        <v>160</v>
      </c>
      <c r="E2653" t="s">
        <v>49</v>
      </c>
      <c r="F2653" t="str">
        <f t="shared" si="124"/>
        <v>New South Wales</v>
      </c>
      <c r="G2653" t="s">
        <v>10</v>
      </c>
      <c r="H2653">
        <v>2350</v>
      </c>
      <c r="I2653" t="s">
        <v>11</v>
      </c>
      <c r="J2653" t="s">
        <v>120</v>
      </c>
      <c r="K2653" t="s">
        <v>155</v>
      </c>
      <c r="L2653" t="s">
        <v>145</v>
      </c>
      <c r="M2653" s="5">
        <v>586</v>
      </c>
    </row>
    <row r="2654" spans="1:13" x14ac:dyDescent="0.65">
      <c r="A2654" s="2">
        <v>45660</v>
      </c>
      <c r="B2654" s="3">
        <f t="shared" si="125"/>
        <v>2025</v>
      </c>
      <c r="C2654" t="str">
        <f t="shared" si="123"/>
        <v>2024-2025</v>
      </c>
      <c r="D2654" t="s">
        <v>161</v>
      </c>
      <c r="E2654" t="s">
        <v>36</v>
      </c>
      <c r="F2654" t="str">
        <f t="shared" si="124"/>
        <v>New South Wales</v>
      </c>
      <c r="G2654" t="s">
        <v>10</v>
      </c>
      <c r="H2654">
        <v>2539</v>
      </c>
      <c r="I2654" t="s">
        <v>11</v>
      </c>
      <c r="J2654" t="s">
        <v>121</v>
      </c>
      <c r="K2654" t="s">
        <v>159</v>
      </c>
      <c r="L2654" t="s">
        <v>149</v>
      </c>
      <c r="M2654" s="5">
        <v>382</v>
      </c>
    </row>
    <row r="2655" spans="1:13" x14ac:dyDescent="0.65">
      <c r="A2655" s="2">
        <v>45578</v>
      </c>
      <c r="B2655" s="3">
        <f t="shared" si="125"/>
        <v>2025</v>
      </c>
      <c r="C2655" t="str">
        <f t="shared" si="123"/>
        <v>2024-2025</v>
      </c>
      <c r="D2655" t="s">
        <v>160</v>
      </c>
      <c r="E2655" t="s">
        <v>33</v>
      </c>
      <c r="F2655" t="str">
        <f t="shared" si="124"/>
        <v>Northern Territory</v>
      </c>
      <c r="G2655" t="s">
        <v>15</v>
      </c>
      <c r="H2655">
        <v>870</v>
      </c>
      <c r="I2655" t="s">
        <v>11</v>
      </c>
      <c r="J2655" t="s">
        <v>138</v>
      </c>
      <c r="K2655" t="s">
        <v>155</v>
      </c>
      <c r="L2655" t="s">
        <v>145</v>
      </c>
      <c r="M2655" s="5">
        <v>66</v>
      </c>
    </row>
    <row r="2656" spans="1:13" x14ac:dyDescent="0.65">
      <c r="A2656" s="2">
        <v>45399</v>
      </c>
      <c r="B2656" s="3">
        <f t="shared" si="125"/>
        <v>2024</v>
      </c>
      <c r="C2656" t="str">
        <f t="shared" si="123"/>
        <v>2023-2024</v>
      </c>
      <c r="D2656" t="s">
        <v>160</v>
      </c>
      <c r="E2656" t="s">
        <v>16</v>
      </c>
      <c r="F2656" t="str">
        <f t="shared" si="124"/>
        <v>South Australia</v>
      </c>
      <c r="G2656" t="s">
        <v>17</v>
      </c>
      <c r="H2656">
        <v>5168</v>
      </c>
      <c r="I2656" t="s">
        <v>11</v>
      </c>
      <c r="J2656" t="s">
        <v>132</v>
      </c>
      <c r="K2656" t="s">
        <v>153</v>
      </c>
      <c r="L2656" t="s">
        <v>143</v>
      </c>
      <c r="M2656" s="5">
        <v>240</v>
      </c>
    </row>
    <row r="2657" spans="1:13" x14ac:dyDescent="0.65">
      <c r="A2657" s="2">
        <v>45917</v>
      </c>
      <c r="B2657" s="3">
        <f t="shared" si="125"/>
        <v>2026</v>
      </c>
      <c r="C2657" t="str">
        <f t="shared" si="123"/>
        <v>2025-2026</v>
      </c>
      <c r="D2657" t="s">
        <v>160</v>
      </c>
      <c r="E2657" t="s">
        <v>50</v>
      </c>
      <c r="F2657" t="str">
        <f t="shared" si="124"/>
        <v>Australian Capital Territory</v>
      </c>
      <c r="G2657" t="s">
        <v>51</v>
      </c>
      <c r="H2657">
        <v>2617</v>
      </c>
      <c r="I2657" t="s">
        <v>11</v>
      </c>
      <c r="J2657" t="s">
        <v>121</v>
      </c>
      <c r="K2657" t="s">
        <v>152</v>
      </c>
      <c r="L2657" t="s">
        <v>142</v>
      </c>
      <c r="M2657" s="5">
        <v>604</v>
      </c>
    </row>
    <row r="2658" spans="1:13" x14ac:dyDescent="0.65">
      <c r="A2658" s="2">
        <v>45524</v>
      </c>
      <c r="B2658" s="3">
        <f t="shared" si="125"/>
        <v>2025</v>
      </c>
      <c r="C2658" t="str">
        <f t="shared" si="123"/>
        <v>2024-2025</v>
      </c>
      <c r="D2658" t="s">
        <v>161</v>
      </c>
      <c r="E2658" t="s">
        <v>60</v>
      </c>
      <c r="F2658" t="str">
        <f t="shared" si="124"/>
        <v>Queensland</v>
      </c>
      <c r="G2658" t="s">
        <v>19</v>
      </c>
      <c r="H2658">
        <v>4655</v>
      </c>
      <c r="I2658" t="s">
        <v>11</v>
      </c>
      <c r="J2658" t="s">
        <v>136</v>
      </c>
      <c r="K2658" t="s">
        <v>153</v>
      </c>
      <c r="L2658" t="s">
        <v>143</v>
      </c>
      <c r="M2658" s="5">
        <v>284</v>
      </c>
    </row>
    <row r="2659" spans="1:13" x14ac:dyDescent="0.65">
      <c r="A2659" s="2">
        <v>45753</v>
      </c>
      <c r="B2659" s="3">
        <f t="shared" si="125"/>
        <v>2025</v>
      </c>
      <c r="C2659" t="str">
        <f t="shared" si="123"/>
        <v>2024-2025</v>
      </c>
      <c r="D2659" t="s">
        <v>160</v>
      </c>
      <c r="E2659" t="s">
        <v>23</v>
      </c>
      <c r="F2659" t="str">
        <f t="shared" si="124"/>
        <v>New South Wales</v>
      </c>
      <c r="G2659" t="s">
        <v>10</v>
      </c>
      <c r="H2659">
        <v>2830</v>
      </c>
      <c r="I2659" t="s">
        <v>11</v>
      </c>
      <c r="J2659" t="s">
        <v>130</v>
      </c>
      <c r="K2659" t="s">
        <v>155</v>
      </c>
      <c r="L2659" t="s">
        <v>145</v>
      </c>
      <c r="M2659" s="5">
        <v>426</v>
      </c>
    </row>
    <row r="2660" spans="1:13" x14ac:dyDescent="0.65">
      <c r="A2660" s="2">
        <v>45630</v>
      </c>
      <c r="B2660" s="3">
        <f t="shared" si="125"/>
        <v>2025</v>
      </c>
      <c r="C2660" t="str">
        <f t="shared" si="123"/>
        <v>2024-2025</v>
      </c>
      <c r="D2660" t="s">
        <v>161</v>
      </c>
      <c r="E2660" t="s">
        <v>12</v>
      </c>
      <c r="F2660" t="str">
        <f t="shared" si="124"/>
        <v>New South Wales</v>
      </c>
      <c r="G2660" t="s">
        <v>10</v>
      </c>
      <c r="H2660">
        <v>2795</v>
      </c>
      <c r="I2660" t="s">
        <v>11</v>
      </c>
      <c r="J2660" t="s">
        <v>130</v>
      </c>
      <c r="K2660" t="s">
        <v>155</v>
      </c>
      <c r="L2660" t="s">
        <v>145</v>
      </c>
      <c r="M2660" s="5">
        <v>101</v>
      </c>
    </row>
    <row r="2661" spans="1:13" x14ac:dyDescent="0.65">
      <c r="A2661" s="2">
        <v>45510</v>
      </c>
      <c r="B2661" s="3">
        <f t="shared" si="125"/>
        <v>2025</v>
      </c>
      <c r="C2661" t="str">
        <f t="shared" si="123"/>
        <v>2024-2025</v>
      </c>
      <c r="D2661" t="s">
        <v>161</v>
      </c>
      <c r="E2661" t="s">
        <v>24</v>
      </c>
      <c r="F2661" t="str">
        <f t="shared" si="124"/>
        <v>Queensland</v>
      </c>
      <c r="G2661" t="s">
        <v>19</v>
      </c>
      <c r="H2661">
        <v>4053</v>
      </c>
      <c r="I2661" t="s">
        <v>11</v>
      </c>
      <c r="J2661" t="s">
        <v>129</v>
      </c>
      <c r="K2661" t="s">
        <v>152</v>
      </c>
      <c r="L2661" t="s">
        <v>142</v>
      </c>
      <c r="M2661" s="5">
        <v>321</v>
      </c>
    </row>
    <row r="2662" spans="1:13" x14ac:dyDescent="0.65">
      <c r="A2662" s="2">
        <v>45954</v>
      </c>
      <c r="B2662" s="3">
        <f t="shared" si="125"/>
        <v>2026</v>
      </c>
      <c r="C2662" t="str">
        <f t="shared" si="123"/>
        <v>2025-2026</v>
      </c>
      <c r="D2662" t="s">
        <v>161</v>
      </c>
      <c r="E2662" t="s">
        <v>79</v>
      </c>
      <c r="F2662" t="str">
        <f t="shared" si="124"/>
        <v>Queensland</v>
      </c>
      <c r="G2662" t="s">
        <v>19</v>
      </c>
      <c r="H2662">
        <v>4680</v>
      </c>
      <c r="I2662" t="s">
        <v>11</v>
      </c>
      <c r="J2662" t="s">
        <v>136</v>
      </c>
      <c r="K2662" t="s">
        <v>155</v>
      </c>
      <c r="L2662" t="s">
        <v>145</v>
      </c>
      <c r="M2662" s="5">
        <v>324</v>
      </c>
    </row>
    <row r="2663" spans="1:13" x14ac:dyDescent="0.65">
      <c r="A2663" s="2">
        <v>45468</v>
      </c>
      <c r="B2663" s="3">
        <f t="shared" si="125"/>
        <v>2024</v>
      </c>
      <c r="C2663" t="str">
        <f t="shared" si="123"/>
        <v>2023-2024</v>
      </c>
      <c r="D2663" t="s">
        <v>160</v>
      </c>
      <c r="E2663" t="s">
        <v>82</v>
      </c>
      <c r="F2663" t="str">
        <f t="shared" si="124"/>
        <v>Queensland</v>
      </c>
      <c r="G2663" t="s">
        <v>19</v>
      </c>
      <c r="H2663">
        <v>4215</v>
      </c>
      <c r="I2663" t="s">
        <v>11</v>
      </c>
      <c r="J2663" t="s">
        <v>122</v>
      </c>
      <c r="K2663" t="s">
        <v>152</v>
      </c>
      <c r="L2663" t="s">
        <v>142</v>
      </c>
      <c r="M2663" s="5">
        <v>559</v>
      </c>
    </row>
    <row r="2664" spans="1:13" x14ac:dyDescent="0.65">
      <c r="A2664" s="2">
        <v>45472</v>
      </c>
      <c r="B2664" s="3">
        <f t="shared" si="125"/>
        <v>2024</v>
      </c>
      <c r="C2664" t="str">
        <f t="shared" si="123"/>
        <v>2023-2024</v>
      </c>
      <c r="D2664" t="s">
        <v>160</v>
      </c>
      <c r="E2664" t="s">
        <v>113</v>
      </c>
      <c r="F2664" t="str">
        <f t="shared" si="124"/>
        <v>New South Wales</v>
      </c>
      <c r="G2664" t="s">
        <v>10</v>
      </c>
      <c r="H2664">
        <v>2101</v>
      </c>
      <c r="I2664" t="s">
        <v>11</v>
      </c>
      <c r="J2664" t="s">
        <v>123</v>
      </c>
      <c r="K2664" t="s">
        <v>152</v>
      </c>
      <c r="L2664" t="s">
        <v>142</v>
      </c>
      <c r="M2664" s="5">
        <v>316</v>
      </c>
    </row>
    <row r="2665" spans="1:13" x14ac:dyDescent="0.65">
      <c r="A2665" s="2">
        <v>45592</v>
      </c>
      <c r="B2665" s="3">
        <f t="shared" si="125"/>
        <v>2025</v>
      </c>
      <c r="C2665" t="str">
        <f t="shared" si="123"/>
        <v>2024-2025</v>
      </c>
      <c r="D2665" t="s">
        <v>161</v>
      </c>
      <c r="E2665" t="s">
        <v>93</v>
      </c>
      <c r="F2665" t="str">
        <f t="shared" si="124"/>
        <v>Victoria</v>
      </c>
      <c r="G2665" t="s">
        <v>26</v>
      </c>
      <c r="H2665">
        <v>3400</v>
      </c>
      <c r="I2665" t="s">
        <v>11</v>
      </c>
      <c r="J2665" t="s">
        <v>127</v>
      </c>
      <c r="K2665" t="s">
        <v>151</v>
      </c>
      <c r="L2665" t="s">
        <v>141</v>
      </c>
      <c r="M2665" s="5">
        <v>303</v>
      </c>
    </row>
    <row r="2666" spans="1:13" x14ac:dyDescent="0.65">
      <c r="A2666" s="2">
        <v>45864</v>
      </c>
      <c r="B2666" s="3">
        <f t="shared" si="125"/>
        <v>2026</v>
      </c>
      <c r="C2666" t="str">
        <f t="shared" si="123"/>
        <v>2025-2026</v>
      </c>
      <c r="D2666" t="s">
        <v>160</v>
      </c>
      <c r="E2666" t="s">
        <v>83</v>
      </c>
      <c r="F2666" t="str">
        <f t="shared" si="124"/>
        <v>Victoria</v>
      </c>
      <c r="G2666" t="s">
        <v>26</v>
      </c>
      <c r="H2666">
        <v>3551</v>
      </c>
      <c r="I2666" t="s">
        <v>11</v>
      </c>
      <c r="J2666" t="s">
        <v>127</v>
      </c>
      <c r="K2666" t="s">
        <v>155</v>
      </c>
      <c r="L2666" t="s">
        <v>145</v>
      </c>
      <c r="M2666" s="5">
        <v>411</v>
      </c>
    </row>
    <row r="2667" spans="1:13" x14ac:dyDescent="0.65">
      <c r="A2667" s="2">
        <v>45416</v>
      </c>
      <c r="B2667" s="3">
        <f t="shared" si="125"/>
        <v>2024</v>
      </c>
      <c r="C2667" t="str">
        <f t="shared" si="123"/>
        <v>2023-2024</v>
      </c>
      <c r="D2667" t="s">
        <v>161</v>
      </c>
      <c r="E2667" t="s">
        <v>99</v>
      </c>
      <c r="F2667" t="str">
        <f t="shared" si="124"/>
        <v>Western Australia</v>
      </c>
      <c r="G2667" t="s">
        <v>28</v>
      </c>
      <c r="H2667">
        <v>6530</v>
      </c>
      <c r="I2667" t="s">
        <v>11</v>
      </c>
      <c r="J2667" t="s">
        <v>139</v>
      </c>
      <c r="K2667" t="s">
        <v>153</v>
      </c>
      <c r="L2667" t="s">
        <v>143</v>
      </c>
      <c r="M2667" s="5">
        <v>764</v>
      </c>
    </row>
    <row r="2668" spans="1:13" x14ac:dyDescent="0.65">
      <c r="A2668" s="2">
        <v>45414</v>
      </c>
      <c r="B2668" s="3">
        <f t="shared" si="125"/>
        <v>2024</v>
      </c>
      <c r="C2668" t="str">
        <f t="shared" si="123"/>
        <v>2023-2024</v>
      </c>
      <c r="D2668" t="s">
        <v>160</v>
      </c>
      <c r="E2668" t="s">
        <v>50</v>
      </c>
      <c r="F2668" t="str">
        <f t="shared" si="124"/>
        <v>Australian Capital Territory</v>
      </c>
      <c r="G2668" t="s">
        <v>51</v>
      </c>
      <c r="H2668">
        <v>2617</v>
      </c>
      <c r="I2668" t="s">
        <v>11</v>
      </c>
      <c r="J2668" t="s">
        <v>121</v>
      </c>
      <c r="K2668" t="s">
        <v>153</v>
      </c>
      <c r="L2668" t="s">
        <v>143</v>
      </c>
      <c r="M2668" s="5">
        <v>350</v>
      </c>
    </row>
    <row r="2669" spans="1:13" x14ac:dyDescent="0.65">
      <c r="A2669" s="2">
        <v>45433</v>
      </c>
      <c r="B2669" s="3">
        <f t="shared" si="125"/>
        <v>2024</v>
      </c>
      <c r="C2669" t="str">
        <f t="shared" si="123"/>
        <v>2023-2024</v>
      </c>
      <c r="D2669" t="s">
        <v>160</v>
      </c>
      <c r="E2669" t="s">
        <v>92</v>
      </c>
      <c r="F2669" t="str">
        <f t="shared" si="124"/>
        <v>New South Wales</v>
      </c>
      <c r="G2669" t="s">
        <v>10</v>
      </c>
      <c r="H2669">
        <v>2015</v>
      </c>
      <c r="I2669" t="s">
        <v>11</v>
      </c>
      <c r="J2669" t="s">
        <v>124</v>
      </c>
      <c r="K2669" t="s">
        <v>156</v>
      </c>
      <c r="L2669" t="s">
        <v>146</v>
      </c>
      <c r="M2669" s="5">
        <v>205</v>
      </c>
    </row>
    <row r="2670" spans="1:13" x14ac:dyDescent="0.65">
      <c r="A2670" s="2">
        <v>46015</v>
      </c>
      <c r="B2670" s="3">
        <f t="shared" si="125"/>
        <v>2026</v>
      </c>
      <c r="C2670" t="str">
        <f t="shared" si="123"/>
        <v>2025-2026</v>
      </c>
      <c r="D2670" t="s">
        <v>160</v>
      </c>
      <c r="E2670" t="s">
        <v>65</v>
      </c>
      <c r="F2670" t="str">
        <f t="shared" si="124"/>
        <v>Victoria</v>
      </c>
      <c r="G2670" t="s">
        <v>26</v>
      </c>
      <c r="H2670">
        <v>3931</v>
      </c>
      <c r="I2670" t="s">
        <v>11</v>
      </c>
      <c r="J2670" t="s">
        <v>135</v>
      </c>
      <c r="K2670" t="s">
        <v>157</v>
      </c>
      <c r="L2670" t="s">
        <v>147</v>
      </c>
      <c r="M2670" s="5">
        <v>630</v>
      </c>
    </row>
    <row r="2671" spans="1:13" x14ac:dyDescent="0.65">
      <c r="A2671" s="2">
        <v>45372</v>
      </c>
      <c r="B2671" s="3">
        <f t="shared" si="125"/>
        <v>2024</v>
      </c>
      <c r="C2671" t="str">
        <f t="shared" si="123"/>
        <v>2023-2024</v>
      </c>
      <c r="D2671" t="s">
        <v>160</v>
      </c>
      <c r="E2671" t="s">
        <v>16</v>
      </c>
      <c r="F2671" t="str">
        <f t="shared" si="124"/>
        <v>South Australia</v>
      </c>
      <c r="G2671" t="s">
        <v>17</v>
      </c>
      <c r="H2671">
        <v>5168</v>
      </c>
      <c r="I2671" t="s">
        <v>11</v>
      </c>
      <c r="J2671" t="s">
        <v>132</v>
      </c>
      <c r="K2671" t="s">
        <v>157</v>
      </c>
      <c r="L2671" t="s">
        <v>147</v>
      </c>
      <c r="M2671" s="5">
        <v>507</v>
      </c>
    </row>
    <row r="2672" spans="1:13" x14ac:dyDescent="0.65">
      <c r="A2672" s="2">
        <v>45516</v>
      </c>
      <c r="B2672" s="3">
        <f t="shared" si="125"/>
        <v>2025</v>
      </c>
      <c r="C2672" t="str">
        <f t="shared" si="123"/>
        <v>2024-2025</v>
      </c>
      <c r="D2672" t="s">
        <v>160</v>
      </c>
      <c r="E2672" t="s">
        <v>61</v>
      </c>
      <c r="F2672" t="str">
        <f t="shared" si="124"/>
        <v>Victoria</v>
      </c>
      <c r="G2672" t="s">
        <v>26</v>
      </c>
      <c r="H2672">
        <v>3179</v>
      </c>
      <c r="I2672" t="s">
        <v>11</v>
      </c>
      <c r="J2672" t="s">
        <v>125</v>
      </c>
      <c r="K2672" t="s">
        <v>154</v>
      </c>
      <c r="L2672" t="s">
        <v>144</v>
      </c>
      <c r="M2672" s="5">
        <v>385</v>
      </c>
    </row>
    <row r="2673" spans="1:13" x14ac:dyDescent="0.65">
      <c r="A2673" s="2">
        <v>45962</v>
      </c>
      <c r="B2673" s="3">
        <f t="shared" si="125"/>
        <v>2026</v>
      </c>
      <c r="C2673" t="str">
        <f t="shared" si="123"/>
        <v>2025-2026</v>
      </c>
      <c r="D2673" t="s">
        <v>161</v>
      </c>
      <c r="E2673" t="s">
        <v>48</v>
      </c>
      <c r="F2673" t="str">
        <f t="shared" si="124"/>
        <v>Western Australia</v>
      </c>
      <c r="G2673" t="s">
        <v>28</v>
      </c>
      <c r="H2673">
        <v>6450</v>
      </c>
      <c r="I2673" t="s">
        <v>11</v>
      </c>
      <c r="J2673" t="s">
        <v>139</v>
      </c>
      <c r="K2673" t="s">
        <v>153</v>
      </c>
      <c r="L2673" t="s">
        <v>143</v>
      </c>
      <c r="M2673" s="5">
        <v>478</v>
      </c>
    </row>
    <row r="2674" spans="1:13" x14ac:dyDescent="0.65">
      <c r="A2674" s="2">
        <v>45740</v>
      </c>
      <c r="B2674" s="3">
        <f t="shared" si="125"/>
        <v>2025</v>
      </c>
      <c r="C2674" t="str">
        <f t="shared" si="123"/>
        <v>2024-2025</v>
      </c>
      <c r="D2674" t="s">
        <v>160</v>
      </c>
      <c r="E2674" t="s">
        <v>46</v>
      </c>
      <c r="F2674" t="str">
        <f t="shared" si="124"/>
        <v>South Australia</v>
      </c>
      <c r="G2674" t="s">
        <v>17</v>
      </c>
      <c r="H2674">
        <v>5043</v>
      </c>
      <c r="I2674" t="s">
        <v>11</v>
      </c>
      <c r="J2674" t="s">
        <v>132</v>
      </c>
      <c r="K2674" t="s">
        <v>157</v>
      </c>
      <c r="L2674" t="s">
        <v>147</v>
      </c>
      <c r="M2674" s="5">
        <v>241</v>
      </c>
    </row>
    <row r="2675" spans="1:13" x14ac:dyDescent="0.65">
      <c r="A2675" s="2">
        <v>45813</v>
      </c>
      <c r="B2675" s="3">
        <f t="shared" si="125"/>
        <v>2025</v>
      </c>
      <c r="C2675" t="str">
        <f t="shared" si="123"/>
        <v>2024-2025</v>
      </c>
      <c r="D2675" t="s">
        <v>160</v>
      </c>
      <c r="E2675" t="s">
        <v>41</v>
      </c>
      <c r="F2675" t="str">
        <f t="shared" si="124"/>
        <v>New South Wales</v>
      </c>
      <c r="G2675" t="s">
        <v>10</v>
      </c>
      <c r="H2675">
        <v>2478</v>
      </c>
      <c r="I2675" t="s">
        <v>11</v>
      </c>
      <c r="J2675" t="s">
        <v>120</v>
      </c>
      <c r="K2675" t="s">
        <v>157</v>
      </c>
      <c r="L2675" t="s">
        <v>147</v>
      </c>
      <c r="M2675" s="5">
        <v>783</v>
      </c>
    </row>
    <row r="2676" spans="1:13" x14ac:dyDescent="0.65">
      <c r="A2676" s="2">
        <v>45807</v>
      </c>
      <c r="B2676" s="3">
        <f t="shared" si="125"/>
        <v>2025</v>
      </c>
      <c r="C2676" t="str">
        <f t="shared" si="123"/>
        <v>2024-2025</v>
      </c>
      <c r="D2676" t="s">
        <v>160</v>
      </c>
      <c r="E2676" t="s">
        <v>25</v>
      </c>
      <c r="F2676" t="str">
        <f t="shared" si="124"/>
        <v>Victoria</v>
      </c>
      <c r="G2676" t="s">
        <v>26</v>
      </c>
      <c r="H2676">
        <v>3066</v>
      </c>
      <c r="I2676" t="s">
        <v>11</v>
      </c>
      <c r="J2676" t="s">
        <v>126</v>
      </c>
      <c r="K2676" t="s">
        <v>156</v>
      </c>
      <c r="L2676" t="s">
        <v>146</v>
      </c>
      <c r="M2676" s="5">
        <v>224</v>
      </c>
    </row>
    <row r="2677" spans="1:13" x14ac:dyDescent="0.65">
      <c r="A2677" s="2">
        <v>45365</v>
      </c>
      <c r="B2677" s="3">
        <f t="shared" si="125"/>
        <v>2024</v>
      </c>
      <c r="C2677" t="str">
        <f t="shared" si="123"/>
        <v>2023-2024</v>
      </c>
      <c r="D2677" t="s">
        <v>161</v>
      </c>
      <c r="E2677" t="s">
        <v>48</v>
      </c>
      <c r="F2677" t="str">
        <f t="shared" si="124"/>
        <v>Western Australia</v>
      </c>
      <c r="G2677" t="s">
        <v>28</v>
      </c>
      <c r="H2677">
        <v>6450</v>
      </c>
      <c r="I2677" t="s">
        <v>11</v>
      </c>
      <c r="J2677" t="s">
        <v>139</v>
      </c>
      <c r="K2677" t="s">
        <v>154</v>
      </c>
      <c r="L2677" t="s">
        <v>144</v>
      </c>
      <c r="M2677" s="5">
        <v>288</v>
      </c>
    </row>
    <row r="2678" spans="1:13" x14ac:dyDescent="0.65">
      <c r="A2678" s="2">
        <v>45341</v>
      </c>
      <c r="B2678" s="3">
        <f t="shared" si="125"/>
        <v>2024</v>
      </c>
      <c r="C2678" t="str">
        <f t="shared" si="123"/>
        <v>2023-2024</v>
      </c>
      <c r="D2678" t="s">
        <v>160</v>
      </c>
      <c r="E2678" t="s">
        <v>108</v>
      </c>
      <c r="F2678" t="str">
        <f t="shared" si="124"/>
        <v>Tasmania</v>
      </c>
      <c r="G2678" t="s">
        <v>43</v>
      </c>
      <c r="H2678">
        <v>7320</v>
      </c>
      <c r="I2678" t="s">
        <v>11</v>
      </c>
      <c r="J2678" t="s">
        <v>128</v>
      </c>
      <c r="K2678" t="s">
        <v>152</v>
      </c>
      <c r="L2678" t="s">
        <v>142</v>
      </c>
      <c r="M2678" s="5">
        <v>191</v>
      </c>
    </row>
    <row r="2679" spans="1:13" x14ac:dyDescent="0.65">
      <c r="A2679" s="2">
        <v>45948</v>
      </c>
      <c r="B2679" s="3">
        <f t="shared" si="125"/>
        <v>2026</v>
      </c>
      <c r="C2679" t="str">
        <f t="shared" si="123"/>
        <v>2025-2026</v>
      </c>
      <c r="D2679" t="s">
        <v>160</v>
      </c>
      <c r="E2679" t="s">
        <v>110</v>
      </c>
      <c r="F2679" t="str">
        <f t="shared" si="124"/>
        <v>Australian Capital Territory</v>
      </c>
      <c r="G2679" t="s">
        <v>51</v>
      </c>
      <c r="H2679">
        <v>2609</v>
      </c>
      <c r="I2679" t="s">
        <v>11</v>
      </c>
      <c r="J2679" t="s">
        <v>121</v>
      </c>
      <c r="K2679" t="s">
        <v>153</v>
      </c>
      <c r="L2679" t="s">
        <v>143</v>
      </c>
      <c r="M2679" s="5">
        <v>232</v>
      </c>
    </row>
    <row r="2680" spans="1:13" x14ac:dyDescent="0.65">
      <c r="A2680" s="2">
        <v>46004</v>
      </c>
      <c r="B2680" s="3">
        <f t="shared" si="125"/>
        <v>2026</v>
      </c>
      <c r="C2680" t="str">
        <f t="shared" si="123"/>
        <v>2025-2026</v>
      </c>
      <c r="D2680" t="s">
        <v>160</v>
      </c>
      <c r="E2680" t="s">
        <v>66</v>
      </c>
      <c r="F2680" t="str">
        <f t="shared" si="124"/>
        <v>Western Australia</v>
      </c>
      <c r="G2680" t="s">
        <v>28</v>
      </c>
      <c r="H2680">
        <v>6330</v>
      </c>
      <c r="I2680" t="s">
        <v>11</v>
      </c>
      <c r="J2680" t="s">
        <v>133</v>
      </c>
      <c r="K2680" t="s">
        <v>150</v>
      </c>
      <c r="L2680" t="s">
        <v>140</v>
      </c>
      <c r="M2680" s="5">
        <v>249</v>
      </c>
    </row>
    <row r="2681" spans="1:13" x14ac:dyDescent="0.65">
      <c r="A2681" s="2">
        <v>45482</v>
      </c>
      <c r="B2681" s="3">
        <f t="shared" si="125"/>
        <v>2025</v>
      </c>
      <c r="C2681" t="str">
        <f t="shared" si="123"/>
        <v>2024-2025</v>
      </c>
      <c r="D2681" t="s">
        <v>160</v>
      </c>
      <c r="E2681" t="s">
        <v>83</v>
      </c>
      <c r="F2681" t="str">
        <f t="shared" si="124"/>
        <v>Victoria</v>
      </c>
      <c r="G2681" t="s">
        <v>26</v>
      </c>
      <c r="H2681">
        <v>3551</v>
      </c>
      <c r="I2681" t="s">
        <v>11</v>
      </c>
      <c r="J2681" t="s">
        <v>127</v>
      </c>
      <c r="K2681" t="s">
        <v>159</v>
      </c>
      <c r="L2681" t="s">
        <v>149</v>
      </c>
      <c r="M2681" s="5">
        <v>268</v>
      </c>
    </row>
    <row r="2682" spans="1:13" x14ac:dyDescent="0.65">
      <c r="A2682" s="2">
        <v>45884</v>
      </c>
      <c r="B2682" s="3">
        <f t="shared" si="125"/>
        <v>2026</v>
      </c>
      <c r="C2682" t="str">
        <f t="shared" si="123"/>
        <v>2025-2026</v>
      </c>
      <c r="D2682" t="s">
        <v>161</v>
      </c>
      <c r="E2682" t="s">
        <v>58</v>
      </c>
      <c r="F2682" t="str">
        <f t="shared" si="124"/>
        <v>New South Wales</v>
      </c>
      <c r="G2682" t="s">
        <v>10</v>
      </c>
      <c r="H2682">
        <v>2790</v>
      </c>
      <c r="I2682" t="s">
        <v>11</v>
      </c>
      <c r="J2682" t="s">
        <v>130</v>
      </c>
      <c r="K2682" t="s">
        <v>152</v>
      </c>
      <c r="L2682" t="s">
        <v>142</v>
      </c>
      <c r="M2682" s="5">
        <v>464</v>
      </c>
    </row>
    <row r="2683" spans="1:13" x14ac:dyDescent="0.65">
      <c r="A2683" s="2">
        <v>45383</v>
      </c>
      <c r="B2683" s="3">
        <f t="shared" si="125"/>
        <v>2024</v>
      </c>
      <c r="C2683" t="str">
        <f t="shared" si="123"/>
        <v>2023-2024</v>
      </c>
      <c r="D2683" t="s">
        <v>160</v>
      </c>
      <c r="E2683" t="s">
        <v>113</v>
      </c>
      <c r="F2683" t="str">
        <f t="shared" si="124"/>
        <v>New South Wales</v>
      </c>
      <c r="G2683" t="s">
        <v>10</v>
      </c>
      <c r="H2683">
        <v>2101</v>
      </c>
      <c r="I2683" t="s">
        <v>11</v>
      </c>
      <c r="J2683" t="s">
        <v>123</v>
      </c>
      <c r="K2683" t="s">
        <v>155</v>
      </c>
      <c r="L2683" t="s">
        <v>145</v>
      </c>
      <c r="M2683" s="5">
        <v>117</v>
      </c>
    </row>
    <row r="2684" spans="1:13" x14ac:dyDescent="0.65">
      <c r="A2684" s="2">
        <v>45365</v>
      </c>
      <c r="B2684" s="3">
        <f t="shared" si="125"/>
        <v>2024</v>
      </c>
      <c r="C2684" t="str">
        <f t="shared" si="123"/>
        <v>2023-2024</v>
      </c>
      <c r="D2684" t="s">
        <v>160</v>
      </c>
      <c r="E2684" t="s">
        <v>27</v>
      </c>
      <c r="F2684" t="str">
        <f t="shared" si="124"/>
        <v>Western Australia</v>
      </c>
      <c r="G2684" t="s">
        <v>28</v>
      </c>
      <c r="H2684">
        <v>6030</v>
      </c>
      <c r="I2684" t="s">
        <v>11</v>
      </c>
      <c r="J2684" t="s">
        <v>119</v>
      </c>
      <c r="K2684" t="s">
        <v>155</v>
      </c>
      <c r="L2684" t="s">
        <v>145</v>
      </c>
      <c r="M2684" s="5">
        <v>795</v>
      </c>
    </row>
    <row r="2685" spans="1:13" x14ac:dyDescent="0.65">
      <c r="A2685" s="2">
        <v>45511</v>
      </c>
      <c r="B2685" s="3">
        <f t="shared" si="125"/>
        <v>2025</v>
      </c>
      <c r="C2685" t="str">
        <f t="shared" si="123"/>
        <v>2024-2025</v>
      </c>
      <c r="D2685" t="s">
        <v>160</v>
      </c>
      <c r="E2685" t="s">
        <v>100</v>
      </c>
      <c r="F2685" t="str">
        <f t="shared" si="124"/>
        <v>New South Wales</v>
      </c>
      <c r="G2685" t="s">
        <v>10</v>
      </c>
      <c r="H2685">
        <v>2800</v>
      </c>
      <c r="I2685" t="s">
        <v>11</v>
      </c>
      <c r="J2685" t="s">
        <v>130</v>
      </c>
      <c r="K2685" t="s">
        <v>151</v>
      </c>
      <c r="L2685" t="s">
        <v>141</v>
      </c>
      <c r="M2685" s="5">
        <v>60</v>
      </c>
    </row>
    <row r="2686" spans="1:13" x14ac:dyDescent="0.65">
      <c r="A2686" s="2">
        <v>45625</v>
      </c>
      <c r="B2686" s="3">
        <f t="shared" si="125"/>
        <v>2025</v>
      </c>
      <c r="C2686" t="str">
        <f t="shared" si="123"/>
        <v>2024-2025</v>
      </c>
      <c r="D2686" t="s">
        <v>160</v>
      </c>
      <c r="E2686" t="s">
        <v>105</v>
      </c>
      <c r="F2686" t="str">
        <f t="shared" si="124"/>
        <v>New South Wales</v>
      </c>
      <c r="G2686" t="s">
        <v>10</v>
      </c>
      <c r="H2686">
        <v>2031</v>
      </c>
      <c r="I2686" t="s">
        <v>11</v>
      </c>
      <c r="J2686" t="s">
        <v>124</v>
      </c>
      <c r="K2686" t="s">
        <v>156</v>
      </c>
      <c r="L2686" t="s">
        <v>146</v>
      </c>
      <c r="M2686" s="5">
        <v>479</v>
      </c>
    </row>
    <row r="2687" spans="1:13" x14ac:dyDescent="0.65">
      <c r="A2687" s="2">
        <v>46017</v>
      </c>
      <c r="B2687" s="3">
        <f t="shared" si="125"/>
        <v>2026</v>
      </c>
      <c r="C2687" t="str">
        <f t="shared" si="123"/>
        <v>2025-2026</v>
      </c>
      <c r="D2687" t="s">
        <v>160</v>
      </c>
      <c r="E2687" t="s">
        <v>73</v>
      </c>
      <c r="F2687" t="str">
        <f t="shared" si="124"/>
        <v>Queensland</v>
      </c>
      <c r="G2687" t="s">
        <v>19</v>
      </c>
      <c r="H2687">
        <v>4509</v>
      </c>
      <c r="I2687" t="s">
        <v>11</v>
      </c>
      <c r="J2687" t="s">
        <v>122</v>
      </c>
      <c r="K2687" t="s">
        <v>151</v>
      </c>
      <c r="L2687" t="s">
        <v>141</v>
      </c>
      <c r="M2687" s="5">
        <v>140</v>
      </c>
    </row>
    <row r="2688" spans="1:13" x14ac:dyDescent="0.65">
      <c r="A2688" s="2">
        <v>45708</v>
      </c>
      <c r="B2688" s="3">
        <f t="shared" si="125"/>
        <v>2025</v>
      </c>
      <c r="C2688" t="str">
        <f t="shared" si="123"/>
        <v>2024-2025</v>
      </c>
      <c r="D2688" t="s">
        <v>160</v>
      </c>
      <c r="E2688" t="s">
        <v>37</v>
      </c>
      <c r="F2688" t="str">
        <f t="shared" si="124"/>
        <v>Victoria</v>
      </c>
      <c r="G2688" t="s">
        <v>26</v>
      </c>
      <c r="H2688">
        <v>3134</v>
      </c>
      <c r="I2688" t="s">
        <v>11</v>
      </c>
      <c r="J2688" t="s">
        <v>125</v>
      </c>
      <c r="K2688" t="s">
        <v>151</v>
      </c>
      <c r="L2688" t="s">
        <v>141</v>
      </c>
      <c r="M2688" s="5">
        <v>72</v>
      </c>
    </row>
    <row r="2689" spans="1:13" x14ac:dyDescent="0.65">
      <c r="A2689" s="2">
        <v>45530</v>
      </c>
      <c r="B2689" s="3">
        <f t="shared" si="125"/>
        <v>2025</v>
      </c>
      <c r="C2689" t="str">
        <f t="shared" si="123"/>
        <v>2024-2025</v>
      </c>
      <c r="D2689" t="s">
        <v>160</v>
      </c>
      <c r="E2689" t="s">
        <v>45</v>
      </c>
      <c r="F2689" t="str">
        <f t="shared" si="124"/>
        <v>Victoria</v>
      </c>
      <c r="G2689" t="s">
        <v>26</v>
      </c>
      <c r="H2689">
        <v>3136</v>
      </c>
      <c r="I2689" t="s">
        <v>11</v>
      </c>
      <c r="J2689" t="s">
        <v>125</v>
      </c>
      <c r="K2689" t="s">
        <v>154</v>
      </c>
      <c r="L2689" t="s">
        <v>144</v>
      </c>
      <c r="M2689" s="5">
        <v>364</v>
      </c>
    </row>
    <row r="2690" spans="1:13" x14ac:dyDescent="0.65">
      <c r="A2690" s="2">
        <v>45687</v>
      </c>
      <c r="B2690" s="3">
        <f t="shared" si="125"/>
        <v>2025</v>
      </c>
      <c r="C2690" t="str">
        <f t="shared" ref="C2690:C2753" si="126">IF(MONTH(A2690) &gt;= 7, YEAR(A2690) &amp; "-" &amp; YEAR(A2690) + 1, YEAR(A2690) - 1 &amp; "-" &amp; YEAR(A2690))</f>
        <v>2024-2025</v>
      </c>
      <c r="D2690" t="s">
        <v>160</v>
      </c>
      <c r="E2690" t="s">
        <v>16</v>
      </c>
      <c r="F2690" t="str">
        <f t="shared" ref="F2690:F2753" si="127">IF(G2690="WA","Western Australia",
IF(G2690="NSW","New South Wales",
IF(G2690="QLD","Queensland",
IF(G2690="VIC","Victoria",
IF(G2690="TAS","Tasmania",
IF(G2690="SA","South Australia",
IF(G2690="NT","Northern Territory",
IF(G2690="ACT","Australian Capital Territory",G2690))))))))</f>
        <v>South Australia</v>
      </c>
      <c r="G2690" t="s">
        <v>17</v>
      </c>
      <c r="H2690">
        <v>5168</v>
      </c>
      <c r="I2690" t="s">
        <v>11</v>
      </c>
      <c r="J2690" t="s">
        <v>132</v>
      </c>
      <c r="K2690" t="s">
        <v>150</v>
      </c>
      <c r="L2690" t="s">
        <v>140</v>
      </c>
      <c r="M2690" s="5">
        <v>455</v>
      </c>
    </row>
    <row r="2691" spans="1:13" x14ac:dyDescent="0.65">
      <c r="A2691" s="2">
        <v>45656</v>
      </c>
      <c r="B2691" s="3">
        <f t="shared" ref="B2691:B2754" si="128">IF(MONTH(A2691)&gt;=7,YEAR(A2691)+1,YEAR(A2691))</f>
        <v>2025</v>
      </c>
      <c r="C2691" t="str">
        <f t="shared" si="126"/>
        <v>2024-2025</v>
      </c>
      <c r="D2691" t="s">
        <v>160</v>
      </c>
      <c r="E2691" t="s">
        <v>64</v>
      </c>
      <c r="F2691" t="str">
        <f t="shared" si="127"/>
        <v>Western Australia</v>
      </c>
      <c r="G2691" t="s">
        <v>28</v>
      </c>
      <c r="H2691">
        <v>6112</v>
      </c>
      <c r="I2691" t="s">
        <v>11</v>
      </c>
      <c r="J2691" t="s">
        <v>133</v>
      </c>
      <c r="K2691" t="s">
        <v>155</v>
      </c>
      <c r="L2691" t="s">
        <v>145</v>
      </c>
      <c r="M2691" s="5">
        <v>647</v>
      </c>
    </row>
    <row r="2692" spans="1:13" x14ac:dyDescent="0.65">
      <c r="A2692" s="2">
        <v>45940</v>
      </c>
      <c r="B2692" s="3">
        <f t="shared" si="128"/>
        <v>2026</v>
      </c>
      <c r="C2692" t="str">
        <f t="shared" si="126"/>
        <v>2025-2026</v>
      </c>
      <c r="D2692" t="s">
        <v>160</v>
      </c>
      <c r="E2692" t="s">
        <v>18</v>
      </c>
      <c r="F2692" t="str">
        <f t="shared" si="127"/>
        <v>Queensland</v>
      </c>
      <c r="G2692" t="s">
        <v>19</v>
      </c>
      <c r="H2692">
        <v>4802</v>
      </c>
      <c r="I2692" t="s">
        <v>11</v>
      </c>
      <c r="J2692" t="s">
        <v>131</v>
      </c>
      <c r="K2692" t="s">
        <v>157</v>
      </c>
      <c r="L2692" t="s">
        <v>147</v>
      </c>
      <c r="M2692" s="5">
        <v>464</v>
      </c>
    </row>
    <row r="2693" spans="1:13" x14ac:dyDescent="0.65">
      <c r="A2693" s="2">
        <v>45668</v>
      </c>
      <c r="B2693" s="3">
        <f t="shared" si="128"/>
        <v>2025</v>
      </c>
      <c r="C2693" t="str">
        <f t="shared" si="126"/>
        <v>2024-2025</v>
      </c>
      <c r="D2693" t="s">
        <v>160</v>
      </c>
      <c r="E2693" t="s">
        <v>83</v>
      </c>
      <c r="F2693" t="str">
        <f t="shared" si="127"/>
        <v>Victoria</v>
      </c>
      <c r="G2693" t="s">
        <v>26</v>
      </c>
      <c r="H2693">
        <v>3551</v>
      </c>
      <c r="I2693" t="s">
        <v>11</v>
      </c>
      <c r="J2693" t="s">
        <v>127</v>
      </c>
      <c r="K2693" t="s">
        <v>152</v>
      </c>
      <c r="L2693" t="s">
        <v>142</v>
      </c>
      <c r="M2693" s="5">
        <v>754</v>
      </c>
    </row>
    <row r="2694" spans="1:13" x14ac:dyDescent="0.65">
      <c r="A2694" s="2">
        <v>45735</v>
      </c>
      <c r="B2694" s="3">
        <f t="shared" si="128"/>
        <v>2025</v>
      </c>
      <c r="C2694" t="str">
        <f t="shared" si="126"/>
        <v>2024-2025</v>
      </c>
      <c r="D2694" t="s">
        <v>160</v>
      </c>
      <c r="E2694" t="s">
        <v>82</v>
      </c>
      <c r="F2694" t="str">
        <f t="shared" si="127"/>
        <v>Queensland</v>
      </c>
      <c r="G2694" t="s">
        <v>19</v>
      </c>
      <c r="H2694">
        <v>4215</v>
      </c>
      <c r="I2694" t="s">
        <v>11</v>
      </c>
      <c r="J2694" t="s">
        <v>122</v>
      </c>
      <c r="K2694" t="s">
        <v>151</v>
      </c>
      <c r="L2694" t="s">
        <v>141</v>
      </c>
      <c r="M2694" s="5">
        <v>648</v>
      </c>
    </row>
    <row r="2695" spans="1:13" x14ac:dyDescent="0.65">
      <c r="A2695" s="2">
        <v>45552</v>
      </c>
      <c r="B2695" s="3">
        <f t="shared" si="128"/>
        <v>2025</v>
      </c>
      <c r="C2695" t="str">
        <f t="shared" si="126"/>
        <v>2024-2025</v>
      </c>
      <c r="D2695" t="s">
        <v>161</v>
      </c>
      <c r="E2695" t="s">
        <v>34</v>
      </c>
      <c r="F2695" t="str">
        <f t="shared" si="127"/>
        <v>New South Wales</v>
      </c>
      <c r="G2695" t="s">
        <v>10</v>
      </c>
      <c r="H2695">
        <v>2560</v>
      </c>
      <c r="I2695" t="s">
        <v>11</v>
      </c>
      <c r="J2695" t="s">
        <v>121</v>
      </c>
      <c r="K2695" t="s">
        <v>151</v>
      </c>
      <c r="L2695" t="s">
        <v>141</v>
      </c>
      <c r="M2695" s="5">
        <v>359</v>
      </c>
    </row>
    <row r="2696" spans="1:13" x14ac:dyDescent="0.65">
      <c r="A2696" s="2">
        <v>45488</v>
      </c>
      <c r="B2696" s="3">
        <f t="shared" si="128"/>
        <v>2025</v>
      </c>
      <c r="C2696" t="str">
        <f t="shared" si="126"/>
        <v>2024-2025</v>
      </c>
      <c r="D2696" t="s">
        <v>160</v>
      </c>
      <c r="E2696" t="s">
        <v>100</v>
      </c>
      <c r="F2696" t="str">
        <f t="shared" si="127"/>
        <v>New South Wales</v>
      </c>
      <c r="G2696" t="s">
        <v>10</v>
      </c>
      <c r="H2696">
        <v>2800</v>
      </c>
      <c r="I2696" t="s">
        <v>11</v>
      </c>
      <c r="J2696" t="s">
        <v>130</v>
      </c>
      <c r="K2696" t="s">
        <v>153</v>
      </c>
      <c r="L2696" t="s">
        <v>143</v>
      </c>
      <c r="M2696" s="5">
        <v>51</v>
      </c>
    </row>
    <row r="2697" spans="1:13" x14ac:dyDescent="0.65">
      <c r="A2697" s="2">
        <v>45365</v>
      </c>
      <c r="B2697" s="3">
        <f t="shared" si="128"/>
        <v>2024</v>
      </c>
      <c r="C2697" t="str">
        <f t="shared" si="126"/>
        <v>2023-2024</v>
      </c>
      <c r="D2697" t="s">
        <v>160</v>
      </c>
      <c r="E2697" t="s">
        <v>113</v>
      </c>
      <c r="F2697" t="str">
        <f t="shared" si="127"/>
        <v>New South Wales</v>
      </c>
      <c r="G2697" t="s">
        <v>10</v>
      </c>
      <c r="H2697">
        <v>2101</v>
      </c>
      <c r="I2697" t="s">
        <v>11</v>
      </c>
      <c r="J2697" t="s">
        <v>123</v>
      </c>
      <c r="K2697" t="s">
        <v>155</v>
      </c>
      <c r="L2697" t="s">
        <v>145</v>
      </c>
      <c r="M2697" s="5">
        <v>578</v>
      </c>
    </row>
    <row r="2698" spans="1:13" x14ac:dyDescent="0.65">
      <c r="A2698" s="2">
        <v>45485</v>
      </c>
      <c r="B2698" s="3">
        <f t="shared" si="128"/>
        <v>2025</v>
      </c>
      <c r="C2698" t="str">
        <f t="shared" si="126"/>
        <v>2024-2025</v>
      </c>
      <c r="D2698" t="s">
        <v>161</v>
      </c>
      <c r="E2698" t="s">
        <v>81</v>
      </c>
      <c r="F2698" t="str">
        <f t="shared" si="127"/>
        <v>Victoria</v>
      </c>
      <c r="G2698" t="s">
        <v>26</v>
      </c>
      <c r="H2698">
        <v>3076</v>
      </c>
      <c r="I2698" t="s">
        <v>11</v>
      </c>
      <c r="J2698" t="s">
        <v>126</v>
      </c>
      <c r="K2698" t="s">
        <v>151</v>
      </c>
      <c r="L2698" t="s">
        <v>141</v>
      </c>
      <c r="M2698" s="5">
        <v>576</v>
      </c>
    </row>
    <row r="2699" spans="1:13" x14ac:dyDescent="0.65">
      <c r="A2699" s="2">
        <v>45794</v>
      </c>
      <c r="B2699" s="3">
        <f t="shared" si="128"/>
        <v>2025</v>
      </c>
      <c r="C2699" t="str">
        <f t="shared" si="126"/>
        <v>2024-2025</v>
      </c>
      <c r="D2699" t="s">
        <v>160</v>
      </c>
      <c r="E2699" t="s">
        <v>109</v>
      </c>
      <c r="F2699" t="str">
        <f t="shared" si="127"/>
        <v>Western Australia</v>
      </c>
      <c r="G2699" t="s">
        <v>28</v>
      </c>
      <c r="H2699">
        <v>6052</v>
      </c>
      <c r="I2699" t="s">
        <v>11</v>
      </c>
      <c r="J2699" t="s">
        <v>119</v>
      </c>
      <c r="K2699" t="s">
        <v>153</v>
      </c>
      <c r="L2699" t="s">
        <v>143</v>
      </c>
      <c r="M2699" s="5">
        <v>492</v>
      </c>
    </row>
    <row r="2700" spans="1:13" x14ac:dyDescent="0.65">
      <c r="A2700" s="2">
        <v>45727</v>
      </c>
      <c r="B2700" s="3">
        <f t="shared" si="128"/>
        <v>2025</v>
      </c>
      <c r="C2700" t="str">
        <f t="shared" si="126"/>
        <v>2024-2025</v>
      </c>
      <c r="D2700" t="s">
        <v>160</v>
      </c>
      <c r="E2700" t="s">
        <v>106</v>
      </c>
      <c r="F2700" t="str">
        <f t="shared" si="127"/>
        <v>Queensland</v>
      </c>
      <c r="G2700" t="s">
        <v>19</v>
      </c>
      <c r="H2700">
        <v>4558</v>
      </c>
      <c r="I2700" t="s">
        <v>11</v>
      </c>
      <c r="J2700" t="s">
        <v>134</v>
      </c>
      <c r="K2700" t="s">
        <v>155</v>
      </c>
      <c r="L2700" t="s">
        <v>145</v>
      </c>
      <c r="M2700" s="5">
        <v>629</v>
      </c>
    </row>
    <row r="2701" spans="1:13" x14ac:dyDescent="0.65">
      <c r="A2701" s="2">
        <v>45298</v>
      </c>
      <c r="B2701" s="3">
        <f t="shared" si="128"/>
        <v>2024</v>
      </c>
      <c r="C2701" t="str">
        <f t="shared" si="126"/>
        <v>2023-2024</v>
      </c>
      <c r="D2701" t="s">
        <v>160</v>
      </c>
      <c r="E2701" t="s">
        <v>82</v>
      </c>
      <c r="F2701" t="str">
        <f t="shared" si="127"/>
        <v>Queensland</v>
      </c>
      <c r="G2701" t="s">
        <v>19</v>
      </c>
      <c r="H2701">
        <v>4215</v>
      </c>
      <c r="I2701" t="s">
        <v>11</v>
      </c>
      <c r="J2701" t="s">
        <v>122</v>
      </c>
      <c r="K2701" t="s">
        <v>158</v>
      </c>
      <c r="L2701" t="s">
        <v>148</v>
      </c>
      <c r="M2701" s="5">
        <v>480</v>
      </c>
    </row>
    <row r="2702" spans="1:13" x14ac:dyDescent="0.65">
      <c r="A2702" s="2">
        <v>45953</v>
      </c>
      <c r="B2702" s="3">
        <f t="shared" si="128"/>
        <v>2026</v>
      </c>
      <c r="C2702" t="str">
        <f t="shared" si="126"/>
        <v>2025-2026</v>
      </c>
      <c r="D2702" t="s">
        <v>160</v>
      </c>
      <c r="E2702" t="s">
        <v>76</v>
      </c>
      <c r="F2702" t="str">
        <f t="shared" si="127"/>
        <v>Queensland</v>
      </c>
      <c r="G2702" t="s">
        <v>19</v>
      </c>
      <c r="H2702">
        <v>4220</v>
      </c>
      <c r="I2702" t="s">
        <v>11</v>
      </c>
      <c r="J2702" t="s">
        <v>122</v>
      </c>
      <c r="K2702" t="s">
        <v>152</v>
      </c>
      <c r="L2702" t="s">
        <v>142</v>
      </c>
      <c r="M2702" s="5">
        <v>375</v>
      </c>
    </row>
    <row r="2703" spans="1:13" x14ac:dyDescent="0.65">
      <c r="A2703" s="2">
        <v>45917</v>
      </c>
      <c r="B2703" s="3">
        <f t="shared" si="128"/>
        <v>2026</v>
      </c>
      <c r="C2703" t="str">
        <f t="shared" si="126"/>
        <v>2025-2026</v>
      </c>
      <c r="D2703" t="s">
        <v>160</v>
      </c>
      <c r="E2703" t="s">
        <v>109</v>
      </c>
      <c r="F2703" t="str">
        <f t="shared" si="127"/>
        <v>Western Australia</v>
      </c>
      <c r="G2703" t="s">
        <v>28</v>
      </c>
      <c r="H2703">
        <v>6052</v>
      </c>
      <c r="I2703" t="s">
        <v>11</v>
      </c>
      <c r="J2703" t="s">
        <v>119</v>
      </c>
      <c r="K2703" t="s">
        <v>150</v>
      </c>
      <c r="L2703" t="s">
        <v>140</v>
      </c>
      <c r="M2703" s="5">
        <v>499</v>
      </c>
    </row>
    <row r="2704" spans="1:13" x14ac:dyDescent="0.65">
      <c r="A2704" s="2">
        <v>45903</v>
      </c>
      <c r="B2704" s="3">
        <f t="shared" si="128"/>
        <v>2026</v>
      </c>
      <c r="C2704" t="str">
        <f t="shared" si="126"/>
        <v>2025-2026</v>
      </c>
      <c r="D2704" t="s">
        <v>160</v>
      </c>
      <c r="E2704" t="s">
        <v>92</v>
      </c>
      <c r="F2704" t="str">
        <f t="shared" si="127"/>
        <v>New South Wales</v>
      </c>
      <c r="G2704" t="s">
        <v>10</v>
      </c>
      <c r="H2704">
        <v>2015</v>
      </c>
      <c r="I2704" t="s">
        <v>11</v>
      </c>
      <c r="J2704" t="s">
        <v>124</v>
      </c>
      <c r="K2704" t="s">
        <v>153</v>
      </c>
      <c r="L2704" t="s">
        <v>143</v>
      </c>
      <c r="M2704" s="5">
        <v>578</v>
      </c>
    </row>
    <row r="2705" spans="1:13" x14ac:dyDescent="0.65">
      <c r="A2705" s="2">
        <v>45597</v>
      </c>
      <c r="B2705" s="3">
        <f t="shared" si="128"/>
        <v>2025</v>
      </c>
      <c r="C2705" t="str">
        <f t="shared" si="126"/>
        <v>2024-2025</v>
      </c>
      <c r="D2705" t="s">
        <v>160</v>
      </c>
      <c r="E2705" t="s">
        <v>109</v>
      </c>
      <c r="F2705" t="str">
        <f t="shared" si="127"/>
        <v>Western Australia</v>
      </c>
      <c r="G2705" t="s">
        <v>28</v>
      </c>
      <c r="H2705">
        <v>6052</v>
      </c>
      <c r="I2705" t="s">
        <v>11</v>
      </c>
      <c r="J2705" t="s">
        <v>119</v>
      </c>
      <c r="K2705" t="s">
        <v>155</v>
      </c>
      <c r="L2705" t="s">
        <v>145</v>
      </c>
      <c r="M2705" s="5">
        <v>129</v>
      </c>
    </row>
    <row r="2706" spans="1:13" x14ac:dyDescent="0.65">
      <c r="A2706" s="2">
        <v>45908</v>
      </c>
      <c r="B2706" s="3">
        <f t="shared" si="128"/>
        <v>2026</v>
      </c>
      <c r="C2706" t="str">
        <f t="shared" si="126"/>
        <v>2025-2026</v>
      </c>
      <c r="D2706" t="s">
        <v>160</v>
      </c>
      <c r="E2706" t="s">
        <v>91</v>
      </c>
      <c r="F2706" t="str">
        <f t="shared" si="127"/>
        <v>Western Australia</v>
      </c>
      <c r="G2706" t="s">
        <v>28</v>
      </c>
      <c r="H2706">
        <v>6109</v>
      </c>
      <c r="I2706" t="s">
        <v>11</v>
      </c>
      <c r="J2706" t="s">
        <v>133</v>
      </c>
      <c r="K2706" t="s">
        <v>154</v>
      </c>
      <c r="L2706" t="s">
        <v>144</v>
      </c>
      <c r="M2706" s="5">
        <v>82</v>
      </c>
    </row>
    <row r="2707" spans="1:13" x14ac:dyDescent="0.65">
      <c r="A2707" s="2">
        <v>45411</v>
      </c>
      <c r="B2707" s="3">
        <f t="shared" si="128"/>
        <v>2024</v>
      </c>
      <c r="C2707" t="str">
        <f t="shared" si="126"/>
        <v>2023-2024</v>
      </c>
      <c r="D2707" t="s">
        <v>160</v>
      </c>
      <c r="E2707" t="s">
        <v>63</v>
      </c>
      <c r="F2707" t="str">
        <f t="shared" si="127"/>
        <v>Queensland</v>
      </c>
      <c r="G2707" t="s">
        <v>19</v>
      </c>
      <c r="H2707">
        <v>4068</v>
      </c>
      <c r="I2707" t="s">
        <v>11</v>
      </c>
      <c r="J2707" t="s">
        <v>129</v>
      </c>
      <c r="K2707" t="s">
        <v>159</v>
      </c>
      <c r="L2707" t="s">
        <v>149</v>
      </c>
      <c r="M2707" s="5">
        <v>544</v>
      </c>
    </row>
    <row r="2708" spans="1:13" x14ac:dyDescent="0.65">
      <c r="A2708" s="2">
        <v>45566</v>
      </c>
      <c r="B2708" s="3">
        <f t="shared" si="128"/>
        <v>2025</v>
      </c>
      <c r="C2708" t="str">
        <f t="shared" si="126"/>
        <v>2024-2025</v>
      </c>
      <c r="D2708" t="s">
        <v>160</v>
      </c>
      <c r="E2708" t="s">
        <v>56</v>
      </c>
      <c r="F2708" t="str">
        <f t="shared" si="127"/>
        <v>Queensland</v>
      </c>
      <c r="G2708" t="s">
        <v>19</v>
      </c>
      <c r="H2708">
        <v>4883</v>
      </c>
      <c r="I2708" t="s">
        <v>11</v>
      </c>
      <c r="J2708" t="s">
        <v>131</v>
      </c>
      <c r="K2708" t="s">
        <v>153</v>
      </c>
      <c r="L2708" t="s">
        <v>143</v>
      </c>
      <c r="M2708" s="5">
        <v>129</v>
      </c>
    </row>
    <row r="2709" spans="1:13" x14ac:dyDescent="0.65">
      <c r="A2709" s="2">
        <v>45621</v>
      </c>
      <c r="B2709" s="3">
        <f t="shared" si="128"/>
        <v>2025</v>
      </c>
      <c r="C2709" t="str">
        <f t="shared" si="126"/>
        <v>2024-2025</v>
      </c>
      <c r="D2709" t="s">
        <v>160</v>
      </c>
      <c r="E2709" t="s">
        <v>82</v>
      </c>
      <c r="F2709" t="str">
        <f t="shared" si="127"/>
        <v>Queensland</v>
      </c>
      <c r="G2709" t="s">
        <v>19</v>
      </c>
      <c r="H2709">
        <v>4215</v>
      </c>
      <c r="I2709" t="s">
        <v>11</v>
      </c>
      <c r="J2709" t="s">
        <v>122</v>
      </c>
      <c r="K2709" t="s">
        <v>155</v>
      </c>
      <c r="L2709" t="s">
        <v>145</v>
      </c>
      <c r="M2709" s="5">
        <v>374</v>
      </c>
    </row>
    <row r="2710" spans="1:13" x14ac:dyDescent="0.65">
      <c r="A2710" s="2">
        <v>45998</v>
      </c>
      <c r="B2710" s="3">
        <f t="shared" si="128"/>
        <v>2026</v>
      </c>
      <c r="C2710" t="str">
        <f t="shared" si="126"/>
        <v>2025-2026</v>
      </c>
      <c r="D2710" t="s">
        <v>160</v>
      </c>
      <c r="E2710" t="s">
        <v>111</v>
      </c>
      <c r="F2710" t="str">
        <f t="shared" si="127"/>
        <v>New South Wales</v>
      </c>
      <c r="G2710" t="s">
        <v>10</v>
      </c>
      <c r="H2710">
        <v>2154</v>
      </c>
      <c r="I2710" t="s">
        <v>11</v>
      </c>
      <c r="J2710" t="s">
        <v>123</v>
      </c>
      <c r="K2710" t="s">
        <v>155</v>
      </c>
      <c r="L2710" t="s">
        <v>145</v>
      </c>
      <c r="M2710" s="5">
        <v>477</v>
      </c>
    </row>
    <row r="2711" spans="1:13" x14ac:dyDescent="0.65">
      <c r="A2711" s="2">
        <v>45761</v>
      </c>
      <c r="B2711" s="3">
        <f t="shared" si="128"/>
        <v>2025</v>
      </c>
      <c r="C2711" t="str">
        <f t="shared" si="126"/>
        <v>2024-2025</v>
      </c>
      <c r="D2711" t="s">
        <v>160</v>
      </c>
      <c r="E2711" t="s">
        <v>63</v>
      </c>
      <c r="F2711" t="str">
        <f t="shared" si="127"/>
        <v>Queensland</v>
      </c>
      <c r="G2711" t="s">
        <v>19</v>
      </c>
      <c r="H2711">
        <v>4068</v>
      </c>
      <c r="I2711" t="s">
        <v>11</v>
      </c>
      <c r="J2711" t="s">
        <v>129</v>
      </c>
      <c r="K2711" t="s">
        <v>153</v>
      </c>
      <c r="L2711" t="s">
        <v>143</v>
      </c>
      <c r="M2711" s="5">
        <v>153</v>
      </c>
    </row>
    <row r="2712" spans="1:13" x14ac:dyDescent="0.65">
      <c r="A2712" s="2">
        <v>45828</v>
      </c>
      <c r="B2712" s="3">
        <f t="shared" si="128"/>
        <v>2025</v>
      </c>
      <c r="C2712" t="str">
        <f t="shared" si="126"/>
        <v>2024-2025</v>
      </c>
      <c r="D2712" t="s">
        <v>161</v>
      </c>
      <c r="E2712" t="s">
        <v>23</v>
      </c>
      <c r="F2712" t="str">
        <f t="shared" si="127"/>
        <v>New South Wales</v>
      </c>
      <c r="G2712" t="s">
        <v>10</v>
      </c>
      <c r="H2712">
        <v>2830</v>
      </c>
      <c r="I2712" t="s">
        <v>11</v>
      </c>
      <c r="J2712" t="s">
        <v>130</v>
      </c>
      <c r="K2712" t="s">
        <v>152</v>
      </c>
      <c r="L2712" t="s">
        <v>142</v>
      </c>
      <c r="M2712" s="5">
        <v>115</v>
      </c>
    </row>
    <row r="2713" spans="1:13" x14ac:dyDescent="0.65">
      <c r="A2713" s="2">
        <v>45603</v>
      </c>
      <c r="B2713" s="3">
        <f t="shared" si="128"/>
        <v>2025</v>
      </c>
      <c r="C2713" t="str">
        <f t="shared" si="126"/>
        <v>2024-2025</v>
      </c>
      <c r="D2713" t="s">
        <v>160</v>
      </c>
      <c r="E2713" t="s">
        <v>114</v>
      </c>
      <c r="F2713" t="str">
        <f t="shared" si="127"/>
        <v>Victoria</v>
      </c>
      <c r="G2713" t="s">
        <v>26</v>
      </c>
      <c r="H2713">
        <v>3353</v>
      </c>
      <c r="I2713" t="s">
        <v>11</v>
      </c>
      <c r="J2713" t="s">
        <v>127</v>
      </c>
      <c r="K2713" t="s">
        <v>151</v>
      </c>
      <c r="L2713" t="s">
        <v>141</v>
      </c>
      <c r="M2713" s="5">
        <v>61</v>
      </c>
    </row>
    <row r="2714" spans="1:13" x14ac:dyDescent="0.65">
      <c r="A2714" s="2">
        <v>45879</v>
      </c>
      <c r="B2714" s="3">
        <f t="shared" si="128"/>
        <v>2026</v>
      </c>
      <c r="C2714" t="str">
        <f t="shared" si="126"/>
        <v>2025-2026</v>
      </c>
      <c r="D2714" t="s">
        <v>160</v>
      </c>
      <c r="E2714" t="s">
        <v>14</v>
      </c>
      <c r="F2714" t="str">
        <f t="shared" si="127"/>
        <v>Northern Territory</v>
      </c>
      <c r="G2714" t="s">
        <v>15</v>
      </c>
      <c r="H2714">
        <v>800</v>
      </c>
      <c r="I2714" t="s">
        <v>11</v>
      </c>
      <c r="J2714" t="s">
        <v>138</v>
      </c>
      <c r="K2714" t="s">
        <v>151</v>
      </c>
      <c r="L2714" t="s">
        <v>141</v>
      </c>
      <c r="M2714" s="5">
        <v>534</v>
      </c>
    </row>
    <row r="2715" spans="1:13" x14ac:dyDescent="0.65">
      <c r="A2715" s="2">
        <v>45983</v>
      </c>
      <c r="B2715" s="3">
        <f t="shared" si="128"/>
        <v>2026</v>
      </c>
      <c r="C2715" t="str">
        <f t="shared" si="126"/>
        <v>2025-2026</v>
      </c>
      <c r="D2715" t="s">
        <v>160</v>
      </c>
      <c r="E2715" t="s">
        <v>92</v>
      </c>
      <c r="F2715" t="str">
        <f t="shared" si="127"/>
        <v>New South Wales</v>
      </c>
      <c r="G2715" t="s">
        <v>10</v>
      </c>
      <c r="H2715">
        <v>2015</v>
      </c>
      <c r="I2715" t="s">
        <v>11</v>
      </c>
      <c r="J2715" t="s">
        <v>124</v>
      </c>
      <c r="K2715" t="s">
        <v>151</v>
      </c>
      <c r="L2715" t="s">
        <v>141</v>
      </c>
      <c r="M2715" s="5">
        <v>478</v>
      </c>
    </row>
    <row r="2716" spans="1:13" x14ac:dyDescent="0.65">
      <c r="A2716" s="2">
        <v>45999</v>
      </c>
      <c r="B2716" s="3">
        <f t="shared" si="128"/>
        <v>2026</v>
      </c>
      <c r="C2716" t="str">
        <f t="shared" si="126"/>
        <v>2025-2026</v>
      </c>
      <c r="D2716" t="s">
        <v>160</v>
      </c>
      <c r="E2716" t="s">
        <v>98</v>
      </c>
      <c r="F2716" t="str">
        <f t="shared" si="127"/>
        <v>South Australia</v>
      </c>
      <c r="G2716" t="s">
        <v>17</v>
      </c>
      <c r="H2716">
        <v>5290</v>
      </c>
      <c r="I2716" t="s">
        <v>11</v>
      </c>
      <c r="J2716" t="s">
        <v>137</v>
      </c>
      <c r="K2716" t="s">
        <v>159</v>
      </c>
      <c r="L2716" t="s">
        <v>149</v>
      </c>
      <c r="M2716" s="5">
        <v>792</v>
      </c>
    </row>
    <row r="2717" spans="1:13" x14ac:dyDescent="0.65">
      <c r="A2717" s="2">
        <v>45560</v>
      </c>
      <c r="B2717" s="3">
        <f t="shared" si="128"/>
        <v>2025</v>
      </c>
      <c r="C2717" t="str">
        <f t="shared" si="126"/>
        <v>2024-2025</v>
      </c>
      <c r="D2717" t="s">
        <v>160</v>
      </c>
      <c r="E2717" t="s">
        <v>101</v>
      </c>
      <c r="F2717" t="str">
        <f t="shared" si="127"/>
        <v>Queensland</v>
      </c>
      <c r="G2717" t="s">
        <v>19</v>
      </c>
      <c r="H2717">
        <v>4305</v>
      </c>
      <c r="I2717" t="s">
        <v>11</v>
      </c>
      <c r="J2717" t="s">
        <v>122</v>
      </c>
      <c r="K2717" t="s">
        <v>154</v>
      </c>
      <c r="L2717" t="s">
        <v>144</v>
      </c>
      <c r="M2717" s="5">
        <v>442</v>
      </c>
    </row>
    <row r="2718" spans="1:13" x14ac:dyDescent="0.65">
      <c r="A2718" s="2">
        <v>45582</v>
      </c>
      <c r="B2718" s="3">
        <f t="shared" si="128"/>
        <v>2025</v>
      </c>
      <c r="C2718" t="str">
        <f t="shared" si="126"/>
        <v>2024-2025</v>
      </c>
      <c r="D2718" t="s">
        <v>160</v>
      </c>
      <c r="E2718" t="s">
        <v>14</v>
      </c>
      <c r="F2718" t="str">
        <f t="shared" si="127"/>
        <v>Northern Territory</v>
      </c>
      <c r="G2718" t="s">
        <v>15</v>
      </c>
      <c r="H2718">
        <v>800</v>
      </c>
      <c r="I2718" t="s">
        <v>11</v>
      </c>
      <c r="J2718" t="s">
        <v>138</v>
      </c>
      <c r="K2718" t="s">
        <v>158</v>
      </c>
      <c r="L2718" t="s">
        <v>148</v>
      </c>
      <c r="M2718" s="5">
        <v>785</v>
      </c>
    </row>
    <row r="2719" spans="1:13" x14ac:dyDescent="0.65">
      <c r="A2719" s="2">
        <v>45927</v>
      </c>
      <c r="B2719" s="3">
        <f t="shared" si="128"/>
        <v>2026</v>
      </c>
      <c r="C2719" t="str">
        <f t="shared" si="126"/>
        <v>2025-2026</v>
      </c>
      <c r="D2719" t="s">
        <v>160</v>
      </c>
      <c r="E2719" t="s">
        <v>82</v>
      </c>
      <c r="F2719" t="str">
        <f t="shared" si="127"/>
        <v>Queensland</v>
      </c>
      <c r="G2719" t="s">
        <v>19</v>
      </c>
      <c r="H2719">
        <v>4215</v>
      </c>
      <c r="I2719" t="s">
        <v>11</v>
      </c>
      <c r="J2719" t="s">
        <v>122</v>
      </c>
      <c r="K2719" t="s">
        <v>153</v>
      </c>
      <c r="L2719" t="s">
        <v>143</v>
      </c>
      <c r="M2719" s="5">
        <v>477</v>
      </c>
    </row>
    <row r="2720" spans="1:13" x14ac:dyDescent="0.65">
      <c r="A2720" s="2">
        <v>45451</v>
      </c>
      <c r="B2720" s="3">
        <f t="shared" si="128"/>
        <v>2024</v>
      </c>
      <c r="C2720" t="str">
        <f t="shared" si="126"/>
        <v>2023-2024</v>
      </c>
      <c r="D2720" t="s">
        <v>161</v>
      </c>
      <c r="E2720" t="s">
        <v>52</v>
      </c>
      <c r="F2720" t="str">
        <f t="shared" si="127"/>
        <v>New South Wales</v>
      </c>
      <c r="G2720" t="s">
        <v>10</v>
      </c>
      <c r="H2720">
        <v>2485</v>
      </c>
      <c r="I2720" t="s">
        <v>11</v>
      </c>
      <c r="J2720" t="s">
        <v>120</v>
      </c>
      <c r="K2720" t="s">
        <v>157</v>
      </c>
      <c r="L2720" t="s">
        <v>147</v>
      </c>
      <c r="M2720" s="5">
        <v>539</v>
      </c>
    </row>
    <row r="2721" spans="1:13" x14ac:dyDescent="0.65">
      <c r="A2721" s="2">
        <v>45627</v>
      </c>
      <c r="B2721" s="3">
        <f t="shared" si="128"/>
        <v>2025</v>
      </c>
      <c r="C2721" t="str">
        <f t="shared" si="126"/>
        <v>2024-2025</v>
      </c>
      <c r="D2721" t="s">
        <v>160</v>
      </c>
      <c r="E2721" t="s">
        <v>59</v>
      </c>
      <c r="F2721" t="str">
        <f t="shared" si="127"/>
        <v>South Australia</v>
      </c>
      <c r="G2721" t="s">
        <v>17</v>
      </c>
      <c r="H2721">
        <v>5011</v>
      </c>
      <c r="I2721" t="s">
        <v>11</v>
      </c>
      <c r="J2721" t="s">
        <v>132</v>
      </c>
      <c r="K2721" t="s">
        <v>154</v>
      </c>
      <c r="L2721" t="s">
        <v>144</v>
      </c>
      <c r="M2721" s="5">
        <v>645</v>
      </c>
    </row>
    <row r="2722" spans="1:13" x14ac:dyDescent="0.65">
      <c r="A2722" s="2">
        <v>45507</v>
      </c>
      <c r="B2722" s="3">
        <f t="shared" si="128"/>
        <v>2025</v>
      </c>
      <c r="C2722" t="str">
        <f t="shared" si="126"/>
        <v>2024-2025</v>
      </c>
      <c r="D2722" t="s">
        <v>160</v>
      </c>
      <c r="E2722" t="s">
        <v>96</v>
      </c>
      <c r="F2722" t="str">
        <f t="shared" si="127"/>
        <v>Western Australia</v>
      </c>
      <c r="G2722" t="s">
        <v>28</v>
      </c>
      <c r="H2722">
        <v>6027</v>
      </c>
      <c r="I2722" t="s">
        <v>11</v>
      </c>
      <c r="J2722" t="s">
        <v>119</v>
      </c>
      <c r="K2722" t="s">
        <v>152</v>
      </c>
      <c r="L2722" t="s">
        <v>142</v>
      </c>
      <c r="M2722" s="5">
        <v>264</v>
      </c>
    </row>
    <row r="2723" spans="1:13" x14ac:dyDescent="0.65">
      <c r="A2723" s="2">
        <v>45461</v>
      </c>
      <c r="B2723" s="3">
        <f t="shared" si="128"/>
        <v>2024</v>
      </c>
      <c r="C2723" t="str">
        <f t="shared" si="126"/>
        <v>2023-2024</v>
      </c>
      <c r="D2723" t="s">
        <v>160</v>
      </c>
      <c r="E2723" t="s">
        <v>66</v>
      </c>
      <c r="F2723" t="str">
        <f t="shared" si="127"/>
        <v>Western Australia</v>
      </c>
      <c r="G2723" t="s">
        <v>28</v>
      </c>
      <c r="H2723">
        <v>6330</v>
      </c>
      <c r="I2723" t="s">
        <v>11</v>
      </c>
      <c r="J2723" t="s">
        <v>133</v>
      </c>
      <c r="K2723" t="s">
        <v>154</v>
      </c>
      <c r="L2723" t="s">
        <v>144</v>
      </c>
      <c r="M2723" s="5">
        <v>419</v>
      </c>
    </row>
    <row r="2724" spans="1:13" x14ac:dyDescent="0.65">
      <c r="A2724" s="2">
        <v>45516</v>
      </c>
      <c r="B2724" s="3">
        <f t="shared" si="128"/>
        <v>2025</v>
      </c>
      <c r="C2724" t="str">
        <f t="shared" si="126"/>
        <v>2024-2025</v>
      </c>
      <c r="D2724" t="s">
        <v>160</v>
      </c>
      <c r="E2724" t="s">
        <v>87</v>
      </c>
      <c r="F2724" t="str">
        <f t="shared" si="127"/>
        <v>New South Wales</v>
      </c>
      <c r="G2724" t="s">
        <v>10</v>
      </c>
      <c r="H2724">
        <v>2158</v>
      </c>
      <c r="I2724" t="s">
        <v>11</v>
      </c>
      <c r="J2724" t="s">
        <v>123</v>
      </c>
      <c r="K2724" t="s">
        <v>154</v>
      </c>
      <c r="L2724" t="s">
        <v>144</v>
      </c>
      <c r="M2724" s="5">
        <v>431</v>
      </c>
    </row>
    <row r="2725" spans="1:13" x14ac:dyDescent="0.65">
      <c r="A2725" s="2">
        <v>45802</v>
      </c>
      <c r="B2725" s="3">
        <f t="shared" si="128"/>
        <v>2025</v>
      </c>
      <c r="C2725" t="str">
        <f t="shared" si="126"/>
        <v>2024-2025</v>
      </c>
      <c r="D2725" t="s">
        <v>160</v>
      </c>
      <c r="E2725" t="s">
        <v>111</v>
      </c>
      <c r="F2725" t="str">
        <f t="shared" si="127"/>
        <v>New South Wales</v>
      </c>
      <c r="G2725" t="s">
        <v>10</v>
      </c>
      <c r="H2725">
        <v>2154</v>
      </c>
      <c r="I2725" t="s">
        <v>11</v>
      </c>
      <c r="J2725" t="s">
        <v>123</v>
      </c>
      <c r="K2725" t="s">
        <v>156</v>
      </c>
      <c r="L2725" t="s">
        <v>146</v>
      </c>
      <c r="M2725" s="5">
        <v>677</v>
      </c>
    </row>
    <row r="2726" spans="1:13" x14ac:dyDescent="0.65">
      <c r="A2726" s="2">
        <v>46013</v>
      </c>
      <c r="B2726" s="3">
        <f t="shared" si="128"/>
        <v>2026</v>
      </c>
      <c r="C2726" t="str">
        <f t="shared" si="126"/>
        <v>2025-2026</v>
      </c>
      <c r="D2726" t="s">
        <v>160</v>
      </c>
      <c r="E2726" t="s">
        <v>96</v>
      </c>
      <c r="F2726" t="str">
        <f t="shared" si="127"/>
        <v>Western Australia</v>
      </c>
      <c r="G2726" t="s">
        <v>28</v>
      </c>
      <c r="H2726">
        <v>6027</v>
      </c>
      <c r="I2726" t="s">
        <v>11</v>
      </c>
      <c r="J2726" t="s">
        <v>119</v>
      </c>
      <c r="K2726" t="s">
        <v>154</v>
      </c>
      <c r="L2726" t="s">
        <v>144</v>
      </c>
      <c r="M2726" s="5">
        <v>149</v>
      </c>
    </row>
    <row r="2727" spans="1:13" x14ac:dyDescent="0.65">
      <c r="A2727" s="2">
        <v>45656</v>
      </c>
      <c r="B2727" s="3">
        <f t="shared" si="128"/>
        <v>2025</v>
      </c>
      <c r="C2727" t="str">
        <f t="shared" si="126"/>
        <v>2024-2025</v>
      </c>
      <c r="D2727" t="s">
        <v>160</v>
      </c>
      <c r="E2727" t="s">
        <v>45</v>
      </c>
      <c r="F2727" t="str">
        <f t="shared" si="127"/>
        <v>Victoria</v>
      </c>
      <c r="G2727" t="s">
        <v>26</v>
      </c>
      <c r="H2727">
        <v>3136</v>
      </c>
      <c r="I2727" t="s">
        <v>11</v>
      </c>
      <c r="J2727" t="s">
        <v>125</v>
      </c>
      <c r="K2727" t="s">
        <v>155</v>
      </c>
      <c r="L2727" t="s">
        <v>145</v>
      </c>
      <c r="M2727" s="5">
        <v>48</v>
      </c>
    </row>
    <row r="2728" spans="1:13" x14ac:dyDescent="0.65">
      <c r="A2728" s="2">
        <v>45771</v>
      </c>
      <c r="B2728" s="3">
        <f t="shared" si="128"/>
        <v>2025</v>
      </c>
      <c r="C2728" t="str">
        <f t="shared" si="126"/>
        <v>2024-2025</v>
      </c>
      <c r="D2728" t="s">
        <v>160</v>
      </c>
      <c r="E2728" t="s">
        <v>49</v>
      </c>
      <c r="F2728" t="str">
        <f t="shared" si="127"/>
        <v>New South Wales</v>
      </c>
      <c r="G2728" t="s">
        <v>10</v>
      </c>
      <c r="H2728">
        <v>2350</v>
      </c>
      <c r="I2728" t="s">
        <v>11</v>
      </c>
      <c r="J2728" t="s">
        <v>120</v>
      </c>
      <c r="K2728" t="s">
        <v>159</v>
      </c>
      <c r="L2728" t="s">
        <v>149</v>
      </c>
      <c r="M2728" s="5">
        <v>223</v>
      </c>
    </row>
    <row r="2729" spans="1:13" x14ac:dyDescent="0.65">
      <c r="A2729" s="2">
        <v>45354</v>
      </c>
      <c r="B2729" s="3">
        <f t="shared" si="128"/>
        <v>2024</v>
      </c>
      <c r="C2729" t="str">
        <f t="shared" si="126"/>
        <v>2023-2024</v>
      </c>
      <c r="D2729" t="s">
        <v>160</v>
      </c>
      <c r="E2729" t="s">
        <v>49</v>
      </c>
      <c r="F2729" t="str">
        <f t="shared" si="127"/>
        <v>New South Wales</v>
      </c>
      <c r="G2729" t="s">
        <v>10</v>
      </c>
      <c r="H2729">
        <v>2350</v>
      </c>
      <c r="I2729" t="s">
        <v>11</v>
      </c>
      <c r="J2729" t="s">
        <v>120</v>
      </c>
      <c r="K2729" t="s">
        <v>151</v>
      </c>
      <c r="L2729" t="s">
        <v>141</v>
      </c>
      <c r="M2729" s="5">
        <v>627</v>
      </c>
    </row>
    <row r="2730" spans="1:13" x14ac:dyDescent="0.65">
      <c r="A2730" s="2">
        <v>45933</v>
      </c>
      <c r="B2730" s="3">
        <f t="shared" si="128"/>
        <v>2026</v>
      </c>
      <c r="C2730" t="str">
        <f t="shared" si="126"/>
        <v>2025-2026</v>
      </c>
      <c r="D2730" t="s">
        <v>161</v>
      </c>
      <c r="E2730" t="s">
        <v>104</v>
      </c>
      <c r="F2730" t="str">
        <f t="shared" si="127"/>
        <v>Victoria</v>
      </c>
      <c r="G2730" t="s">
        <v>26</v>
      </c>
      <c r="H2730">
        <v>3175</v>
      </c>
      <c r="I2730" t="s">
        <v>11</v>
      </c>
      <c r="J2730" t="s">
        <v>125</v>
      </c>
      <c r="K2730" t="s">
        <v>155</v>
      </c>
      <c r="L2730" t="s">
        <v>145</v>
      </c>
      <c r="M2730" s="5">
        <v>598</v>
      </c>
    </row>
    <row r="2731" spans="1:13" x14ac:dyDescent="0.65">
      <c r="A2731" s="2">
        <v>45542</v>
      </c>
      <c r="B2731" s="3">
        <f t="shared" si="128"/>
        <v>2025</v>
      </c>
      <c r="C2731" t="str">
        <f t="shared" si="126"/>
        <v>2024-2025</v>
      </c>
      <c r="D2731" t="s">
        <v>161</v>
      </c>
      <c r="E2731" t="s">
        <v>38</v>
      </c>
      <c r="F2731" t="str">
        <f t="shared" si="127"/>
        <v>Victoria</v>
      </c>
      <c r="G2731" t="s">
        <v>26</v>
      </c>
      <c r="H2731">
        <v>3199</v>
      </c>
      <c r="I2731" t="s">
        <v>11</v>
      </c>
      <c r="J2731" t="s">
        <v>125</v>
      </c>
      <c r="K2731" t="s">
        <v>151</v>
      </c>
      <c r="L2731" t="s">
        <v>141</v>
      </c>
      <c r="M2731" s="5">
        <v>461</v>
      </c>
    </row>
    <row r="2732" spans="1:13" x14ac:dyDescent="0.65">
      <c r="A2732" s="2">
        <v>45745</v>
      </c>
      <c r="B2732" s="3">
        <f t="shared" si="128"/>
        <v>2025</v>
      </c>
      <c r="C2732" t="str">
        <f t="shared" si="126"/>
        <v>2024-2025</v>
      </c>
      <c r="D2732" t="s">
        <v>161</v>
      </c>
      <c r="E2732" t="s">
        <v>61</v>
      </c>
      <c r="F2732" t="str">
        <f t="shared" si="127"/>
        <v>Victoria</v>
      </c>
      <c r="G2732" t="s">
        <v>26</v>
      </c>
      <c r="H2732">
        <v>3179</v>
      </c>
      <c r="I2732" t="s">
        <v>11</v>
      </c>
      <c r="J2732" t="s">
        <v>125</v>
      </c>
      <c r="K2732" t="s">
        <v>155</v>
      </c>
      <c r="L2732" t="s">
        <v>145</v>
      </c>
      <c r="M2732" s="5">
        <v>124</v>
      </c>
    </row>
    <row r="2733" spans="1:13" x14ac:dyDescent="0.65">
      <c r="A2733" s="2">
        <v>45949</v>
      </c>
      <c r="B2733" s="3">
        <f t="shared" si="128"/>
        <v>2026</v>
      </c>
      <c r="C2733" t="str">
        <f t="shared" si="126"/>
        <v>2025-2026</v>
      </c>
      <c r="D2733" t="s">
        <v>160</v>
      </c>
      <c r="E2733" t="s">
        <v>12</v>
      </c>
      <c r="F2733" t="str">
        <f t="shared" si="127"/>
        <v>New South Wales</v>
      </c>
      <c r="G2733" t="s">
        <v>10</v>
      </c>
      <c r="H2733">
        <v>2795</v>
      </c>
      <c r="I2733" t="s">
        <v>11</v>
      </c>
      <c r="J2733" t="s">
        <v>130</v>
      </c>
      <c r="K2733" t="s">
        <v>153</v>
      </c>
      <c r="L2733" t="s">
        <v>143</v>
      </c>
      <c r="M2733" s="5">
        <v>562</v>
      </c>
    </row>
    <row r="2734" spans="1:13" x14ac:dyDescent="0.65">
      <c r="A2734" s="2">
        <v>45318</v>
      </c>
      <c r="B2734" s="3">
        <f t="shared" si="128"/>
        <v>2024</v>
      </c>
      <c r="C2734" t="str">
        <f t="shared" si="126"/>
        <v>2023-2024</v>
      </c>
      <c r="D2734" t="s">
        <v>160</v>
      </c>
      <c r="E2734" t="s">
        <v>110</v>
      </c>
      <c r="F2734" t="str">
        <f t="shared" si="127"/>
        <v>Australian Capital Territory</v>
      </c>
      <c r="G2734" t="s">
        <v>51</v>
      </c>
      <c r="H2734">
        <v>2609</v>
      </c>
      <c r="I2734" t="s">
        <v>11</v>
      </c>
      <c r="J2734" t="s">
        <v>121</v>
      </c>
      <c r="K2734" t="s">
        <v>152</v>
      </c>
      <c r="L2734" t="s">
        <v>142</v>
      </c>
      <c r="M2734" s="5">
        <v>693</v>
      </c>
    </row>
    <row r="2735" spans="1:13" x14ac:dyDescent="0.65">
      <c r="A2735" s="2">
        <v>45597</v>
      </c>
      <c r="B2735" s="3">
        <f t="shared" si="128"/>
        <v>2025</v>
      </c>
      <c r="C2735" t="str">
        <f t="shared" si="126"/>
        <v>2024-2025</v>
      </c>
      <c r="D2735" t="s">
        <v>160</v>
      </c>
      <c r="E2735" t="s">
        <v>13</v>
      </c>
      <c r="F2735" t="str">
        <f t="shared" si="127"/>
        <v>New South Wales</v>
      </c>
      <c r="G2735" t="s">
        <v>10</v>
      </c>
      <c r="H2735">
        <v>2141</v>
      </c>
      <c r="I2735" t="s">
        <v>11</v>
      </c>
      <c r="J2735" t="s">
        <v>123</v>
      </c>
      <c r="K2735" t="s">
        <v>152</v>
      </c>
      <c r="L2735" t="s">
        <v>142</v>
      </c>
      <c r="M2735" s="5">
        <v>116</v>
      </c>
    </row>
    <row r="2736" spans="1:13" x14ac:dyDescent="0.65">
      <c r="A2736" s="2">
        <v>45517</v>
      </c>
      <c r="B2736" s="3">
        <f t="shared" si="128"/>
        <v>2025</v>
      </c>
      <c r="C2736" t="str">
        <f t="shared" si="126"/>
        <v>2024-2025</v>
      </c>
      <c r="D2736" t="s">
        <v>160</v>
      </c>
      <c r="E2736" t="s">
        <v>9</v>
      </c>
      <c r="F2736" t="str">
        <f t="shared" si="127"/>
        <v>New South Wales</v>
      </c>
      <c r="G2736" t="s">
        <v>10</v>
      </c>
      <c r="H2736">
        <v>2067</v>
      </c>
      <c r="I2736" t="s">
        <v>11</v>
      </c>
      <c r="J2736" t="s">
        <v>124</v>
      </c>
      <c r="K2736" t="s">
        <v>156</v>
      </c>
      <c r="L2736" t="s">
        <v>146</v>
      </c>
      <c r="M2736" s="5">
        <v>623</v>
      </c>
    </row>
    <row r="2737" spans="1:13" x14ac:dyDescent="0.65">
      <c r="A2737" s="2">
        <v>45586</v>
      </c>
      <c r="B2737" s="3">
        <f t="shared" si="128"/>
        <v>2025</v>
      </c>
      <c r="C2737" t="str">
        <f t="shared" si="126"/>
        <v>2024-2025</v>
      </c>
      <c r="D2737" t="s">
        <v>160</v>
      </c>
      <c r="E2737" t="s">
        <v>27</v>
      </c>
      <c r="F2737" t="str">
        <f t="shared" si="127"/>
        <v>Western Australia</v>
      </c>
      <c r="G2737" t="s">
        <v>28</v>
      </c>
      <c r="H2737">
        <v>6030</v>
      </c>
      <c r="I2737" t="s">
        <v>11</v>
      </c>
      <c r="J2737" t="s">
        <v>119</v>
      </c>
      <c r="K2737" t="s">
        <v>152</v>
      </c>
      <c r="L2737" t="s">
        <v>142</v>
      </c>
      <c r="M2737" s="5">
        <v>115</v>
      </c>
    </row>
    <row r="2738" spans="1:13" x14ac:dyDescent="0.65">
      <c r="A2738" s="2">
        <v>45365</v>
      </c>
      <c r="B2738" s="3">
        <f t="shared" si="128"/>
        <v>2024</v>
      </c>
      <c r="C2738" t="str">
        <f t="shared" si="126"/>
        <v>2023-2024</v>
      </c>
      <c r="D2738" t="s">
        <v>161</v>
      </c>
      <c r="E2738" t="s">
        <v>35</v>
      </c>
      <c r="F2738" t="str">
        <f t="shared" si="127"/>
        <v>Victoria</v>
      </c>
      <c r="G2738" t="s">
        <v>26</v>
      </c>
      <c r="H2738">
        <v>3280</v>
      </c>
      <c r="I2738" t="s">
        <v>11</v>
      </c>
      <c r="J2738" t="s">
        <v>127</v>
      </c>
      <c r="K2738" t="s">
        <v>156</v>
      </c>
      <c r="L2738" t="s">
        <v>146</v>
      </c>
      <c r="M2738" s="5">
        <v>601</v>
      </c>
    </row>
    <row r="2739" spans="1:13" x14ac:dyDescent="0.65">
      <c r="A2739" s="2">
        <v>45953</v>
      </c>
      <c r="B2739" s="3">
        <f t="shared" si="128"/>
        <v>2026</v>
      </c>
      <c r="C2739" t="str">
        <f t="shared" si="126"/>
        <v>2025-2026</v>
      </c>
      <c r="D2739" t="s">
        <v>161</v>
      </c>
      <c r="E2739" t="s">
        <v>53</v>
      </c>
      <c r="F2739" t="str">
        <f t="shared" si="127"/>
        <v>Queensland</v>
      </c>
      <c r="G2739" t="s">
        <v>19</v>
      </c>
      <c r="H2739">
        <v>4012</v>
      </c>
      <c r="I2739" t="s">
        <v>11</v>
      </c>
      <c r="J2739" t="s">
        <v>129</v>
      </c>
      <c r="K2739" t="s">
        <v>157</v>
      </c>
      <c r="L2739" t="s">
        <v>147</v>
      </c>
      <c r="M2739" s="5">
        <v>620</v>
      </c>
    </row>
    <row r="2740" spans="1:13" x14ac:dyDescent="0.65">
      <c r="A2740" s="2">
        <v>45980</v>
      </c>
      <c r="B2740" s="3">
        <f t="shared" si="128"/>
        <v>2026</v>
      </c>
      <c r="C2740" t="str">
        <f t="shared" si="126"/>
        <v>2025-2026</v>
      </c>
      <c r="D2740" t="s">
        <v>160</v>
      </c>
      <c r="E2740" t="s">
        <v>64</v>
      </c>
      <c r="F2740" t="str">
        <f t="shared" si="127"/>
        <v>Western Australia</v>
      </c>
      <c r="G2740" t="s">
        <v>28</v>
      </c>
      <c r="H2740">
        <v>6112</v>
      </c>
      <c r="I2740" t="s">
        <v>11</v>
      </c>
      <c r="J2740" t="s">
        <v>133</v>
      </c>
      <c r="K2740" t="s">
        <v>155</v>
      </c>
      <c r="L2740" t="s">
        <v>145</v>
      </c>
      <c r="M2740" s="5">
        <v>230</v>
      </c>
    </row>
    <row r="2741" spans="1:13" x14ac:dyDescent="0.65">
      <c r="A2741" s="2">
        <v>45362</v>
      </c>
      <c r="B2741" s="3">
        <f t="shared" si="128"/>
        <v>2024</v>
      </c>
      <c r="C2741" t="str">
        <f t="shared" si="126"/>
        <v>2023-2024</v>
      </c>
      <c r="D2741" t="s">
        <v>160</v>
      </c>
      <c r="E2741" t="s">
        <v>13</v>
      </c>
      <c r="F2741" t="str">
        <f t="shared" si="127"/>
        <v>New South Wales</v>
      </c>
      <c r="G2741" t="s">
        <v>10</v>
      </c>
      <c r="H2741">
        <v>2141</v>
      </c>
      <c r="I2741" t="s">
        <v>11</v>
      </c>
      <c r="J2741" t="s">
        <v>123</v>
      </c>
      <c r="K2741" t="s">
        <v>157</v>
      </c>
      <c r="L2741" t="s">
        <v>147</v>
      </c>
      <c r="M2741" s="5">
        <v>243</v>
      </c>
    </row>
    <row r="2742" spans="1:13" x14ac:dyDescent="0.65">
      <c r="A2742" s="2">
        <v>45961</v>
      </c>
      <c r="B2742" s="3">
        <f t="shared" si="128"/>
        <v>2026</v>
      </c>
      <c r="C2742" t="str">
        <f t="shared" si="126"/>
        <v>2025-2026</v>
      </c>
      <c r="D2742" t="s">
        <v>161</v>
      </c>
      <c r="E2742" t="s">
        <v>90</v>
      </c>
      <c r="F2742" t="str">
        <f t="shared" si="127"/>
        <v>New South Wales</v>
      </c>
      <c r="G2742" t="s">
        <v>10</v>
      </c>
      <c r="H2742">
        <v>2650</v>
      </c>
      <c r="I2742" t="s">
        <v>11</v>
      </c>
      <c r="J2742" t="s">
        <v>130</v>
      </c>
      <c r="K2742" t="s">
        <v>158</v>
      </c>
      <c r="L2742" t="s">
        <v>148</v>
      </c>
      <c r="M2742" s="5">
        <v>360</v>
      </c>
    </row>
    <row r="2743" spans="1:13" x14ac:dyDescent="0.65">
      <c r="A2743" s="2">
        <v>45965</v>
      </c>
      <c r="B2743" s="3">
        <f t="shared" si="128"/>
        <v>2026</v>
      </c>
      <c r="C2743" t="str">
        <f t="shared" si="126"/>
        <v>2025-2026</v>
      </c>
      <c r="D2743" t="s">
        <v>160</v>
      </c>
      <c r="E2743" t="s">
        <v>24</v>
      </c>
      <c r="F2743" t="str">
        <f t="shared" si="127"/>
        <v>Queensland</v>
      </c>
      <c r="G2743" t="s">
        <v>19</v>
      </c>
      <c r="H2743">
        <v>4053</v>
      </c>
      <c r="I2743" t="s">
        <v>11</v>
      </c>
      <c r="J2743" t="s">
        <v>129</v>
      </c>
      <c r="K2743" t="s">
        <v>154</v>
      </c>
      <c r="L2743" t="s">
        <v>144</v>
      </c>
      <c r="M2743" s="5">
        <v>495</v>
      </c>
    </row>
    <row r="2744" spans="1:13" x14ac:dyDescent="0.65">
      <c r="A2744" s="2">
        <v>45694</v>
      </c>
      <c r="B2744" s="3">
        <f t="shared" si="128"/>
        <v>2025</v>
      </c>
      <c r="C2744" t="str">
        <f t="shared" si="126"/>
        <v>2024-2025</v>
      </c>
      <c r="D2744" t="s">
        <v>160</v>
      </c>
      <c r="E2744" t="s">
        <v>33</v>
      </c>
      <c r="F2744" t="str">
        <f t="shared" si="127"/>
        <v>Northern Territory</v>
      </c>
      <c r="G2744" t="s">
        <v>15</v>
      </c>
      <c r="H2744">
        <v>870</v>
      </c>
      <c r="I2744" t="s">
        <v>11</v>
      </c>
      <c r="J2744" t="s">
        <v>138</v>
      </c>
      <c r="K2744" t="s">
        <v>155</v>
      </c>
      <c r="L2744" t="s">
        <v>145</v>
      </c>
      <c r="M2744" s="5">
        <v>620</v>
      </c>
    </row>
    <row r="2745" spans="1:13" x14ac:dyDescent="0.65">
      <c r="A2745" s="2">
        <v>45637</v>
      </c>
      <c r="B2745" s="3">
        <f t="shared" si="128"/>
        <v>2025</v>
      </c>
      <c r="C2745" t="str">
        <f t="shared" si="126"/>
        <v>2024-2025</v>
      </c>
      <c r="D2745" t="s">
        <v>160</v>
      </c>
      <c r="E2745" t="s">
        <v>88</v>
      </c>
      <c r="F2745" t="str">
        <f t="shared" si="127"/>
        <v>Queensland</v>
      </c>
      <c r="G2745" t="s">
        <v>19</v>
      </c>
      <c r="H2745">
        <v>4570</v>
      </c>
      <c r="I2745" t="s">
        <v>11</v>
      </c>
      <c r="J2745" t="s">
        <v>134</v>
      </c>
      <c r="K2745" t="s">
        <v>153</v>
      </c>
      <c r="L2745" t="s">
        <v>143</v>
      </c>
      <c r="M2745" s="5">
        <v>258</v>
      </c>
    </row>
    <row r="2746" spans="1:13" x14ac:dyDescent="0.65">
      <c r="A2746" s="2">
        <v>45526</v>
      </c>
      <c r="B2746" s="3">
        <f t="shared" si="128"/>
        <v>2025</v>
      </c>
      <c r="C2746" t="str">
        <f t="shared" si="126"/>
        <v>2024-2025</v>
      </c>
      <c r="D2746" t="s">
        <v>160</v>
      </c>
      <c r="E2746" t="s">
        <v>105</v>
      </c>
      <c r="F2746" t="str">
        <f t="shared" si="127"/>
        <v>New South Wales</v>
      </c>
      <c r="G2746" t="s">
        <v>10</v>
      </c>
      <c r="H2746">
        <v>2031</v>
      </c>
      <c r="I2746" t="s">
        <v>11</v>
      </c>
      <c r="J2746" t="s">
        <v>124</v>
      </c>
      <c r="K2746" t="s">
        <v>152</v>
      </c>
      <c r="L2746" t="s">
        <v>142</v>
      </c>
      <c r="M2746" s="5">
        <v>110</v>
      </c>
    </row>
    <row r="2747" spans="1:13" x14ac:dyDescent="0.65">
      <c r="A2747" s="2">
        <v>45525</v>
      </c>
      <c r="B2747" s="3">
        <f t="shared" si="128"/>
        <v>2025</v>
      </c>
      <c r="C2747" t="str">
        <f t="shared" si="126"/>
        <v>2024-2025</v>
      </c>
      <c r="D2747" t="s">
        <v>160</v>
      </c>
      <c r="E2747" t="s">
        <v>71</v>
      </c>
      <c r="F2747" t="str">
        <f t="shared" si="127"/>
        <v>Victoria</v>
      </c>
      <c r="G2747" t="s">
        <v>26</v>
      </c>
      <c r="H2747">
        <v>3131</v>
      </c>
      <c r="I2747" t="s">
        <v>11</v>
      </c>
      <c r="J2747" t="s">
        <v>125</v>
      </c>
      <c r="K2747" t="s">
        <v>157</v>
      </c>
      <c r="L2747" t="s">
        <v>147</v>
      </c>
      <c r="M2747" s="5">
        <v>233</v>
      </c>
    </row>
    <row r="2748" spans="1:13" x14ac:dyDescent="0.65">
      <c r="A2748" s="2">
        <v>45682</v>
      </c>
      <c r="B2748" s="3">
        <f t="shared" si="128"/>
        <v>2025</v>
      </c>
      <c r="C2748" t="str">
        <f t="shared" si="126"/>
        <v>2024-2025</v>
      </c>
      <c r="D2748" t="s">
        <v>160</v>
      </c>
      <c r="E2748" t="s">
        <v>12</v>
      </c>
      <c r="F2748" t="str">
        <f t="shared" si="127"/>
        <v>New South Wales</v>
      </c>
      <c r="G2748" t="s">
        <v>10</v>
      </c>
      <c r="H2748">
        <v>2795</v>
      </c>
      <c r="I2748" t="s">
        <v>11</v>
      </c>
      <c r="J2748" t="s">
        <v>130</v>
      </c>
      <c r="K2748" t="s">
        <v>159</v>
      </c>
      <c r="L2748" t="s">
        <v>149</v>
      </c>
      <c r="M2748" s="5">
        <v>787</v>
      </c>
    </row>
    <row r="2749" spans="1:13" x14ac:dyDescent="0.65">
      <c r="A2749" s="2">
        <v>45575</v>
      </c>
      <c r="B2749" s="3">
        <f t="shared" si="128"/>
        <v>2025</v>
      </c>
      <c r="C2749" t="str">
        <f t="shared" si="126"/>
        <v>2024-2025</v>
      </c>
      <c r="D2749" t="s">
        <v>161</v>
      </c>
      <c r="E2749" t="s">
        <v>55</v>
      </c>
      <c r="F2749" t="str">
        <f t="shared" si="127"/>
        <v>Queensland</v>
      </c>
      <c r="G2749" t="s">
        <v>19</v>
      </c>
      <c r="H2749">
        <v>4740</v>
      </c>
      <c r="I2749" t="s">
        <v>11</v>
      </c>
      <c r="J2749" t="s">
        <v>136</v>
      </c>
      <c r="K2749" t="s">
        <v>154</v>
      </c>
      <c r="L2749" t="s">
        <v>144</v>
      </c>
      <c r="M2749" s="5">
        <v>645</v>
      </c>
    </row>
    <row r="2750" spans="1:13" x14ac:dyDescent="0.65">
      <c r="A2750" s="2">
        <v>45683</v>
      </c>
      <c r="B2750" s="3">
        <f t="shared" si="128"/>
        <v>2025</v>
      </c>
      <c r="C2750" t="str">
        <f t="shared" si="126"/>
        <v>2024-2025</v>
      </c>
      <c r="D2750" t="s">
        <v>160</v>
      </c>
      <c r="E2750" t="s">
        <v>96</v>
      </c>
      <c r="F2750" t="str">
        <f t="shared" si="127"/>
        <v>Western Australia</v>
      </c>
      <c r="G2750" t="s">
        <v>28</v>
      </c>
      <c r="H2750">
        <v>6027</v>
      </c>
      <c r="I2750" t="s">
        <v>11</v>
      </c>
      <c r="J2750" t="s">
        <v>119</v>
      </c>
      <c r="K2750" t="s">
        <v>150</v>
      </c>
      <c r="L2750" t="s">
        <v>140</v>
      </c>
      <c r="M2750" s="5">
        <v>541</v>
      </c>
    </row>
    <row r="2751" spans="1:13" x14ac:dyDescent="0.65">
      <c r="A2751" s="2">
        <v>45667</v>
      </c>
      <c r="B2751" s="3">
        <f t="shared" si="128"/>
        <v>2025</v>
      </c>
      <c r="C2751" t="str">
        <f t="shared" si="126"/>
        <v>2024-2025</v>
      </c>
      <c r="D2751" t="s">
        <v>161</v>
      </c>
      <c r="E2751" t="s">
        <v>70</v>
      </c>
      <c r="F2751" t="str">
        <f t="shared" si="127"/>
        <v>Western Australia</v>
      </c>
      <c r="G2751" t="s">
        <v>28</v>
      </c>
      <c r="H2751">
        <v>6021</v>
      </c>
      <c r="I2751" t="s">
        <v>11</v>
      </c>
      <c r="J2751" t="s">
        <v>119</v>
      </c>
      <c r="K2751" t="s">
        <v>155</v>
      </c>
      <c r="L2751" t="s">
        <v>145</v>
      </c>
      <c r="M2751" s="5">
        <v>48</v>
      </c>
    </row>
    <row r="2752" spans="1:13" x14ac:dyDescent="0.65">
      <c r="A2752" s="2">
        <v>45864</v>
      </c>
      <c r="B2752" s="3">
        <f t="shared" si="128"/>
        <v>2026</v>
      </c>
      <c r="C2752" t="str">
        <f t="shared" si="126"/>
        <v>2025-2026</v>
      </c>
      <c r="D2752" t="s">
        <v>160</v>
      </c>
      <c r="E2752" t="s">
        <v>39</v>
      </c>
      <c r="F2752" t="str">
        <f t="shared" si="127"/>
        <v>New South Wales</v>
      </c>
      <c r="G2752" t="s">
        <v>10</v>
      </c>
      <c r="H2752">
        <v>2541</v>
      </c>
      <c r="I2752" t="s">
        <v>11</v>
      </c>
      <c r="J2752" t="s">
        <v>121</v>
      </c>
      <c r="K2752" t="s">
        <v>152</v>
      </c>
      <c r="L2752" t="s">
        <v>142</v>
      </c>
      <c r="M2752" s="5">
        <v>563</v>
      </c>
    </row>
    <row r="2753" spans="1:13" x14ac:dyDescent="0.65">
      <c r="A2753" s="2">
        <v>45782</v>
      </c>
      <c r="B2753" s="3">
        <f t="shared" si="128"/>
        <v>2025</v>
      </c>
      <c r="C2753" t="str">
        <f t="shared" si="126"/>
        <v>2024-2025</v>
      </c>
      <c r="D2753" t="s">
        <v>160</v>
      </c>
      <c r="E2753" t="s">
        <v>84</v>
      </c>
      <c r="F2753" t="str">
        <f t="shared" si="127"/>
        <v>Western Australia</v>
      </c>
      <c r="G2753" t="s">
        <v>28</v>
      </c>
      <c r="H2753">
        <v>6280</v>
      </c>
      <c r="I2753" t="s">
        <v>11</v>
      </c>
      <c r="J2753" t="s">
        <v>133</v>
      </c>
      <c r="K2753" t="s">
        <v>155</v>
      </c>
      <c r="L2753" t="s">
        <v>145</v>
      </c>
      <c r="M2753" s="5">
        <v>573</v>
      </c>
    </row>
    <row r="2754" spans="1:13" x14ac:dyDescent="0.65">
      <c r="A2754" s="2">
        <v>45306</v>
      </c>
      <c r="B2754" s="3">
        <f t="shared" si="128"/>
        <v>2024</v>
      </c>
      <c r="C2754" t="str">
        <f t="shared" ref="C2754:C2817" si="129">IF(MONTH(A2754) &gt;= 7, YEAR(A2754) &amp; "-" &amp; YEAR(A2754) + 1, YEAR(A2754) - 1 &amp; "-" &amp; YEAR(A2754))</f>
        <v>2023-2024</v>
      </c>
      <c r="D2754" t="s">
        <v>160</v>
      </c>
      <c r="E2754" t="s">
        <v>94</v>
      </c>
      <c r="F2754" t="str">
        <f t="shared" ref="F2754:F2817" si="130">IF(G2754="WA","Western Australia",
IF(G2754="NSW","New South Wales",
IF(G2754="QLD","Queensland",
IF(G2754="VIC","Victoria",
IF(G2754="TAS","Tasmania",
IF(G2754="SA","South Australia",
IF(G2754="NT","Northern Territory",
IF(G2754="ACT","Australian Capital Territory",G2754))))))))</f>
        <v>Queensland</v>
      </c>
      <c r="G2754" t="s">
        <v>19</v>
      </c>
      <c r="H2754">
        <v>4551</v>
      </c>
      <c r="I2754" t="s">
        <v>11</v>
      </c>
      <c r="J2754" t="s">
        <v>134</v>
      </c>
      <c r="K2754" t="s">
        <v>152</v>
      </c>
      <c r="L2754" t="s">
        <v>142</v>
      </c>
      <c r="M2754" s="5">
        <v>733</v>
      </c>
    </row>
    <row r="2755" spans="1:13" x14ac:dyDescent="0.65">
      <c r="A2755" s="2">
        <v>45512</v>
      </c>
      <c r="B2755" s="3">
        <f t="shared" ref="B2755:B2818" si="131">IF(MONTH(A2755)&gt;=7,YEAR(A2755)+1,YEAR(A2755))</f>
        <v>2025</v>
      </c>
      <c r="C2755" t="str">
        <f t="shared" si="129"/>
        <v>2024-2025</v>
      </c>
      <c r="D2755" t="s">
        <v>160</v>
      </c>
      <c r="E2755" t="s">
        <v>61</v>
      </c>
      <c r="F2755" t="str">
        <f t="shared" si="130"/>
        <v>Victoria</v>
      </c>
      <c r="G2755" t="s">
        <v>26</v>
      </c>
      <c r="H2755">
        <v>3179</v>
      </c>
      <c r="I2755" t="s">
        <v>11</v>
      </c>
      <c r="J2755" t="s">
        <v>125</v>
      </c>
      <c r="K2755" t="s">
        <v>157</v>
      </c>
      <c r="L2755" t="s">
        <v>147</v>
      </c>
      <c r="M2755" s="5">
        <v>610</v>
      </c>
    </row>
    <row r="2756" spans="1:13" x14ac:dyDescent="0.65">
      <c r="A2756" s="2">
        <v>45769</v>
      </c>
      <c r="B2756" s="3">
        <f t="shared" si="131"/>
        <v>2025</v>
      </c>
      <c r="C2756" t="str">
        <f t="shared" si="129"/>
        <v>2024-2025</v>
      </c>
      <c r="D2756" t="s">
        <v>160</v>
      </c>
      <c r="E2756" t="s">
        <v>113</v>
      </c>
      <c r="F2756" t="str">
        <f t="shared" si="130"/>
        <v>New South Wales</v>
      </c>
      <c r="G2756" t="s">
        <v>10</v>
      </c>
      <c r="H2756">
        <v>2101</v>
      </c>
      <c r="I2756" t="s">
        <v>11</v>
      </c>
      <c r="J2756" t="s">
        <v>123</v>
      </c>
      <c r="K2756" t="s">
        <v>153</v>
      </c>
      <c r="L2756" t="s">
        <v>143</v>
      </c>
      <c r="M2756" s="5">
        <v>689</v>
      </c>
    </row>
    <row r="2757" spans="1:13" x14ac:dyDescent="0.65">
      <c r="A2757" s="2">
        <v>45616</v>
      </c>
      <c r="B2757" s="3">
        <f t="shared" si="131"/>
        <v>2025</v>
      </c>
      <c r="C2757" t="str">
        <f t="shared" si="129"/>
        <v>2024-2025</v>
      </c>
      <c r="D2757" t="s">
        <v>160</v>
      </c>
      <c r="E2757" t="s">
        <v>73</v>
      </c>
      <c r="F2757" t="str">
        <f t="shared" si="130"/>
        <v>Queensland</v>
      </c>
      <c r="G2757" t="s">
        <v>19</v>
      </c>
      <c r="H2757">
        <v>4509</v>
      </c>
      <c r="I2757" t="s">
        <v>11</v>
      </c>
      <c r="J2757" t="s">
        <v>122</v>
      </c>
      <c r="K2757" t="s">
        <v>152</v>
      </c>
      <c r="L2757" t="s">
        <v>142</v>
      </c>
      <c r="M2757" s="5">
        <v>320</v>
      </c>
    </row>
    <row r="2758" spans="1:13" x14ac:dyDescent="0.65">
      <c r="A2758" s="2">
        <v>45622</v>
      </c>
      <c r="B2758" s="3">
        <f t="shared" si="131"/>
        <v>2025</v>
      </c>
      <c r="C2758" t="str">
        <f t="shared" si="129"/>
        <v>2024-2025</v>
      </c>
      <c r="D2758" t="s">
        <v>161</v>
      </c>
      <c r="E2758" t="s">
        <v>52</v>
      </c>
      <c r="F2758" t="str">
        <f t="shared" si="130"/>
        <v>New South Wales</v>
      </c>
      <c r="G2758" t="s">
        <v>10</v>
      </c>
      <c r="H2758">
        <v>2485</v>
      </c>
      <c r="I2758" t="s">
        <v>11</v>
      </c>
      <c r="J2758" t="s">
        <v>120</v>
      </c>
      <c r="K2758" t="s">
        <v>153</v>
      </c>
      <c r="L2758" t="s">
        <v>143</v>
      </c>
      <c r="M2758" s="5">
        <v>209</v>
      </c>
    </row>
    <row r="2759" spans="1:13" x14ac:dyDescent="0.65">
      <c r="A2759" s="2">
        <v>45843</v>
      </c>
      <c r="B2759" s="3">
        <f t="shared" si="131"/>
        <v>2026</v>
      </c>
      <c r="C2759" t="str">
        <f t="shared" si="129"/>
        <v>2025-2026</v>
      </c>
      <c r="D2759" t="s">
        <v>160</v>
      </c>
      <c r="E2759" t="s">
        <v>86</v>
      </c>
      <c r="F2759" t="str">
        <f t="shared" si="130"/>
        <v>Queensland</v>
      </c>
      <c r="G2759" t="s">
        <v>19</v>
      </c>
      <c r="H2759">
        <v>4119</v>
      </c>
      <c r="I2759" t="s">
        <v>11</v>
      </c>
      <c r="J2759" t="s">
        <v>129</v>
      </c>
      <c r="K2759" t="s">
        <v>159</v>
      </c>
      <c r="L2759" t="s">
        <v>149</v>
      </c>
      <c r="M2759" s="5">
        <v>378</v>
      </c>
    </row>
    <row r="2760" spans="1:13" x14ac:dyDescent="0.65">
      <c r="A2760" s="2">
        <v>45675</v>
      </c>
      <c r="B2760" s="3">
        <f t="shared" si="131"/>
        <v>2025</v>
      </c>
      <c r="C2760" t="str">
        <f t="shared" si="129"/>
        <v>2024-2025</v>
      </c>
      <c r="D2760" t="s">
        <v>160</v>
      </c>
      <c r="E2760" t="s">
        <v>89</v>
      </c>
      <c r="F2760" t="str">
        <f t="shared" si="130"/>
        <v>Queensland</v>
      </c>
      <c r="G2760" t="s">
        <v>19</v>
      </c>
      <c r="H2760">
        <v>4700</v>
      </c>
      <c r="I2760" t="s">
        <v>11</v>
      </c>
      <c r="J2760" t="s">
        <v>136</v>
      </c>
      <c r="K2760" t="s">
        <v>151</v>
      </c>
      <c r="L2760" t="s">
        <v>141</v>
      </c>
      <c r="M2760" s="5">
        <v>75</v>
      </c>
    </row>
    <row r="2761" spans="1:13" x14ac:dyDescent="0.65">
      <c r="A2761" s="2">
        <v>45379</v>
      </c>
      <c r="B2761" s="3">
        <f t="shared" si="131"/>
        <v>2024</v>
      </c>
      <c r="C2761" t="str">
        <f t="shared" si="129"/>
        <v>2023-2024</v>
      </c>
      <c r="D2761" t="s">
        <v>160</v>
      </c>
      <c r="E2761" t="s">
        <v>45</v>
      </c>
      <c r="F2761" t="str">
        <f t="shared" si="130"/>
        <v>Victoria</v>
      </c>
      <c r="G2761" t="s">
        <v>26</v>
      </c>
      <c r="H2761">
        <v>3136</v>
      </c>
      <c r="I2761" t="s">
        <v>11</v>
      </c>
      <c r="J2761" t="s">
        <v>125</v>
      </c>
      <c r="K2761" t="s">
        <v>151</v>
      </c>
      <c r="L2761" t="s">
        <v>141</v>
      </c>
      <c r="M2761" s="5">
        <v>496</v>
      </c>
    </row>
    <row r="2762" spans="1:13" x14ac:dyDescent="0.65">
      <c r="A2762" s="2">
        <v>45482</v>
      </c>
      <c r="B2762" s="3">
        <f t="shared" si="131"/>
        <v>2025</v>
      </c>
      <c r="C2762" t="str">
        <f t="shared" si="129"/>
        <v>2024-2025</v>
      </c>
      <c r="D2762" t="s">
        <v>160</v>
      </c>
      <c r="E2762" t="s">
        <v>110</v>
      </c>
      <c r="F2762" t="str">
        <f t="shared" si="130"/>
        <v>Australian Capital Territory</v>
      </c>
      <c r="G2762" t="s">
        <v>51</v>
      </c>
      <c r="H2762">
        <v>2609</v>
      </c>
      <c r="I2762" t="s">
        <v>11</v>
      </c>
      <c r="J2762" t="s">
        <v>121</v>
      </c>
      <c r="K2762" t="s">
        <v>154</v>
      </c>
      <c r="L2762" t="s">
        <v>144</v>
      </c>
      <c r="M2762" s="5">
        <v>698</v>
      </c>
    </row>
    <row r="2763" spans="1:13" x14ac:dyDescent="0.65">
      <c r="A2763" s="2">
        <v>45721</v>
      </c>
      <c r="B2763" s="3">
        <f t="shared" si="131"/>
        <v>2025</v>
      </c>
      <c r="C2763" t="str">
        <f t="shared" si="129"/>
        <v>2024-2025</v>
      </c>
      <c r="D2763" t="s">
        <v>160</v>
      </c>
      <c r="E2763" t="s">
        <v>86</v>
      </c>
      <c r="F2763" t="str">
        <f t="shared" si="130"/>
        <v>Queensland</v>
      </c>
      <c r="G2763" t="s">
        <v>19</v>
      </c>
      <c r="H2763">
        <v>4119</v>
      </c>
      <c r="I2763" t="s">
        <v>11</v>
      </c>
      <c r="J2763" t="s">
        <v>129</v>
      </c>
      <c r="K2763" t="s">
        <v>156</v>
      </c>
      <c r="L2763" t="s">
        <v>146</v>
      </c>
      <c r="M2763" s="5">
        <v>132</v>
      </c>
    </row>
    <row r="2764" spans="1:13" x14ac:dyDescent="0.65">
      <c r="A2764" s="2">
        <v>45303</v>
      </c>
      <c r="B2764" s="3">
        <f t="shared" si="131"/>
        <v>2024</v>
      </c>
      <c r="C2764" t="str">
        <f t="shared" si="129"/>
        <v>2023-2024</v>
      </c>
      <c r="D2764" t="s">
        <v>160</v>
      </c>
      <c r="E2764" t="s">
        <v>81</v>
      </c>
      <c r="F2764" t="str">
        <f t="shared" si="130"/>
        <v>Victoria</v>
      </c>
      <c r="G2764" t="s">
        <v>26</v>
      </c>
      <c r="H2764">
        <v>3076</v>
      </c>
      <c r="I2764" t="s">
        <v>11</v>
      </c>
      <c r="J2764" t="s">
        <v>126</v>
      </c>
      <c r="K2764" t="s">
        <v>154</v>
      </c>
      <c r="L2764" t="s">
        <v>144</v>
      </c>
      <c r="M2764" s="5">
        <v>498</v>
      </c>
    </row>
    <row r="2765" spans="1:13" x14ac:dyDescent="0.65">
      <c r="A2765" s="2">
        <v>45999</v>
      </c>
      <c r="B2765" s="3">
        <f t="shared" si="131"/>
        <v>2026</v>
      </c>
      <c r="C2765" t="str">
        <f t="shared" si="129"/>
        <v>2025-2026</v>
      </c>
      <c r="D2765" t="s">
        <v>161</v>
      </c>
      <c r="E2765" t="s">
        <v>104</v>
      </c>
      <c r="F2765" t="str">
        <f t="shared" si="130"/>
        <v>Victoria</v>
      </c>
      <c r="G2765" t="s">
        <v>26</v>
      </c>
      <c r="H2765">
        <v>3175</v>
      </c>
      <c r="I2765" t="s">
        <v>11</v>
      </c>
      <c r="J2765" t="s">
        <v>125</v>
      </c>
      <c r="K2765" t="s">
        <v>156</v>
      </c>
      <c r="L2765" t="s">
        <v>146</v>
      </c>
      <c r="M2765" s="5">
        <v>526</v>
      </c>
    </row>
    <row r="2766" spans="1:13" x14ac:dyDescent="0.65">
      <c r="A2766" s="2">
        <v>45720</v>
      </c>
      <c r="B2766" s="3">
        <f t="shared" si="131"/>
        <v>2025</v>
      </c>
      <c r="C2766" t="str">
        <f t="shared" si="129"/>
        <v>2024-2025</v>
      </c>
      <c r="D2766" t="s">
        <v>161</v>
      </c>
      <c r="E2766" t="s">
        <v>18</v>
      </c>
      <c r="F2766" t="str">
        <f t="shared" si="130"/>
        <v>Queensland</v>
      </c>
      <c r="G2766" t="s">
        <v>19</v>
      </c>
      <c r="H2766">
        <v>4802</v>
      </c>
      <c r="I2766" t="s">
        <v>11</v>
      </c>
      <c r="J2766" t="s">
        <v>131</v>
      </c>
      <c r="K2766" t="s">
        <v>156</v>
      </c>
      <c r="L2766" t="s">
        <v>146</v>
      </c>
      <c r="M2766" s="5">
        <v>549</v>
      </c>
    </row>
    <row r="2767" spans="1:13" x14ac:dyDescent="0.65">
      <c r="A2767" s="2">
        <v>45532</v>
      </c>
      <c r="B2767" s="3">
        <f t="shared" si="131"/>
        <v>2025</v>
      </c>
      <c r="C2767" t="str">
        <f t="shared" si="129"/>
        <v>2024-2025</v>
      </c>
      <c r="D2767" t="s">
        <v>160</v>
      </c>
      <c r="E2767" t="s">
        <v>95</v>
      </c>
      <c r="F2767" t="str">
        <f t="shared" si="130"/>
        <v>New South Wales</v>
      </c>
      <c r="G2767" t="s">
        <v>10</v>
      </c>
      <c r="H2767">
        <v>2131</v>
      </c>
      <c r="I2767" t="s">
        <v>11</v>
      </c>
      <c r="J2767" t="s">
        <v>123</v>
      </c>
      <c r="K2767" t="s">
        <v>154</v>
      </c>
      <c r="L2767" t="s">
        <v>144</v>
      </c>
      <c r="M2767" s="5">
        <v>742</v>
      </c>
    </row>
    <row r="2768" spans="1:13" x14ac:dyDescent="0.65">
      <c r="A2768" s="2">
        <v>45717</v>
      </c>
      <c r="B2768" s="3">
        <f t="shared" si="131"/>
        <v>2025</v>
      </c>
      <c r="C2768" t="str">
        <f t="shared" si="129"/>
        <v>2024-2025</v>
      </c>
      <c r="D2768" t="s">
        <v>160</v>
      </c>
      <c r="E2768" t="s">
        <v>94</v>
      </c>
      <c r="F2768" t="str">
        <f t="shared" si="130"/>
        <v>Queensland</v>
      </c>
      <c r="G2768" t="s">
        <v>19</v>
      </c>
      <c r="H2768">
        <v>4551</v>
      </c>
      <c r="I2768" t="s">
        <v>11</v>
      </c>
      <c r="J2768" t="s">
        <v>134</v>
      </c>
      <c r="K2768" t="s">
        <v>153</v>
      </c>
      <c r="L2768" t="s">
        <v>143</v>
      </c>
      <c r="M2768" s="5">
        <v>437</v>
      </c>
    </row>
    <row r="2769" spans="1:13" x14ac:dyDescent="0.65">
      <c r="A2769" s="2">
        <v>45741</v>
      </c>
      <c r="B2769" s="3">
        <f t="shared" si="131"/>
        <v>2025</v>
      </c>
      <c r="C2769" t="str">
        <f t="shared" si="129"/>
        <v>2024-2025</v>
      </c>
      <c r="D2769" t="s">
        <v>160</v>
      </c>
      <c r="E2769" t="s">
        <v>54</v>
      </c>
      <c r="F2769" t="str">
        <f t="shared" si="130"/>
        <v>New South Wales</v>
      </c>
      <c r="G2769" t="s">
        <v>10</v>
      </c>
      <c r="H2769">
        <v>2750</v>
      </c>
      <c r="I2769" t="s">
        <v>11</v>
      </c>
      <c r="J2769" t="s">
        <v>130</v>
      </c>
      <c r="K2769" t="s">
        <v>156</v>
      </c>
      <c r="L2769" t="s">
        <v>146</v>
      </c>
      <c r="M2769" s="5">
        <v>169</v>
      </c>
    </row>
    <row r="2770" spans="1:13" x14ac:dyDescent="0.65">
      <c r="A2770" s="2">
        <v>45749</v>
      </c>
      <c r="B2770" s="3">
        <f t="shared" si="131"/>
        <v>2025</v>
      </c>
      <c r="C2770" t="str">
        <f t="shared" si="129"/>
        <v>2024-2025</v>
      </c>
      <c r="D2770" t="s">
        <v>160</v>
      </c>
      <c r="E2770" t="s">
        <v>85</v>
      </c>
      <c r="F2770" t="str">
        <f t="shared" si="130"/>
        <v>Western Australia</v>
      </c>
      <c r="G2770" t="s">
        <v>28</v>
      </c>
      <c r="H2770">
        <v>6725</v>
      </c>
      <c r="I2770" t="s">
        <v>11</v>
      </c>
      <c r="J2770" t="s">
        <v>139</v>
      </c>
      <c r="K2770" t="s">
        <v>159</v>
      </c>
      <c r="L2770" t="s">
        <v>149</v>
      </c>
      <c r="M2770" s="5">
        <v>425</v>
      </c>
    </row>
    <row r="2771" spans="1:13" x14ac:dyDescent="0.65">
      <c r="A2771" s="2">
        <v>45685</v>
      </c>
      <c r="B2771" s="3">
        <f t="shared" si="131"/>
        <v>2025</v>
      </c>
      <c r="C2771" t="str">
        <f t="shared" si="129"/>
        <v>2024-2025</v>
      </c>
      <c r="D2771" t="s">
        <v>160</v>
      </c>
      <c r="E2771" t="s">
        <v>106</v>
      </c>
      <c r="F2771" t="str">
        <f t="shared" si="130"/>
        <v>Queensland</v>
      </c>
      <c r="G2771" t="s">
        <v>19</v>
      </c>
      <c r="H2771">
        <v>4558</v>
      </c>
      <c r="I2771" t="s">
        <v>11</v>
      </c>
      <c r="J2771" t="s">
        <v>134</v>
      </c>
      <c r="K2771" t="s">
        <v>153</v>
      </c>
      <c r="L2771" t="s">
        <v>143</v>
      </c>
      <c r="M2771" s="5">
        <v>485</v>
      </c>
    </row>
    <row r="2772" spans="1:13" x14ac:dyDescent="0.65">
      <c r="A2772" s="2">
        <v>45632</v>
      </c>
      <c r="B2772" s="3">
        <f t="shared" si="131"/>
        <v>2025</v>
      </c>
      <c r="C2772" t="str">
        <f t="shared" si="129"/>
        <v>2024-2025</v>
      </c>
      <c r="D2772" t="s">
        <v>160</v>
      </c>
      <c r="E2772" t="s">
        <v>108</v>
      </c>
      <c r="F2772" t="str">
        <f t="shared" si="130"/>
        <v>Tasmania</v>
      </c>
      <c r="G2772" t="s">
        <v>43</v>
      </c>
      <c r="H2772">
        <v>7320</v>
      </c>
      <c r="I2772" t="s">
        <v>11</v>
      </c>
      <c r="J2772" t="s">
        <v>128</v>
      </c>
      <c r="K2772" t="s">
        <v>157</v>
      </c>
      <c r="L2772" t="s">
        <v>147</v>
      </c>
      <c r="M2772" s="5">
        <v>608</v>
      </c>
    </row>
    <row r="2773" spans="1:13" x14ac:dyDescent="0.65">
      <c r="A2773" s="2">
        <v>45901</v>
      </c>
      <c r="B2773" s="3">
        <f t="shared" si="131"/>
        <v>2026</v>
      </c>
      <c r="C2773" t="str">
        <f t="shared" si="129"/>
        <v>2025-2026</v>
      </c>
      <c r="D2773" t="s">
        <v>160</v>
      </c>
      <c r="E2773" t="s">
        <v>69</v>
      </c>
      <c r="F2773" t="str">
        <f t="shared" si="130"/>
        <v>Victoria</v>
      </c>
      <c r="G2773" t="s">
        <v>26</v>
      </c>
      <c r="H2773">
        <v>3148</v>
      </c>
      <c r="I2773" t="s">
        <v>11</v>
      </c>
      <c r="J2773" t="s">
        <v>125</v>
      </c>
      <c r="K2773" t="s">
        <v>151</v>
      </c>
      <c r="L2773" t="s">
        <v>141</v>
      </c>
      <c r="M2773" s="5">
        <v>178</v>
      </c>
    </row>
    <row r="2774" spans="1:13" x14ac:dyDescent="0.65">
      <c r="A2774" s="2">
        <v>45524</v>
      </c>
      <c r="B2774" s="3">
        <f t="shared" si="131"/>
        <v>2025</v>
      </c>
      <c r="C2774" t="str">
        <f t="shared" si="129"/>
        <v>2024-2025</v>
      </c>
      <c r="D2774" t="s">
        <v>160</v>
      </c>
      <c r="E2774" t="s">
        <v>63</v>
      </c>
      <c r="F2774" t="str">
        <f t="shared" si="130"/>
        <v>Queensland</v>
      </c>
      <c r="G2774" t="s">
        <v>19</v>
      </c>
      <c r="H2774">
        <v>4068</v>
      </c>
      <c r="I2774" t="s">
        <v>11</v>
      </c>
      <c r="J2774" t="s">
        <v>129</v>
      </c>
      <c r="K2774" t="s">
        <v>151</v>
      </c>
      <c r="L2774" t="s">
        <v>141</v>
      </c>
      <c r="M2774" s="5">
        <v>694</v>
      </c>
    </row>
    <row r="2775" spans="1:13" x14ac:dyDescent="0.65">
      <c r="A2775" s="2">
        <v>45502</v>
      </c>
      <c r="B2775" s="3">
        <f t="shared" si="131"/>
        <v>2025</v>
      </c>
      <c r="C2775" t="str">
        <f t="shared" si="129"/>
        <v>2024-2025</v>
      </c>
      <c r="D2775" t="s">
        <v>160</v>
      </c>
      <c r="E2775" t="s">
        <v>57</v>
      </c>
      <c r="F2775" t="str">
        <f t="shared" si="130"/>
        <v>New South Wales</v>
      </c>
      <c r="G2775" t="s">
        <v>10</v>
      </c>
      <c r="H2775">
        <v>2064</v>
      </c>
      <c r="I2775" t="s">
        <v>11</v>
      </c>
      <c r="J2775" t="s">
        <v>124</v>
      </c>
      <c r="K2775" t="s">
        <v>157</v>
      </c>
      <c r="L2775" t="s">
        <v>147</v>
      </c>
      <c r="M2775" s="5">
        <v>30</v>
      </c>
    </row>
    <row r="2776" spans="1:13" x14ac:dyDescent="0.65">
      <c r="A2776" s="2">
        <v>45524</v>
      </c>
      <c r="B2776" s="3">
        <f t="shared" si="131"/>
        <v>2025</v>
      </c>
      <c r="C2776" t="str">
        <f t="shared" si="129"/>
        <v>2024-2025</v>
      </c>
      <c r="D2776" t="s">
        <v>160</v>
      </c>
      <c r="E2776" t="s">
        <v>69</v>
      </c>
      <c r="F2776" t="str">
        <f t="shared" si="130"/>
        <v>Victoria</v>
      </c>
      <c r="G2776" t="s">
        <v>26</v>
      </c>
      <c r="H2776">
        <v>3148</v>
      </c>
      <c r="I2776" t="s">
        <v>11</v>
      </c>
      <c r="J2776" t="s">
        <v>125</v>
      </c>
      <c r="K2776" t="s">
        <v>153</v>
      </c>
      <c r="L2776" t="s">
        <v>143</v>
      </c>
      <c r="M2776" s="5">
        <v>579</v>
      </c>
    </row>
    <row r="2777" spans="1:13" x14ac:dyDescent="0.65">
      <c r="A2777" s="2">
        <v>45876</v>
      </c>
      <c r="B2777" s="3">
        <f t="shared" si="131"/>
        <v>2026</v>
      </c>
      <c r="C2777" t="str">
        <f t="shared" si="129"/>
        <v>2025-2026</v>
      </c>
      <c r="D2777" t="s">
        <v>160</v>
      </c>
      <c r="E2777" t="s">
        <v>32</v>
      </c>
      <c r="F2777" t="str">
        <f t="shared" si="130"/>
        <v>Victoria</v>
      </c>
      <c r="G2777" t="s">
        <v>26</v>
      </c>
      <c r="H2777">
        <v>3977</v>
      </c>
      <c r="I2777" t="s">
        <v>11</v>
      </c>
      <c r="J2777" t="s">
        <v>135</v>
      </c>
      <c r="K2777" t="s">
        <v>155</v>
      </c>
      <c r="L2777" t="s">
        <v>145</v>
      </c>
      <c r="M2777" s="5">
        <v>422</v>
      </c>
    </row>
    <row r="2778" spans="1:13" x14ac:dyDescent="0.65">
      <c r="A2778" s="2">
        <v>45751</v>
      </c>
      <c r="B2778" s="3">
        <f t="shared" si="131"/>
        <v>2025</v>
      </c>
      <c r="C2778" t="str">
        <f t="shared" si="129"/>
        <v>2024-2025</v>
      </c>
      <c r="D2778" t="s">
        <v>160</v>
      </c>
      <c r="E2778" t="s">
        <v>98</v>
      </c>
      <c r="F2778" t="str">
        <f t="shared" si="130"/>
        <v>South Australia</v>
      </c>
      <c r="G2778" t="s">
        <v>17</v>
      </c>
      <c r="H2778">
        <v>5290</v>
      </c>
      <c r="I2778" t="s">
        <v>11</v>
      </c>
      <c r="J2778" t="s">
        <v>137</v>
      </c>
      <c r="K2778" t="s">
        <v>154</v>
      </c>
      <c r="L2778" t="s">
        <v>144</v>
      </c>
      <c r="M2778" s="5">
        <v>544</v>
      </c>
    </row>
    <row r="2779" spans="1:13" x14ac:dyDescent="0.65">
      <c r="A2779" s="2">
        <v>45913</v>
      </c>
      <c r="B2779" s="3">
        <f t="shared" si="131"/>
        <v>2026</v>
      </c>
      <c r="C2779" t="str">
        <f t="shared" si="129"/>
        <v>2025-2026</v>
      </c>
      <c r="D2779" t="s">
        <v>160</v>
      </c>
      <c r="E2779" t="s">
        <v>42</v>
      </c>
      <c r="F2779" t="str">
        <f t="shared" si="130"/>
        <v>Tasmania</v>
      </c>
      <c r="G2779" t="s">
        <v>43</v>
      </c>
      <c r="H2779">
        <v>7018</v>
      </c>
      <c r="I2779" t="s">
        <v>11</v>
      </c>
      <c r="J2779" t="s">
        <v>128</v>
      </c>
      <c r="K2779" t="s">
        <v>159</v>
      </c>
      <c r="L2779" t="s">
        <v>149</v>
      </c>
      <c r="M2779" s="5">
        <v>81</v>
      </c>
    </row>
    <row r="2780" spans="1:13" x14ac:dyDescent="0.65">
      <c r="A2780" s="2">
        <v>45694</v>
      </c>
      <c r="B2780" s="3">
        <f t="shared" si="131"/>
        <v>2025</v>
      </c>
      <c r="C2780" t="str">
        <f t="shared" si="129"/>
        <v>2024-2025</v>
      </c>
      <c r="D2780" t="s">
        <v>161</v>
      </c>
      <c r="E2780" t="s">
        <v>48</v>
      </c>
      <c r="F2780" t="str">
        <f t="shared" si="130"/>
        <v>Western Australia</v>
      </c>
      <c r="G2780" t="s">
        <v>28</v>
      </c>
      <c r="H2780">
        <v>6450</v>
      </c>
      <c r="I2780" t="s">
        <v>11</v>
      </c>
      <c r="J2780" t="s">
        <v>139</v>
      </c>
      <c r="K2780" t="s">
        <v>157</v>
      </c>
      <c r="L2780" t="s">
        <v>147</v>
      </c>
      <c r="M2780" s="5">
        <v>343</v>
      </c>
    </row>
    <row r="2781" spans="1:13" x14ac:dyDescent="0.65">
      <c r="A2781" s="2">
        <v>45689</v>
      </c>
      <c r="B2781" s="3">
        <f t="shared" si="131"/>
        <v>2025</v>
      </c>
      <c r="C2781" t="str">
        <f t="shared" si="129"/>
        <v>2024-2025</v>
      </c>
      <c r="D2781" t="s">
        <v>160</v>
      </c>
      <c r="E2781" t="s">
        <v>89</v>
      </c>
      <c r="F2781" t="str">
        <f t="shared" si="130"/>
        <v>Queensland</v>
      </c>
      <c r="G2781" t="s">
        <v>19</v>
      </c>
      <c r="H2781">
        <v>4700</v>
      </c>
      <c r="I2781" t="s">
        <v>11</v>
      </c>
      <c r="J2781" t="s">
        <v>136</v>
      </c>
      <c r="K2781" t="s">
        <v>154</v>
      </c>
      <c r="L2781" t="s">
        <v>144</v>
      </c>
      <c r="M2781" s="5">
        <v>736</v>
      </c>
    </row>
    <row r="2782" spans="1:13" x14ac:dyDescent="0.65">
      <c r="A2782" s="2">
        <v>45512</v>
      </c>
      <c r="B2782" s="3">
        <f t="shared" si="131"/>
        <v>2025</v>
      </c>
      <c r="C2782" t="str">
        <f t="shared" si="129"/>
        <v>2024-2025</v>
      </c>
      <c r="D2782" t="s">
        <v>160</v>
      </c>
      <c r="E2782" t="s">
        <v>110</v>
      </c>
      <c r="F2782" t="str">
        <f t="shared" si="130"/>
        <v>Australian Capital Territory</v>
      </c>
      <c r="G2782" t="s">
        <v>51</v>
      </c>
      <c r="H2782">
        <v>2609</v>
      </c>
      <c r="I2782" t="s">
        <v>11</v>
      </c>
      <c r="J2782" t="s">
        <v>121</v>
      </c>
      <c r="K2782" t="s">
        <v>153</v>
      </c>
      <c r="L2782" t="s">
        <v>143</v>
      </c>
      <c r="M2782" s="5">
        <v>472</v>
      </c>
    </row>
    <row r="2783" spans="1:13" x14ac:dyDescent="0.65">
      <c r="A2783" s="2">
        <v>45967</v>
      </c>
      <c r="B2783" s="3">
        <f t="shared" si="131"/>
        <v>2026</v>
      </c>
      <c r="C2783" t="str">
        <f t="shared" si="129"/>
        <v>2025-2026</v>
      </c>
      <c r="D2783" t="s">
        <v>160</v>
      </c>
      <c r="E2783" t="s">
        <v>78</v>
      </c>
      <c r="F2783" t="str">
        <f t="shared" si="130"/>
        <v>New South Wales</v>
      </c>
      <c r="G2783" t="s">
        <v>10</v>
      </c>
      <c r="H2783">
        <v>2480</v>
      </c>
      <c r="I2783" t="s">
        <v>11</v>
      </c>
      <c r="J2783" t="s">
        <v>120</v>
      </c>
      <c r="K2783" t="s">
        <v>153</v>
      </c>
      <c r="L2783" t="s">
        <v>143</v>
      </c>
      <c r="M2783" s="5">
        <v>141</v>
      </c>
    </row>
    <row r="2784" spans="1:13" x14ac:dyDescent="0.65">
      <c r="A2784" s="2">
        <v>45725</v>
      </c>
      <c r="B2784" s="3">
        <f t="shared" si="131"/>
        <v>2025</v>
      </c>
      <c r="C2784" t="str">
        <f t="shared" si="129"/>
        <v>2024-2025</v>
      </c>
      <c r="D2784" t="s">
        <v>160</v>
      </c>
      <c r="E2784" t="s">
        <v>22</v>
      </c>
      <c r="F2784" t="str">
        <f t="shared" si="130"/>
        <v>New South Wales</v>
      </c>
      <c r="G2784" t="s">
        <v>10</v>
      </c>
      <c r="H2784">
        <v>2116</v>
      </c>
      <c r="I2784" t="s">
        <v>11</v>
      </c>
      <c r="J2784" t="s">
        <v>123</v>
      </c>
      <c r="K2784" t="s">
        <v>151</v>
      </c>
      <c r="L2784" t="s">
        <v>141</v>
      </c>
      <c r="M2784" s="5">
        <v>556</v>
      </c>
    </row>
    <row r="2785" spans="1:13" x14ac:dyDescent="0.65">
      <c r="A2785" s="2">
        <v>45939</v>
      </c>
      <c r="B2785" s="3">
        <f t="shared" si="131"/>
        <v>2026</v>
      </c>
      <c r="C2785" t="str">
        <f t="shared" si="129"/>
        <v>2025-2026</v>
      </c>
      <c r="D2785" t="s">
        <v>160</v>
      </c>
      <c r="E2785" t="s">
        <v>109</v>
      </c>
      <c r="F2785" t="str">
        <f t="shared" si="130"/>
        <v>Western Australia</v>
      </c>
      <c r="G2785" t="s">
        <v>28</v>
      </c>
      <c r="H2785">
        <v>6052</v>
      </c>
      <c r="I2785" t="s">
        <v>11</v>
      </c>
      <c r="J2785" t="s">
        <v>119</v>
      </c>
      <c r="K2785" t="s">
        <v>151</v>
      </c>
      <c r="L2785" t="s">
        <v>141</v>
      </c>
      <c r="M2785" s="5">
        <v>29</v>
      </c>
    </row>
    <row r="2786" spans="1:13" x14ac:dyDescent="0.65">
      <c r="A2786" s="2">
        <v>45603</v>
      </c>
      <c r="B2786" s="3">
        <f t="shared" si="131"/>
        <v>2025</v>
      </c>
      <c r="C2786" t="str">
        <f t="shared" si="129"/>
        <v>2024-2025</v>
      </c>
      <c r="D2786" t="s">
        <v>161</v>
      </c>
      <c r="E2786" t="s">
        <v>99</v>
      </c>
      <c r="F2786" t="str">
        <f t="shared" si="130"/>
        <v>Western Australia</v>
      </c>
      <c r="G2786" t="s">
        <v>28</v>
      </c>
      <c r="H2786">
        <v>6530</v>
      </c>
      <c r="I2786" t="s">
        <v>11</v>
      </c>
      <c r="J2786" t="s">
        <v>139</v>
      </c>
      <c r="K2786" t="s">
        <v>155</v>
      </c>
      <c r="L2786" t="s">
        <v>145</v>
      </c>
      <c r="M2786" s="5">
        <v>351</v>
      </c>
    </row>
    <row r="2787" spans="1:13" x14ac:dyDescent="0.65">
      <c r="A2787" s="2">
        <v>45480</v>
      </c>
      <c r="B2787" s="3">
        <f t="shared" si="131"/>
        <v>2025</v>
      </c>
      <c r="C2787" t="str">
        <f t="shared" si="129"/>
        <v>2024-2025</v>
      </c>
      <c r="D2787" t="s">
        <v>160</v>
      </c>
      <c r="E2787" t="s">
        <v>90</v>
      </c>
      <c r="F2787" t="str">
        <f t="shared" si="130"/>
        <v>New South Wales</v>
      </c>
      <c r="G2787" t="s">
        <v>10</v>
      </c>
      <c r="H2787">
        <v>2650</v>
      </c>
      <c r="I2787" t="s">
        <v>11</v>
      </c>
      <c r="J2787" t="s">
        <v>130</v>
      </c>
      <c r="K2787" t="s">
        <v>154</v>
      </c>
      <c r="L2787" t="s">
        <v>144</v>
      </c>
      <c r="M2787" s="5">
        <v>758</v>
      </c>
    </row>
    <row r="2788" spans="1:13" x14ac:dyDescent="0.65">
      <c r="A2788" s="2">
        <v>45469</v>
      </c>
      <c r="B2788" s="3">
        <f t="shared" si="131"/>
        <v>2024</v>
      </c>
      <c r="C2788" t="str">
        <f t="shared" si="129"/>
        <v>2023-2024</v>
      </c>
      <c r="D2788" t="s">
        <v>160</v>
      </c>
      <c r="E2788" t="s">
        <v>114</v>
      </c>
      <c r="F2788" t="str">
        <f t="shared" si="130"/>
        <v>Victoria</v>
      </c>
      <c r="G2788" t="s">
        <v>26</v>
      </c>
      <c r="H2788">
        <v>3353</v>
      </c>
      <c r="I2788" t="s">
        <v>11</v>
      </c>
      <c r="J2788" t="s">
        <v>127</v>
      </c>
      <c r="K2788" t="s">
        <v>152</v>
      </c>
      <c r="L2788" t="s">
        <v>142</v>
      </c>
      <c r="M2788" s="5">
        <v>709</v>
      </c>
    </row>
    <row r="2789" spans="1:13" x14ac:dyDescent="0.65">
      <c r="A2789" s="2">
        <v>45756</v>
      </c>
      <c r="B2789" s="3">
        <f t="shared" si="131"/>
        <v>2025</v>
      </c>
      <c r="C2789" t="str">
        <f t="shared" si="129"/>
        <v>2024-2025</v>
      </c>
      <c r="D2789" t="s">
        <v>161</v>
      </c>
      <c r="E2789" t="s">
        <v>76</v>
      </c>
      <c r="F2789" t="str">
        <f t="shared" si="130"/>
        <v>Queensland</v>
      </c>
      <c r="G2789" t="s">
        <v>19</v>
      </c>
      <c r="H2789">
        <v>4220</v>
      </c>
      <c r="I2789" t="s">
        <v>11</v>
      </c>
      <c r="J2789" t="s">
        <v>122</v>
      </c>
      <c r="K2789" t="s">
        <v>150</v>
      </c>
      <c r="L2789" t="s">
        <v>140</v>
      </c>
      <c r="M2789" s="5">
        <v>433</v>
      </c>
    </row>
    <row r="2790" spans="1:13" x14ac:dyDescent="0.65">
      <c r="A2790" s="2">
        <v>45544</v>
      </c>
      <c r="B2790" s="3">
        <f t="shared" si="131"/>
        <v>2025</v>
      </c>
      <c r="C2790" t="str">
        <f t="shared" si="129"/>
        <v>2024-2025</v>
      </c>
      <c r="D2790" t="s">
        <v>160</v>
      </c>
      <c r="E2790" t="s">
        <v>93</v>
      </c>
      <c r="F2790" t="str">
        <f t="shared" si="130"/>
        <v>Victoria</v>
      </c>
      <c r="G2790" t="s">
        <v>26</v>
      </c>
      <c r="H2790">
        <v>3400</v>
      </c>
      <c r="I2790" t="s">
        <v>11</v>
      </c>
      <c r="J2790" t="s">
        <v>127</v>
      </c>
      <c r="K2790" t="s">
        <v>159</v>
      </c>
      <c r="L2790" t="s">
        <v>149</v>
      </c>
      <c r="M2790" s="5">
        <v>159</v>
      </c>
    </row>
    <row r="2791" spans="1:13" x14ac:dyDescent="0.65">
      <c r="A2791" s="2">
        <v>45789</v>
      </c>
      <c r="B2791" s="3">
        <f t="shared" si="131"/>
        <v>2025</v>
      </c>
      <c r="C2791" t="str">
        <f t="shared" si="129"/>
        <v>2024-2025</v>
      </c>
      <c r="D2791" t="s">
        <v>160</v>
      </c>
      <c r="E2791" t="s">
        <v>31</v>
      </c>
      <c r="F2791" t="str">
        <f t="shared" si="130"/>
        <v>South Australia</v>
      </c>
      <c r="G2791" t="s">
        <v>17</v>
      </c>
      <c r="H2791">
        <v>5082</v>
      </c>
      <c r="I2791" t="s">
        <v>11</v>
      </c>
      <c r="J2791" t="s">
        <v>132</v>
      </c>
      <c r="K2791" t="s">
        <v>157</v>
      </c>
      <c r="L2791" t="s">
        <v>147</v>
      </c>
      <c r="M2791" s="5">
        <v>249</v>
      </c>
    </row>
    <row r="2792" spans="1:13" x14ac:dyDescent="0.65">
      <c r="A2792" s="2">
        <v>45703</v>
      </c>
      <c r="B2792" s="3">
        <f t="shared" si="131"/>
        <v>2025</v>
      </c>
      <c r="C2792" t="str">
        <f t="shared" si="129"/>
        <v>2024-2025</v>
      </c>
      <c r="D2792" t="s">
        <v>160</v>
      </c>
      <c r="E2792" t="s">
        <v>89</v>
      </c>
      <c r="F2792" t="str">
        <f t="shared" si="130"/>
        <v>Queensland</v>
      </c>
      <c r="G2792" t="s">
        <v>19</v>
      </c>
      <c r="H2792">
        <v>4700</v>
      </c>
      <c r="I2792" t="s">
        <v>11</v>
      </c>
      <c r="J2792" t="s">
        <v>136</v>
      </c>
      <c r="K2792" t="s">
        <v>150</v>
      </c>
      <c r="L2792" t="s">
        <v>140</v>
      </c>
      <c r="M2792" s="5">
        <v>164</v>
      </c>
    </row>
    <row r="2793" spans="1:13" x14ac:dyDescent="0.65">
      <c r="A2793" s="2">
        <v>45508</v>
      </c>
      <c r="B2793" s="3">
        <f t="shared" si="131"/>
        <v>2025</v>
      </c>
      <c r="C2793" t="str">
        <f t="shared" si="129"/>
        <v>2024-2025</v>
      </c>
      <c r="D2793" t="s">
        <v>160</v>
      </c>
      <c r="E2793" t="s">
        <v>41</v>
      </c>
      <c r="F2793" t="str">
        <f t="shared" si="130"/>
        <v>New South Wales</v>
      </c>
      <c r="G2793" t="s">
        <v>10</v>
      </c>
      <c r="H2793">
        <v>2478</v>
      </c>
      <c r="I2793" t="s">
        <v>11</v>
      </c>
      <c r="J2793" t="s">
        <v>120</v>
      </c>
      <c r="K2793" t="s">
        <v>153</v>
      </c>
      <c r="L2793" t="s">
        <v>143</v>
      </c>
      <c r="M2793" s="5">
        <v>259</v>
      </c>
    </row>
    <row r="2794" spans="1:13" x14ac:dyDescent="0.65">
      <c r="A2794" s="2">
        <v>45850</v>
      </c>
      <c r="B2794" s="3">
        <f t="shared" si="131"/>
        <v>2026</v>
      </c>
      <c r="C2794" t="str">
        <f t="shared" si="129"/>
        <v>2025-2026</v>
      </c>
      <c r="D2794" t="s">
        <v>161</v>
      </c>
      <c r="E2794" t="s">
        <v>53</v>
      </c>
      <c r="F2794" t="str">
        <f t="shared" si="130"/>
        <v>Queensland</v>
      </c>
      <c r="G2794" t="s">
        <v>19</v>
      </c>
      <c r="H2794">
        <v>4012</v>
      </c>
      <c r="I2794" t="s">
        <v>11</v>
      </c>
      <c r="J2794" t="s">
        <v>129</v>
      </c>
      <c r="K2794" t="s">
        <v>154</v>
      </c>
      <c r="L2794" t="s">
        <v>144</v>
      </c>
      <c r="M2794" s="5">
        <v>173</v>
      </c>
    </row>
    <row r="2795" spans="1:13" x14ac:dyDescent="0.65">
      <c r="A2795" s="2">
        <v>45323</v>
      </c>
      <c r="B2795" s="3">
        <f t="shared" si="131"/>
        <v>2024</v>
      </c>
      <c r="C2795" t="str">
        <f t="shared" si="129"/>
        <v>2023-2024</v>
      </c>
      <c r="D2795" t="s">
        <v>160</v>
      </c>
      <c r="E2795" t="s">
        <v>91</v>
      </c>
      <c r="F2795" t="str">
        <f t="shared" si="130"/>
        <v>Western Australia</v>
      </c>
      <c r="G2795" t="s">
        <v>28</v>
      </c>
      <c r="H2795">
        <v>6109</v>
      </c>
      <c r="I2795" t="s">
        <v>11</v>
      </c>
      <c r="J2795" t="s">
        <v>133</v>
      </c>
      <c r="K2795" t="s">
        <v>157</v>
      </c>
      <c r="L2795" t="s">
        <v>147</v>
      </c>
      <c r="M2795" s="5">
        <v>220</v>
      </c>
    </row>
    <row r="2796" spans="1:13" x14ac:dyDescent="0.65">
      <c r="A2796" s="2">
        <v>45516</v>
      </c>
      <c r="B2796" s="3">
        <f t="shared" si="131"/>
        <v>2025</v>
      </c>
      <c r="C2796" t="str">
        <f t="shared" si="129"/>
        <v>2024-2025</v>
      </c>
      <c r="D2796" t="s">
        <v>160</v>
      </c>
      <c r="E2796" t="s">
        <v>77</v>
      </c>
      <c r="F2796" t="str">
        <f t="shared" si="130"/>
        <v>Victoria</v>
      </c>
      <c r="G2796" t="s">
        <v>26</v>
      </c>
      <c r="H2796">
        <v>3018</v>
      </c>
      <c r="I2796" t="s">
        <v>11</v>
      </c>
      <c r="J2796" t="s">
        <v>126</v>
      </c>
      <c r="K2796" t="s">
        <v>153</v>
      </c>
      <c r="L2796" t="s">
        <v>143</v>
      </c>
      <c r="M2796" s="5">
        <v>29</v>
      </c>
    </row>
    <row r="2797" spans="1:13" x14ac:dyDescent="0.65">
      <c r="A2797" s="2">
        <v>45765</v>
      </c>
      <c r="B2797" s="3">
        <f t="shared" si="131"/>
        <v>2025</v>
      </c>
      <c r="C2797" t="str">
        <f t="shared" si="129"/>
        <v>2024-2025</v>
      </c>
      <c r="D2797" t="s">
        <v>160</v>
      </c>
      <c r="E2797" t="s">
        <v>100</v>
      </c>
      <c r="F2797" t="str">
        <f t="shared" si="130"/>
        <v>New South Wales</v>
      </c>
      <c r="G2797" t="s">
        <v>10</v>
      </c>
      <c r="H2797">
        <v>2800</v>
      </c>
      <c r="I2797" t="s">
        <v>11</v>
      </c>
      <c r="J2797" t="s">
        <v>130</v>
      </c>
      <c r="K2797" t="s">
        <v>151</v>
      </c>
      <c r="L2797" t="s">
        <v>141</v>
      </c>
      <c r="M2797" s="5">
        <v>145</v>
      </c>
    </row>
    <row r="2798" spans="1:13" x14ac:dyDescent="0.65">
      <c r="A2798" s="2">
        <v>45728</v>
      </c>
      <c r="B2798" s="3">
        <f t="shared" si="131"/>
        <v>2025</v>
      </c>
      <c r="C2798" t="str">
        <f t="shared" si="129"/>
        <v>2024-2025</v>
      </c>
      <c r="D2798" t="s">
        <v>160</v>
      </c>
      <c r="E2798" t="s">
        <v>100</v>
      </c>
      <c r="F2798" t="str">
        <f t="shared" si="130"/>
        <v>New South Wales</v>
      </c>
      <c r="G2798" t="s">
        <v>10</v>
      </c>
      <c r="H2798">
        <v>2800</v>
      </c>
      <c r="I2798" t="s">
        <v>11</v>
      </c>
      <c r="J2798" t="s">
        <v>130</v>
      </c>
      <c r="K2798" t="s">
        <v>155</v>
      </c>
      <c r="L2798" t="s">
        <v>145</v>
      </c>
      <c r="M2798" s="5">
        <v>322</v>
      </c>
    </row>
    <row r="2799" spans="1:13" x14ac:dyDescent="0.65">
      <c r="A2799" s="2">
        <v>45478</v>
      </c>
      <c r="B2799" s="3">
        <f t="shared" si="131"/>
        <v>2025</v>
      </c>
      <c r="C2799" t="str">
        <f t="shared" si="129"/>
        <v>2024-2025</v>
      </c>
      <c r="D2799" t="s">
        <v>161</v>
      </c>
      <c r="E2799" t="s">
        <v>48</v>
      </c>
      <c r="F2799" t="str">
        <f t="shared" si="130"/>
        <v>Western Australia</v>
      </c>
      <c r="G2799" t="s">
        <v>28</v>
      </c>
      <c r="H2799">
        <v>6450</v>
      </c>
      <c r="I2799" t="s">
        <v>11</v>
      </c>
      <c r="J2799" t="s">
        <v>139</v>
      </c>
      <c r="K2799" t="s">
        <v>153</v>
      </c>
      <c r="L2799" t="s">
        <v>143</v>
      </c>
      <c r="M2799" s="5">
        <v>799</v>
      </c>
    </row>
    <row r="2800" spans="1:13" x14ac:dyDescent="0.65">
      <c r="A2800" s="2">
        <v>45633</v>
      </c>
      <c r="B2800" s="3">
        <f t="shared" si="131"/>
        <v>2025</v>
      </c>
      <c r="C2800" t="str">
        <f t="shared" si="129"/>
        <v>2024-2025</v>
      </c>
      <c r="D2800" t="s">
        <v>160</v>
      </c>
      <c r="E2800" t="s">
        <v>95</v>
      </c>
      <c r="F2800" t="str">
        <f t="shared" si="130"/>
        <v>New South Wales</v>
      </c>
      <c r="G2800" t="s">
        <v>10</v>
      </c>
      <c r="H2800">
        <v>2131</v>
      </c>
      <c r="I2800" t="s">
        <v>11</v>
      </c>
      <c r="J2800" t="s">
        <v>123</v>
      </c>
      <c r="K2800" t="s">
        <v>157</v>
      </c>
      <c r="L2800" t="s">
        <v>147</v>
      </c>
      <c r="M2800" s="5">
        <v>621</v>
      </c>
    </row>
    <row r="2801" spans="1:13" x14ac:dyDescent="0.65">
      <c r="A2801" s="2">
        <v>45600</v>
      </c>
      <c r="B2801" s="3">
        <f t="shared" si="131"/>
        <v>2025</v>
      </c>
      <c r="C2801" t="str">
        <f t="shared" si="129"/>
        <v>2024-2025</v>
      </c>
      <c r="D2801" t="s">
        <v>161</v>
      </c>
      <c r="E2801" t="s">
        <v>79</v>
      </c>
      <c r="F2801" t="str">
        <f t="shared" si="130"/>
        <v>Queensland</v>
      </c>
      <c r="G2801" t="s">
        <v>19</v>
      </c>
      <c r="H2801">
        <v>4680</v>
      </c>
      <c r="I2801" t="s">
        <v>11</v>
      </c>
      <c r="J2801" t="s">
        <v>136</v>
      </c>
      <c r="K2801" t="s">
        <v>150</v>
      </c>
      <c r="L2801" t="s">
        <v>140</v>
      </c>
      <c r="M2801" s="5">
        <v>148</v>
      </c>
    </row>
    <row r="2802" spans="1:13" x14ac:dyDescent="0.65">
      <c r="A2802" s="2">
        <v>45566</v>
      </c>
      <c r="B2802" s="3">
        <f t="shared" si="131"/>
        <v>2025</v>
      </c>
      <c r="C2802" t="str">
        <f t="shared" si="129"/>
        <v>2024-2025</v>
      </c>
      <c r="D2802" t="s">
        <v>160</v>
      </c>
      <c r="E2802" t="s">
        <v>49</v>
      </c>
      <c r="F2802" t="str">
        <f t="shared" si="130"/>
        <v>New South Wales</v>
      </c>
      <c r="G2802" t="s">
        <v>10</v>
      </c>
      <c r="H2802">
        <v>2350</v>
      </c>
      <c r="I2802" t="s">
        <v>11</v>
      </c>
      <c r="J2802" t="s">
        <v>120</v>
      </c>
      <c r="K2802" t="s">
        <v>153</v>
      </c>
      <c r="L2802" t="s">
        <v>143</v>
      </c>
      <c r="M2802" s="5">
        <v>178</v>
      </c>
    </row>
    <row r="2803" spans="1:13" x14ac:dyDescent="0.65">
      <c r="A2803" s="2">
        <v>45496</v>
      </c>
      <c r="B2803" s="3">
        <f t="shared" si="131"/>
        <v>2025</v>
      </c>
      <c r="C2803" t="str">
        <f t="shared" si="129"/>
        <v>2024-2025</v>
      </c>
      <c r="D2803" t="s">
        <v>160</v>
      </c>
      <c r="E2803" t="s">
        <v>12</v>
      </c>
      <c r="F2803" t="str">
        <f t="shared" si="130"/>
        <v>New South Wales</v>
      </c>
      <c r="G2803" t="s">
        <v>10</v>
      </c>
      <c r="H2803">
        <v>2795</v>
      </c>
      <c r="I2803" t="s">
        <v>11</v>
      </c>
      <c r="J2803" t="s">
        <v>130</v>
      </c>
      <c r="K2803" t="s">
        <v>156</v>
      </c>
      <c r="L2803" t="s">
        <v>146</v>
      </c>
      <c r="M2803" s="5">
        <v>702</v>
      </c>
    </row>
    <row r="2804" spans="1:13" x14ac:dyDescent="0.65">
      <c r="A2804" s="2">
        <v>45712</v>
      </c>
      <c r="B2804" s="3">
        <f t="shared" si="131"/>
        <v>2025</v>
      </c>
      <c r="C2804" t="str">
        <f t="shared" si="129"/>
        <v>2024-2025</v>
      </c>
      <c r="D2804" t="s">
        <v>160</v>
      </c>
      <c r="E2804" t="s">
        <v>112</v>
      </c>
      <c r="F2804" t="str">
        <f t="shared" si="130"/>
        <v>Queensland</v>
      </c>
      <c r="G2804" t="s">
        <v>19</v>
      </c>
      <c r="H2804">
        <v>4566</v>
      </c>
      <c r="I2804" t="s">
        <v>11</v>
      </c>
      <c r="J2804" t="s">
        <v>134</v>
      </c>
      <c r="K2804" t="s">
        <v>151</v>
      </c>
      <c r="L2804" t="s">
        <v>141</v>
      </c>
      <c r="M2804" s="5">
        <v>583</v>
      </c>
    </row>
    <row r="2805" spans="1:13" x14ac:dyDescent="0.65">
      <c r="A2805" s="2">
        <v>45843</v>
      </c>
      <c r="B2805" s="3">
        <f t="shared" si="131"/>
        <v>2026</v>
      </c>
      <c r="C2805" t="str">
        <f t="shared" si="129"/>
        <v>2025-2026</v>
      </c>
      <c r="D2805" t="s">
        <v>161</v>
      </c>
      <c r="E2805" t="s">
        <v>99</v>
      </c>
      <c r="F2805" t="str">
        <f t="shared" si="130"/>
        <v>Western Australia</v>
      </c>
      <c r="G2805" t="s">
        <v>28</v>
      </c>
      <c r="H2805">
        <v>6530</v>
      </c>
      <c r="I2805" t="s">
        <v>11</v>
      </c>
      <c r="J2805" t="s">
        <v>139</v>
      </c>
      <c r="K2805" t="s">
        <v>150</v>
      </c>
      <c r="L2805" t="s">
        <v>140</v>
      </c>
      <c r="M2805" s="5">
        <v>727</v>
      </c>
    </row>
    <row r="2806" spans="1:13" x14ac:dyDescent="0.65">
      <c r="A2806" s="2">
        <v>45737</v>
      </c>
      <c r="B2806" s="3">
        <f t="shared" si="131"/>
        <v>2025</v>
      </c>
      <c r="C2806" t="str">
        <f t="shared" si="129"/>
        <v>2024-2025</v>
      </c>
      <c r="D2806" t="s">
        <v>160</v>
      </c>
      <c r="E2806" t="s">
        <v>73</v>
      </c>
      <c r="F2806" t="str">
        <f t="shared" si="130"/>
        <v>Queensland</v>
      </c>
      <c r="G2806" t="s">
        <v>19</v>
      </c>
      <c r="H2806">
        <v>4509</v>
      </c>
      <c r="I2806" t="s">
        <v>11</v>
      </c>
      <c r="J2806" t="s">
        <v>122</v>
      </c>
      <c r="K2806" t="s">
        <v>155</v>
      </c>
      <c r="L2806" t="s">
        <v>145</v>
      </c>
      <c r="M2806" s="5">
        <v>646</v>
      </c>
    </row>
    <row r="2807" spans="1:13" x14ac:dyDescent="0.65">
      <c r="A2807" s="2">
        <v>45620</v>
      </c>
      <c r="B2807" s="3">
        <f t="shared" si="131"/>
        <v>2025</v>
      </c>
      <c r="C2807" t="str">
        <f t="shared" si="129"/>
        <v>2024-2025</v>
      </c>
      <c r="D2807" t="s">
        <v>160</v>
      </c>
      <c r="E2807" t="s">
        <v>50</v>
      </c>
      <c r="F2807" t="str">
        <f t="shared" si="130"/>
        <v>Australian Capital Territory</v>
      </c>
      <c r="G2807" t="s">
        <v>51</v>
      </c>
      <c r="H2807">
        <v>2617</v>
      </c>
      <c r="I2807" t="s">
        <v>11</v>
      </c>
      <c r="J2807" t="s">
        <v>121</v>
      </c>
      <c r="K2807" t="s">
        <v>153</v>
      </c>
      <c r="L2807" t="s">
        <v>143</v>
      </c>
      <c r="M2807" s="5">
        <v>421</v>
      </c>
    </row>
    <row r="2808" spans="1:13" x14ac:dyDescent="0.65">
      <c r="A2808" s="2">
        <v>45610</v>
      </c>
      <c r="B2808" s="3">
        <f t="shared" si="131"/>
        <v>2025</v>
      </c>
      <c r="C2808" t="str">
        <f t="shared" si="129"/>
        <v>2024-2025</v>
      </c>
      <c r="D2808" t="s">
        <v>161</v>
      </c>
      <c r="E2808" t="s">
        <v>110</v>
      </c>
      <c r="F2808" t="str">
        <f t="shared" si="130"/>
        <v>Australian Capital Territory</v>
      </c>
      <c r="G2808" t="s">
        <v>51</v>
      </c>
      <c r="H2808">
        <v>2609</v>
      </c>
      <c r="I2808" t="s">
        <v>11</v>
      </c>
      <c r="J2808" t="s">
        <v>121</v>
      </c>
      <c r="K2808" t="s">
        <v>151</v>
      </c>
      <c r="L2808" t="s">
        <v>141</v>
      </c>
      <c r="M2808" s="5">
        <v>171</v>
      </c>
    </row>
    <row r="2809" spans="1:13" x14ac:dyDescent="0.65">
      <c r="A2809" s="2">
        <v>45539</v>
      </c>
      <c r="B2809" s="3">
        <f t="shared" si="131"/>
        <v>2025</v>
      </c>
      <c r="C2809" t="str">
        <f t="shared" si="129"/>
        <v>2024-2025</v>
      </c>
      <c r="D2809" t="s">
        <v>160</v>
      </c>
      <c r="E2809" t="s">
        <v>83</v>
      </c>
      <c r="F2809" t="str">
        <f t="shared" si="130"/>
        <v>Victoria</v>
      </c>
      <c r="G2809" t="s">
        <v>26</v>
      </c>
      <c r="H2809">
        <v>3551</v>
      </c>
      <c r="I2809" t="s">
        <v>11</v>
      </c>
      <c r="J2809" t="s">
        <v>127</v>
      </c>
      <c r="K2809" t="s">
        <v>152</v>
      </c>
      <c r="L2809" t="s">
        <v>142</v>
      </c>
      <c r="M2809" s="5">
        <v>688</v>
      </c>
    </row>
    <row r="2810" spans="1:13" x14ac:dyDescent="0.65">
      <c r="A2810" s="2">
        <v>45458</v>
      </c>
      <c r="B2810" s="3">
        <f t="shared" si="131"/>
        <v>2024</v>
      </c>
      <c r="C2810" t="str">
        <f t="shared" si="129"/>
        <v>2023-2024</v>
      </c>
      <c r="D2810" t="s">
        <v>161</v>
      </c>
      <c r="E2810" t="s">
        <v>111</v>
      </c>
      <c r="F2810" t="str">
        <f t="shared" si="130"/>
        <v>New South Wales</v>
      </c>
      <c r="G2810" t="s">
        <v>10</v>
      </c>
      <c r="H2810">
        <v>2154</v>
      </c>
      <c r="I2810" t="s">
        <v>11</v>
      </c>
      <c r="J2810" t="s">
        <v>123</v>
      </c>
      <c r="K2810" t="s">
        <v>155</v>
      </c>
      <c r="L2810" t="s">
        <v>145</v>
      </c>
      <c r="M2810" s="5">
        <v>705</v>
      </c>
    </row>
    <row r="2811" spans="1:13" x14ac:dyDescent="0.65">
      <c r="A2811" s="2">
        <v>45643</v>
      </c>
      <c r="B2811" s="3">
        <f t="shared" si="131"/>
        <v>2025</v>
      </c>
      <c r="C2811" t="str">
        <f t="shared" si="129"/>
        <v>2024-2025</v>
      </c>
      <c r="D2811" t="s">
        <v>161</v>
      </c>
      <c r="E2811" t="s">
        <v>52</v>
      </c>
      <c r="F2811" t="str">
        <f t="shared" si="130"/>
        <v>New South Wales</v>
      </c>
      <c r="G2811" t="s">
        <v>10</v>
      </c>
      <c r="H2811">
        <v>2485</v>
      </c>
      <c r="I2811" t="s">
        <v>11</v>
      </c>
      <c r="J2811" t="s">
        <v>120</v>
      </c>
      <c r="K2811" t="s">
        <v>154</v>
      </c>
      <c r="L2811" t="s">
        <v>144</v>
      </c>
      <c r="M2811" s="5">
        <v>270</v>
      </c>
    </row>
    <row r="2812" spans="1:13" x14ac:dyDescent="0.65">
      <c r="A2812" s="2">
        <v>45377</v>
      </c>
      <c r="B2812" s="3">
        <f t="shared" si="131"/>
        <v>2024</v>
      </c>
      <c r="C2812" t="str">
        <f t="shared" si="129"/>
        <v>2023-2024</v>
      </c>
      <c r="D2812" t="s">
        <v>161</v>
      </c>
      <c r="E2812" t="s">
        <v>111</v>
      </c>
      <c r="F2812" t="str">
        <f t="shared" si="130"/>
        <v>New South Wales</v>
      </c>
      <c r="G2812" t="s">
        <v>10</v>
      </c>
      <c r="H2812">
        <v>2154</v>
      </c>
      <c r="I2812" t="s">
        <v>11</v>
      </c>
      <c r="J2812" t="s">
        <v>123</v>
      </c>
      <c r="K2812" t="s">
        <v>152</v>
      </c>
      <c r="L2812" t="s">
        <v>142</v>
      </c>
      <c r="M2812" s="5">
        <v>424</v>
      </c>
    </row>
    <row r="2813" spans="1:13" x14ac:dyDescent="0.65">
      <c r="A2813" s="2">
        <v>45657</v>
      </c>
      <c r="B2813" s="3">
        <f t="shared" si="131"/>
        <v>2025</v>
      </c>
      <c r="C2813" t="str">
        <f t="shared" si="129"/>
        <v>2024-2025</v>
      </c>
      <c r="D2813" t="s">
        <v>160</v>
      </c>
      <c r="E2813" t="s">
        <v>56</v>
      </c>
      <c r="F2813" t="str">
        <f t="shared" si="130"/>
        <v>Queensland</v>
      </c>
      <c r="G2813" t="s">
        <v>19</v>
      </c>
      <c r="H2813">
        <v>4883</v>
      </c>
      <c r="I2813" t="s">
        <v>11</v>
      </c>
      <c r="J2813" t="s">
        <v>131</v>
      </c>
      <c r="K2813" t="s">
        <v>157</v>
      </c>
      <c r="L2813" t="s">
        <v>147</v>
      </c>
      <c r="M2813" s="5">
        <v>166</v>
      </c>
    </row>
    <row r="2814" spans="1:13" x14ac:dyDescent="0.65">
      <c r="A2814" s="2">
        <v>45504</v>
      </c>
      <c r="B2814" s="3">
        <f t="shared" si="131"/>
        <v>2025</v>
      </c>
      <c r="C2814" t="str">
        <f t="shared" si="129"/>
        <v>2024-2025</v>
      </c>
      <c r="D2814" t="s">
        <v>161</v>
      </c>
      <c r="E2814" t="s">
        <v>53</v>
      </c>
      <c r="F2814" t="str">
        <f t="shared" si="130"/>
        <v>Queensland</v>
      </c>
      <c r="G2814" t="s">
        <v>19</v>
      </c>
      <c r="H2814">
        <v>4012</v>
      </c>
      <c r="I2814" t="s">
        <v>11</v>
      </c>
      <c r="J2814" t="s">
        <v>129</v>
      </c>
      <c r="K2814" t="s">
        <v>152</v>
      </c>
      <c r="L2814" t="s">
        <v>142</v>
      </c>
      <c r="M2814" s="5">
        <v>260</v>
      </c>
    </row>
    <row r="2815" spans="1:13" x14ac:dyDescent="0.65">
      <c r="A2815" s="2">
        <v>45689</v>
      </c>
      <c r="B2815" s="3">
        <f t="shared" si="131"/>
        <v>2025</v>
      </c>
      <c r="C2815" t="str">
        <f t="shared" si="129"/>
        <v>2024-2025</v>
      </c>
      <c r="D2815" t="s">
        <v>160</v>
      </c>
      <c r="E2815" t="s">
        <v>85</v>
      </c>
      <c r="F2815" t="str">
        <f t="shared" si="130"/>
        <v>Western Australia</v>
      </c>
      <c r="G2815" t="s">
        <v>28</v>
      </c>
      <c r="H2815">
        <v>6725</v>
      </c>
      <c r="I2815" t="s">
        <v>11</v>
      </c>
      <c r="J2815" t="s">
        <v>139</v>
      </c>
      <c r="K2815" t="s">
        <v>157</v>
      </c>
      <c r="L2815" t="s">
        <v>147</v>
      </c>
      <c r="M2815" s="5">
        <v>366</v>
      </c>
    </row>
    <row r="2816" spans="1:13" x14ac:dyDescent="0.65">
      <c r="A2816" s="2">
        <v>45688</v>
      </c>
      <c r="B2816" s="3">
        <f t="shared" si="131"/>
        <v>2025</v>
      </c>
      <c r="C2816" t="str">
        <f t="shared" si="129"/>
        <v>2024-2025</v>
      </c>
      <c r="D2816" t="s">
        <v>160</v>
      </c>
      <c r="E2816" t="s">
        <v>86</v>
      </c>
      <c r="F2816" t="str">
        <f t="shared" si="130"/>
        <v>Queensland</v>
      </c>
      <c r="G2816" t="s">
        <v>19</v>
      </c>
      <c r="H2816">
        <v>4119</v>
      </c>
      <c r="I2816" t="s">
        <v>11</v>
      </c>
      <c r="J2816" t="s">
        <v>129</v>
      </c>
      <c r="K2816" t="s">
        <v>151</v>
      </c>
      <c r="L2816" t="s">
        <v>141</v>
      </c>
      <c r="M2816" s="5">
        <v>647</v>
      </c>
    </row>
    <row r="2817" spans="1:13" x14ac:dyDescent="0.65">
      <c r="A2817" s="2">
        <v>45417</v>
      </c>
      <c r="B2817" s="3">
        <f t="shared" si="131"/>
        <v>2024</v>
      </c>
      <c r="C2817" t="str">
        <f t="shared" si="129"/>
        <v>2023-2024</v>
      </c>
      <c r="D2817" t="s">
        <v>160</v>
      </c>
      <c r="E2817" t="s">
        <v>76</v>
      </c>
      <c r="F2817" t="str">
        <f t="shared" si="130"/>
        <v>Queensland</v>
      </c>
      <c r="G2817" t="s">
        <v>19</v>
      </c>
      <c r="H2817">
        <v>4220</v>
      </c>
      <c r="I2817" t="s">
        <v>11</v>
      </c>
      <c r="J2817" t="s">
        <v>122</v>
      </c>
      <c r="K2817" t="s">
        <v>153</v>
      </c>
      <c r="L2817" t="s">
        <v>143</v>
      </c>
      <c r="M2817" s="5">
        <v>586</v>
      </c>
    </row>
    <row r="2818" spans="1:13" x14ac:dyDescent="0.65">
      <c r="A2818" s="2">
        <v>45660</v>
      </c>
      <c r="B2818" s="3">
        <f t="shared" si="131"/>
        <v>2025</v>
      </c>
      <c r="C2818" t="str">
        <f t="shared" ref="C2818:C2881" si="132">IF(MONTH(A2818) &gt;= 7, YEAR(A2818) &amp; "-" &amp; YEAR(A2818) + 1, YEAR(A2818) - 1 &amp; "-" &amp; YEAR(A2818))</f>
        <v>2024-2025</v>
      </c>
      <c r="D2818" t="s">
        <v>161</v>
      </c>
      <c r="E2818" t="s">
        <v>14</v>
      </c>
      <c r="F2818" t="str">
        <f t="shared" ref="F2818:F2881" si="133">IF(G2818="WA","Western Australia",
IF(G2818="NSW","New South Wales",
IF(G2818="QLD","Queensland",
IF(G2818="VIC","Victoria",
IF(G2818="TAS","Tasmania",
IF(G2818="SA","South Australia",
IF(G2818="NT","Northern Territory",
IF(G2818="ACT","Australian Capital Territory",G2818))))))))</f>
        <v>Northern Territory</v>
      </c>
      <c r="G2818" t="s">
        <v>15</v>
      </c>
      <c r="H2818">
        <v>800</v>
      </c>
      <c r="I2818" t="s">
        <v>11</v>
      </c>
      <c r="J2818" t="s">
        <v>138</v>
      </c>
      <c r="K2818" t="s">
        <v>153</v>
      </c>
      <c r="L2818" t="s">
        <v>143</v>
      </c>
      <c r="M2818" s="5">
        <v>53</v>
      </c>
    </row>
    <row r="2819" spans="1:13" x14ac:dyDescent="0.65">
      <c r="A2819" s="2">
        <v>45841</v>
      </c>
      <c r="B2819" s="3">
        <f t="shared" ref="B2819:B2882" si="134">IF(MONTH(A2819)&gt;=7,YEAR(A2819)+1,YEAR(A2819))</f>
        <v>2026</v>
      </c>
      <c r="C2819" t="str">
        <f t="shared" si="132"/>
        <v>2025-2026</v>
      </c>
      <c r="D2819" t="s">
        <v>161</v>
      </c>
      <c r="E2819" t="s">
        <v>81</v>
      </c>
      <c r="F2819" t="str">
        <f t="shared" si="133"/>
        <v>Victoria</v>
      </c>
      <c r="G2819" t="s">
        <v>26</v>
      </c>
      <c r="H2819">
        <v>3076</v>
      </c>
      <c r="I2819" t="s">
        <v>11</v>
      </c>
      <c r="J2819" t="s">
        <v>126</v>
      </c>
      <c r="K2819" t="s">
        <v>158</v>
      </c>
      <c r="L2819" t="s">
        <v>148</v>
      </c>
      <c r="M2819" s="5">
        <v>456</v>
      </c>
    </row>
    <row r="2820" spans="1:13" x14ac:dyDescent="0.65">
      <c r="A2820" s="2">
        <v>45908</v>
      </c>
      <c r="B2820" s="3">
        <f t="shared" si="134"/>
        <v>2026</v>
      </c>
      <c r="C2820" t="str">
        <f t="shared" si="132"/>
        <v>2025-2026</v>
      </c>
      <c r="D2820" t="s">
        <v>160</v>
      </c>
      <c r="E2820" t="s">
        <v>92</v>
      </c>
      <c r="F2820" t="str">
        <f t="shared" si="133"/>
        <v>New South Wales</v>
      </c>
      <c r="G2820" t="s">
        <v>10</v>
      </c>
      <c r="H2820">
        <v>2015</v>
      </c>
      <c r="I2820" t="s">
        <v>11</v>
      </c>
      <c r="J2820" t="s">
        <v>124</v>
      </c>
      <c r="K2820" t="s">
        <v>153</v>
      </c>
      <c r="L2820" t="s">
        <v>143</v>
      </c>
      <c r="M2820" s="5">
        <v>165</v>
      </c>
    </row>
    <row r="2821" spans="1:13" x14ac:dyDescent="0.65">
      <c r="A2821" s="2">
        <v>45555</v>
      </c>
      <c r="B2821" s="3">
        <f t="shared" si="134"/>
        <v>2025</v>
      </c>
      <c r="C2821" t="str">
        <f t="shared" si="132"/>
        <v>2024-2025</v>
      </c>
      <c r="D2821" t="s">
        <v>160</v>
      </c>
      <c r="E2821" t="s">
        <v>101</v>
      </c>
      <c r="F2821" t="str">
        <f t="shared" si="133"/>
        <v>Queensland</v>
      </c>
      <c r="G2821" t="s">
        <v>19</v>
      </c>
      <c r="H2821">
        <v>4305</v>
      </c>
      <c r="I2821" t="s">
        <v>11</v>
      </c>
      <c r="J2821" t="s">
        <v>122</v>
      </c>
      <c r="K2821" t="s">
        <v>151</v>
      </c>
      <c r="L2821" t="s">
        <v>141</v>
      </c>
      <c r="M2821" s="5">
        <v>464</v>
      </c>
    </row>
    <row r="2822" spans="1:13" x14ac:dyDescent="0.65">
      <c r="A2822" s="2">
        <v>45844</v>
      </c>
      <c r="B2822" s="3">
        <f t="shared" si="134"/>
        <v>2026</v>
      </c>
      <c r="C2822" t="str">
        <f t="shared" si="132"/>
        <v>2025-2026</v>
      </c>
      <c r="D2822" t="s">
        <v>161</v>
      </c>
      <c r="E2822" t="s">
        <v>97</v>
      </c>
      <c r="F2822" t="str">
        <f t="shared" si="133"/>
        <v>Tasmania</v>
      </c>
      <c r="G2822" t="s">
        <v>43</v>
      </c>
      <c r="H2822">
        <v>7010</v>
      </c>
      <c r="I2822" t="s">
        <v>11</v>
      </c>
      <c r="J2822" t="s">
        <v>128</v>
      </c>
      <c r="K2822" t="s">
        <v>150</v>
      </c>
      <c r="L2822" t="s">
        <v>140</v>
      </c>
      <c r="M2822" s="5">
        <v>331</v>
      </c>
    </row>
    <row r="2823" spans="1:13" x14ac:dyDescent="0.65">
      <c r="A2823" s="2">
        <v>45703</v>
      </c>
      <c r="B2823" s="3">
        <f t="shared" si="134"/>
        <v>2025</v>
      </c>
      <c r="C2823" t="str">
        <f t="shared" si="132"/>
        <v>2024-2025</v>
      </c>
      <c r="D2823" t="s">
        <v>160</v>
      </c>
      <c r="E2823" t="s">
        <v>113</v>
      </c>
      <c r="F2823" t="str">
        <f t="shared" si="133"/>
        <v>New South Wales</v>
      </c>
      <c r="G2823" t="s">
        <v>10</v>
      </c>
      <c r="H2823">
        <v>2101</v>
      </c>
      <c r="I2823" t="s">
        <v>11</v>
      </c>
      <c r="J2823" t="s">
        <v>123</v>
      </c>
      <c r="K2823" t="s">
        <v>151</v>
      </c>
      <c r="L2823" t="s">
        <v>141</v>
      </c>
      <c r="M2823" s="5">
        <v>347</v>
      </c>
    </row>
    <row r="2824" spans="1:13" x14ac:dyDescent="0.65">
      <c r="A2824" s="2">
        <v>45612</v>
      </c>
      <c r="B2824" s="3">
        <f t="shared" si="134"/>
        <v>2025</v>
      </c>
      <c r="C2824" t="str">
        <f t="shared" si="132"/>
        <v>2024-2025</v>
      </c>
      <c r="D2824" t="s">
        <v>161</v>
      </c>
      <c r="E2824" t="s">
        <v>80</v>
      </c>
      <c r="F2824" t="str">
        <f t="shared" si="133"/>
        <v>New South Wales</v>
      </c>
      <c r="G2824" t="s">
        <v>10</v>
      </c>
      <c r="H2824">
        <v>2120</v>
      </c>
      <c r="I2824" t="s">
        <v>11</v>
      </c>
      <c r="J2824" t="s">
        <v>123</v>
      </c>
      <c r="K2824" t="s">
        <v>157</v>
      </c>
      <c r="L2824" t="s">
        <v>147</v>
      </c>
      <c r="M2824" s="5">
        <v>743</v>
      </c>
    </row>
    <row r="2825" spans="1:13" x14ac:dyDescent="0.65">
      <c r="A2825" s="2">
        <v>45968</v>
      </c>
      <c r="B2825" s="3">
        <f t="shared" si="134"/>
        <v>2026</v>
      </c>
      <c r="C2825" t="str">
        <f t="shared" si="132"/>
        <v>2025-2026</v>
      </c>
      <c r="D2825" t="s">
        <v>160</v>
      </c>
      <c r="E2825" t="s">
        <v>57</v>
      </c>
      <c r="F2825" t="str">
        <f t="shared" si="133"/>
        <v>New South Wales</v>
      </c>
      <c r="G2825" t="s">
        <v>10</v>
      </c>
      <c r="H2825">
        <v>2064</v>
      </c>
      <c r="I2825" t="s">
        <v>11</v>
      </c>
      <c r="J2825" t="s">
        <v>124</v>
      </c>
      <c r="K2825" t="s">
        <v>150</v>
      </c>
      <c r="L2825" t="s">
        <v>140</v>
      </c>
      <c r="M2825" s="5">
        <v>451</v>
      </c>
    </row>
    <row r="2826" spans="1:13" x14ac:dyDescent="0.65">
      <c r="A2826" s="2">
        <v>46011</v>
      </c>
      <c r="B2826" s="3">
        <f t="shared" si="134"/>
        <v>2026</v>
      </c>
      <c r="C2826" t="str">
        <f t="shared" si="132"/>
        <v>2025-2026</v>
      </c>
      <c r="D2826" t="s">
        <v>160</v>
      </c>
      <c r="E2826" t="s">
        <v>105</v>
      </c>
      <c r="F2826" t="str">
        <f t="shared" si="133"/>
        <v>New South Wales</v>
      </c>
      <c r="G2826" t="s">
        <v>10</v>
      </c>
      <c r="H2826">
        <v>2031</v>
      </c>
      <c r="I2826" t="s">
        <v>11</v>
      </c>
      <c r="J2826" t="s">
        <v>124</v>
      </c>
      <c r="K2826" t="s">
        <v>153</v>
      </c>
      <c r="L2826" t="s">
        <v>143</v>
      </c>
      <c r="M2826" s="5">
        <v>524</v>
      </c>
    </row>
    <row r="2827" spans="1:13" x14ac:dyDescent="0.65">
      <c r="A2827" s="2">
        <v>45663</v>
      </c>
      <c r="B2827" s="3">
        <f t="shared" si="134"/>
        <v>2025</v>
      </c>
      <c r="C2827" t="str">
        <f t="shared" si="132"/>
        <v>2024-2025</v>
      </c>
      <c r="D2827" t="s">
        <v>160</v>
      </c>
      <c r="E2827" t="s">
        <v>69</v>
      </c>
      <c r="F2827" t="str">
        <f t="shared" si="133"/>
        <v>Victoria</v>
      </c>
      <c r="G2827" t="s">
        <v>26</v>
      </c>
      <c r="H2827">
        <v>3148</v>
      </c>
      <c r="I2827" t="s">
        <v>11</v>
      </c>
      <c r="J2827" t="s">
        <v>125</v>
      </c>
      <c r="K2827" t="s">
        <v>150</v>
      </c>
      <c r="L2827" t="s">
        <v>140</v>
      </c>
      <c r="M2827" s="5">
        <v>593</v>
      </c>
    </row>
    <row r="2828" spans="1:13" x14ac:dyDescent="0.65">
      <c r="A2828" s="2">
        <v>45419</v>
      </c>
      <c r="B2828" s="3">
        <f t="shared" si="134"/>
        <v>2024</v>
      </c>
      <c r="C2828" t="str">
        <f t="shared" si="132"/>
        <v>2023-2024</v>
      </c>
      <c r="D2828" t="s">
        <v>161</v>
      </c>
      <c r="E2828" t="s">
        <v>111</v>
      </c>
      <c r="F2828" t="str">
        <f t="shared" si="133"/>
        <v>New South Wales</v>
      </c>
      <c r="G2828" t="s">
        <v>10</v>
      </c>
      <c r="H2828">
        <v>2154</v>
      </c>
      <c r="I2828" t="s">
        <v>11</v>
      </c>
      <c r="J2828" t="s">
        <v>123</v>
      </c>
      <c r="K2828" t="s">
        <v>159</v>
      </c>
      <c r="L2828" t="s">
        <v>149</v>
      </c>
      <c r="M2828" s="5">
        <v>753</v>
      </c>
    </row>
    <row r="2829" spans="1:13" x14ac:dyDescent="0.65">
      <c r="A2829" s="2">
        <v>45618</v>
      </c>
      <c r="B2829" s="3">
        <f t="shared" si="134"/>
        <v>2025</v>
      </c>
      <c r="C2829" t="str">
        <f t="shared" si="132"/>
        <v>2024-2025</v>
      </c>
      <c r="D2829" t="s">
        <v>160</v>
      </c>
      <c r="E2829" t="s">
        <v>86</v>
      </c>
      <c r="F2829" t="str">
        <f t="shared" si="133"/>
        <v>Queensland</v>
      </c>
      <c r="G2829" t="s">
        <v>19</v>
      </c>
      <c r="H2829">
        <v>4119</v>
      </c>
      <c r="I2829" t="s">
        <v>11</v>
      </c>
      <c r="J2829" t="s">
        <v>129</v>
      </c>
      <c r="K2829" t="s">
        <v>155</v>
      </c>
      <c r="L2829" t="s">
        <v>145</v>
      </c>
      <c r="M2829" s="5">
        <v>706</v>
      </c>
    </row>
    <row r="2830" spans="1:13" x14ac:dyDescent="0.65">
      <c r="A2830" s="2">
        <v>45745</v>
      </c>
      <c r="B2830" s="3">
        <f t="shared" si="134"/>
        <v>2025</v>
      </c>
      <c r="C2830" t="str">
        <f t="shared" si="132"/>
        <v>2024-2025</v>
      </c>
      <c r="D2830" t="s">
        <v>161</v>
      </c>
      <c r="E2830" t="s">
        <v>23</v>
      </c>
      <c r="F2830" t="str">
        <f t="shared" si="133"/>
        <v>New South Wales</v>
      </c>
      <c r="G2830" t="s">
        <v>10</v>
      </c>
      <c r="H2830">
        <v>2830</v>
      </c>
      <c r="I2830" t="s">
        <v>11</v>
      </c>
      <c r="J2830" t="s">
        <v>130</v>
      </c>
      <c r="K2830" t="s">
        <v>153</v>
      </c>
      <c r="L2830" t="s">
        <v>143</v>
      </c>
      <c r="M2830" s="5">
        <v>418</v>
      </c>
    </row>
    <row r="2831" spans="1:13" x14ac:dyDescent="0.65">
      <c r="A2831" s="2">
        <v>45521</v>
      </c>
      <c r="B2831" s="3">
        <f t="shared" si="134"/>
        <v>2025</v>
      </c>
      <c r="C2831" t="str">
        <f t="shared" si="132"/>
        <v>2024-2025</v>
      </c>
      <c r="D2831" t="s">
        <v>160</v>
      </c>
      <c r="E2831" t="s">
        <v>20</v>
      </c>
      <c r="F2831" t="str">
        <f t="shared" si="133"/>
        <v>South Australia</v>
      </c>
      <c r="G2831" t="s">
        <v>17</v>
      </c>
      <c r="H2831">
        <v>5607</v>
      </c>
      <c r="I2831" t="s">
        <v>11</v>
      </c>
      <c r="J2831" t="s">
        <v>137</v>
      </c>
      <c r="K2831" t="s">
        <v>150</v>
      </c>
      <c r="L2831" t="s">
        <v>140</v>
      </c>
      <c r="M2831" s="5">
        <v>150</v>
      </c>
    </row>
    <row r="2832" spans="1:13" x14ac:dyDescent="0.65">
      <c r="A2832" s="2">
        <v>45545</v>
      </c>
      <c r="B2832" s="3">
        <f t="shared" si="134"/>
        <v>2025</v>
      </c>
      <c r="C2832" t="str">
        <f t="shared" si="132"/>
        <v>2024-2025</v>
      </c>
      <c r="D2832" t="s">
        <v>160</v>
      </c>
      <c r="E2832" t="s">
        <v>113</v>
      </c>
      <c r="F2832" t="str">
        <f t="shared" si="133"/>
        <v>New South Wales</v>
      </c>
      <c r="G2832" t="s">
        <v>10</v>
      </c>
      <c r="H2832">
        <v>2101</v>
      </c>
      <c r="I2832" t="s">
        <v>11</v>
      </c>
      <c r="J2832" t="s">
        <v>123</v>
      </c>
      <c r="K2832" t="s">
        <v>156</v>
      </c>
      <c r="L2832" t="s">
        <v>146</v>
      </c>
      <c r="M2832" s="5">
        <v>556</v>
      </c>
    </row>
    <row r="2833" spans="1:13" x14ac:dyDescent="0.65">
      <c r="A2833" s="2">
        <v>45529</v>
      </c>
      <c r="B2833" s="3">
        <f t="shared" si="134"/>
        <v>2025</v>
      </c>
      <c r="C2833" t="str">
        <f t="shared" si="132"/>
        <v>2024-2025</v>
      </c>
      <c r="D2833" t="s">
        <v>160</v>
      </c>
      <c r="E2833" t="s">
        <v>29</v>
      </c>
      <c r="F2833" t="str">
        <f t="shared" si="133"/>
        <v>Queensland</v>
      </c>
      <c r="G2833" t="s">
        <v>19</v>
      </c>
      <c r="H2833">
        <v>4703</v>
      </c>
      <c r="I2833" t="s">
        <v>11</v>
      </c>
      <c r="J2833" t="s">
        <v>136</v>
      </c>
      <c r="K2833" t="s">
        <v>153</v>
      </c>
      <c r="L2833" t="s">
        <v>143</v>
      </c>
      <c r="M2833" s="5">
        <v>106</v>
      </c>
    </row>
    <row r="2834" spans="1:13" x14ac:dyDescent="0.65">
      <c r="A2834" s="2">
        <v>45549</v>
      </c>
      <c r="B2834" s="3">
        <f t="shared" si="134"/>
        <v>2025</v>
      </c>
      <c r="C2834" t="str">
        <f t="shared" si="132"/>
        <v>2024-2025</v>
      </c>
      <c r="D2834" t="s">
        <v>160</v>
      </c>
      <c r="E2834" t="s">
        <v>30</v>
      </c>
      <c r="F2834" t="str">
        <f t="shared" si="133"/>
        <v>Victoria</v>
      </c>
      <c r="G2834" t="s">
        <v>26</v>
      </c>
      <c r="H2834">
        <v>3030</v>
      </c>
      <c r="I2834" t="s">
        <v>11</v>
      </c>
      <c r="J2834" t="s">
        <v>126</v>
      </c>
      <c r="K2834" t="s">
        <v>154</v>
      </c>
      <c r="L2834" t="s">
        <v>144</v>
      </c>
      <c r="M2834" s="5">
        <v>462</v>
      </c>
    </row>
    <row r="2835" spans="1:13" x14ac:dyDescent="0.65">
      <c r="A2835" s="2">
        <v>45877</v>
      </c>
      <c r="B2835" s="3">
        <f t="shared" si="134"/>
        <v>2026</v>
      </c>
      <c r="C2835" t="str">
        <f t="shared" si="132"/>
        <v>2025-2026</v>
      </c>
      <c r="D2835" t="s">
        <v>160</v>
      </c>
      <c r="E2835" t="s">
        <v>22</v>
      </c>
      <c r="F2835" t="str">
        <f t="shared" si="133"/>
        <v>New South Wales</v>
      </c>
      <c r="G2835" t="s">
        <v>10</v>
      </c>
      <c r="H2835">
        <v>2116</v>
      </c>
      <c r="I2835" t="s">
        <v>11</v>
      </c>
      <c r="J2835" t="s">
        <v>123</v>
      </c>
      <c r="K2835" t="s">
        <v>153</v>
      </c>
      <c r="L2835" t="s">
        <v>143</v>
      </c>
      <c r="M2835" s="5">
        <v>780</v>
      </c>
    </row>
    <row r="2836" spans="1:13" x14ac:dyDescent="0.65">
      <c r="A2836" s="2">
        <v>45878</v>
      </c>
      <c r="B2836" s="3">
        <f t="shared" si="134"/>
        <v>2026</v>
      </c>
      <c r="C2836" t="str">
        <f t="shared" si="132"/>
        <v>2025-2026</v>
      </c>
      <c r="D2836" t="s">
        <v>160</v>
      </c>
      <c r="E2836" t="s">
        <v>78</v>
      </c>
      <c r="F2836" t="str">
        <f t="shared" si="133"/>
        <v>New South Wales</v>
      </c>
      <c r="G2836" t="s">
        <v>10</v>
      </c>
      <c r="H2836">
        <v>2480</v>
      </c>
      <c r="I2836" t="s">
        <v>11</v>
      </c>
      <c r="J2836" t="s">
        <v>120</v>
      </c>
      <c r="K2836" t="s">
        <v>151</v>
      </c>
      <c r="L2836" t="s">
        <v>141</v>
      </c>
      <c r="M2836" s="5">
        <v>694</v>
      </c>
    </row>
    <row r="2837" spans="1:13" x14ac:dyDescent="0.65">
      <c r="A2837" s="2">
        <v>45305</v>
      </c>
      <c r="B2837" s="3">
        <f t="shared" si="134"/>
        <v>2024</v>
      </c>
      <c r="C2837" t="str">
        <f t="shared" si="132"/>
        <v>2023-2024</v>
      </c>
      <c r="D2837" t="s">
        <v>161</v>
      </c>
      <c r="E2837" t="s">
        <v>36</v>
      </c>
      <c r="F2837" t="str">
        <f t="shared" si="133"/>
        <v>New South Wales</v>
      </c>
      <c r="G2837" t="s">
        <v>10</v>
      </c>
      <c r="H2837">
        <v>2539</v>
      </c>
      <c r="I2837" t="s">
        <v>11</v>
      </c>
      <c r="J2837" t="s">
        <v>121</v>
      </c>
      <c r="K2837" t="s">
        <v>154</v>
      </c>
      <c r="L2837" t="s">
        <v>144</v>
      </c>
      <c r="M2837" s="5">
        <v>26</v>
      </c>
    </row>
    <row r="2838" spans="1:13" x14ac:dyDescent="0.65">
      <c r="A2838" s="2">
        <v>46016</v>
      </c>
      <c r="B2838" s="3">
        <f t="shared" si="134"/>
        <v>2026</v>
      </c>
      <c r="C2838" t="str">
        <f t="shared" si="132"/>
        <v>2025-2026</v>
      </c>
      <c r="D2838" t="s">
        <v>160</v>
      </c>
      <c r="E2838" t="s">
        <v>12</v>
      </c>
      <c r="F2838" t="str">
        <f t="shared" si="133"/>
        <v>New South Wales</v>
      </c>
      <c r="G2838" t="s">
        <v>10</v>
      </c>
      <c r="H2838">
        <v>2795</v>
      </c>
      <c r="I2838" t="s">
        <v>11</v>
      </c>
      <c r="J2838" t="s">
        <v>130</v>
      </c>
      <c r="K2838" t="s">
        <v>151</v>
      </c>
      <c r="L2838" t="s">
        <v>141</v>
      </c>
      <c r="M2838" s="5">
        <v>506</v>
      </c>
    </row>
    <row r="2839" spans="1:13" x14ac:dyDescent="0.65">
      <c r="A2839" s="2">
        <v>45648</v>
      </c>
      <c r="B2839" s="3">
        <f t="shared" si="134"/>
        <v>2025</v>
      </c>
      <c r="C2839" t="str">
        <f t="shared" si="132"/>
        <v>2024-2025</v>
      </c>
      <c r="D2839" t="s">
        <v>160</v>
      </c>
      <c r="E2839" t="s">
        <v>112</v>
      </c>
      <c r="F2839" t="str">
        <f t="shared" si="133"/>
        <v>Queensland</v>
      </c>
      <c r="G2839" t="s">
        <v>19</v>
      </c>
      <c r="H2839">
        <v>4566</v>
      </c>
      <c r="I2839" t="s">
        <v>11</v>
      </c>
      <c r="J2839" t="s">
        <v>134</v>
      </c>
      <c r="K2839" t="s">
        <v>159</v>
      </c>
      <c r="L2839" t="s">
        <v>149</v>
      </c>
      <c r="M2839" s="5">
        <v>656</v>
      </c>
    </row>
    <row r="2840" spans="1:13" x14ac:dyDescent="0.65">
      <c r="A2840" s="2">
        <v>45501</v>
      </c>
      <c r="B2840" s="3">
        <f t="shared" si="134"/>
        <v>2025</v>
      </c>
      <c r="C2840" t="str">
        <f t="shared" si="132"/>
        <v>2024-2025</v>
      </c>
      <c r="D2840" t="s">
        <v>161</v>
      </c>
      <c r="E2840" t="s">
        <v>62</v>
      </c>
      <c r="F2840" t="str">
        <f t="shared" si="133"/>
        <v>Victoria</v>
      </c>
      <c r="G2840" t="s">
        <v>26</v>
      </c>
      <c r="H2840">
        <v>3690</v>
      </c>
      <c r="I2840" t="s">
        <v>11</v>
      </c>
      <c r="J2840" t="s">
        <v>135</v>
      </c>
      <c r="K2840" t="s">
        <v>154</v>
      </c>
      <c r="L2840" t="s">
        <v>144</v>
      </c>
      <c r="M2840" s="5">
        <v>627</v>
      </c>
    </row>
    <row r="2841" spans="1:13" x14ac:dyDescent="0.65">
      <c r="A2841" s="2">
        <v>45543</v>
      </c>
      <c r="B2841" s="3">
        <f t="shared" si="134"/>
        <v>2025</v>
      </c>
      <c r="C2841" t="str">
        <f t="shared" si="132"/>
        <v>2024-2025</v>
      </c>
      <c r="D2841" t="s">
        <v>160</v>
      </c>
      <c r="E2841" t="s">
        <v>41</v>
      </c>
      <c r="F2841" t="str">
        <f t="shared" si="133"/>
        <v>New South Wales</v>
      </c>
      <c r="G2841" t="s">
        <v>10</v>
      </c>
      <c r="H2841">
        <v>2478</v>
      </c>
      <c r="I2841" t="s">
        <v>11</v>
      </c>
      <c r="J2841" t="s">
        <v>120</v>
      </c>
      <c r="K2841" t="s">
        <v>155</v>
      </c>
      <c r="L2841" t="s">
        <v>145</v>
      </c>
      <c r="M2841" s="5">
        <v>84</v>
      </c>
    </row>
    <row r="2842" spans="1:13" x14ac:dyDescent="0.65">
      <c r="A2842" s="2">
        <v>45564</v>
      </c>
      <c r="B2842" s="3">
        <f t="shared" si="134"/>
        <v>2025</v>
      </c>
      <c r="C2842" t="str">
        <f t="shared" si="132"/>
        <v>2024-2025</v>
      </c>
      <c r="D2842" t="s">
        <v>160</v>
      </c>
      <c r="E2842" t="s">
        <v>40</v>
      </c>
      <c r="F2842" t="str">
        <f t="shared" si="133"/>
        <v>South Australia</v>
      </c>
      <c r="G2842" t="s">
        <v>17</v>
      </c>
      <c r="H2842">
        <v>5169</v>
      </c>
      <c r="I2842" t="s">
        <v>11</v>
      </c>
      <c r="J2842" t="s">
        <v>132</v>
      </c>
      <c r="K2842" t="s">
        <v>159</v>
      </c>
      <c r="L2842" t="s">
        <v>149</v>
      </c>
      <c r="M2842" s="5">
        <v>693</v>
      </c>
    </row>
    <row r="2843" spans="1:13" x14ac:dyDescent="0.65">
      <c r="A2843" s="2">
        <v>45978</v>
      </c>
      <c r="B2843" s="3">
        <f t="shared" si="134"/>
        <v>2026</v>
      </c>
      <c r="C2843" t="str">
        <f t="shared" si="132"/>
        <v>2025-2026</v>
      </c>
      <c r="D2843" t="s">
        <v>160</v>
      </c>
      <c r="E2843" t="s">
        <v>13</v>
      </c>
      <c r="F2843" t="str">
        <f t="shared" si="133"/>
        <v>New South Wales</v>
      </c>
      <c r="G2843" t="s">
        <v>10</v>
      </c>
      <c r="H2843">
        <v>2141</v>
      </c>
      <c r="I2843" t="s">
        <v>11</v>
      </c>
      <c r="J2843" t="s">
        <v>123</v>
      </c>
      <c r="K2843" t="s">
        <v>153</v>
      </c>
      <c r="L2843" t="s">
        <v>143</v>
      </c>
      <c r="M2843" s="5">
        <v>184</v>
      </c>
    </row>
    <row r="2844" spans="1:13" x14ac:dyDescent="0.65">
      <c r="A2844" s="2">
        <v>45823</v>
      </c>
      <c r="B2844" s="3">
        <f t="shared" si="134"/>
        <v>2025</v>
      </c>
      <c r="C2844" t="str">
        <f t="shared" si="132"/>
        <v>2024-2025</v>
      </c>
      <c r="D2844" t="s">
        <v>160</v>
      </c>
      <c r="E2844" t="s">
        <v>25</v>
      </c>
      <c r="F2844" t="str">
        <f t="shared" si="133"/>
        <v>Victoria</v>
      </c>
      <c r="G2844" t="s">
        <v>26</v>
      </c>
      <c r="H2844">
        <v>3066</v>
      </c>
      <c r="I2844" t="s">
        <v>11</v>
      </c>
      <c r="J2844" t="s">
        <v>126</v>
      </c>
      <c r="K2844" t="s">
        <v>155</v>
      </c>
      <c r="L2844" t="s">
        <v>145</v>
      </c>
      <c r="M2844" s="5">
        <v>724</v>
      </c>
    </row>
    <row r="2845" spans="1:13" x14ac:dyDescent="0.65">
      <c r="A2845" s="2">
        <v>45953</v>
      </c>
      <c r="B2845" s="3">
        <f t="shared" si="134"/>
        <v>2026</v>
      </c>
      <c r="C2845" t="str">
        <f t="shared" si="132"/>
        <v>2025-2026</v>
      </c>
      <c r="D2845" t="s">
        <v>160</v>
      </c>
      <c r="E2845" t="s">
        <v>39</v>
      </c>
      <c r="F2845" t="str">
        <f t="shared" si="133"/>
        <v>New South Wales</v>
      </c>
      <c r="G2845" t="s">
        <v>10</v>
      </c>
      <c r="H2845">
        <v>2541</v>
      </c>
      <c r="I2845" t="s">
        <v>11</v>
      </c>
      <c r="J2845" t="s">
        <v>121</v>
      </c>
      <c r="K2845" t="s">
        <v>151</v>
      </c>
      <c r="L2845" t="s">
        <v>141</v>
      </c>
      <c r="M2845" s="5">
        <v>693</v>
      </c>
    </row>
    <row r="2846" spans="1:13" x14ac:dyDescent="0.65">
      <c r="A2846" s="2">
        <v>45742</v>
      </c>
      <c r="B2846" s="3">
        <f t="shared" si="134"/>
        <v>2025</v>
      </c>
      <c r="C2846" t="str">
        <f t="shared" si="132"/>
        <v>2024-2025</v>
      </c>
      <c r="D2846" t="s">
        <v>161</v>
      </c>
      <c r="E2846" t="s">
        <v>105</v>
      </c>
      <c r="F2846" t="str">
        <f t="shared" si="133"/>
        <v>New South Wales</v>
      </c>
      <c r="G2846" t="s">
        <v>10</v>
      </c>
      <c r="H2846">
        <v>2031</v>
      </c>
      <c r="I2846" t="s">
        <v>11</v>
      </c>
      <c r="J2846" t="s">
        <v>124</v>
      </c>
      <c r="K2846" t="s">
        <v>151</v>
      </c>
      <c r="L2846" t="s">
        <v>141</v>
      </c>
      <c r="M2846" s="5">
        <v>310</v>
      </c>
    </row>
    <row r="2847" spans="1:13" x14ac:dyDescent="0.65">
      <c r="A2847" s="2">
        <v>45713</v>
      </c>
      <c r="B2847" s="3">
        <f t="shared" si="134"/>
        <v>2025</v>
      </c>
      <c r="C2847" t="str">
        <f t="shared" si="132"/>
        <v>2024-2025</v>
      </c>
      <c r="D2847" t="s">
        <v>160</v>
      </c>
      <c r="E2847" t="s">
        <v>82</v>
      </c>
      <c r="F2847" t="str">
        <f t="shared" si="133"/>
        <v>Queensland</v>
      </c>
      <c r="G2847" t="s">
        <v>19</v>
      </c>
      <c r="H2847">
        <v>4215</v>
      </c>
      <c r="I2847" t="s">
        <v>11</v>
      </c>
      <c r="J2847" t="s">
        <v>122</v>
      </c>
      <c r="K2847" t="s">
        <v>157</v>
      </c>
      <c r="L2847" t="s">
        <v>147</v>
      </c>
      <c r="M2847" s="5">
        <v>382</v>
      </c>
    </row>
    <row r="2848" spans="1:13" x14ac:dyDescent="0.65">
      <c r="A2848" s="2">
        <v>45612</v>
      </c>
      <c r="B2848" s="3">
        <f t="shared" si="134"/>
        <v>2025</v>
      </c>
      <c r="C2848" t="str">
        <f t="shared" si="132"/>
        <v>2024-2025</v>
      </c>
      <c r="D2848" t="s">
        <v>161</v>
      </c>
      <c r="E2848" t="s">
        <v>80</v>
      </c>
      <c r="F2848" t="str">
        <f t="shared" si="133"/>
        <v>New South Wales</v>
      </c>
      <c r="G2848" t="s">
        <v>10</v>
      </c>
      <c r="H2848">
        <v>2120</v>
      </c>
      <c r="I2848" t="s">
        <v>11</v>
      </c>
      <c r="J2848" t="s">
        <v>123</v>
      </c>
      <c r="K2848" t="s">
        <v>150</v>
      </c>
      <c r="L2848" t="s">
        <v>140</v>
      </c>
      <c r="M2848" s="5">
        <v>507</v>
      </c>
    </row>
    <row r="2849" spans="1:13" x14ac:dyDescent="0.65">
      <c r="A2849" s="2">
        <v>45933</v>
      </c>
      <c r="B2849" s="3">
        <f t="shared" si="134"/>
        <v>2026</v>
      </c>
      <c r="C2849" t="str">
        <f t="shared" si="132"/>
        <v>2025-2026</v>
      </c>
      <c r="D2849" t="s">
        <v>160</v>
      </c>
      <c r="E2849" t="s">
        <v>39</v>
      </c>
      <c r="F2849" t="str">
        <f t="shared" si="133"/>
        <v>New South Wales</v>
      </c>
      <c r="G2849" t="s">
        <v>10</v>
      </c>
      <c r="H2849">
        <v>2541</v>
      </c>
      <c r="I2849" t="s">
        <v>11</v>
      </c>
      <c r="J2849" t="s">
        <v>121</v>
      </c>
      <c r="K2849" t="s">
        <v>157</v>
      </c>
      <c r="L2849" t="s">
        <v>147</v>
      </c>
      <c r="M2849" s="5">
        <v>569</v>
      </c>
    </row>
    <row r="2850" spans="1:13" x14ac:dyDescent="0.65">
      <c r="A2850" s="2">
        <v>45837</v>
      </c>
      <c r="B2850" s="3">
        <f t="shared" si="134"/>
        <v>2025</v>
      </c>
      <c r="C2850" t="str">
        <f t="shared" si="132"/>
        <v>2024-2025</v>
      </c>
      <c r="D2850" t="s">
        <v>160</v>
      </c>
      <c r="E2850" t="s">
        <v>113</v>
      </c>
      <c r="F2850" t="str">
        <f t="shared" si="133"/>
        <v>New South Wales</v>
      </c>
      <c r="G2850" t="s">
        <v>10</v>
      </c>
      <c r="H2850">
        <v>2101</v>
      </c>
      <c r="I2850" t="s">
        <v>11</v>
      </c>
      <c r="J2850" t="s">
        <v>123</v>
      </c>
      <c r="K2850" t="s">
        <v>152</v>
      </c>
      <c r="L2850" t="s">
        <v>142</v>
      </c>
      <c r="M2850" s="5">
        <v>185</v>
      </c>
    </row>
    <row r="2851" spans="1:13" x14ac:dyDescent="0.65">
      <c r="A2851" s="2">
        <v>45656</v>
      </c>
      <c r="B2851" s="3">
        <f t="shared" si="134"/>
        <v>2025</v>
      </c>
      <c r="C2851" t="str">
        <f t="shared" si="132"/>
        <v>2024-2025</v>
      </c>
      <c r="D2851" t="s">
        <v>161</v>
      </c>
      <c r="E2851" t="s">
        <v>114</v>
      </c>
      <c r="F2851" t="str">
        <f t="shared" si="133"/>
        <v>Victoria</v>
      </c>
      <c r="G2851" t="s">
        <v>26</v>
      </c>
      <c r="H2851">
        <v>3353</v>
      </c>
      <c r="I2851" t="s">
        <v>11</v>
      </c>
      <c r="J2851" t="s">
        <v>127</v>
      </c>
      <c r="K2851" t="s">
        <v>153</v>
      </c>
      <c r="L2851" t="s">
        <v>143</v>
      </c>
      <c r="M2851" s="5">
        <v>502</v>
      </c>
    </row>
    <row r="2852" spans="1:13" x14ac:dyDescent="0.65">
      <c r="A2852" s="2">
        <v>45432</v>
      </c>
      <c r="B2852" s="3">
        <f t="shared" si="134"/>
        <v>2024</v>
      </c>
      <c r="C2852" t="str">
        <f t="shared" si="132"/>
        <v>2023-2024</v>
      </c>
      <c r="D2852" t="s">
        <v>160</v>
      </c>
      <c r="E2852" t="s">
        <v>100</v>
      </c>
      <c r="F2852" t="str">
        <f t="shared" si="133"/>
        <v>New South Wales</v>
      </c>
      <c r="G2852" t="s">
        <v>10</v>
      </c>
      <c r="H2852">
        <v>2800</v>
      </c>
      <c r="I2852" t="s">
        <v>11</v>
      </c>
      <c r="J2852" t="s">
        <v>130</v>
      </c>
      <c r="K2852" t="s">
        <v>153</v>
      </c>
      <c r="L2852" t="s">
        <v>143</v>
      </c>
      <c r="M2852" s="5">
        <v>478</v>
      </c>
    </row>
    <row r="2853" spans="1:13" x14ac:dyDescent="0.65">
      <c r="A2853" s="2">
        <v>45361</v>
      </c>
      <c r="B2853" s="3">
        <f t="shared" si="134"/>
        <v>2024</v>
      </c>
      <c r="C2853" t="str">
        <f t="shared" si="132"/>
        <v>2023-2024</v>
      </c>
      <c r="D2853" t="s">
        <v>160</v>
      </c>
      <c r="E2853" t="s">
        <v>114</v>
      </c>
      <c r="F2853" t="str">
        <f t="shared" si="133"/>
        <v>Victoria</v>
      </c>
      <c r="G2853" t="s">
        <v>26</v>
      </c>
      <c r="H2853">
        <v>3353</v>
      </c>
      <c r="I2853" t="s">
        <v>11</v>
      </c>
      <c r="J2853" t="s">
        <v>127</v>
      </c>
      <c r="K2853" t="s">
        <v>151</v>
      </c>
      <c r="L2853" t="s">
        <v>141</v>
      </c>
      <c r="M2853" s="5">
        <v>689</v>
      </c>
    </row>
    <row r="2854" spans="1:13" x14ac:dyDescent="0.65">
      <c r="A2854" s="2">
        <v>45439</v>
      </c>
      <c r="B2854" s="3">
        <f t="shared" si="134"/>
        <v>2024</v>
      </c>
      <c r="C2854" t="str">
        <f t="shared" si="132"/>
        <v>2023-2024</v>
      </c>
      <c r="D2854" t="s">
        <v>160</v>
      </c>
      <c r="E2854" t="s">
        <v>90</v>
      </c>
      <c r="F2854" t="str">
        <f t="shared" si="133"/>
        <v>New South Wales</v>
      </c>
      <c r="G2854" t="s">
        <v>10</v>
      </c>
      <c r="H2854">
        <v>2650</v>
      </c>
      <c r="I2854" t="s">
        <v>11</v>
      </c>
      <c r="J2854" t="s">
        <v>130</v>
      </c>
      <c r="K2854" t="s">
        <v>156</v>
      </c>
      <c r="L2854" t="s">
        <v>146</v>
      </c>
      <c r="M2854" s="5">
        <v>713</v>
      </c>
    </row>
    <row r="2855" spans="1:13" x14ac:dyDescent="0.65">
      <c r="A2855" s="2">
        <v>45950</v>
      </c>
      <c r="B2855" s="3">
        <f t="shared" si="134"/>
        <v>2026</v>
      </c>
      <c r="C2855" t="str">
        <f t="shared" si="132"/>
        <v>2025-2026</v>
      </c>
      <c r="D2855" t="s">
        <v>161</v>
      </c>
      <c r="E2855" t="s">
        <v>95</v>
      </c>
      <c r="F2855" t="str">
        <f t="shared" si="133"/>
        <v>New South Wales</v>
      </c>
      <c r="G2855" t="s">
        <v>10</v>
      </c>
      <c r="H2855">
        <v>2131</v>
      </c>
      <c r="I2855" t="s">
        <v>11</v>
      </c>
      <c r="J2855" t="s">
        <v>123</v>
      </c>
      <c r="K2855" t="s">
        <v>155</v>
      </c>
      <c r="L2855" t="s">
        <v>145</v>
      </c>
      <c r="M2855" s="5">
        <v>163</v>
      </c>
    </row>
    <row r="2856" spans="1:13" x14ac:dyDescent="0.65">
      <c r="A2856" s="2">
        <v>45925</v>
      </c>
      <c r="B2856" s="3">
        <f t="shared" si="134"/>
        <v>2026</v>
      </c>
      <c r="C2856" t="str">
        <f t="shared" si="132"/>
        <v>2025-2026</v>
      </c>
      <c r="D2856" t="s">
        <v>160</v>
      </c>
      <c r="E2856" t="s">
        <v>105</v>
      </c>
      <c r="F2856" t="str">
        <f t="shared" si="133"/>
        <v>New South Wales</v>
      </c>
      <c r="G2856" t="s">
        <v>10</v>
      </c>
      <c r="H2856">
        <v>2031</v>
      </c>
      <c r="I2856" t="s">
        <v>11</v>
      </c>
      <c r="J2856" t="s">
        <v>124</v>
      </c>
      <c r="K2856" t="s">
        <v>159</v>
      </c>
      <c r="L2856" t="s">
        <v>149</v>
      </c>
      <c r="M2856" s="5">
        <v>366</v>
      </c>
    </row>
    <row r="2857" spans="1:13" x14ac:dyDescent="0.65">
      <c r="A2857" s="2">
        <v>45893</v>
      </c>
      <c r="B2857" s="3">
        <f t="shared" si="134"/>
        <v>2026</v>
      </c>
      <c r="C2857" t="str">
        <f t="shared" si="132"/>
        <v>2025-2026</v>
      </c>
      <c r="D2857" t="s">
        <v>160</v>
      </c>
      <c r="E2857" t="s">
        <v>13</v>
      </c>
      <c r="F2857" t="str">
        <f t="shared" si="133"/>
        <v>New South Wales</v>
      </c>
      <c r="G2857" t="s">
        <v>10</v>
      </c>
      <c r="H2857">
        <v>2141</v>
      </c>
      <c r="I2857" t="s">
        <v>11</v>
      </c>
      <c r="J2857" t="s">
        <v>123</v>
      </c>
      <c r="K2857" t="s">
        <v>151</v>
      </c>
      <c r="L2857" t="s">
        <v>141</v>
      </c>
      <c r="M2857" s="5">
        <v>333</v>
      </c>
    </row>
    <row r="2858" spans="1:13" x14ac:dyDescent="0.65">
      <c r="A2858" s="2">
        <v>45370</v>
      </c>
      <c r="B2858" s="3">
        <f t="shared" si="134"/>
        <v>2024</v>
      </c>
      <c r="C2858" t="str">
        <f t="shared" si="132"/>
        <v>2023-2024</v>
      </c>
      <c r="D2858" t="s">
        <v>160</v>
      </c>
      <c r="E2858" t="s">
        <v>89</v>
      </c>
      <c r="F2858" t="str">
        <f t="shared" si="133"/>
        <v>Queensland</v>
      </c>
      <c r="G2858" t="s">
        <v>19</v>
      </c>
      <c r="H2858">
        <v>4700</v>
      </c>
      <c r="I2858" t="s">
        <v>11</v>
      </c>
      <c r="J2858" t="s">
        <v>136</v>
      </c>
      <c r="K2858" t="s">
        <v>153</v>
      </c>
      <c r="L2858" t="s">
        <v>143</v>
      </c>
      <c r="M2858" s="5">
        <v>712</v>
      </c>
    </row>
    <row r="2859" spans="1:13" x14ac:dyDescent="0.65">
      <c r="A2859" s="2">
        <v>45734</v>
      </c>
      <c r="B2859" s="3">
        <f t="shared" si="134"/>
        <v>2025</v>
      </c>
      <c r="C2859" t="str">
        <f t="shared" si="132"/>
        <v>2024-2025</v>
      </c>
      <c r="D2859" t="s">
        <v>160</v>
      </c>
      <c r="E2859" t="s">
        <v>41</v>
      </c>
      <c r="F2859" t="str">
        <f t="shared" si="133"/>
        <v>New South Wales</v>
      </c>
      <c r="G2859" t="s">
        <v>10</v>
      </c>
      <c r="H2859">
        <v>2478</v>
      </c>
      <c r="I2859" t="s">
        <v>11</v>
      </c>
      <c r="J2859" t="s">
        <v>120</v>
      </c>
      <c r="K2859" t="s">
        <v>156</v>
      </c>
      <c r="L2859" t="s">
        <v>146</v>
      </c>
      <c r="M2859" s="5">
        <v>71</v>
      </c>
    </row>
    <row r="2860" spans="1:13" x14ac:dyDescent="0.65">
      <c r="A2860" s="2">
        <v>45625</v>
      </c>
      <c r="B2860" s="3">
        <f t="shared" si="134"/>
        <v>2025</v>
      </c>
      <c r="C2860" t="str">
        <f t="shared" si="132"/>
        <v>2024-2025</v>
      </c>
      <c r="D2860" t="s">
        <v>161</v>
      </c>
      <c r="E2860" t="s">
        <v>74</v>
      </c>
      <c r="F2860" t="str">
        <f t="shared" si="133"/>
        <v>Victoria</v>
      </c>
      <c r="G2860" t="s">
        <v>26</v>
      </c>
      <c r="H2860">
        <v>3500</v>
      </c>
      <c r="I2860" t="s">
        <v>11</v>
      </c>
      <c r="J2860" t="s">
        <v>127</v>
      </c>
      <c r="K2860" t="s">
        <v>153</v>
      </c>
      <c r="L2860" t="s">
        <v>143</v>
      </c>
      <c r="M2860" s="5">
        <v>58</v>
      </c>
    </row>
    <row r="2861" spans="1:13" x14ac:dyDescent="0.65">
      <c r="A2861" s="2">
        <v>45416</v>
      </c>
      <c r="B2861" s="3">
        <f t="shared" si="134"/>
        <v>2024</v>
      </c>
      <c r="C2861" t="str">
        <f t="shared" si="132"/>
        <v>2023-2024</v>
      </c>
      <c r="D2861" t="s">
        <v>161</v>
      </c>
      <c r="E2861" t="s">
        <v>97</v>
      </c>
      <c r="F2861" t="str">
        <f t="shared" si="133"/>
        <v>Tasmania</v>
      </c>
      <c r="G2861" t="s">
        <v>43</v>
      </c>
      <c r="H2861">
        <v>7010</v>
      </c>
      <c r="I2861" t="s">
        <v>11</v>
      </c>
      <c r="J2861" t="s">
        <v>128</v>
      </c>
      <c r="K2861" t="s">
        <v>154</v>
      </c>
      <c r="L2861" t="s">
        <v>144</v>
      </c>
      <c r="M2861" s="5">
        <v>140</v>
      </c>
    </row>
    <row r="2862" spans="1:13" x14ac:dyDescent="0.65">
      <c r="A2862" s="2">
        <v>45615</v>
      </c>
      <c r="B2862" s="3">
        <f t="shared" si="134"/>
        <v>2025</v>
      </c>
      <c r="C2862" t="str">
        <f t="shared" si="132"/>
        <v>2024-2025</v>
      </c>
      <c r="D2862" t="s">
        <v>160</v>
      </c>
      <c r="E2862" t="s">
        <v>12</v>
      </c>
      <c r="F2862" t="str">
        <f t="shared" si="133"/>
        <v>New South Wales</v>
      </c>
      <c r="G2862" t="s">
        <v>10</v>
      </c>
      <c r="H2862">
        <v>2795</v>
      </c>
      <c r="I2862" t="s">
        <v>11</v>
      </c>
      <c r="J2862" t="s">
        <v>130</v>
      </c>
      <c r="K2862" t="s">
        <v>151</v>
      </c>
      <c r="L2862" t="s">
        <v>141</v>
      </c>
      <c r="M2862" s="5">
        <v>658</v>
      </c>
    </row>
    <row r="2863" spans="1:13" x14ac:dyDescent="0.65">
      <c r="A2863" s="2">
        <v>45521</v>
      </c>
      <c r="B2863" s="3">
        <f t="shared" si="134"/>
        <v>2025</v>
      </c>
      <c r="C2863" t="str">
        <f t="shared" si="132"/>
        <v>2024-2025</v>
      </c>
      <c r="D2863" t="s">
        <v>160</v>
      </c>
      <c r="E2863" t="s">
        <v>91</v>
      </c>
      <c r="F2863" t="str">
        <f t="shared" si="133"/>
        <v>Western Australia</v>
      </c>
      <c r="G2863" t="s">
        <v>28</v>
      </c>
      <c r="H2863">
        <v>6109</v>
      </c>
      <c r="I2863" t="s">
        <v>11</v>
      </c>
      <c r="J2863" t="s">
        <v>133</v>
      </c>
      <c r="K2863" t="s">
        <v>153</v>
      </c>
      <c r="L2863" t="s">
        <v>143</v>
      </c>
      <c r="M2863" s="5">
        <v>709</v>
      </c>
    </row>
    <row r="2864" spans="1:13" x14ac:dyDescent="0.65">
      <c r="A2864" s="2">
        <v>45847</v>
      </c>
      <c r="B2864" s="3">
        <f t="shared" si="134"/>
        <v>2026</v>
      </c>
      <c r="C2864" t="str">
        <f t="shared" si="132"/>
        <v>2025-2026</v>
      </c>
      <c r="D2864" t="s">
        <v>160</v>
      </c>
      <c r="E2864" t="s">
        <v>66</v>
      </c>
      <c r="F2864" t="str">
        <f t="shared" si="133"/>
        <v>Western Australia</v>
      </c>
      <c r="G2864" t="s">
        <v>28</v>
      </c>
      <c r="H2864">
        <v>6330</v>
      </c>
      <c r="I2864" t="s">
        <v>11</v>
      </c>
      <c r="J2864" t="s">
        <v>133</v>
      </c>
      <c r="K2864" t="s">
        <v>154</v>
      </c>
      <c r="L2864" t="s">
        <v>144</v>
      </c>
      <c r="M2864" s="5">
        <v>124</v>
      </c>
    </row>
    <row r="2865" spans="1:13" x14ac:dyDescent="0.65">
      <c r="A2865" s="2">
        <v>45658</v>
      </c>
      <c r="B2865" s="3">
        <f t="shared" si="134"/>
        <v>2025</v>
      </c>
      <c r="C2865" t="str">
        <f t="shared" si="132"/>
        <v>2024-2025</v>
      </c>
      <c r="D2865" t="s">
        <v>160</v>
      </c>
      <c r="E2865" t="s">
        <v>93</v>
      </c>
      <c r="F2865" t="str">
        <f t="shared" si="133"/>
        <v>Victoria</v>
      </c>
      <c r="G2865" t="s">
        <v>26</v>
      </c>
      <c r="H2865">
        <v>3400</v>
      </c>
      <c r="I2865" t="s">
        <v>11</v>
      </c>
      <c r="J2865" t="s">
        <v>127</v>
      </c>
      <c r="K2865" t="s">
        <v>154</v>
      </c>
      <c r="L2865" t="s">
        <v>144</v>
      </c>
      <c r="M2865" s="5">
        <v>470</v>
      </c>
    </row>
    <row r="2866" spans="1:13" x14ac:dyDescent="0.65">
      <c r="A2866" s="2">
        <v>45836</v>
      </c>
      <c r="B2866" s="3">
        <f t="shared" si="134"/>
        <v>2025</v>
      </c>
      <c r="C2866" t="str">
        <f t="shared" si="132"/>
        <v>2024-2025</v>
      </c>
      <c r="D2866" t="s">
        <v>160</v>
      </c>
      <c r="E2866" t="s">
        <v>47</v>
      </c>
      <c r="F2866" t="str">
        <f t="shared" si="133"/>
        <v>Victoria</v>
      </c>
      <c r="G2866" t="s">
        <v>26</v>
      </c>
      <c r="H2866">
        <v>3630</v>
      </c>
      <c r="I2866" t="s">
        <v>11</v>
      </c>
      <c r="J2866" t="s">
        <v>135</v>
      </c>
      <c r="K2866" t="s">
        <v>159</v>
      </c>
      <c r="L2866" t="s">
        <v>149</v>
      </c>
      <c r="M2866" s="5">
        <v>729</v>
      </c>
    </row>
    <row r="2867" spans="1:13" x14ac:dyDescent="0.65">
      <c r="A2867" s="2">
        <v>45432</v>
      </c>
      <c r="B2867" s="3">
        <f t="shared" si="134"/>
        <v>2024</v>
      </c>
      <c r="C2867" t="str">
        <f t="shared" si="132"/>
        <v>2023-2024</v>
      </c>
      <c r="D2867" t="s">
        <v>161</v>
      </c>
      <c r="E2867" t="s">
        <v>95</v>
      </c>
      <c r="F2867" t="str">
        <f t="shared" si="133"/>
        <v>New South Wales</v>
      </c>
      <c r="G2867" t="s">
        <v>10</v>
      </c>
      <c r="H2867">
        <v>2131</v>
      </c>
      <c r="I2867" t="s">
        <v>11</v>
      </c>
      <c r="J2867" t="s">
        <v>123</v>
      </c>
      <c r="K2867" t="s">
        <v>153</v>
      </c>
      <c r="L2867" t="s">
        <v>143</v>
      </c>
      <c r="M2867" s="5">
        <v>696</v>
      </c>
    </row>
    <row r="2868" spans="1:13" x14ac:dyDescent="0.65">
      <c r="A2868" s="2">
        <v>46001</v>
      </c>
      <c r="B2868" s="3">
        <f t="shared" si="134"/>
        <v>2026</v>
      </c>
      <c r="C2868" t="str">
        <f t="shared" si="132"/>
        <v>2025-2026</v>
      </c>
      <c r="D2868" t="s">
        <v>160</v>
      </c>
      <c r="E2868" t="s">
        <v>25</v>
      </c>
      <c r="F2868" t="str">
        <f t="shared" si="133"/>
        <v>Victoria</v>
      </c>
      <c r="G2868" t="s">
        <v>26</v>
      </c>
      <c r="H2868">
        <v>3066</v>
      </c>
      <c r="I2868" t="s">
        <v>11</v>
      </c>
      <c r="J2868" t="s">
        <v>126</v>
      </c>
      <c r="K2868" t="s">
        <v>153</v>
      </c>
      <c r="L2868" t="s">
        <v>143</v>
      </c>
      <c r="M2868" s="5">
        <v>260</v>
      </c>
    </row>
    <row r="2869" spans="1:13" x14ac:dyDescent="0.65">
      <c r="A2869" s="2">
        <v>45439</v>
      </c>
      <c r="B2869" s="3">
        <f t="shared" si="134"/>
        <v>2024</v>
      </c>
      <c r="C2869" t="str">
        <f t="shared" si="132"/>
        <v>2023-2024</v>
      </c>
      <c r="D2869" t="s">
        <v>160</v>
      </c>
      <c r="E2869" t="s">
        <v>29</v>
      </c>
      <c r="F2869" t="str">
        <f t="shared" si="133"/>
        <v>Queensland</v>
      </c>
      <c r="G2869" t="s">
        <v>19</v>
      </c>
      <c r="H2869">
        <v>4703</v>
      </c>
      <c r="I2869" t="s">
        <v>11</v>
      </c>
      <c r="J2869" t="s">
        <v>136</v>
      </c>
      <c r="K2869" t="s">
        <v>159</v>
      </c>
      <c r="L2869" t="s">
        <v>149</v>
      </c>
      <c r="M2869" s="5">
        <v>49</v>
      </c>
    </row>
    <row r="2870" spans="1:13" x14ac:dyDescent="0.65">
      <c r="A2870" s="2">
        <v>45881</v>
      </c>
      <c r="B2870" s="3">
        <f t="shared" si="134"/>
        <v>2026</v>
      </c>
      <c r="C2870" t="str">
        <f t="shared" si="132"/>
        <v>2025-2026</v>
      </c>
      <c r="D2870" t="s">
        <v>161</v>
      </c>
      <c r="E2870" t="s">
        <v>53</v>
      </c>
      <c r="F2870" t="str">
        <f t="shared" si="133"/>
        <v>Queensland</v>
      </c>
      <c r="G2870" t="s">
        <v>19</v>
      </c>
      <c r="H2870">
        <v>4012</v>
      </c>
      <c r="I2870" t="s">
        <v>11</v>
      </c>
      <c r="J2870" t="s">
        <v>129</v>
      </c>
      <c r="K2870" t="s">
        <v>154</v>
      </c>
      <c r="L2870" t="s">
        <v>144</v>
      </c>
      <c r="M2870" s="5">
        <v>148</v>
      </c>
    </row>
    <row r="2871" spans="1:13" x14ac:dyDescent="0.65">
      <c r="A2871" s="2">
        <v>45993</v>
      </c>
      <c r="B2871" s="3">
        <f t="shared" si="134"/>
        <v>2026</v>
      </c>
      <c r="C2871" t="str">
        <f t="shared" si="132"/>
        <v>2025-2026</v>
      </c>
      <c r="D2871" t="s">
        <v>160</v>
      </c>
      <c r="E2871" t="s">
        <v>107</v>
      </c>
      <c r="F2871" t="str">
        <f t="shared" si="133"/>
        <v>New South Wales</v>
      </c>
      <c r="G2871" t="s">
        <v>10</v>
      </c>
      <c r="H2871">
        <v>2020</v>
      </c>
      <c r="I2871" t="s">
        <v>11</v>
      </c>
      <c r="J2871" t="s">
        <v>124</v>
      </c>
      <c r="K2871" t="s">
        <v>152</v>
      </c>
      <c r="L2871" t="s">
        <v>142</v>
      </c>
      <c r="M2871" s="5">
        <v>706</v>
      </c>
    </row>
    <row r="2872" spans="1:13" x14ac:dyDescent="0.65">
      <c r="A2872" s="2">
        <v>45315</v>
      </c>
      <c r="B2872" s="3">
        <f t="shared" si="134"/>
        <v>2024</v>
      </c>
      <c r="C2872" t="str">
        <f t="shared" si="132"/>
        <v>2023-2024</v>
      </c>
      <c r="D2872" t="s">
        <v>160</v>
      </c>
      <c r="E2872" t="s">
        <v>107</v>
      </c>
      <c r="F2872" t="str">
        <f t="shared" si="133"/>
        <v>New South Wales</v>
      </c>
      <c r="G2872" t="s">
        <v>10</v>
      </c>
      <c r="H2872">
        <v>2020</v>
      </c>
      <c r="I2872" t="s">
        <v>11</v>
      </c>
      <c r="J2872" t="s">
        <v>124</v>
      </c>
      <c r="K2872" t="s">
        <v>157</v>
      </c>
      <c r="L2872" t="s">
        <v>147</v>
      </c>
      <c r="M2872" s="5">
        <v>410</v>
      </c>
    </row>
    <row r="2873" spans="1:13" x14ac:dyDescent="0.65">
      <c r="A2873" s="2">
        <v>45531</v>
      </c>
      <c r="B2873" s="3">
        <f t="shared" si="134"/>
        <v>2025</v>
      </c>
      <c r="C2873" t="str">
        <f t="shared" si="132"/>
        <v>2024-2025</v>
      </c>
      <c r="D2873" t="s">
        <v>161</v>
      </c>
      <c r="E2873" t="s">
        <v>48</v>
      </c>
      <c r="F2873" t="str">
        <f t="shared" si="133"/>
        <v>Western Australia</v>
      </c>
      <c r="G2873" t="s">
        <v>28</v>
      </c>
      <c r="H2873">
        <v>6450</v>
      </c>
      <c r="I2873" t="s">
        <v>11</v>
      </c>
      <c r="J2873" t="s">
        <v>139</v>
      </c>
      <c r="K2873" t="s">
        <v>150</v>
      </c>
      <c r="L2873" t="s">
        <v>140</v>
      </c>
      <c r="M2873" s="5">
        <v>709</v>
      </c>
    </row>
    <row r="2874" spans="1:13" x14ac:dyDescent="0.65">
      <c r="A2874" s="2">
        <v>45917</v>
      </c>
      <c r="B2874" s="3">
        <f t="shared" si="134"/>
        <v>2026</v>
      </c>
      <c r="C2874" t="str">
        <f t="shared" si="132"/>
        <v>2025-2026</v>
      </c>
      <c r="D2874" t="s">
        <v>160</v>
      </c>
      <c r="E2874" t="s">
        <v>91</v>
      </c>
      <c r="F2874" t="str">
        <f t="shared" si="133"/>
        <v>Western Australia</v>
      </c>
      <c r="G2874" t="s">
        <v>28</v>
      </c>
      <c r="H2874">
        <v>6109</v>
      </c>
      <c r="I2874" t="s">
        <v>11</v>
      </c>
      <c r="J2874" t="s">
        <v>133</v>
      </c>
      <c r="K2874" t="s">
        <v>154</v>
      </c>
      <c r="L2874" t="s">
        <v>144</v>
      </c>
      <c r="M2874" s="5">
        <v>556</v>
      </c>
    </row>
    <row r="2875" spans="1:13" x14ac:dyDescent="0.65">
      <c r="A2875" s="2">
        <v>45924</v>
      </c>
      <c r="B2875" s="3">
        <f t="shared" si="134"/>
        <v>2026</v>
      </c>
      <c r="C2875" t="str">
        <f t="shared" si="132"/>
        <v>2025-2026</v>
      </c>
      <c r="D2875" t="s">
        <v>160</v>
      </c>
      <c r="E2875" t="s">
        <v>40</v>
      </c>
      <c r="F2875" t="str">
        <f t="shared" si="133"/>
        <v>South Australia</v>
      </c>
      <c r="G2875" t="s">
        <v>17</v>
      </c>
      <c r="H2875">
        <v>5169</v>
      </c>
      <c r="I2875" t="s">
        <v>11</v>
      </c>
      <c r="J2875" t="s">
        <v>132</v>
      </c>
      <c r="K2875" t="s">
        <v>153</v>
      </c>
      <c r="L2875" t="s">
        <v>143</v>
      </c>
      <c r="M2875" s="5">
        <v>84</v>
      </c>
    </row>
    <row r="2876" spans="1:13" x14ac:dyDescent="0.65">
      <c r="A2876" s="2">
        <v>45711</v>
      </c>
      <c r="B2876" s="3">
        <f t="shared" si="134"/>
        <v>2025</v>
      </c>
      <c r="C2876" t="str">
        <f t="shared" si="132"/>
        <v>2024-2025</v>
      </c>
      <c r="D2876" t="s">
        <v>161</v>
      </c>
      <c r="E2876" t="s">
        <v>97</v>
      </c>
      <c r="F2876" t="str">
        <f t="shared" si="133"/>
        <v>Tasmania</v>
      </c>
      <c r="G2876" t="s">
        <v>43</v>
      </c>
      <c r="H2876">
        <v>7010</v>
      </c>
      <c r="I2876" t="s">
        <v>11</v>
      </c>
      <c r="J2876" t="s">
        <v>128</v>
      </c>
      <c r="K2876" t="s">
        <v>159</v>
      </c>
      <c r="L2876" t="s">
        <v>149</v>
      </c>
      <c r="M2876" s="5">
        <v>776</v>
      </c>
    </row>
    <row r="2877" spans="1:13" x14ac:dyDescent="0.65">
      <c r="A2877" s="2">
        <v>45994</v>
      </c>
      <c r="B2877" s="3">
        <f t="shared" si="134"/>
        <v>2026</v>
      </c>
      <c r="C2877" t="str">
        <f t="shared" si="132"/>
        <v>2025-2026</v>
      </c>
      <c r="D2877" t="s">
        <v>160</v>
      </c>
      <c r="E2877" t="s">
        <v>42</v>
      </c>
      <c r="F2877" t="str">
        <f t="shared" si="133"/>
        <v>Tasmania</v>
      </c>
      <c r="G2877" t="s">
        <v>43</v>
      </c>
      <c r="H2877">
        <v>7018</v>
      </c>
      <c r="I2877" t="s">
        <v>11</v>
      </c>
      <c r="J2877" t="s">
        <v>128</v>
      </c>
      <c r="K2877" t="s">
        <v>154</v>
      </c>
      <c r="L2877" t="s">
        <v>144</v>
      </c>
      <c r="M2877" s="5">
        <v>483</v>
      </c>
    </row>
    <row r="2878" spans="1:13" x14ac:dyDescent="0.65">
      <c r="A2878" s="2">
        <v>45983</v>
      </c>
      <c r="B2878" s="3">
        <f t="shared" si="134"/>
        <v>2026</v>
      </c>
      <c r="C2878" t="str">
        <f t="shared" si="132"/>
        <v>2025-2026</v>
      </c>
      <c r="D2878" t="s">
        <v>161</v>
      </c>
      <c r="E2878" t="s">
        <v>74</v>
      </c>
      <c r="F2878" t="str">
        <f t="shared" si="133"/>
        <v>Victoria</v>
      </c>
      <c r="G2878" t="s">
        <v>26</v>
      </c>
      <c r="H2878">
        <v>3500</v>
      </c>
      <c r="I2878" t="s">
        <v>11</v>
      </c>
      <c r="J2878" t="s">
        <v>127</v>
      </c>
      <c r="K2878" t="s">
        <v>150</v>
      </c>
      <c r="L2878" t="s">
        <v>140</v>
      </c>
      <c r="M2878" s="5">
        <v>439</v>
      </c>
    </row>
    <row r="2879" spans="1:13" x14ac:dyDescent="0.65">
      <c r="A2879" s="2">
        <v>45850</v>
      </c>
      <c r="B2879" s="3">
        <f t="shared" si="134"/>
        <v>2026</v>
      </c>
      <c r="C2879" t="str">
        <f t="shared" si="132"/>
        <v>2025-2026</v>
      </c>
      <c r="D2879" t="s">
        <v>161</v>
      </c>
      <c r="E2879" t="s">
        <v>58</v>
      </c>
      <c r="F2879" t="str">
        <f t="shared" si="133"/>
        <v>New South Wales</v>
      </c>
      <c r="G2879" t="s">
        <v>10</v>
      </c>
      <c r="H2879">
        <v>2790</v>
      </c>
      <c r="I2879" t="s">
        <v>11</v>
      </c>
      <c r="J2879" t="s">
        <v>130</v>
      </c>
      <c r="K2879" t="s">
        <v>154</v>
      </c>
      <c r="L2879" t="s">
        <v>144</v>
      </c>
      <c r="M2879" s="5">
        <v>345</v>
      </c>
    </row>
    <row r="2880" spans="1:13" x14ac:dyDescent="0.65">
      <c r="A2880" s="2">
        <v>45453</v>
      </c>
      <c r="B2880" s="3">
        <f t="shared" si="134"/>
        <v>2024</v>
      </c>
      <c r="C2880" t="str">
        <f t="shared" si="132"/>
        <v>2023-2024</v>
      </c>
      <c r="D2880" t="s">
        <v>160</v>
      </c>
      <c r="E2880" t="s">
        <v>61</v>
      </c>
      <c r="F2880" t="str">
        <f t="shared" si="133"/>
        <v>Victoria</v>
      </c>
      <c r="G2880" t="s">
        <v>26</v>
      </c>
      <c r="H2880">
        <v>3179</v>
      </c>
      <c r="I2880" t="s">
        <v>11</v>
      </c>
      <c r="J2880" t="s">
        <v>125</v>
      </c>
      <c r="K2880" t="s">
        <v>153</v>
      </c>
      <c r="L2880" t="s">
        <v>143</v>
      </c>
      <c r="M2880" s="5">
        <v>196</v>
      </c>
    </row>
    <row r="2881" spans="1:13" x14ac:dyDescent="0.65">
      <c r="A2881" s="2">
        <v>45977</v>
      </c>
      <c r="B2881" s="3">
        <f t="shared" si="134"/>
        <v>2026</v>
      </c>
      <c r="C2881" t="str">
        <f t="shared" si="132"/>
        <v>2025-2026</v>
      </c>
      <c r="D2881" t="s">
        <v>160</v>
      </c>
      <c r="E2881" t="s">
        <v>88</v>
      </c>
      <c r="F2881" t="str">
        <f t="shared" si="133"/>
        <v>Queensland</v>
      </c>
      <c r="G2881" t="s">
        <v>19</v>
      </c>
      <c r="H2881">
        <v>4570</v>
      </c>
      <c r="I2881" t="s">
        <v>11</v>
      </c>
      <c r="J2881" t="s">
        <v>134</v>
      </c>
      <c r="K2881" t="s">
        <v>159</v>
      </c>
      <c r="L2881" t="s">
        <v>149</v>
      </c>
      <c r="M2881" s="5">
        <v>25</v>
      </c>
    </row>
    <row r="2882" spans="1:13" x14ac:dyDescent="0.65">
      <c r="A2882" s="2">
        <v>45755</v>
      </c>
      <c r="B2882" s="3">
        <f t="shared" si="134"/>
        <v>2025</v>
      </c>
      <c r="C2882" t="str">
        <f t="shared" ref="C2882:C2945" si="135">IF(MONTH(A2882) &gt;= 7, YEAR(A2882) &amp; "-" &amp; YEAR(A2882) + 1, YEAR(A2882) - 1 &amp; "-" &amp; YEAR(A2882))</f>
        <v>2024-2025</v>
      </c>
      <c r="D2882" t="s">
        <v>160</v>
      </c>
      <c r="E2882" t="s">
        <v>88</v>
      </c>
      <c r="F2882" t="str">
        <f t="shared" ref="F2882:F2945" si="136">IF(G2882="WA","Western Australia",
IF(G2882="NSW","New South Wales",
IF(G2882="QLD","Queensland",
IF(G2882="VIC","Victoria",
IF(G2882="TAS","Tasmania",
IF(G2882="SA","South Australia",
IF(G2882="NT","Northern Territory",
IF(G2882="ACT","Australian Capital Territory",G2882))))))))</f>
        <v>Queensland</v>
      </c>
      <c r="G2882" t="s">
        <v>19</v>
      </c>
      <c r="H2882">
        <v>4570</v>
      </c>
      <c r="I2882" t="s">
        <v>11</v>
      </c>
      <c r="J2882" t="s">
        <v>134</v>
      </c>
      <c r="K2882" t="s">
        <v>155</v>
      </c>
      <c r="L2882" t="s">
        <v>145</v>
      </c>
      <c r="M2882" s="5">
        <v>58</v>
      </c>
    </row>
    <row r="2883" spans="1:13" x14ac:dyDescent="0.65">
      <c r="A2883" s="2">
        <v>45331</v>
      </c>
      <c r="B2883" s="3">
        <f t="shared" ref="B2883:B2946" si="137">IF(MONTH(A2883)&gt;=7,YEAR(A2883)+1,YEAR(A2883))</f>
        <v>2024</v>
      </c>
      <c r="C2883" t="str">
        <f t="shared" si="135"/>
        <v>2023-2024</v>
      </c>
      <c r="D2883" t="s">
        <v>160</v>
      </c>
      <c r="E2883" t="s">
        <v>67</v>
      </c>
      <c r="F2883" t="str">
        <f t="shared" si="136"/>
        <v>Tasmania</v>
      </c>
      <c r="G2883" t="s">
        <v>43</v>
      </c>
      <c r="H2883">
        <v>7250</v>
      </c>
      <c r="I2883" t="s">
        <v>11</v>
      </c>
      <c r="J2883" t="s">
        <v>128</v>
      </c>
      <c r="K2883" t="s">
        <v>157</v>
      </c>
      <c r="L2883" t="s">
        <v>147</v>
      </c>
      <c r="M2883" s="5">
        <v>489</v>
      </c>
    </row>
    <row r="2884" spans="1:13" x14ac:dyDescent="0.65">
      <c r="A2884" s="2">
        <v>45841</v>
      </c>
      <c r="B2884" s="3">
        <f t="shared" si="137"/>
        <v>2026</v>
      </c>
      <c r="C2884" t="str">
        <f t="shared" si="135"/>
        <v>2025-2026</v>
      </c>
      <c r="D2884" t="s">
        <v>160</v>
      </c>
      <c r="E2884" t="s">
        <v>91</v>
      </c>
      <c r="F2884" t="str">
        <f t="shared" si="136"/>
        <v>Western Australia</v>
      </c>
      <c r="G2884" t="s">
        <v>28</v>
      </c>
      <c r="H2884">
        <v>6109</v>
      </c>
      <c r="I2884" t="s">
        <v>11</v>
      </c>
      <c r="J2884" t="s">
        <v>133</v>
      </c>
      <c r="K2884" t="s">
        <v>155</v>
      </c>
      <c r="L2884" t="s">
        <v>145</v>
      </c>
      <c r="M2884" s="5">
        <v>396</v>
      </c>
    </row>
    <row r="2885" spans="1:13" x14ac:dyDescent="0.65">
      <c r="A2885" s="2">
        <v>45733</v>
      </c>
      <c r="B2885" s="3">
        <f t="shared" si="137"/>
        <v>2025</v>
      </c>
      <c r="C2885" t="str">
        <f t="shared" si="135"/>
        <v>2024-2025</v>
      </c>
      <c r="D2885" t="s">
        <v>160</v>
      </c>
      <c r="E2885" t="s">
        <v>39</v>
      </c>
      <c r="F2885" t="str">
        <f t="shared" si="136"/>
        <v>New South Wales</v>
      </c>
      <c r="G2885" t="s">
        <v>10</v>
      </c>
      <c r="H2885">
        <v>2541</v>
      </c>
      <c r="I2885" t="s">
        <v>11</v>
      </c>
      <c r="J2885" t="s">
        <v>121</v>
      </c>
      <c r="K2885" t="s">
        <v>155</v>
      </c>
      <c r="L2885" t="s">
        <v>145</v>
      </c>
      <c r="M2885" s="5">
        <v>475</v>
      </c>
    </row>
    <row r="2886" spans="1:13" x14ac:dyDescent="0.65">
      <c r="A2886" s="2">
        <v>45632</v>
      </c>
      <c r="B2886" s="3">
        <f t="shared" si="137"/>
        <v>2025</v>
      </c>
      <c r="C2886" t="str">
        <f t="shared" si="135"/>
        <v>2024-2025</v>
      </c>
      <c r="D2886" t="s">
        <v>160</v>
      </c>
      <c r="E2886" t="s">
        <v>49</v>
      </c>
      <c r="F2886" t="str">
        <f t="shared" si="136"/>
        <v>New South Wales</v>
      </c>
      <c r="G2886" t="s">
        <v>10</v>
      </c>
      <c r="H2886">
        <v>2350</v>
      </c>
      <c r="I2886" t="s">
        <v>11</v>
      </c>
      <c r="J2886" t="s">
        <v>120</v>
      </c>
      <c r="K2886" t="s">
        <v>156</v>
      </c>
      <c r="L2886" t="s">
        <v>146</v>
      </c>
      <c r="M2886" s="5">
        <v>150</v>
      </c>
    </row>
    <row r="2887" spans="1:13" x14ac:dyDescent="0.65">
      <c r="A2887" s="2">
        <v>45532</v>
      </c>
      <c r="B2887" s="3">
        <f t="shared" si="137"/>
        <v>2025</v>
      </c>
      <c r="C2887" t="str">
        <f t="shared" si="135"/>
        <v>2024-2025</v>
      </c>
      <c r="D2887" t="s">
        <v>160</v>
      </c>
      <c r="E2887" t="s">
        <v>92</v>
      </c>
      <c r="F2887" t="str">
        <f t="shared" si="136"/>
        <v>New South Wales</v>
      </c>
      <c r="G2887" t="s">
        <v>10</v>
      </c>
      <c r="H2887">
        <v>2015</v>
      </c>
      <c r="I2887" t="s">
        <v>11</v>
      </c>
      <c r="J2887" t="s">
        <v>124</v>
      </c>
      <c r="K2887" t="s">
        <v>156</v>
      </c>
      <c r="L2887" t="s">
        <v>146</v>
      </c>
      <c r="M2887" s="5">
        <v>79</v>
      </c>
    </row>
    <row r="2888" spans="1:13" x14ac:dyDescent="0.65">
      <c r="A2888" s="2">
        <v>46003</v>
      </c>
      <c r="B2888" s="3">
        <f t="shared" si="137"/>
        <v>2026</v>
      </c>
      <c r="C2888" t="str">
        <f t="shared" si="135"/>
        <v>2025-2026</v>
      </c>
      <c r="D2888" t="s">
        <v>161</v>
      </c>
      <c r="E2888" t="s">
        <v>62</v>
      </c>
      <c r="F2888" t="str">
        <f t="shared" si="136"/>
        <v>Victoria</v>
      </c>
      <c r="G2888" t="s">
        <v>26</v>
      </c>
      <c r="H2888">
        <v>3690</v>
      </c>
      <c r="I2888" t="s">
        <v>11</v>
      </c>
      <c r="J2888" t="s">
        <v>135</v>
      </c>
      <c r="K2888" t="s">
        <v>153</v>
      </c>
      <c r="L2888" t="s">
        <v>143</v>
      </c>
      <c r="M2888" s="5">
        <v>496</v>
      </c>
    </row>
    <row r="2889" spans="1:13" x14ac:dyDescent="0.65">
      <c r="A2889" s="2">
        <v>45857</v>
      </c>
      <c r="B2889" s="3">
        <f t="shared" si="137"/>
        <v>2026</v>
      </c>
      <c r="C2889" t="str">
        <f t="shared" si="135"/>
        <v>2025-2026</v>
      </c>
      <c r="D2889" t="s">
        <v>160</v>
      </c>
      <c r="E2889" t="s">
        <v>96</v>
      </c>
      <c r="F2889" t="str">
        <f t="shared" si="136"/>
        <v>Western Australia</v>
      </c>
      <c r="G2889" t="s">
        <v>28</v>
      </c>
      <c r="H2889">
        <v>6027</v>
      </c>
      <c r="I2889" t="s">
        <v>11</v>
      </c>
      <c r="J2889" t="s">
        <v>119</v>
      </c>
      <c r="K2889" t="s">
        <v>153</v>
      </c>
      <c r="L2889" t="s">
        <v>143</v>
      </c>
      <c r="M2889" s="5">
        <v>255</v>
      </c>
    </row>
    <row r="2890" spans="1:13" x14ac:dyDescent="0.65">
      <c r="A2890" s="2">
        <v>45641</v>
      </c>
      <c r="B2890" s="3">
        <f t="shared" si="137"/>
        <v>2025</v>
      </c>
      <c r="C2890" t="str">
        <f t="shared" si="135"/>
        <v>2024-2025</v>
      </c>
      <c r="D2890" t="s">
        <v>160</v>
      </c>
      <c r="E2890" t="s">
        <v>42</v>
      </c>
      <c r="F2890" t="str">
        <f t="shared" si="136"/>
        <v>Tasmania</v>
      </c>
      <c r="G2890" t="s">
        <v>43</v>
      </c>
      <c r="H2890">
        <v>7018</v>
      </c>
      <c r="I2890" t="s">
        <v>11</v>
      </c>
      <c r="J2890" t="s">
        <v>128</v>
      </c>
      <c r="K2890" t="s">
        <v>150</v>
      </c>
      <c r="L2890" t="s">
        <v>140</v>
      </c>
      <c r="M2890" s="5">
        <v>345</v>
      </c>
    </row>
    <row r="2891" spans="1:13" x14ac:dyDescent="0.65">
      <c r="A2891" s="2">
        <v>45387</v>
      </c>
      <c r="B2891" s="3">
        <f t="shared" si="137"/>
        <v>2024</v>
      </c>
      <c r="C2891" t="str">
        <f t="shared" si="135"/>
        <v>2023-2024</v>
      </c>
      <c r="D2891" t="s">
        <v>160</v>
      </c>
      <c r="E2891" t="s">
        <v>64</v>
      </c>
      <c r="F2891" t="str">
        <f t="shared" si="136"/>
        <v>Western Australia</v>
      </c>
      <c r="G2891" t="s">
        <v>28</v>
      </c>
      <c r="H2891">
        <v>6112</v>
      </c>
      <c r="I2891" t="s">
        <v>11</v>
      </c>
      <c r="J2891" t="s">
        <v>133</v>
      </c>
      <c r="K2891" t="s">
        <v>150</v>
      </c>
      <c r="L2891" t="s">
        <v>140</v>
      </c>
      <c r="M2891" s="5">
        <v>163</v>
      </c>
    </row>
    <row r="2892" spans="1:13" x14ac:dyDescent="0.65">
      <c r="A2892" s="2">
        <v>45995</v>
      </c>
      <c r="B2892" s="3">
        <f t="shared" si="137"/>
        <v>2026</v>
      </c>
      <c r="C2892" t="str">
        <f t="shared" si="135"/>
        <v>2025-2026</v>
      </c>
      <c r="D2892" t="s">
        <v>161</v>
      </c>
      <c r="E2892" t="s">
        <v>114</v>
      </c>
      <c r="F2892" t="str">
        <f t="shared" si="136"/>
        <v>Victoria</v>
      </c>
      <c r="G2892" t="s">
        <v>26</v>
      </c>
      <c r="H2892">
        <v>3353</v>
      </c>
      <c r="I2892" t="s">
        <v>11</v>
      </c>
      <c r="J2892" t="s">
        <v>127</v>
      </c>
      <c r="K2892" t="s">
        <v>155</v>
      </c>
      <c r="L2892" t="s">
        <v>145</v>
      </c>
      <c r="M2892" s="5">
        <v>798</v>
      </c>
    </row>
    <row r="2893" spans="1:13" x14ac:dyDescent="0.65">
      <c r="A2893" s="2">
        <v>45710</v>
      </c>
      <c r="B2893" s="3">
        <f t="shared" si="137"/>
        <v>2025</v>
      </c>
      <c r="C2893" t="str">
        <f t="shared" si="135"/>
        <v>2024-2025</v>
      </c>
      <c r="D2893" t="s">
        <v>160</v>
      </c>
      <c r="E2893" t="s">
        <v>86</v>
      </c>
      <c r="F2893" t="str">
        <f t="shared" si="136"/>
        <v>Queensland</v>
      </c>
      <c r="G2893" t="s">
        <v>19</v>
      </c>
      <c r="H2893">
        <v>4119</v>
      </c>
      <c r="I2893" t="s">
        <v>11</v>
      </c>
      <c r="J2893" t="s">
        <v>129</v>
      </c>
      <c r="K2893" t="s">
        <v>152</v>
      </c>
      <c r="L2893" t="s">
        <v>142</v>
      </c>
      <c r="M2893" s="5">
        <v>152</v>
      </c>
    </row>
    <row r="2894" spans="1:13" x14ac:dyDescent="0.65">
      <c r="A2894" s="2">
        <v>45730</v>
      </c>
      <c r="B2894" s="3">
        <f t="shared" si="137"/>
        <v>2025</v>
      </c>
      <c r="C2894" t="str">
        <f t="shared" si="135"/>
        <v>2024-2025</v>
      </c>
      <c r="D2894" t="s">
        <v>161</v>
      </c>
      <c r="E2894" t="s">
        <v>103</v>
      </c>
      <c r="F2894" t="str">
        <f t="shared" si="136"/>
        <v>Victoria</v>
      </c>
      <c r="G2894" t="s">
        <v>26</v>
      </c>
      <c r="H2894">
        <v>3550</v>
      </c>
      <c r="I2894" t="s">
        <v>11</v>
      </c>
      <c r="J2894" t="s">
        <v>127</v>
      </c>
      <c r="K2894" t="s">
        <v>152</v>
      </c>
      <c r="L2894" t="s">
        <v>142</v>
      </c>
      <c r="M2894" s="5">
        <v>526</v>
      </c>
    </row>
    <row r="2895" spans="1:13" x14ac:dyDescent="0.65">
      <c r="A2895" s="2">
        <v>45459</v>
      </c>
      <c r="B2895" s="3">
        <f t="shared" si="137"/>
        <v>2024</v>
      </c>
      <c r="C2895" t="str">
        <f t="shared" si="135"/>
        <v>2023-2024</v>
      </c>
      <c r="D2895" t="s">
        <v>160</v>
      </c>
      <c r="E2895" t="s">
        <v>34</v>
      </c>
      <c r="F2895" t="str">
        <f t="shared" si="136"/>
        <v>New South Wales</v>
      </c>
      <c r="G2895" t="s">
        <v>10</v>
      </c>
      <c r="H2895">
        <v>2560</v>
      </c>
      <c r="I2895" t="s">
        <v>11</v>
      </c>
      <c r="J2895" t="s">
        <v>121</v>
      </c>
      <c r="K2895" t="s">
        <v>155</v>
      </c>
      <c r="L2895" t="s">
        <v>145</v>
      </c>
      <c r="M2895" s="5">
        <v>389</v>
      </c>
    </row>
    <row r="2896" spans="1:13" x14ac:dyDescent="0.65">
      <c r="A2896" s="2">
        <v>45412</v>
      </c>
      <c r="B2896" s="3">
        <f t="shared" si="137"/>
        <v>2024</v>
      </c>
      <c r="C2896" t="str">
        <f t="shared" si="135"/>
        <v>2023-2024</v>
      </c>
      <c r="D2896" t="s">
        <v>160</v>
      </c>
      <c r="E2896" t="s">
        <v>83</v>
      </c>
      <c r="F2896" t="str">
        <f t="shared" si="136"/>
        <v>Victoria</v>
      </c>
      <c r="G2896" t="s">
        <v>26</v>
      </c>
      <c r="H2896">
        <v>3551</v>
      </c>
      <c r="I2896" t="s">
        <v>11</v>
      </c>
      <c r="J2896" t="s">
        <v>127</v>
      </c>
      <c r="K2896" t="s">
        <v>157</v>
      </c>
      <c r="L2896" t="s">
        <v>147</v>
      </c>
      <c r="M2896" s="5">
        <v>85</v>
      </c>
    </row>
    <row r="2897" spans="1:13" x14ac:dyDescent="0.65">
      <c r="A2897" s="2">
        <v>45536</v>
      </c>
      <c r="B2897" s="3">
        <f t="shared" si="137"/>
        <v>2025</v>
      </c>
      <c r="C2897" t="str">
        <f t="shared" si="135"/>
        <v>2024-2025</v>
      </c>
      <c r="D2897" t="s">
        <v>161</v>
      </c>
      <c r="E2897" t="s">
        <v>99</v>
      </c>
      <c r="F2897" t="str">
        <f t="shared" si="136"/>
        <v>Western Australia</v>
      </c>
      <c r="G2897" t="s">
        <v>28</v>
      </c>
      <c r="H2897">
        <v>6530</v>
      </c>
      <c r="I2897" t="s">
        <v>11</v>
      </c>
      <c r="J2897" t="s">
        <v>139</v>
      </c>
      <c r="K2897" t="s">
        <v>157</v>
      </c>
      <c r="L2897" t="s">
        <v>147</v>
      </c>
      <c r="M2897" s="5">
        <v>113</v>
      </c>
    </row>
    <row r="2898" spans="1:13" x14ac:dyDescent="0.65">
      <c r="A2898" s="2">
        <v>45888</v>
      </c>
      <c r="B2898" s="3">
        <f t="shared" si="137"/>
        <v>2026</v>
      </c>
      <c r="C2898" t="str">
        <f t="shared" si="135"/>
        <v>2025-2026</v>
      </c>
      <c r="D2898" t="s">
        <v>161</v>
      </c>
      <c r="E2898" t="s">
        <v>81</v>
      </c>
      <c r="F2898" t="str">
        <f t="shared" si="136"/>
        <v>Victoria</v>
      </c>
      <c r="G2898" t="s">
        <v>26</v>
      </c>
      <c r="H2898">
        <v>3076</v>
      </c>
      <c r="I2898" t="s">
        <v>11</v>
      </c>
      <c r="J2898" t="s">
        <v>126</v>
      </c>
      <c r="K2898" t="s">
        <v>153</v>
      </c>
      <c r="L2898" t="s">
        <v>143</v>
      </c>
      <c r="M2898" s="5">
        <v>241</v>
      </c>
    </row>
    <row r="2899" spans="1:13" x14ac:dyDescent="0.65">
      <c r="A2899" s="2">
        <v>45345</v>
      </c>
      <c r="B2899" s="3">
        <f t="shared" si="137"/>
        <v>2024</v>
      </c>
      <c r="C2899" t="str">
        <f t="shared" si="135"/>
        <v>2023-2024</v>
      </c>
      <c r="D2899" t="s">
        <v>161</v>
      </c>
      <c r="E2899" t="s">
        <v>59</v>
      </c>
      <c r="F2899" t="str">
        <f t="shared" si="136"/>
        <v>South Australia</v>
      </c>
      <c r="G2899" t="s">
        <v>17</v>
      </c>
      <c r="H2899">
        <v>5011</v>
      </c>
      <c r="I2899" t="s">
        <v>11</v>
      </c>
      <c r="J2899" t="s">
        <v>132</v>
      </c>
      <c r="K2899" t="s">
        <v>150</v>
      </c>
      <c r="L2899" t="s">
        <v>140</v>
      </c>
      <c r="M2899" s="5">
        <v>661</v>
      </c>
    </row>
    <row r="2900" spans="1:13" x14ac:dyDescent="0.65">
      <c r="A2900" s="2">
        <v>45911</v>
      </c>
      <c r="B2900" s="3">
        <f t="shared" si="137"/>
        <v>2026</v>
      </c>
      <c r="C2900" t="str">
        <f t="shared" si="135"/>
        <v>2025-2026</v>
      </c>
      <c r="D2900" t="s">
        <v>160</v>
      </c>
      <c r="E2900" t="s">
        <v>77</v>
      </c>
      <c r="F2900" t="str">
        <f t="shared" si="136"/>
        <v>Victoria</v>
      </c>
      <c r="G2900" t="s">
        <v>26</v>
      </c>
      <c r="H2900">
        <v>3018</v>
      </c>
      <c r="I2900" t="s">
        <v>11</v>
      </c>
      <c r="J2900" t="s">
        <v>126</v>
      </c>
      <c r="K2900" t="s">
        <v>151</v>
      </c>
      <c r="L2900" t="s">
        <v>141</v>
      </c>
      <c r="M2900" s="5">
        <v>73</v>
      </c>
    </row>
    <row r="2901" spans="1:13" x14ac:dyDescent="0.65">
      <c r="A2901" s="2">
        <v>45989</v>
      </c>
      <c r="B2901" s="3">
        <f t="shared" si="137"/>
        <v>2026</v>
      </c>
      <c r="C2901" t="str">
        <f t="shared" si="135"/>
        <v>2025-2026</v>
      </c>
      <c r="D2901" t="s">
        <v>160</v>
      </c>
      <c r="E2901" t="s">
        <v>86</v>
      </c>
      <c r="F2901" t="str">
        <f t="shared" si="136"/>
        <v>Queensland</v>
      </c>
      <c r="G2901" t="s">
        <v>19</v>
      </c>
      <c r="H2901">
        <v>4119</v>
      </c>
      <c r="I2901" t="s">
        <v>11</v>
      </c>
      <c r="J2901" t="s">
        <v>129</v>
      </c>
      <c r="K2901" t="s">
        <v>151</v>
      </c>
      <c r="L2901" t="s">
        <v>141</v>
      </c>
      <c r="M2901" s="5">
        <v>319</v>
      </c>
    </row>
    <row r="2902" spans="1:13" x14ac:dyDescent="0.65">
      <c r="A2902" s="2">
        <v>45549</v>
      </c>
      <c r="B2902" s="3">
        <f t="shared" si="137"/>
        <v>2025</v>
      </c>
      <c r="C2902" t="str">
        <f t="shared" si="135"/>
        <v>2024-2025</v>
      </c>
      <c r="D2902" t="s">
        <v>160</v>
      </c>
      <c r="E2902" t="s">
        <v>33</v>
      </c>
      <c r="F2902" t="str">
        <f t="shared" si="136"/>
        <v>Northern Territory</v>
      </c>
      <c r="G2902" t="s">
        <v>15</v>
      </c>
      <c r="H2902">
        <v>870</v>
      </c>
      <c r="I2902" t="s">
        <v>11</v>
      </c>
      <c r="J2902" t="s">
        <v>138</v>
      </c>
      <c r="K2902" t="s">
        <v>150</v>
      </c>
      <c r="L2902" t="s">
        <v>140</v>
      </c>
      <c r="M2902" s="5">
        <v>690</v>
      </c>
    </row>
    <row r="2903" spans="1:13" x14ac:dyDescent="0.65">
      <c r="A2903" s="2">
        <v>45953</v>
      </c>
      <c r="B2903" s="3">
        <f t="shared" si="137"/>
        <v>2026</v>
      </c>
      <c r="C2903" t="str">
        <f t="shared" si="135"/>
        <v>2025-2026</v>
      </c>
      <c r="D2903" t="s">
        <v>161</v>
      </c>
      <c r="E2903" t="s">
        <v>81</v>
      </c>
      <c r="F2903" t="str">
        <f t="shared" si="136"/>
        <v>Victoria</v>
      </c>
      <c r="G2903" t="s">
        <v>26</v>
      </c>
      <c r="H2903">
        <v>3076</v>
      </c>
      <c r="I2903" t="s">
        <v>11</v>
      </c>
      <c r="J2903" t="s">
        <v>126</v>
      </c>
      <c r="K2903" t="s">
        <v>153</v>
      </c>
      <c r="L2903" t="s">
        <v>143</v>
      </c>
      <c r="M2903" s="5">
        <v>415</v>
      </c>
    </row>
    <row r="2904" spans="1:13" x14ac:dyDescent="0.65">
      <c r="A2904" s="2">
        <v>45604</v>
      </c>
      <c r="B2904" s="3">
        <f t="shared" si="137"/>
        <v>2025</v>
      </c>
      <c r="C2904" t="str">
        <f t="shared" si="135"/>
        <v>2024-2025</v>
      </c>
      <c r="D2904" t="s">
        <v>160</v>
      </c>
      <c r="E2904" t="s">
        <v>92</v>
      </c>
      <c r="F2904" t="str">
        <f t="shared" si="136"/>
        <v>New South Wales</v>
      </c>
      <c r="G2904" t="s">
        <v>10</v>
      </c>
      <c r="H2904">
        <v>2015</v>
      </c>
      <c r="I2904" t="s">
        <v>11</v>
      </c>
      <c r="J2904" t="s">
        <v>124</v>
      </c>
      <c r="K2904" t="s">
        <v>153</v>
      </c>
      <c r="L2904" t="s">
        <v>143</v>
      </c>
      <c r="M2904" s="5">
        <v>30</v>
      </c>
    </row>
    <row r="2905" spans="1:13" x14ac:dyDescent="0.65">
      <c r="A2905" s="2">
        <v>45662</v>
      </c>
      <c r="B2905" s="3">
        <f t="shared" si="137"/>
        <v>2025</v>
      </c>
      <c r="C2905" t="str">
        <f t="shared" si="135"/>
        <v>2024-2025</v>
      </c>
      <c r="D2905" t="s">
        <v>161</v>
      </c>
      <c r="E2905" t="s">
        <v>97</v>
      </c>
      <c r="F2905" t="str">
        <f t="shared" si="136"/>
        <v>Tasmania</v>
      </c>
      <c r="G2905" t="s">
        <v>43</v>
      </c>
      <c r="H2905">
        <v>7010</v>
      </c>
      <c r="I2905" t="s">
        <v>11</v>
      </c>
      <c r="J2905" t="s">
        <v>128</v>
      </c>
      <c r="K2905" t="s">
        <v>152</v>
      </c>
      <c r="L2905" t="s">
        <v>142</v>
      </c>
      <c r="M2905" s="5">
        <v>139</v>
      </c>
    </row>
    <row r="2906" spans="1:13" x14ac:dyDescent="0.65">
      <c r="A2906" s="2">
        <v>45661</v>
      </c>
      <c r="B2906" s="3">
        <f t="shared" si="137"/>
        <v>2025</v>
      </c>
      <c r="C2906" t="str">
        <f t="shared" si="135"/>
        <v>2024-2025</v>
      </c>
      <c r="D2906" t="s">
        <v>160</v>
      </c>
      <c r="E2906" t="s">
        <v>24</v>
      </c>
      <c r="F2906" t="str">
        <f t="shared" si="136"/>
        <v>Queensland</v>
      </c>
      <c r="G2906" t="s">
        <v>19</v>
      </c>
      <c r="H2906">
        <v>4053</v>
      </c>
      <c r="I2906" t="s">
        <v>11</v>
      </c>
      <c r="J2906" t="s">
        <v>129</v>
      </c>
      <c r="K2906" t="s">
        <v>153</v>
      </c>
      <c r="L2906" t="s">
        <v>143</v>
      </c>
      <c r="M2906" s="5">
        <v>82</v>
      </c>
    </row>
    <row r="2907" spans="1:13" x14ac:dyDescent="0.65">
      <c r="A2907" s="2">
        <v>45392</v>
      </c>
      <c r="B2907" s="3">
        <f t="shared" si="137"/>
        <v>2024</v>
      </c>
      <c r="C2907" t="str">
        <f t="shared" si="135"/>
        <v>2023-2024</v>
      </c>
      <c r="D2907" t="s">
        <v>160</v>
      </c>
      <c r="E2907" t="s">
        <v>42</v>
      </c>
      <c r="F2907" t="str">
        <f t="shared" si="136"/>
        <v>Tasmania</v>
      </c>
      <c r="G2907" t="s">
        <v>43</v>
      </c>
      <c r="H2907">
        <v>7018</v>
      </c>
      <c r="I2907" t="s">
        <v>11</v>
      </c>
      <c r="J2907" t="s">
        <v>128</v>
      </c>
      <c r="K2907" t="s">
        <v>155</v>
      </c>
      <c r="L2907" t="s">
        <v>145</v>
      </c>
      <c r="M2907" s="5">
        <v>298</v>
      </c>
    </row>
    <row r="2908" spans="1:13" x14ac:dyDescent="0.65">
      <c r="A2908" s="2">
        <v>45360</v>
      </c>
      <c r="B2908" s="3">
        <f t="shared" si="137"/>
        <v>2024</v>
      </c>
      <c r="C2908" t="str">
        <f t="shared" si="135"/>
        <v>2023-2024</v>
      </c>
      <c r="D2908" t="s">
        <v>160</v>
      </c>
      <c r="E2908" t="s">
        <v>61</v>
      </c>
      <c r="F2908" t="str">
        <f t="shared" si="136"/>
        <v>Victoria</v>
      </c>
      <c r="G2908" t="s">
        <v>26</v>
      </c>
      <c r="H2908">
        <v>3179</v>
      </c>
      <c r="I2908" t="s">
        <v>11</v>
      </c>
      <c r="J2908" t="s">
        <v>125</v>
      </c>
      <c r="K2908" t="s">
        <v>151</v>
      </c>
      <c r="L2908" t="s">
        <v>141</v>
      </c>
      <c r="M2908" s="5">
        <v>311</v>
      </c>
    </row>
    <row r="2909" spans="1:13" x14ac:dyDescent="0.65">
      <c r="A2909" s="2">
        <v>45390</v>
      </c>
      <c r="B2909" s="3">
        <f t="shared" si="137"/>
        <v>2024</v>
      </c>
      <c r="C2909" t="str">
        <f t="shared" si="135"/>
        <v>2023-2024</v>
      </c>
      <c r="D2909" t="s">
        <v>160</v>
      </c>
      <c r="E2909" t="s">
        <v>73</v>
      </c>
      <c r="F2909" t="str">
        <f t="shared" si="136"/>
        <v>Queensland</v>
      </c>
      <c r="G2909" t="s">
        <v>19</v>
      </c>
      <c r="H2909">
        <v>4509</v>
      </c>
      <c r="I2909" t="s">
        <v>11</v>
      </c>
      <c r="J2909" t="s">
        <v>122</v>
      </c>
      <c r="K2909" t="s">
        <v>150</v>
      </c>
      <c r="L2909" t="s">
        <v>140</v>
      </c>
      <c r="M2909" s="5">
        <v>415</v>
      </c>
    </row>
    <row r="2910" spans="1:13" x14ac:dyDescent="0.65">
      <c r="A2910" s="2">
        <v>45416</v>
      </c>
      <c r="B2910" s="3">
        <f t="shared" si="137"/>
        <v>2024</v>
      </c>
      <c r="C2910" t="str">
        <f t="shared" si="135"/>
        <v>2023-2024</v>
      </c>
      <c r="D2910" t="s">
        <v>160</v>
      </c>
      <c r="E2910" t="s">
        <v>77</v>
      </c>
      <c r="F2910" t="str">
        <f t="shared" si="136"/>
        <v>Victoria</v>
      </c>
      <c r="G2910" t="s">
        <v>26</v>
      </c>
      <c r="H2910">
        <v>3018</v>
      </c>
      <c r="I2910" t="s">
        <v>11</v>
      </c>
      <c r="J2910" t="s">
        <v>126</v>
      </c>
      <c r="K2910" t="s">
        <v>157</v>
      </c>
      <c r="L2910" t="s">
        <v>147</v>
      </c>
      <c r="M2910" s="5">
        <v>248</v>
      </c>
    </row>
    <row r="2911" spans="1:13" x14ac:dyDescent="0.65">
      <c r="A2911" s="2">
        <v>45839</v>
      </c>
      <c r="B2911" s="3">
        <f t="shared" si="137"/>
        <v>2026</v>
      </c>
      <c r="C2911" t="str">
        <f t="shared" si="135"/>
        <v>2025-2026</v>
      </c>
      <c r="D2911" t="s">
        <v>160</v>
      </c>
      <c r="E2911" t="s">
        <v>38</v>
      </c>
      <c r="F2911" t="str">
        <f t="shared" si="136"/>
        <v>Victoria</v>
      </c>
      <c r="G2911" t="s">
        <v>26</v>
      </c>
      <c r="H2911">
        <v>3199</v>
      </c>
      <c r="I2911" t="s">
        <v>11</v>
      </c>
      <c r="J2911" t="s">
        <v>125</v>
      </c>
      <c r="K2911" t="s">
        <v>156</v>
      </c>
      <c r="L2911" t="s">
        <v>146</v>
      </c>
      <c r="M2911" s="5">
        <v>140</v>
      </c>
    </row>
    <row r="2912" spans="1:13" x14ac:dyDescent="0.65">
      <c r="A2912" s="2">
        <v>45896</v>
      </c>
      <c r="B2912" s="3">
        <f t="shared" si="137"/>
        <v>2026</v>
      </c>
      <c r="C2912" t="str">
        <f t="shared" si="135"/>
        <v>2025-2026</v>
      </c>
      <c r="D2912" t="s">
        <v>160</v>
      </c>
      <c r="E2912" t="s">
        <v>22</v>
      </c>
      <c r="F2912" t="str">
        <f t="shared" si="136"/>
        <v>New South Wales</v>
      </c>
      <c r="G2912" t="s">
        <v>10</v>
      </c>
      <c r="H2912">
        <v>2116</v>
      </c>
      <c r="I2912" t="s">
        <v>11</v>
      </c>
      <c r="J2912" t="s">
        <v>123</v>
      </c>
      <c r="K2912" t="s">
        <v>152</v>
      </c>
      <c r="L2912" t="s">
        <v>142</v>
      </c>
      <c r="M2912" s="5">
        <v>563</v>
      </c>
    </row>
    <row r="2913" spans="1:13" x14ac:dyDescent="0.65">
      <c r="A2913" s="2">
        <v>45691</v>
      </c>
      <c r="B2913" s="3">
        <f t="shared" si="137"/>
        <v>2025</v>
      </c>
      <c r="C2913" t="str">
        <f t="shared" si="135"/>
        <v>2024-2025</v>
      </c>
      <c r="D2913" t="s">
        <v>160</v>
      </c>
      <c r="E2913" t="s">
        <v>98</v>
      </c>
      <c r="F2913" t="str">
        <f t="shared" si="136"/>
        <v>South Australia</v>
      </c>
      <c r="G2913" t="s">
        <v>17</v>
      </c>
      <c r="H2913">
        <v>5290</v>
      </c>
      <c r="I2913" t="s">
        <v>11</v>
      </c>
      <c r="J2913" t="s">
        <v>137</v>
      </c>
      <c r="K2913" t="s">
        <v>151</v>
      </c>
      <c r="L2913" t="s">
        <v>141</v>
      </c>
      <c r="M2913" s="5">
        <v>454</v>
      </c>
    </row>
    <row r="2914" spans="1:13" x14ac:dyDescent="0.65">
      <c r="A2914" s="2">
        <v>45711</v>
      </c>
      <c r="B2914" s="3">
        <f t="shared" si="137"/>
        <v>2025</v>
      </c>
      <c r="C2914" t="str">
        <f t="shared" si="135"/>
        <v>2024-2025</v>
      </c>
      <c r="D2914" t="s">
        <v>161</v>
      </c>
      <c r="E2914" t="s">
        <v>87</v>
      </c>
      <c r="F2914" t="str">
        <f t="shared" si="136"/>
        <v>New South Wales</v>
      </c>
      <c r="G2914" t="s">
        <v>10</v>
      </c>
      <c r="H2914">
        <v>2158</v>
      </c>
      <c r="I2914" t="s">
        <v>11</v>
      </c>
      <c r="J2914" t="s">
        <v>123</v>
      </c>
      <c r="K2914" t="s">
        <v>157</v>
      </c>
      <c r="L2914" t="s">
        <v>147</v>
      </c>
      <c r="M2914" s="5">
        <v>193</v>
      </c>
    </row>
    <row r="2915" spans="1:13" x14ac:dyDescent="0.65">
      <c r="A2915" s="2">
        <v>45707</v>
      </c>
      <c r="B2915" s="3">
        <f t="shared" si="137"/>
        <v>2025</v>
      </c>
      <c r="C2915" t="str">
        <f t="shared" si="135"/>
        <v>2024-2025</v>
      </c>
      <c r="D2915" t="s">
        <v>160</v>
      </c>
      <c r="E2915" t="s">
        <v>112</v>
      </c>
      <c r="F2915" t="str">
        <f t="shared" si="136"/>
        <v>Queensland</v>
      </c>
      <c r="G2915" t="s">
        <v>19</v>
      </c>
      <c r="H2915">
        <v>4566</v>
      </c>
      <c r="I2915" t="s">
        <v>11</v>
      </c>
      <c r="J2915" t="s">
        <v>134</v>
      </c>
      <c r="K2915" t="s">
        <v>151</v>
      </c>
      <c r="L2915" t="s">
        <v>141</v>
      </c>
      <c r="M2915" s="5">
        <v>306</v>
      </c>
    </row>
    <row r="2916" spans="1:13" x14ac:dyDescent="0.65">
      <c r="A2916" s="2">
        <v>45425</v>
      </c>
      <c r="B2916" s="3">
        <f t="shared" si="137"/>
        <v>2024</v>
      </c>
      <c r="C2916" t="str">
        <f t="shared" si="135"/>
        <v>2023-2024</v>
      </c>
      <c r="D2916" t="s">
        <v>160</v>
      </c>
      <c r="E2916" t="s">
        <v>64</v>
      </c>
      <c r="F2916" t="str">
        <f t="shared" si="136"/>
        <v>Western Australia</v>
      </c>
      <c r="G2916" t="s">
        <v>28</v>
      </c>
      <c r="H2916">
        <v>6112</v>
      </c>
      <c r="I2916" t="s">
        <v>11</v>
      </c>
      <c r="J2916" t="s">
        <v>133</v>
      </c>
      <c r="K2916" t="s">
        <v>157</v>
      </c>
      <c r="L2916" t="s">
        <v>147</v>
      </c>
      <c r="M2916" s="5">
        <v>739</v>
      </c>
    </row>
    <row r="2917" spans="1:13" x14ac:dyDescent="0.65">
      <c r="A2917" s="2">
        <v>45324</v>
      </c>
      <c r="B2917" s="3">
        <f t="shared" si="137"/>
        <v>2024</v>
      </c>
      <c r="C2917" t="str">
        <f t="shared" si="135"/>
        <v>2023-2024</v>
      </c>
      <c r="D2917" t="s">
        <v>160</v>
      </c>
      <c r="E2917" t="s">
        <v>27</v>
      </c>
      <c r="F2917" t="str">
        <f t="shared" si="136"/>
        <v>Western Australia</v>
      </c>
      <c r="G2917" t="s">
        <v>28</v>
      </c>
      <c r="H2917">
        <v>6030</v>
      </c>
      <c r="I2917" t="s">
        <v>11</v>
      </c>
      <c r="J2917" t="s">
        <v>119</v>
      </c>
      <c r="K2917" t="s">
        <v>150</v>
      </c>
      <c r="L2917" t="s">
        <v>140</v>
      </c>
      <c r="M2917" s="5">
        <v>331</v>
      </c>
    </row>
    <row r="2918" spans="1:13" x14ac:dyDescent="0.65">
      <c r="A2918" s="2">
        <v>45909</v>
      </c>
      <c r="B2918" s="3">
        <f t="shared" si="137"/>
        <v>2026</v>
      </c>
      <c r="C2918" t="str">
        <f t="shared" si="135"/>
        <v>2025-2026</v>
      </c>
      <c r="D2918" t="s">
        <v>160</v>
      </c>
      <c r="E2918" t="s">
        <v>9</v>
      </c>
      <c r="F2918" t="str">
        <f t="shared" si="136"/>
        <v>New South Wales</v>
      </c>
      <c r="G2918" t="s">
        <v>10</v>
      </c>
      <c r="H2918">
        <v>2067</v>
      </c>
      <c r="I2918" t="s">
        <v>11</v>
      </c>
      <c r="J2918" t="s">
        <v>124</v>
      </c>
      <c r="K2918" t="s">
        <v>154</v>
      </c>
      <c r="L2918" t="s">
        <v>144</v>
      </c>
      <c r="M2918" s="5">
        <v>412</v>
      </c>
    </row>
    <row r="2919" spans="1:13" x14ac:dyDescent="0.65">
      <c r="A2919" s="2">
        <v>45453</v>
      </c>
      <c r="B2919" s="3">
        <f t="shared" si="137"/>
        <v>2024</v>
      </c>
      <c r="C2919" t="str">
        <f t="shared" si="135"/>
        <v>2023-2024</v>
      </c>
      <c r="D2919" t="s">
        <v>161</v>
      </c>
      <c r="E2919" t="s">
        <v>62</v>
      </c>
      <c r="F2919" t="str">
        <f t="shared" si="136"/>
        <v>Victoria</v>
      </c>
      <c r="G2919" t="s">
        <v>26</v>
      </c>
      <c r="H2919">
        <v>3690</v>
      </c>
      <c r="I2919" t="s">
        <v>11</v>
      </c>
      <c r="J2919" t="s">
        <v>135</v>
      </c>
      <c r="K2919" t="s">
        <v>150</v>
      </c>
      <c r="L2919" t="s">
        <v>140</v>
      </c>
      <c r="M2919" s="5">
        <v>117</v>
      </c>
    </row>
    <row r="2920" spans="1:13" x14ac:dyDescent="0.65">
      <c r="A2920" s="2">
        <v>45736</v>
      </c>
      <c r="B2920" s="3">
        <f t="shared" si="137"/>
        <v>2025</v>
      </c>
      <c r="C2920" t="str">
        <f t="shared" si="135"/>
        <v>2024-2025</v>
      </c>
      <c r="D2920" t="s">
        <v>161</v>
      </c>
      <c r="E2920" t="s">
        <v>103</v>
      </c>
      <c r="F2920" t="str">
        <f t="shared" si="136"/>
        <v>Victoria</v>
      </c>
      <c r="G2920" t="s">
        <v>26</v>
      </c>
      <c r="H2920">
        <v>3550</v>
      </c>
      <c r="I2920" t="s">
        <v>11</v>
      </c>
      <c r="J2920" t="s">
        <v>127</v>
      </c>
      <c r="K2920" t="s">
        <v>156</v>
      </c>
      <c r="L2920" t="s">
        <v>146</v>
      </c>
      <c r="M2920" s="5">
        <v>443</v>
      </c>
    </row>
    <row r="2921" spans="1:13" x14ac:dyDescent="0.65">
      <c r="A2921" s="2">
        <v>45591</v>
      </c>
      <c r="B2921" s="3">
        <f t="shared" si="137"/>
        <v>2025</v>
      </c>
      <c r="C2921" t="str">
        <f t="shared" si="135"/>
        <v>2024-2025</v>
      </c>
      <c r="D2921" t="s">
        <v>160</v>
      </c>
      <c r="E2921" t="s">
        <v>71</v>
      </c>
      <c r="F2921" t="str">
        <f t="shared" si="136"/>
        <v>Victoria</v>
      </c>
      <c r="G2921" t="s">
        <v>26</v>
      </c>
      <c r="H2921">
        <v>3131</v>
      </c>
      <c r="I2921" t="s">
        <v>11</v>
      </c>
      <c r="J2921" t="s">
        <v>125</v>
      </c>
      <c r="K2921" t="s">
        <v>159</v>
      </c>
      <c r="L2921" t="s">
        <v>149</v>
      </c>
      <c r="M2921" s="5">
        <v>716</v>
      </c>
    </row>
    <row r="2922" spans="1:13" x14ac:dyDescent="0.65">
      <c r="A2922" s="2">
        <v>45598</v>
      </c>
      <c r="B2922" s="3">
        <f t="shared" si="137"/>
        <v>2025</v>
      </c>
      <c r="C2922" t="str">
        <f t="shared" si="135"/>
        <v>2024-2025</v>
      </c>
      <c r="D2922" t="s">
        <v>160</v>
      </c>
      <c r="E2922" t="s">
        <v>106</v>
      </c>
      <c r="F2922" t="str">
        <f t="shared" si="136"/>
        <v>Queensland</v>
      </c>
      <c r="G2922" t="s">
        <v>19</v>
      </c>
      <c r="H2922">
        <v>4558</v>
      </c>
      <c r="I2922" t="s">
        <v>11</v>
      </c>
      <c r="J2922" t="s">
        <v>134</v>
      </c>
      <c r="K2922" t="s">
        <v>156</v>
      </c>
      <c r="L2922" t="s">
        <v>146</v>
      </c>
      <c r="M2922" s="5">
        <v>24</v>
      </c>
    </row>
    <row r="2923" spans="1:13" x14ac:dyDescent="0.65">
      <c r="A2923" s="2">
        <v>45620</v>
      </c>
      <c r="B2923" s="3">
        <f t="shared" si="137"/>
        <v>2025</v>
      </c>
      <c r="C2923" t="str">
        <f t="shared" si="135"/>
        <v>2024-2025</v>
      </c>
      <c r="D2923" t="s">
        <v>160</v>
      </c>
      <c r="E2923" t="s">
        <v>83</v>
      </c>
      <c r="F2923" t="str">
        <f t="shared" si="136"/>
        <v>Victoria</v>
      </c>
      <c r="G2923" t="s">
        <v>26</v>
      </c>
      <c r="H2923">
        <v>3551</v>
      </c>
      <c r="I2923" t="s">
        <v>11</v>
      </c>
      <c r="J2923" t="s">
        <v>127</v>
      </c>
      <c r="K2923" t="s">
        <v>153</v>
      </c>
      <c r="L2923" t="s">
        <v>143</v>
      </c>
      <c r="M2923" s="5">
        <v>151</v>
      </c>
    </row>
    <row r="2924" spans="1:13" x14ac:dyDescent="0.65">
      <c r="A2924" s="2">
        <v>45433</v>
      </c>
      <c r="B2924" s="3">
        <f t="shared" si="137"/>
        <v>2024</v>
      </c>
      <c r="C2924" t="str">
        <f t="shared" si="135"/>
        <v>2023-2024</v>
      </c>
      <c r="D2924" t="s">
        <v>160</v>
      </c>
      <c r="E2924" t="s">
        <v>63</v>
      </c>
      <c r="F2924" t="str">
        <f t="shared" si="136"/>
        <v>Queensland</v>
      </c>
      <c r="G2924" t="s">
        <v>19</v>
      </c>
      <c r="H2924">
        <v>4068</v>
      </c>
      <c r="I2924" t="s">
        <v>11</v>
      </c>
      <c r="J2924" t="s">
        <v>129</v>
      </c>
      <c r="K2924" t="s">
        <v>151</v>
      </c>
      <c r="L2924" t="s">
        <v>141</v>
      </c>
      <c r="M2924" s="5">
        <v>469</v>
      </c>
    </row>
    <row r="2925" spans="1:13" x14ac:dyDescent="0.65">
      <c r="A2925" s="2">
        <v>45755</v>
      </c>
      <c r="B2925" s="3">
        <f t="shared" si="137"/>
        <v>2025</v>
      </c>
      <c r="C2925" t="str">
        <f t="shared" si="135"/>
        <v>2024-2025</v>
      </c>
      <c r="D2925" t="s">
        <v>160</v>
      </c>
      <c r="E2925" t="s">
        <v>25</v>
      </c>
      <c r="F2925" t="str">
        <f t="shared" si="136"/>
        <v>Victoria</v>
      </c>
      <c r="G2925" t="s">
        <v>26</v>
      </c>
      <c r="H2925">
        <v>3066</v>
      </c>
      <c r="I2925" t="s">
        <v>11</v>
      </c>
      <c r="J2925" t="s">
        <v>126</v>
      </c>
      <c r="K2925" t="s">
        <v>153</v>
      </c>
      <c r="L2925" t="s">
        <v>143</v>
      </c>
      <c r="M2925" s="5">
        <v>475</v>
      </c>
    </row>
    <row r="2926" spans="1:13" x14ac:dyDescent="0.65">
      <c r="A2926" s="2">
        <v>46017</v>
      </c>
      <c r="B2926" s="3">
        <f t="shared" si="137"/>
        <v>2026</v>
      </c>
      <c r="C2926" t="str">
        <f t="shared" si="135"/>
        <v>2025-2026</v>
      </c>
      <c r="D2926" t="s">
        <v>161</v>
      </c>
      <c r="E2926" t="s">
        <v>79</v>
      </c>
      <c r="F2926" t="str">
        <f t="shared" si="136"/>
        <v>Queensland</v>
      </c>
      <c r="G2926" t="s">
        <v>19</v>
      </c>
      <c r="H2926">
        <v>4680</v>
      </c>
      <c r="I2926" t="s">
        <v>11</v>
      </c>
      <c r="J2926" t="s">
        <v>136</v>
      </c>
      <c r="K2926" t="s">
        <v>152</v>
      </c>
      <c r="L2926" t="s">
        <v>142</v>
      </c>
      <c r="M2926" s="5">
        <v>102</v>
      </c>
    </row>
    <row r="2927" spans="1:13" x14ac:dyDescent="0.65">
      <c r="A2927" s="2">
        <v>45862</v>
      </c>
      <c r="B2927" s="3">
        <f t="shared" si="137"/>
        <v>2026</v>
      </c>
      <c r="C2927" t="str">
        <f t="shared" si="135"/>
        <v>2025-2026</v>
      </c>
      <c r="D2927" t="s">
        <v>160</v>
      </c>
      <c r="E2927" t="s">
        <v>54</v>
      </c>
      <c r="F2927" t="str">
        <f t="shared" si="136"/>
        <v>New South Wales</v>
      </c>
      <c r="G2927" t="s">
        <v>10</v>
      </c>
      <c r="H2927">
        <v>2750</v>
      </c>
      <c r="I2927" t="s">
        <v>11</v>
      </c>
      <c r="J2927" t="s">
        <v>130</v>
      </c>
      <c r="K2927" t="s">
        <v>157</v>
      </c>
      <c r="L2927" t="s">
        <v>147</v>
      </c>
      <c r="M2927" s="5">
        <v>757</v>
      </c>
    </row>
    <row r="2928" spans="1:13" x14ac:dyDescent="0.65">
      <c r="A2928" s="2">
        <v>45816</v>
      </c>
      <c r="B2928" s="3">
        <f t="shared" si="137"/>
        <v>2025</v>
      </c>
      <c r="C2928" t="str">
        <f t="shared" si="135"/>
        <v>2024-2025</v>
      </c>
      <c r="D2928" t="s">
        <v>160</v>
      </c>
      <c r="E2928" t="s">
        <v>107</v>
      </c>
      <c r="F2928" t="str">
        <f t="shared" si="136"/>
        <v>New South Wales</v>
      </c>
      <c r="G2928" t="s">
        <v>10</v>
      </c>
      <c r="H2928">
        <v>2020</v>
      </c>
      <c r="I2928" t="s">
        <v>11</v>
      </c>
      <c r="J2928" t="s">
        <v>124</v>
      </c>
      <c r="K2928" t="s">
        <v>153</v>
      </c>
      <c r="L2928" t="s">
        <v>143</v>
      </c>
      <c r="M2928" s="5">
        <v>271</v>
      </c>
    </row>
    <row r="2929" spans="1:13" x14ac:dyDescent="0.65">
      <c r="A2929" s="2">
        <v>45992</v>
      </c>
      <c r="B2929" s="3">
        <f t="shared" si="137"/>
        <v>2026</v>
      </c>
      <c r="C2929" t="str">
        <f t="shared" si="135"/>
        <v>2025-2026</v>
      </c>
      <c r="D2929" t="s">
        <v>160</v>
      </c>
      <c r="E2929" t="s">
        <v>106</v>
      </c>
      <c r="F2929" t="str">
        <f t="shared" si="136"/>
        <v>Queensland</v>
      </c>
      <c r="G2929" t="s">
        <v>19</v>
      </c>
      <c r="H2929">
        <v>4558</v>
      </c>
      <c r="I2929" t="s">
        <v>11</v>
      </c>
      <c r="J2929" t="s">
        <v>134</v>
      </c>
      <c r="K2929" t="s">
        <v>151</v>
      </c>
      <c r="L2929" t="s">
        <v>141</v>
      </c>
      <c r="M2929" s="5">
        <v>297</v>
      </c>
    </row>
    <row r="2930" spans="1:13" x14ac:dyDescent="0.65">
      <c r="A2930" s="2">
        <v>45758</v>
      </c>
      <c r="B2930" s="3">
        <f t="shared" si="137"/>
        <v>2025</v>
      </c>
      <c r="C2930" t="str">
        <f t="shared" si="135"/>
        <v>2024-2025</v>
      </c>
      <c r="D2930" t="s">
        <v>161</v>
      </c>
      <c r="E2930" t="s">
        <v>79</v>
      </c>
      <c r="F2930" t="str">
        <f t="shared" si="136"/>
        <v>Queensland</v>
      </c>
      <c r="G2930" t="s">
        <v>19</v>
      </c>
      <c r="H2930">
        <v>4680</v>
      </c>
      <c r="I2930" t="s">
        <v>11</v>
      </c>
      <c r="J2930" t="s">
        <v>136</v>
      </c>
      <c r="K2930" t="s">
        <v>157</v>
      </c>
      <c r="L2930" t="s">
        <v>147</v>
      </c>
      <c r="M2930" s="5">
        <v>492</v>
      </c>
    </row>
    <row r="2931" spans="1:13" x14ac:dyDescent="0.65">
      <c r="A2931" s="2">
        <v>45416</v>
      </c>
      <c r="B2931" s="3">
        <f t="shared" si="137"/>
        <v>2024</v>
      </c>
      <c r="C2931" t="str">
        <f t="shared" si="135"/>
        <v>2023-2024</v>
      </c>
      <c r="D2931" t="s">
        <v>160</v>
      </c>
      <c r="E2931" t="s">
        <v>83</v>
      </c>
      <c r="F2931" t="str">
        <f t="shared" si="136"/>
        <v>Victoria</v>
      </c>
      <c r="G2931" t="s">
        <v>26</v>
      </c>
      <c r="H2931">
        <v>3551</v>
      </c>
      <c r="I2931" t="s">
        <v>11</v>
      </c>
      <c r="J2931" t="s">
        <v>127</v>
      </c>
      <c r="K2931" t="s">
        <v>154</v>
      </c>
      <c r="L2931" t="s">
        <v>144</v>
      </c>
      <c r="M2931" s="5">
        <v>101</v>
      </c>
    </row>
    <row r="2932" spans="1:13" x14ac:dyDescent="0.65">
      <c r="A2932" s="2">
        <v>45991</v>
      </c>
      <c r="B2932" s="3">
        <f t="shared" si="137"/>
        <v>2026</v>
      </c>
      <c r="C2932" t="str">
        <f t="shared" si="135"/>
        <v>2025-2026</v>
      </c>
      <c r="D2932" t="s">
        <v>160</v>
      </c>
      <c r="E2932" t="s">
        <v>12</v>
      </c>
      <c r="F2932" t="str">
        <f t="shared" si="136"/>
        <v>New South Wales</v>
      </c>
      <c r="G2932" t="s">
        <v>10</v>
      </c>
      <c r="H2932">
        <v>2795</v>
      </c>
      <c r="I2932" t="s">
        <v>11</v>
      </c>
      <c r="J2932" t="s">
        <v>130</v>
      </c>
      <c r="K2932" t="s">
        <v>152</v>
      </c>
      <c r="L2932" t="s">
        <v>142</v>
      </c>
      <c r="M2932" s="5">
        <v>321</v>
      </c>
    </row>
    <row r="2933" spans="1:13" x14ac:dyDescent="0.65">
      <c r="A2933" s="2">
        <v>45500</v>
      </c>
      <c r="B2933" s="3">
        <f t="shared" si="137"/>
        <v>2025</v>
      </c>
      <c r="C2933" t="str">
        <f t="shared" si="135"/>
        <v>2024-2025</v>
      </c>
      <c r="D2933" t="s">
        <v>161</v>
      </c>
      <c r="E2933" t="s">
        <v>59</v>
      </c>
      <c r="F2933" t="str">
        <f t="shared" si="136"/>
        <v>South Australia</v>
      </c>
      <c r="G2933" t="s">
        <v>17</v>
      </c>
      <c r="H2933">
        <v>5011</v>
      </c>
      <c r="I2933" t="s">
        <v>11</v>
      </c>
      <c r="J2933" t="s">
        <v>132</v>
      </c>
      <c r="K2933" t="s">
        <v>155</v>
      </c>
      <c r="L2933" t="s">
        <v>145</v>
      </c>
      <c r="M2933" s="5">
        <v>241</v>
      </c>
    </row>
    <row r="2934" spans="1:13" x14ac:dyDescent="0.65">
      <c r="A2934" s="2">
        <v>45482</v>
      </c>
      <c r="B2934" s="3">
        <f t="shared" si="137"/>
        <v>2025</v>
      </c>
      <c r="C2934" t="str">
        <f t="shared" si="135"/>
        <v>2024-2025</v>
      </c>
      <c r="D2934" t="s">
        <v>160</v>
      </c>
      <c r="E2934" t="s">
        <v>23</v>
      </c>
      <c r="F2934" t="str">
        <f t="shared" si="136"/>
        <v>New South Wales</v>
      </c>
      <c r="G2934" t="s">
        <v>10</v>
      </c>
      <c r="H2934">
        <v>2830</v>
      </c>
      <c r="I2934" t="s">
        <v>11</v>
      </c>
      <c r="J2934" t="s">
        <v>130</v>
      </c>
      <c r="K2934" t="s">
        <v>151</v>
      </c>
      <c r="L2934" t="s">
        <v>141</v>
      </c>
      <c r="M2934" s="5">
        <v>265</v>
      </c>
    </row>
    <row r="2935" spans="1:13" x14ac:dyDescent="0.65">
      <c r="A2935" s="2">
        <v>45457</v>
      </c>
      <c r="B2935" s="3">
        <f t="shared" si="137"/>
        <v>2024</v>
      </c>
      <c r="C2935" t="str">
        <f t="shared" si="135"/>
        <v>2023-2024</v>
      </c>
      <c r="D2935" t="s">
        <v>161</v>
      </c>
      <c r="E2935" t="s">
        <v>29</v>
      </c>
      <c r="F2935" t="str">
        <f t="shared" si="136"/>
        <v>Queensland</v>
      </c>
      <c r="G2935" t="s">
        <v>19</v>
      </c>
      <c r="H2935">
        <v>4703</v>
      </c>
      <c r="I2935" t="s">
        <v>11</v>
      </c>
      <c r="J2935" t="s">
        <v>136</v>
      </c>
      <c r="K2935" t="s">
        <v>154</v>
      </c>
      <c r="L2935" t="s">
        <v>144</v>
      </c>
      <c r="M2935" s="5">
        <v>271</v>
      </c>
    </row>
    <row r="2936" spans="1:13" x14ac:dyDescent="0.65">
      <c r="A2936" s="2">
        <v>45310</v>
      </c>
      <c r="B2936" s="3">
        <f t="shared" si="137"/>
        <v>2024</v>
      </c>
      <c r="C2936" t="str">
        <f t="shared" si="135"/>
        <v>2023-2024</v>
      </c>
      <c r="D2936" t="s">
        <v>160</v>
      </c>
      <c r="E2936" t="s">
        <v>76</v>
      </c>
      <c r="F2936" t="str">
        <f t="shared" si="136"/>
        <v>Queensland</v>
      </c>
      <c r="G2936" t="s">
        <v>19</v>
      </c>
      <c r="H2936">
        <v>4220</v>
      </c>
      <c r="I2936" t="s">
        <v>11</v>
      </c>
      <c r="J2936" t="s">
        <v>122</v>
      </c>
      <c r="K2936" t="s">
        <v>154</v>
      </c>
      <c r="L2936" t="s">
        <v>144</v>
      </c>
      <c r="M2936" s="5">
        <v>678</v>
      </c>
    </row>
    <row r="2937" spans="1:13" x14ac:dyDescent="0.65">
      <c r="A2937" s="2">
        <v>45870</v>
      </c>
      <c r="B2937" s="3">
        <f t="shared" si="137"/>
        <v>2026</v>
      </c>
      <c r="C2937" t="str">
        <f t="shared" si="135"/>
        <v>2025-2026</v>
      </c>
      <c r="D2937" t="s">
        <v>160</v>
      </c>
      <c r="E2937" t="s">
        <v>44</v>
      </c>
      <c r="F2937" t="str">
        <f t="shared" si="136"/>
        <v>Western Australia</v>
      </c>
      <c r="G2937" t="s">
        <v>28</v>
      </c>
      <c r="H2937">
        <v>6010</v>
      </c>
      <c r="I2937" t="s">
        <v>11</v>
      </c>
      <c r="J2937" t="s">
        <v>119</v>
      </c>
      <c r="K2937" t="s">
        <v>157</v>
      </c>
      <c r="L2937" t="s">
        <v>147</v>
      </c>
      <c r="M2937" s="5">
        <v>265</v>
      </c>
    </row>
    <row r="2938" spans="1:13" x14ac:dyDescent="0.65">
      <c r="A2938" s="2">
        <v>45413</v>
      </c>
      <c r="B2938" s="3">
        <f t="shared" si="137"/>
        <v>2024</v>
      </c>
      <c r="C2938" t="str">
        <f t="shared" si="135"/>
        <v>2023-2024</v>
      </c>
      <c r="D2938" t="s">
        <v>161</v>
      </c>
      <c r="E2938" t="s">
        <v>60</v>
      </c>
      <c r="F2938" t="str">
        <f t="shared" si="136"/>
        <v>Queensland</v>
      </c>
      <c r="G2938" t="s">
        <v>19</v>
      </c>
      <c r="H2938">
        <v>4655</v>
      </c>
      <c r="I2938" t="s">
        <v>11</v>
      </c>
      <c r="J2938" t="s">
        <v>136</v>
      </c>
      <c r="K2938" t="s">
        <v>157</v>
      </c>
      <c r="L2938" t="s">
        <v>147</v>
      </c>
      <c r="M2938" s="5">
        <v>515</v>
      </c>
    </row>
    <row r="2939" spans="1:13" x14ac:dyDescent="0.65">
      <c r="A2939" s="2">
        <v>45334</v>
      </c>
      <c r="B2939" s="3">
        <f t="shared" si="137"/>
        <v>2024</v>
      </c>
      <c r="C2939" t="str">
        <f t="shared" si="135"/>
        <v>2023-2024</v>
      </c>
      <c r="D2939" t="s">
        <v>160</v>
      </c>
      <c r="E2939" t="s">
        <v>35</v>
      </c>
      <c r="F2939" t="str">
        <f t="shared" si="136"/>
        <v>Victoria</v>
      </c>
      <c r="G2939" t="s">
        <v>26</v>
      </c>
      <c r="H2939">
        <v>3280</v>
      </c>
      <c r="I2939" t="s">
        <v>11</v>
      </c>
      <c r="J2939" t="s">
        <v>127</v>
      </c>
      <c r="K2939" t="s">
        <v>155</v>
      </c>
      <c r="L2939" t="s">
        <v>145</v>
      </c>
      <c r="M2939" s="5">
        <v>406</v>
      </c>
    </row>
    <row r="2940" spans="1:13" x14ac:dyDescent="0.65">
      <c r="A2940" s="2">
        <v>45489</v>
      </c>
      <c r="B2940" s="3">
        <f t="shared" si="137"/>
        <v>2025</v>
      </c>
      <c r="C2940" t="str">
        <f t="shared" si="135"/>
        <v>2024-2025</v>
      </c>
      <c r="D2940" t="s">
        <v>160</v>
      </c>
      <c r="E2940" t="s">
        <v>90</v>
      </c>
      <c r="F2940" t="str">
        <f t="shared" si="136"/>
        <v>New South Wales</v>
      </c>
      <c r="G2940" t="s">
        <v>10</v>
      </c>
      <c r="H2940">
        <v>2650</v>
      </c>
      <c r="I2940" t="s">
        <v>11</v>
      </c>
      <c r="J2940" t="s">
        <v>130</v>
      </c>
      <c r="K2940" t="s">
        <v>159</v>
      </c>
      <c r="L2940" t="s">
        <v>149</v>
      </c>
      <c r="M2940" s="5">
        <v>643</v>
      </c>
    </row>
    <row r="2941" spans="1:13" x14ac:dyDescent="0.65">
      <c r="A2941" s="2">
        <v>45530</v>
      </c>
      <c r="B2941" s="3">
        <f t="shared" si="137"/>
        <v>2025</v>
      </c>
      <c r="C2941" t="str">
        <f t="shared" si="135"/>
        <v>2024-2025</v>
      </c>
      <c r="D2941" t="s">
        <v>160</v>
      </c>
      <c r="E2941" t="s">
        <v>44</v>
      </c>
      <c r="F2941" t="str">
        <f t="shared" si="136"/>
        <v>Western Australia</v>
      </c>
      <c r="G2941" t="s">
        <v>28</v>
      </c>
      <c r="H2941">
        <v>6010</v>
      </c>
      <c r="I2941" t="s">
        <v>11</v>
      </c>
      <c r="J2941" t="s">
        <v>119</v>
      </c>
      <c r="K2941" t="s">
        <v>154</v>
      </c>
      <c r="L2941" t="s">
        <v>144</v>
      </c>
      <c r="M2941" s="5">
        <v>86</v>
      </c>
    </row>
    <row r="2942" spans="1:13" x14ac:dyDescent="0.65">
      <c r="A2942" s="2">
        <v>45619</v>
      </c>
      <c r="B2942" s="3">
        <f t="shared" si="137"/>
        <v>2025</v>
      </c>
      <c r="C2942" t="str">
        <f t="shared" si="135"/>
        <v>2024-2025</v>
      </c>
      <c r="D2942" t="s">
        <v>160</v>
      </c>
      <c r="E2942" t="s">
        <v>63</v>
      </c>
      <c r="F2942" t="str">
        <f t="shared" si="136"/>
        <v>Queensland</v>
      </c>
      <c r="G2942" t="s">
        <v>19</v>
      </c>
      <c r="H2942">
        <v>4068</v>
      </c>
      <c r="I2942" t="s">
        <v>11</v>
      </c>
      <c r="J2942" t="s">
        <v>129</v>
      </c>
      <c r="K2942" t="s">
        <v>155</v>
      </c>
      <c r="L2942" t="s">
        <v>145</v>
      </c>
      <c r="M2942" s="5">
        <v>38</v>
      </c>
    </row>
    <row r="2943" spans="1:13" x14ac:dyDescent="0.65">
      <c r="A2943" s="2">
        <v>45349</v>
      </c>
      <c r="B2943" s="3">
        <f t="shared" si="137"/>
        <v>2024</v>
      </c>
      <c r="C2943" t="str">
        <f t="shared" si="135"/>
        <v>2023-2024</v>
      </c>
      <c r="D2943" t="s">
        <v>160</v>
      </c>
      <c r="E2943" t="s">
        <v>105</v>
      </c>
      <c r="F2943" t="str">
        <f t="shared" si="136"/>
        <v>New South Wales</v>
      </c>
      <c r="G2943" t="s">
        <v>10</v>
      </c>
      <c r="H2943">
        <v>2031</v>
      </c>
      <c r="I2943" t="s">
        <v>11</v>
      </c>
      <c r="J2943" t="s">
        <v>124</v>
      </c>
      <c r="K2943" t="s">
        <v>157</v>
      </c>
      <c r="L2943" t="s">
        <v>147</v>
      </c>
      <c r="M2943" s="5">
        <v>532</v>
      </c>
    </row>
    <row r="2944" spans="1:13" x14ac:dyDescent="0.65">
      <c r="A2944" s="2">
        <v>45319</v>
      </c>
      <c r="B2944" s="3">
        <f t="shared" si="137"/>
        <v>2024</v>
      </c>
      <c r="C2944" t="str">
        <f t="shared" si="135"/>
        <v>2023-2024</v>
      </c>
      <c r="D2944" t="s">
        <v>160</v>
      </c>
      <c r="E2944" t="s">
        <v>78</v>
      </c>
      <c r="F2944" t="str">
        <f t="shared" si="136"/>
        <v>New South Wales</v>
      </c>
      <c r="G2944" t="s">
        <v>10</v>
      </c>
      <c r="H2944">
        <v>2480</v>
      </c>
      <c r="I2944" t="s">
        <v>11</v>
      </c>
      <c r="J2944" t="s">
        <v>120</v>
      </c>
      <c r="K2944" t="s">
        <v>153</v>
      </c>
      <c r="L2944" t="s">
        <v>143</v>
      </c>
      <c r="M2944" s="5">
        <v>648</v>
      </c>
    </row>
    <row r="2945" spans="1:13" x14ac:dyDescent="0.65">
      <c r="A2945" s="2">
        <v>45400</v>
      </c>
      <c r="B2945" s="3">
        <f t="shared" si="137"/>
        <v>2024</v>
      </c>
      <c r="C2945" t="str">
        <f t="shared" si="135"/>
        <v>2023-2024</v>
      </c>
      <c r="D2945" t="s">
        <v>160</v>
      </c>
      <c r="E2945" t="s">
        <v>25</v>
      </c>
      <c r="F2945" t="str">
        <f t="shared" si="136"/>
        <v>Victoria</v>
      </c>
      <c r="G2945" t="s">
        <v>26</v>
      </c>
      <c r="H2945">
        <v>3066</v>
      </c>
      <c r="I2945" t="s">
        <v>11</v>
      </c>
      <c r="J2945" t="s">
        <v>126</v>
      </c>
      <c r="K2945" t="s">
        <v>158</v>
      </c>
      <c r="L2945" t="s">
        <v>148</v>
      </c>
      <c r="M2945" s="5">
        <v>358</v>
      </c>
    </row>
    <row r="2946" spans="1:13" x14ac:dyDescent="0.65">
      <c r="A2946" s="2">
        <v>46001</v>
      </c>
      <c r="B2946" s="3">
        <f t="shared" si="137"/>
        <v>2026</v>
      </c>
      <c r="C2946" t="str">
        <f t="shared" ref="C2946:C3009" si="138">IF(MONTH(A2946) &gt;= 7, YEAR(A2946) &amp; "-" &amp; YEAR(A2946) + 1, YEAR(A2946) - 1 &amp; "-" &amp; YEAR(A2946))</f>
        <v>2025-2026</v>
      </c>
      <c r="D2946" t="s">
        <v>160</v>
      </c>
      <c r="E2946" t="s">
        <v>67</v>
      </c>
      <c r="F2946" t="str">
        <f t="shared" ref="F2946:F3009" si="139">IF(G2946="WA","Western Australia",
IF(G2946="NSW","New South Wales",
IF(G2946="QLD","Queensland",
IF(G2946="VIC","Victoria",
IF(G2946="TAS","Tasmania",
IF(G2946="SA","South Australia",
IF(G2946="NT","Northern Territory",
IF(G2946="ACT","Australian Capital Territory",G2946))))))))</f>
        <v>Tasmania</v>
      </c>
      <c r="G2946" t="s">
        <v>43</v>
      </c>
      <c r="H2946">
        <v>7250</v>
      </c>
      <c r="I2946" t="s">
        <v>11</v>
      </c>
      <c r="J2946" t="s">
        <v>128</v>
      </c>
      <c r="K2946" t="s">
        <v>153</v>
      </c>
      <c r="L2946" t="s">
        <v>143</v>
      </c>
      <c r="M2946" s="5">
        <v>34</v>
      </c>
    </row>
    <row r="2947" spans="1:13" x14ac:dyDescent="0.65">
      <c r="A2947" s="2">
        <v>45365</v>
      </c>
      <c r="B2947" s="3">
        <f t="shared" ref="B2947:B3010" si="140">IF(MONTH(A2947)&gt;=7,YEAR(A2947)+1,YEAR(A2947))</f>
        <v>2024</v>
      </c>
      <c r="C2947" t="str">
        <f t="shared" si="138"/>
        <v>2023-2024</v>
      </c>
      <c r="D2947" t="s">
        <v>160</v>
      </c>
      <c r="E2947" t="s">
        <v>101</v>
      </c>
      <c r="F2947" t="str">
        <f t="shared" si="139"/>
        <v>Queensland</v>
      </c>
      <c r="G2947" t="s">
        <v>19</v>
      </c>
      <c r="H2947">
        <v>4305</v>
      </c>
      <c r="I2947" t="s">
        <v>11</v>
      </c>
      <c r="J2947" t="s">
        <v>122</v>
      </c>
      <c r="K2947" t="s">
        <v>155</v>
      </c>
      <c r="L2947" t="s">
        <v>145</v>
      </c>
      <c r="M2947" s="5">
        <v>448</v>
      </c>
    </row>
    <row r="2948" spans="1:13" x14ac:dyDescent="0.65">
      <c r="A2948" s="2">
        <v>45449</v>
      </c>
      <c r="B2948" s="3">
        <f t="shared" si="140"/>
        <v>2024</v>
      </c>
      <c r="C2948" t="str">
        <f t="shared" si="138"/>
        <v>2023-2024</v>
      </c>
      <c r="D2948" t="s">
        <v>161</v>
      </c>
      <c r="E2948" t="s">
        <v>14</v>
      </c>
      <c r="F2948" t="str">
        <f t="shared" si="139"/>
        <v>Northern Territory</v>
      </c>
      <c r="G2948" t="s">
        <v>15</v>
      </c>
      <c r="H2948">
        <v>800</v>
      </c>
      <c r="I2948" t="s">
        <v>11</v>
      </c>
      <c r="J2948" t="s">
        <v>138</v>
      </c>
      <c r="K2948" t="s">
        <v>151</v>
      </c>
      <c r="L2948" t="s">
        <v>141</v>
      </c>
      <c r="M2948" s="5">
        <v>421</v>
      </c>
    </row>
    <row r="2949" spans="1:13" x14ac:dyDescent="0.65">
      <c r="A2949" s="2">
        <v>45886</v>
      </c>
      <c r="B2949" s="3">
        <f t="shared" si="140"/>
        <v>2026</v>
      </c>
      <c r="C2949" t="str">
        <f t="shared" si="138"/>
        <v>2025-2026</v>
      </c>
      <c r="D2949" t="s">
        <v>160</v>
      </c>
      <c r="E2949" t="s">
        <v>13</v>
      </c>
      <c r="F2949" t="str">
        <f t="shared" si="139"/>
        <v>New South Wales</v>
      </c>
      <c r="G2949" t="s">
        <v>10</v>
      </c>
      <c r="H2949">
        <v>2141</v>
      </c>
      <c r="I2949" t="s">
        <v>11</v>
      </c>
      <c r="J2949" t="s">
        <v>123</v>
      </c>
      <c r="K2949" t="s">
        <v>152</v>
      </c>
      <c r="L2949" t="s">
        <v>142</v>
      </c>
      <c r="M2949" s="5">
        <v>122</v>
      </c>
    </row>
    <row r="2950" spans="1:13" x14ac:dyDescent="0.65">
      <c r="A2950" s="2">
        <v>45523</v>
      </c>
      <c r="B2950" s="3">
        <f t="shared" si="140"/>
        <v>2025</v>
      </c>
      <c r="C2950" t="str">
        <f t="shared" si="138"/>
        <v>2024-2025</v>
      </c>
      <c r="D2950" t="s">
        <v>160</v>
      </c>
      <c r="E2950" t="s">
        <v>37</v>
      </c>
      <c r="F2950" t="str">
        <f t="shared" si="139"/>
        <v>Victoria</v>
      </c>
      <c r="G2950" t="s">
        <v>26</v>
      </c>
      <c r="H2950">
        <v>3134</v>
      </c>
      <c r="I2950" t="s">
        <v>11</v>
      </c>
      <c r="J2950" t="s">
        <v>125</v>
      </c>
      <c r="K2950" t="s">
        <v>154</v>
      </c>
      <c r="L2950" t="s">
        <v>144</v>
      </c>
      <c r="M2950" s="5">
        <v>500</v>
      </c>
    </row>
    <row r="2951" spans="1:13" x14ac:dyDescent="0.65">
      <c r="A2951" s="2">
        <v>45646</v>
      </c>
      <c r="B2951" s="3">
        <f t="shared" si="140"/>
        <v>2025</v>
      </c>
      <c r="C2951" t="str">
        <f t="shared" si="138"/>
        <v>2024-2025</v>
      </c>
      <c r="D2951" t="s">
        <v>160</v>
      </c>
      <c r="E2951" t="s">
        <v>64</v>
      </c>
      <c r="F2951" t="str">
        <f t="shared" si="139"/>
        <v>Western Australia</v>
      </c>
      <c r="G2951" t="s">
        <v>28</v>
      </c>
      <c r="H2951">
        <v>6112</v>
      </c>
      <c r="I2951" t="s">
        <v>11</v>
      </c>
      <c r="J2951" t="s">
        <v>133</v>
      </c>
      <c r="K2951" t="s">
        <v>159</v>
      </c>
      <c r="L2951" t="s">
        <v>149</v>
      </c>
      <c r="M2951" s="5">
        <v>572</v>
      </c>
    </row>
    <row r="2952" spans="1:13" x14ac:dyDescent="0.65">
      <c r="A2952" s="2">
        <v>45447</v>
      </c>
      <c r="B2952" s="3">
        <f t="shared" si="140"/>
        <v>2024</v>
      </c>
      <c r="C2952" t="str">
        <f t="shared" si="138"/>
        <v>2023-2024</v>
      </c>
      <c r="D2952" t="s">
        <v>160</v>
      </c>
      <c r="E2952" t="s">
        <v>91</v>
      </c>
      <c r="F2952" t="str">
        <f t="shared" si="139"/>
        <v>Western Australia</v>
      </c>
      <c r="G2952" t="s">
        <v>28</v>
      </c>
      <c r="H2952">
        <v>6109</v>
      </c>
      <c r="I2952" t="s">
        <v>11</v>
      </c>
      <c r="J2952" t="s">
        <v>133</v>
      </c>
      <c r="K2952" t="s">
        <v>151</v>
      </c>
      <c r="L2952" t="s">
        <v>141</v>
      </c>
      <c r="M2952" s="5">
        <v>74</v>
      </c>
    </row>
    <row r="2953" spans="1:13" x14ac:dyDescent="0.65">
      <c r="A2953" s="2">
        <v>45410</v>
      </c>
      <c r="B2953" s="3">
        <f t="shared" si="140"/>
        <v>2024</v>
      </c>
      <c r="C2953" t="str">
        <f t="shared" si="138"/>
        <v>2023-2024</v>
      </c>
      <c r="D2953" t="s">
        <v>160</v>
      </c>
      <c r="E2953" t="s">
        <v>13</v>
      </c>
      <c r="F2953" t="str">
        <f t="shared" si="139"/>
        <v>New South Wales</v>
      </c>
      <c r="G2953" t="s">
        <v>10</v>
      </c>
      <c r="H2953">
        <v>2141</v>
      </c>
      <c r="I2953" t="s">
        <v>11</v>
      </c>
      <c r="J2953" t="s">
        <v>123</v>
      </c>
      <c r="K2953" t="s">
        <v>155</v>
      </c>
      <c r="L2953" t="s">
        <v>145</v>
      </c>
      <c r="M2953" s="5">
        <v>95</v>
      </c>
    </row>
    <row r="2954" spans="1:13" x14ac:dyDescent="0.65">
      <c r="A2954" s="2">
        <v>46016</v>
      </c>
      <c r="B2954" s="3">
        <f t="shared" si="140"/>
        <v>2026</v>
      </c>
      <c r="C2954" t="str">
        <f t="shared" si="138"/>
        <v>2025-2026</v>
      </c>
      <c r="D2954" t="s">
        <v>160</v>
      </c>
      <c r="E2954" t="s">
        <v>107</v>
      </c>
      <c r="F2954" t="str">
        <f t="shared" si="139"/>
        <v>New South Wales</v>
      </c>
      <c r="G2954" t="s">
        <v>10</v>
      </c>
      <c r="H2954">
        <v>2020</v>
      </c>
      <c r="I2954" t="s">
        <v>11</v>
      </c>
      <c r="J2954" t="s">
        <v>124</v>
      </c>
      <c r="K2954" t="s">
        <v>153</v>
      </c>
      <c r="L2954" t="s">
        <v>143</v>
      </c>
      <c r="M2954" s="5">
        <v>456</v>
      </c>
    </row>
    <row r="2955" spans="1:13" x14ac:dyDescent="0.65">
      <c r="A2955" s="2">
        <v>45591</v>
      </c>
      <c r="B2955" s="3">
        <f t="shared" si="140"/>
        <v>2025</v>
      </c>
      <c r="C2955" t="str">
        <f t="shared" si="138"/>
        <v>2024-2025</v>
      </c>
      <c r="D2955" t="s">
        <v>160</v>
      </c>
      <c r="E2955" t="s">
        <v>72</v>
      </c>
      <c r="F2955" t="str">
        <f t="shared" si="139"/>
        <v>Queensland</v>
      </c>
      <c r="G2955" t="s">
        <v>19</v>
      </c>
      <c r="H2955">
        <v>4870</v>
      </c>
      <c r="I2955" t="s">
        <v>11</v>
      </c>
      <c r="J2955" t="s">
        <v>131</v>
      </c>
      <c r="K2955" t="s">
        <v>151</v>
      </c>
      <c r="L2955" t="s">
        <v>141</v>
      </c>
      <c r="M2955" s="5">
        <v>132</v>
      </c>
    </row>
    <row r="2956" spans="1:13" x14ac:dyDescent="0.65">
      <c r="A2956" s="2">
        <v>45870</v>
      </c>
      <c r="B2956" s="3">
        <f t="shared" si="140"/>
        <v>2026</v>
      </c>
      <c r="C2956" t="str">
        <f t="shared" si="138"/>
        <v>2025-2026</v>
      </c>
      <c r="D2956" t="s">
        <v>160</v>
      </c>
      <c r="E2956" t="s">
        <v>38</v>
      </c>
      <c r="F2956" t="str">
        <f t="shared" si="139"/>
        <v>Victoria</v>
      </c>
      <c r="G2956" t="s">
        <v>26</v>
      </c>
      <c r="H2956">
        <v>3199</v>
      </c>
      <c r="I2956" t="s">
        <v>11</v>
      </c>
      <c r="J2956" t="s">
        <v>125</v>
      </c>
      <c r="K2956" t="s">
        <v>151</v>
      </c>
      <c r="L2956" t="s">
        <v>141</v>
      </c>
      <c r="M2956" s="5">
        <v>656</v>
      </c>
    </row>
    <row r="2957" spans="1:13" x14ac:dyDescent="0.65">
      <c r="A2957" s="2">
        <v>45881</v>
      </c>
      <c r="B2957" s="3">
        <f t="shared" si="140"/>
        <v>2026</v>
      </c>
      <c r="C2957" t="str">
        <f t="shared" si="138"/>
        <v>2025-2026</v>
      </c>
      <c r="D2957" t="s">
        <v>160</v>
      </c>
      <c r="E2957" t="s">
        <v>66</v>
      </c>
      <c r="F2957" t="str">
        <f t="shared" si="139"/>
        <v>Western Australia</v>
      </c>
      <c r="G2957" t="s">
        <v>28</v>
      </c>
      <c r="H2957">
        <v>6330</v>
      </c>
      <c r="I2957" t="s">
        <v>11</v>
      </c>
      <c r="J2957" t="s">
        <v>133</v>
      </c>
      <c r="K2957" t="s">
        <v>156</v>
      </c>
      <c r="L2957" t="s">
        <v>146</v>
      </c>
      <c r="M2957" s="5">
        <v>91</v>
      </c>
    </row>
    <row r="2958" spans="1:13" x14ac:dyDescent="0.65">
      <c r="A2958" s="2">
        <v>45377</v>
      </c>
      <c r="B2958" s="3">
        <f t="shared" si="140"/>
        <v>2024</v>
      </c>
      <c r="C2958" t="str">
        <f t="shared" si="138"/>
        <v>2023-2024</v>
      </c>
      <c r="D2958" t="s">
        <v>160</v>
      </c>
      <c r="E2958" t="s">
        <v>22</v>
      </c>
      <c r="F2958" t="str">
        <f t="shared" si="139"/>
        <v>New South Wales</v>
      </c>
      <c r="G2958" t="s">
        <v>10</v>
      </c>
      <c r="H2958">
        <v>2116</v>
      </c>
      <c r="I2958" t="s">
        <v>11</v>
      </c>
      <c r="J2958" t="s">
        <v>123</v>
      </c>
      <c r="K2958" t="s">
        <v>150</v>
      </c>
      <c r="L2958" t="s">
        <v>140</v>
      </c>
      <c r="M2958" s="5">
        <v>489</v>
      </c>
    </row>
    <row r="2959" spans="1:13" x14ac:dyDescent="0.65">
      <c r="A2959" s="2">
        <v>45923</v>
      </c>
      <c r="B2959" s="3">
        <f t="shared" si="140"/>
        <v>2026</v>
      </c>
      <c r="C2959" t="str">
        <f t="shared" si="138"/>
        <v>2025-2026</v>
      </c>
      <c r="D2959" t="s">
        <v>161</v>
      </c>
      <c r="E2959" t="s">
        <v>87</v>
      </c>
      <c r="F2959" t="str">
        <f t="shared" si="139"/>
        <v>New South Wales</v>
      </c>
      <c r="G2959" t="s">
        <v>10</v>
      </c>
      <c r="H2959">
        <v>2158</v>
      </c>
      <c r="I2959" t="s">
        <v>11</v>
      </c>
      <c r="J2959" t="s">
        <v>123</v>
      </c>
      <c r="K2959" t="s">
        <v>150</v>
      </c>
      <c r="L2959" t="s">
        <v>140</v>
      </c>
      <c r="M2959" s="5">
        <v>723</v>
      </c>
    </row>
    <row r="2960" spans="1:13" x14ac:dyDescent="0.65">
      <c r="A2960" s="2">
        <v>45317</v>
      </c>
      <c r="B2960" s="3">
        <f t="shared" si="140"/>
        <v>2024</v>
      </c>
      <c r="C2960" t="str">
        <f t="shared" si="138"/>
        <v>2023-2024</v>
      </c>
      <c r="D2960" t="s">
        <v>160</v>
      </c>
      <c r="E2960" t="s">
        <v>92</v>
      </c>
      <c r="F2960" t="str">
        <f t="shared" si="139"/>
        <v>New South Wales</v>
      </c>
      <c r="G2960" t="s">
        <v>10</v>
      </c>
      <c r="H2960">
        <v>2015</v>
      </c>
      <c r="I2960" t="s">
        <v>11</v>
      </c>
      <c r="J2960" t="s">
        <v>124</v>
      </c>
      <c r="K2960" t="s">
        <v>150</v>
      </c>
      <c r="L2960" t="s">
        <v>140</v>
      </c>
      <c r="M2960" s="5">
        <v>653</v>
      </c>
    </row>
    <row r="2961" spans="1:13" x14ac:dyDescent="0.65">
      <c r="A2961" s="2">
        <v>45648</v>
      </c>
      <c r="B2961" s="3">
        <f t="shared" si="140"/>
        <v>2025</v>
      </c>
      <c r="C2961" t="str">
        <f t="shared" si="138"/>
        <v>2024-2025</v>
      </c>
      <c r="D2961" t="s">
        <v>161</v>
      </c>
      <c r="E2961" t="s">
        <v>45</v>
      </c>
      <c r="F2961" t="str">
        <f t="shared" si="139"/>
        <v>Victoria</v>
      </c>
      <c r="G2961" t="s">
        <v>26</v>
      </c>
      <c r="H2961">
        <v>3136</v>
      </c>
      <c r="I2961" t="s">
        <v>11</v>
      </c>
      <c r="J2961" t="s">
        <v>125</v>
      </c>
      <c r="K2961" t="s">
        <v>151</v>
      </c>
      <c r="L2961" t="s">
        <v>141</v>
      </c>
      <c r="M2961" s="5">
        <v>85</v>
      </c>
    </row>
    <row r="2962" spans="1:13" x14ac:dyDescent="0.65">
      <c r="A2962" s="2">
        <v>45839</v>
      </c>
      <c r="B2962" s="3">
        <f t="shared" si="140"/>
        <v>2026</v>
      </c>
      <c r="C2962" t="str">
        <f t="shared" si="138"/>
        <v>2025-2026</v>
      </c>
      <c r="D2962" t="s">
        <v>160</v>
      </c>
      <c r="E2962" t="s">
        <v>106</v>
      </c>
      <c r="F2962" t="str">
        <f t="shared" si="139"/>
        <v>Queensland</v>
      </c>
      <c r="G2962" t="s">
        <v>19</v>
      </c>
      <c r="H2962">
        <v>4558</v>
      </c>
      <c r="I2962" t="s">
        <v>11</v>
      </c>
      <c r="J2962" t="s">
        <v>134</v>
      </c>
      <c r="K2962" t="s">
        <v>152</v>
      </c>
      <c r="L2962" t="s">
        <v>142</v>
      </c>
      <c r="M2962" s="5">
        <v>463</v>
      </c>
    </row>
    <row r="2963" spans="1:13" x14ac:dyDescent="0.65">
      <c r="A2963" s="2">
        <v>45621</v>
      </c>
      <c r="B2963" s="3">
        <f t="shared" si="140"/>
        <v>2025</v>
      </c>
      <c r="C2963" t="str">
        <f t="shared" si="138"/>
        <v>2024-2025</v>
      </c>
      <c r="D2963" t="s">
        <v>160</v>
      </c>
      <c r="E2963" t="s">
        <v>22</v>
      </c>
      <c r="F2963" t="str">
        <f t="shared" si="139"/>
        <v>New South Wales</v>
      </c>
      <c r="G2963" t="s">
        <v>10</v>
      </c>
      <c r="H2963">
        <v>2116</v>
      </c>
      <c r="I2963" t="s">
        <v>11</v>
      </c>
      <c r="J2963" t="s">
        <v>123</v>
      </c>
      <c r="K2963" t="s">
        <v>153</v>
      </c>
      <c r="L2963" t="s">
        <v>143</v>
      </c>
      <c r="M2963" s="5">
        <v>278</v>
      </c>
    </row>
    <row r="2964" spans="1:13" x14ac:dyDescent="0.65">
      <c r="A2964" s="2">
        <v>45827</v>
      </c>
      <c r="B2964" s="3">
        <f t="shared" si="140"/>
        <v>2025</v>
      </c>
      <c r="C2964" t="str">
        <f t="shared" si="138"/>
        <v>2024-2025</v>
      </c>
      <c r="D2964" t="s">
        <v>161</v>
      </c>
      <c r="E2964" t="s">
        <v>103</v>
      </c>
      <c r="F2964" t="str">
        <f t="shared" si="139"/>
        <v>Victoria</v>
      </c>
      <c r="G2964" t="s">
        <v>26</v>
      </c>
      <c r="H2964">
        <v>3550</v>
      </c>
      <c r="I2964" t="s">
        <v>11</v>
      </c>
      <c r="J2964" t="s">
        <v>127</v>
      </c>
      <c r="K2964" t="s">
        <v>153</v>
      </c>
      <c r="L2964" t="s">
        <v>143</v>
      </c>
      <c r="M2964" s="5">
        <v>514</v>
      </c>
    </row>
    <row r="2965" spans="1:13" x14ac:dyDescent="0.65">
      <c r="A2965" s="2">
        <v>45867</v>
      </c>
      <c r="B2965" s="3">
        <f t="shared" si="140"/>
        <v>2026</v>
      </c>
      <c r="C2965" t="str">
        <f t="shared" si="138"/>
        <v>2025-2026</v>
      </c>
      <c r="D2965" t="s">
        <v>161</v>
      </c>
      <c r="E2965" t="s">
        <v>79</v>
      </c>
      <c r="F2965" t="str">
        <f t="shared" si="139"/>
        <v>Queensland</v>
      </c>
      <c r="G2965" t="s">
        <v>19</v>
      </c>
      <c r="H2965">
        <v>4680</v>
      </c>
      <c r="I2965" t="s">
        <v>11</v>
      </c>
      <c r="J2965" t="s">
        <v>136</v>
      </c>
      <c r="K2965" t="s">
        <v>154</v>
      </c>
      <c r="L2965" t="s">
        <v>144</v>
      </c>
      <c r="M2965" s="5">
        <v>150</v>
      </c>
    </row>
    <row r="2966" spans="1:13" x14ac:dyDescent="0.65">
      <c r="A2966" s="2">
        <v>45670</v>
      </c>
      <c r="B2966" s="3">
        <f t="shared" si="140"/>
        <v>2025</v>
      </c>
      <c r="C2966" t="str">
        <f t="shared" si="138"/>
        <v>2024-2025</v>
      </c>
      <c r="D2966" t="s">
        <v>160</v>
      </c>
      <c r="E2966" t="s">
        <v>110</v>
      </c>
      <c r="F2966" t="str">
        <f t="shared" si="139"/>
        <v>Australian Capital Territory</v>
      </c>
      <c r="G2966" t="s">
        <v>51</v>
      </c>
      <c r="H2966">
        <v>2609</v>
      </c>
      <c r="I2966" t="s">
        <v>11</v>
      </c>
      <c r="J2966" t="s">
        <v>121</v>
      </c>
      <c r="K2966" t="s">
        <v>157</v>
      </c>
      <c r="L2966" t="s">
        <v>147</v>
      </c>
      <c r="M2966" s="5">
        <v>224</v>
      </c>
    </row>
    <row r="2967" spans="1:13" x14ac:dyDescent="0.65">
      <c r="A2967" s="2">
        <v>45346</v>
      </c>
      <c r="B2967" s="3">
        <f t="shared" si="140"/>
        <v>2024</v>
      </c>
      <c r="C2967" t="str">
        <f t="shared" si="138"/>
        <v>2023-2024</v>
      </c>
      <c r="D2967" t="s">
        <v>160</v>
      </c>
      <c r="E2967" t="s">
        <v>98</v>
      </c>
      <c r="F2967" t="str">
        <f t="shared" si="139"/>
        <v>South Australia</v>
      </c>
      <c r="G2967" t="s">
        <v>17</v>
      </c>
      <c r="H2967">
        <v>5290</v>
      </c>
      <c r="I2967" t="s">
        <v>11</v>
      </c>
      <c r="J2967" t="s">
        <v>137</v>
      </c>
      <c r="K2967" t="s">
        <v>151</v>
      </c>
      <c r="L2967" t="s">
        <v>141</v>
      </c>
      <c r="M2967" s="5">
        <v>781</v>
      </c>
    </row>
    <row r="2968" spans="1:13" x14ac:dyDescent="0.65">
      <c r="A2968" s="2">
        <v>45328</v>
      </c>
      <c r="B2968" s="3">
        <f t="shared" si="140"/>
        <v>2024</v>
      </c>
      <c r="C2968" t="str">
        <f t="shared" si="138"/>
        <v>2023-2024</v>
      </c>
      <c r="D2968" t="s">
        <v>160</v>
      </c>
      <c r="E2968" t="s">
        <v>63</v>
      </c>
      <c r="F2968" t="str">
        <f t="shared" si="139"/>
        <v>Queensland</v>
      </c>
      <c r="G2968" t="s">
        <v>19</v>
      </c>
      <c r="H2968">
        <v>4068</v>
      </c>
      <c r="I2968" t="s">
        <v>11</v>
      </c>
      <c r="J2968" t="s">
        <v>129</v>
      </c>
      <c r="K2968" t="s">
        <v>152</v>
      </c>
      <c r="L2968" t="s">
        <v>142</v>
      </c>
      <c r="M2968" s="5">
        <v>453</v>
      </c>
    </row>
    <row r="2969" spans="1:13" x14ac:dyDescent="0.65">
      <c r="A2969" s="2">
        <v>45446</v>
      </c>
      <c r="B2969" s="3">
        <f t="shared" si="140"/>
        <v>2024</v>
      </c>
      <c r="C2969" t="str">
        <f t="shared" si="138"/>
        <v>2023-2024</v>
      </c>
      <c r="D2969" t="s">
        <v>160</v>
      </c>
      <c r="E2969" t="s">
        <v>67</v>
      </c>
      <c r="F2969" t="str">
        <f t="shared" si="139"/>
        <v>Tasmania</v>
      </c>
      <c r="G2969" t="s">
        <v>43</v>
      </c>
      <c r="H2969">
        <v>7250</v>
      </c>
      <c r="I2969" t="s">
        <v>11</v>
      </c>
      <c r="J2969" t="s">
        <v>128</v>
      </c>
      <c r="K2969" t="s">
        <v>156</v>
      </c>
      <c r="L2969" t="s">
        <v>146</v>
      </c>
      <c r="M2969" s="5">
        <v>175</v>
      </c>
    </row>
    <row r="2970" spans="1:13" x14ac:dyDescent="0.65">
      <c r="A2970" s="2">
        <v>45883</v>
      </c>
      <c r="B2970" s="3">
        <f t="shared" si="140"/>
        <v>2026</v>
      </c>
      <c r="C2970" t="str">
        <f t="shared" si="138"/>
        <v>2025-2026</v>
      </c>
      <c r="D2970" t="s">
        <v>160</v>
      </c>
      <c r="E2970" t="s">
        <v>107</v>
      </c>
      <c r="F2970" t="str">
        <f t="shared" si="139"/>
        <v>New South Wales</v>
      </c>
      <c r="G2970" t="s">
        <v>10</v>
      </c>
      <c r="H2970">
        <v>2020</v>
      </c>
      <c r="I2970" t="s">
        <v>11</v>
      </c>
      <c r="J2970" t="s">
        <v>124</v>
      </c>
      <c r="K2970" t="s">
        <v>155</v>
      </c>
      <c r="L2970" t="s">
        <v>145</v>
      </c>
      <c r="M2970" s="5">
        <v>404</v>
      </c>
    </row>
    <row r="2971" spans="1:13" x14ac:dyDescent="0.65">
      <c r="A2971" s="2">
        <v>45524</v>
      </c>
      <c r="B2971" s="3">
        <f t="shared" si="140"/>
        <v>2025</v>
      </c>
      <c r="C2971" t="str">
        <f t="shared" si="138"/>
        <v>2024-2025</v>
      </c>
      <c r="D2971" t="s">
        <v>161</v>
      </c>
      <c r="E2971" t="s">
        <v>97</v>
      </c>
      <c r="F2971" t="str">
        <f t="shared" si="139"/>
        <v>Tasmania</v>
      </c>
      <c r="G2971" t="s">
        <v>43</v>
      </c>
      <c r="H2971">
        <v>7010</v>
      </c>
      <c r="I2971" t="s">
        <v>11</v>
      </c>
      <c r="J2971" t="s">
        <v>128</v>
      </c>
      <c r="K2971" t="s">
        <v>157</v>
      </c>
      <c r="L2971" t="s">
        <v>147</v>
      </c>
      <c r="M2971" s="5">
        <v>633</v>
      </c>
    </row>
    <row r="2972" spans="1:13" x14ac:dyDescent="0.65">
      <c r="A2972" s="2">
        <v>45607</v>
      </c>
      <c r="B2972" s="3">
        <f t="shared" si="140"/>
        <v>2025</v>
      </c>
      <c r="C2972" t="str">
        <f t="shared" si="138"/>
        <v>2024-2025</v>
      </c>
      <c r="D2972" t="s">
        <v>160</v>
      </c>
      <c r="E2972" t="s">
        <v>108</v>
      </c>
      <c r="F2972" t="str">
        <f t="shared" si="139"/>
        <v>Tasmania</v>
      </c>
      <c r="G2972" t="s">
        <v>43</v>
      </c>
      <c r="H2972">
        <v>7320</v>
      </c>
      <c r="I2972" t="s">
        <v>11</v>
      </c>
      <c r="J2972" t="s">
        <v>128</v>
      </c>
      <c r="K2972" t="s">
        <v>154</v>
      </c>
      <c r="L2972" t="s">
        <v>144</v>
      </c>
      <c r="M2972" s="5">
        <v>668</v>
      </c>
    </row>
    <row r="2973" spans="1:13" x14ac:dyDescent="0.65">
      <c r="A2973" s="2">
        <v>45671</v>
      </c>
      <c r="B2973" s="3">
        <f t="shared" si="140"/>
        <v>2025</v>
      </c>
      <c r="C2973" t="str">
        <f t="shared" si="138"/>
        <v>2024-2025</v>
      </c>
      <c r="D2973" t="s">
        <v>160</v>
      </c>
      <c r="E2973" t="s">
        <v>98</v>
      </c>
      <c r="F2973" t="str">
        <f t="shared" si="139"/>
        <v>South Australia</v>
      </c>
      <c r="G2973" t="s">
        <v>17</v>
      </c>
      <c r="H2973">
        <v>5290</v>
      </c>
      <c r="I2973" t="s">
        <v>11</v>
      </c>
      <c r="J2973" t="s">
        <v>137</v>
      </c>
      <c r="K2973" t="s">
        <v>150</v>
      </c>
      <c r="L2973" t="s">
        <v>140</v>
      </c>
      <c r="M2973" s="5">
        <v>496</v>
      </c>
    </row>
    <row r="2974" spans="1:13" x14ac:dyDescent="0.65">
      <c r="A2974" s="2">
        <v>45712</v>
      </c>
      <c r="B2974" s="3">
        <f t="shared" si="140"/>
        <v>2025</v>
      </c>
      <c r="C2974" t="str">
        <f t="shared" si="138"/>
        <v>2024-2025</v>
      </c>
      <c r="D2974" t="s">
        <v>160</v>
      </c>
      <c r="E2974" t="s">
        <v>94</v>
      </c>
      <c r="F2974" t="str">
        <f t="shared" si="139"/>
        <v>Queensland</v>
      </c>
      <c r="G2974" t="s">
        <v>19</v>
      </c>
      <c r="H2974">
        <v>4551</v>
      </c>
      <c r="I2974" t="s">
        <v>11</v>
      </c>
      <c r="J2974" t="s">
        <v>134</v>
      </c>
      <c r="K2974" t="s">
        <v>155</v>
      </c>
      <c r="L2974" t="s">
        <v>145</v>
      </c>
      <c r="M2974" s="5">
        <v>668</v>
      </c>
    </row>
    <row r="2975" spans="1:13" x14ac:dyDescent="0.65">
      <c r="A2975" s="2">
        <v>45566</v>
      </c>
      <c r="B2975" s="3">
        <f t="shared" si="140"/>
        <v>2025</v>
      </c>
      <c r="C2975" t="str">
        <f t="shared" si="138"/>
        <v>2024-2025</v>
      </c>
      <c r="D2975" t="s">
        <v>160</v>
      </c>
      <c r="E2975" t="s">
        <v>67</v>
      </c>
      <c r="F2975" t="str">
        <f t="shared" si="139"/>
        <v>Tasmania</v>
      </c>
      <c r="G2975" t="s">
        <v>43</v>
      </c>
      <c r="H2975">
        <v>7250</v>
      </c>
      <c r="I2975" t="s">
        <v>11</v>
      </c>
      <c r="J2975" t="s">
        <v>128</v>
      </c>
      <c r="K2975" t="s">
        <v>154</v>
      </c>
      <c r="L2975" t="s">
        <v>144</v>
      </c>
      <c r="M2975" s="5">
        <v>618</v>
      </c>
    </row>
    <row r="2976" spans="1:13" x14ac:dyDescent="0.65">
      <c r="A2976" s="2">
        <v>45399</v>
      </c>
      <c r="B2976" s="3">
        <f t="shared" si="140"/>
        <v>2024</v>
      </c>
      <c r="C2976" t="str">
        <f t="shared" si="138"/>
        <v>2023-2024</v>
      </c>
      <c r="D2976" t="s">
        <v>160</v>
      </c>
      <c r="E2976" t="s">
        <v>41</v>
      </c>
      <c r="F2976" t="str">
        <f t="shared" si="139"/>
        <v>New South Wales</v>
      </c>
      <c r="G2976" t="s">
        <v>10</v>
      </c>
      <c r="H2976">
        <v>2478</v>
      </c>
      <c r="I2976" t="s">
        <v>11</v>
      </c>
      <c r="J2976" t="s">
        <v>120</v>
      </c>
      <c r="K2976" t="s">
        <v>153</v>
      </c>
      <c r="L2976" t="s">
        <v>143</v>
      </c>
      <c r="M2976" s="5">
        <v>125</v>
      </c>
    </row>
    <row r="2977" spans="1:13" x14ac:dyDescent="0.65">
      <c r="A2977" s="2">
        <v>45461</v>
      </c>
      <c r="B2977" s="3">
        <f t="shared" si="140"/>
        <v>2024</v>
      </c>
      <c r="C2977" t="str">
        <f t="shared" si="138"/>
        <v>2023-2024</v>
      </c>
      <c r="D2977" t="s">
        <v>160</v>
      </c>
      <c r="E2977" t="s">
        <v>81</v>
      </c>
      <c r="F2977" t="str">
        <f t="shared" si="139"/>
        <v>Victoria</v>
      </c>
      <c r="G2977" t="s">
        <v>26</v>
      </c>
      <c r="H2977">
        <v>3076</v>
      </c>
      <c r="I2977" t="s">
        <v>11</v>
      </c>
      <c r="J2977" t="s">
        <v>126</v>
      </c>
      <c r="K2977" t="s">
        <v>152</v>
      </c>
      <c r="L2977" t="s">
        <v>142</v>
      </c>
      <c r="M2977" s="5">
        <v>640</v>
      </c>
    </row>
    <row r="2978" spans="1:13" x14ac:dyDescent="0.65">
      <c r="A2978" s="2">
        <v>45918</v>
      </c>
      <c r="B2978" s="3">
        <f t="shared" si="140"/>
        <v>2026</v>
      </c>
      <c r="C2978" t="str">
        <f t="shared" si="138"/>
        <v>2025-2026</v>
      </c>
      <c r="D2978" t="s">
        <v>160</v>
      </c>
      <c r="E2978" t="s">
        <v>82</v>
      </c>
      <c r="F2978" t="str">
        <f t="shared" si="139"/>
        <v>Queensland</v>
      </c>
      <c r="G2978" t="s">
        <v>19</v>
      </c>
      <c r="H2978">
        <v>4215</v>
      </c>
      <c r="I2978" t="s">
        <v>11</v>
      </c>
      <c r="J2978" t="s">
        <v>122</v>
      </c>
      <c r="K2978" t="s">
        <v>153</v>
      </c>
      <c r="L2978" t="s">
        <v>143</v>
      </c>
      <c r="M2978" s="5">
        <v>128</v>
      </c>
    </row>
    <row r="2979" spans="1:13" x14ac:dyDescent="0.65">
      <c r="A2979" s="2">
        <v>45765</v>
      </c>
      <c r="B2979" s="3">
        <f t="shared" si="140"/>
        <v>2025</v>
      </c>
      <c r="C2979" t="str">
        <f t="shared" si="138"/>
        <v>2024-2025</v>
      </c>
      <c r="D2979" t="s">
        <v>160</v>
      </c>
      <c r="E2979" t="s">
        <v>67</v>
      </c>
      <c r="F2979" t="str">
        <f t="shared" si="139"/>
        <v>Tasmania</v>
      </c>
      <c r="G2979" t="s">
        <v>43</v>
      </c>
      <c r="H2979">
        <v>7250</v>
      </c>
      <c r="I2979" t="s">
        <v>11</v>
      </c>
      <c r="J2979" t="s">
        <v>128</v>
      </c>
      <c r="K2979" t="s">
        <v>159</v>
      </c>
      <c r="L2979" t="s">
        <v>149</v>
      </c>
      <c r="M2979" s="5">
        <v>170</v>
      </c>
    </row>
    <row r="2980" spans="1:13" x14ac:dyDescent="0.65">
      <c r="A2980" s="2">
        <v>45982</v>
      </c>
      <c r="B2980" s="3">
        <f t="shared" si="140"/>
        <v>2026</v>
      </c>
      <c r="C2980" t="str">
        <f t="shared" si="138"/>
        <v>2025-2026</v>
      </c>
      <c r="D2980" t="s">
        <v>161</v>
      </c>
      <c r="E2980" t="s">
        <v>45</v>
      </c>
      <c r="F2980" t="str">
        <f t="shared" si="139"/>
        <v>Victoria</v>
      </c>
      <c r="G2980" t="s">
        <v>26</v>
      </c>
      <c r="H2980">
        <v>3136</v>
      </c>
      <c r="I2980" t="s">
        <v>11</v>
      </c>
      <c r="J2980" t="s">
        <v>125</v>
      </c>
      <c r="K2980" t="s">
        <v>153</v>
      </c>
      <c r="L2980" t="s">
        <v>143</v>
      </c>
      <c r="M2980" s="5">
        <v>724</v>
      </c>
    </row>
    <row r="2981" spans="1:13" x14ac:dyDescent="0.65">
      <c r="A2981" s="2">
        <v>45957</v>
      </c>
      <c r="B2981" s="3">
        <f t="shared" si="140"/>
        <v>2026</v>
      </c>
      <c r="C2981" t="str">
        <f t="shared" si="138"/>
        <v>2025-2026</v>
      </c>
      <c r="D2981" t="s">
        <v>160</v>
      </c>
      <c r="E2981" t="s">
        <v>112</v>
      </c>
      <c r="F2981" t="str">
        <f t="shared" si="139"/>
        <v>Queensland</v>
      </c>
      <c r="G2981" t="s">
        <v>19</v>
      </c>
      <c r="H2981">
        <v>4566</v>
      </c>
      <c r="I2981" t="s">
        <v>11</v>
      </c>
      <c r="J2981" t="s">
        <v>134</v>
      </c>
      <c r="K2981" t="s">
        <v>154</v>
      </c>
      <c r="L2981" t="s">
        <v>144</v>
      </c>
      <c r="M2981" s="5">
        <v>749</v>
      </c>
    </row>
    <row r="2982" spans="1:13" x14ac:dyDescent="0.65">
      <c r="A2982" s="2">
        <v>45504</v>
      </c>
      <c r="B2982" s="3">
        <f t="shared" si="140"/>
        <v>2025</v>
      </c>
      <c r="C2982" t="str">
        <f t="shared" si="138"/>
        <v>2024-2025</v>
      </c>
      <c r="D2982" t="s">
        <v>161</v>
      </c>
      <c r="E2982" t="s">
        <v>75</v>
      </c>
      <c r="F2982" t="str">
        <f t="shared" si="139"/>
        <v>Victoria</v>
      </c>
      <c r="G2982" t="s">
        <v>26</v>
      </c>
      <c r="H2982">
        <v>3915</v>
      </c>
      <c r="I2982" t="s">
        <v>11</v>
      </c>
      <c r="J2982" t="s">
        <v>135</v>
      </c>
      <c r="K2982" t="s">
        <v>154</v>
      </c>
      <c r="L2982" t="s">
        <v>144</v>
      </c>
      <c r="M2982" s="5">
        <v>474</v>
      </c>
    </row>
    <row r="2983" spans="1:13" x14ac:dyDescent="0.65">
      <c r="A2983" s="2">
        <v>45596</v>
      </c>
      <c r="B2983" s="3">
        <f t="shared" si="140"/>
        <v>2025</v>
      </c>
      <c r="C2983" t="str">
        <f t="shared" si="138"/>
        <v>2024-2025</v>
      </c>
      <c r="D2983" t="s">
        <v>160</v>
      </c>
      <c r="E2983" t="s">
        <v>101</v>
      </c>
      <c r="F2983" t="str">
        <f t="shared" si="139"/>
        <v>Queensland</v>
      </c>
      <c r="G2983" t="s">
        <v>19</v>
      </c>
      <c r="H2983">
        <v>4305</v>
      </c>
      <c r="I2983" t="s">
        <v>11</v>
      </c>
      <c r="J2983" t="s">
        <v>122</v>
      </c>
      <c r="K2983" t="s">
        <v>159</v>
      </c>
      <c r="L2983" t="s">
        <v>149</v>
      </c>
      <c r="M2983" s="5">
        <v>772</v>
      </c>
    </row>
    <row r="2984" spans="1:13" x14ac:dyDescent="0.65">
      <c r="A2984" s="2">
        <v>45871</v>
      </c>
      <c r="B2984" s="3">
        <f t="shared" si="140"/>
        <v>2026</v>
      </c>
      <c r="C2984" t="str">
        <f t="shared" si="138"/>
        <v>2025-2026</v>
      </c>
      <c r="D2984" t="s">
        <v>160</v>
      </c>
      <c r="E2984" t="s">
        <v>111</v>
      </c>
      <c r="F2984" t="str">
        <f t="shared" si="139"/>
        <v>New South Wales</v>
      </c>
      <c r="G2984" t="s">
        <v>10</v>
      </c>
      <c r="H2984">
        <v>2154</v>
      </c>
      <c r="I2984" t="s">
        <v>11</v>
      </c>
      <c r="J2984" t="s">
        <v>123</v>
      </c>
      <c r="K2984" t="s">
        <v>153</v>
      </c>
      <c r="L2984" t="s">
        <v>143</v>
      </c>
      <c r="M2984" s="5">
        <v>730</v>
      </c>
    </row>
    <row r="2985" spans="1:13" x14ac:dyDescent="0.65">
      <c r="A2985" s="2">
        <v>45841</v>
      </c>
      <c r="B2985" s="3">
        <f t="shared" si="140"/>
        <v>2026</v>
      </c>
      <c r="C2985" t="str">
        <f t="shared" si="138"/>
        <v>2025-2026</v>
      </c>
      <c r="D2985" t="s">
        <v>160</v>
      </c>
      <c r="E2985" t="s">
        <v>68</v>
      </c>
      <c r="F2985" t="str">
        <f t="shared" si="139"/>
        <v>Victoria</v>
      </c>
      <c r="G2985" t="s">
        <v>26</v>
      </c>
      <c r="H2985">
        <v>3429</v>
      </c>
      <c r="I2985" t="s">
        <v>11</v>
      </c>
      <c r="J2985" t="s">
        <v>127</v>
      </c>
      <c r="K2985" t="s">
        <v>152</v>
      </c>
      <c r="L2985" t="s">
        <v>142</v>
      </c>
      <c r="M2985" s="5">
        <v>52</v>
      </c>
    </row>
    <row r="2986" spans="1:13" x14ac:dyDescent="0.65">
      <c r="A2986" s="2">
        <v>46002</v>
      </c>
      <c r="B2986" s="3">
        <f t="shared" si="140"/>
        <v>2026</v>
      </c>
      <c r="C2986" t="str">
        <f t="shared" si="138"/>
        <v>2025-2026</v>
      </c>
      <c r="D2986" t="s">
        <v>161</v>
      </c>
      <c r="E2986" t="s">
        <v>74</v>
      </c>
      <c r="F2986" t="str">
        <f t="shared" si="139"/>
        <v>Victoria</v>
      </c>
      <c r="G2986" t="s">
        <v>26</v>
      </c>
      <c r="H2986">
        <v>3500</v>
      </c>
      <c r="I2986" t="s">
        <v>11</v>
      </c>
      <c r="J2986" t="s">
        <v>127</v>
      </c>
      <c r="K2986" t="s">
        <v>157</v>
      </c>
      <c r="L2986" t="s">
        <v>147</v>
      </c>
      <c r="M2986" s="5">
        <v>755</v>
      </c>
    </row>
    <row r="2987" spans="1:13" x14ac:dyDescent="0.65">
      <c r="A2987" s="2">
        <v>45388</v>
      </c>
      <c r="B2987" s="3">
        <f t="shared" si="140"/>
        <v>2024</v>
      </c>
      <c r="C2987" t="str">
        <f t="shared" si="138"/>
        <v>2023-2024</v>
      </c>
      <c r="D2987" t="s">
        <v>160</v>
      </c>
      <c r="E2987" t="s">
        <v>16</v>
      </c>
      <c r="F2987" t="str">
        <f t="shared" si="139"/>
        <v>South Australia</v>
      </c>
      <c r="G2987" t="s">
        <v>17</v>
      </c>
      <c r="H2987">
        <v>5168</v>
      </c>
      <c r="I2987" t="s">
        <v>11</v>
      </c>
      <c r="J2987" t="s">
        <v>132</v>
      </c>
      <c r="K2987" t="s">
        <v>150</v>
      </c>
      <c r="L2987" t="s">
        <v>140</v>
      </c>
      <c r="M2987" s="5">
        <v>669</v>
      </c>
    </row>
    <row r="2988" spans="1:13" x14ac:dyDescent="0.65">
      <c r="A2988" s="2">
        <v>45796</v>
      </c>
      <c r="B2988" s="3">
        <f t="shared" si="140"/>
        <v>2025</v>
      </c>
      <c r="C2988" t="str">
        <f t="shared" si="138"/>
        <v>2024-2025</v>
      </c>
      <c r="D2988" t="s">
        <v>160</v>
      </c>
      <c r="E2988" t="s">
        <v>81</v>
      </c>
      <c r="F2988" t="str">
        <f t="shared" si="139"/>
        <v>Victoria</v>
      </c>
      <c r="G2988" t="s">
        <v>26</v>
      </c>
      <c r="H2988">
        <v>3076</v>
      </c>
      <c r="I2988" t="s">
        <v>11</v>
      </c>
      <c r="J2988" t="s">
        <v>126</v>
      </c>
      <c r="K2988" t="s">
        <v>156</v>
      </c>
      <c r="L2988" t="s">
        <v>146</v>
      </c>
      <c r="M2988" s="5">
        <v>276</v>
      </c>
    </row>
    <row r="2989" spans="1:13" x14ac:dyDescent="0.65">
      <c r="A2989" s="2">
        <v>45999</v>
      </c>
      <c r="B2989" s="3">
        <f t="shared" si="140"/>
        <v>2026</v>
      </c>
      <c r="C2989" t="str">
        <f t="shared" si="138"/>
        <v>2025-2026</v>
      </c>
      <c r="D2989" t="s">
        <v>161</v>
      </c>
      <c r="E2989" t="s">
        <v>95</v>
      </c>
      <c r="F2989" t="str">
        <f t="shared" si="139"/>
        <v>New South Wales</v>
      </c>
      <c r="G2989" t="s">
        <v>10</v>
      </c>
      <c r="H2989">
        <v>2131</v>
      </c>
      <c r="I2989" t="s">
        <v>11</v>
      </c>
      <c r="J2989" t="s">
        <v>123</v>
      </c>
      <c r="K2989" t="s">
        <v>159</v>
      </c>
      <c r="L2989" t="s">
        <v>149</v>
      </c>
      <c r="M2989" s="5">
        <v>332</v>
      </c>
    </row>
    <row r="2990" spans="1:13" x14ac:dyDescent="0.65">
      <c r="A2990" s="2">
        <v>45906</v>
      </c>
      <c r="B2990" s="3">
        <f t="shared" si="140"/>
        <v>2026</v>
      </c>
      <c r="C2990" t="str">
        <f t="shared" si="138"/>
        <v>2025-2026</v>
      </c>
      <c r="D2990" t="s">
        <v>161</v>
      </c>
      <c r="E2990" t="s">
        <v>103</v>
      </c>
      <c r="F2990" t="str">
        <f t="shared" si="139"/>
        <v>Victoria</v>
      </c>
      <c r="G2990" t="s">
        <v>26</v>
      </c>
      <c r="H2990">
        <v>3550</v>
      </c>
      <c r="I2990" t="s">
        <v>11</v>
      </c>
      <c r="J2990" t="s">
        <v>127</v>
      </c>
      <c r="K2990" t="s">
        <v>155</v>
      </c>
      <c r="L2990" t="s">
        <v>145</v>
      </c>
      <c r="M2990" s="5">
        <v>52</v>
      </c>
    </row>
    <row r="2991" spans="1:13" x14ac:dyDescent="0.65">
      <c r="A2991" s="2">
        <v>45303</v>
      </c>
      <c r="B2991" s="3">
        <f t="shared" si="140"/>
        <v>2024</v>
      </c>
      <c r="C2991" t="str">
        <f t="shared" si="138"/>
        <v>2023-2024</v>
      </c>
      <c r="D2991" t="s">
        <v>160</v>
      </c>
      <c r="E2991" t="s">
        <v>112</v>
      </c>
      <c r="F2991" t="str">
        <f t="shared" si="139"/>
        <v>Queensland</v>
      </c>
      <c r="G2991" t="s">
        <v>19</v>
      </c>
      <c r="H2991">
        <v>4566</v>
      </c>
      <c r="I2991" t="s">
        <v>11</v>
      </c>
      <c r="J2991" t="s">
        <v>134</v>
      </c>
      <c r="K2991" t="s">
        <v>157</v>
      </c>
      <c r="L2991" t="s">
        <v>147</v>
      </c>
      <c r="M2991" s="5">
        <v>430</v>
      </c>
    </row>
    <row r="2992" spans="1:13" x14ac:dyDescent="0.65">
      <c r="A2992" s="2">
        <v>45380</v>
      </c>
      <c r="B2992" s="3">
        <f t="shared" si="140"/>
        <v>2024</v>
      </c>
      <c r="C2992" t="str">
        <f t="shared" si="138"/>
        <v>2023-2024</v>
      </c>
      <c r="D2992" t="s">
        <v>161</v>
      </c>
      <c r="E2992" t="s">
        <v>58</v>
      </c>
      <c r="F2992" t="str">
        <f t="shared" si="139"/>
        <v>New South Wales</v>
      </c>
      <c r="G2992" t="s">
        <v>10</v>
      </c>
      <c r="H2992">
        <v>2790</v>
      </c>
      <c r="I2992" t="s">
        <v>11</v>
      </c>
      <c r="J2992" t="s">
        <v>130</v>
      </c>
      <c r="K2992" t="s">
        <v>154</v>
      </c>
      <c r="L2992" t="s">
        <v>144</v>
      </c>
      <c r="M2992" s="5">
        <v>153</v>
      </c>
    </row>
    <row r="2993" spans="1:13" x14ac:dyDescent="0.65">
      <c r="A2993" s="2">
        <v>45924</v>
      </c>
      <c r="B2993" s="3">
        <f t="shared" si="140"/>
        <v>2026</v>
      </c>
      <c r="C2993" t="str">
        <f t="shared" si="138"/>
        <v>2025-2026</v>
      </c>
      <c r="D2993" t="s">
        <v>160</v>
      </c>
      <c r="E2993" t="s">
        <v>104</v>
      </c>
      <c r="F2993" t="str">
        <f t="shared" si="139"/>
        <v>Victoria</v>
      </c>
      <c r="G2993" t="s">
        <v>26</v>
      </c>
      <c r="H2993">
        <v>3175</v>
      </c>
      <c r="I2993" t="s">
        <v>11</v>
      </c>
      <c r="J2993" t="s">
        <v>125</v>
      </c>
      <c r="K2993" t="s">
        <v>156</v>
      </c>
      <c r="L2993" t="s">
        <v>146</v>
      </c>
      <c r="M2993" s="5">
        <v>98</v>
      </c>
    </row>
    <row r="2994" spans="1:13" x14ac:dyDescent="0.65">
      <c r="A2994" s="2">
        <v>45449</v>
      </c>
      <c r="B2994" s="3">
        <f t="shared" si="140"/>
        <v>2024</v>
      </c>
      <c r="C2994" t="str">
        <f t="shared" si="138"/>
        <v>2023-2024</v>
      </c>
      <c r="D2994" t="s">
        <v>160</v>
      </c>
      <c r="E2994" t="s">
        <v>92</v>
      </c>
      <c r="F2994" t="str">
        <f t="shared" si="139"/>
        <v>New South Wales</v>
      </c>
      <c r="G2994" t="s">
        <v>10</v>
      </c>
      <c r="H2994">
        <v>2015</v>
      </c>
      <c r="I2994" t="s">
        <v>11</v>
      </c>
      <c r="J2994" t="s">
        <v>124</v>
      </c>
      <c r="K2994" t="s">
        <v>152</v>
      </c>
      <c r="L2994" t="s">
        <v>142</v>
      </c>
      <c r="M2994" s="5">
        <v>419</v>
      </c>
    </row>
    <row r="2995" spans="1:13" x14ac:dyDescent="0.65">
      <c r="A2995" s="2">
        <v>45409</v>
      </c>
      <c r="B2995" s="3">
        <f t="shared" si="140"/>
        <v>2024</v>
      </c>
      <c r="C2995" t="str">
        <f t="shared" si="138"/>
        <v>2023-2024</v>
      </c>
      <c r="D2995" t="s">
        <v>160</v>
      </c>
      <c r="E2995" t="s">
        <v>112</v>
      </c>
      <c r="F2995" t="str">
        <f t="shared" si="139"/>
        <v>Queensland</v>
      </c>
      <c r="G2995" t="s">
        <v>19</v>
      </c>
      <c r="H2995">
        <v>4566</v>
      </c>
      <c r="I2995" t="s">
        <v>11</v>
      </c>
      <c r="J2995" t="s">
        <v>134</v>
      </c>
      <c r="K2995" t="s">
        <v>159</v>
      </c>
      <c r="L2995" t="s">
        <v>149</v>
      </c>
      <c r="M2995" s="5">
        <v>81</v>
      </c>
    </row>
    <row r="2996" spans="1:13" x14ac:dyDescent="0.65">
      <c r="A2996" s="2">
        <v>45344</v>
      </c>
      <c r="B2996" s="3">
        <f t="shared" si="140"/>
        <v>2024</v>
      </c>
      <c r="C2996" t="str">
        <f t="shared" si="138"/>
        <v>2023-2024</v>
      </c>
      <c r="D2996" t="s">
        <v>160</v>
      </c>
      <c r="E2996" t="s">
        <v>100</v>
      </c>
      <c r="F2996" t="str">
        <f t="shared" si="139"/>
        <v>New South Wales</v>
      </c>
      <c r="G2996" t="s">
        <v>10</v>
      </c>
      <c r="H2996">
        <v>2800</v>
      </c>
      <c r="I2996" t="s">
        <v>11</v>
      </c>
      <c r="J2996" t="s">
        <v>130</v>
      </c>
      <c r="K2996" t="s">
        <v>150</v>
      </c>
      <c r="L2996" t="s">
        <v>140</v>
      </c>
      <c r="M2996" s="5">
        <v>627</v>
      </c>
    </row>
    <row r="2997" spans="1:13" x14ac:dyDescent="0.65">
      <c r="A2997" s="2">
        <v>45453</v>
      </c>
      <c r="B2997" s="3">
        <f t="shared" si="140"/>
        <v>2024</v>
      </c>
      <c r="C2997" t="str">
        <f t="shared" si="138"/>
        <v>2023-2024</v>
      </c>
      <c r="D2997" t="s">
        <v>160</v>
      </c>
      <c r="E2997" t="s">
        <v>85</v>
      </c>
      <c r="F2997" t="str">
        <f t="shared" si="139"/>
        <v>Western Australia</v>
      </c>
      <c r="G2997" t="s">
        <v>28</v>
      </c>
      <c r="H2997">
        <v>6725</v>
      </c>
      <c r="I2997" t="s">
        <v>11</v>
      </c>
      <c r="J2997" t="s">
        <v>139</v>
      </c>
      <c r="K2997" t="s">
        <v>154</v>
      </c>
      <c r="L2997" t="s">
        <v>144</v>
      </c>
      <c r="M2997" s="5">
        <v>685</v>
      </c>
    </row>
    <row r="2998" spans="1:13" x14ac:dyDescent="0.65">
      <c r="A2998" s="2">
        <v>45911</v>
      </c>
      <c r="B2998" s="3">
        <f t="shared" si="140"/>
        <v>2026</v>
      </c>
      <c r="C2998" t="str">
        <f t="shared" si="138"/>
        <v>2025-2026</v>
      </c>
      <c r="D2998" t="s">
        <v>160</v>
      </c>
      <c r="E2998" t="s">
        <v>25</v>
      </c>
      <c r="F2998" t="str">
        <f t="shared" si="139"/>
        <v>Victoria</v>
      </c>
      <c r="G2998" t="s">
        <v>26</v>
      </c>
      <c r="H2998">
        <v>3066</v>
      </c>
      <c r="I2998" t="s">
        <v>11</v>
      </c>
      <c r="J2998" t="s">
        <v>126</v>
      </c>
      <c r="K2998" t="s">
        <v>154</v>
      </c>
      <c r="L2998" t="s">
        <v>144</v>
      </c>
      <c r="M2998" s="5">
        <v>329</v>
      </c>
    </row>
    <row r="2999" spans="1:13" x14ac:dyDescent="0.65">
      <c r="A2999" s="2">
        <v>45675</v>
      </c>
      <c r="B2999" s="3">
        <f t="shared" si="140"/>
        <v>2025</v>
      </c>
      <c r="C2999" t="str">
        <f t="shared" si="138"/>
        <v>2024-2025</v>
      </c>
      <c r="D2999" t="s">
        <v>161</v>
      </c>
      <c r="E2999" t="s">
        <v>79</v>
      </c>
      <c r="F2999" t="str">
        <f t="shared" si="139"/>
        <v>Queensland</v>
      </c>
      <c r="G2999" t="s">
        <v>19</v>
      </c>
      <c r="H2999">
        <v>4680</v>
      </c>
      <c r="I2999" t="s">
        <v>11</v>
      </c>
      <c r="J2999" t="s">
        <v>136</v>
      </c>
      <c r="K2999" t="s">
        <v>154</v>
      </c>
      <c r="L2999" t="s">
        <v>144</v>
      </c>
      <c r="M2999" s="5">
        <v>50</v>
      </c>
    </row>
    <row r="3000" spans="1:13" x14ac:dyDescent="0.65">
      <c r="A3000" s="2">
        <v>45327</v>
      </c>
      <c r="B3000" s="3">
        <f t="shared" si="140"/>
        <v>2024</v>
      </c>
      <c r="C3000" t="str">
        <f t="shared" si="138"/>
        <v>2023-2024</v>
      </c>
      <c r="D3000" t="s">
        <v>161</v>
      </c>
      <c r="E3000" t="s">
        <v>58</v>
      </c>
      <c r="F3000" t="str">
        <f t="shared" si="139"/>
        <v>New South Wales</v>
      </c>
      <c r="G3000" t="s">
        <v>10</v>
      </c>
      <c r="H3000">
        <v>2790</v>
      </c>
      <c r="I3000" t="s">
        <v>11</v>
      </c>
      <c r="J3000" t="s">
        <v>130</v>
      </c>
      <c r="K3000" t="s">
        <v>159</v>
      </c>
      <c r="L3000" t="s">
        <v>149</v>
      </c>
      <c r="M3000" s="5">
        <v>182</v>
      </c>
    </row>
    <row r="3001" spans="1:13" x14ac:dyDescent="0.65">
      <c r="A3001" s="2">
        <v>45438</v>
      </c>
      <c r="B3001" s="3">
        <f t="shared" si="140"/>
        <v>2024</v>
      </c>
      <c r="C3001" t="str">
        <f t="shared" si="138"/>
        <v>2023-2024</v>
      </c>
      <c r="D3001" t="s">
        <v>160</v>
      </c>
      <c r="E3001" t="s">
        <v>100</v>
      </c>
      <c r="F3001" t="str">
        <f t="shared" si="139"/>
        <v>New South Wales</v>
      </c>
      <c r="G3001" t="s">
        <v>10</v>
      </c>
      <c r="H3001">
        <v>2800</v>
      </c>
      <c r="I3001" t="s">
        <v>11</v>
      </c>
      <c r="J3001" t="s">
        <v>130</v>
      </c>
      <c r="K3001" t="s">
        <v>153</v>
      </c>
      <c r="L3001" t="s">
        <v>143</v>
      </c>
      <c r="M3001" s="5">
        <v>23</v>
      </c>
    </row>
    <row r="3002" spans="1:13" x14ac:dyDescent="0.65">
      <c r="A3002" s="2">
        <v>45706</v>
      </c>
      <c r="B3002" s="3">
        <f t="shared" si="140"/>
        <v>2025</v>
      </c>
      <c r="C3002" t="str">
        <f t="shared" si="138"/>
        <v>2024-2025</v>
      </c>
      <c r="D3002" t="s">
        <v>160</v>
      </c>
      <c r="E3002" t="s">
        <v>13</v>
      </c>
      <c r="F3002" t="str">
        <f t="shared" si="139"/>
        <v>New South Wales</v>
      </c>
      <c r="G3002" t="s">
        <v>10</v>
      </c>
      <c r="H3002">
        <v>2141</v>
      </c>
      <c r="I3002" t="s">
        <v>11</v>
      </c>
      <c r="J3002" t="s">
        <v>123</v>
      </c>
      <c r="K3002" t="s">
        <v>153</v>
      </c>
      <c r="L3002" t="s">
        <v>143</v>
      </c>
      <c r="M3002" s="5">
        <v>600</v>
      </c>
    </row>
    <row r="3003" spans="1:13" x14ac:dyDescent="0.65">
      <c r="A3003" s="2">
        <v>45669</v>
      </c>
      <c r="B3003" s="3">
        <f t="shared" si="140"/>
        <v>2025</v>
      </c>
      <c r="C3003" t="str">
        <f t="shared" si="138"/>
        <v>2024-2025</v>
      </c>
      <c r="D3003" t="s">
        <v>160</v>
      </c>
      <c r="E3003" t="s">
        <v>49</v>
      </c>
      <c r="F3003" t="str">
        <f t="shared" si="139"/>
        <v>New South Wales</v>
      </c>
      <c r="G3003" t="s">
        <v>10</v>
      </c>
      <c r="H3003">
        <v>2350</v>
      </c>
      <c r="I3003" t="s">
        <v>11</v>
      </c>
      <c r="J3003" t="s">
        <v>120</v>
      </c>
      <c r="K3003" t="s">
        <v>151</v>
      </c>
      <c r="L3003" t="s">
        <v>141</v>
      </c>
      <c r="M3003" s="5">
        <v>113</v>
      </c>
    </row>
    <row r="3004" spans="1:13" x14ac:dyDescent="0.65">
      <c r="A3004" s="2">
        <v>45546</v>
      </c>
      <c r="B3004" s="3">
        <f t="shared" si="140"/>
        <v>2025</v>
      </c>
      <c r="C3004" t="str">
        <f t="shared" si="138"/>
        <v>2024-2025</v>
      </c>
      <c r="D3004" t="s">
        <v>160</v>
      </c>
      <c r="E3004" t="s">
        <v>110</v>
      </c>
      <c r="F3004" t="str">
        <f t="shared" si="139"/>
        <v>Australian Capital Territory</v>
      </c>
      <c r="G3004" t="s">
        <v>51</v>
      </c>
      <c r="H3004">
        <v>2609</v>
      </c>
      <c r="I3004" t="s">
        <v>11</v>
      </c>
      <c r="J3004" t="s">
        <v>121</v>
      </c>
      <c r="K3004" t="s">
        <v>153</v>
      </c>
      <c r="L3004" t="s">
        <v>143</v>
      </c>
      <c r="M3004" s="5">
        <v>504</v>
      </c>
    </row>
    <row r="3005" spans="1:13" x14ac:dyDescent="0.65">
      <c r="A3005" s="2">
        <v>45487</v>
      </c>
      <c r="B3005" s="3">
        <f t="shared" si="140"/>
        <v>2025</v>
      </c>
      <c r="C3005" t="str">
        <f t="shared" si="138"/>
        <v>2024-2025</v>
      </c>
      <c r="D3005" t="s">
        <v>160</v>
      </c>
      <c r="E3005" t="s">
        <v>105</v>
      </c>
      <c r="F3005" t="str">
        <f t="shared" si="139"/>
        <v>New South Wales</v>
      </c>
      <c r="G3005" t="s">
        <v>10</v>
      </c>
      <c r="H3005">
        <v>2031</v>
      </c>
      <c r="I3005" t="s">
        <v>11</v>
      </c>
      <c r="J3005" t="s">
        <v>124</v>
      </c>
      <c r="K3005" t="s">
        <v>155</v>
      </c>
      <c r="L3005" t="s">
        <v>145</v>
      </c>
      <c r="M3005" s="5">
        <v>581</v>
      </c>
    </row>
    <row r="3006" spans="1:13" x14ac:dyDescent="0.65">
      <c r="A3006" s="2">
        <v>45409</v>
      </c>
      <c r="B3006" s="3">
        <f t="shared" si="140"/>
        <v>2024</v>
      </c>
      <c r="C3006" t="str">
        <f t="shared" si="138"/>
        <v>2023-2024</v>
      </c>
      <c r="D3006" t="s">
        <v>161</v>
      </c>
      <c r="E3006" t="s">
        <v>79</v>
      </c>
      <c r="F3006" t="str">
        <f t="shared" si="139"/>
        <v>Queensland</v>
      </c>
      <c r="G3006" t="s">
        <v>19</v>
      </c>
      <c r="H3006">
        <v>4680</v>
      </c>
      <c r="I3006" t="s">
        <v>11</v>
      </c>
      <c r="J3006" t="s">
        <v>136</v>
      </c>
      <c r="K3006" t="s">
        <v>156</v>
      </c>
      <c r="L3006" t="s">
        <v>146</v>
      </c>
      <c r="M3006" s="5">
        <v>486</v>
      </c>
    </row>
    <row r="3007" spans="1:13" x14ac:dyDescent="0.65">
      <c r="A3007" s="2">
        <v>45847</v>
      </c>
      <c r="B3007" s="3">
        <f t="shared" si="140"/>
        <v>2026</v>
      </c>
      <c r="C3007" t="str">
        <f t="shared" si="138"/>
        <v>2025-2026</v>
      </c>
      <c r="D3007" t="s">
        <v>160</v>
      </c>
      <c r="E3007" t="s">
        <v>86</v>
      </c>
      <c r="F3007" t="str">
        <f t="shared" si="139"/>
        <v>Queensland</v>
      </c>
      <c r="G3007" t="s">
        <v>19</v>
      </c>
      <c r="H3007">
        <v>4119</v>
      </c>
      <c r="I3007" t="s">
        <v>11</v>
      </c>
      <c r="J3007" t="s">
        <v>129</v>
      </c>
      <c r="K3007" t="s">
        <v>157</v>
      </c>
      <c r="L3007" t="s">
        <v>147</v>
      </c>
      <c r="M3007" s="5">
        <v>442</v>
      </c>
    </row>
    <row r="3008" spans="1:13" x14ac:dyDescent="0.65">
      <c r="A3008" s="2">
        <v>45959</v>
      </c>
      <c r="B3008" s="3">
        <f t="shared" si="140"/>
        <v>2026</v>
      </c>
      <c r="C3008" t="str">
        <f t="shared" si="138"/>
        <v>2025-2026</v>
      </c>
      <c r="D3008" t="s">
        <v>160</v>
      </c>
      <c r="E3008" t="s">
        <v>71</v>
      </c>
      <c r="F3008" t="str">
        <f t="shared" si="139"/>
        <v>Victoria</v>
      </c>
      <c r="G3008" t="s">
        <v>26</v>
      </c>
      <c r="H3008">
        <v>3131</v>
      </c>
      <c r="I3008" t="s">
        <v>11</v>
      </c>
      <c r="J3008" t="s">
        <v>125</v>
      </c>
      <c r="K3008" t="s">
        <v>151</v>
      </c>
      <c r="L3008" t="s">
        <v>141</v>
      </c>
      <c r="M3008" s="5">
        <v>332</v>
      </c>
    </row>
    <row r="3009" spans="1:13" x14ac:dyDescent="0.65">
      <c r="A3009" s="2">
        <v>45809</v>
      </c>
      <c r="B3009" s="3">
        <f t="shared" si="140"/>
        <v>2025</v>
      </c>
      <c r="C3009" t="str">
        <f t="shared" si="138"/>
        <v>2024-2025</v>
      </c>
      <c r="D3009" t="s">
        <v>160</v>
      </c>
      <c r="E3009" t="s">
        <v>67</v>
      </c>
      <c r="F3009" t="str">
        <f t="shared" si="139"/>
        <v>Tasmania</v>
      </c>
      <c r="G3009" t="s">
        <v>43</v>
      </c>
      <c r="H3009">
        <v>7250</v>
      </c>
      <c r="I3009" t="s">
        <v>11</v>
      </c>
      <c r="J3009" t="s">
        <v>128</v>
      </c>
      <c r="K3009" t="s">
        <v>159</v>
      </c>
      <c r="L3009" t="s">
        <v>149</v>
      </c>
      <c r="M3009" s="5">
        <v>536</v>
      </c>
    </row>
    <row r="3010" spans="1:13" x14ac:dyDescent="0.65">
      <c r="A3010" s="2">
        <v>45659</v>
      </c>
      <c r="B3010" s="3">
        <f t="shared" si="140"/>
        <v>2025</v>
      </c>
      <c r="C3010" t="str">
        <f t="shared" ref="C3010:C3073" si="141">IF(MONTH(A3010) &gt;= 7, YEAR(A3010) &amp; "-" &amp; YEAR(A3010) + 1, YEAR(A3010) - 1 &amp; "-" &amp; YEAR(A3010))</f>
        <v>2024-2025</v>
      </c>
      <c r="D3010" t="s">
        <v>161</v>
      </c>
      <c r="E3010" t="s">
        <v>14</v>
      </c>
      <c r="F3010" t="str">
        <f t="shared" ref="F3010:F3073" si="142">IF(G3010="WA","Western Australia",
IF(G3010="NSW","New South Wales",
IF(G3010="QLD","Queensland",
IF(G3010="VIC","Victoria",
IF(G3010="TAS","Tasmania",
IF(G3010="SA","South Australia",
IF(G3010="NT","Northern Territory",
IF(G3010="ACT","Australian Capital Territory",G3010))))))))</f>
        <v>Northern Territory</v>
      </c>
      <c r="G3010" t="s">
        <v>15</v>
      </c>
      <c r="H3010">
        <v>800</v>
      </c>
      <c r="I3010" t="s">
        <v>11</v>
      </c>
      <c r="J3010" t="s">
        <v>138</v>
      </c>
      <c r="K3010" t="s">
        <v>156</v>
      </c>
      <c r="L3010" t="s">
        <v>146</v>
      </c>
      <c r="M3010" s="5">
        <v>286</v>
      </c>
    </row>
    <row r="3011" spans="1:13" x14ac:dyDescent="0.65">
      <c r="A3011" s="2">
        <v>45327</v>
      </c>
      <c r="B3011" s="3">
        <f t="shared" ref="B3011:B3074" si="143">IF(MONTH(A3011)&gt;=7,YEAR(A3011)+1,YEAR(A3011))</f>
        <v>2024</v>
      </c>
      <c r="C3011" t="str">
        <f t="shared" si="141"/>
        <v>2023-2024</v>
      </c>
      <c r="D3011" t="s">
        <v>161</v>
      </c>
      <c r="E3011" t="s">
        <v>18</v>
      </c>
      <c r="F3011" t="str">
        <f t="shared" si="142"/>
        <v>Queensland</v>
      </c>
      <c r="G3011" t="s">
        <v>19</v>
      </c>
      <c r="H3011">
        <v>4802</v>
      </c>
      <c r="I3011" t="s">
        <v>11</v>
      </c>
      <c r="J3011" t="s">
        <v>131</v>
      </c>
      <c r="K3011" t="s">
        <v>159</v>
      </c>
      <c r="L3011" t="s">
        <v>149</v>
      </c>
      <c r="M3011" s="5">
        <v>738</v>
      </c>
    </row>
    <row r="3012" spans="1:13" x14ac:dyDescent="0.65">
      <c r="A3012" s="2">
        <v>45331</v>
      </c>
      <c r="B3012" s="3">
        <f t="shared" si="143"/>
        <v>2024</v>
      </c>
      <c r="C3012" t="str">
        <f t="shared" si="141"/>
        <v>2023-2024</v>
      </c>
      <c r="D3012" t="s">
        <v>160</v>
      </c>
      <c r="E3012" t="s">
        <v>65</v>
      </c>
      <c r="F3012" t="str">
        <f t="shared" si="142"/>
        <v>Victoria</v>
      </c>
      <c r="G3012" t="s">
        <v>26</v>
      </c>
      <c r="H3012">
        <v>3931</v>
      </c>
      <c r="I3012" t="s">
        <v>11</v>
      </c>
      <c r="J3012" t="s">
        <v>135</v>
      </c>
      <c r="K3012" t="s">
        <v>154</v>
      </c>
      <c r="L3012" t="s">
        <v>144</v>
      </c>
      <c r="M3012" s="5">
        <v>306</v>
      </c>
    </row>
    <row r="3013" spans="1:13" x14ac:dyDescent="0.65">
      <c r="A3013" s="2">
        <v>45959</v>
      </c>
      <c r="B3013" s="3">
        <f t="shared" si="143"/>
        <v>2026</v>
      </c>
      <c r="C3013" t="str">
        <f t="shared" si="141"/>
        <v>2025-2026</v>
      </c>
      <c r="D3013" t="s">
        <v>160</v>
      </c>
      <c r="E3013" t="s">
        <v>31</v>
      </c>
      <c r="F3013" t="str">
        <f t="shared" si="142"/>
        <v>South Australia</v>
      </c>
      <c r="G3013" t="s">
        <v>17</v>
      </c>
      <c r="H3013">
        <v>5082</v>
      </c>
      <c r="I3013" t="s">
        <v>11</v>
      </c>
      <c r="J3013" t="s">
        <v>132</v>
      </c>
      <c r="K3013" t="s">
        <v>157</v>
      </c>
      <c r="L3013" t="s">
        <v>147</v>
      </c>
      <c r="M3013" s="5">
        <v>62</v>
      </c>
    </row>
    <row r="3014" spans="1:13" x14ac:dyDescent="0.65">
      <c r="A3014" s="2">
        <v>45442</v>
      </c>
      <c r="B3014" s="3">
        <f t="shared" si="143"/>
        <v>2024</v>
      </c>
      <c r="C3014" t="str">
        <f t="shared" si="141"/>
        <v>2023-2024</v>
      </c>
      <c r="D3014" t="s">
        <v>160</v>
      </c>
      <c r="E3014" t="s">
        <v>60</v>
      </c>
      <c r="F3014" t="str">
        <f t="shared" si="142"/>
        <v>Queensland</v>
      </c>
      <c r="G3014" t="s">
        <v>19</v>
      </c>
      <c r="H3014">
        <v>4655</v>
      </c>
      <c r="I3014" t="s">
        <v>11</v>
      </c>
      <c r="J3014" t="s">
        <v>136</v>
      </c>
      <c r="K3014" t="s">
        <v>152</v>
      </c>
      <c r="L3014" t="s">
        <v>142</v>
      </c>
      <c r="M3014" s="5">
        <v>327</v>
      </c>
    </row>
    <row r="3015" spans="1:13" x14ac:dyDescent="0.65">
      <c r="A3015" s="2">
        <v>45583</v>
      </c>
      <c r="B3015" s="3">
        <f t="shared" si="143"/>
        <v>2025</v>
      </c>
      <c r="C3015" t="str">
        <f t="shared" si="141"/>
        <v>2024-2025</v>
      </c>
      <c r="D3015" t="s">
        <v>160</v>
      </c>
      <c r="E3015" t="s">
        <v>49</v>
      </c>
      <c r="F3015" t="str">
        <f t="shared" si="142"/>
        <v>New South Wales</v>
      </c>
      <c r="G3015" t="s">
        <v>10</v>
      </c>
      <c r="H3015">
        <v>2350</v>
      </c>
      <c r="I3015" t="s">
        <v>11</v>
      </c>
      <c r="J3015" t="s">
        <v>120</v>
      </c>
      <c r="K3015" t="s">
        <v>151</v>
      </c>
      <c r="L3015" t="s">
        <v>141</v>
      </c>
      <c r="M3015" s="5">
        <v>68</v>
      </c>
    </row>
    <row r="3016" spans="1:13" x14ac:dyDescent="0.65">
      <c r="A3016" s="2">
        <v>45661</v>
      </c>
      <c r="B3016" s="3">
        <f t="shared" si="143"/>
        <v>2025</v>
      </c>
      <c r="C3016" t="str">
        <f t="shared" si="141"/>
        <v>2024-2025</v>
      </c>
      <c r="D3016" t="s">
        <v>160</v>
      </c>
      <c r="E3016" t="s">
        <v>42</v>
      </c>
      <c r="F3016" t="str">
        <f t="shared" si="142"/>
        <v>Tasmania</v>
      </c>
      <c r="G3016" t="s">
        <v>43</v>
      </c>
      <c r="H3016">
        <v>7018</v>
      </c>
      <c r="I3016" t="s">
        <v>11</v>
      </c>
      <c r="J3016" t="s">
        <v>128</v>
      </c>
      <c r="K3016" t="s">
        <v>157</v>
      </c>
      <c r="L3016" t="s">
        <v>147</v>
      </c>
      <c r="M3016" s="5">
        <v>53</v>
      </c>
    </row>
    <row r="3017" spans="1:13" x14ac:dyDescent="0.65">
      <c r="A3017" s="2">
        <v>45406</v>
      </c>
      <c r="B3017" s="3">
        <f t="shared" si="143"/>
        <v>2024</v>
      </c>
      <c r="C3017" t="str">
        <f t="shared" si="141"/>
        <v>2023-2024</v>
      </c>
      <c r="D3017" t="s">
        <v>161</v>
      </c>
      <c r="E3017" t="s">
        <v>23</v>
      </c>
      <c r="F3017" t="str">
        <f t="shared" si="142"/>
        <v>New South Wales</v>
      </c>
      <c r="G3017" t="s">
        <v>10</v>
      </c>
      <c r="H3017">
        <v>2830</v>
      </c>
      <c r="I3017" t="s">
        <v>11</v>
      </c>
      <c r="J3017" t="s">
        <v>130</v>
      </c>
      <c r="K3017" t="s">
        <v>157</v>
      </c>
      <c r="L3017" t="s">
        <v>147</v>
      </c>
      <c r="M3017" s="5">
        <v>439</v>
      </c>
    </row>
    <row r="3018" spans="1:13" x14ac:dyDescent="0.65">
      <c r="A3018" s="2">
        <v>45621</v>
      </c>
      <c r="B3018" s="3">
        <f t="shared" si="143"/>
        <v>2025</v>
      </c>
      <c r="C3018" t="str">
        <f t="shared" si="141"/>
        <v>2024-2025</v>
      </c>
      <c r="D3018" t="s">
        <v>161</v>
      </c>
      <c r="E3018" t="s">
        <v>71</v>
      </c>
      <c r="F3018" t="str">
        <f t="shared" si="142"/>
        <v>Victoria</v>
      </c>
      <c r="G3018" t="s">
        <v>26</v>
      </c>
      <c r="H3018">
        <v>3131</v>
      </c>
      <c r="I3018" t="s">
        <v>11</v>
      </c>
      <c r="J3018" t="s">
        <v>125</v>
      </c>
      <c r="K3018" t="s">
        <v>159</v>
      </c>
      <c r="L3018" t="s">
        <v>149</v>
      </c>
      <c r="M3018" s="5">
        <v>571</v>
      </c>
    </row>
    <row r="3019" spans="1:13" x14ac:dyDescent="0.65">
      <c r="A3019" s="2">
        <v>45589</v>
      </c>
      <c r="B3019" s="3">
        <f t="shared" si="143"/>
        <v>2025</v>
      </c>
      <c r="C3019" t="str">
        <f t="shared" si="141"/>
        <v>2024-2025</v>
      </c>
      <c r="D3019" t="s">
        <v>160</v>
      </c>
      <c r="E3019" t="s">
        <v>54</v>
      </c>
      <c r="F3019" t="str">
        <f t="shared" si="142"/>
        <v>New South Wales</v>
      </c>
      <c r="G3019" t="s">
        <v>10</v>
      </c>
      <c r="H3019">
        <v>2750</v>
      </c>
      <c r="I3019" t="s">
        <v>11</v>
      </c>
      <c r="J3019" t="s">
        <v>130</v>
      </c>
      <c r="K3019" t="s">
        <v>150</v>
      </c>
      <c r="L3019" t="s">
        <v>140</v>
      </c>
      <c r="M3019" s="5">
        <v>50</v>
      </c>
    </row>
    <row r="3020" spans="1:13" x14ac:dyDescent="0.65">
      <c r="A3020" s="2">
        <v>46014</v>
      </c>
      <c r="B3020" s="3">
        <f t="shared" si="143"/>
        <v>2026</v>
      </c>
      <c r="C3020" t="str">
        <f t="shared" si="141"/>
        <v>2025-2026</v>
      </c>
      <c r="D3020" t="s">
        <v>161</v>
      </c>
      <c r="E3020" t="s">
        <v>103</v>
      </c>
      <c r="F3020" t="str">
        <f t="shared" si="142"/>
        <v>Victoria</v>
      </c>
      <c r="G3020" t="s">
        <v>26</v>
      </c>
      <c r="H3020">
        <v>3550</v>
      </c>
      <c r="I3020" t="s">
        <v>11</v>
      </c>
      <c r="J3020" t="s">
        <v>127</v>
      </c>
      <c r="K3020" t="s">
        <v>150</v>
      </c>
      <c r="L3020" t="s">
        <v>140</v>
      </c>
      <c r="M3020" s="5">
        <v>464</v>
      </c>
    </row>
    <row r="3021" spans="1:13" x14ac:dyDescent="0.65">
      <c r="A3021" s="2">
        <v>45719</v>
      </c>
      <c r="B3021" s="3">
        <f t="shared" si="143"/>
        <v>2025</v>
      </c>
      <c r="C3021" t="str">
        <f t="shared" si="141"/>
        <v>2024-2025</v>
      </c>
      <c r="D3021" t="s">
        <v>160</v>
      </c>
      <c r="E3021" t="s">
        <v>63</v>
      </c>
      <c r="F3021" t="str">
        <f t="shared" si="142"/>
        <v>Queensland</v>
      </c>
      <c r="G3021" t="s">
        <v>19</v>
      </c>
      <c r="H3021">
        <v>4068</v>
      </c>
      <c r="I3021" t="s">
        <v>11</v>
      </c>
      <c r="J3021" t="s">
        <v>129</v>
      </c>
      <c r="K3021" t="s">
        <v>153</v>
      </c>
      <c r="L3021" t="s">
        <v>143</v>
      </c>
      <c r="M3021" s="5">
        <v>271</v>
      </c>
    </row>
    <row r="3022" spans="1:13" x14ac:dyDescent="0.65">
      <c r="A3022" s="2">
        <v>45734</v>
      </c>
      <c r="B3022" s="3">
        <f t="shared" si="143"/>
        <v>2025</v>
      </c>
      <c r="C3022" t="str">
        <f t="shared" si="141"/>
        <v>2024-2025</v>
      </c>
      <c r="D3022" t="s">
        <v>160</v>
      </c>
      <c r="E3022" t="s">
        <v>76</v>
      </c>
      <c r="F3022" t="str">
        <f t="shared" si="142"/>
        <v>Queensland</v>
      </c>
      <c r="G3022" t="s">
        <v>19</v>
      </c>
      <c r="H3022">
        <v>4220</v>
      </c>
      <c r="I3022" t="s">
        <v>11</v>
      </c>
      <c r="J3022" t="s">
        <v>122</v>
      </c>
      <c r="K3022" t="s">
        <v>154</v>
      </c>
      <c r="L3022" t="s">
        <v>144</v>
      </c>
      <c r="M3022" s="5">
        <v>140</v>
      </c>
    </row>
    <row r="3023" spans="1:13" x14ac:dyDescent="0.65">
      <c r="A3023" s="2">
        <v>45385</v>
      </c>
      <c r="B3023" s="3">
        <f t="shared" si="143"/>
        <v>2024</v>
      </c>
      <c r="C3023" t="str">
        <f t="shared" si="141"/>
        <v>2023-2024</v>
      </c>
      <c r="D3023" t="s">
        <v>160</v>
      </c>
      <c r="E3023" t="s">
        <v>90</v>
      </c>
      <c r="F3023" t="str">
        <f t="shared" si="142"/>
        <v>New South Wales</v>
      </c>
      <c r="G3023" t="s">
        <v>10</v>
      </c>
      <c r="H3023">
        <v>2650</v>
      </c>
      <c r="I3023" t="s">
        <v>11</v>
      </c>
      <c r="J3023" t="s">
        <v>130</v>
      </c>
      <c r="K3023" t="s">
        <v>155</v>
      </c>
      <c r="L3023" t="s">
        <v>145</v>
      </c>
      <c r="M3023" s="5">
        <v>289</v>
      </c>
    </row>
    <row r="3024" spans="1:13" x14ac:dyDescent="0.65">
      <c r="A3024" s="2">
        <v>45394</v>
      </c>
      <c r="B3024" s="3">
        <f t="shared" si="143"/>
        <v>2024</v>
      </c>
      <c r="C3024" t="str">
        <f t="shared" si="141"/>
        <v>2023-2024</v>
      </c>
      <c r="D3024" t="s">
        <v>160</v>
      </c>
      <c r="E3024" t="s">
        <v>37</v>
      </c>
      <c r="F3024" t="str">
        <f t="shared" si="142"/>
        <v>Victoria</v>
      </c>
      <c r="G3024" t="s">
        <v>26</v>
      </c>
      <c r="H3024">
        <v>3134</v>
      </c>
      <c r="I3024" t="s">
        <v>11</v>
      </c>
      <c r="J3024" t="s">
        <v>125</v>
      </c>
      <c r="K3024" t="s">
        <v>153</v>
      </c>
      <c r="L3024" t="s">
        <v>143</v>
      </c>
      <c r="M3024" s="5">
        <v>659</v>
      </c>
    </row>
    <row r="3025" spans="1:13" x14ac:dyDescent="0.65">
      <c r="A3025" s="2">
        <v>45502</v>
      </c>
      <c r="B3025" s="3">
        <f t="shared" si="143"/>
        <v>2025</v>
      </c>
      <c r="C3025" t="str">
        <f t="shared" si="141"/>
        <v>2024-2025</v>
      </c>
      <c r="D3025" t="s">
        <v>160</v>
      </c>
      <c r="E3025" t="s">
        <v>22</v>
      </c>
      <c r="F3025" t="str">
        <f t="shared" si="142"/>
        <v>New South Wales</v>
      </c>
      <c r="G3025" t="s">
        <v>10</v>
      </c>
      <c r="H3025">
        <v>2116</v>
      </c>
      <c r="I3025" t="s">
        <v>11</v>
      </c>
      <c r="J3025" t="s">
        <v>123</v>
      </c>
      <c r="K3025" t="s">
        <v>152</v>
      </c>
      <c r="L3025" t="s">
        <v>142</v>
      </c>
      <c r="M3025" s="5">
        <v>645</v>
      </c>
    </row>
    <row r="3026" spans="1:13" x14ac:dyDescent="0.65">
      <c r="A3026" s="2">
        <v>45475</v>
      </c>
      <c r="B3026" s="3">
        <f t="shared" si="143"/>
        <v>2025</v>
      </c>
      <c r="C3026" t="str">
        <f t="shared" si="141"/>
        <v>2024-2025</v>
      </c>
      <c r="D3026" t="s">
        <v>160</v>
      </c>
      <c r="E3026" t="s">
        <v>114</v>
      </c>
      <c r="F3026" t="str">
        <f t="shared" si="142"/>
        <v>Victoria</v>
      </c>
      <c r="G3026" t="s">
        <v>26</v>
      </c>
      <c r="H3026">
        <v>3353</v>
      </c>
      <c r="I3026" t="s">
        <v>11</v>
      </c>
      <c r="J3026" t="s">
        <v>127</v>
      </c>
      <c r="K3026" t="s">
        <v>153</v>
      </c>
      <c r="L3026" t="s">
        <v>143</v>
      </c>
      <c r="M3026" s="5">
        <v>754</v>
      </c>
    </row>
    <row r="3027" spans="1:13" x14ac:dyDescent="0.65">
      <c r="A3027" s="2">
        <v>45748</v>
      </c>
      <c r="B3027" s="3">
        <f t="shared" si="143"/>
        <v>2025</v>
      </c>
      <c r="C3027" t="str">
        <f t="shared" si="141"/>
        <v>2024-2025</v>
      </c>
      <c r="D3027" t="s">
        <v>160</v>
      </c>
      <c r="E3027" t="s">
        <v>105</v>
      </c>
      <c r="F3027" t="str">
        <f t="shared" si="142"/>
        <v>New South Wales</v>
      </c>
      <c r="G3027" t="s">
        <v>10</v>
      </c>
      <c r="H3027">
        <v>2031</v>
      </c>
      <c r="I3027" t="s">
        <v>11</v>
      </c>
      <c r="J3027" t="s">
        <v>124</v>
      </c>
      <c r="K3027" t="s">
        <v>153</v>
      </c>
      <c r="L3027" t="s">
        <v>143</v>
      </c>
      <c r="M3027" s="5">
        <v>686</v>
      </c>
    </row>
    <row r="3028" spans="1:13" x14ac:dyDescent="0.65">
      <c r="A3028" s="2">
        <v>45824</v>
      </c>
      <c r="B3028" s="3">
        <f t="shared" si="143"/>
        <v>2025</v>
      </c>
      <c r="C3028" t="str">
        <f t="shared" si="141"/>
        <v>2024-2025</v>
      </c>
      <c r="D3028" t="s">
        <v>160</v>
      </c>
      <c r="E3028" t="s">
        <v>86</v>
      </c>
      <c r="F3028" t="str">
        <f t="shared" si="142"/>
        <v>Queensland</v>
      </c>
      <c r="G3028" t="s">
        <v>19</v>
      </c>
      <c r="H3028">
        <v>4119</v>
      </c>
      <c r="I3028" t="s">
        <v>11</v>
      </c>
      <c r="J3028" t="s">
        <v>129</v>
      </c>
      <c r="K3028" t="s">
        <v>153</v>
      </c>
      <c r="L3028" t="s">
        <v>143</v>
      </c>
      <c r="M3028" s="5">
        <v>637</v>
      </c>
    </row>
    <row r="3029" spans="1:13" x14ac:dyDescent="0.65">
      <c r="A3029" s="2">
        <v>45685</v>
      </c>
      <c r="B3029" s="3">
        <f t="shared" si="143"/>
        <v>2025</v>
      </c>
      <c r="C3029" t="str">
        <f t="shared" si="141"/>
        <v>2024-2025</v>
      </c>
      <c r="D3029" t="s">
        <v>161</v>
      </c>
      <c r="E3029" t="s">
        <v>36</v>
      </c>
      <c r="F3029" t="str">
        <f t="shared" si="142"/>
        <v>New South Wales</v>
      </c>
      <c r="G3029" t="s">
        <v>10</v>
      </c>
      <c r="H3029">
        <v>2539</v>
      </c>
      <c r="I3029" t="s">
        <v>11</v>
      </c>
      <c r="J3029" t="s">
        <v>121</v>
      </c>
      <c r="K3029" t="s">
        <v>150</v>
      </c>
      <c r="L3029" t="s">
        <v>140</v>
      </c>
      <c r="M3029" s="5">
        <v>340</v>
      </c>
    </row>
    <row r="3030" spans="1:13" x14ac:dyDescent="0.65">
      <c r="A3030" s="2">
        <v>45916</v>
      </c>
      <c r="B3030" s="3">
        <f t="shared" si="143"/>
        <v>2026</v>
      </c>
      <c r="C3030" t="str">
        <f t="shared" si="141"/>
        <v>2025-2026</v>
      </c>
      <c r="D3030" t="s">
        <v>160</v>
      </c>
      <c r="E3030" t="s">
        <v>101</v>
      </c>
      <c r="F3030" t="str">
        <f t="shared" si="142"/>
        <v>Queensland</v>
      </c>
      <c r="G3030" t="s">
        <v>19</v>
      </c>
      <c r="H3030">
        <v>4305</v>
      </c>
      <c r="I3030" t="s">
        <v>11</v>
      </c>
      <c r="J3030" t="s">
        <v>122</v>
      </c>
      <c r="K3030" t="s">
        <v>154</v>
      </c>
      <c r="L3030" t="s">
        <v>144</v>
      </c>
      <c r="M3030" s="5">
        <v>449</v>
      </c>
    </row>
    <row r="3031" spans="1:13" x14ac:dyDescent="0.65">
      <c r="A3031" s="2">
        <v>45899</v>
      </c>
      <c r="B3031" s="3">
        <f t="shared" si="143"/>
        <v>2026</v>
      </c>
      <c r="C3031" t="str">
        <f t="shared" si="141"/>
        <v>2025-2026</v>
      </c>
      <c r="D3031" t="s">
        <v>160</v>
      </c>
      <c r="E3031" t="s">
        <v>69</v>
      </c>
      <c r="F3031" t="str">
        <f t="shared" si="142"/>
        <v>Victoria</v>
      </c>
      <c r="G3031" t="s">
        <v>26</v>
      </c>
      <c r="H3031">
        <v>3148</v>
      </c>
      <c r="I3031" t="s">
        <v>11</v>
      </c>
      <c r="J3031" t="s">
        <v>125</v>
      </c>
      <c r="K3031" t="s">
        <v>155</v>
      </c>
      <c r="L3031" t="s">
        <v>145</v>
      </c>
      <c r="M3031" s="5">
        <v>761</v>
      </c>
    </row>
    <row r="3032" spans="1:13" x14ac:dyDescent="0.65">
      <c r="A3032" s="2">
        <v>45415</v>
      </c>
      <c r="B3032" s="3">
        <f t="shared" si="143"/>
        <v>2024</v>
      </c>
      <c r="C3032" t="str">
        <f t="shared" si="141"/>
        <v>2023-2024</v>
      </c>
      <c r="D3032" t="s">
        <v>160</v>
      </c>
      <c r="E3032" t="s">
        <v>61</v>
      </c>
      <c r="F3032" t="str">
        <f t="shared" si="142"/>
        <v>Victoria</v>
      </c>
      <c r="G3032" t="s">
        <v>26</v>
      </c>
      <c r="H3032">
        <v>3179</v>
      </c>
      <c r="I3032" t="s">
        <v>11</v>
      </c>
      <c r="J3032" t="s">
        <v>125</v>
      </c>
      <c r="K3032" t="s">
        <v>159</v>
      </c>
      <c r="L3032" t="s">
        <v>149</v>
      </c>
      <c r="M3032" s="5">
        <v>437</v>
      </c>
    </row>
    <row r="3033" spans="1:13" x14ac:dyDescent="0.65">
      <c r="A3033" s="2">
        <v>45795</v>
      </c>
      <c r="B3033" s="3">
        <f t="shared" si="143"/>
        <v>2025</v>
      </c>
      <c r="C3033" t="str">
        <f t="shared" si="141"/>
        <v>2024-2025</v>
      </c>
      <c r="D3033" t="s">
        <v>160</v>
      </c>
      <c r="E3033" t="s">
        <v>24</v>
      </c>
      <c r="F3033" t="str">
        <f t="shared" si="142"/>
        <v>Queensland</v>
      </c>
      <c r="G3033" t="s">
        <v>19</v>
      </c>
      <c r="H3033">
        <v>4053</v>
      </c>
      <c r="I3033" t="s">
        <v>11</v>
      </c>
      <c r="J3033" t="s">
        <v>129</v>
      </c>
      <c r="K3033" t="s">
        <v>150</v>
      </c>
      <c r="L3033" t="s">
        <v>140</v>
      </c>
      <c r="M3033" s="5">
        <v>756</v>
      </c>
    </row>
    <row r="3034" spans="1:13" x14ac:dyDescent="0.65">
      <c r="A3034" s="2">
        <v>45894</v>
      </c>
      <c r="B3034" s="3">
        <f t="shared" si="143"/>
        <v>2026</v>
      </c>
      <c r="C3034" t="str">
        <f t="shared" si="141"/>
        <v>2025-2026</v>
      </c>
      <c r="D3034" t="s">
        <v>160</v>
      </c>
      <c r="E3034" t="s">
        <v>113</v>
      </c>
      <c r="F3034" t="str">
        <f t="shared" si="142"/>
        <v>New South Wales</v>
      </c>
      <c r="G3034" t="s">
        <v>10</v>
      </c>
      <c r="H3034">
        <v>2101</v>
      </c>
      <c r="I3034" t="s">
        <v>11</v>
      </c>
      <c r="J3034" t="s">
        <v>123</v>
      </c>
      <c r="K3034" t="s">
        <v>153</v>
      </c>
      <c r="L3034" t="s">
        <v>143</v>
      </c>
      <c r="M3034" s="5">
        <v>516</v>
      </c>
    </row>
    <row r="3035" spans="1:13" x14ac:dyDescent="0.65">
      <c r="A3035" s="2">
        <v>45885</v>
      </c>
      <c r="B3035" s="3">
        <f t="shared" si="143"/>
        <v>2026</v>
      </c>
      <c r="C3035" t="str">
        <f t="shared" si="141"/>
        <v>2025-2026</v>
      </c>
      <c r="D3035" t="s">
        <v>161</v>
      </c>
      <c r="E3035" t="s">
        <v>81</v>
      </c>
      <c r="F3035" t="str">
        <f t="shared" si="142"/>
        <v>Victoria</v>
      </c>
      <c r="G3035" t="s">
        <v>26</v>
      </c>
      <c r="H3035">
        <v>3076</v>
      </c>
      <c r="I3035" t="s">
        <v>11</v>
      </c>
      <c r="J3035" t="s">
        <v>126</v>
      </c>
      <c r="K3035" t="s">
        <v>157</v>
      </c>
      <c r="L3035" t="s">
        <v>147</v>
      </c>
      <c r="M3035" s="5">
        <v>491</v>
      </c>
    </row>
    <row r="3036" spans="1:13" x14ac:dyDescent="0.65">
      <c r="A3036" s="2">
        <v>45707</v>
      </c>
      <c r="B3036" s="3">
        <f t="shared" si="143"/>
        <v>2025</v>
      </c>
      <c r="C3036" t="str">
        <f t="shared" si="141"/>
        <v>2024-2025</v>
      </c>
      <c r="D3036" t="s">
        <v>160</v>
      </c>
      <c r="E3036" t="s">
        <v>25</v>
      </c>
      <c r="F3036" t="str">
        <f t="shared" si="142"/>
        <v>Victoria</v>
      </c>
      <c r="G3036" t="s">
        <v>26</v>
      </c>
      <c r="H3036">
        <v>3066</v>
      </c>
      <c r="I3036" t="s">
        <v>11</v>
      </c>
      <c r="J3036" t="s">
        <v>126</v>
      </c>
      <c r="K3036" t="s">
        <v>151</v>
      </c>
      <c r="L3036" t="s">
        <v>141</v>
      </c>
      <c r="M3036" s="5">
        <v>101</v>
      </c>
    </row>
    <row r="3037" spans="1:13" x14ac:dyDescent="0.65">
      <c r="A3037" s="2">
        <v>45304</v>
      </c>
      <c r="B3037" s="3">
        <f t="shared" si="143"/>
        <v>2024</v>
      </c>
      <c r="C3037" t="str">
        <f t="shared" si="141"/>
        <v>2023-2024</v>
      </c>
      <c r="D3037" t="s">
        <v>160</v>
      </c>
      <c r="E3037" t="s">
        <v>110</v>
      </c>
      <c r="F3037" t="str">
        <f t="shared" si="142"/>
        <v>Australian Capital Territory</v>
      </c>
      <c r="G3037" t="s">
        <v>51</v>
      </c>
      <c r="H3037">
        <v>2609</v>
      </c>
      <c r="I3037" t="s">
        <v>11</v>
      </c>
      <c r="J3037" t="s">
        <v>121</v>
      </c>
      <c r="K3037" t="s">
        <v>151</v>
      </c>
      <c r="L3037" t="s">
        <v>141</v>
      </c>
      <c r="M3037" s="5">
        <v>229</v>
      </c>
    </row>
    <row r="3038" spans="1:13" x14ac:dyDescent="0.65">
      <c r="A3038" s="2">
        <v>45324</v>
      </c>
      <c r="B3038" s="3">
        <f t="shared" si="143"/>
        <v>2024</v>
      </c>
      <c r="C3038" t="str">
        <f t="shared" si="141"/>
        <v>2023-2024</v>
      </c>
      <c r="D3038" t="s">
        <v>160</v>
      </c>
      <c r="E3038" t="s">
        <v>22</v>
      </c>
      <c r="F3038" t="str">
        <f t="shared" si="142"/>
        <v>New South Wales</v>
      </c>
      <c r="G3038" t="s">
        <v>10</v>
      </c>
      <c r="H3038">
        <v>2116</v>
      </c>
      <c r="I3038" t="s">
        <v>11</v>
      </c>
      <c r="J3038" t="s">
        <v>123</v>
      </c>
      <c r="K3038" t="s">
        <v>152</v>
      </c>
      <c r="L3038" t="s">
        <v>142</v>
      </c>
      <c r="M3038" s="5">
        <v>786</v>
      </c>
    </row>
    <row r="3039" spans="1:13" x14ac:dyDescent="0.65">
      <c r="A3039" s="2">
        <v>45603</v>
      </c>
      <c r="B3039" s="3">
        <f t="shared" si="143"/>
        <v>2025</v>
      </c>
      <c r="C3039" t="str">
        <f t="shared" si="141"/>
        <v>2024-2025</v>
      </c>
      <c r="D3039" t="s">
        <v>160</v>
      </c>
      <c r="E3039" t="s">
        <v>23</v>
      </c>
      <c r="F3039" t="str">
        <f t="shared" si="142"/>
        <v>New South Wales</v>
      </c>
      <c r="G3039" t="s">
        <v>10</v>
      </c>
      <c r="H3039">
        <v>2830</v>
      </c>
      <c r="I3039" t="s">
        <v>11</v>
      </c>
      <c r="J3039" t="s">
        <v>130</v>
      </c>
      <c r="K3039" t="s">
        <v>152</v>
      </c>
      <c r="L3039" t="s">
        <v>142</v>
      </c>
      <c r="M3039" s="5">
        <v>24</v>
      </c>
    </row>
    <row r="3040" spans="1:13" x14ac:dyDescent="0.65">
      <c r="A3040" s="2">
        <v>45554</v>
      </c>
      <c r="B3040" s="3">
        <f t="shared" si="143"/>
        <v>2025</v>
      </c>
      <c r="C3040" t="str">
        <f t="shared" si="141"/>
        <v>2024-2025</v>
      </c>
      <c r="D3040" t="s">
        <v>160</v>
      </c>
      <c r="E3040" t="s">
        <v>83</v>
      </c>
      <c r="F3040" t="str">
        <f t="shared" si="142"/>
        <v>Victoria</v>
      </c>
      <c r="G3040" t="s">
        <v>26</v>
      </c>
      <c r="H3040">
        <v>3551</v>
      </c>
      <c r="I3040" t="s">
        <v>11</v>
      </c>
      <c r="J3040" t="s">
        <v>127</v>
      </c>
      <c r="K3040" t="s">
        <v>157</v>
      </c>
      <c r="L3040" t="s">
        <v>147</v>
      </c>
      <c r="M3040" s="5">
        <v>797</v>
      </c>
    </row>
    <row r="3041" spans="1:13" x14ac:dyDescent="0.65">
      <c r="A3041" s="2">
        <v>45436</v>
      </c>
      <c r="B3041" s="3">
        <f t="shared" si="143"/>
        <v>2024</v>
      </c>
      <c r="C3041" t="str">
        <f t="shared" si="141"/>
        <v>2023-2024</v>
      </c>
      <c r="D3041" t="s">
        <v>160</v>
      </c>
      <c r="E3041" t="s">
        <v>112</v>
      </c>
      <c r="F3041" t="str">
        <f t="shared" si="142"/>
        <v>Queensland</v>
      </c>
      <c r="G3041" t="s">
        <v>19</v>
      </c>
      <c r="H3041">
        <v>4566</v>
      </c>
      <c r="I3041" t="s">
        <v>11</v>
      </c>
      <c r="J3041" t="s">
        <v>134</v>
      </c>
      <c r="K3041" t="s">
        <v>159</v>
      </c>
      <c r="L3041" t="s">
        <v>149</v>
      </c>
      <c r="M3041" s="5">
        <v>204</v>
      </c>
    </row>
    <row r="3042" spans="1:13" x14ac:dyDescent="0.65">
      <c r="A3042" s="2">
        <v>45554</v>
      </c>
      <c r="B3042" s="3">
        <f t="shared" si="143"/>
        <v>2025</v>
      </c>
      <c r="C3042" t="str">
        <f t="shared" si="141"/>
        <v>2024-2025</v>
      </c>
      <c r="D3042" t="s">
        <v>160</v>
      </c>
      <c r="E3042" t="s">
        <v>25</v>
      </c>
      <c r="F3042" t="str">
        <f t="shared" si="142"/>
        <v>Victoria</v>
      </c>
      <c r="G3042" t="s">
        <v>26</v>
      </c>
      <c r="H3042">
        <v>3066</v>
      </c>
      <c r="I3042" t="s">
        <v>11</v>
      </c>
      <c r="J3042" t="s">
        <v>126</v>
      </c>
      <c r="K3042" t="s">
        <v>159</v>
      </c>
      <c r="L3042" t="s">
        <v>149</v>
      </c>
      <c r="M3042" s="5">
        <v>655</v>
      </c>
    </row>
    <row r="3043" spans="1:13" x14ac:dyDescent="0.65">
      <c r="A3043" s="2">
        <v>45851</v>
      </c>
      <c r="B3043" s="3">
        <f t="shared" si="143"/>
        <v>2026</v>
      </c>
      <c r="C3043" t="str">
        <f t="shared" si="141"/>
        <v>2025-2026</v>
      </c>
      <c r="D3043" t="s">
        <v>161</v>
      </c>
      <c r="E3043" t="s">
        <v>87</v>
      </c>
      <c r="F3043" t="str">
        <f t="shared" si="142"/>
        <v>New South Wales</v>
      </c>
      <c r="G3043" t="s">
        <v>10</v>
      </c>
      <c r="H3043">
        <v>2158</v>
      </c>
      <c r="I3043" t="s">
        <v>11</v>
      </c>
      <c r="J3043" t="s">
        <v>123</v>
      </c>
      <c r="K3043" t="s">
        <v>152</v>
      </c>
      <c r="L3043" t="s">
        <v>142</v>
      </c>
      <c r="M3043" s="5">
        <v>387</v>
      </c>
    </row>
    <row r="3044" spans="1:13" x14ac:dyDescent="0.65">
      <c r="A3044" s="2">
        <v>45375</v>
      </c>
      <c r="B3044" s="3">
        <f t="shared" si="143"/>
        <v>2024</v>
      </c>
      <c r="C3044" t="str">
        <f t="shared" si="141"/>
        <v>2023-2024</v>
      </c>
      <c r="D3044" t="s">
        <v>160</v>
      </c>
      <c r="E3044" t="s">
        <v>23</v>
      </c>
      <c r="F3044" t="str">
        <f t="shared" si="142"/>
        <v>New South Wales</v>
      </c>
      <c r="G3044" t="s">
        <v>10</v>
      </c>
      <c r="H3044">
        <v>2830</v>
      </c>
      <c r="I3044" t="s">
        <v>11</v>
      </c>
      <c r="J3044" t="s">
        <v>130</v>
      </c>
      <c r="K3044" t="s">
        <v>151</v>
      </c>
      <c r="L3044" t="s">
        <v>141</v>
      </c>
      <c r="M3044" s="5">
        <v>793</v>
      </c>
    </row>
    <row r="3045" spans="1:13" x14ac:dyDescent="0.65">
      <c r="A3045" s="2">
        <v>45375</v>
      </c>
      <c r="B3045" s="3">
        <f t="shared" si="143"/>
        <v>2024</v>
      </c>
      <c r="C3045" t="str">
        <f t="shared" si="141"/>
        <v>2023-2024</v>
      </c>
      <c r="D3045" t="s">
        <v>160</v>
      </c>
      <c r="E3045" t="s">
        <v>38</v>
      </c>
      <c r="F3045" t="str">
        <f t="shared" si="142"/>
        <v>Victoria</v>
      </c>
      <c r="G3045" t="s">
        <v>26</v>
      </c>
      <c r="H3045">
        <v>3199</v>
      </c>
      <c r="I3045" t="s">
        <v>11</v>
      </c>
      <c r="J3045" t="s">
        <v>125</v>
      </c>
      <c r="K3045" t="s">
        <v>159</v>
      </c>
      <c r="L3045" t="s">
        <v>149</v>
      </c>
      <c r="M3045" s="5">
        <v>388</v>
      </c>
    </row>
    <row r="3046" spans="1:13" x14ac:dyDescent="0.65">
      <c r="A3046" s="2">
        <v>45496</v>
      </c>
      <c r="B3046" s="3">
        <f t="shared" si="143"/>
        <v>2025</v>
      </c>
      <c r="C3046" t="str">
        <f t="shared" si="141"/>
        <v>2024-2025</v>
      </c>
      <c r="D3046" t="s">
        <v>160</v>
      </c>
      <c r="E3046" t="s">
        <v>9</v>
      </c>
      <c r="F3046" t="str">
        <f t="shared" si="142"/>
        <v>New South Wales</v>
      </c>
      <c r="G3046" t="s">
        <v>10</v>
      </c>
      <c r="H3046">
        <v>2067</v>
      </c>
      <c r="I3046" t="s">
        <v>11</v>
      </c>
      <c r="J3046" t="s">
        <v>124</v>
      </c>
      <c r="K3046" t="s">
        <v>156</v>
      </c>
      <c r="L3046" t="s">
        <v>146</v>
      </c>
      <c r="M3046" s="5">
        <v>374</v>
      </c>
    </row>
    <row r="3047" spans="1:13" x14ac:dyDescent="0.65">
      <c r="A3047" s="2">
        <v>45839</v>
      </c>
      <c r="B3047" s="3">
        <f t="shared" si="143"/>
        <v>2026</v>
      </c>
      <c r="C3047" t="str">
        <f t="shared" si="141"/>
        <v>2025-2026</v>
      </c>
      <c r="D3047" t="s">
        <v>161</v>
      </c>
      <c r="E3047" t="s">
        <v>36</v>
      </c>
      <c r="F3047" t="str">
        <f t="shared" si="142"/>
        <v>New South Wales</v>
      </c>
      <c r="G3047" t="s">
        <v>10</v>
      </c>
      <c r="H3047">
        <v>2539</v>
      </c>
      <c r="I3047" t="s">
        <v>11</v>
      </c>
      <c r="J3047" t="s">
        <v>121</v>
      </c>
      <c r="K3047" t="s">
        <v>157</v>
      </c>
      <c r="L3047" t="s">
        <v>147</v>
      </c>
      <c r="M3047" s="5">
        <v>384</v>
      </c>
    </row>
    <row r="3048" spans="1:13" x14ac:dyDescent="0.65">
      <c r="A3048" s="2">
        <v>45782</v>
      </c>
      <c r="B3048" s="3">
        <f t="shared" si="143"/>
        <v>2025</v>
      </c>
      <c r="C3048" t="str">
        <f t="shared" si="141"/>
        <v>2024-2025</v>
      </c>
      <c r="D3048" t="s">
        <v>160</v>
      </c>
      <c r="E3048" t="s">
        <v>93</v>
      </c>
      <c r="F3048" t="str">
        <f t="shared" si="142"/>
        <v>Victoria</v>
      </c>
      <c r="G3048" t="s">
        <v>26</v>
      </c>
      <c r="H3048">
        <v>3400</v>
      </c>
      <c r="I3048" t="s">
        <v>11</v>
      </c>
      <c r="J3048" t="s">
        <v>127</v>
      </c>
      <c r="K3048" t="s">
        <v>150</v>
      </c>
      <c r="L3048" t="s">
        <v>140</v>
      </c>
      <c r="M3048" s="5">
        <v>783</v>
      </c>
    </row>
    <row r="3049" spans="1:13" x14ac:dyDescent="0.65">
      <c r="A3049" s="2">
        <v>45745</v>
      </c>
      <c r="B3049" s="3">
        <f t="shared" si="143"/>
        <v>2025</v>
      </c>
      <c r="C3049" t="str">
        <f t="shared" si="141"/>
        <v>2024-2025</v>
      </c>
      <c r="D3049" t="s">
        <v>160</v>
      </c>
      <c r="E3049" t="s">
        <v>92</v>
      </c>
      <c r="F3049" t="str">
        <f t="shared" si="142"/>
        <v>New South Wales</v>
      </c>
      <c r="G3049" t="s">
        <v>10</v>
      </c>
      <c r="H3049">
        <v>2015</v>
      </c>
      <c r="I3049" t="s">
        <v>11</v>
      </c>
      <c r="J3049" t="s">
        <v>124</v>
      </c>
      <c r="K3049" t="s">
        <v>152</v>
      </c>
      <c r="L3049" t="s">
        <v>142</v>
      </c>
      <c r="M3049" s="5">
        <v>203</v>
      </c>
    </row>
    <row r="3050" spans="1:13" x14ac:dyDescent="0.65">
      <c r="A3050" s="2">
        <v>45486</v>
      </c>
      <c r="B3050" s="3">
        <f t="shared" si="143"/>
        <v>2025</v>
      </c>
      <c r="C3050" t="str">
        <f t="shared" si="141"/>
        <v>2024-2025</v>
      </c>
      <c r="D3050" t="s">
        <v>160</v>
      </c>
      <c r="E3050" t="s">
        <v>72</v>
      </c>
      <c r="F3050" t="str">
        <f t="shared" si="142"/>
        <v>Queensland</v>
      </c>
      <c r="G3050" t="s">
        <v>19</v>
      </c>
      <c r="H3050">
        <v>4870</v>
      </c>
      <c r="I3050" t="s">
        <v>11</v>
      </c>
      <c r="J3050" t="s">
        <v>131</v>
      </c>
      <c r="K3050" t="s">
        <v>157</v>
      </c>
      <c r="L3050" t="s">
        <v>147</v>
      </c>
      <c r="M3050" s="5">
        <v>441</v>
      </c>
    </row>
    <row r="3051" spans="1:13" x14ac:dyDescent="0.65">
      <c r="A3051" s="2">
        <v>45496</v>
      </c>
      <c r="B3051" s="3">
        <f t="shared" si="143"/>
        <v>2025</v>
      </c>
      <c r="C3051" t="str">
        <f t="shared" si="141"/>
        <v>2024-2025</v>
      </c>
      <c r="D3051" t="s">
        <v>160</v>
      </c>
      <c r="E3051" t="s">
        <v>104</v>
      </c>
      <c r="F3051" t="str">
        <f t="shared" si="142"/>
        <v>Victoria</v>
      </c>
      <c r="G3051" t="s">
        <v>26</v>
      </c>
      <c r="H3051">
        <v>3175</v>
      </c>
      <c r="I3051" t="s">
        <v>11</v>
      </c>
      <c r="J3051" t="s">
        <v>125</v>
      </c>
      <c r="K3051" t="s">
        <v>152</v>
      </c>
      <c r="L3051" t="s">
        <v>142</v>
      </c>
      <c r="M3051" s="5">
        <v>633</v>
      </c>
    </row>
    <row r="3052" spans="1:13" x14ac:dyDescent="0.65">
      <c r="A3052" s="2">
        <v>45361</v>
      </c>
      <c r="B3052" s="3">
        <f t="shared" si="143"/>
        <v>2024</v>
      </c>
      <c r="C3052" t="str">
        <f t="shared" si="141"/>
        <v>2023-2024</v>
      </c>
      <c r="D3052" t="s">
        <v>160</v>
      </c>
      <c r="E3052" t="s">
        <v>23</v>
      </c>
      <c r="F3052" t="str">
        <f t="shared" si="142"/>
        <v>New South Wales</v>
      </c>
      <c r="G3052" t="s">
        <v>10</v>
      </c>
      <c r="H3052">
        <v>2830</v>
      </c>
      <c r="I3052" t="s">
        <v>11</v>
      </c>
      <c r="J3052" t="s">
        <v>130</v>
      </c>
      <c r="K3052" t="s">
        <v>159</v>
      </c>
      <c r="L3052" t="s">
        <v>149</v>
      </c>
      <c r="M3052" s="5">
        <v>455</v>
      </c>
    </row>
    <row r="3053" spans="1:13" x14ac:dyDescent="0.65">
      <c r="A3053" s="2">
        <v>45889</v>
      </c>
      <c r="B3053" s="3">
        <f t="shared" si="143"/>
        <v>2026</v>
      </c>
      <c r="C3053" t="str">
        <f t="shared" si="141"/>
        <v>2025-2026</v>
      </c>
      <c r="D3053" t="s">
        <v>161</v>
      </c>
      <c r="E3053" t="s">
        <v>75</v>
      </c>
      <c r="F3053" t="str">
        <f t="shared" si="142"/>
        <v>Victoria</v>
      </c>
      <c r="G3053" t="s">
        <v>26</v>
      </c>
      <c r="H3053">
        <v>3915</v>
      </c>
      <c r="I3053" t="s">
        <v>11</v>
      </c>
      <c r="J3053" t="s">
        <v>135</v>
      </c>
      <c r="K3053" t="s">
        <v>150</v>
      </c>
      <c r="L3053" t="s">
        <v>140</v>
      </c>
      <c r="M3053" s="5">
        <v>223</v>
      </c>
    </row>
    <row r="3054" spans="1:13" x14ac:dyDescent="0.65">
      <c r="A3054" s="2">
        <v>45513</v>
      </c>
      <c r="B3054" s="3">
        <f t="shared" si="143"/>
        <v>2025</v>
      </c>
      <c r="C3054" t="str">
        <f t="shared" si="141"/>
        <v>2024-2025</v>
      </c>
      <c r="D3054" t="s">
        <v>160</v>
      </c>
      <c r="E3054" t="s">
        <v>92</v>
      </c>
      <c r="F3054" t="str">
        <f t="shared" si="142"/>
        <v>New South Wales</v>
      </c>
      <c r="G3054" t="s">
        <v>10</v>
      </c>
      <c r="H3054">
        <v>2015</v>
      </c>
      <c r="I3054" t="s">
        <v>11</v>
      </c>
      <c r="J3054" t="s">
        <v>124</v>
      </c>
      <c r="K3054" t="s">
        <v>151</v>
      </c>
      <c r="L3054" t="s">
        <v>141</v>
      </c>
      <c r="M3054" s="5">
        <v>596</v>
      </c>
    </row>
    <row r="3055" spans="1:13" x14ac:dyDescent="0.65">
      <c r="A3055" s="2">
        <v>45448</v>
      </c>
      <c r="B3055" s="3">
        <f t="shared" si="143"/>
        <v>2024</v>
      </c>
      <c r="C3055" t="str">
        <f t="shared" si="141"/>
        <v>2023-2024</v>
      </c>
      <c r="D3055" t="s">
        <v>160</v>
      </c>
      <c r="E3055" t="s">
        <v>56</v>
      </c>
      <c r="F3055" t="str">
        <f t="shared" si="142"/>
        <v>Queensland</v>
      </c>
      <c r="G3055" t="s">
        <v>19</v>
      </c>
      <c r="H3055">
        <v>4883</v>
      </c>
      <c r="I3055" t="s">
        <v>11</v>
      </c>
      <c r="J3055" t="s">
        <v>131</v>
      </c>
      <c r="K3055" t="s">
        <v>154</v>
      </c>
      <c r="L3055" t="s">
        <v>144</v>
      </c>
      <c r="M3055" s="5">
        <v>115</v>
      </c>
    </row>
    <row r="3056" spans="1:13" x14ac:dyDescent="0.65">
      <c r="A3056" s="2">
        <v>45888</v>
      </c>
      <c r="B3056" s="3">
        <f t="shared" si="143"/>
        <v>2026</v>
      </c>
      <c r="C3056" t="str">
        <f t="shared" si="141"/>
        <v>2025-2026</v>
      </c>
      <c r="D3056" t="s">
        <v>160</v>
      </c>
      <c r="E3056" t="s">
        <v>54</v>
      </c>
      <c r="F3056" t="str">
        <f t="shared" si="142"/>
        <v>New South Wales</v>
      </c>
      <c r="G3056" t="s">
        <v>10</v>
      </c>
      <c r="H3056">
        <v>2750</v>
      </c>
      <c r="I3056" t="s">
        <v>11</v>
      </c>
      <c r="J3056" t="s">
        <v>130</v>
      </c>
      <c r="K3056" t="s">
        <v>154</v>
      </c>
      <c r="L3056" t="s">
        <v>144</v>
      </c>
      <c r="M3056" s="5">
        <v>651</v>
      </c>
    </row>
    <row r="3057" spans="1:13" x14ac:dyDescent="0.65">
      <c r="A3057" s="2">
        <v>45408</v>
      </c>
      <c r="B3057" s="3">
        <f t="shared" si="143"/>
        <v>2024</v>
      </c>
      <c r="C3057" t="str">
        <f t="shared" si="141"/>
        <v>2023-2024</v>
      </c>
      <c r="D3057" t="s">
        <v>160</v>
      </c>
      <c r="E3057" t="s">
        <v>32</v>
      </c>
      <c r="F3057" t="str">
        <f t="shared" si="142"/>
        <v>Victoria</v>
      </c>
      <c r="G3057" t="s">
        <v>26</v>
      </c>
      <c r="H3057">
        <v>3977</v>
      </c>
      <c r="I3057" t="s">
        <v>11</v>
      </c>
      <c r="J3057" t="s">
        <v>135</v>
      </c>
      <c r="K3057" t="s">
        <v>159</v>
      </c>
      <c r="L3057" t="s">
        <v>149</v>
      </c>
      <c r="M3057" s="5">
        <v>218</v>
      </c>
    </row>
    <row r="3058" spans="1:13" x14ac:dyDescent="0.65">
      <c r="A3058" s="2">
        <v>45471</v>
      </c>
      <c r="B3058" s="3">
        <f t="shared" si="143"/>
        <v>2024</v>
      </c>
      <c r="C3058" t="str">
        <f t="shared" si="141"/>
        <v>2023-2024</v>
      </c>
      <c r="D3058" t="s">
        <v>160</v>
      </c>
      <c r="E3058" t="s">
        <v>40</v>
      </c>
      <c r="F3058" t="str">
        <f t="shared" si="142"/>
        <v>South Australia</v>
      </c>
      <c r="G3058" t="s">
        <v>17</v>
      </c>
      <c r="H3058">
        <v>5169</v>
      </c>
      <c r="I3058" t="s">
        <v>11</v>
      </c>
      <c r="J3058" t="s">
        <v>132</v>
      </c>
      <c r="K3058" t="s">
        <v>155</v>
      </c>
      <c r="L3058" t="s">
        <v>145</v>
      </c>
      <c r="M3058" s="5">
        <v>704</v>
      </c>
    </row>
    <row r="3059" spans="1:13" x14ac:dyDescent="0.65">
      <c r="A3059" s="2">
        <v>45976</v>
      </c>
      <c r="B3059" s="3">
        <f t="shared" si="143"/>
        <v>2026</v>
      </c>
      <c r="C3059" t="str">
        <f t="shared" si="141"/>
        <v>2025-2026</v>
      </c>
      <c r="D3059" t="s">
        <v>160</v>
      </c>
      <c r="E3059" t="s">
        <v>24</v>
      </c>
      <c r="F3059" t="str">
        <f t="shared" si="142"/>
        <v>Queensland</v>
      </c>
      <c r="G3059" t="s">
        <v>19</v>
      </c>
      <c r="H3059">
        <v>4053</v>
      </c>
      <c r="I3059" t="s">
        <v>11</v>
      </c>
      <c r="J3059" t="s">
        <v>129</v>
      </c>
      <c r="K3059" t="s">
        <v>154</v>
      </c>
      <c r="L3059" t="s">
        <v>144</v>
      </c>
      <c r="M3059" s="5">
        <v>401</v>
      </c>
    </row>
    <row r="3060" spans="1:13" x14ac:dyDescent="0.65">
      <c r="A3060" s="2">
        <v>45341</v>
      </c>
      <c r="B3060" s="3">
        <f t="shared" si="143"/>
        <v>2024</v>
      </c>
      <c r="C3060" t="str">
        <f t="shared" si="141"/>
        <v>2023-2024</v>
      </c>
      <c r="D3060" t="s">
        <v>161</v>
      </c>
      <c r="E3060" t="s">
        <v>14</v>
      </c>
      <c r="F3060" t="str">
        <f t="shared" si="142"/>
        <v>Northern Territory</v>
      </c>
      <c r="G3060" t="s">
        <v>15</v>
      </c>
      <c r="H3060">
        <v>800</v>
      </c>
      <c r="I3060" t="s">
        <v>11</v>
      </c>
      <c r="J3060" t="s">
        <v>138</v>
      </c>
      <c r="K3060" t="s">
        <v>153</v>
      </c>
      <c r="L3060" t="s">
        <v>143</v>
      </c>
      <c r="M3060" s="5">
        <v>244</v>
      </c>
    </row>
    <row r="3061" spans="1:13" x14ac:dyDescent="0.65">
      <c r="A3061" s="2">
        <v>45817</v>
      </c>
      <c r="B3061" s="3">
        <f t="shared" si="143"/>
        <v>2025</v>
      </c>
      <c r="C3061" t="str">
        <f t="shared" si="141"/>
        <v>2024-2025</v>
      </c>
      <c r="D3061" t="s">
        <v>161</v>
      </c>
      <c r="E3061" t="s">
        <v>75</v>
      </c>
      <c r="F3061" t="str">
        <f t="shared" si="142"/>
        <v>Victoria</v>
      </c>
      <c r="G3061" t="s">
        <v>26</v>
      </c>
      <c r="H3061">
        <v>3915</v>
      </c>
      <c r="I3061" t="s">
        <v>11</v>
      </c>
      <c r="J3061" t="s">
        <v>135</v>
      </c>
      <c r="K3061" t="s">
        <v>159</v>
      </c>
      <c r="L3061" t="s">
        <v>149</v>
      </c>
      <c r="M3061" s="5">
        <v>43</v>
      </c>
    </row>
    <row r="3062" spans="1:13" x14ac:dyDescent="0.65">
      <c r="A3062" s="2">
        <v>45321</v>
      </c>
      <c r="B3062" s="3">
        <f t="shared" si="143"/>
        <v>2024</v>
      </c>
      <c r="C3062" t="str">
        <f t="shared" si="141"/>
        <v>2023-2024</v>
      </c>
      <c r="D3062" t="s">
        <v>161</v>
      </c>
      <c r="E3062" t="s">
        <v>99</v>
      </c>
      <c r="F3062" t="str">
        <f t="shared" si="142"/>
        <v>Western Australia</v>
      </c>
      <c r="G3062" t="s">
        <v>28</v>
      </c>
      <c r="H3062">
        <v>6530</v>
      </c>
      <c r="I3062" t="s">
        <v>11</v>
      </c>
      <c r="J3062" t="s">
        <v>139</v>
      </c>
      <c r="K3062" t="s">
        <v>154</v>
      </c>
      <c r="L3062" t="s">
        <v>144</v>
      </c>
      <c r="M3062" s="5">
        <v>532</v>
      </c>
    </row>
    <row r="3063" spans="1:13" x14ac:dyDescent="0.65">
      <c r="A3063" s="2">
        <v>45642</v>
      </c>
      <c r="B3063" s="3">
        <f t="shared" si="143"/>
        <v>2025</v>
      </c>
      <c r="C3063" t="str">
        <f t="shared" si="141"/>
        <v>2024-2025</v>
      </c>
      <c r="D3063" t="s">
        <v>161</v>
      </c>
      <c r="E3063" t="s">
        <v>111</v>
      </c>
      <c r="F3063" t="str">
        <f t="shared" si="142"/>
        <v>New South Wales</v>
      </c>
      <c r="G3063" t="s">
        <v>10</v>
      </c>
      <c r="H3063">
        <v>2154</v>
      </c>
      <c r="I3063" t="s">
        <v>11</v>
      </c>
      <c r="J3063" t="s">
        <v>123</v>
      </c>
      <c r="K3063" t="s">
        <v>151</v>
      </c>
      <c r="L3063" t="s">
        <v>141</v>
      </c>
      <c r="M3063" s="5">
        <v>694</v>
      </c>
    </row>
    <row r="3064" spans="1:13" x14ac:dyDescent="0.65">
      <c r="A3064" s="2">
        <v>45743</v>
      </c>
      <c r="B3064" s="3">
        <f t="shared" si="143"/>
        <v>2025</v>
      </c>
      <c r="C3064" t="str">
        <f t="shared" si="141"/>
        <v>2024-2025</v>
      </c>
      <c r="D3064" t="s">
        <v>161</v>
      </c>
      <c r="E3064" t="s">
        <v>14</v>
      </c>
      <c r="F3064" t="str">
        <f t="shared" si="142"/>
        <v>Northern Territory</v>
      </c>
      <c r="G3064" t="s">
        <v>15</v>
      </c>
      <c r="H3064">
        <v>800</v>
      </c>
      <c r="I3064" t="s">
        <v>11</v>
      </c>
      <c r="J3064" t="s">
        <v>138</v>
      </c>
      <c r="K3064" t="s">
        <v>157</v>
      </c>
      <c r="L3064" t="s">
        <v>147</v>
      </c>
      <c r="M3064" s="5">
        <v>61</v>
      </c>
    </row>
    <row r="3065" spans="1:13" x14ac:dyDescent="0.65">
      <c r="A3065" s="2">
        <v>45962</v>
      </c>
      <c r="B3065" s="3">
        <f t="shared" si="143"/>
        <v>2026</v>
      </c>
      <c r="C3065" t="str">
        <f t="shared" si="141"/>
        <v>2025-2026</v>
      </c>
      <c r="D3065" t="s">
        <v>161</v>
      </c>
      <c r="E3065" t="s">
        <v>55</v>
      </c>
      <c r="F3065" t="str">
        <f t="shared" si="142"/>
        <v>Queensland</v>
      </c>
      <c r="G3065" t="s">
        <v>19</v>
      </c>
      <c r="H3065">
        <v>4740</v>
      </c>
      <c r="I3065" t="s">
        <v>11</v>
      </c>
      <c r="J3065" t="s">
        <v>136</v>
      </c>
      <c r="K3065" t="s">
        <v>150</v>
      </c>
      <c r="L3065" t="s">
        <v>140</v>
      </c>
      <c r="M3065" s="5">
        <v>282</v>
      </c>
    </row>
    <row r="3066" spans="1:13" x14ac:dyDescent="0.65">
      <c r="A3066" s="2">
        <v>45980</v>
      </c>
      <c r="B3066" s="3">
        <f t="shared" si="143"/>
        <v>2026</v>
      </c>
      <c r="C3066" t="str">
        <f t="shared" si="141"/>
        <v>2025-2026</v>
      </c>
      <c r="D3066" t="s">
        <v>161</v>
      </c>
      <c r="E3066" t="s">
        <v>74</v>
      </c>
      <c r="F3066" t="str">
        <f t="shared" si="142"/>
        <v>Victoria</v>
      </c>
      <c r="G3066" t="s">
        <v>26</v>
      </c>
      <c r="H3066">
        <v>3500</v>
      </c>
      <c r="I3066" t="s">
        <v>11</v>
      </c>
      <c r="J3066" t="s">
        <v>127</v>
      </c>
      <c r="K3066" t="s">
        <v>154</v>
      </c>
      <c r="L3066" t="s">
        <v>144</v>
      </c>
      <c r="M3066" s="5">
        <v>375</v>
      </c>
    </row>
    <row r="3067" spans="1:13" x14ac:dyDescent="0.65">
      <c r="A3067" s="2">
        <v>45945</v>
      </c>
      <c r="B3067" s="3">
        <f t="shared" si="143"/>
        <v>2026</v>
      </c>
      <c r="C3067" t="str">
        <f t="shared" si="141"/>
        <v>2025-2026</v>
      </c>
      <c r="D3067" t="s">
        <v>160</v>
      </c>
      <c r="E3067" t="s">
        <v>32</v>
      </c>
      <c r="F3067" t="str">
        <f t="shared" si="142"/>
        <v>Victoria</v>
      </c>
      <c r="G3067" t="s">
        <v>26</v>
      </c>
      <c r="H3067">
        <v>3977</v>
      </c>
      <c r="I3067" t="s">
        <v>11</v>
      </c>
      <c r="J3067" t="s">
        <v>135</v>
      </c>
      <c r="K3067" t="s">
        <v>151</v>
      </c>
      <c r="L3067" t="s">
        <v>141</v>
      </c>
      <c r="M3067" s="5">
        <v>349</v>
      </c>
    </row>
    <row r="3068" spans="1:13" x14ac:dyDescent="0.65">
      <c r="A3068" s="2">
        <v>45460</v>
      </c>
      <c r="B3068" s="3">
        <f t="shared" si="143"/>
        <v>2024</v>
      </c>
      <c r="C3068" t="str">
        <f t="shared" si="141"/>
        <v>2023-2024</v>
      </c>
      <c r="D3068" t="s">
        <v>161</v>
      </c>
      <c r="E3068" t="s">
        <v>14</v>
      </c>
      <c r="F3068" t="str">
        <f t="shared" si="142"/>
        <v>Northern Territory</v>
      </c>
      <c r="G3068" t="s">
        <v>15</v>
      </c>
      <c r="H3068">
        <v>800</v>
      </c>
      <c r="I3068" t="s">
        <v>11</v>
      </c>
      <c r="J3068" t="s">
        <v>138</v>
      </c>
      <c r="K3068" t="s">
        <v>150</v>
      </c>
      <c r="L3068" t="s">
        <v>140</v>
      </c>
      <c r="M3068" s="5">
        <v>31</v>
      </c>
    </row>
    <row r="3069" spans="1:13" x14ac:dyDescent="0.65">
      <c r="A3069" s="2">
        <v>45708</v>
      </c>
      <c r="B3069" s="3">
        <f t="shared" si="143"/>
        <v>2025</v>
      </c>
      <c r="C3069" t="str">
        <f t="shared" si="141"/>
        <v>2024-2025</v>
      </c>
      <c r="D3069" t="s">
        <v>160</v>
      </c>
      <c r="E3069" t="s">
        <v>72</v>
      </c>
      <c r="F3069" t="str">
        <f t="shared" si="142"/>
        <v>Queensland</v>
      </c>
      <c r="G3069" t="s">
        <v>19</v>
      </c>
      <c r="H3069">
        <v>4870</v>
      </c>
      <c r="I3069" t="s">
        <v>11</v>
      </c>
      <c r="J3069" t="s">
        <v>131</v>
      </c>
      <c r="K3069" t="s">
        <v>155</v>
      </c>
      <c r="L3069" t="s">
        <v>145</v>
      </c>
      <c r="M3069" s="5">
        <v>643</v>
      </c>
    </row>
    <row r="3070" spans="1:13" x14ac:dyDescent="0.65">
      <c r="A3070" s="2">
        <v>45535</v>
      </c>
      <c r="B3070" s="3">
        <f t="shared" si="143"/>
        <v>2025</v>
      </c>
      <c r="C3070" t="str">
        <f t="shared" si="141"/>
        <v>2024-2025</v>
      </c>
      <c r="D3070" t="s">
        <v>160</v>
      </c>
      <c r="E3070" t="s">
        <v>48</v>
      </c>
      <c r="F3070" t="str">
        <f t="shared" si="142"/>
        <v>Western Australia</v>
      </c>
      <c r="G3070" t="s">
        <v>28</v>
      </c>
      <c r="H3070">
        <v>6450</v>
      </c>
      <c r="I3070" t="s">
        <v>11</v>
      </c>
      <c r="J3070" t="s">
        <v>139</v>
      </c>
      <c r="K3070" t="s">
        <v>154</v>
      </c>
      <c r="L3070" t="s">
        <v>144</v>
      </c>
      <c r="M3070" s="5">
        <v>430</v>
      </c>
    </row>
    <row r="3071" spans="1:13" x14ac:dyDescent="0.65">
      <c r="A3071" s="2">
        <v>45357</v>
      </c>
      <c r="B3071" s="3">
        <f t="shared" si="143"/>
        <v>2024</v>
      </c>
      <c r="C3071" t="str">
        <f t="shared" si="141"/>
        <v>2023-2024</v>
      </c>
      <c r="D3071" t="s">
        <v>160</v>
      </c>
      <c r="E3071" t="s">
        <v>66</v>
      </c>
      <c r="F3071" t="str">
        <f t="shared" si="142"/>
        <v>Western Australia</v>
      </c>
      <c r="G3071" t="s">
        <v>28</v>
      </c>
      <c r="H3071">
        <v>6330</v>
      </c>
      <c r="I3071" t="s">
        <v>11</v>
      </c>
      <c r="J3071" t="s">
        <v>133</v>
      </c>
      <c r="K3071" t="s">
        <v>155</v>
      </c>
      <c r="L3071" t="s">
        <v>145</v>
      </c>
      <c r="M3071" s="5">
        <v>65</v>
      </c>
    </row>
    <row r="3072" spans="1:13" x14ac:dyDescent="0.65">
      <c r="A3072" s="2">
        <v>45806</v>
      </c>
      <c r="B3072" s="3">
        <f t="shared" si="143"/>
        <v>2025</v>
      </c>
      <c r="C3072" t="str">
        <f t="shared" si="141"/>
        <v>2024-2025</v>
      </c>
      <c r="D3072" t="s">
        <v>161</v>
      </c>
      <c r="E3072" t="s">
        <v>75</v>
      </c>
      <c r="F3072" t="str">
        <f t="shared" si="142"/>
        <v>Victoria</v>
      </c>
      <c r="G3072" t="s">
        <v>26</v>
      </c>
      <c r="H3072">
        <v>3915</v>
      </c>
      <c r="I3072" t="s">
        <v>11</v>
      </c>
      <c r="J3072" t="s">
        <v>135</v>
      </c>
      <c r="K3072" t="s">
        <v>159</v>
      </c>
      <c r="L3072" t="s">
        <v>149</v>
      </c>
      <c r="M3072" s="5">
        <v>740</v>
      </c>
    </row>
    <row r="3073" spans="1:13" x14ac:dyDescent="0.65">
      <c r="A3073" s="2">
        <v>45849</v>
      </c>
      <c r="B3073" s="3">
        <f t="shared" si="143"/>
        <v>2026</v>
      </c>
      <c r="C3073" t="str">
        <f t="shared" si="141"/>
        <v>2025-2026</v>
      </c>
      <c r="D3073" t="s">
        <v>160</v>
      </c>
      <c r="E3073" t="s">
        <v>100</v>
      </c>
      <c r="F3073" t="str">
        <f t="shared" si="142"/>
        <v>New South Wales</v>
      </c>
      <c r="G3073" t="s">
        <v>10</v>
      </c>
      <c r="H3073">
        <v>2800</v>
      </c>
      <c r="I3073" t="s">
        <v>11</v>
      </c>
      <c r="J3073" t="s">
        <v>130</v>
      </c>
      <c r="K3073" t="s">
        <v>153</v>
      </c>
      <c r="L3073" t="s">
        <v>143</v>
      </c>
      <c r="M3073" s="5">
        <v>35</v>
      </c>
    </row>
    <row r="3074" spans="1:13" x14ac:dyDescent="0.65">
      <c r="A3074" s="2">
        <v>46013</v>
      </c>
      <c r="B3074" s="3">
        <f t="shared" si="143"/>
        <v>2026</v>
      </c>
      <c r="C3074" t="str">
        <f t="shared" ref="C3074:C3137" si="144">IF(MONTH(A3074) &gt;= 7, YEAR(A3074) &amp; "-" &amp; YEAR(A3074) + 1, YEAR(A3074) - 1 &amp; "-" &amp; YEAR(A3074))</f>
        <v>2025-2026</v>
      </c>
      <c r="D3074" t="s">
        <v>160</v>
      </c>
      <c r="E3074" t="s">
        <v>93</v>
      </c>
      <c r="F3074" t="str">
        <f t="shared" ref="F3074:F3137" si="145">IF(G3074="WA","Western Australia",
IF(G3074="NSW","New South Wales",
IF(G3074="QLD","Queensland",
IF(G3074="VIC","Victoria",
IF(G3074="TAS","Tasmania",
IF(G3074="SA","South Australia",
IF(G3074="NT","Northern Territory",
IF(G3074="ACT","Australian Capital Territory",G3074))))))))</f>
        <v>Victoria</v>
      </c>
      <c r="G3074" t="s">
        <v>26</v>
      </c>
      <c r="H3074">
        <v>3400</v>
      </c>
      <c r="I3074" t="s">
        <v>11</v>
      </c>
      <c r="J3074" t="s">
        <v>127</v>
      </c>
      <c r="K3074" t="s">
        <v>154</v>
      </c>
      <c r="L3074" t="s">
        <v>144</v>
      </c>
      <c r="M3074" s="5">
        <v>479</v>
      </c>
    </row>
    <row r="3075" spans="1:13" x14ac:dyDescent="0.65">
      <c r="A3075" s="2">
        <v>45950</v>
      </c>
      <c r="B3075" s="3">
        <f t="shared" ref="B3075:B3138" si="146">IF(MONTH(A3075)&gt;=7,YEAR(A3075)+1,YEAR(A3075))</f>
        <v>2026</v>
      </c>
      <c r="C3075" t="str">
        <f t="shared" si="144"/>
        <v>2025-2026</v>
      </c>
      <c r="D3075" t="s">
        <v>160</v>
      </c>
      <c r="E3075" t="s">
        <v>100</v>
      </c>
      <c r="F3075" t="str">
        <f t="shared" si="145"/>
        <v>New South Wales</v>
      </c>
      <c r="G3075" t="s">
        <v>10</v>
      </c>
      <c r="H3075">
        <v>2800</v>
      </c>
      <c r="I3075" t="s">
        <v>11</v>
      </c>
      <c r="J3075" t="s">
        <v>130</v>
      </c>
      <c r="K3075" t="s">
        <v>152</v>
      </c>
      <c r="L3075" t="s">
        <v>142</v>
      </c>
      <c r="M3075" s="5">
        <v>162</v>
      </c>
    </row>
    <row r="3076" spans="1:13" x14ac:dyDescent="0.65">
      <c r="A3076" s="2">
        <v>45629</v>
      </c>
      <c r="B3076" s="3">
        <f t="shared" si="146"/>
        <v>2025</v>
      </c>
      <c r="C3076" t="str">
        <f t="shared" si="144"/>
        <v>2024-2025</v>
      </c>
      <c r="D3076" t="s">
        <v>160</v>
      </c>
      <c r="E3076" t="s">
        <v>33</v>
      </c>
      <c r="F3076" t="str">
        <f t="shared" si="145"/>
        <v>Northern Territory</v>
      </c>
      <c r="G3076" t="s">
        <v>15</v>
      </c>
      <c r="H3076">
        <v>870</v>
      </c>
      <c r="I3076" t="s">
        <v>11</v>
      </c>
      <c r="J3076" t="s">
        <v>138</v>
      </c>
      <c r="K3076" t="s">
        <v>151</v>
      </c>
      <c r="L3076" t="s">
        <v>141</v>
      </c>
      <c r="M3076" s="5">
        <v>246</v>
      </c>
    </row>
    <row r="3077" spans="1:13" x14ac:dyDescent="0.65">
      <c r="A3077" s="2">
        <v>45747</v>
      </c>
      <c r="B3077" s="3">
        <f t="shared" si="146"/>
        <v>2025</v>
      </c>
      <c r="C3077" t="str">
        <f t="shared" si="144"/>
        <v>2024-2025</v>
      </c>
      <c r="D3077" t="s">
        <v>160</v>
      </c>
      <c r="E3077" t="s">
        <v>30</v>
      </c>
      <c r="F3077" t="str">
        <f t="shared" si="145"/>
        <v>Victoria</v>
      </c>
      <c r="G3077" t="s">
        <v>26</v>
      </c>
      <c r="H3077">
        <v>3030</v>
      </c>
      <c r="I3077" t="s">
        <v>11</v>
      </c>
      <c r="J3077" t="s">
        <v>126</v>
      </c>
      <c r="K3077" t="s">
        <v>155</v>
      </c>
      <c r="L3077" t="s">
        <v>145</v>
      </c>
      <c r="M3077" s="5">
        <v>572</v>
      </c>
    </row>
    <row r="3078" spans="1:13" x14ac:dyDescent="0.65">
      <c r="A3078" s="2">
        <v>45936</v>
      </c>
      <c r="B3078" s="3">
        <f t="shared" si="146"/>
        <v>2026</v>
      </c>
      <c r="C3078" t="str">
        <f t="shared" si="144"/>
        <v>2025-2026</v>
      </c>
      <c r="D3078" t="s">
        <v>160</v>
      </c>
      <c r="E3078" t="s">
        <v>88</v>
      </c>
      <c r="F3078" t="str">
        <f t="shared" si="145"/>
        <v>Queensland</v>
      </c>
      <c r="G3078" t="s">
        <v>19</v>
      </c>
      <c r="H3078">
        <v>4570</v>
      </c>
      <c r="I3078" t="s">
        <v>11</v>
      </c>
      <c r="J3078" t="s">
        <v>134</v>
      </c>
      <c r="K3078" t="s">
        <v>154</v>
      </c>
      <c r="L3078" t="s">
        <v>144</v>
      </c>
      <c r="M3078" s="5">
        <v>315</v>
      </c>
    </row>
    <row r="3079" spans="1:13" x14ac:dyDescent="0.65">
      <c r="A3079" s="2">
        <v>45538</v>
      </c>
      <c r="B3079" s="3">
        <f t="shared" si="146"/>
        <v>2025</v>
      </c>
      <c r="C3079" t="str">
        <f t="shared" si="144"/>
        <v>2024-2025</v>
      </c>
      <c r="D3079" t="s">
        <v>161</v>
      </c>
      <c r="E3079" t="s">
        <v>111</v>
      </c>
      <c r="F3079" t="str">
        <f t="shared" si="145"/>
        <v>New South Wales</v>
      </c>
      <c r="G3079" t="s">
        <v>10</v>
      </c>
      <c r="H3079">
        <v>2154</v>
      </c>
      <c r="I3079" t="s">
        <v>11</v>
      </c>
      <c r="J3079" t="s">
        <v>123</v>
      </c>
      <c r="K3079" t="s">
        <v>153</v>
      </c>
      <c r="L3079" t="s">
        <v>143</v>
      </c>
      <c r="M3079" s="5">
        <v>517</v>
      </c>
    </row>
    <row r="3080" spans="1:13" x14ac:dyDescent="0.65">
      <c r="A3080" s="2">
        <v>45523</v>
      </c>
      <c r="B3080" s="3">
        <f t="shared" si="146"/>
        <v>2025</v>
      </c>
      <c r="C3080" t="str">
        <f t="shared" si="144"/>
        <v>2024-2025</v>
      </c>
      <c r="D3080" t="s">
        <v>160</v>
      </c>
      <c r="E3080" t="s">
        <v>30</v>
      </c>
      <c r="F3080" t="str">
        <f t="shared" si="145"/>
        <v>Victoria</v>
      </c>
      <c r="G3080" t="s">
        <v>26</v>
      </c>
      <c r="H3080">
        <v>3030</v>
      </c>
      <c r="I3080" t="s">
        <v>11</v>
      </c>
      <c r="J3080" t="s">
        <v>126</v>
      </c>
      <c r="K3080" t="s">
        <v>150</v>
      </c>
      <c r="L3080" t="s">
        <v>140</v>
      </c>
      <c r="M3080" s="5">
        <v>121</v>
      </c>
    </row>
    <row r="3081" spans="1:13" x14ac:dyDescent="0.65">
      <c r="A3081" s="2">
        <v>45478</v>
      </c>
      <c r="B3081" s="3">
        <f t="shared" si="146"/>
        <v>2025</v>
      </c>
      <c r="C3081" t="str">
        <f t="shared" si="144"/>
        <v>2024-2025</v>
      </c>
      <c r="D3081" t="s">
        <v>160</v>
      </c>
      <c r="E3081" t="s">
        <v>24</v>
      </c>
      <c r="F3081" t="str">
        <f t="shared" si="145"/>
        <v>Queensland</v>
      </c>
      <c r="G3081" t="s">
        <v>19</v>
      </c>
      <c r="H3081">
        <v>4053</v>
      </c>
      <c r="I3081" t="s">
        <v>11</v>
      </c>
      <c r="J3081" t="s">
        <v>129</v>
      </c>
      <c r="K3081" t="s">
        <v>156</v>
      </c>
      <c r="L3081" t="s">
        <v>146</v>
      </c>
      <c r="M3081" s="5">
        <v>227</v>
      </c>
    </row>
    <row r="3082" spans="1:13" x14ac:dyDescent="0.65">
      <c r="A3082" s="2">
        <v>45431</v>
      </c>
      <c r="B3082" s="3">
        <f t="shared" si="146"/>
        <v>2024</v>
      </c>
      <c r="C3082" t="str">
        <f t="shared" si="144"/>
        <v>2023-2024</v>
      </c>
      <c r="D3082" t="s">
        <v>160</v>
      </c>
      <c r="E3082" t="s">
        <v>90</v>
      </c>
      <c r="F3082" t="str">
        <f t="shared" si="145"/>
        <v>New South Wales</v>
      </c>
      <c r="G3082" t="s">
        <v>10</v>
      </c>
      <c r="H3082">
        <v>2650</v>
      </c>
      <c r="I3082" t="s">
        <v>11</v>
      </c>
      <c r="J3082" t="s">
        <v>130</v>
      </c>
      <c r="K3082" t="s">
        <v>153</v>
      </c>
      <c r="L3082" t="s">
        <v>143</v>
      </c>
      <c r="M3082" s="5">
        <v>669</v>
      </c>
    </row>
    <row r="3083" spans="1:13" x14ac:dyDescent="0.65">
      <c r="A3083" s="2">
        <v>45811</v>
      </c>
      <c r="B3083" s="3">
        <f t="shared" si="146"/>
        <v>2025</v>
      </c>
      <c r="C3083" t="str">
        <f t="shared" si="144"/>
        <v>2024-2025</v>
      </c>
      <c r="D3083" t="s">
        <v>160</v>
      </c>
      <c r="E3083" t="s">
        <v>33</v>
      </c>
      <c r="F3083" t="str">
        <f t="shared" si="145"/>
        <v>Northern Territory</v>
      </c>
      <c r="G3083" t="s">
        <v>15</v>
      </c>
      <c r="H3083">
        <v>870</v>
      </c>
      <c r="I3083" t="s">
        <v>11</v>
      </c>
      <c r="J3083" t="s">
        <v>138</v>
      </c>
      <c r="K3083" t="s">
        <v>154</v>
      </c>
      <c r="L3083" t="s">
        <v>144</v>
      </c>
      <c r="M3083" s="5">
        <v>165</v>
      </c>
    </row>
    <row r="3084" spans="1:13" x14ac:dyDescent="0.65">
      <c r="A3084" s="2">
        <v>45395</v>
      </c>
      <c r="B3084" s="3">
        <f t="shared" si="146"/>
        <v>2024</v>
      </c>
      <c r="C3084" t="str">
        <f t="shared" si="144"/>
        <v>2023-2024</v>
      </c>
      <c r="D3084" t="s">
        <v>161</v>
      </c>
      <c r="E3084" t="s">
        <v>87</v>
      </c>
      <c r="F3084" t="str">
        <f t="shared" si="145"/>
        <v>New South Wales</v>
      </c>
      <c r="G3084" t="s">
        <v>10</v>
      </c>
      <c r="H3084">
        <v>2158</v>
      </c>
      <c r="I3084" t="s">
        <v>11</v>
      </c>
      <c r="J3084" t="s">
        <v>123</v>
      </c>
      <c r="K3084" t="s">
        <v>155</v>
      </c>
      <c r="L3084" t="s">
        <v>145</v>
      </c>
      <c r="M3084" s="5">
        <v>118</v>
      </c>
    </row>
    <row r="3085" spans="1:13" x14ac:dyDescent="0.65">
      <c r="A3085" s="2">
        <v>45944</v>
      </c>
      <c r="B3085" s="3">
        <f t="shared" si="146"/>
        <v>2026</v>
      </c>
      <c r="C3085" t="str">
        <f t="shared" si="144"/>
        <v>2025-2026</v>
      </c>
      <c r="D3085" t="s">
        <v>160</v>
      </c>
      <c r="E3085" t="s">
        <v>20</v>
      </c>
      <c r="F3085" t="str">
        <f t="shared" si="145"/>
        <v>South Australia</v>
      </c>
      <c r="G3085" t="s">
        <v>17</v>
      </c>
      <c r="H3085">
        <v>5607</v>
      </c>
      <c r="I3085" t="s">
        <v>11</v>
      </c>
      <c r="J3085" t="s">
        <v>137</v>
      </c>
      <c r="K3085" t="s">
        <v>155</v>
      </c>
      <c r="L3085" t="s">
        <v>145</v>
      </c>
      <c r="M3085" s="5">
        <v>595</v>
      </c>
    </row>
    <row r="3086" spans="1:13" x14ac:dyDescent="0.65">
      <c r="A3086" s="2">
        <v>45797</v>
      </c>
      <c r="B3086" s="3">
        <f t="shared" si="146"/>
        <v>2025</v>
      </c>
      <c r="C3086" t="str">
        <f t="shared" si="144"/>
        <v>2024-2025</v>
      </c>
      <c r="D3086" t="s">
        <v>160</v>
      </c>
      <c r="E3086" t="s">
        <v>60</v>
      </c>
      <c r="F3086" t="str">
        <f t="shared" si="145"/>
        <v>Queensland</v>
      </c>
      <c r="G3086" t="s">
        <v>19</v>
      </c>
      <c r="H3086">
        <v>4655</v>
      </c>
      <c r="I3086" t="s">
        <v>11</v>
      </c>
      <c r="J3086" t="s">
        <v>136</v>
      </c>
      <c r="K3086" t="s">
        <v>154</v>
      </c>
      <c r="L3086" t="s">
        <v>144</v>
      </c>
      <c r="M3086" s="5">
        <v>762</v>
      </c>
    </row>
    <row r="3087" spans="1:13" x14ac:dyDescent="0.65">
      <c r="A3087" s="2">
        <v>45544</v>
      </c>
      <c r="B3087" s="3">
        <f t="shared" si="146"/>
        <v>2025</v>
      </c>
      <c r="C3087" t="str">
        <f t="shared" si="144"/>
        <v>2024-2025</v>
      </c>
      <c r="D3087" t="s">
        <v>160</v>
      </c>
      <c r="E3087" t="s">
        <v>46</v>
      </c>
      <c r="F3087" t="str">
        <f t="shared" si="145"/>
        <v>South Australia</v>
      </c>
      <c r="G3087" t="s">
        <v>17</v>
      </c>
      <c r="H3087">
        <v>5043</v>
      </c>
      <c r="I3087" t="s">
        <v>11</v>
      </c>
      <c r="J3087" t="s">
        <v>132</v>
      </c>
      <c r="K3087" t="s">
        <v>150</v>
      </c>
      <c r="L3087" t="s">
        <v>140</v>
      </c>
      <c r="M3087" s="5">
        <v>22</v>
      </c>
    </row>
    <row r="3088" spans="1:13" x14ac:dyDescent="0.65">
      <c r="A3088" s="2">
        <v>45675</v>
      </c>
      <c r="B3088" s="3">
        <f t="shared" si="146"/>
        <v>2025</v>
      </c>
      <c r="C3088" t="str">
        <f t="shared" si="144"/>
        <v>2024-2025</v>
      </c>
      <c r="D3088" t="s">
        <v>160</v>
      </c>
      <c r="E3088" t="s">
        <v>100</v>
      </c>
      <c r="F3088" t="str">
        <f t="shared" si="145"/>
        <v>New South Wales</v>
      </c>
      <c r="G3088" t="s">
        <v>10</v>
      </c>
      <c r="H3088">
        <v>2800</v>
      </c>
      <c r="I3088" t="s">
        <v>11</v>
      </c>
      <c r="J3088" t="s">
        <v>130</v>
      </c>
      <c r="K3088" t="s">
        <v>157</v>
      </c>
      <c r="L3088" t="s">
        <v>147</v>
      </c>
      <c r="M3088" s="5">
        <v>359</v>
      </c>
    </row>
    <row r="3089" spans="1:13" x14ac:dyDescent="0.65">
      <c r="A3089" s="2">
        <v>45712</v>
      </c>
      <c r="B3089" s="3">
        <f t="shared" si="146"/>
        <v>2025</v>
      </c>
      <c r="C3089" t="str">
        <f t="shared" si="144"/>
        <v>2024-2025</v>
      </c>
      <c r="D3089" t="s">
        <v>160</v>
      </c>
      <c r="E3089" t="s">
        <v>109</v>
      </c>
      <c r="F3089" t="str">
        <f t="shared" si="145"/>
        <v>Western Australia</v>
      </c>
      <c r="G3089" t="s">
        <v>28</v>
      </c>
      <c r="H3089">
        <v>6052</v>
      </c>
      <c r="I3089" t="s">
        <v>11</v>
      </c>
      <c r="J3089" t="s">
        <v>119</v>
      </c>
      <c r="K3089" t="s">
        <v>154</v>
      </c>
      <c r="L3089" t="s">
        <v>144</v>
      </c>
      <c r="M3089" s="5">
        <v>315</v>
      </c>
    </row>
    <row r="3090" spans="1:13" x14ac:dyDescent="0.65">
      <c r="A3090" s="2">
        <v>45938</v>
      </c>
      <c r="B3090" s="3">
        <f t="shared" si="146"/>
        <v>2026</v>
      </c>
      <c r="C3090" t="str">
        <f t="shared" si="144"/>
        <v>2025-2026</v>
      </c>
      <c r="D3090" t="s">
        <v>160</v>
      </c>
      <c r="E3090" t="s">
        <v>92</v>
      </c>
      <c r="F3090" t="str">
        <f t="shared" si="145"/>
        <v>New South Wales</v>
      </c>
      <c r="G3090" t="s">
        <v>10</v>
      </c>
      <c r="H3090">
        <v>2015</v>
      </c>
      <c r="I3090" t="s">
        <v>11</v>
      </c>
      <c r="J3090" t="s">
        <v>124</v>
      </c>
      <c r="K3090" t="s">
        <v>153</v>
      </c>
      <c r="L3090" t="s">
        <v>143</v>
      </c>
      <c r="M3090" s="5">
        <v>433</v>
      </c>
    </row>
    <row r="3091" spans="1:13" x14ac:dyDescent="0.65">
      <c r="A3091" s="2">
        <v>45731</v>
      </c>
      <c r="B3091" s="3">
        <f t="shared" si="146"/>
        <v>2025</v>
      </c>
      <c r="C3091" t="str">
        <f t="shared" si="144"/>
        <v>2024-2025</v>
      </c>
      <c r="D3091" t="s">
        <v>160</v>
      </c>
      <c r="E3091" t="s">
        <v>32</v>
      </c>
      <c r="F3091" t="str">
        <f t="shared" si="145"/>
        <v>Victoria</v>
      </c>
      <c r="G3091" t="s">
        <v>26</v>
      </c>
      <c r="H3091">
        <v>3977</v>
      </c>
      <c r="I3091" t="s">
        <v>11</v>
      </c>
      <c r="J3091" t="s">
        <v>135</v>
      </c>
      <c r="K3091" t="s">
        <v>154</v>
      </c>
      <c r="L3091" t="s">
        <v>144</v>
      </c>
      <c r="M3091" s="5">
        <v>480</v>
      </c>
    </row>
    <row r="3092" spans="1:13" x14ac:dyDescent="0.65">
      <c r="A3092" s="2">
        <v>45694</v>
      </c>
      <c r="B3092" s="3">
        <f t="shared" si="146"/>
        <v>2025</v>
      </c>
      <c r="C3092" t="str">
        <f t="shared" si="144"/>
        <v>2024-2025</v>
      </c>
      <c r="D3092" t="s">
        <v>160</v>
      </c>
      <c r="E3092" t="s">
        <v>47</v>
      </c>
      <c r="F3092" t="str">
        <f t="shared" si="145"/>
        <v>Victoria</v>
      </c>
      <c r="G3092" t="s">
        <v>26</v>
      </c>
      <c r="H3092">
        <v>3630</v>
      </c>
      <c r="I3092" t="s">
        <v>11</v>
      </c>
      <c r="J3092" t="s">
        <v>135</v>
      </c>
      <c r="K3092" t="s">
        <v>154</v>
      </c>
      <c r="L3092" t="s">
        <v>144</v>
      </c>
      <c r="M3092" s="5">
        <v>329</v>
      </c>
    </row>
    <row r="3093" spans="1:13" x14ac:dyDescent="0.65">
      <c r="A3093" s="2">
        <v>45721</v>
      </c>
      <c r="B3093" s="3">
        <f t="shared" si="146"/>
        <v>2025</v>
      </c>
      <c r="C3093" t="str">
        <f t="shared" si="144"/>
        <v>2024-2025</v>
      </c>
      <c r="D3093" t="s">
        <v>160</v>
      </c>
      <c r="E3093" t="s">
        <v>86</v>
      </c>
      <c r="F3093" t="str">
        <f t="shared" si="145"/>
        <v>Queensland</v>
      </c>
      <c r="G3093" t="s">
        <v>19</v>
      </c>
      <c r="H3093">
        <v>4119</v>
      </c>
      <c r="I3093" t="s">
        <v>11</v>
      </c>
      <c r="J3093" t="s">
        <v>129</v>
      </c>
      <c r="K3093" t="s">
        <v>155</v>
      </c>
      <c r="L3093" t="s">
        <v>145</v>
      </c>
      <c r="M3093" s="5">
        <v>435</v>
      </c>
    </row>
    <row r="3094" spans="1:13" x14ac:dyDescent="0.65">
      <c r="A3094" s="2">
        <v>45477</v>
      </c>
      <c r="B3094" s="3">
        <f t="shared" si="146"/>
        <v>2025</v>
      </c>
      <c r="C3094" t="str">
        <f t="shared" si="144"/>
        <v>2024-2025</v>
      </c>
      <c r="D3094" t="s">
        <v>160</v>
      </c>
      <c r="E3094" t="s">
        <v>50</v>
      </c>
      <c r="F3094" t="str">
        <f t="shared" si="145"/>
        <v>Australian Capital Territory</v>
      </c>
      <c r="G3094" t="s">
        <v>51</v>
      </c>
      <c r="H3094">
        <v>2617</v>
      </c>
      <c r="I3094" t="s">
        <v>11</v>
      </c>
      <c r="J3094" t="s">
        <v>121</v>
      </c>
      <c r="K3094" t="s">
        <v>150</v>
      </c>
      <c r="L3094" t="s">
        <v>140</v>
      </c>
      <c r="M3094" s="5">
        <v>741</v>
      </c>
    </row>
    <row r="3095" spans="1:13" x14ac:dyDescent="0.65">
      <c r="A3095" s="2">
        <v>45751</v>
      </c>
      <c r="B3095" s="3">
        <f t="shared" si="146"/>
        <v>2025</v>
      </c>
      <c r="C3095" t="str">
        <f t="shared" si="144"/>
        <v>2024-2025</v>
      </c>
      <c r="D3095" t="s">
        <v>160</v>
      </c>
      <c r="E3095" t="s">
        <v>35</v>
      </c>
      <c r="F3095" t="str">
        <f t="shared" si="145"/>
        <v>Victoria</v>
      </c>
      <c r="G3095" t="s">
        <v>26</v>
      </c>
      <c r="H3095">
        <v>3280</v>
      </c>
      <c r="I3095" t="s">
        <v>11</v>
      </c>
      <c r="J3095" t="s">
        <v>127</v>
      </c>
      <c r="K3095" t="s">
        <v>154</v>
      </c>
      <c r="L3095" t="s">
        <v>144</v>
      </c>
      <c r="M3095" s="5">
        <v>253</v>
      </c>
    </row>
    <row r="3096" spans="1:13" x14ac:dyDescent="0.65">
      <c r="A3096" s="2">
        <v>45412</v>
      </c>
      <c r="B3096" s="3">
        <f t="shared" si="146"/>
        <v>2024</v>
      </c>
      <c r="C3096" t="str">
        <f t="shared" si="144"/>
        <v>2023-2024</v>
      </c>
      <c r="D3096" t="s">
        <v>160</v>
      </c>
      <c r="E3096" t="s">
        <v>111</v>
      </c>
      <c r="F3096" t="str">
        <f t="shared" si="145"/>
        <v>New South Wales</v>
      </c>
      <c r="G3096" t="s">
        <v>10</v>
      </c>
      <c r="H3096">
        <v>2154</v>
      </c>
      <c r="I3096" t="s">
        <v>11</v>
      </c>
      <c r="J3096" t="s">
        <v>123</v>
      </c>
      <c r="K3096" t="s">
        <v>151</v>
      </c>
      <c r="L3096" t="s">
        <v>141</v>
      </c>
      <c r="M3096" s="5">
        <v>528</v>
      </c>
    </row>
    <row r="3097" spans="1:13" x14ac:dyDescent="0.65">
      <c r="A3097" s="2">
        <v>45351</v>
      </c>
      <c r="B3097" s="3">
        <f t="shared" si="146"/>
        <v>2024</v>
      </c>
      <c r="C3097" t="str">
        <f t="shared" si="144"/>
        <v>2023-2024</v>
      </c>
      <c r="D3097" t="s">
        <v>160</v>
      </c>
      <c r="E3097" t="s">
        <v>68</v>
      </c>
      <c r="F3097" t="str">
        <f t="shared" si="145"/>
        <v>Victoria</v>
      </c>
      <c r="G3097" t="s">
        <v>26</v>
      </c>
      <c r="H3097">
        <v>3429</v>
      </c>
      <c r="I3097" t="s">
        <v>11</v>
      </c>
      <c r="J3097" t="s">
        <v>127</v>
      </c>
      <c r="K3097" t="s">
        <v>150</v>
      </c>
      <c r="L3097" t="s">
        <v>140</v>
      </c>
      <c r="M3097" s="5">
        <v>211</v>
      </c>
    </row>
    <row r="3098" spans="1:13" x14ac:dyDescent="0.65">
      <c r="A3098" s="2">
        <v>45425</v>
      </c>
      <c r="B3098" s="3">
        <f t="shared" si="146"/>
        <v>2024</v>
      </c>
      <c r="C3098" t="str">
        <f t="shared" si="144"/>
        <v>2023-2024</v>
      </c>
      <c r="D3098" t="s">
        <v>160</v>
      </c>
      <c r="E3098" t="s">
        <v>78</v>
      </c>
      <c r="F3098" t="str">
        <f t="shared" si="145"/>
        <v>New South Wales</v>
      </c>
      <c r="G3098" t="s">
        <v>10</v>
      </c>
      <c r="H3098">
        <v>2480</v>
      </c>
      <c r="I3098" t="s">
        <v>11</v>
      </c>
      <c r="J3098" t="s">
        <v>120</v>
      </c>
      <c r="K3098" t="s">
        <v>153</v>
      </c>
      <c r="L3098" t="s">
        <v>143</v>
      </c>
      <c r="M3098" s="5">
        <v>448</v>
      </c>
    </row>
    <row r="3099" spans="1:13" x14ac:dyDescent="0.65">
      <c r="A3099" s="2">
        <v>45603</v>
      </c>
      <c r="B3099" s="3">
        <f t="shared" si="146"/>
        <v>2025</v>
      </c>
      <c r="C3099" t="str">
        <f t="shared" si="144"/>
        <v>2024-2025</v>
      </c>
      <c r="D3099" t="s">
        <v>160</v>
      </c>
      <c r="E3099" t="s">
        <v>63</v>
      </c>
      <c r="F3099" t="str">
        <f t="shared" si="145"/>
        <v>Queensland</v>
      </c>
      <c r="G3099" t="s">
        <v>19</v>
      </c>
      <c r="H3099">
        <v>4068</v>
      </c>
      <c r="I3099" t="s">
        <v>11</v>
      </c>
      <c r="J3099" t="s">
        <v>129</v>
      </c>
      <c r="K3099" t="s">
        <v>154</v>
      </c>
      <c r="L3099" t="s">
        <v>144</v>
      </c>
      <c r="M3099" s="5">
        <v>533</v>
      </c>
    </row>
    <row r="3100" spans="1:13" x14ac:dyDescent="0.65">
      <c r="A3100" s="2">
        <v>45862</v>
      </c>
      <c r="B3100" s="3">
        <f t="shared" si="146"/>
        <v>2026</v>
      </c>
      <c r="C3100" t="str">
        <f t="shared" si="144"/>
        <v>2025-2026</v>
      </c>
      <c r="D3100" t="s">
        <v>160</v>
      </c>
      <c r="E3100" t="s">
        <v>93</v>
      </c>
      <c r="F3100" t="str">
        <f t="shared" si="145"/>
        <v>Victoria</v>
      </c>
      <c r="G3100" t="s">
        <v>26</v>
      </c>
      <c r="H3100">
        <v>3400</v>
      </c>
      <c r="I3100" t="s">
        <v>11</v>
      </c>
      <c r="J3100" t="s">
        <v>127</v>
      </c>
      <c r="K3100" t="s">
        <v>155</v>
      </c>
      <c r="L3100" t="s">
        <v>145</v>
      </c>
      <c r="M3100" s="5">
        <v>196</v>
      </c>
    </row>
    <row r="3101" spans="1:13" x14ac:dyDescent="0.65">
      <c r="A3101" s="2">
        <v>45384</v>
      </c>
      <c r="B3101" s="3">
        <f t="shared" si="146"/>
        <v>2024</v>
      </c>
      <c r="C3101" t="str">
        <f t="shared" si="144"/>
        <v>2023-2024</v>
      </c>
      <c r="D3101" t="s">
        <v>160</v>
      </c>
      <c r="E3101" t="s">
        <v>35</v>
      </c>
      <c r="F3101" t="str">
        <f t="shared" si="145"/>
        <v>Victoria</v>
      </c>
      <c r="G3101" t="s">
        <v>26</v>
      </c>
      <c r="H3101">
        <v>3280</v>
      </c>
      <c r="I3101" t="s">
        <v>11</v>
      </c>
      <c r="J3101" t="s">
        <v>127</v>
      </c>
      <c r="K3101" t="s">
        <v>152</v>
      </c>
      <c r="L3101" t="s">
        <v>142</v>
      </c>
      <c r="M3101" s="5">
        <v>451</v>
      </c>
    </row>
    <row r="3102" spans="1:13" x14ac:dyDescent="0.65">
      <c r="A3102" s="2">
        <v>45831</v>
      </c>
      <c r="B3102" s="3">
        <f t="shared" si="146"/>
        <v>2025</v>
      </c>
      <c r="C3102" t="str">
        <f t="shared" si="144"/>
        <v>2024-2025</v>
      </c>
      <c r="D3102" t="s">
        <v>160</v>
      </c>
      <c r="E3102" t="s">
        <v>85</v>
      </c>
      <c r="F3102" t="str">
        <f t="shared" si="145"/>
        <v>Western Australia</v>
      </c>
      <c r="G3102" t="s">
        <v>28</v>
      </c>
      <c r="H3102">
        <v>6725</v>
      </c>
      <c r="I3102" t="s">
        <v>11</v>
      </c>
      <c r="J3102" t="s">
        <v>139</v>
      </c>
      <c r="K3102" t="s">
        <v>154</v>
      </c>
      <c r="L3102" t="s">
        <v>144</v>
      </c>
      <c r="M3102" s="5">
        <v>52</v>
      </c>
    </row>
    <row r="3103" spans="1:13" x14ac:dyDescent="0.65">
      <c r="A3103" s="2">
        <v>45463</v>
      </c>
      <c r="B3103" s="3">
        <f t="shared" si="146"/>
        <v>2024</v>
      </c>
      <c r="C3103" t="str">
        <f t="shared" si="144"/>
        <v>2023-2024</v>
      </c>
      <c r="D3103" t="s">
        <v>160</v>
      </c>
      <c r="E3103" t="s">
        <v>27</v>
      </c>
      <c r="F3103" t="str">
        <f t="shared" si="145"/>
        <v>Western Australia</v>
      </c>
      <c r="G3103" t="s">
        <v>28</v>
      </c>
      <c r="H3103">
        <v>6030</v>
      </c>
      <c r="I3103" t="s">
        <v>11</v>
      </c>
      <c r="J3103" t="s">
        <v>119</v>
      </c>
      <c r="K3103" t="s">
        <v>157</v>
      </c>
      <c r="L3103" t="s">
        <v>147</v>
      </c>
      <c r="M3103" s="5">
        <v>684</v>
      </c>
    </row>
    <row r="3104" spans="1:13" x14ac:dyDescent="0.65">
      <c r="A3104" s="2">
        <v>45303</v>
      </c>
      <c r="B3104" s="3">
        <f t="shared" si="146"/>
        <v>2024</v>
      </c>
      <c r="C3104" t="str">
        <f t="shared" si="144"/>
        <v>2023-2024</v>
      </c>
      <c r="D3104" t="s">
        <v>160</v>
      </c>
      <c r="E3104" t="s">
        <v>65</v>
      </c>
      <c r="F3104" t="str">
        <f t="shared" si="145"/>
        <v>Victoria</v>
      </c>
      <c r="G3104" t="s">
        <v>26</v>
      </c>
      <c r="H3104">
        <v>3931</v>
      </c>
      <c r="I3104" t="s">
        <v>11</v>
      </c>
      <c r="J3104" t="s">
        <v>135</v>
      </c>
      <c r="K3104" t="s">
        <v>155</v>
      </c>
      <c r="L3104" t="s">
        <v>145</v>
      </c>
      <c r="M3104" s="5">
        <v>243</v>
      </c>
    </row>
    <row r="3105" spans="1:13" x14ac:dyDescent="0.65">
      <c r="A3105" s="2">
        <v>45546</v>
      </c>
      <c r="B3105" s="3">
        <f t="shared" si="146"/>
        <v>2025</v>
      </c>
      <c r="C3105" t="str">
        <f t="shared" si="144"/>
        <v>2024-2025</v>
      </c>
      <c r="D3105" t="s">
        <v>161</v>
      </c>
      <c r="E3105" t="s">
        <v>114</v>
      </c>
      <c r="F3105" t="str">
        <f t="shared" si="145"/>
        <v>Victoria</v>
      </c>
      <c r="G3105" t="s">
        <v>26</v>
      </c>
      <c r="H3105">
        <v>3353</v>
      </c>
      <c r="I3105" t="s">
        <v>11</v>
      </c>
      <c r="J3105" t="s">
        <v>127</v>
      </c>
      <c r="K3105" t="s">
        <v>159</v>
      </c>
      <c r="L3105" t="s">
        <v>149</v>
      </c>
      <c r="M3105" s="5">
        <v>199</v>
      </c>
    </row>
    <row r="3106" spans="1:13" x14ac:dyDescent="0.65">
      <c r="A3106" s="2">
        <v>45891</v>
      </c>
      <c r="B3106" s="3">
        <f t="shared" si="146"/>
        <v>2026</v>
      </c>
      <c r="C3106" t="str">
        <f t="shared" si="144"/>
        <v>2025-2026</v>
      </c>
      <c r="D3106" t="s">
        <v>161</v>
      </c>
      <c r="E3106" t="s">
        <v>75</v>
      </c>
      <c r="F3106" t="str">
        <f t="shared" si="145"/>
        <v>Victoria</v>
      </c>
      <c r="G3106" t="s">
        <v>26</v>
      </c>
      <c r="H3106">
        <v>3915</v>
      </c>
      <c r="I3106" t="s">
        <v>11</v>
      </c>
      <c r="J3106" t="s">
        <v>135</v>
      </c>
      <c r="K3106" t="s">
        <v>157</v>
      </c>
      <c r="L3106" t="s">
        <v>147</v>
      </c>
      <c r="M3106" s="5">
        <v>73</v>
      </c>
    </row>
    <row r="3107" spans="1:13" x14ac:dyDescent="0.65">
      <c r="A3107" s="2">
        <v>45940</v>
      </c>
      <c r="B3107" s="3">
        <f t="shared" si="146"/>
        <v>2026</v>
      </c>
      <c r="C3107" t="str">
        <f t="shared" si="144"/>
        <v>2025-2026</v>
      </c>
      <c r="D3107" t="s">
        <v>160</v>
      </c>
      <c r="E3107" t="s">
        <v>90</v>
      </c>
      <c r="F3107" t="str">
        <f t="shared" si="145"/>
        <v>New South Wales</v>
      </c>
      <c r="G3107" t="s">
        <v>10</v>
      </c>
      <c r="H3107">
        <v>2650</v>
      </c>
      <c r="I3107" t="s">
        <v>11</v>
      </c>
      <c r="J3107" t="s">
        <v>130</v>
      </c>
      <c r="K3107" t="s">
        <v>153</v>
      </c>
      <c r="L3107" t="s">
        <v>143</v>
      </c>
      <c r="M3107" s="5">
        <v>618</v>
      </c>
    </row>
    <row r="3108" spans="1:13" x14ac:dyDescent="0.65">
      <c r="A3108" s="2">
        <v>45365</v>
      </c>
      <c r="B3108" s="3">
        <f t="shared" si="146"/>
        <v>2024</v>
      </c>
      <c r="C3108" t="str">
        <f t="shared" si="144"/>
        <v>2023-2024</v>
      </c>
      <c r="D3108" t="s">
        <v>161</v>
      </c>
      <c r="E3108" t="s">
        <v>97</v>
      </c>
      <c r="F3108" t="str">
        <f t="shared" si="145"/>
        <v>Tasmania</v>
      </c>
      <c r="G3108" t="s">
        <v>43</v>
      </c>
      <c r="H3108">
        <v>7010</v>
      </c>
      <c r="I3108" t="s">
        <v>11</v>
      </c>
      <c r="J3108" t="s">
        <v>128</v>
      </c>
      <c r="K3108" t="s">
        <v>154</v>
      </c>
      <c r="L3108" t="s">
        <v>144</v>
      </c>
      <c r="M3108" s="5">
        <v>136</v>
      </c>
    </row>
    <row r="3109" spans="1:13" x14ac:dyDescent="0.65">
      <c r="A3109" s="2">
        <v>46009</v>
      </c>
      <c r="B3109" s="3">
        <f t="shared" si="146"/>
        <v>2026</v>
      </c>
      <c r="C3109" t="str">
        <f t="shared" si="144"/>
        <v>2025-2026</v>
      </c>
      <c r="D3109" t="s">
        <v>160</v>
      </c>
      <c r="E3109" t="s">
        <v>110</v>
      </c>
      <c r="F3109" t="str">
        <f t="shared" si="145"/>
        <v>Australian Capital Territory</v>
      </c>
      <c r="G3109" t="s">
        <v>51</v>
      </c>
      <c r="H3109">
        <v>2609</v>
      </c>
      <c r="I3109" t="s">
        <v>11</v>
      </c>
      <c r="J3109" t="s">
        <v>121</v>
      </c>
      <c r="K3109" t="s">
        <v>159</v>
      </c>
      <c r="L3109" t="s">
        <v>149</v>
      </c>
      <c r="M3109" s="5">
        <v>68</v>
      </c>
    </row>
    <row r="3110" spans="1:13" x14ac:dyDescent="0.65">
      <c r="A3110" s="2">
        <v>45659</v>
      </c>
      <c r="B3110" s="3">
        <f t="shared" si="146"/>
        <v>2025</v>
      </c>
      <c r="C3110" t="str">
        <f t="shared" si="144"/>
        <v>2024-2025</v>
      </c>
      <c r="D3110" t="s">
        <v>160</v>
      </c>
      <c r="E3110" t="s">
        <v>30</v>
      </c>
      <c r="F3110" t="str">
        <f t="shared" si="145"/>
        <v>Victoria</v>
      </c>
      <c r="G3110" t="s">
        <v>26</v>
      </c>
      <c r="H3110">
        <v>3030</v>
      </c>
      <c r="I3110" t="s">
        <v>11</v>
      </c>
      <c r="J3110" t="s">
        <v>126</v>
      </c>
      <c r="K3110" t="s">
        <v>159</v>
      </c>
      <c r="L3110" t="s">
        <v>149</v>
      </c>
      <c r="M3110" s="5">
        <v>517</v>
      </c>
    </row>
    <row r="3111" spans="1:13" x14ac:dyDescent="0.65">
      <c r="A3111" s="2">
        <v>45698</v>
      </c>
      <c r="B3111" s="3">
        <f t="shared" si="146"/>
        <v>2025</v>
      </c>
      <c r="C3111" t="str">
        <f t="shared" si="144"/>
        <v>2024-2025</v>
      </c>
      <c r="D3111" t="s">
        <v>160</v>
      </c>
      <c r="E3111" t="s">
        <v>113</v>
      </c>
      <c r="F3111" t="str">
        <f t="shared" si="145"/>
        <v>New South Wales</v>
      </c>
      <c r="G3111" t="s">
        <v>10</v>
      </c>
      <c r="H3111">
        <v>2101</v>
      </c>
      <c r="I3111" t="s">
        <v>11</v>
      </c>
      <c r="J3111" t="s">
        <v>123</v>
      </c>
      <c r="K3111" t="s">
        <v>152</v>
      </c>
      <c r="L3111" t="s">
        <v>142</v>
      </c>
      <c r="M3111" s="5">
        <v>475</v>
      </c>
    </row>
    <row r="3112" spans="1:13" x14ac:dyDescent="0.65">
      <c r="A3112" s="2">
        <v>45486</v>
      </c>
      <c r="B3112" s="3">
        <f t="shared" si="146"/>
        <v>2025</v>
      </c>
      <c r="C3112" t="str">
        <f t="shared" si="144"/>
        <v>2024-2025</v>
      </c>
      <c r="D3112" t="s">
        <v>160</v>
      </c>
      <c r="E3112" t="s">
        <v>21</v>
      </c>
      <c r="F3112" t="str">
        <f t="shared" si="145"/>
        <v>South Australia</v>
      </c>
      <c r="G3112" t="s">
        <v>17</v>
      </c>
      <c r="H3112">
        <v>5343</v>
      </c>
      <c r="I3112" t="s">
        <v>11</v>
      </c>
      <c r="J3112" t="s">
        <v>137</v>
      </c>
      <c r="K3112" t="s">
        <v>150</v>
      </c>
      <c r="L3112" t="s">
        <v>140</v>
      </c>
      <c r="M3112" s="5">
        <v>101</v>
      </c>
    </row>
    <row r="3113" spans="1:13" x14ac:dyDescent="0.65">
      <c r="A3113" s="2">
        <v>45499</v>
      </c>
      <c r="B3113" s="3">
        <f t="shared" si="146"/>
        <v>2025</v>
      </c>
      <c r="C3113" t="str">
        <f t="shared" si="144"/>
        <v>2024-2025</v>
      </c>
      <c r="D3113" t="s">
        <v>160</v>
      </c>
      <c r="E3113" t="s">
        <v>86</v>
      </c>
      <c r="F3113" t="str">
        <f t="shared" si="145"/>
        <v>Queensland</v>
      </c>
      <c r="G3113" t="s">
        <v>19</v>
      </c>
      <c r="H3113">
        <v>4119</v>
      </c>
      <c r="I3113" t="s">
        <v>11</v>
      </c>
      <c r="J3113" t="s">
        <v>129</v>
      </c>
      <c r="K3113" t="s">
        <v>153</v>
      </c>
      <c r="L3113" t="s">
        <v>143</v>
      </c>
      <c r="M3113" s="5">
        <v>347</v>
      </c>
    </row>
    <row r="3114" spans="1:13" x14ac:dyDescent="0.65">
      <c r="A3114" s="2">
        <v>45764</v>
      </c>
      <c r="B3114" s="3">
        <f t="shared" si="146"/>
        <v>2025</v>
      </c>
      <c r="C3114" t="str">
        <f t="shared" si="144"/>
        <v>2024-2025</v>
      </c>
      <c r="D3114" t="s">
        <v>160</v>
      </c>
      <c r="E3114" t="s">
        <v>90</v>
      </c>
      <c r="F3114" t="str">
        <f t="shared" si="145"/>
        <v>New South Wales</v>
      </c>
      <c r="G3114" t="s">
        <v>10</v>
      </c>
      <c r="H3114">
        <v>2650</v>
      </c>
      <c r="I3114" t="s">
        <v>11</v>
      </c>
      <c r="J3114" t="s">
        <v>130</v>
      </c>
      <c r="K3114" t="s">
        <v>156</v>
      </c>
      <c r="L3114" t="s">
        <v>146</v>
      </c>
      <c r="M3114" s="5">
        <v>218</v>
      </c>
    </row>
    <row r="3115" spans="1:13" x14ac:dyDescent="0.65">
      <c r="A3115" s="2">
        <v>45411</v>
      </c>
      <c r="B3115" s="3">
        <f t="shared" si="146"/>
        <v>2024</v>
      </c>
      <c r="C3115" t="str">
        <f t="shared" si="144"/>
        <v>2023-2024</v>
      </c>
      <c r="D3115" t="s">
        <v>160</v>
      </c>
      <c r="E3115" t="s">
        <v>20</v>
      </c>
      <c r="F3115" t="str">
        <f t="shared" si="145"/>
        <v>South Australia</v>
      </c>
      <c r="G3115" t="s">
        <v>17</v>
      </c>
      <c r="H3115">
        <v>5607</v>
      </c>
      <c r="I3115" t="s">
        <v>11</v>
      </c>
      <c r="J3115" t="s">
        <v>137</v>
      </c>
      <c r="K3115" t="s">
        <v>157</v>
      </c>
      <c r="L3115" t="s">
        <v>147</v>
      </c>
      <c r="M3115" s="5">
        <v>298</v>
      </c>
    </row>
    <row r="3116" spans="1:13" x14ac:dyDescent="0.65">
      <c r="A3116" s="2">
        <v>45331</v>
      </c>
      <c r="B3116" s="3">
        <f t="shared" si="146"/>
        <v>2024</v>
      </c>
      <c r="C3116" t="str">
        <f t="shared" si="144"/>
        <v>2023-2024</v>
      </c>
      <c r="D3116" t="s">
        <v>160</v>
      </c>
      <c r="E3116" t="s">
        <v>67</v>
      </c>
      <c r="F3116" t="str">
        <f t="shared" si="145"/>
        <v>Tasmania</v>
      </c>
      <c r="G3116" t="s">
        <v>43</v>
      </c>
      <c r="H3116">
        <v>7250</v>
      </c>
      <c r="I3116" t="s">
        <v>11</v>
      </c>
      <c r="J3116" t="s">
        <v>128</v>
      </c>
      <c r="K3116" t="s">
        <v>155</v>
      </c>
      <c r="L3116" t="s">
        <v>145</v>
      </c>
      <c r="M3116" s="5">
        <v>688</v>
      </c>
    </row>
    <row r="3117" spans="1:13" x14ac:dyDescent="0.65">
      <c r="A3117" s="2">
        <v>45956</v>
      </c>
      <c r="B3117" s="3">
        <f t="shared" si="146"/>
        <v>2026</v>
      </c>
      <c r="C3117" t="str">
        <f t="shared" si="144"/>
        <v>2025-2026</v>
      </c>
      <c r="D3117" t="s">
        <v>160</v>
      </c>
      <c r="E3117" t="s">
        <v>69</v>
      </c>
      <c r="F3117" t="str">
        <f t="shared" si="145"/>
        <v>Victoria</v>
      </c>
      <c r="G3117" t="s">
        <v>26</v>
      </c>
      <c r="H3117">
        <v>3148</v>
      </c>
      <c r="I3117" t="s">
        <v>11</v>
      </c>
      <c r="J3117" t="s">
        <v>125</v>
      </c>
      <c r="K3117" t="s">
        <v>157</v>
      </c>
      <c r="L3117" t="s">
        <v>147</v>
      </c>
      <c r="M3117" s="5">
        <v>200</v>
      </c>
    </row>
    <row r="3118" spans="1:13" x14ac:dyDescent="0.65">
      <c r="A3118" s="2">
        <v>45397</v>
      </c>
      <c r="B3118" s="3">
        <f t="shared" si="146"/>
        <v>2024</v>
      </c>
      <c r="C3118" t="str">
        <f t="shared" si="144"/>
        <v>2023-2024</v>
      </c>
      <c r="D3118" t="s">
        <v>161</v>
      </c>
      <c r="E3118" t="s">
        <v>32</v>
      </c>
      <c r="F3118" t="str">
        <f t="shared" si="145"/>
        <v>Victoria</v>
      </c>
      <c r="G3118" t="s">
        <v>26</v>
      </c>
      <c r="H3118">
        <v>3977</v>
      </c>
      <c r="I3118" t="s">
        <v>11</v>
      </c>
      <c r="J3118" t="s">
        <v>135</v>
      </c>
      <c r="K3118" t="s">
        <v>153</v>
      </c>
      <c r="L3118" t="s">
        <v>143</v>
      </c>
      <c r="M3118" s="5">
        <v>269</v>
      </c>
    </row>
    <row r="3119" spans="1:13" x14ac:dyDescent="0.65">
      <c r="A3119" s="2">
        <v>45778</v>
      </c>
      <c r="B3119" s="3">
        <f t="shared" si="146"/>
        <v>2025</v>
      </c>
      <c r="C3119" t="str">
        <f t="shared" si="144"/>
        <v>2024-2025</v>
      </c>
      <c r="D3119" t="s">
        <v>160</v>
      </c>
      <c r="E3119" t="s">
        <v>77</v>
      </c>
      <c r="F3119" t="str">
        <f t="shared" si="145"/>
        <v>Victoria</v>
      </c>
      <c r="G3119" t="s">
        <v>26</v>
      </c>
      <c r="H3119">
        <v>3018</v>
      </c>
      <c r="I3119" t="s">
        <v>11</v>
      </c>
      <c r="J3119" t="s">
        <v>126</v>
      </c>
      <c r="K3119" t="s">
        <v>152</v>
      </c>
      <c r="L3119" t="s">
        <v>142</v>
      </c>
      <c r="M3119" s="5">
        <v>795</v>
      </c>
    </row>
    <row r="3120" spans="1:13" x14ac:dyDescent="0.65">
      <c r="A3120" s="2">
        <v>45428</v>
      </c>
      <c r="B3120" s="3">
        <f t="shared" si="146"/>
        <v>2024</v>
      </c>
      <c r="C3120" t="str">
        <f t="shared" si="144"/>
        <v>2023-2024</v>
      </c>
      <c r="D3120" t="s">
        <v>160</v>
      </c>
      <c r="E3120" t="s">
        <v>100</v>
      </c>
      <c r="F3120" t="str">
        <f t="shared" si="145"/>
        <v>New South Wales</v>
      </c>
      <c r="G3120" t="s">
        <v>10</v>
      </c>
      <c r="H3120">
        <v>2800</v>
      </c>
      <c r="I3120" t="s">
        <v>11</v>
      </c>
      <c r="J3120" t="s">
        <v>130</v>
      </c>
      <c r="K3120" t="s">
        <v>153</v>
      </c>
      <c r="L3120" t="s">
        <v>143</v>
      </c>
      <c r="M3120" s="5">
        <v>779</v>
      </c>
    </row>
    <row r="3121" spans="1:13" x14ac:dyDescent="0.65">
      <c r="A3121" s="2">
        <v>45802</v>
      </c>
      <c r="B3121" s="3">
        <f t="shared" si="146"/>
        <v>2025</v>
      </c>
      <c r="C3121" t="str">
        <f t="shared" si="144"/>
        <v>2024-2025</v>
      </c>
      <c r="D3121" t="s">
        <v>161</v>
      </c>
      <c r="E3121" t="s">
        <v>59</v>
      </c>
      <c r="F3121" t="str">
        <f t="shared" si="145"/>
        <v>South Australia</v>
      </c>
      <c r="G3121" t="s">
        <v>17</v>
      </c>
      <c r="H3121">
        <v>5011</v>
      </c>
      <c r="I3121" t="s">
        <v>11</v>
      </c>
      <c r="J3121" t="s">
        <v>132</v>
      </c>
      <c r="K3121" t="s">
        <v>157</v>
      </c>
      <c r="L3121" t="s">
        <v>147</v>
      </c>
      <c r="M3121" s="5">
        <v>130</v>
      </c>
    </row>
    <row r="3122" spans="1:13" x14ac:dyDescent="0.65">
      <c r="A3122" s="2">
        <v>45529</v>
      </c>
      <c r="B3122" s="3">
        <f t="shared" si="146"/>
        <v>2025</v>
      </c>
      <c r="C3122" t="str">
        <f t="shared" si="144"/>
        <v>2024-2025</v>
      </c>
      <c r="D3122" t="s">
        <v>160</v>
      </c>
      <c r="E3122" t="s">
        <v>25</v>
      </c>
      <c r="F3122" t="str">
        <f t="shared" si="145"/>
        <v>Victoria</v>
      </c>
      <c r="G3122" t="s">
        <v>26</v>
      </c>
      <c r="H3122">
        <v>3066</v>
      </c>
      <c r="I3122" t="s">
        <v>11</v>
      </c>
      <c r="J3122" t="s">
        <v>126</v>
      </c>
      <c r="K3122" t="s">
        <v>150</v>
      </c>
      <c r="L3122" t="s">
        <v>140</v>
      </c>
      <c r="M3122" s="5">
        <v>144</v>
      </c>
    </row>
    <row r="3123" spans="1:13" x14ac:dyDescent="0.65">
      <c r="A3123" s="2">
        <v>45324</v>
      </c>
      <c r="B3123" s="3">
        <f t="shared" si="146"/>
        <v>2024</v>
      </c>
      <c r="C3123" t="str">
        <f t="shared" si="144"/>
        <v>2023-2024</v>
      </c>
      <c r="D3123" t="s">
        <v>161</v>
      </c>
      <c r="E3123" t="s">
        <v>75</v>
      </c>
      <c r="F3123" t="str">
        <f t="shared" si="145"/>
        <v>Victoria</v>
      </c>
      <c r="G3123" t="s">
        <v>26</v>
      </c>
      <c r="H3123">
        <v>3915</v>
      </c>
      <c r="I3123" t="s">
        <v>11</v>
      </c>
      <c r="J3123" t="s">
        <v>135</v>
      </c>
      <c r="K3123" t="s">
        <v>151</v>
      </c>
      <c r="L3123" t="s">
        <v>141</v>
      </c>
      <c r="M3123" s="5">
        <v>565</v>
      </c>
    </row>
    <row r="3124" spans="1:13" x14ac:dyDescent="0.65">
      <c r="A3124" s="2">
        <v>45859</v>
      </c>
      <c r="B3124" s="3">
        <f t="shared" si="146"/>
        <v>2026</v>
      </c>
      <c r="C3124" t="str">
        <f t="shared" si="144"/>
        <v>2025-2026</v>
      </c>
      <c r="D3124" t="s">
        <v>160</v>
      </c>
      <c r="E3124" t="s">
        <v>39</v>
      </c>
      <c r="F3124" t="str">
        <f t="shared" si="145"/>
        <v>New South Wales</v>
      </c>
      <c r="G3124" t="s">
        <v>10</v>
      </c>
      <c r="H3124">
        <v>2541</v>
      </c>
      <c r="I3124" t="s">
        <v>11</v>
      </c>
      <c r="J3124" t="s">
        <v>121</v>
      </c>
      <c r="K3124" t="s">
        <v>153</v>
      </c>
      <c r="L3124" t="s">
        <v>143</v>
      </c>
      <c r="M3124" s="5">
        <v>396</v>
      </c>
    </row>
    <row r="3125" spans="1:13" x14ac:dyDescent="0.65">
      <c r="A3125" s="2">
        <v>45347</v>
      </c>
      <c r="B3125" s="3">
        <f t="shared" si="146"/>
        <v>2024</v>
      </c>
      <c r="C3125" t="str">
        <f t="shared" si="144"/>
        <v>2023-2024</v>
      </c>
      <c r="D3125" t="s">
        <v>160</v>
      </c>
      <c r="E3125" t="s">
        <v>83</v>
      </c>
      <c r="F3125" t="str">
        <f t="shared" si="145"/>
        <v>Victoria</v>
      </c>
      <c r="G3125" t="s">
        <v>26</v>
      </c>
      <c r="H3125">
        <v>3551</v>
      </c>
      <c r="I3125" t="s">
        <v>11</v>
      </c>
      <c r="J3125" t="s">
        <v>127</v>
      </c>
      <c r="K3125" t="s">
        <v>153</v>
      </c>
      <c r="L3125" t="s">
        <v>143</v>
      </c>
      <c r="M3125" s="5">
        <v>490</v>
      </c>
    </row>
    <row r="3126" spans="1:13" x14ac:dyDescent="0.65">
      <c r="A3126" s="2">
        <v>45514</v>
      </c>
      <c r="B3126" s="3">
        <f t="shared" si="146"/>
        <v>2025</v>
      </c>
      <c r="C3126" t="str">
        <f t="shared" si="144"/>
        <v>2024-2025</v>
      </c>
      <c r="D3126" t="s">
        <v>160</v>
      </c>
      <c r="E3126" t="s">
        <v>107</v>
      </c>
      <c r="F3126" t="str">
        <f t="shared" si="145"/>
        <v>New South Wales</v>
      </c>
      <c r="G3126" t="s">
        <v>10</v>
      </c>
      <c r="H3126">
        <v>2020</v>
      </c>
      <c r="I3126" t="s">
        <v>11</v>
      </c>
      <c r="J3126" t="s">
        <v>124</v>
      </c>
      <c r="K3126" t="s">
        <v>151</v>
      </c>
      <c r="L3126" t="s">
        <v>141</v>
      </c>
      <c r="M3126" s="5">
        <v>594</v>
      </c>
    </row>
    <row r="3127" spans="1:13" x14ac:dyDescent="0.65">
      <c r="A3127" s="2">
        <v>45704</v>
      </c>
      <c r="B3127" s="3">
        <f t="shared" si="146"/>
        <v>2025</v>
      </c>
      <c r="C3127" t="str">
        <f t="shared" si="144"/>
        <v>2024-2025</v>
      </c>
      <c r="D3127" t="s">
        <v>160</v>
      </c>
      <c r="E3127" t="s">
        <v>111</v>
      </c>
      <c r="F3127" t="str">
        <f t="shared" si="145"/>
        <v>New South Wales</v>
      </c>
      <c r="G3127" t="s">
        <v>10</v>
      </c>
      <c r="H3127">
        <v>2154</v>
      </c>
      <c r="I3127" t="s">
        <v>11</v>
      </c>
      <c r="J3127" t="s">
        <v>123</v>
      </c>
      <c r="K3127" t="s">
        <v>154</v>
      </c>
      <c r="L3127" t="s">
        <v>144</v>
      </c>
      <c r="M3127" s="5">
        <v>422</v>
      </c>
    </row>
    <row r="3128" spans="1:13" x14ac:dyDescent="0.65">
      <c r="A3128" s="2">
        <v>45804</v>
      </c>
      <c r="B3128" s="3">
        <f t="shared" si="146"/>
        <v>2025</v>
      </c>
      <c r="C3128" t="str">
        <f t="shared" si="144"/>
        <v>2024-2025</v>
      </c>
      <c r="D3128" t="s">
        <v>161</v>
      </c>
      <c r="E3128" t="s">
        <v>103</v>
      </c>
      <c r="F3128" t="str">
        <f t="shared" si="145"/>
        <v>Victoria</v>
      </c>
      <c r="G3128" t="s">
        <v>26</v>
      </c>
      <c r="H3128">
        <v>3550</v>
      </c>
      <c r="I3128" t="s">
        <v>11</v>
      </c>
      <c r="J3128" t="s">
        <v>127</v>
      </c>
      <c r="K3128" t="s">
        <v>153</v>
      </c>
      <c r="L3128" t="s">
        <v>143</v>
      </c>
      <c r="M3128" s="5">
        <v>462</v>
      </c>
    </row>
    <row r="3129" spans="1:13" x14ac:dyDescent="0.65">
      <c r="A3129" s="2">
        <v>45621</v>
      </c>
      <c r="B3129" s="3">
        <f t="shared" si="146"/>
        <v>2025</v>
      </c>
      <c r="C3129" t="str">
        <f t="shared" si="144"/>
        <v>2024-2025</v>
      </c>
      <c r="D3129" t="s">
        <v>160</v>
      </c>
      <c r="E3129" t="s">
        <v>89</v>
      </c>
      <c r="F3129" t="str">
        <f t="shared" si="145"/>
        <v>Queensland</v>
      </c>
      <c r="G3129" t="s">
        <v>19</v>
      </c>
      <c r="H3129">
        <v>4700</v>
      </c>
      <c r="I3129" t="s">
        <v>11</v>
      </c>
      <c r="J3129" t="s">
        <v>136</v>
      </c>
      <c r="K3129" t="s">
        <v>154</v>
      </c>
      <c r="L3129" t="s">
        <v>144</v>
      </c>
      <c r="M3129" s="5">
        <v>749</v>
      </c>
    </row>
    <row r="3130" spans="1:13" x14ac:dyDescent="0.65">
      <c r="A3130" s="2">
        <v>45940</v>
      </c>
      <c r="B3130" s="3">
        <f t="shared" si="146"/>
        <v>2026</v>
      </c>
      <c r="C3130" t="str">
        <f t="shared" si="144"/>
        <v>2025-2026</v>
      </c>
      <c r="D3130" t="s">
        <v>160</v>
      </c>
      <c r="E3130" t="s">
        <v>42</v>
      </c>
      <c r="F3130" t="str">
        <f t="shared" si="145"/>
        <v>Tasmania</v>
      </c>
      <c r="G3130" t="s">
        <v>43</v>
      </c>
      <c r="H3130">
        <v>7018</v>
      </c>
      <c r="I3130" t="s">
        <v>11</v>
      </c>
      <c r="J3130" t="s">
        <v>128</v>
      </c>
      <c r="K3130" t="s">
        <v>151</v>
      </c>
      <c r="L3130" t="s">
        <v>141</v>
      </c>
      <c r="M3130" s="5">
        <v>475</v>
      </c>
    </row>
    <row r="3131" spans="1:13" x14ac:dyDescent="0.65">
      <c r="A3131" s="2">
        <v>45626</v>
      </c>
      <c r="B3131" s="3">
        <f t="shared" si="146"/>
        <v>2025</v>
      </c>
      <c r="C3131" t="str">
        <f t="shared" si="144"/>
        <v>2024-2025</v>
      </c>
      <c r="D3131" t="s">
        <v>160</v>
      </c>
      <c r="E3131" t="s">
        <v>82</v>
      </c>
      <c r="F3131" t="str">
        <f t="shared" si="145"/>
        <v>Queensland</v>
      </c>
      <c r="G3131" t="s">
        <v>19</v>
      </c>
      <c r="H3131">
        <v>4215</v>
      </c>
      <c r="I3131" t="s">
        <v>11</v>
      </c>
      <c r="J3131" t="s">
        <v>122</v>
      </c>
      <c r="K3131" t="s">
        <v>159</v>
      </c>
      <c r="L3131" t="s">
        <v>149</v>
      </c>
      <c r="M3131" s="5">
        <v>416</v>
      </c>
    </row>
    <row r="3132" spans="1:13" x14ac:dyDescent="0.65">
      <c r="A3132" s="2">
        <v>45969</v>
      </c>
      <c r="B3132" s="3">
        <f t="shared" si="146"/>
        <v>2026</v>
      </c>
      <c r="C3132" t="str">
        <f t="shared" si="144"/>
        <v>2025-2026</v>
      </c>
      <c r="D3132" t="s">
        <v>160</v>
      </c>
      <c r="E3132" t="s">
        <v>85</v>
      </c>
      <c r="F3132" t="str">
        <f t="shared" si="145"/>
        <v>Western Australia</v>
      </c>
      <c r="G3132" t="s">
        <v>28</v>
      </c>
      <c r="H3132">
        <v>6725</v>
      </c>
      <c r="I3132" t="s">
        <v>11</v>
      </c>
      <c r="J3132" t="s">
        <v>139</v>
      </c>
      <c r="K3132" t="s">
        <v>150</v>
      </c>
      <c r="L3132" t="s">
        <v>140</v>
      </c>
      <c r="M3132" s="5">
        <v>95</v>
      </c>
    </row>
    <row r="3133" spans="1:13" x14ac:dyDescent="0.65">
      <c r="A3133" s="2">
        <v>45460</v>
      </c>
      <c r="B3133" s="3">
        <f t="shared" si="146"/>
        <v>2024</v>
      </c>
      <c r="C3133" t="str">
        <f t="shared" si="144"/>
        <v>2023-2024</v>
      </c>
      <c r="D3133" t="s">
        <v>160</v>
      </c>
      <c r="E3133" t="s">
        <v>109</v>
      </c>
      <c r="F3133" t="str">
        <f t="shared" si="145"/>
        <v>Western Australia</v>
      </c>
      <c r="G3133" t="s">
        <v>28</v>
      </c>
      <c r="H3133">
        <v>6052</v>
      </c>
      <c r="I3133" t="s">
        <v>11</v>
      </c>
      <c r="J3133" t="s">
        <v>119</v>
      </c>
      <c r="K3133" t="s">
        <v>157</v>
      </c>
      <c r="L3133" t="s">
        <v>147</v>
      </c>
      <c r="M3133" s="5">
        <v>548</v>
      </c>
    </row>
    <row r="3134" spans="1:13" x14ac:dyDescent="0.65">
      <c r="A3134" s="2">
        <v>45425</v>
      </c>
      <c r="B3134" s="3">
        <f t="shared" si="146"/>
        <v>2024</v>
      </c>
      <c r="C3134" t="str">
        <f t="shared" si="144"/>
        <v>2023-2024</v>
      </c>
      <c r="D3134" t="s">
        <v>160</v>
      </c>
      <c r="E3134" t="s">
        <v>64</v>
      </c>
      <c r="F3134" t="str">
        <f t="shared" si="145"/>
        <v>Western Australia</v>
      </c>
      <c r="G3134" t="s">
        <v>28</v>
      </c>
      <c r="H3134">
        <v>6112</v>
      </c>
      <c r="I3134" t="s">
        <v>11</v>
      </c>
      <c r="J3134" t="s">
        <v>133</v>
      </c>
      <c r="K3134" t="s">
        <v>154</v>
      </c>
      <c r="L3134" t="s">
        <v>144</v>
      </c>
      <c r="M3134" s="5">
        <v>752</v>
      </c>
    </row>
    <row r="3135" spans="1:13" x14ac:dyDescent="0.65">
      <c r="A3135" s="2">
        <v>45352</v>
      </c>
      <c r="B3135" s="3">
        <f t="shared" si="146"/>
        <v>2024</v>
      </c>
      <c r="C3135" t="str">
        <f t="shared" si="144"/>
        <v>2023-2024</v>
      </c>
      <c r="D3135" t="s">
        <v>160</v>
      </c>
      <c r="E3135" t="s">
        <v>24</v>
      </c>
      <c r="F3135" t="str">
        <f t="shared" si="145"/>
        <v>Queensland</v>
      </c>
      <c r="G3135" t="s">
        <v>19</v>
      </c>
      <c r="H3135">
        <v>4053</v>
      </c>
      <c r="I3135" t="s">
        <v>11</v>
      </c>
      <c r="J3135" t="s">
        <v>129</v>
      </c>
      <c r="K3135" t="s">
        <v>159</v>
      </c>
      <c r="L3135" t="s">
        <v>149</v>
      </c>
      <c r="M3135" s="5">
        <v>422</v>
      </c>
    </row>
    <row r="3136" spans="1:13" x14ac:dyDescent="0.65">
      <c r="A3136" s="2">
        <v>45825</v>
      </c>
      <c r="B3136" s="3">
        <f t="shared" si="146"/>
        <v>2025</v>
      </c>
      <c r="C3136" t="str">
        <f t="shared" si="144"/>
        <v>2024-2025</v>
      </c>
      <c r="D3136" t="s">
        <v>160</v>
      </c>
      <c r="E3136" t="s">
        <v>57</v>
      </c>
      <c r="F3136" t="str">
        <f t="shared" si="145"/>
        <v>New South Wales</v>
      </c>
      <c r="G3136" t="s">
        <v>10</v>
      </c>
      <c r="H3136">
        <v>2064</v>
      </c>
      <c r="I3136" t="s">
        <v>11</v>
      </c>
      <c r="J3136" t="s">
        <v>124</v>
      </c>
      <c r="K3136" t="s">
        <v>154</v>
      </c>
      <c r="L3136" t="s">
        <v>144</v>
      </c>
      <c r="M3136" s="5">
        <v>118</v>
      </c>
    </row>
    <row r="3137" spans="1:13" x14ac:dyDescent="0.65">
      <c r="A3137" s="2">
        <v>45527</v>
      </c>
      <c r="B3137" s="3">
        <f t="shared" si="146"/>
        <v>2025</v>
      </c>
      <c r="C3137" t="str">
        <f t="shared" si="144"/>
        <v>2024-2025</v>
      </c>
      <c r="D3137" t="s">
        <v>160</v>
      </c>
      <c r="E3137" t="s">
        <v>64</v>
      </c>
      <c r="F3137" t="str">
        <f t="shared" si="145"/>
        <v>Western Australia</v>
      </c>
      <c r="G3137" t="s">
        <v>28</v>
      </c>
      <c r="H3137">
        <v>6112</v>
      </c>
      <c r="I3137" t="s">
        <v>11</v>
      </c>
      <c r="J3137" t="s">
        <v>133</v>
      </c>
      <c r="K3137" t="s">
        <v>151</v>
      </c>
      <c r="L3137" t="s">
        <v>141</v>
      </c>
      <c r="M3137" s="5">
        <v>87</v>
      </c>
    </row>
    <row r="3138" spans="1:13" x14ac:dyDescent="0.65">
      <c r="A3138" s="2">
        <v>45298</v>
      </c>
      <c r="B3138" s="3">
        <f t="shared" si="146"/>
        <v>2024</v>
      </c>
      <c r="C3138" t="str">
        <f t="shared" ref="C3138:C3201" si="147">IF(MONTH(A3138) &gt;= 7, YEAR(A3138) &amp; "-" &amp; YEAR(A3138) + 1, YEAR(A3138) - 1 &amp; "-" &amp; YEAR(A3138))</f>
        <v>2023-2024</v>
      </c>
      <c r="D3138" t="s">
        <v>160</v>
      </c>
      <c r="E3138" t="s">
        <v>41</v>
      </c>
      <c r="F3138" t="str">
        <f t="shared" ref="F3138:F3201" si="148">IF(G3138="WA","Western Australia",
IF(G3138="NSW","New South Wales",
IF(G3138="QLD","Queensland",
IF(G3138="VIC","Victoria",
IF(G3138="TAS","Tasmania",
IF(G3138="SA","South Australia",
IF(G3138="NT","Northern Territory",
IF(G3138="ACT","Australian Capital Territory",G3138))))))))</f>
        <v>New South Wales</v>
      </c>
      <c r="G3138" t="s">
        <v>10</v>
      </c>
      <c r="H3138">
        <v>2478</v>
      </c>
      <c r="I3138" t="s">
        <v>11</v>
      </c>
      <c r="J3138" t="s">
        <v>120</v>
      </c>
      <c r="K3138" t="s">
        <v>154</v>
      </c>
      <c r="L3138" t="s">
        <v>144</v>
      </c>
      <c r="M3138" s="5">
        <v>681</v>
      </c>
    </row>
    <row r="3139" spans="1:13" x14ac:dyDescent="0.65">
      <c r="A3139" s="2">
        <v>45833</v>
      </c>
      <c r="B3139" s="3">
        <f t="shared" ref="B3139:B3202" si="149">IF(MONTH(A3139)&gt;=7,YEAR(A3139)+1,YEAR(A3139))</f>
        <v>2025</v>
      </c>
      <c r="C3139" t="str">
        <f t="shared" si="147"/>
        <v>2024-2025</v>
      </c>
      <c r="D3139" t="s">
        <v>160</v>
      </c>
      <c r="E3139" t="s">
        <v>73</v>
      </c>
      <c r="F3139" t="str">
        <f t="shared" si="148"/>
        <v>Queensland</v>
      </c>
      <c r="G3139" t="s">
        <v>19</v>
      </c>
      <c r="H3139">
        <v>4509</v>
      </c>
      <c r="I3139" t="s">
        <v>11</v>
      </c>
      <c r="J3139" t="s">
        <v>122</v>
      </c>
      <c r="K3139" t="s">
        <v>153</v>
      </c>
      <c r="L3139" t="s">
        <v>143</v>
      </c>
      <c r="M3139" s="5">
        <v>529</v>
      </c>
    </row>
    <row r="3140" spans="1:13" x14ac:dyDescent="0.65">
      <c r="A3140" s="2">
        <v>45456</v>
      </c>
      <c r="B3140" s="3">
        <f t="shared" si="149"/>
        <v>2024</v>
      </c>
      <c r="C3140" t="str">
        <f t="shared" si="147"/>
        <v>2023-2024</v>
      </c>
      <c r="D3140" t="s">
        <v>160</v>
      </c>
      <c r="E3140" t="s">
        <v>24</v>
      </c>
      <c r="F3140" t="str">
        <f t="shared" si="148"/>
        <v>Queensland</v>
      </c>
      <c r="G3140" t="s">
        <v>19</v>
      </c>
      <c r="H3140">
        <v>4053</v>
      </c>
      <c r="I3140" t="s">
        <v>11</v>
      </c>
      <c r="J3140" t="s">
        <v>129</v>
      </c>
      <c r="K3140" t="s">
        <v>151</v>
      </c>
      <c r="L3140" t="s">
        <v>141</v>
      </c>
      <c r="M3140" s="5">
        <v>591</v>
      </c>
    </row>
    <row r="3141" spans="1:13" x14ac:dyDescent="0.65">
      <c r="A3141" s="2">
        <v>45558</v>
      </c>
      <c r="B3141" s="3">
        <f t="shared" si="149"/>
        <v>2025</v>
      </c>
      <c r="C3141" t="str">
        <f t="shared" si="147"/>
        <v>2024-2025</v>
      </c>
      <c r="D3141" t="s">
        <v>160</v>
      </c>
      <c r="E3141" t="s">
        <v>12</v>
      </c>
      <c r="F3141" t="str">
        <f t="shared" si="148"/>
        <v>New South Wales</v>
      </c>
      <c r="G3141" t="s">
        <v>10</v>
      </c>
      <c r="H3141">
        <v>2795</v>
      </c>
      <c r="I3141" t="s">
        <v>11</v>
      </c>
      <c r="J3141" t="s">
        <v>130</v>
      </c>
      <c r="K3141" t="s">
        <v>153</v>
      </c>
      <c r="L3141" t="s">
        <v>143</v>
      </c>
      <c r="M3141" s="5">
        <v>567</v>
      </c>
    </row>
    <row r="3142" spans="1:13" x14ac:dyDescent="0.65">
      <c r="A3142" s="2">
        <v>45420</v>
      </c>
      <c r="B3142" s="3">
        <f t="shared" si="149"/>
        <v>2024</v>
      </c>
      <c r="C3142" t="str">
        <f t="shared" si="147"/>
        <v>2023-2024</v>
      </c>
      <c r="D3142" t="s">
        <v>160</v>
      </c>
      <c r="E3142" t="s">
        <v>94</v>
      </c>
      <c r="F3142" t="str">
        <f t="shared" si="148"/>
        <v>Queensland</v>
      </c>
      <c r="G3142" t="s">
        <v>19</v>
      </c>
      <c r="H3142">
        <v>4551</v>
      </c>
      <c r="I3142" t="s">
        <v>11</v>
      </c>
      <c r="J3142" t="s">
        <v>134</v>
      </c>
      <c r="K3142" t="s">
        <v>153</v>
      </c>
      <c r="L3142" t="s">
        <v>143</v>
      </c>
      <c r="M3142" s="5">
        <v>652</v>
      </c>
    </row>
    <row r="3143" spans="1:13" x14ac:dyDescent="0.65">
      <c r="A3143" s="2">
        <v>45376</v>
      </c>
      <c r="B3143" s="3">
        <f t="shared" si="149"/>
        <v>2024</v>
      </c>
      <c r="C3143" t="str">
        <f t="shared" si="147"/>
        <v>2023-2024</v>
      </c>
      <c r="D3143" t="s">
        <v>160</v>
      </c>
      <c r="E3143" t="s">
        <v>31</v>
      </c>
      <c r="F3143" t="str">
        <f t="shared" si="148"/>
        <v>South Australia</v>
      </c>
      <c r="G3143" t="s">
        <v>17</v>
      </c>
      <c r="H3143">
        <v>5082</v>
      </c>
      <c r="I3143" t="s">
        <v>11</v>
      </c>
      <c r="J3143" t="s">
        <v>132</v>
      </c>
      <c r="K3143" t="s">
        <v>159</v>
      </c>
      <c r="L3143" t="s">
        <v>149</v>
      </c>
      <c r="M3143" s="5">
        <v>223</v>
      </c>
    </row>
    <row r="3144" spans="1:13" x14ac:dyDescent="0.65">
      <c r="A3144" s="2">
        <v>45402</v>
      </c>
      <c r="B3144" s="3">
        <f t="shared" si="149"/>
        <v>2024</v>
      </c>
      <c r="C3144" t="str">
        <f t="shared" si="147"/>
        <v>2023-2024</v>
      </c>
      <c r="D3144" t="s">
        <v>160</v>
      </c>
      <c r="E3144" t="s">
        <v>78</v>
      </c>
      <c r="F3144" t="str">
        <f t="shared" si="148"/>
        <v>New South Wales</v>
      </c>
      <c r="G3144" t="s">
        <v>10</v>
      </c>
      <c r="H3144">
        <v>2480</v>
      </c>
      <c r="I3144" t="s">
        <v>11</v>
      </c>
      <c r="J3144" t="s">
        <v>120</v>
      </c>
      <c r="K3144" t="s">
        <v>150</v>
      </c>
      <c r="L3144" t="s">
        <v>140</v>
      </c>
      <c r="M3144" s="5">
        <v>686</v>
      </c>
    </row>
    <row r="3145" spans="1:13" x14ac:dyDescent="0.65">
      <c r="A3145" s="2">
        <v>45533</v>
      </c>
      <c r="B3145" s="3">
        <f t="shared" si="149"/>
        <v>2025</v>
      </c>
      <c r="C3145" t="str">
        <f t="shared" si="147"/>
        <v>2024-2025</v>
      </c>
      <c r="D3145" t="s">
        <v>160</v>
      </c>
      <c r="E3145" t="s">
        <v>46</v>
      </c>
      <c r="F3145" t="str">
        <f t="shared" si="148"/>
        <v>South Australia</v>
      </c>
      <c r="G3145" t="s">
        <v>17</v>
      </c>
      <c r="H3145">
        <v>5043</v>
      </c>
      <c r="I3145" t="s">
        <v>11</v>
      </c>
      <c r="J3145" t="s">
        <v>132</v>
      </c>
      <c r="K3145" t="s">
        <v>157</v>
      </c>
      <c r="L3145" t="s">
        <v>147</v>
      </c>
      <c r="M3145" s="5">
        <v>442</v>
      </c>
    </row>
    <row r="3146" spans="1:13" x14ac:dyDescent="0.65">
      <c r="A3146" s="2">
        <v>45609</v>
      </c>
      <c r="B3146" s="3">
        <f t="shared" si="149"/>
        <v>2025</v>
      </c>
      <c r="C3146" t="str">
        <f t="shared" si="147"/>
        <v>2024-2025</v>
      </c>
      <c r="D3146" t="s">
        <v>160</v>
      </c>
      <c r="E3146" t="s">
        <v>69</v>
      </c>
      <c r="F3146" t="str">
        <f t="shared" si="148"/>
        <v>Victoria</v>
      </c>
      <c r="G3146" t="s">
        <v>26</v>
      </c>
      <c r="H3146">
        <v>3148</v>
      </c>
      <c r="I3146" t="s">
        <v>11</v>
      </c>
      <c r="J3146" t="s">
        <v>125</v>
      </c>
      <c r="K3146" t="s">
        <v>152</v>
      </c>
      <c r="L3146" t="s">
        <v>142</v>
      </c>
      <c r="M3146" s="5">
        <v>733</v>
      </c>
    </row>
    <row r="3147" spans="1:13" x14ac:dyDescent="0.65">
      <c r="A3147" s="2">
        <v>45530</v>
      </c>
      <c r="B3147" s="3">
        <f t="shared" si="149"/>
        <v>2025</v>
      </c>
      <c r="C3147" t="str">
        <f t="shared" si="147"/>
        <v>2024-2025</v>
      </c>
      <c r="D3147" t="s">
        <v>161</v>
      </c>
      <c r="E3147" t="s">
        <v>52</v>
      </c>
      <c r="F3147" t="str">
        <f t="shared" si="148"/>
        <v>New South Wales</v>
      </c>
      <c r="G3147" t="s">
        <v>10</v>
      </c>
      <c r="H3147">
        <v>2485</v>
      </c>
      <c r="I3147" t="s">
        <v>11</v>
      </c>
      <c r="J3147" t="s">
        <v>120</v>
      </c>
      <c r="K3147" t="s">
        <v>154</v>
      </c>
      <c r="L3147" t="s">
        <v>144</v>
      </c>
      <c r="M3147" s="5">
        <v>151</v>
      </c>
    </row>
    <row r="3148" spans="1:13" x14ac:dyDescent="0.65">
      <c r="A3148" s="2">
        <v>45585</v>
      </c>
      <c r="B3148" s="3">
        <f t="shared" si="149"/>
        <v>2025</v>
      </c>
      <c r="C3148" t="str">
        <f t="shared" si="147"/>
        <v>2024-2025</v>
      </c>
      <c r="D3148" t="s">
        <v>160</v>
      </c>
      <c r="E3148" t="s">
        <v>34</v>
      </c>
      <c r="F3148" t="str">
        <f t="shared" si="148"/>
        <v>New South Wales</v>
      </c>
      <c r="G3148" t="s">
        <v>10</v>
      </c>
      <c r="H3148">
        <v>2560</v>
      </c>
      <c r="I3148" t="s">
        <v>11</v>
      </c>
      <c r="J3148" t="s">
        <v>121</v>
      </c>
      <c r="K3148" t="s">
        <v>155</v>
      </c>
      <c r="L3148" t="s">
        <v>145</v>
      </c>
      <c r="M3148" s="5">
        <v>381</v>
      </c>
    </row>
    <row r="3149" spans="1:13" x14ac:dyDescent="0.65">
      <c r="A3149" s="2">
        <v>45542</v>
      </c>
      <c r="B3149" s="3">
        <f t="shared" si="149"/>
        <v>2025</v>
      </c>
      <c r="C3149" t="str">
        <f t="shared" si="147"/>
        <v>2024-2025</v>
      </c>
      <c r="D3149" t="s">
        <v>160</v>
      </c>
      <c r="E3149" t="s">
        <v>38</v>
      </c>
      <c r="F3149" t="str">
        <f t="shared" si="148"/>
        <v>Victoria</v>
      </c>
      <c r="G3149" t="s">
        <v>26</v>
      </c>
      <c r="H3149">
        <v>3199</v>
      </c>
      <c r="I3149" t="s">
        <v>11</v>
      </c>
      <c r="J3149" t="s">
        <v>125</v>
      </c>
      <c r="K3149" t="s">
        <v>151</v>
      </c>
      <c r="L3149" t="s">
        <v>141</v>
      </c>
      <c r="M3149" s="5">
        <v>772</v>
      </c>
    </row>
    <row r="3150" spans="1:13" x14ac:dyDescent="0.65">
      <c r="A3150" s="2">
        <v>45889</v>
      </c>
      <c r="B3150" s="3">
        <f t="shared" si="149"/>
        <v>2026</v>
      </c>
      <c r="C3150" t="str">
        <f t="shared" si="147"/>
        <v>2025-2026</v>
      </c>
      <c r="D3150" t="s">
        <v>160</v>
      </c>
      <c r="E3150" t="s">
        <v>88</v>
      </c>
      <c r="F3150" t="str">
        <f t="shared" si="148"/>
        <v>Queensland</v>
      </c>
      <c r="G3150" t="s">
        <v>19</v>
      </c>
      <c r="H3150">
        <v>4570</v>
      </c>
      <c r="I3150" t="s">
        <v>11</v>
      </c>
      <c r="J3150" t="s">
        <v>134</v>
      </c>
      <c r="K3150" t="s">
        <v>154</v>
      </c>
      <c r="L3150" t="s">
        <v>144</v>
      </c>
      <c r="M3150" s="5">
        <v>162</v>
      </c>
    </row>
    <row r="3151" spans="1:13" x14ac:dyDescent="0.65">
      <c r="A3151" s="2">
        <v>45457</v>
      </c>
      <c r="B3151" s="3">
        <f t="shared" si="149"/>
        <v>2024</v>
      </c>
      <c r="C3151" t="str">
        <f t="shared" si="147"/>
        <v>2023-2024</v>
      </c>
      <c r="D3151" t="s">
        <v>161</v>
      </c>
      <c r="E3151" t="s">
        <v>102</v>
      </c>
      <c r="F3151" t="str">
        <f t="shared" si="148"/>
        <v>Queensland</v>
      </c>
      <c r="G3151" t="s">
        <v>19</v>
      </c>
      <c r="H3151">
        <v>4825</v>
      </c>
      <c r="I3151" t="s">
        <v>11</v>
      </c>
      <c r="J3151" t="s">
        <v>131</v>
      </c>
      <c r="K3151" t="s">
        <v>154</v>
      </c>
      <c r="L3151" t="s">
        <v>144</v>
      </c>
      <c r="M3151" s="5">
        <v>503</v>
      </c>
    </row>
    <row r="3152" spans="1:13" x14ac:dyDescent="0.65">
      <c r="A3152" s="2">
        <v>45916</v>
      </c>
      <c r="B3152" s="3">
        <f t="shared" si="149"/>
        <v>2026</v>
      </c>
      <c r="C3152" t="str">
        <f t="shared" si="147"/>
        <v>2025-2026</v>
      </c>
      <c r="D3152" t="s">
        <v>160</v>
      </c>
      <c r="E3152" t="s">
        <v>49</v>
      </c>
      <c r="F3152" t="str">
        <f t="shared" si="148"/>
        <v>New South Wales</v>
      </c>
      <c r="G3152" t="s">
        <v>10</v>
      </c>
      <c r="H3152">
        <v>2350</v>
      </c>
      <c r="I3152" t="s">
        <v>11</v>
      </c>
      <c r="J3152" t="s">
        <v>120</v>
      </c>
      <c r="K3152" t="s">
        <v>152</v>
      </c>
      <c r="L3152" t="s">
        <v>142</v>
      </c>
      <c r="M3152" s="5">
        <v>237</v>
      </c>
    </row>
    <row r="3153" spans="1:13" x14ac:dyDescent="0.65">
      <c r="A3153" s="2">
        <v>45769</v>
      </c>
      <c r="B3153" s="3">
        <f t="shared" si="149"/>
        <v>2025</v>
      </c>
      <c r="C3153" t="str">
        <f t="shared" si="147"/>
        <v>2024-2025</v>
      </c>
      <c r="D3153" t="s">
        <v>160</v>
      </c>
      <c r="E3153" t="s">
        <v>55</v>
      </c>
      <c r="F3153" t="str">
        <f t="shared" si="148"/>
        <v>Queensland</v>
      </c>
      <c r="G3153" t="s">
        <v>19</v>
      </c>
      <c r="H3153">
        <v>4740</v>
      </c>
      <c r="I3153" t="s">
        <v>11</v>
      </c>
      <c r="J3153" t="s">
        <v>136</v>
      </c>
      <c r="K3153" t="s">
        <v>159</v>
      </c>
      <c r="L3153" t="s">
        <v>149</v>
      </c>
      <c r="M3153" s="5">
        <v>694</v>
      </c>
    </row>
    <row r="3154" spans="1:13" x14ac:dyDescent="0.65">
      <c r="A3154" s="2">
        <v>45949</v>
      </c>
      <c r="B3154" s="3">
        <f t="shared" si="149"/>
        <v>2026</v>
      </c>
      <c r="C3154" t="str">
        <f t="shared" si="147"/>
        <v>2025-2026</v>
      </c>
      <c r="D3154" t="s">
        <v>161</v>
      </c>
      <c r="E3154" t="s">
        <v>87</v>
      </c>
      <c r="F3154" t="str">
        <f t="shared" si="148"/>
        <v>New South Wales</v>
      </c>
      <c r="G3154" t="s">
        <v>10</v>
      </c>
      <c r="H3154">
        <v>2158</v>
      </c>
      <c r="I3154" t="s">
        <v>11</v>
      </c>
      <c r="J3154" t="s">
        <v>123</v>
      </c>
      <c r="K3154" t="s">
        <v>154</v>
      </c>
      <c r="L3154" t="s">
        <v>144</v>
      </c>
      <c r="M3154" s="5">
        <v>593</v>
      </c>
    </row>
    <row r="3155" spans="1:13" x14ac:dyDescent="0.65">
      <c r="A3155" s="2">
        <v>45353</v>
      </c>
      <c r="B3155" s="3">
        <f t="shared" si="149"/>
        <v>2024</v>
      </c>
      <c r="C3155" t="str">
        <f t="shared" si="147"/>
        <v>2023-2024</v>
      </c>
      <c r="D3155" t="s">
        <v>160</v>
      </c>
      <c r="E3155" t="s">
        <v>100</v>
      </c>
      <c r="F3155" t="str">
        <f t="shared" si="148"/>
        <v>New South Wales</v>
      </c>
      <c r="G3155" t="s">
        <v>10</v>
      </c>
      <c r="H3155">
        <v>2800</v>
      </c>
      <c r="I3155" t="s">
        <v>11</v>
      </c>
      <c r="J3155" t="s">
        <v>130</v>
      </c>
      <c r="K3155" t="s">
        <v>152</v>
      </c>
      <c r="L3155" t="s">
        <v>142</v>
      </c>
      <c r="M3155" s="5">
        <v>353</v>
      </c>
    </row>
    <row r="3156" spans="1:13" x14ac:dyDescent="0.65">
      <c r="A3156" s="2">
        <v>45340</v>
      </c>
      <c r="B3156" s="3">
        <f t="shared" si="149"/>
        <v>2024</v>
      </c>
      <c r="C3156" t="str">
        <f t="shared" si="147"/>
        <v>2023-2024</v>
      </c>
      <c r="D3156" t="s">
        <v>160</v>
      </c>
      <c r="E3156" t="s">
        <v>44</v>
      </c>
      <c r="F3156" t="str">
        <f t="shared" si="148"/>
        <v>Western Australia</v>
      </c>
      <c r="G3156" t="s">
        <v>28</v>
      </c>
      <c r="H3156">
        <v>6010</v>
      </c>
      <c r="I3156" t="s">
        <v>11</v>
      </c>
      <c r="J3156" t="s">
        <v>119</v>
      </c>
      <c r="K3156" t="s">
        <v>155</v>
      </c>
      <c r="L3156" t="s">
        <v>145</v>
      </c>
      <c r="M3156" s="5">
        <v>757</v>
      </c>
    </row>
    <row r="3157" spans="1:13" x14ac:dyDescent="0.65">
      <c r="A3157" s="2">
        <v>45332</v>
      </c>
      <c r="B3157" s="3">
        <f t="shared" si="149"/>
        <v>2024</v>
      </c>
      <c r="C3157" t="str">
        <f t="shared" si="147"/>
        <v>2023-2024</v>
      </c>
      <c r="D3157" t="s">
        <v>160</v>
      </c>
      <c r="E3157" t="s">
        <v>31</v>
      </c>
      <c r="F3157" t="str">
        <f t="shared" si="148"/>
        <v>South Australia</v>
      </c>
      <c r="G3157" t="s">
        <v>17</v>
      </c>
      <c r="H3157">
        <v>5082</v>
      </c>
      <c r="I3157" t="s">
        <v>11</v>
      </c>
      <c r="J3157" t="s">
        <v>132</v>
      </c>
      <c r="K3157" t="s">
        <v>150</v>
      </c>
      <c r="L3157" t="s">
        <v>140</v>
      </c>
      <c r="M3157" s="5">
        <v>581</v>
      </c>
    </row>
    <row r="3158" spans="1:13" x14ac:dyDescent="0.65">
      <c r="A3158" s="2">
        <v>45676</v>
      </c>
      <c r="B3158" s="3">
        <f t="shared" si="149"/>
        <v>2025</v>
      </c>
      <c r="C3158" t="str">
        <f t="shared" si="147"/>
        <v>2024-2025</v>
      </c>
      <c r="D3158" t="s">
        <v>160</v>
      </c>
      <c r="E3158" t="s">
        <v>98</v>
      </c>
      <c r="F3158" t="str">
        <f t="shared" si="148"/>
        <v>South Australia</v>
      </c>
      <c r="G3158" t="s">
        <v>17</v>
      </c>
      <c r="H3158">
        <v>5290</v>
      </c>
      <c r="I3158" t="s">
        <v>11</v>
      </c>
      <c r="J3158" t="s">
        <v>137</v>
      </c>
      <c r="K3158" t="s">
        <v>159</v>
      </c>
      <c r="L3158" t="s">
        <v>149</v>
      </c>
      <c r="M3158" s="5">
        <v>258</v>
      </c>
    </row>
    <row r="3159" spans="1:13" x14ac:dyDescent="0.65">
      <c r="A3159" s="2">
        <v>45593</v>
      </c>
      <c r="B3159" s="3">
        <f t="shared" si="149"/>
        <v>2025</v>
      </c>
      <c r="C3159" t="str">
        <f t="shared" si="147"/>
        <v>2024-2025</v>
      </c>
      <c r="D3159" t="s">
        <v>161</v>
      </c>
      <c r="E3159" t="s">
        <v>75</v>
      </c>
      <c r="F3159" t="str">
        <f t="shared" si="148"/>
        <v>Victoria</v>
      </c>
      <c r="G3159" t="s">
        <v>26</v>
      </c>
      <c r="H3159">
        <v>3915</v>
      </c>
      <c r="I3159" t="s">
        <v>11</v>
      </c>
      <c r="J3159" t="s">
        <v>135</v>
      </c>
      <c r="K3159" t="s">
        <v>155</v>
      </c>
      <c r="L3159" t="s">
        <v>145</v>
      </c>
      <c r="M3159" s="5">
        <v>166</v>
      </c>
    </row>
    <row r="3160" spans="1:13" x14ac:dyDescent="0.65">
      <c r="A3160" s="2">
        <v>45598</v>
      </c>
      <c r="B3160" s="3">
        <f t="shared" si="149"/>
        <v>2025</v>
      </c>
      <c r="C3160" t="str">
        <f t="shared" si="147"/>
        <v>2024-2025</v>
      </c>
      <c r="D3160" t="s">
        <v>160</v>
      </c>
      <c r="E3160" t="s">
        <v>40</v>
      </c>
      <c r="F3160" t="str">
        <f t="shared" si="148"/>
        <v>South Australia</v>
      </c>
      <c r="G3160" t="s">
        <v>17</v>
      </c>
      <c r="H3160">
        <v>5169</v>
      </c>
      <c r="I3160" t="s">
        <v>11</v>
      </c>
      <c r="J3160" t="s">
        <v>132</v>
      </c>
      <c r="K3160" t="s">
        <v>150</v>
      </c>
      <c r="L3160" t="s">
        <v>140</v>
      </c>
      <c r="M3160" s="5">
        <v>547</v>
      </c>
    </row>
    <row r="3161" spans="1:13" x14ac:dyDescent="0.65">
      <c r="A3161" s="2">
        <v>45364</v>
      </c>
      <c r="B3161" s="3">
        <f t="shared" si="149"/>
        <v>2024</v>
      </c>
      <c r="C3161" t="str">
        <f t="shared" si="147"/>
        <v>2023-2024</v>
      </c>
      <c r="D3161" t="s">
        <v>160</v>
      </c>
      <c r="E3161" t="s">
        <v>41</v>
      </c>
      <c r="F3161" t="str">
        <f t="shared" si="148"/>
        <v>New South Wales</v>
      </c>
      <c r="G3161" t="s">
        <v>10</v>
      </c>
      <c r="H3161">
        <v>2478</v>
      </c>
      <c r="I3161" t="s">
        <v>11</v>
      </c>
      <c r="J3161" t="s">
        <v>120</v>
      </c>
      <c r="K3161" t="s">
        <v>157</v>
      </c>
      <c r="L3161" t="s">
        <v>147</v>
      </c>
      <c r="M3161" s="5">
        <v>177</v>
      </c>
    </row>
    <row r="3162" spans="1:13" x14ac:dyDescent="0.65">
      <c r="A3162" s="2">
        <v>45368</v>
      </c>
      <c r="B3162" s="3">
        <f t="shared" si="149"/>
        <v>2024</v>
      </c>
      <c r="C3162" t="str">
        <f t="shared" si="147"/>
        <v>2023-2024</v>
      </c>
      <c r="D3162" t="s">
        <v>160</v>
      </c>
      <c r="E3162" t="s">
        <v>91</v>
      </c>
      <c r="F3162" t="str">
        <f t="shared" si="148"/>
        <v>Western Australia</v>
      </c>
      <c r="G3162" t="s">
        <v>28</v>
      </c>
      <c r="H3162">
        <v>6109</v>
      </c>
      <c r="I3162" t="s">
        <v>11</v>
      </c>
      <c r="J3162" t="s">
        <v>133</v>
      </c>
      <c r="K3162" t="s">
        <v>152</v>
      </c>
      <c r="L3162" t="s">
        <v>142</v>
      </c>
      <c r="M3162" s="5">
        <v>748</v>
      </c>
    </row>
    <row r="3163" spans="1:13" x14ac:dyDescent="0.65">
      <c r="A3163" s="2">
        <v>45872</v>
      </c>
      <c r="B3163" s="3">
        <f t="shared" si="149"/>
        <v>2026</v>
      </c>
      <c r="C3163" t="str">
        <f t="shared" si="147"/>
        <v>2025-2026</v>
      </c>
      <c r="D3163" t="s">
        <v>160</v>
      </c>
      <c r="E3163" t="s">
        <v>107</v>
      </c>
      <c r="F3163" t="str">
        <f t="shared" si="148"/>
        <v>New South Wales</v>
      </c>
      <c r="G3163" t="s">
        <v>10</v>
      </c>
      <c r="H3163">
        <v>2020</v>
      </c>
      <c r="I3163" t="s">
        <v>11</v>
      </c>
      <c r="J3163" t="s">
        <v>124</v>
      </c>
      <c r="K3163" t="s">
        <v>152</v>
      </c>
      <c r="L3163" t="s">
        <v>142</v>
      </c>
      <c r="M3163" s="5">
        <v>306</v>
      </c>
    </row>
    <row r="3164" spans="1:13" x14ac:dyDescent="0.65">
      <c r="A3164" s="2">
        <v>45697</v>
      </c>
      <c r="B3164" s="3">
        <f t="shared" si="149"/>
        <v>2025</v>
      </c>
      <c r="C3164" t="str">
        <f t="shared" si="147"/>
        <v>2024-2025</v>
      </c>
      <c r="D3164" t="s">
        <v>160</v>
      </c>
      <c r="E3164" t="s">
        <v>96</v>
      </c>
      <c r="F3164" t="str">
        <f t="shared" si="148"/>
        <v>Western Australia</v>
      </c>
      <c r="G3164" t="s">
        <v>28</v>
      </c>
      <c r="H3164">
        <v>6027</v>
      </c>
      <c r="I3164" t="s">
        <v>11</v>
      </c>
      <c r="J3164" t="s">
        <v>119</v>
      </c>
      <c r="K3164" t="s">
        <v>159</v>
      </c>
      <c r="L3164" t="s">
        <v>149</v>
      </c>
      <c r="M3164" s="5">
        <v>434</v>
      </c>
    </row>
    <row r="3165" spans="1:13" x14ac:dyDescent="0.65">
      <c r="A3165" s="2">
        <v>45468</v>
      </c>
      <c r="B3165" s="3">
        <f t="shared" si="149"/>
        <v>2024</v>
      </c>
      <c r="C3165" t="str">
        <f t="shared" si="147"/>
        <v>2023-2024</v>
      </c>
      <c r="D3165" t="s">
        <v>160</v>
      </c>
      <c r="E3165" t="s">
        <v>69</v>
      </c>
      <c r="F3165" t="str">
        <f t="shared" si="148"/>
        <v>Victoria</v>
      </c>
      <c r="G3165" t="s">
        <v>26</v>
      </c>
      <c r="H3165">
        <v>3148</v>
      </c>
      <c r="I3165" t="s">
        <v>11</v>
      </c>
      <c r="J3165" t="s">
        <v>125</v>
      </c>
      <c r="K3165" t="s">
        <v>153</v>
      </c>
      <c r="L3165" t="s">
        <v>143</v>
      </c>
      <c r="M3165" s="5">
        <v>104</v>
      </c>
    </row>
    <row r="3166" spans="1:13" x14ac:dyDescent="0.65">
      <c r="A3166" s="2">
        <v>45862</v>
      </c>
      <c r="B3166" s="3">
        <f t="shared" si="149"/>
        <v>2026</v>
      </c>
      <c r="C3166" t="str">
        <f t="shared" si="147"/>
        <v>2025-2026</v>
      </c>
      <c r="D3166" t="s">
        <v>160</v>
      </c>
      <c r="E3166" t="s">
        <v>96</v>
      </c>
      <c r="F3166" t="str">
        <f t="shared" si="148"/>
        <v>Western Australia</v>
      </c>
      <c r="G3166" t="s">
        <v>28</v>
      </c>
      <c r="H3166">
        <v>6027</v>
      </c>
      <c r="I3166" t="s">
        <v>11</v>
      </c>
      <c r="J3166" t="s">
        <v>119</v>
      </c>
      <c r="K3166" t="s">
        <v>155</v>
      </c>
      <c r="L3166" t="s">
        <v>145</v>
      </c>
      <c r="M3166" s="5">
        <v>629</v>
      </c>
    </row>
    <row r="3167" spans="1:13" x14ac:dyDescent="0.65">
      <c r="A3167" s="2">
        <v>45574</v>
      </c>
      <c r="B3167" s="3">
        <f t="shared" si="149"/>
        <v>2025</v>
      </c>
      <c r="C3167" t="str">
        <f t="shared" si="147"/>
        <v>2024-2025</v>
      </c>
      <c r="D3167" t="s">
        <v>160</v>
      </c>
      <c r="E3167" t="s">
        <v>12</v>
      </c>
      <c r="F3167" t="str">
        <f t="shared" si="148"/>
        <v>New South Wales</v>
      </c>
      <c r="G3167" t="s">
        <v>10</v>
      </c>
      <c r="H3167">
        <v>2795</v>
      </c>
      <c r="I3167" t="s">
        <v>11</v>
      </c>
      <c r="J3167" t="s">
        <v>130</v>
      </c>
      <c r="K3167" t="s">
        <v>152</v>
      </c>
      <c r="L3167" t="s">
        <v>142</v>
      </c>
      <c r="M3167" s="5">
        <v>406</v>
      </c>
    </row>
    <row r="3168" spans="1:13" x14ac:dyDescent="0.65">
      <c r="A3168" s="2">
        <v>45434</v>
      </c>
      <c r="B3168" s="3">
        <f t="shared" si="149"/>
        <v>2024</v>
      </c>
      <c r="C3168" t="str">
        <f t="shared" si="147"/>
        <v>2023-2024</v>
      </c>
      <c r="D3168" t="s">
        <v>161</v>
      </c>
      <c r="E3168" t="s">
        <v>80</v>
      </c>
      <c r="F3168" t="str">
        <f t="shared" si="148"/>
        <v>New South Wales</v>
      </c>
      <c r="G3168" t="s">
        <v>10</v>
      </c>
      <c r="H3168">
        <v>2120</v>
      </c>
      <c r="I3168" t="s">
        <v>11</v>
      </c>
      <c r="J3168" t="s">
        <v>123</v>
      </c>
      <c r="K3168" t="s">
        <v>151</v>
      </c>
      <c r="L3168" t="s">
        <v>141</v>
      </c>
      <c r="M3168" s="5">
        <v>428</v>
      </c>
    </row>
    <row r="3169" spans="1:13" x14ac:dyDescent="0.65">
      <c r="A3169" s="2">
        <v>45583</v>
      </c>
      <c r="B3169" s="3">
        <f t="shared" si="149"/>
        <v>2025</v>
      </c>
      <c r="C3169" t="str">
        <f t="shared" si="147"/>
        <v>2024-2025</v>
      </c>
      <c r="D3169" t="s">
        <v>161</v>
      </c>
      <c r="E3169" t="s">
        <v>74</v>
      </c>
      <c r="F3169" t="str">
        <f t="shared" si="148"/>
        <v>Victoria</v>
      </c>
      <c r="G3169" t="s">
        <v>26</v>
      </c>
      <c r="H3169">
        <v>3500</v>
      </c>
      <c r="I3169" t="s">
        <v>11</v>
      </c>
      <c r="J3169" t="s">
        <v>127</v>
      </c>
      <c r="K3169" t="s">
        <v>155</v>
      </c>
      <c r="L3169" t="s">
        <v>145</v>
      </c>
      <c r="M3169" s="5">
        <v>115</v>
      </c>
    </row>
    <row r="3170" spans="1:13" x14ac:dyDescent="0.65">
      <c r="A3170" s="2">
        <v>45439</v>
      </c>
      <c r="B3170" s="3">
        <f t="shared" si="149"/>
        <v>2024</v>
      </c>
      <c r="C3170" t="str">
        <f t="shared" si="147"/>
        <v>2023-2024</v>
      </c>
      <c r="D3170" t="s">
        <v>160</v>
      </c>
      <c r="E3170" t="s">
        <v>35</v>
      </c>
      <c r="F3170" t="str">
        <f t="shared" si="148"/>
        <v>Victoria</v>
      </c>
      <c r="G3170" t="s">
        <v>26</v>
      </c>
      <c r="H3170">
        <v>3280</v>
      </c>
      <c r="I3170" t="s">
        <v>11</v>
      </c>
      <c r="J3170" t="s">
        <v>127</v>
      </c>
      <c r="K3170" t="s">
        <v>150</v>
      </c>
      <c r="L3170" t="s">
        <v>140</v>
      </c>
      <c r="M3170" s="5">
        <v>640</v>
      </c>
    </row>
    <row r="3171" spans="1:13" x14ac:dyDescent="0.65">
      <c r="A3171" s="2">
        <v>45308</v>
      </c>
      <c r="B3171" s="3">
        <f t="shared" si="149"/>
        <v>2024</v>
      </c>
      <c r="C3171" t="str">
        <f t="shared" si="147"/>
        <v>2023-2024</v>
      </c>
      <c r="D3171" t="s">
        <v>160</v>
      </c>
      <c r="E3171" t="s">
        <v>9</v>
      </c>
      <c r="F3171" t="str">
        <f t="shared" si="148"/>
        <v>New South Wales</v>
      </c>
      <c r="G3171" t="s">
        <v>10</v>
      </c>
      <c r="H3171">
        <v>2067</v>
      </c>
      <c r="I3171" t="s">
        <v>11</v>
      </c>
      <c r="J3171" t="s">
        <v>124</v>
      </c>
      <c r="K3171" t="s">
        <v>152</v>
      </c>
      <c r="L3171" t="s">
        <v>142</v>
      </c>
      <c r="M3171" s="5">
        <v>277</v>
      </c>
    </row>
    <row r="3172" spans="1:13" x14ac:dyDescent="0.65">
      <c r="A3172" s="2">
        <v>45759</v>
      </c>
      <c r="B3172" s="3">
        <f t="shared" si="149"/>
        <v>2025</v>
      </c>
      <c r="C3172" t="str">
        <f t="shared" si="147"/>
        <v>2024-2025</v>
      </c>
      <c r="D3172" t="s">
        <v>160</v>
      </c>
      <c r="E3172" t="s">
        <v>31</v>
      </c>
      <c r="F3172" t="str">
        <f t="shared" si="148"/>
        <v>South Australia</v>
      </c>
      <c r="G3172" t="s">
        <v>17</v>
      </c>
      <c r="H3172">
        <v>5082</v>
      </c>
      <c r="I3172" t="s">
        <v>11</v>
      </c>
      <c r="J3172" t="s">
        <v>132</v>
      </c>
      <c r="K3172" t="s">
        <v>154</v>
      </c>
      <c r="L3172" t="s">
        <v>144</v>
      </c>
      <c r="M3172" s="5">
        <v>25</v>
      </c>
    </row>
    <row r="3173" spans="1:13" x14ac:dyDescent="0.65">
      <c r="A3173" s="2">
        <v>45765</v>
      </c>
      <c r="B3173" s="3">
        <f t="shared" si="149"/>
        <v>2025</v>
      </c>
      <c r="C3173" t="str">
        <f t="shared" si="147"/>
        <v>2024-2025</v>
      </c>
      <c r="D3173" t="s">
        <v>160</v>
      </c>
      <c r="E3173" t="s">
        <v>32</v>
      </c>
      <c r="F3173" t="str">
        <f t="shared" si="148"/>
        <v>Victoria</v>
      </c>
      <c r="G3173" t="s">
        <v>26</v>
      </c>
      <c r="H3173">
        <v>3977</v>
      </c>
      <c r="I3173" t="s">
        <v>11</v>
      </c>
      <c r="J3173" t="s">
        <v>135</v>
      </c>
      <c r="K3173" t="s">
        <v>151</v>
      </c>
      <c r="L3173" t="s">
        <v>141</v>
      </c>
      <c r="M3173" s="5">
        <v>411</v>
      </c>
    </row>
    <row r="3174" spans="1:13" x14ac:dyDescent="0.65">
      <c r="A3174" s="2">
        <v>45986</v>
      </c>
      <c r="B3174" s="3">
        <f t="shared" si="149"/>
        <v>2026</v>
      </c>
      <c r="C3174" t="str">
        <f t="shared" si="147"/>
        <v>2025-2026</v>
      </c>
      <c r="D3174" t="s">
        <v>160</v>
      </c>
      <c r="E3174" t="s">
        <v>31</v>
      </c>
      <c r="F3174" t="str">
        <f t="shared" si="148"/>
        <v>South Australia</v>
      </c>
      <c r="G3174" t="s">
        <v>17</v>
      </c>
      <c r="H3174">
        <v>5082</v>
      </c>
      <c r="I3174" t="s">
        <v>11</v>
      </c>
      <c r="J3174" t="s">
        <v>132</v>
      </c>
      <c r="K3174" t="s">
        <v>153</v>
      </c>
      <c r="L3174" t="s">
        <v>143</v>
      </c>
      <c r="M3174" s="5">
        <v>522</v>
      </c>
    </row>
    <row r="3175" spans="1:13" x14ac:dyDescent="0.65">
      <c r="A3175" s="2">
        <v>45921</v>
      </c>
      <c r="B3175" s="3">
        <f t="shared" si="149"/>
        <v>2026</v>
      </c>
      <c r="C3175" t="str">
        <f t="shared" si="147"/>
        <v>2025-2026</v>
      </c>
      <c r="D3175" t="s">
        <v>160</v>
      </c>
      <c r="E3175" t="s">
        <v>41</v>
      </c>
      <c r="F3175" t="str">
        <f t="shared" si="148"/>
        <v>New South Wales</v>
      </c>
      <c r="G3175" t="s">
        <v>10</v>
      </c>
      <c r="H3175">
        <v>2478</v>
      </c>
      <c r="I3175" t="s">
        <v>11</v>
      </c>
      <c r="J3175" t="s">
        <v>120</v>
      </c>
      <c r="K3175" t="s">
        <v>154</v>
      </c>
      <c r="L3175" t="s">
        <v>144</v>
      </c>
      <c r="M3175" s="5">
        <v>55</v>
      </c>
    </row>
    <row r="3176" spans="1:13" x14ac:dyDescent="0.65">
      <c r="A3176" s="2">
        <v>46004</v>
      </c>
      <c r="B3176" s="3">
        <f t="shared" si="149"/>
        <v>2026</v>
      </c>
      <c r="C3176" t="str">
        <f t="shared" si="147"/>
        <v>2025-2026</v>
      </c>
      <c r="D3176" t="s">
        <v>160</v>
      </c>
      <c r="E3176" t="s">
        <v>39</v>
      </c>
      <c r="F3176" t="str">
        <f t="shared" si="148"/>
        <v>New South Wales</v>
      </c>
      <c r="G3176" t="s">
        <v>10</v>
      </c>
      <c r="H3176">
        <v>2541</v>
      </c>
      <c r="I3176" t="s">
        <v>11</v>
      </c>
      <c r="J3176" t="s">
        <v>121</v>
      </c>
      <c r="K3176" t="s">
        <v>156</v>
      </c>
      <c r="L3176" t="s">
        <v>146</v>
      </c>
      <c r="M3176" s="5">
        <v>468</v>
      </c>
    </row>
    <row r="3177" spans="1:13" x14ac:dyDescent="0.65">
      <c r="A3177" s="2">
        <v>45659</v>
      </c>
      <c r="B3177" s="3">
        <f t="shared" si="149"/>
        <v>2025</v>
      </c>
      <c r="C3177" t="str">
        <f t="shared" si="147"/>
        <v>2024-2025</v>
      </c>
      <c r="D3177" t="s">
        <v>160</v>
      </c>
      <c r="E3177" t="s">
        <v>40</v>
      </c>
      <c r="F3177" t="str">
        <f t="shared" si="148"/>
        <v>South Australia</v>
      </c>
      <c r="G3177" t="s">
        <v>17</v>
      </c>
      <c r="H3177">
        <v>5169</v>
      </c>
      <c r="I3177" t="s">
        <v>11</v>
      </c>
      <c r="J3177" t="s">
        <v>132</v>
      </c>
      <c r="K3177" t="s">
        <v>154</v>
      </c>
      <c r="L3177" t="s">
        <v>144</v>
      </c>
      <c r="M3177" s="5">
        <v>260</v>
      </c>
    </row>
    <row r="3178" spans="1:13" x14ac:dyDescent="0.65">
      <c r="A3178" s="2">
        <v>45960</v>
      </c>
      <c r="B3178" s="3">
        <f t="shared" si="149"/>
        <v>2026</v>
      </c>
      <c r="C3178" t="str">
        <f t="shared" si="147"/>
        <v>2025-2026</v>
      </c>
      <c r="D3178" t="s">
        <v>160</v>
      </c>
      <c r="E3178" t="s">
        <v>86</v>
      </c>
      <c r="F3178" t="str">
        <f t="shared" si="148"/>
        <v>Queensland</v>
      </c>
      <c r="G3178" t="s">
        <v>19</v>
      </c>
      <c r="H3178">
        <v>4119</v>
      </c>
      <c r="I3178" t="s">
        <v>11</v>
      </c>
      <c r="J3178" t="s">
        <v>129</v>
      </c>
      <c r="K3178" t="s">
        <v>155</v>
      </c>
      <c r="L3178" t="s">
        <v>145</v>
      </c>
      <c r="M3178" s="5">
        <v>26</v>
      </c>
    </row>
    <row r="3179" spans="1:13" x14ac:dyDescent="0.65">
      <c r="A3179" s="2">
        <v>45298</v>
      </c>
      <c r="B3179" s="3">
        <f t="shared" si="149"/>
        <v>2024</v>
      </c>
      <c r="C3179" t="str">
        <f t="shared" si="147"/>
        <v>2023-2024</v>
      </c>
      <c r="D3179" t="s">
        <v>160</v>
      </c>
      <c r="E3179" t="s">
        <v>54</v>
      </c>
      <c r="F3179" t="str">
        <f t="shared" si="148"/>
        <v>New South Wales</v>
      </c>
      <c r="G3179" t="s">
        <v>10</v>
      </c>
      <c r="H3179">
        <v>2750</v>
      </c>
      <c r="I3179" t="s">
        <v>11</v>
      </c>
      <c r="J3179" t="s">
        <v>130</v>
      </c>
      <c r="K3179" t="s">
        <v>159</v>
      </c>
      <c r="L3179" t="s">
        <v>149</v>
      </c>
      <c r="M3179" s="5">
        <v>96</v>
      </c>
    </row>
    <row r="3180" spans="1:13" x14ac:dyDescent="0.65">
      <c r="A3180" s="2">
        <v>45673</v>
      </c>
      <c r="B3180" s="3">
        <f t="shared" si="149"/>
        <v>2025</v>
      </c>
      <c r="C3180" t="str">
        <f t="shared" si="147"/>
        <v>2024-2025</v>
      </c>
      <c r="D3180" t="s">
        <v>161</v>
      </c>
      <c r="E3180" t="s">
        <v>74</v>
      </c>
      <c r="F3180" t="str">
        <f t="shared" si="148"/>
        <v>Victoria</v>
      </c>
      <c r="G3180" t="s">
        <v>26</v>
      </c>
      <c r="H3180">
        <v>3500</v>
      </c>
      <c r="I3180" t="s">
        <v>11</v>
      </c>
      <c r="J3180" t="s">
        <v>127</v>
      </c>
      <c r="K3180" t="s">
        <v>153</v>
      </c>
      <c r="L3180" t="s">
        <v>143</v>
      </c>
      <c r="M3180" s="5">
        <v>208</v>
      </c>
    </row>
    <row r="3181" spans="1:13" x14ac:dyDescent="0.65">
      <c r="A3181" s="2">
        <v>45864</v>
      </c>
      <c r="B3181" s="3">
        <f t="shared" si="149"/>
        <v>2026</v>
      </c>
      <c r="C3181" t="str">
        <f t="shared" si="147"/>
        <v>2025-2026</v>
      </c>
      <c r="D3181" t="s">
        <v>160</v>
      </c>
      <c r="E3181" t="s">
        <v>84</v>
      </c>
      <c r="F3181" t="str">
        <f t="shared" si="148"/>
        <v>Western Australia</v>
      </c>
      <c r="G3181" t="s">
        <v>28</v>
      </c>
      <c r="H3181">
        <v>6280</v>
      </c>
      <c r="I3181" t="s">
        <v>11</v>
      </c>
      <c r="J3181" t="s">
        <v>133</v>
      </c>
      <c r="K3181" t="s">
        <v>153</v>
      </c>
      <c r="L3181" t="s">
        <v>143</v>
      </c>
      <c r="M3181" s="5">
        <v>546</v>
      </c>
    </row>
    <row r="3182" spans="1:13" x14ac:dyDescent="0.65">
      <c r="A3182" s="2">
        <v>45472</v>
      </c>
      <c r="B3182" s="3">
        <f t="shared" si="149"/>
        <v>2024</v>
      </c>
      <c r="C3182" t="str">
        <f t="shared" si="147"/>
        <v>2023-2024</v>
      </c>
      <c r="D3182" t="s">
        <v>160</v>
      </c>
      <c r="E3182" t="s">
        <v>46</v>
      </c>
      <c r="F3182" t="str">
        <f t="shared" si="148"/>
        <v>South Australia</v>
      </c>
      <c r="G3182" t="s">
        <v>17</v>
      </c>
      <c r="H3182">
        <v>5043</v>
      </c>
      <c r="I3182" t="s">
        <v>11</v>
      </c>
      <c r="J3182" t="s">
        <v>132</v>
      </c>
      <c r="K3182" t="s">
        <v>154</v>
      </c>
      <c r="L3182" t="s">
        <v>144</v>
      </c>
      <c r="M3182" s="5">
        <v>137</v>
      </c>
    </row>
    <row r="3183" spans="1:13" x14ac:dyDescent="0.65">
      <c r="A3183" s="2">
        <v>46019</v>
      </c>
      <c r="B3183" s="3">
        <f t="shared" si="149"/>
        <v>2026</v>
      </c>
      <c r="C3183" t="str">
        <f t="shared" si="147"/>
        <v>2025-2026</v>
      </c>
      <c r="D3183" t="s">
        <v>160</v>
      </c>
      <c r="E3183" t="s">
        <v>73</v>
      </c>
      <c r="F3183" t="str">
        <f t="shared" si="148"/>
        <v>Queensland</v>
      </c>
      <c r="G3183" t="s">
        <v>19</v>
      </c>
      <c r="H3183">
        <v>4509</v>
      </c>
      <c r="I3183" t="s">
        <v>11</v>
      </c>
      <c r="J3183" t="s">
        <v>122</v>
      </c>
      <c r="K3183" t="s">
        <v>153</v>
      </c>
      <c r="L3183" t="s">
        <v>143</v>
      </c>
      <c r="M3183" s="5">
        <v>542</v>
      </c>
    </row>
    <row r="3184" spans="1:13" x14ac:dyDescent="0.65">
      <c r="A3184" s="2">
        <v>45861</v>
      </c>
      <c r="B3184" s="3">
        <f t="shared" si="149"/>
        <v>2026</v>
      </c>
      <c r="C3184" t="str">
        <f t="shared" si="147"/>
        <v>2025-2026</v>
      </c>
      <c r="D3184" t="s">
        <v>160</v>
      </c>
      <c r="E3184" t="s">
        <v>50</v>
      </c>
      <c r="F3184" t="str">
        <f t="shared" si="148"/>
        <v>Australian Capital Territory</v>
      </c>
      <c r="G3184" t="s">
        <v>51</v>
      </c>
      <c r="H3184">
        <v>2617</v>
      </c>
      <c r="I3184" t="s">
        <v>11</v>
      </c>
      <c r="J3184" t="s">
        <v>121</v>
      </c>
      <c r="K3184" t="s">
        <v>154</v>
      </c>
      <c r="L3184" t="s">
        <v>144</v>
      </c>
      <c r="M3184" s="5">
        <v>302</v>
      </c>
    </row>
    <row r="3185" spans="1:13" x14ac:dyDescent="0.65">
      <c r="A3185" s="2">
        <v>45690</v>
      </c>
      <c r="B3185" s="3">
        <f t="shared" si="149"/>
        <v>2025</v>
      </c>
      <c r="C3185" t="str">
        <f t="shared" si="147"/>
        <v>2024-2025</v>
      </c>
      <c r="D3185" t="s">
        <v>160</v>
      </c>
      <c r="E3185" t="s">
        <v>49</v>
      </c>
      <c r="F3185" t="str">
        <f t="shared" si="148"/>
        <v>New South Wales</v>
      </c>
      <c r="G3185" t="s">
        <v>10</v>
      </c>
      <c r="H3185">
        <v>2350</v>
      </c>
      <c r="I3185" t="s">
        <v>11</v>
      </c>
      <c r="J3185" t="s">
        <v>120</v>
      </c>
      <c r="K3185" t="s">
        <v>152</v>
      </c>
      <c r="L3185" t="s">
        <v>142</v>
      </c>
      <c r="M3185" s="5">
        <v>735</v>
      </c>
    </row>
    <row r="3186" spans="1:13" x14ac:dyDescent="0.65">
      <c r="A3186" s="2">
        <v>46022</v>
      </c>
      <c r="B3186" s="3">
        <f t="shared" si="149"/>
        <v>2026</v>
      </c>
      <c r="C3186" t="str">
        <f t="shared" si="147"/>
        <v>2025-2026</v>
      </c>
      <c r="D3186" t="s">
        <v>160</v>
      </c>
      <c r="E3186" t="s">
        <v>25</v>
      </c>
      <c r="F3186" t="str">
        <f t="shared" si="148"/>
        <v>Victoria</v>
      </c>
      <c r="G3186" t="s">
        <v>26</v>
      </c>
      <c r="H3186">
        <v>3066</v>
      </c>
      <c r="I3186" t="s">
        <v>11</v>
      </c>
      <c r="J3186" t="s">
        <v>126</v>
      </c>
      <c r="K3186" t="s">
        <v>153</v>
      </c>
      <c r="L3186" t="s">
        <v>143</v>
      </c>
      <c r="M3186" s="5">
        <v>651</v>
      </c>
    </row>
    <row r="3187" spans="1:13" x14ac:dyDescent="0.65">
      <c r="A3187" s="2">
        <v>45864</v>
      </c>
      <c r="B3187" s="3">
        <f t="shared" si="149"/>
        <v>2026</v>
      </c>
      <c r="C3187" t="str">
        <f t="shared" si="147"/>
        <v>2025-2026</v>
      </c>
      <c r="D3187" t="s">
        <v>160</v>
      </c>
      <c r="E3187" t="s">
        <v>20</v>
      </c>
      <c r="F3187" t="str">
        <f t="shared" si="148"/>
        <v>South Australia</v>
      </c>
      <c r="G3187" t="s">
        <v>17</v>
      </c>
      <c r="H3187">
        <v>5607</v>
      </c>
      <c r="I3187" t="s">
        <v>11</v>
      </c>
      <c r="J3187" t="s">
        <v>137</v>
      </c>
      <c r="K3187" t="s">
        <v>151</v>
      </c>
      <c r="L3187" t="s">
        <v>141</v>
      </c>
      <c r="M3187" s="5">
        <v>384</v>
      </c>
    </row>
    <row r="3188" spans="1:13" x14ac:dyDescent="0.65">
      <c r="A3188" s="2">
        <v>45885</v>
      </c>
      <c r="B3188" s="3">
        <f t="shared" si="149"/>
        <v>2026</v>
      </c>
      <c r="C3188" t="str">
        <f t="shared" si="147"/>
        <v>2025-2026</v>
      </c>
      <c r="D3188" t="s">
        <v>160</v>
      </c>
      <c r="E3188" t="s">
        <v>64</v>
      </c>
      <c r="F3188" t="str">
        <f t="shared" si="148"/>
        <v>Western Australia</v>
      </c>
      <c r="G3188" t="s">
        <v>28</v>
      </c>
      <c r="H3188">
        <v>6112</v>
      </c>
      <c r="I3188" t="s">
        <v>11</v>
      </c>
      <c r="J3188" t="s">
        <v>133</v>
      </c>
      <c r="K3188" t="s">
        <v>154</v>
      </c>
      <c r="L3188" t="s">
        <v>144</v>
      </c>
      <c r="M3188" s="5">
        <v>597</v>
      </c>
    </row>
    <row r="3189" spans="1:13" x14ac:dyDescent="0.65">
      <c r="A3189" s="2">
        <v>45585</v>
      </c>
      <c r="B3189" s="3">
        <f t="shared" si="149"/>
        <v>2025</v>
      </c>
      <c r="C3189" t="str">
        <f t="shared" si="147"/>
        <v>2024-2025</v>
      </c>
      <c r="D3189" t="s">
        <v>160</v>
      </c>
      <c r="E3189" t="s">
        <v>9</v>
      </c>
      <c r="F3189" t="str">
        <f t="shared" si="148"/>
        <v>New South Wales</v>
      </c>
      <c r="G3189" t="s">
        <v>10</v>
      </c>
      <c r="H3189">
        <v>2067</v>
      </c>
      <c r="I3189" t="s">
        <v>11</v>
      </c>
      <c r="J3189" t="s">
        <v>124</v>
      </c>
      <c r="K3189" t="s">
        <v>157</v>
      </c>
      <c r="L3189" t="s">
        <v>147</v>
      </c>
      <c r="M3189" s="5">
        <v>217</v>
      </c>
    </row>
    <row r="3190" spans="1:13" x14ac:dyDescent="0.65">
      <c r="A3190" s="2">
        <v>45450</v>
      </c>
      <c r="B3190" s="3">
        <f t="shared" si="149"/>
        <v>2024</v>
      </c>
      <c r="C3190" t="str">
        <f t="shared" si="147"/>
        <v>2023-2024</v>
      </c>
      <c r="D3190" t="s">
        <v>160</v>
      </c>
      <c r="E3190" t="s">
        <v>88</v>
      </c>
      <c r="F3190" t="str">
        <f t="shared" si="148"/>
        <v>Queensland</v>
      </c>
      <c r="G3190" t="s">
        <v>19</v>
      </c>
      <c r="H3190">
        <v>4570</v>
      </c>
      <c r="I3190" t="s">
        <v>11</v>
      </c>
      <c r="J3190" t="s">
        <v>134</v>
      </c>
      <c r="K3190" t="s">
        <v>151</v>
      </c>
      <c r="L3190" t="s">
        <v>141</v>
      </c>
      <c r="M3190" s="5">
        <v>43</v>
      </c>
    </row>
    <row r="3191" spans="1:13" x14ac:dyDescent="0.65">
      <c r="A3191" s="2">
        <v>45606</v>
      </c>
      <c r="B3191" s="3">
        <f t="shared" si="149"/>
        <v>2025</v>
      </c>
      <c r="C3191" t="str">
        <f t="shared" si="147"/>
        <v>2024-2025</v>
      </c>
      <c r="D3191" t="s">
        <v>160</v>
      </c>
      <c r="E3191" t="s">
        <v>94</v>
      </c>
      <c r="F3191" t="str">
        <f t="shared" si="148"/>
        <v>Queensland</v>
      </c>
      <c r="G3191" t="s">
        <v>19</v>
      </c>
      <c r="H3191">
        <v>4551</v>
      </c>
      <c r="I3191" t="s">
        <v>11</v>
      </c>
      <c r="J3191" t="s">
        <v>134</v>
      </c>
      <c r="K3191" t="s">
        <v>152</v>
      </c>
      <c r="L3191" t="s">
        <v>142</v>
      </c>
      <c r="M3191" s="5">
        <v>492</v>
      </c>
    </row>
    <row r="3192" spans="1:13" x14ac:dyDescent="0.65">
      <c r="A3192" s="2">
        <v>45477</v>
      </c>
      <c r="B3192" s="3">
        <f t="shared" si="149"/>
        <v>2025</v>
      </c>
      <c r="C3192" t="str">
        <f t="shared" si="147"/>
        <v>2024-2025</v>
      </c>
      <c r="D3192" t="s">
        <v>160</v>
      </c>
      <c r="E3192" t="s">
        <v>90</v>
      </c>
      <c r="F3192" t="str">
        <f t="shared" si="148"/>
        <v>New South Wales</v>
      </c>
      <c r="G3192" t="s">
        <v>10</v>
      </c>
      <c r="H3192">
        <v>2650</v>
      </c>
      <c r="I3192" t="s">
        <v>11</v>
      </c>
      <c r="J3192" t="s">
        <v>130</v>
      </c>
      <c r="K3192" t="s">
        <v>152</v>
      </c>
      <c r="L3192" t="s">
        <v>142</v>
      </c>
      <c r="M3192" s="5">
        <v>564</v>
      </c>
    </row>
    <row r="3193" spans="1:13" x14ac:dyDescent="0.65">
      <c r="A3193" s="2">
        <v>45938</v>
      </c>
      <c r="B3193" s="3">
        <f t="shared" si="149"/>
        <v>2026</v>
      </c>
      <c r="C3193" t="str">
        <f t="shared" si="147"/>
        <v>2025-2026</v>
      </c>
      <c r="D3193" t="s">
        <v>160</v>
      </c>
      <c r="E3193" t="s">
        <v>76</v>
      </c>
      <c r="F3193" t="str">
        <f t="shared" si="148"/>
        <v>Queensland</v>
      </c>
      <c r="G3193" t="s">
        <v>19</v>
      </c>
      <c r="H3193">
        <v>4220</v>
      </c>
      <c r="I3193" t="s">
        <v>11</v>
      </c>
      <c r="J3193" t="s">
        <v>122</v>
      </c>
      <c r="K3193" t="s">
        <v>151</v>
      </c>
      <c r="L3193" t="s">
        <v>141</v>
      </c>
      <c r="M3193" s="5">
        <v>40</v>
      </c>
    </row>
    <row r="3194" spans="1:13" x14ac:dyDescent="0.65">
      <c r="A3194" s="2">
        <v>45713</v>
      </c>
      <c r="B3194" s="3">
        <f t="shared" si="149"/>
        <v>2025</v>
      </c>
      <c r="C3194" t="str">
        <f t="shared" si="147"/>
        <v>2024-2025</v>
      </c>
      <c r="D3194" t="s">
        <v>160</v>
      </c>
      <c r="E3194" t="s">
        <v>29</v>
      </c>
      <c r="F3194" t="str">
        <f t="shared" si="148"/>
        <v>Queensland</v>
      </c>
      <c r="G3194" t="s">
        <v>19</v>
      </c>
      <c r="H3194">
        <v>4703</v>
      </c>
      <c r="I3194" t="s">
        <v>11</v>
      </c>
      <c r="J3194" t="s">
        <v>136</v>
      </c>
      <c r="K3194" t="s">
        <v>155</v>
      </c>
      <c r="L3194" t="s">
        <v>145</v>
      </c>
      <c r="M3194" s="5">
        <v>777</v>
      </c>
    </row>
    <row r="3195" spans="1:13" x14ac:dyDescent="0.65">
      <c r="A3195" s="2">
        <v>45661</v>
      </c>
      <c r="B3195" s="3">
        <f t="shared" si="149"/>
        <v>2025</v>
      </c>
      <c r="C3195" t="str">
        <f t="shared" si="147"/>
        <v>2024-2025</v>
      </c>
      <c r="D3195" t="s">
        <v>160</v>
      </c>
      <c r="E3195" t="s">
        <v>24</v>
      </c>
      <c r="F3195" t="str">
        <f t="shared" si="148"/>
        <v>Queensland</v>
      </c>
      <c r="G3195" t="s">
        <v>19</v>
      </c>
      <c r="H3195">
        <v>4053</v>
      </c>
      <c r="I3195" t="s">
        <v>11</v>
      </c>
      <c r="J3195" t="s">
        <v>129</v>
      </c>
      <c r="K3195" t="s">
        <v>152</v>
      </c>
      <c r="L3195" t="s">
        <v>142</v>
      </c>
      <c r="M3195" s="5">
        <v>546</v>
      </c>
    </row>
    <row r="3196" spans="1:13" x14ac:dyDescent="0.65">
      <c r="A3196" s="2">
        <v>45490</v>
      </c>
      <c r="B3196" s="3">
        <f t="shared" si="149"/>
        <v>2025</v>
      </c>
      <c r="C3196" t="str">
        <f t="shared" si="147"/>
        <v>2024-2025</v>
      </c>
      <c r="D3196" t="s">
        <v>160</v>
      </c>
      <c r="E3196" t="s">
        <v>24</v>
      </c>
      <c r="F3196" t="str">
        <f t="shared" si="148"/>
        <v>Queensland</v>
      </c>
      <c r="G3196" t="s">
        <v>19</v>
      </c>
      <c r="H3196">
        <v>4053</v>
      </c>
      <c r="I3196" t="s">
        <v>11</v>
      </c>
      <c r="J3196" t="s">
        <v>129</v>
      </c>
      <c r="K3196" t="s">
        <v>157</v>
      </c>
      <c r="L3196" t="s">
        <v>147</v>
      </c>
      <c r="M3196" s="5">
        <v>20</v>
      </c>
    </row>
    <row r="3197" spans="1:13" x14ac:dyDescent="0.65">
      <c r="A3197" s="2">
        <v>45706</v>
      </c>
      <c r="B3197" s="3">
        <f t="shared" si="149"/>
        <v>2025</v>
      </c>
      <c r="C3197" t="str">
        <f t="shared" si="147"/>
        <v>2024-2025</v>
      </c>
      <c r="D3197" t="s">
        <v>161</v>
      </c>
      <c r="E3197" t="s">
        <v>52</v>
      </c>
      <c r="F3197" t="str">
        <f t="shared" si="148"/>
        <v>New South Wales</v>
      </c>
      <c r="G3197" t="s">
        <v>10</v>
      </c>
      <c r="H3197">
        <v>2485</v>
      </c>
      <c r="I3197" t="s">
        <v>11</v>
      </c>
      <c r="J3197" t="s">
        <v>120</v>
      </c>
      <c r="K3197" t="s">
        <v>155</v>
      </c>
      <c r="L3197" t="s">
        <v>145</v>
      </c>
      <c r="M3197" s="5">
        <v>210</v>
      </c>
    </row>
    <row r="3198" spans="1:13" x14ac:dyDescent="0.65">
      <c r="A3198" s="2">
        <v>45954</v>
      </c>
      <c r="B3198" s="3">
        <f t="shared" si="149"/>
        <v>2026</v>
      </c>
      <c r="C3198" t="str">
        <f t="shared" si="147"/>
        <v>2025-2026</v>
      </c>
      <c r="D3198" t="s">
        <v>160</v>
      </c>
      <c r="E3198" t="s">
        <v>54</v>
      </c>
      <c r="F3198" t="str">
        <f t="shared" si="148"/>
        <v>New South Wales</v>
      </c>
      <c r="G3198" t="s">
        <v>10</v>
      </c>
      <c r="H3198">
        <v>2750</v>
      </c>
      <c r="I3198" t="s">
        <v>11</v>
      </c>
      <c r="J3198" t="s">
        <v>130</v>
      </c>
      <c r="K3198" t="s">
        <v>151</v>
      </c>
      <c r="L3198" t="s">
        <v>141</v>
      </c>
      <c r="M3198" s="5">
        <v>187</v>
      </c>
    </row>
    <row r="3199" spans="1:13" x14ac:dyDescent="0.65">
      <c r="A3199" s="2">
        <v>45855</v>
      </c>
      <c r="B3199" s="3">
        <f t="shared" si="149"/>
        <v>2026</v>
      </c>
      <c r="C3199" t="str">
        <f t="shared" si="147"/>
        <v>2025-2026</v>
      </c>
      <c r="D3199" t="s">
        <v>160</v>
      </c>
      <c r="E3199" t="s">
        <v>93</v>
      </c>
      <c r="F3199" t="str">
        <f t="shared" si="148"/>
        <v>Victoria</v>
      </c>
      <c r="G3199" t="s">
        <v>26</v>
      </c>
      <c r="H3199">
        <v>3400</v>
      </c>
      <c r="I3199" t="s">
        <v>11</v>
      </c>
      <c r="J3199" t="s">
        <v>127</v>
      </c>
      <c r="K3199" t="s">
        <v>154</v>
      </c>
      <c r="L3199" t="s">
        <v>144</v>
      </c>
      <c r="M3199" s="5">
        <v>549</v>
      </c>
    </row>
    <row r="3200" spans="1:13" x14ac:dyDescent="0.65">
      <c r="A3200" s="2">
        <v>45574</v>
      </c>
      <c r="B3200" s="3">
        <f t="shared" si="149"/>
        <v>2025</v>
      </c>
      <c r="C3200" t="str">
        <f t="shared" si="147"/>
        <v>2024-2025</v>
      </c>
      <c r="D3200" t="s">
        <v>160</v>
      </c>
      <c r="E3200" t="s">
        <v>94</v>
      </c>
      <c r="F3200" t="str">
        <f t="shared" si="148"/>
        <v>Queensland</v>
      </c>
      <c r="G3200" t="s">
        <v>19</v>
      </c>
      <c r="H3200">
        <v>4551</v>
      </c>
      <c r="I3200" t="s">
        <v>11</v>
      </c>
      <c r="J3200" t="s">
        <v>134</v>
      </c>
      <c r="K3200" t="s">
        <v>152</v>
      </c>
      <c r="L3200" t="s">
        <v>142</v>
      </c>
      <c r="M3200" s="5">
        <v>737</v>
      </c>
    </row>
    <row r="3201" spans="1:13" x14ac:dyDescent="0.65">
      <c r="A3201" s="2">
        <v>45528</v>
      </c>
      <c r="B3201" s="3">
        <f t="shared" si="149"/>
        <v>2025</v>
      </c>
      <c r="C3201" t="str">
        <f t="shared" si="147"/>
        <v>2024-2025</v>
      </c>
      <c r="D3201" t="s">
        <v>160</v>
      </c>
      <c r="E3201" t="s">
        <v>65</v>
      </c>
      <c r="F3201" t="str">
        <f t="shared" si="148"/>
        <v>Victoria</v>
      </c>
      <c r="G3201" t="s">
        <v>26</v>
      </c>
      <c r="H3201">
        <v>3931</v>
      </c>
      <c r="I3201" t="s">
        <v>11</v>
      </c>
      <c r="J3201" t="s">
        <v>135</v>
      </c>
      <c r="K3201" t="s">
        <v>155</v>
      </c>
      <c r="L3201" t="s">
        <v>145</v>
      </c>
      <c r="M3201" s="5">
        <v>362</v>
      </c>
    </row>
    <row r="3202" spans="1:13" x14ac:dyDescent="0.65">
      <c r="A3202" s="2">
        <v>45341</v>
      </c>
      <c r="B3202" s="3">
        <f t="shared" si="149"/>
        <v>2024</v>
      </c>
      <c r="C3202" t="str">
        <f t="shared" ref="C3202:C3265" si="150">IF(MONTH(A3202) &gt;= 7, YEAR(A3202) &amp; "-" &amp; YEAR(A3202) + 1, YEAR(A3202) - 1 &amp; "-" &amp; YEAR(A3202))</f>
        <v>2023-2024</v>
      </c>
      <c r="D3202" t="s">
        <v>160</v>
      </c>
      <c r="E3202" t="s">
        <v>100</v>
      </c>
      <c r="F3202" t="str">
        <f t="shared" ref="F3202:F3265" si="151">IF(G3202="WA","Western Australia",
IF(G3202="NSW","New South Wales",
IF(G3202="QLD","Queensland",
IF(G3202="VIC","Victoria",
IF(G3202="TAS","Tasmania",
IF(G3202="SA","South Australia",
IF(G3202="NT","Northern Territory",
IF(G3202="ACT","Australian Capital Territory",G3202))))))))</f>
        <v>New South Wales</v>
      </c>
      <c r="G3202" t="s">
        <v>10</v>
      </c>
      <c r="H3202">
        <v>2800</v>
      </c>
      <c r="I3202" t="s">
        <v>11</v>
      </c>
      <c r="J3202" t="s">
        <v>130</v>
      </c>
      <c r="K3202" t="s">
        <v>150</v>
      </c>
      <c r="L3202" t="s">
        <v>140</v>
      </c>
      <c r="M3202" s="5">
        <v>496</v>
      </c>
    </row>
    <row r="3203" spans="1:13" x14ac:dyDescent="0.65">
      <c r="A3203" s="2">
        <v>45401</v>
      </c>
      <c r="B3203" s="3">
        <f t="shared" ref="B3203:B3266" si="152">IF(MONTH(A3203)&gt;=7,YEAR(A3203)+1,YEAR(A3203))</f>
        <v>2024</v>
      </c>
      <c r="C3203" t="str">
        <f t="shared" si="150"/>
        <v>2023-2024</v>
      </c>
      <c r="D3203" t="s">
        <v>160</v>
      </c>
      <c r="E3203" t="s">
        <v>30</v>
      </c>
      <c r="F3203" t="str">
        <f t="shared" si="151"/>
        <v>Victoria</v>
      </c>
      <c r="G3203" t="s">
        <v>26</v>
      </c>
      <c r="H3203">
        <v>3030</v>
      </c>
      <c r="I3203" t="s">
        <v>11</v>
      </c>
      <c r="J3203" t="s">
        <v>126</v>
      </c>
      <c r="K3203" t="s">
        <v>154</v>
      </c>
      <c r="L3203" t="s">
        <v>144</v>
      </c>
      <c r="M3203" s="5">
        <v>522</v>
      </c>
    </row>
    <row r="3204" spans="1:13" x14ac:dyDescent="0.65">
      <c r="A3204" s="2">
        <v>45774</v>
      </c>
      <c r="B3204" s="3">
        <f t="shared" si="152"/>
        <v>2025</v>
      </c>
      <c r="C3204" t="str">
        <f t="shared" si="150"/>
        <v>2024-2025</v>
      </c>
      <c r="D3204" t="s">
        <v>160</v>
      </c>
      <c r="E3204" t="s">
        <v>91</v>
      </c>
      <c r="F3204" t="str">
        <f t="shared" si="151"/>
        <v>Western Australia</v>
      </c>
      <c r="G3204" t="s">
        <v>28</v>
      </c>
      <c r="H3204">
        <v>6109</v>
      </c>
      <c r="I3204" t="s">
        <v>11</v>
      </c>
      <c r="J3204" t="s">
        <v>133</v>
      </c>
      <c r="K3204" t="s">
        <v>150</v>
      </c>
      <c r="L3204" t="s">
        <v>140</v>
      </c>
      <c r="M3204" s="5">
        <v>251</v>
      </c>
    </row>
    <row r="3205" spans="1:13" x14ac:dyDescent="0.65">
      <c r="A3205" s="2">
        <v>45499</v>
      </c>
      <c r="B3205" s="3">
        <f t="shared" si="152"/>
        <v>2025</v>
      </c>
      <c r="C3205" t="str">
        <f t="shared" si="150"/>
        <v>2024-2025</v>
      </c>
      <c r="D3205" t="s">
        <v>161</v>
      </c>
      <c r="E3205" t="s">
        <v>75</v>
      </c>
      <c r="F3205" t="str">
        <f t="shared" si="151"/>
        <v>Victoria</v>
      </c>
      <c r="G3205" t="s">
        <v>26</v>
      </c>
      <c r="H3205">
        <v>3915</v>
      </c>
      <c r="I3205" t="s">
        <v>11</v>
      </c>
      <c r="J3205" t="s">
        <v>135</v>
      </c>
      <c r="K3205" t="s">
        <v>154</v>
      </c>
      <c r="L3205" t="s">
        <v>144</v>
      </c>
      <c r="M3205" s="5">
        <v>240</v>
      </c>
    </row>
    <row r="3206" spans="1:13" x14ac:dyDescent="0.65">
      <c r="A3206" s="2">
        <v>45350</v>
      </c>
      <c r="B3206" s="3">
        <f t="shared" si="152"/>
        <v>2024</v>
      </c>
      <c r="C3206" t="str">
        <f t="shared" si="150"/>
        <v>2023-2024</v>
      </c>
      <c r="D3206" t="s">
        <v>160</v>
      </c>
      <c r="E3206" t="s">
        <v>83</v>
      </c>
      <c r="F3206" t="str">
        <f t="shared" si="151"/>
        <v>Victoria</v>
      </c>
      <c r="G3206" t="s">
        <v>26</v>
      </c>
      <c r="H3206">
        <v>3551</v>
      </c>
      <c r="I3206" t="s">
        <v>11</v>
      </c>
      <c r="J3206" t="s">
        <v>127</v>
      </c>
      <c r="K3206" t="s">
        <v>156</v>
      </c>
      <c r="L3206" t="s">
        <v>146</v>
      </c>
      <c r="M3206" s="5">
        <v>163</v>
      </c>
    </row>
    <row r="3207" spans="1:13" x14ac:dyDescent="0.65">
      <c r="A3207" s="2">
        <v>45953</v>
      </c>
      <c r="B3207" s="3">
        <f t="shared" si="152"/>
        <v>2026</v>
      </c>
      <c r="C3207" t="str">
        <f t="shared" si="150"/>
        <v>2025-2026</v>
      </c>
      <c r="D3207" t="s">
        <v>160</v>
      </c>
      <c r="E3207" t="s">
        <v>13</v>
      </c>
      <c r="F3207" t="str">
        <f t="shared" si="151"/>
        <v>New South Wales</v>
      </c>
      <c r="G3207" t="s">
        <v>10</v>
      </c>
      <c r="H3207">
        <v>2141</v>
      </c>
      <c r="I3207" t="s">
        <v>11</v>
      </c>
      <c r="J3207" t="s">
        <v>123</v>
      </c>
      <c r="K3207" t="s">
        <v>159</v>
      </c>
      <c r="L3207" t="s">
        <v>149</v>
      </c>
      <c r="M3207" s="5">
        <v>347</v>
      </c>
    </row>
    <row r="3208" spans="1:13" x14ac:dyDescent="0.65">
      <c r="A3208" s="2">
        <v>45782</v>
      </c>
      <c r="B3208" s="3">
        <f t="shared" si="152"/>
        <v>2025</v>
      </c>
      <c r="C3208" t="str">
        <f t="shared" si="150"/>
        <v>2024-2025</v>
      </c>
      <c r="D3208" t="s">
        <v>161</v>
      </c>
      <c r="E3208" t="s">
        <v>14</v>
      </c>
      <c r="F3208" t="str">
        <f t="shared" si="151"/>
        <v>Northern Territory</v>
      </c>
      <c r="G3208" t="s">
        <v>15</v>
      </c>
      <c r="H3208">
        <v>800</v>
      </c>
      <c r="I3208" t="s">
        <v>11</v>
      </c>
      <c r="J3208" t="s">
        <v>138</v>
      </c>
      <c r="K3208" t="s">
        <v>159</v>
      </c>
      <c r="L3208" t="s">
        <v>149</v>
      </c>
      <c r="M3208" s="5">
        <v>284</v>
      </c>
    </row>
    <row r="3209" spans="1:13" x14ac:dyDescent="0.65">
      <c r="A3209" s="2">
        <v>45350</v>
      </c>
      <c r="B3209" s="3">
        <f t="shared" si="152"/>
        <v>2024</v>
      </c>
      <c r="C3209" t="str">
        <f t="shared" si="150"/>
        <v>2023-2024</v>
      </c>
      <c r="D3209" t="s">
        <v>160</v>
      </c>
      <c r="E3209" t="s">
        <v>39</v>
      </c>
      <c r="F3209" t="str">
        <f t="shared" si="151"/>
        <v>New South Wales</v>
      </c>
      <c r="G3209" t="s">
        <v>10</v>
      </c>
      <c r="H3209">
        <v>2541</v>
      </c>
      <c r="I3209" t="s">
        <v>11</v>
      </c>
      <c r="J3209" t="s">
        <v>121</v>
      </c>
      <c r="K3209" t="s">
        <v>150</v>
      </c>
      <c r="L3209" t="s">
        <v>140</v>
      </c>
      <c r="M3209" s="5">
        <v>219</v>
      </c>
    </row>
    <row r="3210" spans="1:13" x14ac:dyDescent="0.65">
      <c r="A3210" s="2">
        <v>45970</v>
      </c>
      <c r="B3210" s="3">
        <f t="shared" si="152"/>
        <v>2026</v>
      </c>
      <c r="C3210" t="str">
        <f t="shared" si="150"/>
        <v>2025-2026</v>
      </c>
      <c r="D3210" t="s">
        <v>161</v>
      </c>
      <c r="E3210" t="s">
        <v>114</v>
      </c>
      <c r="F3210" t="str">
        <f t="shared" si="151"/>
        <v>Victoria</v>
      </c>
      <c r="G3210" t="s">
        <v>26</v>
      </c>
      <c r="H3210">
        <v>3353</v>
      </c>
      <c r="I3210" t="s">
        <v>11</v>
      </c>
      <c r="J3210" t="s">
        <v>127</v>
      </c>
      <c r="K3210" t="s">
        <v>152</v>
      </c>
      <c r="L3210" t="s">
        <v>142</v>
      </c>
      <c r="M3210" s="5">
        <v>150</v>
      </c>
    </row>
    <row r="3211" spans="1:13" x14ac:dyDescent="0.65">
      <c r="A3211" s="2">
        <v>45986</v>
      </c>
      <c r="B3211" s="3">
        <f t="shared" si="152"/>
        <v>2026</v>
      </c>
      <c r="C3211" t="str">
        <f t="shared" si="150"/>
        <v>2025-2026</v>
      </c>
      <c r="D3211" t="s">
        <v>160</v>
      </c>
      <c r="E3211" t="s">
        <v>65</v>
      </c>
      <c r="F3211" t="str">
        <f t="shared" si="151"/>
        <v>Victoria</v>
      </c>
      <c r="G3211" t="s">
        <v>26</v>
      </c>
      <c r="H3211">
        <v>3931</v>
      </c>
      <c r="I3211" t="s">
        <v>11</v>
      </c>
      <c r="J3211" t="s">
        <v>135</v>
      </c>
      <c r="K3211" t="s">
        <v>159</v>
      </c>
      <c r="L3211" t="s">
        <v>149</v>
      </c>
      <c r="M3211" s="5">
        <v>455</v>
      </c>
    </row>
    <row r="3212" spans="1:13" x14ac:dyDescent="0.65">
      <c r="A3212" s="2">
        <v>45988</v>
      </c>
      <c r="B3212" s="3">
        <f t="shared" si="152"/>
        <v>2026</v>
      </c>
      <c r="C3212" t="str">
        <f t="shared" si="150"/>
        <v>2025-2026</v>
      </c>
      <c r="D3212" t="s">
        <v>160</v>
      </c>
      <c r="E3212" t="s">
        <v>25</v>
      </c>
      <c r="F3212" t="str">
        <f t="shared" si="151"/>
        <v>Victoria</v>
      </c>
      <c r="G3212" t="s">
        <v>26</v>
      </c>
      <c r="H3212">
        <v>3066</v>
      </c>
      <c r="I3212" t="s">
        <v>11</v>
      </c>
      <c r="J3212" t="s">
        <v>126</v>
      </c>
      <c r="K3212" t="s">
        <v>152</v>
      </c>
      <c r="L3212" t="s">
        <v>142</v>
      </c>
      <c r="M3212" s="5">
        <v>57</v>
      </c>
    </row>
    <row r="3213" spans="1:13" x14ac:dyDescent="0.65">
      <c r="A3213" s="2">
        <v>45331</v>
      </c>
      <c r="B3213" s="3">
        <f t="shared" si="152"/>
        <v>2024</v>
      </c>
      <c r="C3213" t="str">
        <f t="shared" si="150"/>
        <v>2023-2024</v>
      </c>
      <c r="D3213" t="s">
        <v>160</v>
      </c>
      <c r="E3213" t="s">
        <v>92</v>
      </c>
      <c r="F3213" t="str">
        <f t="shared" si="151"/>
        <v>New South Wales</v>
      </c>
      <c r="G3213" t="s">
        <v>10</v>
      </c>
      <c r="H3213">
        <v>2015</v>
      </c>
      <c r="I3213" t="s">
        <v>11</v>
      </c>
      <c r="J3213" t="s">
        <v>124</v>
      </c>
      <c r="K3213" t="s">
        <v>153</v>
      </c>
      <c r="L3213" t="s">
        <v>143</v>
      </c>
      <c r="M3213" s="5">
        <v>395</v>
      </c>
    </row>
    <row r="3214" spans="1:13" x14ac:dyDescent="0.65">
      <c r="A3214" s="2">
        <v>45624</v>
      </c>
      <c r="B3214" s="3">
        <f t="shared" si="152"/>
        <v>2025</v>
      </c>
      <c r="C3214" t="str">
        <f t="shared" si="150"/>
        <v>2024-2025</v>
      </c>
      <c r="D3214" t="s">
        <v>161</v>
      </c>
      <c r="E3214" t="s">
        <v>48</v>
      </c>
      <c r="F3214" t="str">
        <f t="shared" si="151"/>
        <v>Western Australia</v>
      </c>
      <c r="G3214" t="s">
        <v>28</v>
      </c>
      <c r="H3214">
        <v>6450</v>
      </c>
      <c r="I3214" t="s">
        <v>11</v>
      </c>
      <c r="J3214" t="s">
        <v>139</v>
      </c>
      <c r="K3214" t="s">
        <v>155</v>
      </c>
      <c r="L3214" t="s">
        <v>145</v>
      </c>
      <c r="M3214" s="5">
        <v>693</v>
      </c>
    </row>
    <row r="3215" spans="1:13" x14ac:dyDescent="0.65">
      <c r="A3215" s="2">
        <v>45486</v>
      </c>
      <c r="B3215" s="3">
        <f t="shared" si="152"/>
        <v>2025</v>
      </c>
      <c r="C3215" t="str">
        <f t="shared" si="150"/>
        <v>2024-2025</v>
      </c>
      <c r="D3215" t="s">
        <v>160</v>
      </c>
      <c r="E3215" t="s">
        <v>41</v>
      </c>
      <c r="F3215" t="str">
        <f t="shared" si="151"/>
        <v>New South Wales</v>
      </c>
      <c r="G3215" t="s">
        <v>10</v>
      </c>
      <c r="H3215">
        <v>2478</v>
      </c>
      <c r="I3215" t="s">
        <v>11</v>
      </c>
      <c r="J3215" t="s">
        <v>120</v>
      </c>
      <c r="K3215" t="s">
        <v>150</v>
      </c>
      <c r="L3215" t="s">
        <v>140</v>
      </c>
      <c r="M3215" s="5">
        <v>691</v>
      </c>
    </row>
    <row r="3216" spans="1:13" x14ac:dyDescent="0.65">
      <c r="A3216" s="2">
        <v>45418</v>
      </c>
      <c r="B3216" s="3">
        <f t="shared" si="152"/>
        <v>2024</v>
      </c>
      <c r="C3216" t="str">
        <f t="shared" si="150"/>
        <v>2023-2024</v>
      </c>
      <c r="D3216" t="s">
        <v>160</v>
      </c>
      <c r="E3216" t="s">
        <v>93</v>
      </c>
      <c r="F3216" t="str">
        <f t="shared" si="151"/>
        <v>Victoria</v>
      </c>
      <c r="G3216" t="s">
        <v>26</v>
      </c>
      <c r="H3216">
        <v>3400</v>
      </c>
      <c r="I3216" t="s">
        <v>11</v>
      </c>
      <c r="J3216" t="s">
        <v>127</v>
      </c>
      <c r="K3216" t="s">
        <v>151</v>
      </c>
      <c r="L3216" t="s">
        <v>141</v>
      </c>
      <c r="M3216" s="5">
        <v>440</v>
      </c>
    </row>
    <row r="3217" spans="1:13" x14ac:dyDescent="0.65">
      <c r="A3217" s="2">
        <v>45344</v>
      </c>
      <c r="B3217" s="3">
        <f t="shared" si="152"/>
        <v>2024</v>
      </c>
      <c r="C3217" t="str">
        <f t="shared" si="150"/>
        <v>2023-2024</v>
      </c>
      <c r="D3217" t="s">
        <v>160</v>
      </c>
      <c r="E3217" t="s">
        <v>103</v>
      </c>
      <c r="F3217" t="str">
        <f t="shared" si="151"/>
        <v>Victoria</v>
      </c>
      <c r="G3217" t="s">
        <v>26</v>
      </c>
      <c r="H3217">
        <v>3550</v>
      </c>
      <c r="I3217" t="s">
        <v>11</v>
      </c>
      <c r="J3217" t="s">
        <v>127</v>
      </c>
      <c r="K3217" t="s">
        <v>151</v>
      </c>
      <c r="L3217" t="s">
        <v>141</v>
      </c>
      <c r="M3217" s="5">
        <v>612</v>
      </c>
    </row>
    <row r="3218" spans="1:13" x14ac:dyDescent="0.65">
      <c r="A3218" s="2">
        <v>45660</v>
      </c>
      <c r="B3218" s="3">
        <f t="shared" si="152"/>
        <v>2025</v>
      </c>
      <c r="C3218" t="str">
        <f t="shared" si="150"/>
        <v>2024-2025</v>
      </c>
      <c r="D3218" t="s">
        <v>160</v>
      </c>
      <c r="E3218" t="s">
        <v>21</v>
      </c>
      <c r="F3218" t="str">
        <f t="shared" si="151"/>
        <v>South Australia</v>
      </c>
      <c r="G3218" t="s">
        <v>17</v>
      </c>
      <c r="H3218">
        <v>5343</v>
      </c>
      <c r="I3218" t="s">
        <v>11</v>
      </c>
      <c r="J3218" t="s">
        <v>137</v>
      </c>
      <c r="K3218" t="s">
        <v>154</v>
      </c>
      <c r="L3218" t="s">
        <v>144</v>
      </c>
      <c r="M3218" s="5">
        <v>133</v>
      </c>
    </row>
    <row r="3219" spans="1:13" x14ac:dyDescent="0.65">
      <c r="A3219" s="2">
        <v>45602</v>
      </c>
      <c r="B3219" s="3">
        <f t="shared" si="152"/>
        <v>2025</v>
      </c>
      <c r="C3219" t="str">
        <f t="shared" si="150"/>
        <v>2024-2025</v>
      </c>
      <c r="D3219" t="s">
        <v>160</v>
      </c>
      <c r="E3219" t="s">
        <v>89</v>
      </c>
      <c r="F3219" t="str">
        <f t="shared" si="151"/>
        <v>Queensland</v>
      </c>
      <c r="G3219" t="s">
        <v>19</v>
      </c>
      <c r="H3219">
        <v>4700</v>
      </c>
      <c r="I3219" t="s">
        <v>11</v>
      </c>
      <c r="J3219" t="s">
        <v>136</v>
      </c>
      <c r="K3219" t="s">
        <v>154</v>
      </c>
      <c r="L3219" t="s">
        <v>144</v>
      </c>
      <c r="M3219" s="5">
        <v>483</v>
      </c>
    </row>
    <row r="3220" spans="1:13" x14ac:dyDescent="0.65">
      <c r="A3220" s="2">
        <v>45693</v>
      </c>
      <c r="B3220" s="3">
        <f t="shared" si="152"/>
        <v>2025</v>
      </c>
      <c r="C3220" t="str">
        <f t="shared" si="150"/>
        <v>2024-2025</v>
      </c>
      <c r="D3220" t="s">
        <v>160</v>
      </c>
      <c r="E3220" t="s">
        <v>68</v>
      </c>
      <c r="F3220" t="str">
        <f t="shared" si="151"/>
        <v>Victoria</v>
      </c>
      <c r="G3220" t="s">
        <v>26</v>
      </c>
      <c r="H3220">
        <v>3429</v>
      </c>
      <c r="I3220" t="s">
        <v>11</v>
      </c>
      <c r="J3220" t="s">
        <v>127</v>
      </c>
      <c r="K3220" t="s">
        <v>159</v>
      </c>
      <c r="L3220" t="s">
        <v>149</v>
      </c>
      <c r="M3220" s="5">
        <v>497</v>
      </c>
    </row>
    <row r="3221" spans="1:13" x14ac:dyDescent="0.65">
      <c r="A3221" s="2">
        <v>45405</v>
      </c>
      <c r="B3221" s="3">
        <f t="shared" si="152"/>
        <v>2024</v>
      </c>
      <c r="C3221" t="str">
        <f t="shared" si="150"/>
        <v>2023-2024</v>
      </c>
      <c r="D3221" t="s">
        <v>161</v>
      </c>
      <c r="E3221" t="s">
        <v>97</v>
      </c>
      <c r="F3221" t="str">
        <f t="shared" si="151"/>
        <v>Tasmania</v>
      </c>
      <c r="G3221" t="s">
        <v>43</v>
      </c>
      <c r="H3221">
        <v>7010</v>
      </c>
      <c r="I3221" t="s">
        <v>11</v>
      </c>
      <c r="J3221" t="s">
        <v>128</v>
      </c>
      <c r="K3221" t="s">
        <v>155</v>
      </c>
      <c r="L3221" t="s">
        <v>145</v>
      </c>
      <c r="M3221" s="5">
        <v>467</v>
      </c>
    </row>
    <row r="3222" spans="1:13" x14ac:dyDescent="0.65">
      <c r="A3222" s="2">
        <v>45957</v>
      </c>
      <c r="B3222" s="3">
        <f t="shared" si="152"/>
        <v>2026</v>
      </c>
      <c r="C3222" t="str">
        <f t="shared" si="150"/>
        <v>2025-2026</v>
      </c>
      <c r="D3222" t="s">
        <v>160</v>
      </c>
      <c r="E3222" t="s">
        <v>109</v>
      </c>
      <c r="F3222" t="str">
        <f t="shared" si="151"/>
        <v>Western Australia</v>
      </c>
      <c r="G3222" t="s">
        <v>28</v>
      </c>
      <c r="H3222">
        <v>6052</v>
      </c>
      <c r="I3222" t="s">
        <v>11</v>
      </c>
      <c r="J3222" t="s">
        <v>119</v>
      </c>
      <c r="K3222" t="s">
        <v>151</v>
      </c>
      <c r="L3222" t="s">
        <v>141</v>
      </c>
      <c r="M3222" s="5">
        <v>516</v>
      </c>
    </row>
    <row r="3223" spans="1:13" x14ac:dyDescent="0.65">
      <c r="A3223" s="2">
        <v>45474</v>
      </c>
      <c r="B3223" s="3">
        <f t="shared" si="152"/>
        <v>2025</v>
      </c>
      <c r="C3223" t="str">
        <f t="shared" si="150"/>
        <v>2024-2025</v>
      </c>
      <c r="D3223" t="s">
        <v>161</v>
      </c>
      <c r="E3223" t="s">
        <v>45</v>
      </c>
      <c r="F3223" t="str">
        <f t="shared" si="151"/>
        <v>Victoria</v>
      </c>
      <c r="G3223" t="s">
        <v>26</v>
      </c>
      <c r="H3223">
        <v>3136</v>
      </c>
      <c r="I3223" t="s">
        <v>11</v>
      </c>
      <c r="J3223" t="s">
        <v>125</v>
      </c>
      <c r="K3223" t="s">
        <v>150</v>
      </c>
      <c r="L3223" t="s">
        <v>140</v>
      </c>
      <c r="M3223" s="5">
        <v>233</v>
      </c>
    </row>
    <row r="3224" spans="1:13" x14ac:dyDescent="0.65">
      <c r="A3224" s="2">
        <v>45828</v>
      </c>
      <c r="B3224" s="3">
        <f t="shared" si="152"/>
        <v>2025</v>
      </c>
      <c r="C3224" t="str">
        <f t="shared" si="150"/>
        <v>2024-2025</v>
      </c>
      <c r="D3224" t="s">
        <v>161</v>
      </c>
      <c r="E3224" t="s">
        <v>103</v>
      </c>
      <c r="F3224" t="str">
        <f t="shared" si="151"/>
        <v>Victoria</v>
      </c>
      <c r="G3224" t="s">
        <v>26</v>
      </c>
      <c r="H3224">
        <v>3550</v>
      </c>
      <c r="I3224" t="s">
        <v>11</v>
      </c>
      <c r="J3224" t="s">
        <v>127</v>
      </c>
      <c r="K3224" t="s">
        <v>157</v>
      </c>
      <c r="L3224" t="s">
        <v>147</v>
      </c>
      <c r="M3224" s="5">
        <v>455</v>
      </c>
    </row>
    <row r="3225" spans="1:13" x14ac:dyDescent="0.65">
      <c r="A3225" s="2">
        <v>45336</v>
      </c>
      <c r="B3225" s="3">
        <f t="shared" si="152"/>
        <v>2024</v>
      </c>
      <c r="C3225" t="str">
        <f t="shared" si="150"/>
        <v>2023-2024</v>
      </c>
      <c r="D3225" t="s">
        <v>160</v>
      </c>
      <c r="E3225" t="s">
        <v>107</v>
      </c>
      <c r="F3225" t="str">
        <f t="shared" si="151"/>
        <v>New South Wales</v>
      </c>
      <c r="G3225" t="s">
        <v>10</v>
      </c>
      <c r="H3225">
        <v>2020</v>
      </c>
      <c r="I3225" t="s">
        <v>11</v>
      </c>
      <c r="J3225" t="s">
        <v>124</v>
      </c>
      <c r="K3225" t="s">
        <v>157</v>
      </c>
      <c r="L3225" t="s">
        <v>147</v>
      </c>
      <c r="M3225" s="5">
        <v>125</v>
      </c>
    </row>
    <row r="3226" spans="1:13" x14ac:dyDescent="0.65">
      <c r="A3226" s="2">
        <v>45575</v>
      </c>
      <c r="B3226" s="3">
        <f t="shared" si="152"/>
        <v>2025</v>
      </c>
      <c r="C3226" t="str">
        <f t="shared" si="150"/>
        <v>2024-2025</v>
      </c>
      <c r="D3226" t="s">
        <v>160</v>
      </c>
      <c r="E3226" t="s">
        <v>93</v>
      </c>
      <c r="F3226" t="str">
        <f t="shared" si="151"/>
        <v>Victoria</v>
      </c>
      <c r="G3226" t="s">
        <v>26</v>
      </c>
      <c r="H3226">
        <v>3400</v>
      </c>
      <c r="I3226" t="s">
        <v>11</v>
      </c>
      <c r="J3226" t="s">
        <v>127</v>
      </c>
      <c r="K3226" t="s">
        <v>150</v>
      </c>
      <c r="L3226" t="s">
        <v>140</v>
      </c>
      <c r="M3226" s="5">
        <v>186</v>
      </c>
    </row>
    <row r="3227" spans="1:13" x14ac:dyDescent="0.65">
      <c r="A3227" s="2">
        <v>45782</v>
      </c>
      <c r="B3227" s="3">
        <f t="shared" si="152"/>
        <v>2025</v>
      </c>
      <c r="C3227" t="str">
        <f t="shared" si="150"/>
        <v>2024-2025</v>
      </c>
      <c r="D3227" t="s">
        <v>161</v>
      </c>
      <c r="E3227" t="s">
        <v>77</v>
      </c>
      <c r="F3227" t="str">
        <f t="shared" si="151"/>
        <v>Victoria</v>
      </c>
      <c r="G3227" t="s">
        <v>26</v>
      </c>
      <c r="H3227">
        <v>3018</v>
      </c>
      <c r="I3227" t="s">
        <v>11</v>
      </c>
      <c r="J3227" t="s">
        <v>126</v>
      </c>
      <c r="K3227" t="s">
        <v>151</v>
      </c>
      <c r="L3227" t="s">
        <v>141</v>
      </c>
      <c r="M3227" s="5">
        <v>760</v>
      </c>
    </row>
    <row r="3228" spans="1:13" x14ac:dyDescent="0.65">
      <c r="A3228" s="2">
        <v>45481</v>
      </c>
      <c r="B3228" s="3">
        <f t="shared" si="152"/>
        <v>2025</v>
      </c>
      <c r="C3228" t="str">
        <f t="shared" si="150"/>
        <v>2024-2025</v>
      </c>
      <c r="D3228" t="s">
        <v>160</v>
      </c>
      <c r="E3228" t="s">
        <v>85</v>
      </c>
      <c r="F3228" t="str">
        <f t="shared" si="151"/>
        <v>Western Australia</v>
      </c>
      <c r="G3228" t="s">
        <v>28</v>
      </c>
      <c r="H3228">
        <v>6725</v>
      </c>
      <c r="I3228" t="s">
        <v>11</v>
      </c>
      <c r="J3228" t="s">
        <v>139</v>
      </c>
      <c r="K3228" t="s">
        <v>154</v>
      </c>
      <c r="L3228" t="s">
        <v>144</v>
      </c>
      <c r="M3228" s="5">
        <v>330</v>
      </c>
    </row>
    <row r="3229" spans="1:13" x14ac:dyDescent="0.65">
      <c r="A3229" s="2">
        <v>45771</v>
      </c>
      <c r="B3229" s="3">
        <f t="shared" si="152"/>
        <v>2025</v>
      </c>
      <c r="C3229" t="str">
        <f t="shared" si="150"/>
        <v>2024-2025</v>
      </c>
      <c r="D3229" t="s">
        <v>161</v>
      </c>
      <c r="E3229" t="s">
        <v>45</v>
      </c>
      <c r="F3229" t="str">
        <f t="shared" si="151"/>
        <v>Victoria</v>
      </c>
      <c r="G3229" t="s">
        <v>26</v>
      </c>
      <c r="H3229">
        <v>3136</v>
      </c>
      <c r="I3229" t="s">
        <v>11</v>
      </c>
      <c r="J3229" t="s">
        <v>125</v>
      </c>
      <c r="K3229" t="s">
        <v>159</v>
      </c>
      <c r="L3229" t="s">
        <v>149</v>
      </c>
      <c r="M3229" s="5">
        <v>737</v>
      </c>
    </row>
    <row r="3230" spans="1:13" x14ac:dyDescent="0.65">
      <c r="A3230" s="2">
        <v>45715</v>
      </c>
      <c r="B3230" s="3">
        <f t="shared" si="152"/>
        <v>2025</v>
      </c>
      <c r="C3230" t="str">
        <f t="shared" si="150"/>
        <v>2024-2025</v>
      </c>
      <c r="D3230" t="s">
        <v>160</v>
      </c>
      <c r="E3230" t="s">
        <v>66</v>
      </c>
      <c r="F3230" t="str">
        <f t="shared" si="151"/>
        <v>Western Australia</v>
      </c>
      <c r="G3230" t="s">
        <v>28</v>
      </c>
      <c r="H3230">
        <v>6330</v>
      </c>
      <c r="I3230" t="s">
        <v>11</v>
      </c>
      <c r="J3230" t="s">
        <v>133</v>
      </c>
      <c r="K3230" t="s">
        <v>158</v>
      </c>
      <c r="L3230" t="s">
        <v>148</v>
      </c>
      <c r="M3230" s="5">
        <v>307</v>
      </c>
    </row>
    <row r="3231" spans="1:13" x14ac:dyDescent="0.65">
      <c r="A3231" s="2">
        <v>45870</v>
      </c>
      <c r="B3231" s="3">
        <f t="shared" si="152"/>
        <v>2026</v>
      </c>
      <c r="C3231" t="str">
        <f t="shared" si="150"/>
        <v>2025-2026</v>
      </c>
      <c r="D3231" t="s">
        <v>160</v>
      </c>
      <c r="E3231" t="s">
        <v>22</v>
      </c>
      <c r="F3231" t="str">
        <f t="shared" si="151"/>
        <v>New South Wales</v>
      </c>
      <c r="G3231" t="s">
        <v>10</v>
      </c>
      <c r="H3231">
        <v>2116</v>
      </c>
      <c r="I3231" t="s">
        <v>11</v>
      </c>
      <c r="J3231" t="s">
        <v>123</v>
      </c>
      <c r="K3231" t="s">
        <v>157</v>
      </c>
      <c r="L3231" t="s">
        <v>147</v>
      </c>
      <c r="M3231" s="5">
        <v>412</v>
      </c>
    </row>
    <row r="3232" spans="1:13" x14ac:dyDescent="0.65">
      <c r="A3232" s="2">
        <v>45686</v>
      </c>
      <c r="B3232" s="3">
        <f t="shared" si="152"/>
        <v>2025</v>
      </c>
      <c r="C3232" t="str">
        <f t="shared" si="150"/>
        <v>2024-2025</v>
      </c>
      <c r="D3232" t="s">
        <v>160</v>
      </c>
      <c r="E3232" t="s">
        <v>108</v>
      </c>
      <c r="F3232" t="str">
        <f t="shared" si="151"/>
        <v>Tasmania</v>
      </c>
      <c r="G3232" t="s">
        <v>43</v>
      </c>
      <c r="H3232">
        <v>7320</v>
      </c>
      <c r="I3232" t="s">
        <v>11</v>
      </c>
      <c r="J3232" t="s">
        <v>128</v>
      </c>
      <c r="K3232" t="s">
        <v>155</v>
      </c>
      <c r="L3232" t="s">
        <v>145</v>
      </c>
      <c r="M3232" s="5">
        <v>701</v>
      </c>
    </row>
    <row r="3233" spans="1:13" x14ac:dyDescent="0.65">
      <c r="A3233" s="2">
        <v>45435</v>
      </c>
      <c r="B3233" s="3">
        <f t="shared" si="152"/>
        <v>2024</v>
      </c>
      <c r="C3233" t="str">
        <f t="shared" si="150"/>
        <v>2023-2024</v>
      </c>
      <c r="D3233" t="s">
        <v>160</v>
      </c>
      <c r="E3233" t="s">
        <v>86</v>
      </c>
      <c r="F3233" t="str">
        <f t="shared" si="151"/>
        <v>Queensland</v>
      </c>
      <c r="G3233" t="s">
        <v>19</v>
      </c>
      <c r="H3233">
        <v>4119</v>
      </c>
      <c r="I3233" t="s">
        <v>11</v>
      </c>
      <c r="J3233" t="s">
        <v>129</v>
      </c>
      <c r="K3233" t="s">
        <v>153</v>
      </c>
      <c r="L3233" t="s">
        <v>143</v>
      </c>
      <c r="M3233" s="5">
        <v>517</v>
      </c>
    </row>
    <row r="3234" spans="1:13" x14ac:dyDescent="0.65">
      <c r="A3234" s="2">
        <v>45389</v>
      </c>
      <c r="B3234" s="3">
        <f t="shared" si="152"/>
        <v>2024</v>
      </c>
      <c r="C3234" t="str">
        <f t="shared" si="150"/>
        <v>2023-2024</v>
      </c>
      <c r="D3234" t="s">
        <v>161</v>
      </c>
      <c r="E3234" t="s">
        <v>45</v>
      </c>
      <c r="F3234" t="str">
        <f t="shared" si="151"/>
        <v>Victoria</v>
      </c>
      <c r="G3234" t="s">
        <v>26</v>
      </c>
      <c r="H3234">
        <v>3136</v>
      </c>
      <c r="I3234" t="s">
        <v>11</v>
      </c>
      <c r="J3234" t="s">
        <v>125</v>
      </c>
      <c r="K3234" t="s">
        <v>153</v>
      </c>
      <c r="L3234" t="s">
        <v>143</v>
      </c>
      <c r="M3234" s="5">
        <v>617</v>
      </c>
    </row>
    <row r="3235" spans="1:13" x14ac:dyDescent="0.65">
      <c r="A3235" s="2">
        <v>45776</v>
      </c>
      <c r="B3235" s="3">
        <f t="shared" si="152"/>
        <v>2025</v>
      </c>
      <c r="C3235" t="str">
        <f t="shared" si="150"/>
        <v>2024-2025</v>
      </c>
      <c r="D3235" t="s">
        <v>160</v>
      </c>
      <c r="E3235" t="s">
        <v>104</v>
      </c>
      <c r="F3235" t="str">
        <f t="shared" si="151"/>
        <v>Victoria</v>
      </c>
      <c r="G3235" t="s">
        <v>26</v>
      </c>
      <c r="H3235">
        <v>3175</v>
      </c>
      <c r="I3235" t="s">
        <v>11</v>
      </c>
      <c r="J3235" t="s">
        <v>125</v>
      </c>
      <c r="K3235" t="s">
        <v>159</v>
      </c>
      <c r="L3235" t="s">
        <v>149</v>
      </c>
      <c r="M3235" s="5">
        <v>72</v>
      </c>
    </row>
    <row r="3236" spans="1:13" x14ac:dyDescent="0.65">
      <c r="A3236" s="2">
        <v>45940</v>
      </c>
      <c r="B3236" s="3">
        <f t="shared" si="152"/>
        <v>2026</v>
      </c>
      <c r="C3236" t="str">
        <f t="shared" si="150"/>
        <v>2025-2026</v>
      </c>
      <c r="D3236" t="s">
        <v>161</v>
      </c>
      <c r="E3236" t="s">
        <v>74</v>
      </c>
      <c r="F3236" t="str">
        <f t="shared" si="151"/>
        <v>Victoria</v>
      </c>
      <c r="G3236" t="s">
        <v>26</v>
      </c>
      <c r="H3236">
        <v>3500</v>
      </c>
      <c r="I3236" t="s">
        <v>11</v>
      </c>
      <c r="J3236" t="s">
        <v>127</v>
      </c>
      <c r="K3236" t="s">
        <v>150</v>
      </c>
      <c r="L3236" t="s">
        <v>140</v>
      </c>
      <c r="M3236" s="5">
        <v>338</v>
      </c>
    </row>
    <row r="3237" spans="1:13" x14ac:dyDescent="0.65">
      <c r="A3237" s="2">
        <v>45451</v>
      </c>
      <c r="B3237" s="3">
        <f t="shared" si="152"/>
        <v>2024</v>
      </c>
      <c r="C3237" t="str">
        <f t="shared" si="150"/>
        <v>2023-2024</v>
      </c>
      <c r="D3237" t="s">
        <v>160</v>
      </c>
      <c r="E3237" t="s">
        <v>81</v>
      </c>
      <c r="F3237" t="str">
        <f t="shared" si="151"/>
        <v>Victoria</v>
      </c>
      <c r="G3237" t="s">
        <v>26</v>
      </c>
      <c r="H3237">
        <v>3076</v>
      </c>
      <c r="I3237" t="s">
        <v>11</v>
      </c>
      <c r="J3237" t="s">
        <v>126</v>
      </c>
      <c r="K3237" t="s">
        <v>153</v>
      </c>
      <c r="L3237" t="s">
        <v>143</v>
      </c>
      <c r="M3237" s="5">
        <v>395</v>
      </c>
    </row>
    <row r="3238" spans="1:13" x14ac:dyDescent="0.65">
      <c r="A3238" s="2">
        <v>45322</v>
      </c>
      <c r="B3238" s="3">
        <f t="shared" si="152"/>
        <v>2024</v>
      </c>
      <c r="C3238" t="str">
        <f t="shared" si="150"/>
        <v>2023-2024</v>
      </c>
      <c r="D3238" t="s">
        <v>160</v>
      </c>
      <c r="E3238" t="s">
        <v>9</v>
      </c>
      <c r="F3238" t="str">
        <f t="shared" si="151"/>
        <v>New South Wales</v>
      </c>
      <c r="G3238" t="s">
        <v>10</v>
      </c>
      <c r="H3238">
        <v>2067</v>
      </c>
      <c r="I3238" t="s">
        <v>11</v>
      </c>
      <c r="J3238" t="s">
        <v>124</v>
      </c>
      <c r="K3238" t="s">
        <v>158</v>
      </c>
      <c r="L3238" t="s">
        <v>148</v>
      </c>
      <c r="M3238" s="5">
        <v>552</v>
      </c>
    </row>
    <row r="3239" spans="1:13" x14ac:dyDescent="0.65">
      <c r="A3239" s="2">
        <v>45564</v>
      </c>
      <c r="B3239" s="3">
        <f t="shared" si="152"/>
        <v>2025</v>
      </c>
      <c r="C3239" t="str">
        <f t="shared" si="150"/>
        <v>2024-2025</v>
      </c>
      <c r="D3239" t="s">
        <v>160</v>
      </c>
      <c r="E3239" t="s">
        <v>20</v>
      </c>
      <c r="F3239" t="str">
        <f t="shared" si="151"/>
        <v>South Australia</v>
      </c>
      <c r="G3239" t="s">
        <v>17</v>
      </c>
      <c r="H3239">
        <v>5607</v>
      </c>
      <c r="I3239" t="s">
        <v>11</v>
      </c>
      <c r="J3239" t="s">
        <v>137</v>
      </c>
      <c r="K3239" t="s">
        <v>154</v>
      </c>
      <c r="L3239" t="s">
        <v>144</v>
      </c>
      <c r="M3239" s="5">
        <v>182</v>
      </c>
    </row>
    <row r="3240" spans="1:13" x14ac:dyDescent="0.65">
      <c r="A3240" s="2">
        <v>45298</v>
      </c>
      <c r="B3240" s="3">
        <f t="shared" si="152"/>
        <v>2024</v>
      </c>
      <c r="C3240" t="str">
        <f t="shared" si="150"/>
        <v>2023-2024</v>
      </c>
      <c r="D3240" t="s">
        <v>160</v>
      </c>
      <c r="E3240" t="s">
        <v>56</v>
      </c>
      <c r="F3240" t="str">
        <f t="shared" si="151"/>
        <v>Queensland</v>
      </c>
      <c r="G3240" t="s">
        <v>19</v>
      </c>
      <c r="H3240">
        <v>4883</v>
      </c>
      <c r="I3240" t="s">
        <v>11</v>
      </c>
      <c r="J3240" t="s">
        <v>131</v>
      </c>
      <c r="K3240" t="s">
        <v>155</v>
      </c>
      <c r="L3240" t="s">
        <v>145</v>
      </c>
      <c r="M3240" s="5">
        <v>130</v>
      </c>
    </row>
    <row r="3241" spans="1:13" x14ac:dyDescent="0.65">
      <c r="A3241" s="2">
        <v>45856</v>
      </c>
      <c r="B3241" s="3">
        <f t="shared" si="152"/>
        <v>2026</v>
      </c>
      <c r="C3241" t="str">
        <f t="shared" si="150"/>
        <v>2025-2026</v>
      </c>
      <c r="D3241" t="s">
        <v>161</v>
      </c>
      <c r="E3241" t="s">
        <v>12</v>
      </c>
      <c r="F3241" t="str">
        <f t="shared" si="151"/>
        <v>New South Wales</v>
      </c>
      <c r="G3241" t="s">
        <v>10</v>
      </c>
      <c r="H3241">
        <v>2795</v>
      </c>
      <c r="I3241" t="s">
        <v>11</v>
      </c>
      <c r="J3241" t="s">
        <v>130</v>
      </c>
      <c r="K3241" t="s">
        <v>157</v>
      </c>
      <c r="L3241" t="s">
        <v>147</v>
      </c>
      <c r="M3241" s="5">
        <v>298</v>
      </c>
    </row>
    <row r="3242" spans="1:13" x14ac:dyDescent="0.65">
      <c r="A3242" s="2">
        <v>45433</v>
      </c>
      <c r="B3242" s="3">
        <f t="shared" si="152"/>
        <v>2024</v>
      </c>
      <c r="C3242" t="str">
        <f t="shared" si="150"/>
        <v>2023-2024</v>
      </c>
      <c r="D3242" t="s">
        <v>160</v>
      </c>
      <c r="E3242" t="s">
        <v>56</v>
      </c>
      <c r="F3242" t="str">
        <f t="shared" si="151"/>
        <v>Queensland</v>
      </c>
      <c r="G3242" t="s">
        <v>19</v>
      </c>
      <c r="H3242">
        <v>4883</v>
      </c>
      <c r="I3242" t="s">
        <v>11</v>
      </c>
      <c r="J3242" t="s">
        <v>131</v>
      </c>
      <c r="K3242" t="s">
        <v>154</v>
      </c>
      <c r="L3242" t="s">
        <v>144</v>
      </c>
      <c r="M3242" s="5">
        <v>238</v>
      </c>
    </row>
    <row r="3243" spans="1:13" x14ac:dyDescent="0.65">
      <c r="A3243" s="2">
        <v>46015</v>
      </c>
      <c r="B3243" s="3">
        <f t="shared" si="152"/>
        <v>2026</v>
      </c>
      <c r="C3243" t="str">
        <f t="shared" si="150"/>
        <v>2025-2026</v>
      </c>
      <c r="D3243" t="s">
        <v>160</v>
      </c>
      <c r="E3243" t="s">
        <v>44</v>
      </c>
      <c r="F3243" t="str">
        <f t="shared" si="151"/>
        <v>Western Australia</v>
      </c>
      <c r="G3243" t="s">
        <v>28</v>
      </c>
      <c r="H3243">
        <v>6010</v>
      </c>
      <c r="I3243" t="s">
        <v>11</v>
      </c>
      <c r="J3243" t="s">
        <v>119</v>
      </c>
      <c r="K3243" t="s">
        <v>159</v>
      </c>
      <c r="L3243" t="s">
        <v>149</v>
      </c>
      <c r="M3243" s="5">
        <v>600</v>
      </c>
    </row>
    <row r="3244" spans="1:13" x14ac:dyDescent="0.65">
      <c r="A3244" s="2">
        <v>45332</v>
      </c>
      <c r="B3244" s="3">
        <f t="shared" si="152"/>
        <v>2024</v>
      </c>
      <c r="C3244" t="str">
        <f t="shared" si="150"/>
        <v>2023-2024</v>
      </c>
      <c r="D3244" t="s">
        <v>160</v>
      </c>
      <c r="E3244" t="s">
        <v>34</v>
      </c>
      <c r="F3244" t="str">
        <f t="shared" si="151"/>
        <v>New South Wales</v>
      </c>
      <c r="G3244" t="s">
        <v>10</v>
      </c>
      <c r="H3244">
        <v>2560</v>
      </c>
      <c r="I3244" t="s">
        <v>11</v>
      </c>
      <c r="J3244" t="s">
        <v>121</v>
      </c>
      <c r="K3244" t="s">
        <v>157</v>
      </c>
      <c r="L3244" t="s">
        <v>147</v>
      </c>
      <c r="M3244" s="5">
        <v>139</v>
      </c>
    </row>
    <row r="3245" spans="1:13" x14ac:dyDescent="0.65">
      <c r="A3245" s="2">
        <v>45434</v>
      </c>
      <c r="B3245" s="3">
        <f t="shared" si="152"/>
        <v>2024</v>
      </c>
      <c r="C3245" t="str">
        <f t="shared" si="150"/>
        <v>2023-2024</v>
      </c>
      <c r="D3245" t="s">
        <v>160</v>
      </c>
      <c r="E3245" t="s">
        <v>100</v>
      </c>
      <c r="F3245" t="str">
        <f t="shared" si="151"/>
        <v>New South Wales</v>
      </c>
      <c r="G3245" t="s">
        <v>10</v>
      </c>
      <c r="H3245">
        <v>2800</v>
      </c>
      <c r="I3245" t="s">
        <v>11</v>
      </c>
      <c r="J3245" t="s">
        <v>130</v>
      </c>
      <c r="K3245" t="s">
        <v>157</v>
      </c>
      <c r="L3245" t="s">
        <v>147</v>
      </c>
      <c r="M3245" s="5">
        <v>693</v>
      </c>
    </row>
    <row r="3246" spans="1:13" x14ac:dyDescent="0.65">
      <c r="A3246" s="2">
        <v>45335</v>
      </c>
      <c r="B3246" s="3">
        <f t="shared" si="152"/>
        <v>2024</v>
      </c>
      <c r="C3246" t="str">
        <f t="shared" si="150"/>
        <v>2023-2024</v>
      </c>
      <c r="D3246" t="s">
        <v>160</v>
      </c>
      <c r="E3246" t="s">
        <v>54</v>
      </c>
      <c r="F3246" t="str">
        <f t="shared" si="151"/>
        <v>New South Wales</v>
      </c>
      <c r="G3246" t="s">
        <v>10</v>
      </c>
      <c r="H3246">
        <v>2750</v>
      </c>
      <c r="I3246" t="s">
        <v>11</v>
      </c>
      <c r="J3246" t="s">
        <v>130</v>
      </c>
      <c r="K3246" t="s">
        <v>159</v>
      </c>
      <c r="L3246" t="s">
        <v>149</v>
      </c>
      <c r="M3246" s="5">
        <v>187</v>
      </c>
    </row>
    <row r="3247" spans="1:13" x14ac:dyDescent="0.65">
      <c r="A3247" s="2">
        <v>45823</v>
      </c>
      <c r="B3247" s="3">
        <f t="shared" si="152"/>
        <v>2025</v>
      </c>
      <c r="C3247" t="str">
        <f t="shared" si="150"/>
        <v>2024-2025</v>
      </c>
      <c r="D3247" t="s">
        <v>160</v>
      </c>
      <c r="E3247" t="s">
        <v>66</v>
      </c>
      <c r="F3247" t="str">
        <f t="shared" si="151"/>
        <v>Western Australia</v>
      </c>
      <c r="G3247" t="s">
        <v>28</v>
      </c>
      <c r="H3247">
        <v>6330</v>
      </c>
      <c r="I3247" t="s">
        <v>11</v>
      </c>
      <c r="J3247" t="s">
        <v>133</v>
      </c>
      <c r="K3247" t="s">
        <v>153</v>
      </c>
      <c r="L3247" t="s">
        <v>143</v>
      </c>
      <c r="M3247" s="5">
        <v>102</v>
      </c>
    </row>
    <row r="3248" spans="1:13" x14ac:dyDescent="0.65">
      <c r="A3248" s="2">
        <v>45363</v>
      </c>
      <c r="B3248" s="3">
        <f t="shared" si="152"/>
        <v>2024</v>
      </c>
      <c r="C3248" t="str">
        <f t="shared" si="150"/>
        <v>2023-2024</v>
      </c>
      <c r="D3248" t="s">
        <v>160</v>
      </c>
      <c r="E3248" t="s">
        <v>12</v>
      </c>
      <c r="F3248" t="str">
        <f t="shared" si="151"/>
        <v>New South Wales</v>
      </c>
      <c r="G3248" t="s">
        <v>10</v>
      </c>
      <c r="H3248">
        <v>2795</v>
      </c>
      <c r="I3248" t="s">
        <v>11</v>
      </c>
      <c r="J3248" t="s">
        <v>130</v>
      </c>
      <c r="K3248" t="s">
        <v>154</v>
      </c>
      <c r="L3248" t="s">
        <v>144</v>
      </c>
      <c r="M3248" s="5">
        <v>373</v>
      </c>
    </row>
    <row r="3249" spans="1:13" x14ac:dyDescent="0.65">
      <c r="A3249" s="2">
        <v>45659</v>
      </c>
      <c r="B3249" s="3">
        <f t="shared" si="152"/>
        <v>2025</v>
      </c>
      <c r="C3249" t="str">
        <f t="shared" si="150"/>
        <v>2024-2025</v>
      </c>
      <c r="D3249" t="s">
        <v>160</v>
      </c>
      <c r="E3249" t="s">
        <v>104</v>
      </c>
      <c r="F3249" t="str">
        <f t="shared" si="151"/>
        <v>Victoria</v>
      </c>
      <c r="G3249" t="s">
        <v>26</v>
      </c>
      <c r="H3249">
        <v>3175</v>
      </c>
      <c r="I3249" t="s">
        <v>11</v>
      </c>
      <c r="J3249" t="s">
        <v>125</v>
      </c>
      <c r="K3249" t="s">
        <v>152</v>
      </c>
      <c r="L3249" t="s">
        <v>142</v>
      </c>
      <c r="M3249" s="5">
        <v>469</v>
      </c>
    </row>
    <row r="3250" spans="1:13" x14ac:dyDescent="0.65">
      <c r="A3250" s="2">
        <v>45959</v>
      </c>
      <c r="B3250" s="3">
        <f t="shared" si="152"/>
        <v>2026</v>
      </c>
      <c r="C3250" t="str">
        <f t="shared" si="150"/>
        <v>2025-2026</v>
      </c>
      <c r="D3250" t="s">
        <v>160</v>
      </c>
      <c r="E3250" t="s">
        <v>50</v>
      </c>
      <c r="F3250" t="str">
        <f t="shared" si="151"/>
        <v>Australian Capital Territory</v>
      </c>
      <c r="G3250" t="s">
        <v>51</v>
      </c>
      <c r="H3250">
        <v>2617</v>
      </c>
      <c r="I3250" t="s">
        <v>11</v>
      </c>
      <c r="J3250" t="s">
        <v>121</v>
      </c>
      <c r="K3250" t="s">
        <v>155</v>
      </c>
      <c r="L3250" t="s">
        <v>145</v>
      </c>
      <c r="M3250" s="5">
        <v>746</v>
      </c>
    </row>
    <row r="3251" spans="1:13" x14ac:dyDescent="0.65">
      <c r="A3251" s="2">
        <v>45449</v>
      </c>
      <c r="B3251" s="3">
        <f t="shared" si="152"/>
        <v>2024</v>
      </c>
      <c r="C3251" t="str">
        <f t="shared" si="150"/>
        <v>2023-2024</v>
      </c>
      <c r="D3251" t="s">
        <v>160</v>
      </c>
      <c r="E3251" t="s">
        <v>75</v>
      </c>
      <c r="F3251" t="str">
        <f t="shared" si="151"/>
        <v>Victoria</v>
      </c>
      <c r="G3251" t="s">
        <v>26</v>
      </c>
      <c r="H3251">
        <v>3915</v>
      </c>
      <c r="I3251" t="s">
        <v>11</v>
      </c>
      <c r="J3251" t="s">
        <v>135</v>
      </c>
      <c r="K3251" t="s">
        <v>157</v>
      </c>
      <c r="L3251" t="s">
        <v>147</v>
      </c>
      <c r="M3251" s="5">
        <v>53</v>
      </c>
    </row>
    <row r="3252" spans="1:13" x14ac:dyDescent="0.65">
      <c r="A3252" s="2">
        <v>45667</v>
      </c>
      <c r="B3252" s="3">
        <f t="shared" si="152"/>
        <v>2025</v>
      </c>
      <c r="C3252" t="str">
        <f t="shared" si="150"/>
        <v>2024-2025</v>
      </c>
      <c r="D3252" t="s">
        <v>160</v>
      </c>
      <c r="E3252" t="s">
        <v>68</v>
      </c>
      <c r="F3252" t="str">
        <f t="shared" si="151"/>
        <v>Victoria</v>
      </c>
      <c r="G3252" t="s">
        <v>26</v>
      </c>
      <c r="H3252">
        <v>3429</v>
      </c>
      <c r="I3252" t="s">
        <v>11</v>
      </c>
      <c r="J3252" t="s">
        <v>127</v>
      </c>
      <c r="K3252" t="s">
        <v>153</v>
      </c>
      <c r="L3252" t="s">
        <v>143</v>
      </c>
      <c r="M3252" s="5">
        <v>492</v>
      </c>
    </row>
    <row r="3253" spans="1:13" x14ac:dyDescent="0.65">
      <c r="A3253" s="2">
        <v>45793</v>
      </c>
      <c r="B3253" s="3">
        <f t="shared" si="152"/>
        <v>2025</v>
      </c>
      <c r="C3253" t="str">
        <f t="shared" si="150"/>
        <v>2024-2025</v>
      </c>
      <c r="D3253" t="s">
        <v>160</v>
      </c>
      <c r="E3253" t="s">
        <v>96</v>
      </c>
      <c r="F3253" t="str">
        <f t="shared" si="151"/>
        <v>Western Australia</v>
      </c>
      <c r="G3253" t="s">
        <v>28</v>
      </c>
      <c r="H3253">
        <v>6027</v>
      </c>
      <c r="I3253" t="s">
        <v>11</v>
      </c>
      <c r="J3253" t="s">
        <v>119</v>
      </c>
      <c r="K3253" t="s">
        <v>151</v>
      </c>
      <c r="L3253" t="s">
        <v>141</v>
      </c>
      <c r="M3253" s="5">
        <v>511</v>
      </c>
    </row>
    <row r="3254" spans="1:13" x14ac:dyDescent="0.65">
      <c r="A3254" s="2">
        <v>45549</v>
      </c>
      <c r="B3254" s="3">
        <f t="shared" si="152"/>
        <v>2025</v>
      </c>
      <c r="C3254" t="str">
        <f t="shared" si="150"/>
        <v>2024-2025</v>
      </c>
      <c r="D3254" t="s">
        <v>161</v>
      </c>
      <c r="E3254" t="s">
        <v>70</v>
      </c>
      <c r="F3254" t="str">
        <f t="shared" si="151"/>
        <v>Western Australia</v>
      </c>
      <c r="G3254" t="s">
        <v>28</v>
      </c>
      <c r="H3254">
        <v>6021</v>
      </c>
      <c r="I3254" t="s">
        <v>11</v>
      </c>
      <c r="J3254" t="s">
        <v>119</v>
      </c>
      <c r="K3254" t="s">
        <v>151</v>
      </c>
      <c r="L3254" t="s">
        <v>141</v>
      </c>
      <c r="M3254" s="5">
        <v>198</v>
      </c>
    </row>
    <row r="3255" spans="1:13" x14ac:dyDescent="0.65">
      <c r="A3255" s="2">
        <v>45474</v>
      </c>
      <c r="B3255" s="3">
        <f t="shared" si="152"/>
        <v>2025</v>
      </c>
      <c r="C3255" t="str">
        <f t="shared" si="150"/>
        <v>2024-2025</v>
      </c>
      <c r="D3255" t="s">
        <v>160</v>
      </c>
      <c r="E3255" t="s">
        <v>22</v>
      </c>
      <c r="F3255" t="str">
        <f t="shared" si="151"/>
        <v>New South Wales</v>
      </c>
      <c r="G3255" t="s">
        <v>10</v>
      </c>
      <c r="H3255">
        <v>2116</v>
      </c>
      <c r="I3255" t="s">
        <v>11</v>
      </c>
      <c r="J3255" t="s">
        <v>123</v>
      </c>
      <c r="K3255" t="s">
        <v>156</v>
      </c>
      <c r="L3255" t="s">
        <v>146</v>
      </c>
      <c r="M3255" s="5">
        <v>234</v>
      </c>
    </row>
    <row r="3256" spans="1:13" x14ac:dyDescent="0.65">
      <c r="A3256" s="2">
        <v>45984</v>
      </c>
      <c r="B3256" s="3">
        <f t="shared" si="152"/>
        <v>2026</v>
      </c>
      <c r="C3256" t="str">
        <f t="shared" si="150"/>
        <v>2025-2026</v>
      </c>
      <c r="D3256" t="s">
        <v>160</v>
      </c>
      <c r="E3256" t="s">
        <v>21</v>
      </c>
      <c r="F3256" t="str">
        <f t="shared" si="151"/>
        <v>South Australia</v>
      </c>
      <c r="G3256" t="s">
        <v>17</v>
      </c>
      <c r="H3256">
        <v>5343</v>
      </c>
      <c r="I3256" t="s">
        <v>11</v>
      </c>
      <c r="J3256" t="s">
        <v>137</v>
      </c>
      <c r="K3256" t="s">
        <v>155</v>
      </c>
      <c r="L3256" t="s">
        <v>145</v>
      </c>
      <c r="M3256" s="5">
        <v>435</v>
      </c>
    </row>
    <row r="3257" spans="1:13" x14ac:dyDescent="0.65">
      <c r="A3257" s="2">
        <v>45856</v>
      </c>
      <c r="B3257" s="3">
        <f t="shared" si="152"/>
        <v>2026</v>
      </c>
      <c r="C3257" t="str">
        <f t="shared" si="150"/>
        <v>2025-2026</v>
      </c>
      <c r="D3257" t="s">
        <v>160</v>
      </c>
      <c r="E3257" t="s">
        <v>39</v>
      </c>
      <c r="F3257" t="str">
        <f t="shared" si="151"/>
        <v>New South Wales</v>
      </c>
      <c r="G3257" t="s">
        <v>10</v>
      </c>
      <c r="H3257">
        <v>2541</v>
      </c>
      <c r="I3257" t="s">
        <v>11</v>
      </c>
      <c r="J3257" t="s">
        <v>121</v>
      </c>
      <c r="K3257" t="s">
        <v>159</v>
      </c>
      <c r="L3257" t="s">
        <v>149</v>
      </c>
      <c r="M3257" s="5">
        <v>628</v>
      </c>
    </row>
    <row r="3258" spans="1:13" x14ac:dyDescent="0.65">
      <c r="A3258" s="2">
        <v>45643</v>
      </c>
      <c r="B3258" s="3">
        <f t="shared" si="152"/>
        <v>2025</v>
      </c>
      <c r="C3258" t="str">
        <f t="shared" si="150"/>
        <v>2024-2025</v>
      </c>
      <c r="D3258" t="s">
        <v>161</v>
      </c>
      <c r="E3258" t="s">
        <v>14</v>
      </c>
      <c r="F3258" t="str">
        <f t="shared" si="151"/>
        <v>Northern Territory</v>
      </c>
      <c r="G3258" t="s">
        <v>15</v>
      </c>
      <c r="H3258">
        <v>800</v>
      </c>
      <c r="I3258" t="s">
        <v>11</v>
      </c>
      <c r="J3258" t="s">
        <v>138</v>
      </c>
      <c r="K3258" t="s">
        <v>157</v>
      </c>
      <c r="L3258" t="s">
        <v>147</v>
      </c>
      <c r="M3258" s="5">
        <v>514</v>
      </c>
    </row>
    <row r="3259" spans="1:13" x14ac:dyDescent="0.65">
      <c r="A3259" s="2">
        <v>45972</v>
      </c>
      <c r="B3259" s="3">
        <f t="shared" si="152"/>
        <v>2026</v>
      </c>
      <c r="C3259" t="str">
        <f t="shared" si="150"/>
        <v>2025-2026</v>
      </c>
      <c r="D3259" t="s">
        <v>161</v>
      </c>
      <c r="E3259" t="s">
        <v>55</v>
      </c>
      <c r="F3259" t="str">
        <f t="shared" si="151"/>
        <v>Queensland</v>
      </c>
      <c r="G3259" t="s">
        <v>19</v>
      </c>
      <c r="H3259">
        <v>4740</v>
      </c>
      <c r="I3259" t="s">
        <v>11</v>
      </c>
      <c r="J3259" t="s">
        <v>136</v>
      </c>
      <c r="K3259" t="s">
        <v>159</v>
      </c>
      <c r="L3259" t="s">
        <v>149</v>
      </c>
      <c r="M3259" s="5">
        <v>279</v>
      </c>
    </row>
    <row r="3260" spans="1:13" x14ac:dyDescent="0.65">
      <c r="A3260" s="2">
        <v>45414</v>
      </c>
      <c r="B3260" s="3">
        <f t="shared" si="152"/>
        <v>2024</v>
      </c>
      <c r="C3260" t="str">
        <f t="shared" si="150"/>
        <v>2023-2024</v>
      </c>
      <c r="D3260" t="s">
        <v>160</v>
      </c>
      <c r="E3260" t="s">
        <v>22</v>
      </c>
      <c r="F3260" t="str">
        <f t="shared" si="151"/>
        <v>New South Wales</v>
      </c>
      <c r="G3260" t="s">
        <v>10</v>
      </c>
      <c r="H3260">
        <v>2116</v>
      </c>
      <c r="I3260" t="s">
        <v>11</v>
      </c>
      <c r="J3260" t="s">
        <v>123</v>
      </c>
      <c r="K3260" t="s">
        <v>153</v>
      </c>
      <c r="L3260" t="s">
        <v>143</v>
      </c>
      <c r="M3260" s="5">
        <v>612</v>
      </c>
    </row>
    <row r="3261" spans="1:13" x14ac:dyDescent="0.65">
      <c r="A3261" s="2">
        <v>45821</v>
      </c>
      <c r="B3261" s="3">
        <f t="shared" si="152"/>
        <v>2025</v>
      </c>
      <c r="C3261" t="str">
        <f t="shared" si="150"/>
        <v>2024-2025</v>
      </c>
      <c r="D3261" t="s">
        <v>160</v>
      </c>
      <c r="E3261" t="s">
        <v>23</v>
      </c>
      <c r="F3261" t="str">
        <f t="shared" si="151"/>
        <v>New South Wales</v>
      </c>
      <c r="G3261" t="s">
        <v>10</v>
      </c>
      <c r="H3261">
        <v>2830</v>
      </c>
      <c r="I3261" t="s">
        <v>11</v>
      </c>
      <c r="J3261" t="s">
        <v>130</v>
      </c>
      <c r="K3261" t="s">
        <v>153</v>
      </c>
      <c r="L3261" t="s">
        <v>143</v>
      </c>
      <c r="M3261" s="5">
        <v>95</v>
      </c>
    </row>
    <row r="3262" spans="1:13" x14ac:dyDescent="0.65">
      <c r="A3262" s="2">
        <v>45412</v>
      </c>
      <c r="B3262" s="3">
        <f t="shared" si="152"/>
        <v>2024</v>
      </c>
      <c r="C3262" t="str">
        <f t="shared" si="150"/>
        <v>2023-2024</v>
      </c>
      <c r="D3262" t="s">
        <v>160</v>
      </c>
      <c r="E3262" t="s">
        <v>81</v>
      </c>
      <c r="F3262" t="str">
        <f t="shared" si="151"/>
        <v>Victoria</v>
      </c>
      <c r="G3262" t="s">
        <v>26</v>
      </c>
      <c r="H3262">
        <v>3076</v>
      </c>
      <c r="I3262" t="s">
        <v>11</v>
      </c>
      <c r="J3262" t="s">
        <v>126</v>
      </c>
      <c r="K3262" t="s">
        <v>155</v>
      </c>
      <c r="L3262" t="s">
        <v>145</v>
      </c>
      <c r="M3262" s="5">
        <v>277</v>
      </c>
    </row>
    <row r="3263" spans="1:13" x14ac:dyDescent="0.65">
      <c r="A3263" s="2">
        <v>45629</v>
      </c>
      <c r="B3263" s="3">
        <f t="shared" si="152"/>
        <v>2025</v>
      </c>
      <c r="C3263" t="str">
        <f t="shared" si="150"/>
        <v>2024-2025</v>
      </c>
      <c r="D3263" t="s">
        <v>160</v>
      </c>
      <c r="E3263" t="s">
        <v>109</v>
      </c>
      <c r="F3263" t="str">
        <f t="shared" si="151"/>
        <v>Western Australia</v>
      </c>
      <c r="G3263" t="s">
        <v>28</v>
      </c>
      <c r="H3263">
        <v>6052</v>
      </c>
      <c r="I3263" t="s">
        <v>11</v>
      </c>
      <c r="J3263" t="s">
        <v>119</v>
      </c>
      <c r="K3263" t="s">
        <v>154</v>
      </c>
      <c r="L3263" t="s">
        <v>144</v>
      </c>
      <c r="M3263" s="5">
        <v>738</v>
      </c>
    </row>
    <row r="3264" spans="1:13" x14ac:dyDescent="0.65">
      <c r="A3264" s="2">
        <v>45635</v>
      </c>
      <c r="B3264" s="3">
        <f t="shared" si="152"/>
        <v>2025</v>
      </c>
      <c r="C3264" t="str">
        <f t="shared" si="150"/>
        <v>2024-2025</v>
      </c>
      <c r="D3264" t="s">
        <v>160</v>
      </c>
      <c r="E3264" t="s">
        <v>49</v>
      </c>
      <c r="F3264" t="str">
        <f t="shared" si="151"/>
        <v>New South Wales</v>
      </c>
      <c r="G3264" t="s">
        <v>10</v>
      </c>
      <c r="H3264">
        <v>2350</v>
      </c>
      <c r="I3264" t="s">
        <v>11</v>
      </c>
      <c r="J3264" t="s">
        <v>120</v>
      </c>
      <c r="K3264" t="s">
        <v>153</v>
      </c>
      <c r="L3264" t="s">
        <v>143</v>
      </c>
      <c r="M3264" s="5">
        <v>255</v>
      </c>
    </row>
    <row r="3265" spans="1:13" x14ac:dyDescent="0.65">
      <c r="A3265" s="2">
        <v>45998</v>
      </c>
      <c r="B3265" s="3">
        <f t="shared" si="152"/>
        <v>2026</v>
      </c>
      <c r="C3265" t="str">
        <f t="shared" si="150"/>
        <v>2025-2026</v>
      </c>
      <c r="D3265" t="s">
        <v>161</v>
      </c>
      <c r="E3265" t="s">
        <v>65</v>
      </c>
      <c r="F3265" t="str">
        <f t="shared" si="151"/>
        <v>Victoria</v>
      </c>
      <c r="G3265" t="s">
        <v>26</v>
      </c>
      <c r="H3265">
        <v>3931</v>
      </c>
      <c r="I3265" t="s">
        <v>11</v>
      </c>
      <c r="J3265" t="s">
        <v>135</v>
      </c>
      <c r="K3265" t="s">
        <v>154</v>
      </c>
      <c r="L3265" t="s">
        <v>144</v>
      </c>
      <c r="M3265" s="5">
        <v>20</v>
      </c>
    </row>
    <row r="3266" spans="1:13" x14ac:dyDescent="0.65">
      <c r="A3266" s="2">
        <v>45414</v>
      </c>
      <c r="B3266" s="3">
        <f t="shared" si="152"/>
        <v>2024</v>
      </c>
      <c r="C3266" t="str">
        <f t="shared" ref="C3266:C3329" si="153">IF(MONTH(A3266) &gt;= 7, YEAR(A3266) &amp; "-" &amp; YEAR(A3266) + 1, YEAR(A3266) - 1 &amp; "-" &amp; YEAR(A3266))</f>
        <v>2023-2024</v>
      </c>
      <c r="D3266" t="s">
        <v>160</v>
      </c>
      <c r="E3266" t="s">
        <v>46</v>
      </c>
      <c r="F3266" t="str">
        <f t="shared" ref="F3266:F3329" si="154">IF(G3266="WA","Western Australia",
IF(G3266="NSW","New South Wales",
IF(G3266="QLD","Queensland",
IF(G3266="VIC","Victoria",
IF(G3266="TAS","Tasmania",
IF(G3266="SA","South Australia",
IF(G3266="NT","Northern Territory",
IF(G3266="ACT","Australian Capital Territory",G3266))))))))</f>
        <v>South Australia</v>
      </c>
      <c r="G3266" t="s">
        <v>17</v>
      </c>
      <c r="H3266">
        <v>5043</v>
      </c>
      <c r="I3266" t="s">
        <v>11</v>
      </c>
      <c r="J3266" t="s">
        <v>132</v>
      </c>
      <c r="K3266" t="s">
        <v>151</v>
      </c>
      <c r="L3266" t="s">
        <v>141</v>
      </c>
      <c r="M3266" s="5">
        <v>471</v>
      </c>
    </row>
    <row r="3267" spans="1:13" x14ac:dyDescent="0.65">
      <c r="A3267" s="2">
        <v>45712</v>
      </c>
      <c r="B3267" s="3">
        <f t="shared" ref="B3267:B3330" si="155">IF(MONTH(A3267)&gt;=7,YEAR(A3267)+1,YEAR(A3267))</f>
        <v>2025</v>
      </c>
      <c r="C3267" t="str">
        <f t="shared" si="153"/>
        <v>2024-2025</v>
      </c>
      <c r="D3267" t="s">
        <v>160</v>
      </c>
      <c r="E3267" t="s">
        <v>90</v>
      </c>
      <c r="F3267" t="str">
        <f t="shared" si="154"/>
        <v>New South Wales</v>
      </c>
      <c r="G3267" t="s">
        <v>10</v>
      </c>
      <c r="H3267">
        <v>2650</v>
      </c>
      <c r="I3267" t="s">
        <v>11</v>
      </c>
      <c r="J3267" t="s">
        <v>130</v>
      </c>
      <c r="K3267" t="s">
        <v>153</v>
      </c>
      <c r="L3267" t="s">
        <v>143</v>
      </c>
      <c r="M3267" s="5">
        <v>492</v>
      </c>
    </row>
    <row r="3268" spans="1:13" x14ac:dyDescent="0.65">
      <c r="A3268" s="2">
        <v>45656</v>
      </c>
      <c r="B3268" s="3">
        <f t="shared" si="155"/>
        <v>2025</v>
      </c>
      <c r="C3268" t="str">
        <f t="shared" si="153"/>
        <v>2024-2025</v>
      </c>
      <c r="D3268" t="s">
        <v>160</v>
      </c>
      <c r="E3268" t="s">
        <v>50</v>
      </c>
      <c r="F3268" t="str">
        <f t="shared" si="154"/>
        <v>Australian Capital Territory</v>
      </c>
      <c r="G3268" t="s">
        <v>51</v>
      </c>
      <c r="H3268">
        <v>2617</v>
      </c>
      <c r="I3268" t="s">
        <v>11</v>
      </c>
      <c r="J3268" t="s">
        <v>121</v>
      </c>
      <c r="K3268" t="s">
        <v>153</v>
      </c>
      <c r="L3268" t="s">
        <v>143</v>
      </c>
      <c r="M3268" s="5">
        <v>446</v>
      </c>
    </row>
    <row r="3269" spans="1:13" x14ac:dyDescent="0.65">
      <c r="A3269" s="2">
        <v>45925</v>
      </c>
      <c r="B3269" s="3">
        <f t="shared" si="155"/>
        <v>2026</v>
      </c>
      <c r="C3269" t="str">
        <f t="shared" si="153"/>
        <v>2025-2026</v>
      </c>
      <c r="D3269" t="s">
        <v>161</v>
      </c>
      <c r="E3269" t="s">
        <v>53</v>
      </c>
      <c r="F3269" t="str">
        <f t="shared" si="154"/>
        <v>Queensland</v>
      </c>
      <c r="G3269" t="s">
        <v>19</v>
      </c>
      <c r="H3269">
        <v>4012</v>
      </c>
      <c r="I3269" t="s">
        <v>11</v>
      </c>
      <c r="J3269" t="s">
        <v>129</v>
      </c>
      <c r="K3269" t="s">
        <v>159</v>
      </c>
      <c r="L3269" t="s">
        <v>149</v>
      </c>
      <c r="M3269" s="5">
        <v>289</v>
      </c>
    </row>
    <row r="3270" spans="1:13" x14ac:dyDescent="0.65">
      <c r="A3270" s="2">
        <v>45846</v>
      </c>
      <c r="B3270" s="3">
        <f t="shared" si="155"/>
        <v>2026</v>
      </c>
      <c r="C3270" t="str">
        <f t="shared" si="153"/>
        <v>2025-2026</v>
      </c>
      <c r="D3270" t="s">
        <v>160</v>
      </c>
      <c r="E3270" t="s">
        <v>60</v>
      </c>
      <c r="F3270" t="str">
        <f t="shared" si="154"/>
        <v>Queensland</v>
      </c>
      <c r="G3270" t="s">
        <v>19</v>
      </c>
      <c r="H3270">
        <v>4655</v>
      </c>
      <c r="I3270" t="s">
        <v>11</v>
      </c>
      <c r="J3270" t="s">
        <v>136</v>
      </c>
      <c r="K3270" t="s">
        <v>154</v>
      </c>
      <c r="L3270" t="s">
        <v>144</v>
      </c>
      <c r="M3270" s="5">
        <v>208</v>
      </c>
    </row>
    <row r="3271" spans="1:13" x14ac:dyDescent="0.65">
      <c r="A3271" s="2">
        <v>45748</v>
      </c>
      <c r="B3271" s="3">
        <f t="shared" si="155"/>
        <v>2025</v>
      </c>
      <c r="C3271" t="str">
        <f t="shared" si="153"/>
        <v>2024-2025</v>
      </c>
      <c r="D3271" t="s">
        <v>160</v>
      </c>
      <c r="E3271" t="s">
        <v>24</v>
      </c>
      <c r="F3271" t="str">
        <f t="shared" si="154"/>
        <v>Queensland</v>
      </c>
      <c r="G3271" t="s">
        <v>19</v>
      </c>
      <c r="H3271">
        <v>4053</v>
      </c>
      <c r="I3271" t="s">
        <v>11</v>
      </c>
      <c r="J3271" t="s">
        <v>129</v>
      </c>
      <c r="K3271" t="s">
        <v>152</v>
      </c>
      <c r="L3271" t="s">
        <v>142</v>
      </c>
      <c r="M3271" s="5">
        <v>574</v>
      </c>
    </row>
    <row r="3272" spans="1:13" x14ac:dyDescent="0.65">
      <c r="A3272" s="2">
        <v>45682</v>
      </c>
      <c r="B3272" s="3">
        <f t="shared" si="155"/>
        <v>2025</v>
      </c>
      <c r="C3272" t="str">
        <f t="shared" si="153"/>
        <v>2024-2025</v>
      </c>
      <c r="D3272" t="s">
        <v>161</v>
      </c>
      <c r="E3272" t="s">
        <v>58</v>
      </c>
      <c r="F3272" t="str">
        <f t="shared" si="154"/>
        <v>New South Wales</v>
      </c>
      <c r="G3272" t="s">
        <v>10</v>
      </c>
      <c r="H3272">
        <v>2790</v>
      </c>
      <c r="I3272" t="s">
        <v>11</v>
      </c>
      <c r="J3272" t="s">
        <v>130</v>
      </c>
      <c r="K3272" t="s">
        <v>152</v>
      </c>
      <c r="L3272" t="s">
        <v>142</v>
      </c>
      <c r="M3272" s="5">
        <v>74</v>
      </c>
    </row>
    <row r="3273" spans="1:13" x14ac:dyDescent="0.65">
      <c r="A3273" s="2">
        <v>45538</v>
      </c>
      <c r="B3273" s="3">
        <f t="shared" si="155"/>
        <v>2025</v>
      </c>
      <c r="C3273" t="str">
        <f t="shared" si="153"/>
        <v>2024-2025</v>
      </c>
      <c r="D3273" t="s">
        <v>160</v>
      </c>
      <c r="E3273" t="s">
        <v>42</v>
      </c>
      <c r="F3273" t="str">
        <f t="shared" si="154"/>
        <v>Tasmania</v>
      </c>
      <c r="G3273" t="s">
        <v>43</v>
      </c>
      <c r="H3273">
        <v>7018</v>
      </c>
      <c r="I3273" t="s">
        <v>11</v>
      </c>
      <c r="J3273" t="s">
        <v>128</v>
      </c>
      <c r="K3273" t="s">
        <v>154</v>
      </c>
      <c r="L3273" t="s">
        <v>144</v>
      </c>
      <c r="M3273" s="5">
        <v>671</v>
      </c>
    </row>
    <row r="3274" spans="1:13" x14ac:dyDescent="0.65">
      <c r="A3274" s="2">
        <v>45970</v>
      </c>
      <c r="B3274" s="3">
        <f t="shared" si="155"/>
        <v>2026</v>
      </c>
      <c r="C3274" t="str">
        <f t="shared" si="153"/>
        <v>2025-2026</v>
      </c>
      <c r="D3274" t="s">
        <v>160</v>
      </c>
      <c r="E3274" t="s">
        <v>63</v>
      </c>
      <c r="F3274" t="str">
        <f t="shared" si="154"/>
        <v>Queensland</v>
      </c>
      <c r="G3274" t="s">
        <v>19</v>
      </c>
      <c r="H3274">
        <v>4068</v>
      </c>
      <c r="I3274" t="s">
        <v>11</v>
      </c>
      <c r="J3274" t="s">
        <v>129</v>
      </c>
      <c r="K3274" t="s">
        <v>152</v>
      </c>
      <c r="L3274" t="s">
        <v>142</v>
      </c>
      <c r="M3274" s="5">
        <v>713</v>
      </c>
    </row>
    <row r="3275" spans="1:13" x14ac:dyDescent="0.65">
      <c r="A3275" s="2">
        <v>45520</v>
      </c>
      <c r="B3275" s="3">
        <f t="shared" si="155"/>
        <v>2025</v>
      </c>
      <c r="C3275" t="str">
        <f t="shared" si="153"/>
        <v>2024-2025</v>
      </c>
      <c r="D3275" t="s">
        <v>161</v>
      </c>
      <c r="E3275" t="s">
        <v>59</v>
      </c>
      <c r="F3275" t="str">
        <f t="shared" si="154"/>
        <v>South Australia</v>
      </c>
      <c r="G3275" t="s">
        <v>17</v>
      </c>
      <c r="H3275">
        <v>5011</v>
      </c>
      <c r="I3275" t="s">
        <v>11</v>
      </c>
      <c r="J3275" t="s">
        <v>132</v>
      </c>
      <c r="K3275" t="s">
        <v>155</v>
      </c>
      <c r="L3275" t="s">
        <v>145</v>
      </c>
      <c r="M3275" s="5">
        <v>204</v>
      </c>
    </row>
    <row r="3276" spans="1:13" x14ac:dyDescent="0.65">
      <c r="A3276" s="2">
        <v>45562</v>
      </c>
      <c r="B3276" s="3">
        <f t="shared" si="155"/>
        <v>2025</v>
      </c>
      <c r="C3276" t="str">
        <f t="shared" si="153"/>
        <v>2024-2025</v>
      </c>
      <c r="D3276" t="s">
        <v>161</v>
      </c>
      <c r="E3276" t="s">
        <v>79</v>
      </c>
      <c r="F3276" t="str">
        <f t="shared" si="154"/>
        <v>Queensland</v>
      </c>
      <c r="G3276" t="s">
        <v>19</v>
      </c>
      <c r="H3276">
        <v>4680</v>
      </c>
      <c r="I3276" t="s">
        <v>11</v>
      </c>
      <c r="J3276" t="s">
        <v>136</v>
      </c>
      <c r="K3276" t="s">
        <v>159</v>
      </c>
      <c r="L3276" t="s">
        <v>149</v>
      </c>
      <c r="M3276" s="5">
        <v>511</v>
      </c>
    </row>
    <row r="3277" spans="1:13" x14ac:dyDescent="0.65">
      <c r="A3277" s="2">
        <v>45928</v>
      </c>
      <c r="B3277" s="3">
        <f t="shared" si="155"/>
        <v>2026</v>
      </c>
      <c r="C3277" t="str">
        <f t="shared" si="153"/>
        <v>2025-2026</v>
      </c>
      <c r="D3277" t="s">
        <v>160</v>
      </c>
      <c r="E3277" t="s">
        <v>37</v>
      </c>
      <c r="F3277" t="str">
        <f t="shared" si="154"/>
        <v>Victoria</v>
      </c>
      <c r="G3277" t="s">
        <v>26</v>
      </c>
      <c r="H3277">
        <v>3134</v>
      </c>
      <c r="I3277" t="s">
        <v>11</v>
      </c>
      <c r="J3277" t="s">
        <v>125</v>
      </c>
      <c r="K3277" t="s">
        <v>159</v>
      </c>
      <c r="L3277" t="s">
        <v>149</v>
      </c>
      <c r="M3277" s="5">
        <v>101</v>
      </c>
    </row>
    <row r="3278" spans="1:13" x14ac:dyDescent="0.65">
      <c r="A3278" s="2">
        <v>45995</v>
      </c>
      <c r="B3278" s="3">
        <f t="shared" si="155"/>
        <v>2026</v>
      </c>
      <c r="C3278" t="str">
        <f t="shared" si="153"/>
        <v>2025-2026</v>
      </c>
      <c r="D3278" t="s">
        <v>161</v>
      </c>
      <c r="E3278" t="s">
        <v>14</v>
      </c>
      <c r="F3278" t="str">
        <f t="shared" si="154"/>
        <v>Northern Territory</v>
      </c>
      <c r="G3278" t="s">
        <v>15</v>
      </c>
      <c r="H3278">
        <v>800</v>
      </c>
      <c r="I3278" t="s">
        <v>11</v>
      </c>
      <c r="J3278" t="s">
        <v>138</v>
      </c>
      <c r="K3278" t="s">
        <v>156</v>
      </c>
      <c r="L3278" t="s">
        <v>146</v>
      </c>
      <c r="M3278" s="5">
        <v>231</v>
      </c>
    </row>
    <row r="3279" spans="1:13" x14ac:dyDescent="0.65">
      <c r="A3279" s="2">
        <v>45852</v>
      </c>
      <c r="B3279" s="3">
        <f t="shared" si="155"/>
        <v>2026</v>
      </c>
      <c r="C3279" t="str">
        <f t="shared" si="153"/>
        <v>2025-2026</v>
      </c>
      <c r="D3279" t="s">
        <v>161</v>
      </c>
      <c r="E3279" t="s">
        <v>18</v>
      </c>
      <c r="F3279" t="str">
        <f t="shared" si="154"/>
        <v>Queensland</v>
      </c>
      <c r="G3279" t="s">
        <v>19</v>
      </c>
      <c r="H3279">
        <v>4802</v>
      </c>
      <c r="I3279" t="s">
        <v>11</v>
      </c>
      <c r="J3279" t="s">
        <v>131</v>
      </c>
      <c r="K3279" t="s">
        <v>154</v>
      </c>
      <c r="L3279" t="s">
        <v>144</v>
      </c>
      <c r="M3279" s="5">
        <v>412</v>
      </c>
    </row>
    <row r="3280" spans="1:13" x14ac:dyDescent="0.65">
      <c r="A3280" s="2">
        <v>46015</v>
      </c>
      <c r="B3280" s="3">
        <f t="shared" si="155"/>
        <v>2026</v>
      </c>
      <c r="C3280" t="str">
        <f t="shared" si="153"/>
        <v>2025-2026</v>
      </c>
      <c r="D3280" t="s">
        <v>160</v>
      </c>
      <c r="E3280" t="s">
        <v>57</v>
      </c>
      <c r="F3280" t="str">
        <f t="shared" si="154"/>
        <v>New South Wales</v>
      </c>
      <c r="G3280" t="s">
        <v>10</v>
      </c>
      <c r="H3280">
        <v>2064</v>
      </c>
      <c r="I3280" t="s">
        <v>11</v>
      </c>
      <c r="J3280" t="s">
        <v>124</v>
      </c>
      <c r="K3280" t="s">
        <v>154</v>
      </c>
      <c r="L3280" t="s">
        <v>144</v>
      </c>
      <c r="M3280" s="5">
        <v>236</v>
      </c>
    </row>
    <row r="3281" spans="1:13" x14ac:dyDescent="0.65">
      <c r="A3281" s="2">
        <v>45686</v>
      </c>
      <c r="B3281" s="3">
        <f t="shared" si="155"/>
        <v>2025</v>
      </c>
      <c r="C3281" t="str">
        <f t="shared" si="153"/>
        <v>2024-2025</v>
      </c>
      <c r="D3281" t="s">
        <v>160</v>
      </c>
      <c r="E3281" t="s">
        <v>94</v>
      </c>
      <c r="F3281" t="str">
        <f t="shared" si="154"/>
        <v>Queensland</v>
      </c>
      <c r="G3281" t="s">
        <v>19</v>
      </c>
      <c r="H3281">
        <v>4551</v>
      </c>
      <c r="I3281" t="s">
        <v>11</v>
      </c>
      <c r="J3281" t="s">
        <v>134</v>
      </c>
      <c r="K3281" t="s">
        <v>151</v>
      </c>
      <c r="L3281" t="s">
        <v>141</v>
      </c>
      <c r="M3281" s="5">
        <v>499</v>
      </c>
    </row>
    <row r="3282" spans="1:13" x14ac:dyDescent="0.65">
      <c r="A3282" s="2">
        <v>45602</v>
      </c>
      <c r="B3282" s="3">
        <f t="shared" si="155"/>
        <v>2025</v>
      </c>
      <c r="C3282" t="str">
        <f t="shared" si="153"/>
        <v>2024-2025</v>
      </c>
      <c r="D3282" t="s">
        <v>160</v>
      </c>
      <c r="E3282" t="s">
        <v>66</v>
      </c>
      <c r="F3282" t="str">
        <f t="shared" si="154"/>
        <v>Western Australia</v>
      </c>
      <c r="G3282" t="s">
        <v>28</v>
      </c>
      <c r="H3282">
        <v>6330</v>
      </c>
      <c r="I3282" t="s">
        <v>11</v>
      </c>
      <c r="J3282" t="s">
        <v>133</v>
      </c>
      <c r="K3282" t="s">
        <v>155</v>
      </c>
      <c r="L3282" t="s">
        <v>145</v>
      </c>
      <c r="M3282" s="5">
        <v>550</v>
      </c>
    </row>
    <row r="3283" spans="1:13" x14ac:dyDescent="0.65">
      <c r="A3283" s="2">
        <v>45872</v>
      </c>
      <c r="B3283" s="3">
        <f t="shared" si="155"/>
        <v>2026</v>
      </c>
      <c r="C3283" t="str">
        <f t="shared" si="153"/>
        <v>2025-2026</v>
      </c>
      <c r="D3283" t="s">
        <v>160</v>
      </c>
      <c r="E3283" t="s">
        <v>27</v>
      </c>
      <c r="F3283" t="str">
        <f t="shared" si="154"/>
        <v>Western Australia</v>
      </c>
      <c r="G3283" t="s">
        <v>28</v>
      </c>
      <c r="H3283">
        <v>6030</v>
      </c>
      <c r="I3283" t="s">
        <v>11</v>
      </c>
      <c r="J3283" t="s">
        <v>119</v>
      </c>
      <c r="K3283" t="s">
        <v>153</v>
      </c>
      <c r="L3283" t="s">
        <v>143</v>
      </c>
      <c r="M3283" s="5">
        <v>372</v>
      </c>
    </row>
    <row r="3284" spans="1:13" x14ac:dyDescent="0.65">
      <c r="A3284" s="2">
        <v>45465</v>
      </c>
      <c r="B3284" s="3">
        <f t="shared" si="155"/>
        <v>2024</v>
      </c>
      <c r="C3284" t="str">
        <f t="shared" si="153"/>
        <v>2023-2024</v>
      </c>
      <c r="D3284" t="s">
        <v>160</v>
      </c>
      <c r="E3284" t="s">
        <v>27</v>
      </c>
      <c r="F3284" t="str">
        <f t="shared" si="154"/>
        <v>Western Australia</v>
      </c>
      <c r="G3284" t="s">
        <v>28</v>
      </c>
      <c r="H3284">
        <v>6030</v>
      </c>
      <c r="I3284" t="s">
        <v>11</v>
      </c>
      <c r="J3284" t="s">
        <v>119</v>
      </c>
      <c r="K3284" t="s">
        <v>150</v>
      </c>
      <c r="L3284" t="s">
        <v>140</v>
      </c>
      <c r="M3284" s="5">
        <v>127</v>
      </c>
    </row>
    <row r="3285" spans="1:13" x14ac:dyDescent="0.65">
      <c r="A3285" s="2">
        <v>45667</v>
      </c>
      <c r="B3285" s="3">
        <f t="shared" si="155"/>
        <v>2025</v>
      </c>
      <c r="C3285" t="str">
        <f t="shared" si="153"/>
        <v>2024-2025</v>
      </c>
      <c r="D3285" t="s">
        <v>160</v>
      </c>
      <c r="E3285" t="s">
        <v>106</v>
      </c>
      <c r="F3285" t="str">
        <f t="shared" si="154"/>
        <v>Queensland</v>
      </c>
      <c r="G3285" t="s">
        <v>19</v>
      </c>
      <c r="H3285">
        <v>4558</v>
      </c>
      <c r="I3285" t="s">
        <v>11</v>
      </c>
      <c r="J3285" t="s">
        <v>134</v>
      </c>
      <c r="K3285" t="s">
        <v>155</v>
      </c>
      <c r="L3285" t="s">
        <v>145</v>
      </c>
      <c r="M3285" s="5">
        <v>93</v>
      </c>
    </row>
    <row r="3286" spans="1:13" x14ac:dyDescent="0.65">
      <c r="A3286" s="2">
        <v>45643</v>
      </c>
      <c r="B3286" s="3">
        <f t="shared" si="155"/>
        <v>2025</v>
      </c>
      <c r="C3286" t="str">
        <f t="shared" si="153"/>
        <v>2024-2025</v>
      </c>
      <c r="D3286" t="s">
        <v>160</v>
      </c>
      <c r="E3286" t="s">
        <v>42</v>
      </c>
      <c r="F3286" t="str">
        <f t="shared" si="154"/>
        <v>Tasmania</v>
      </c>
      <c r="G3286" t="s">
        <v>43</v>
      </c>
      <c r="H3286">
        <v>7018</v>
      </c>
      <c r="I3286" t="s">
        <v>11</v>
      </c>
      <c r="J3286" t="s">
        <v>128</v>
      </c>
      <c r="K3286" t="s">
        <v>151</v>
      </c>
      <c r="L3286" t="s">
        <v>141</v>
      </c>
      <c r="M3286" s="5">
        <v>287</v>
      </c>
    </row>
    <row r="3287" spans="1:13" x14ac:dyDescent="0.65">
      <c r="A3287" s="2">
        <v>45485</v>
      </c>
      <c r="B3287" s="3">
        <f t="shared" si="155"/>
        <v>2025</v>
      </c>
      <c r="C3287" t="str">
        <f t="shared" si="153"/>
        <v>2024-2025</v>
      </c>
      <c r="D3287" t="s">
        <v>160</v>
      </c>
      <c r="E3287" t="s">
        <v>56</v>
      </c>
      <c r="F3287" t="str">
        <f t="shared" si="154"/>
        <v>Queensland</v>
      </c>
      <c r="G3287" t="s">
        <v>19</v>
      </c>
      <c r="H3287">
        <v>4883</v>
      </c>
      <c r="I3287" t="s">
        <v>11</v>
      </c>
      <c r="J3287" t="s">
        <v>131</v>
      </c>
      <c r="K3287" t="s">
        <v>150</v>
      </c>
      <c r="L3287" t="s">
        <v>140</v>
      </c>
      <c r="M3287" s="5">
        <v>433</v>
      </c>
    </row>
    <row r="3288" spans="1:13" x14ac:dyDescent="0.65">
      <c r="A3288" s="2">
        <v>45380</v>
      </c>
      <c r="B3288" s="3">
        <f t="shared" si="155"/>
        <v>2024</v>
      </c>
      <c r="C3288" t="str">
        <f t="shared" si="153"/>
        <v>2023-2024</v>
      </c>
      <c r="D3288" t="s">
        <v>160</v>
      </c>
      <c r="E3288" t="s">
        <v>76</v>
      </c>
      <c r="F3288" t="str">
        <f t="shared" si="154"/>
        <v>Queensland</v>
      </c>
      <c r="G3288" t="s">
        <v>19</v>
      </c>
      <c r="H3288">
        <v>4220</v>
      </c>
      <c r="I3288" t="s">
        <v>11</v>
      </c>
      <c r="J3288" t="s">
        <v>122</v>
      </c>
      <c r="K3288" t="s">
        <v>157</v>
      </c>
      <c r="L3288" t="s">
        <v>147</v>
      </c>
      <c r="M3288" s="5">
        <v>624</v>
      </c>
    </row>
    <row r="3289" spans="1:13" x14ac:dyDescent="0.65">
      <c r="A3289" s="2">
        <v>45457</v>
      </c>
      <c r="B3289" s="3">
        <f t="shared" si="155"/>
        <v>2024</v>
      </c>
      <c r="C3289" t="str">
        <f t="shared" si="153"/>
        <v>2023-2024</v>
      </c>
      <c r="D3289" t="s">
        <v>161</v>
      </c>
      <c r="E3289" t="s">
        <v>59</v>
      </c>
      <c r="F3289" t="str">
        <f t="shared" si="154"/>
        <v>South Australia</v>
      </c>
      <c r="G3289" t="s">
        <v>17</v>
      </c>
      <c r="H3289">
        <v>5011</v>
      </c>
      <c r="I3289" t="s">
        <v>11</v>
      </c>
      <c r="J3289" t="s">
        <v>132</v>
      </c>
      <c r="K3289" t="s">
        <v>151</v>
      </c>
      <c r="L3289" t="s">
        <v>141</v>
      </c>
      <c r="M3289" s="5">
        <v>469</v>
      </c>
    </row>
    <row r="3290" spans="1:13" x14ac:dyDescent="0.65">
      <c r="A3290" s="2">
        <v>45475</v>
      </c>
      <c r="B3290" s="3">
        <f t="shared" si="155"/>
        <v>2025</v>
      </c>
      <c r="C3290" t="str">
        <f t="shared" si="153"/>
        <v>2024-2025</v>
      </c>
      <c r="D3290" t="s">
        <v>160</v>
      </c>
      <c r="E3290" t="s">
        <v>73</v>
      </c>
      <c r="F3290" t="str">
        <f t="shared" si="154"/>
        <v>Queensland</v>
      </c>
      <c r="G3290" t="s">
        <v>19</v>
      </c>
      <c r="H3290">
        <v>4509</v>
      </c>
      <c r="I3290" t="s">
        <v>11</v>
      </c>
      <c r="J3290" t="s">
        <v>122</v>
      </c>
      <c r="K3290" t="s">
        <v>152</v>
      </c>
      <c r="L3290" t="s">
        <v>142</v>
      </c>
      <c r="M3290" s="5">
        <v>422</v>
      </c>
    </row>
    <row r="3291" spans="1:13" x14ac:dyDescent="0.65">
      <c r="A3291" s="2">
        <v>45376</v>
      </c>
      <c r="B3291" s="3">
        <f t="shared" si="155"/>
        <v>2024</v>
      </c>
      <c r="C3291" t="str">
        <f t="shared" si="153"/>
        <v>2023-2024</v>
      </c>
      <c r="D3291" t="s">
        <v>160</v>
      </c>
      <c r="E3291" t="s">
        <v>88</v>
      </c>
      <c r="F3291" t="str">
        <f t="shared" si="154"/>
        <v>Queensland</v>
      </c>
      <c r="G3291" t="s">
        <v>19</v>
      </c>
      <c r="H3291">
        <v>4570</v>
      </c>
      <c r="I3291" t="s">
        <v>11</v>
      </c>
      <c r="J3291" t="s">
        <v>134</v>
      </c>
      <c r="K3291" t="s">
        <v>159</v>
      </c>
      <c r="L3291" t="s">
        <v>149</v>
      </c>
      <c r="M3291" s="5">
        <v>605</v>
      </c>
    </row>
    <row r="3292" spans="1:13" x14ac:dyDescent="0.65">
      <c r="A3292" s="2">
        <v>45536</v>
      </c>
      <c r="B3292" s="3">
        <f t="shared" si="155"/>
        <v>2025</v>
      </c>
      <c r="C3292" t="str">
        <f t="shared" si="153"/>
        <v>2024-2025</v>
      </c>
      <c r="D3292" t="s">
        <v>160</v>
      </c>
      <c r="E3292" t="s">
        <v>72</v>
      </c>
      <c r="F3292" t="str">
        <f t="shared" si="154"/>
        <v>Queensland</v>
      </c>
      <c r="G3292" t="s">
        <v>19</v>
      </c>
      <c r="H3292">
        <v>4870</v>
      </c>
      <c r="I3292" t="s">
        <v>11</v>
      </c>
      <c r="J3292" t="s">
        <v>131</v>
      </c>
      <c r="K3292" t="s">
        <v>150</v>
      </c>
      <c r="L3292" t="s">
        <v>140</v>
      </c>
      <c r="M3292" s="5">
        <v>380</v>
      </c>
    </row>
    <row r="3293" spans="1:13" x14ac:dyDescent="0.65">
      <c r="A3293" s="2">
        <v>45395</v>
      </c>
      <c r="B3293" s="3">
        <f t="shared" si="155"/>
        <v>2024</v>
      </c>
      <c r="C3293" t="str">
        <f t="shared" si="153"/>
        <v>2023-2024</v>
      </c>
      <c r="D3293" t="s">
        <v>160</v>
      </c>
      <c r="E3293" t="s">
        <v>77</v>
      </c>
      <c r="F3293" t="str">
        <f t="shared" si="154"/>
        <v>Victoria</v>
      </c>
      <c r="G3293" t="s">
        <v>26</v>
      </c>
      <c r="H3293">
        <v>3018</v>
      </c>
      <c r="I3293" t="s">
        <v>11</v>
      </c>
      <c r="J3293" t="s">
        <v>126</v>
      </c>
      <c r="K3293" t="s">
        <v>155</v>
      </c>
      <c r="L3293" t="s">
        <v>145</v>
      </c>
      <c r="M3293" s="5">
        <v>444</v>
      </c>
    </row>
    <row r="3294" spans="1:13" x14ac:dyDescent="0.65">
      <c r="A3294" s="2">
        <v>45659</v>
      </c>
      <c r="B3294" s="3">
        <f t="shared" si="155"/>
        <v>2025</v>
      </c>
      <c r="C3294" t="str">
        <f t="shared" si="153"/>
        <v>2024-2025</v>
      </c>
      <c r="D3294" t="s">
        <v>160</v>
      </c>
      <c r="E3294" t="s">
        <v>31</v>
      </c>
      <c r="F3294" t="str">
        <f t="shared" si="154"/>
        <v>South Australia</v>
      </c>
      <c r="G3294" t="s">
        <v>17</v>
      </c>
      <c r="H3294">
        <v>5082</v>
      </c>
      <c r="I3294" t="s">
        <v>11</v>
      </c>
      <c r="J3294" t="s">
        <v>132</v>
      </c>
      <c r="K3294" t="s">
        <v>155</v>
      </c>
      <c r="L3294" t="s">
        <v>145</v>
      </c>
      <c r="M3294" s="5">
        <v>615</v>
      </c>
    </row>
    <row r="3295" spans="1:13" x14ac:dyDescent="0.65">
      <c r="A3295" s="2">
        <v>45449</v>
      </c>
      <c r="B3295" s="3">
        <f t="shared" si="155"/>
        <v>2024</v>
      </c>
      <c r="C3295" t="str">
        <f t="shared" si="153"/>
        <v>2023-2024</v>
      </c>
      <c r="D3295" t="s">
        <v>160</v>
      </c>
      <c r="E3295" t="s">
        <v>76</v>
      </c>
      <c r="F3295" t="str">
        <f t="shared" si="154"/>
        <v>Queensland</v>
      </c>
      <c r="G3295" t="s">
        <v>19</v>
      </c>
      <c r="H3295">
        <v>4220</v>
      </c>
      <c r="I3295" t="s">
        <v>11</v>
      </c>
      <c r="J3295" t="s">
        <v>122</v>
      </c>
      <c r="K3295" t="s">
        <v>159</v>
      </c>
      <c r="L3295" t="s">
        <v>149</v>
      </c>
      <c r="M3295" s="5">
        <v>797</v>
      </c>
    </row>
    <row r="3296" spans="1:13" x14ac:dyDescent="0.65">
      <c r="A3296" s="2">
        <v>45474</v>
      </c>
      <c r="B3296" s="3">
        <f t="shared" si="155"/>
        <v>2025</v>
      </c>
      <c r="C3296" t="str">
        <f t="shared" si="153"/>
        <v>2024-2025</v>
      </c>
      <c r="D3296" t="s">
        <v>160</v>
      </c>
      <c r="E3296" t="s">
        <v>57</v>
      </c>
      <c r="F3296" t="str">
        <f t="shared" si="154"/>
        <v>New South Wales</v>
      </c>
      <c r="G3296" t="s">
        <v>10</v>
      </c>
      <c r="H3296">
        <v>2064</v>
      </c>
      <c r="I3296" t="s">
        <v>11</v>
      </c>
      <c r="J3296" t="s">
        <v>124</v>
      </c>
      <c r="K3296" t="s">
        <v>151</v>
      </c>
      <c r="L3296" t="s">
        <v>141</v>
      </c>
      <c r="M3296" s="5">
        <v>623</v>
      </c>
    </row>
    <row r="3297" spans="1:13" x14ac:dyDescent="0.65">
      <c r="A3297" s="2">
        <v>45422</v>
      </c>
      <c r="B3297" s="3">
        <f t="shared" si="155"/>
        <v>2024</v>
      </c>
      <c r="C3297" t="str">
        <f t="shared" si="153"/>
        <v>2023-2024</v>
      </c>
      <c r="D3297" t="s">
        <v>160</v>
      </c>
      <c r="E3297" t="s">
        <v>111</v>
      </c>
      <c r="F3297" t="str">
        <f t="shared" si="154"/>
        <v>New South Wales</v>
      </c>
      <c r="G3297" t="s">
        <v>10</v>
      </c>
      <c r="H3297">
        <v>2154</v>
      </c>
      <c r="I3297" t="s">
        <v>11</v>
      </c>
      <c r="J3297" t="s">
        <v>123</v>
      </c>
      <c r="K3297" t="s">
        <v>152</v>
      </c>
      <c r="L3297" t="s">
        <v>142</v>
      </c>
      <c r="M3297" s="5">
        <v>764</v>
      </c>
    </row>
    <row r="3298" spans="1:13" x14ac:dyDescent="0.65">
      <c r="A3298" s="2">
        <v>45461</v>
      </c>
      <c r="B3298" s="3">
        <f t="shared" si="155"/>
        <v>2024</v>
      </c>
      <c r="C3298" t="str">
        <f t="shared" si="153"/>
        <v>2023-2024</v>
      </c>
      <c r="D3298" t="s">
        <v>161</v>
      </c>
      <c r="E3298" t="s">
        <v>53</v>
      </c>
      <c r="F3298" t="str">
        <f t="shared" si="154"/>
        <v>Queensland</v>
      </c>
      <c r="G3298" t="s">
        <v>19</v>
      </c>
      <c r="H3298">
        <v>4012</v>
      </c>
      <c r="I3298" t="s">
        <v>11</v>
      </c>
      <c r="J3298" t="s">
        <v>129</v>
      </c>
      <c r="K3298" t="s">
        <v>150</v>
      </c>
      <c r="L3298" t="s">
        <v>140</v>
      </c>
      <c r="M3298" s="5">
        <v>30</v>
      </c>
    </row>
    <row r="3299" spans="1:13" x14ac:dyDescent="0.65">
      <c r="A3299" s="2">
        <v>45667</v>
      </c>
      <c r="B3299" s="3">
        <f t="shared" si="155"/>
        <v>2025</v>
      </c>
      <c r="C3299" t="str">
        <f t="shared" si="153"/>
        <v>2024-2025</v>
      </c>
      <c r="D3299" t="s">
        <v>161</v>
      </c>
      <c r="E3299" t="s">
        <v>14</v>
      </c>
      <c r="F3299" t="str">
        <f t="shared" si="154"/>
        <v>Northern Territory</v>
      </c>
      <c r="G3299" t="s">
        <v>15</v>
      </c>
      <c r="H3299">
        <v>800</v>
      </c>
      <c r="I3299" t="s">
        <v>11</v>
      </c>
      <c r="J3299" t="s">
        <v>138</v>
      </c>
      <c r="K3299" t="s">
        <v>153</v>
      </c>
      <c r="L3299" t="s">
        <v>143</v>
      </c>
      <c r="M3299" s="5">
        <v>54</v>
      </c>
    </row>
    <row r="3300" spans="1:13" x14ac:dyDescent="0.65">
      <c r="A3300" s="2">
        <v>45364</v>
      </c>
      <c r="B3300" s="3">
        <f t="shared" si="155"/>
        <v>2024</v>
      </c>
      <c r="C3300" t="str">
        <f t="shared" si="153"/>
        <v>2023-2024</v>
      </c>
      <c r="D3300" t="s">
        <v>160</v>
      </c>
      <c r="E3300" t="s">
        <v>112</v>
      </c>
      <c r="F3300" t="str">
        <f t="shared" si="154"/>
        <v>Queensland</v>
      </c>
      <c r="G3300" t="s">
        <v>19</v>
      </c>
      <c r="H3300">
        <v>4566</v>
      </c>
      <c r="I3300" t="s">
        <v>11</v>
      </c>
      <c r="J3300" t="s">
        <v>134</v>
      </c>
      <c r="K3300" t="s">
        <v>150</v>
      </c>
      <c r="L3300" t="s">
        <v>140</v>
      </c>
      <c r="M3300" s="5">
        <v>227</v>
      </c>
    </row>
    <row r="3301" spans="1:13" x14ac:dyDescent="0.65">
      <c r="A3301" s="2">
        <v>45599</v>
      </c>
      <c r="B3301" s="3">
        <f t="shared" si="155"/>
        <v>2025</v>
      </c>
      <c r="C3301" t="str">
        <f t="shared" si="153"/>
        <v>2024-2025</v>
      </c>
      <c r="D3301" t="s">
        <v>161</v>
      </c>
      <c r="E3301" t="s">
        <v>14</v>
      </c>
      <c r="F3301" t="str">
        <f t="shared" si="154"/>
        <v>Northern Territory</v>
      </c>
      <c r="G3301" t="s">
        <v>15</v>
      </c>
      <c r="H3301">
        <v>800</v>
      </c>
      <c r="I3301" t="s">
        <v>11</v>
      </c>
      <c r="J3301" t="s">
        <v>138</v>
      </c>
      <c r="K3301" t="s">
        <v>155</v>
      </c>
      <c r="L3301" t="s">
        <v>145</v>
      </c>
      <c r="M3301" s="5">
        <v>173</v>
      </c>
    </row>
    <row r="3302" spans="1:13" x14ac:dyDescent="0.65">
      <c r="A3302" s="2">
        <v>45721</v>
      </c>
      <c r="B3302" s="3">
        <f t="shared" si="155"/>
        <v>2025</v>
      </c>
      <c r="C3302" t="str">
        <f t="shared" si="153"/>
        <v>2024-2025</v>
      </c>
      <c r="D3302" t="s">
        <v>160</v>
      </c>
      <c r="E3302" t="s">
        <v>40</v>
      </c>
      <c r="F3302" t="str">
        <f t="shared" si="154"/>
        <v>South Australia</v>
      </c>
      <c r="G3302" t="s">
        <v>17</v>
      </c>
      <c r="H3302">
        <v>5169</v>
      </c>
      <c r="I3302" t="s">
        <v>11</v>
      </c>
      <c r="J3302" t="s">
        <v>132</v>
      </c>
      <c r="K3302" t="s">
        <v>151</v>
      </c>
      <c r="L3302" t="s">
        <v>141</v>
      </c>
      <c r="M3302" s="5">
        <v>337</v>
      </c>
    </row>
    <row r="3303" spans="1:13" x14ac:dyDescent="0.65">
      <c r="A3303" s="2">
        <v>45297</v>
      </c>
      <c r="B3303" s="3">
        <f t="shared" si="155"/>
        <v>2024</v>
      </c>
      <c r="C3303" t="str">
        <f t="shared" si="153"/>
        <v>2023-2024</v>
      </c>
      <c r="D3303" t="s">
        <v>160</v>
      </c>
      <c r="E3303" t="s">
        <v>85</v>
      </c>
      <c r="F3303" t="str">
        <f t="shared" si="154"/>
        <v>Western Australia</v>
      </c>
      <c r="G3303" t="s">
        <v>28</v>
      </c>
      <c r="H3303">
        <v>6725</v>
      </c>
      <c r="I3303" t="s">
        <v>11</v>
      </c>
      <c r="J3303" t="s">
        <v>139</v>
      </c>
      <c r="K3303" t="s">
        <v>155</v>
      </c>
      <c r="L3303" t="s">
        <v>145</v>
      </c>
      <c r="M3303" s="5">
        <v>613</v>
      </c>
    </row>
    <row r="3304" spans="1:13" x14ac:dyDescent="0.65">
      <c r="A3304" s="2">
        <v>45589</v>
      </c>
      <c r="B3304" s="3">
        <f t="shared" si="155"/>
        <v>2025</v>
      </c>
      <c r="C3304" t="str">
        <f t="shared" si="153"/>
        <v>2024-2025</v>
      </c>
      <c r="D3304" t="s">
        <v>160</v>
      </c>
      <c r="E3304" t="s">
        <v>78</v>
      </c>
      <c r="F3304" t="str">
        <f t="shared" si="154"/>
        <v>New South Wales</v>
      </c>
      <c r="G3304" t="s">
        <v>10</v>
      </c>
      <c r="H3304">
        <v>2480</v>
      </c>
      <c r="I3304" t="s">
        <v>11</v>
      </c>
      <c r="J3304" t="s">
        <v>120</v>
      </c>
      <c r="K3304" t="s">
        <v>153</v>
      </c>
      <c r="L3304" t="s">
        <v>143</v>
      </c>
      <c r="M3304" s="5">
        <v>751</v>
      </c>
    </row>
    <row r="3305" spans="1:13" x14ac:dyDescent="0.65">
      <c r="A3305" s="2">
        <v>45585</v>
      </c>
      <c r="B3305" s="3">
        <f t="shared" si="155"/>
        <v>2025</v>
      </c>
      <c r="C3305" t="str">
        <f t="shared" si="153"/>
        <v>2024-2025</v>
      </c>
      <c r="D3305" t="s">
        <v>160</v>
      </c>
      <c r="E3305" t="s">
        <v>105</v>
      </c>
      <c r="F3305" t="str">
        <f t="shared" si="154"/>
        <v>New South Wales</v>
      </c>
      <c r="G3305" t="s">
        <v>10</v>
      </c>
      <c r="H3305">
        <v>2031</v>
      </c>
      <c r="I3305" t="s">
        <v>11</v>
      </c>
      <c r="J3305" t="s">
        <v>124</v>
      </c>
      <c r="K3305" t="s">
        <v>154</v>
      </c>
      <c r="L3305" t="s">
        <v>144</v>
      </c>
      <c r="M3305" s="5">
        <v>349</v>
      </c>
    </row>
    <row r="3306" spans="1:13" x14ac:dyDescent="0.65">
      <c r="A3306" s="2">
        <v>45917</v>
      </c>
      <c r="B3306" s="3">
        <f t="shared" si="155"/>
        <v>2026</v>
      </c>
      <c r="C3306" t="str">
        <f t="shared" si="153"/>
        <v>2025-2026</v>
      </c>
      <c r="D3306" t="s">
        <v>161</v>
      </c>
      <c r="E3306" t="s">
        <v>58</v>
      </c>
      <c r="F3306" t="str">
        <f t="shared" si="154"/>
        <v>New South Wales</v>
      </c>
      <c r="G3306" t="s">
        <v>10</v>
      </c>
      <c r="H3306">
        <v>2790</v>
      </c>
      <c r="I3306" t="s">
        <v>11</v>
      </c>
      <c r="J3306" t="s">
        <v>130</v>
      </c>
      <c r="K3306" t="s">
        <v>157</v>
      </c>
      <c r="L3306" t="s">
        <v>147</v>
      </c>
      <c r="M3306" s="5">
        <v>708</v>
      </c>
    </row>
    <row r="3307" spans="1:13" x14ac:dyDescent="0.65">
      <c r="A3307" s="2">
        <v>45414</v>
      </c>
      <c r="B3307" s="3">
        <f t="shared" si="155"/>
        <v>2024</v>
      </c>
      <c r="C3307" t="str">
        <f t="shared" si="153"/>
        <v>2023-2024</v>
      </c>
      <c r="D3307" t="s">
        <v>161</v>
      </c>
      <c r="E3307" t="s">
        <v>81</v>
      </c>
      <c r="F3307" t="str">
        <f t="shared" si="154"/>
        <v>Victoria</v>
      </c>
      <c r="G3307" t="s">
        <v>26</v>
      </c>
      <c r="H3307">
        <v>3076</v>
      </c>
      <c r="I3307" t="s">
        <v>11</v>
      </c>
      <c r="J3307" t="s">
        <v>126</v>
      </c>
      <c r="K3307" t="s">
        <v>157</v>
      </c>
      <c r="L3307" t="s">
        <v>147</v>
      </c>
      <c r="M3307" s="5">
        <v>155</v>
      </c>
    </row>
    <row r="3308" spans="1:13" x14ac:dyDescent="0.65">
      <c r="A3308" s="2">
        <v>45577</v>
      </c>
      <c r="B3308" s="3">
        <f t="shared" si="155"/>
        <v>2025</v>
      </c>
      <c r="C3308" t="str">
        <f t="shared" si="153"/>
        <v>2024-2025</v>
      </c>
      <c r="D3308" t="s">
        <v>160</v>
      </c>
      <c r="E3308" t="s">
        <v>107</v>
      </c>
      <c r="F3308" t="str">
        <f t="shared" si="154"/>
        <v>New South Wales</v>
      </c>
      <c r="G3308" t="s">
        <v>10</v>
      </c>
      <c r="H3308">
        <v>2020</v>
      </c>
      <c r="I3308" t="s">
        <v>11</v>
      </c>
      <c r="J3308" t="s">
        <v>124</v>
      </c>
      <c r="K3308" t="s">
        <v>158</v>
      </c>
      <c r="L3308" t="s">
        <v>148</v>
      </c>
      <c r="M3308" s="5">
        <v>452</v>
      </c>
    </row>
    <row r="3309" spans="1:13" x14ac:dyDescent="0.65">
      <c r="A3309" s="2">
        <v>45596</v>
      </c>
      <c r="B3309" s="3">
        <f t="shared" si="155"/>
        <v>2025</v>
      </c>
      <c r="C3309" t="str">
        <f t="shared" si="153"/>
        <v>2024-2025</v>
      </c>
      <c r="D3309" t="s">
        <v>160</v>
      </c>
      <c r="E3309" t="s">
        <v>54</v>
      </c>
      <c r="F3309" t="str">
        <f t="shared" si="154"/>
        <v>New South Wales</v>
      </c>
      <c r="G3309" t="s">
        <v>10</v>
      </c>
      <c r="H3309">
        <v>2750</v>
      </c>
      <c r="I3309" t="s">
        <v>11</v>
      </c>
      <c r="J3309" t="s">
        <v>130</v>
      </c>
      <c r="K3309" t="s">
        <v>151</v>
      </c>
      <c r="L3309" t="s">
        <v>141</v>
      </c>
      <c r="M3309" s="5">
        <v>298</v>
      </c>
    </row>
    <row r="3310" spans="1:13" x14ac:dyDescent="0.65">
      <c r="A3310" s="2">
        <v>45557</v>
      </c>
      <c r="B3310" s="3">
        <f t="shared" si="155"/>
        <v>2025</v>
      </c>
      <c r="C3310" t="str">
        <f t="shared" si="153"/>
        <v>2024-2025</v>
      </c>
      <c r="D3310" t="s">
        <v>160</v>
      </c>
      <c r="E3310" t="s">
        <v>46</v>
      </c>
      <c r="F3310" t="str">
        <f t="shared" si="154"/>
        <v>South Australia</v>
      </c>
      <c r="G3310" t="s">
        <v>17</v>
      </c>
      <c r="H3310">
        <v>5043</v>
      </c>
      <c r="I3310" t="s">
        <v>11</v>
      </c>
      <c r="J3310" t="s">
        <v>132</v>
      </c>
      <c r="K3310" t="s">
        <v>159</v>
      </c>
      <c r="L3310" t="s">
        <v>149</v>
      </c>
      <c r="M3310" s="5">
        <v>787</v>
      </c>
    </row>
    <row r="3311" spans="1:13" x14ac:dyDescent="0.65">
      <c r="A3311" s="2">
        <v>45427</v>
      </c>
      <c r="B3311" s="3">
        <f t="shared" si="155"/>
        <v>2024</v>
      </c>
      <c r="C3311" t="str">
        <f t="shared" si="153"/>
        <v>2023-2024</v>
      </c>
      <c r="D3311" t="s">
        <v>160</v>
      </c>
      <c r="E3311" t="s">
        <v>81</v>
      </c>
      <c r="F3311" t="str">
        <f t="shared" si="154"/>
        <v>Victoria</v>
      </c>
      <c r="G3311" t="s">
        <v>26</v>
      </c>
      <c r="H3311">
        <v>3076</v>
      </c>
      <c r="I3311" t="s">
        <v>11</v>
      </c>
      <c r="J3311" t="s">
        <v>126</v>
      </c>
      <c r="K3311" t="s">
        <v>151</v>
      </c>
      <c r="L3311" t="s">
        <v>141</v>
      </c>
      <c r="M3311" s="5">
        <v>793</v>
      </c>
    </row>
    <row r="3312" spans="1:13" x14ac:dyDescent="0.65">
      <c r="A3312" s="2">
        <v>45472</v>
      </c>
      <c r="B3312" s="3">
        <f t="shared" si="155"/>
        <v>2024</v>
      </c>
      <c r="C3312" t="str">
        <f t="shared" si="153"/>
        <v>2023-2024</v>
      </c>
      <c r="D3312" t="s">
        <v>160</v>
      </c>
      <c r="E3312" t="s">
        <v>23</v>
      </c>
      <c r="F3312" t="str">
        <f t="shared" si="154"/>
        <v>New South Wales</v>
      </c>
      <c r="G3312" t="s">
        <v>10</v>
      </c>
      <c r="H3312">
        <v>2830</v>
      </c>
      <c r="I3312" t="s">
        <v>11</v>
      </c>
      <c r="J3312" t="s">
        <v>130</v>
      </c>
      <c r="K3312" t="s">
        <v>157</v>
      </c>
      <c r="L3312" t="s">
        <v>147</v>
      </c>
      <c r="M3312" s="5">
        <v>159</v>
      </c>
    </row>
    <row r="3313" spans="1:13" x14ac:dyDescent="0.65">
      <c r="A3313" s="2">
        <v>45619</v>
      </c>
      <c r="B3313" s="3">
        <f t="shared" si="155"/>
        <v>2025</v>
      </c>
      <c r="C3313" t="str">
        <f t="shared" si="153"/>
        <v>2024-2025</v>
      </c>
      <c r="D3313" t="s">
        <v>160</v>
      </c>
      <c r="E3313" t="s">
        <v>69</v>
      </c>
      <c r="F3313" t="str">
        <f t="shared" si="154"/>
        <v>Victoria</v>
      </c>
      <c r="G3313" t="s">
        <v>26</v>
      </c>
      <c r="H3313">
        <v>3148</v>
      </c>
      <c r="I3313" t="s">
        <v>11</v>
      </c>
      <c r="J3313" t="s">
        <v>125</v>
      </c>
      <c r="K3313" t="s">
        <v>153</v>
      </c>
      <c r="L3313" t="s">
        <v>143</v>
      </c>
      <c r="M3313" s="5">
        <v>478</v>
      </c>
    </row>
    <row r="3314" spans="1:13" x14ac:dyDescent="0.65">
      <c r="A3314" s="2">
        <v>45704</v>
      </c>
      <c r="B3314" s="3">
        <f t="shared" si="155"/>
        <v>2025</v>
      </c>
      <c r="C3314" t="str">
        <f t="shared" si="153"/>
        <v>2024-2025</v>
      </c>
      <c r="D3314" t="s">
        <v>160</v>
      </c>
      <c r="E3314" t="s">
        <v>82</v>
      </c>
      <c r="F3314" t="str">
        <f t="shared" si="154"/>
        <v>Queensland</v>
      </c>
      <c r="G3314" t="s">
        <v>19</v>
      </c>
      <c r="H3314">
        <v>4215</v>
      </c>
      <c r="I3314" t="s">
        <v>11</v>
      </c>
      <c r="J3314" t="s">
        <v>122</v>
      </c>
      <c r="K3314" t="s">
        <v>153</v>
      </c>
      <c r="L3314" t="s">
        <v>143</v>
      </c>
      <c r="M3314" s="5">
        <v>453</v>
      </c>
    </row>
    <row r="3315" spans="1:13" x14ac:dyDescent="0.65">
      <c r="A3315" s="2">
        <v>45624</v>
      </c>
      <c r="B3315" s="3">
        <f t="shared" si="155"/>
        <v>2025</v>
      </c>
      <c r="C3315" t="str">
        <f t="shared" si="153"/>
        <v>2024-2025</v>
      </c>
      <c r="D3315" t="s">
        <v>160</v>
      </c>
      <c r="E3315" t="s">
        <v>111</v>
      </c>
      <c r="F3315" t="str">
        <f t="shared" si="154"/>
        <v>New South Wales</v>
      </c>
      <c r="G3315" t="s">
        <v>10</v>
      </c>
      <c r="H3315">
        <v>2154</v>
      </c>
      <c r="I3315" t="s">
        <v>11</v>
      </c>
      <c r="J3315" t="s">
        <v>123</v>
      </c>
      <c r="K3315" t="s">
        <v>153</v>
      </c>
      <c r="L3315" t="s">
        <v>143</v>
      </c>
      <c r="M3315" s="5">
        <v>84</v>
      </c>
    </row>
    <row r="3316" spans="1:13" x14ac:dyDescent="0.65">
      <c r="A3316" s="2">
        <v>46003</v>
      </c>
      <c r="B3316" s="3">
        <f t="shared" si="155"/>
        <v>2026</v>
      </c>
      <c r="C3316" t="str">
        <f t="shared" si="153"/>
        <v>2025-2026</v>
      </c>
      <c r="D3316" t="s">
        <v>161</v>
      </c>
      <c r="E3316" t="s">
        <v>77</v>
      </c>
      <c r="F3316" t="str">
        <f t="shared" si="154"/>
        <v>Victoria</v>
      </c>
      <c r="G3316" t="s">
        <v>26</v>
      </c>
      <c r="H3316">
        <v>3018</v>
      </c>
      <c r="I3316" t="s">
        <v>11</v>
      </c>
      <c r="J3316" t="s">
        <v>126</v>
      </c>
      <c r="K3316" t="s">
        <v>152</v>
      </c>
      <c r="L3316" t="s">
        <v>142</v>
      </c>
      <c r="M3316" s="5">
        <v>561</v>
      </c>
    </row>
    <row r="3317" spans="1:13" x14ac:dyDescent="0.65">
      <c r="A3317" s="2">
        <v>45449</v>
      </c>
      <c r="B3317" s="3">
        <f t="shared" si="155"/>
        <v>2024</v>
      </c>
      <c r="C3317" t="str">
        <f t="shared" si="153"/>
        <v>2023-2024</v>
      </c>
      <c r="D3317" t="s">
        <v>160</v>
      </c>
      <c r="E3317" t="s">
        <v>65</v>
      </c>
      <c r="F3317" t="str">
        <f t="shared" si="154"/>
        <v>Victoria</v>
      </c>
      <c r="G3317" t="s">
        <v>26</v>
      </c>
      <c r="H3317">
        <v>3931</v>
      </c>
      <c r="I3317" t="s">
        <v>11</v>
      </c>
      <c r="J3317" t="s">
        <v>135</v>
      </c>
      <c r="K3317" t="s">
        <v>151</v>
      </c>
      <c r="L3317" t="s">
        <v>141</v>
      </c>
      <c r="M3317" s="5">
        <v>642</v>
      </c>
    </row>
    <row r="3318" spans="1:13" x14ac:dyDescent="0.65">
      <c r="A3318" s="2">
        <v>45394</v>
      </c>
      <c r="B3318" s="3">
        <f t="shared" si="155"/>
        <v>2024</v>
      </c>
      <c r="C3318" t="str">
        <f t="shared" si="153"/>
        <v>2023-2024</v>
      </c>
      <c r="D3318" t="s">
        <v>160</v>
      </c>
      <c r="E3318" t="s">
        <v>56</v>
      </c>
      <c r="F3318" t="str">
        <f t="shared" si="154"/>
        <v>Queensland</v>
      </c>
      <c r="G3318" t="s">
        <v>19</v>
      </c>
      <c r="H3318">
        <v>4883</v>
      </c>
      <c r="I3318" t="s">
        <v>11</v>
      </c>
      <c r="J3318" t="s">
        <v>131</v>
      </c>
      <c r="K3318" t="s">
        <v>150</v>
      </c>
      <c r="L3318" t="s">
        <v>140</v>
      </c>
      <c r="M3318" s="5">
        <v>545</v>
      </c>
    </row>
    <row r="3319" spans="1:13" x14ac:dyDescent="0.65">
      <c r="A3319" s="2">
        <v>45935</v>
      </c>
      <c r="B3319" s="3">
        <f t="shared" si="155"/>
        <v>2026</v>
      </c>
      <c r="C3319" t="str">
        <f t="shared" si="153"/>
        <v>2025-2026</v>
      </c>
      <c r="D3319" t="s">
        <v>161</v>
      </c>
      <c r="E3319" t="s">
        <v>70</v>
      </c>
      <c r="F3319" t="str">
        <f t="shared" si="154"/>
        <v>Western Australia</v>
      </c>
      <c r="G3319" t="s">
        <v>28</v>
      </c>
      <c r="H3319">
        <v>6021</v>
      </c>
      <c r="I3319" t="s">
        <v>11</v>
      </c>
      <c r="J3319" t="s">
        <v>119</v>
      </c>
      <c r="K3319" t="s">
        <v>154</v>
      </c>
      <c r="L3319" t="s">
        <v>144</v>
      </c>
      <c r="M3319" s="5">
        <v>122</v>
      </c>
    </row>
    <row r="3320" spans="1:13" x14ac:dyDescent="0.65">
      <c r="A3320" s="2">
        <v>45461</v>
      </c>
      <c r="B3320" s="3">
        <f t="shared" si="155"/>
        <v>2024</v>
      </c>
      <c r="C3320" t="str">
        <f t="shared" si="153"/>
        <v>2023-2024</v>
      </c>
      <c r="D3320" t="s">
        <v>160</v>
      </c>
      <c r="E3320" t="s">
        <v>93</v>
      </c>
      <c r="F3320" t="str">
        <f t="shared" si="154"/>
        <v>Victoria</v>
      </c>
      <c r="G3320" t="s">
        <v>26</v>
      </c>
      <c r="H3320">
        <v>3400</v>
      </c>
      <c r="I3320" t="s">
        <v>11</v>
      </c>
      <c r="J3320" t="s">
        <v>127</v>
      </c>
      <c r="K3320" t="s">
        <v>159</v>
      </c>
      <c r="L3320" t="s">
        <v>149</v>
      </c>
      <c r="M3320" s="5">
        <v>226</v>
      </c>
    </row>
    <row r="3321" spans="1:13" x14ac:dyDescent="0.65">
      <c r="A3321" s="2">
        <v>45433</v>
      </c>
      <c r="B3321" s="3">
        <f t="shared" si="155"/>
        <v>2024</v>
      </c>
      <c r="C3321" t="str">
        <f t="shared" si="153"/>
        <v>2023-2024</v>
      </c>
      <c r="D3321" t="s">
        <v>161</v>
      </c>
      <c r="E3321" t="s">
        <v>33</v>
      </c>
      <c r="F3321" t="str">
        <f t="shared" si="154"/>
        <v>Northern Territory</v>
      </c>
      <c r="G3321" t="s">
        <v>15</v>
      </c>
      <c r="H3321">
        <v>870</v>
      </c>
      <c r="I3321" t="s">
        <v>11</v>
      </c>
      <c r="J3321" t="s">
        <v>138</v>
      </c>
      <c r="K3321" t="s">
        <v>150</v>
      </c>
      <c r="L3321" t="s">
        <v>140</v>
      </c>
      <c r="M3321" s="5">
        <v>525</v>
      </c>
    </row>
    <row r="3322" spans="1:13" x14ac:dyDescent="0.65">
      <c r="A3322" s="2">
        <v>45899</v>
      </c>
      <c r="B3322" s="3">
        <f t="shared" si="155"/>
        <v>2026</v>
      </c>
      <c r="C3322" t="str">
        <f t="shared" si="153"/>
        <v>2025-2026</v>
      </c>
      <c r="D3322" t="s">
        <v>161</v>
      </c>
      <c r="E3322" t="s">
        <v>99</v>
      </c>
      <c r="F3322" t="str">
        <f t="shared" si="154"/>
        <v>Western Australia</v>
      </c>
      <c r="G3322" t="s">
        <v>28</v>
      </c>
      <c r="H3322">
        <v>6530</v>
      </c>
      <c r="I3322" t="s">
        <v>11</v>
      </c>
      <c r="J3322" t="s">
        <v>139</v>
      </c>
      <c r="K3322" t="s">
        <v>153</v>
      </c>
      <c r="L3322" t="s">
        <v>143</v>
      </c>
      <c r="M3322" s="5">
        <v>505</v>
      </c>
    </row>
    <row r="3323" spans="1:13" x14ac:dyDescent="0.65">
      <c r="A3323" s="2">
        <v>45904</v>
      </c>
      <c r="B3323" s="3">
        <f t="shared" si="155"/>
        <v>2026</v>
      </c>
      <c r="C3323" t="str">
        <f t="shared" si="153"/>
        <v>2025-2026</v>
      </c>
      <c r="D3323" t="s">
        <v>161</v>
      </c>
      <c r="E3323" t="s">
        <v>95</v>
      </c>
      <c r="F3323" t="str">
        <f t="shared" si="154"/>
        <v>New South Wales</v>
      </c>
      <c r="G3323" t="s">
        <v>10</v>
      </c>
      <c r="H3323">
        <v>2131</v>
      </c>
      <c r="I3323" t="s">
        <v>11</v>
      </c>
      <c r="J3323" t="s">
        <v>123</v>
      </c>
      <c r="K3323" t="s">
        <v>155</v>
      </c>
      <c r="L3323" t="s">
        <v>145</v>
      </c>
      <c r="M3323" s="5">
        <v>723</v>
      </c>
    </row>
    <row r="3324" spans="1:13" x14ac:dyDescent="0.65">
      <c r="A3324" s="2">
        <v>45425</v>
      </c>
      <c r="B3324" s="3">
        <f t="shared" si="155"/>
        <v>2024</v>
      </c>
      <c r="C3324" t="str">
        <f t="shared" si="153"/>
        <v>2023-2024</v>
      </c>
      <c r="D3324" t="s">
        <v>161</v>
      </c>
      <c r="E3324" t="s">
        <v>14</v>
      </c>
      <c r="F3324" t="str">
        <f t="shared" si="154"/>
        <v>Northern Territory</v>
      </c>
      <c r="G3324" t="s">
        <v>15</v>
      </c>
      <c r="H3324">
        <v>800</v>
      </c>
      <c r="I3324" t="s">
        <v>11</v>
      </c>
      <c r="J3324" t="s">
        <v>138</v>
      </c>
      <c r="K3324" t="s">
        <v>152</v>
      </c>
      <c r="L3324" t="s">
        <v>142</v>
      </c>
      <c r="M3324" s="5">
        <v>84</v>
      </c>
    </row>
    <row r="3325" spans="1:13" x14ac:dyDescent="0.65">
      <c r="A3325" s="2">
        <v>45486</v>
      </c>
      <c r="B3325" s="3">
        <f t="shared" si="155"/>
        <v>2025</v>
      </c>
      <c r="C3325" t="str">
        <f t="shared" si="153"/>
        <v>2024-2025</v>
      </c>
      <c r="D3325" t="s">
        <v>161</v>
      </c>
      <c r="E3325" t="s">
        <v>106</v>
      </c>
      <c r="F3325" t="str">
        <f t="shared" si="154"/>
        <v>Queensland</v>
      </c>
      <c r="G3325" t="s">
        <v>19</v>
      </c>
      <c r="H3325">
        <v>4558</v>
      </c>
      <c r="I3325" t="s">
        <v>11</v>
      </c>
      <c r="J3325" t="s">
        <v>134</v>
      </c>
      <c r="K3325" t="s">
        <v>154</v>
      </c>
      <c r="L3325" t="s">
        <v>144</v>
      </c>
      <c r="M3325" s="5">
        <v>560</v>
      </c>
    </row>
    <row r="3326" spans="1:13" x14ac:dyDescent="0.65">
      <c r="A3326" s="2">
        <v>45731</v>
      </c>
      <c r="B3326" s="3">
        <f t="shared" si="155"/>
        <v>2025</v>
      </c>
      <c r="C3326" t="str">
        <f t="shared" si="153"/>
        <v>2024-2025</v>
      </c>
      <c r="D3326" t="s">
        <v>160</v>
      </c>
      <c r="E3326" t="s">
        <v>47</v>
      </c>
      <c r="F3326" t="str">
        <f t="shared" si="154"/>
        <v>Victoria</v>
      </c>
      <c r="G3326" t="s">
        <v>26</v>
      </c>
      <c r="H3326">
        <v>3630</v>
      </c>
      <c r="I3326" t="s">
        <v>11</v>
      </c>
      <c r="J3326" t="s">
        <v>135</v>
      </c>
      <c r="K3326" t="s">
        <v>150</v>
      </c>
      <c r="L3326" t="s">
        <v>140</v>
      </c>
      <c r="M3326" s="5">
        <v>124</v>
      </c>
    </row>
    <row r="3327" spans="1:13" x14ac:dyDescent="0.65">
      <c r="A3327" s="2">
        <v>45335</v>
      </c>
      <c r="B3327" s="3">
        <f t="shared" si="155"/>
        <v>2024</v>
      </c>
      <c r="C3327" t="str">
        <f t="shared" si="153"/>
        <v>2023-2024</v>
      </c>
      <c r="D3327" t="s">
        <v>160</v>
      </c>
      <c r="E3327" t="s">
        <v>85</v>
      </c>
      <c r="F3327" t="str">
        <f t="shared" si="154"/>
        <v>Western Australia</v>
      </c>
      <c r="G3327" t="s">
        <v>28</v>
      </c>
      <c r="H3327">
        <v>6725</v>
      </c>
      <c r="I3327" t="s">
        <v>11</v>
      </c>
      <c r="J3327" t="s">
        <v>139</v>
      </c>
      <c r="K3327" t="s">
        <v>151</v>
      </c>
      <c r="L3327" t="s">
        <v>141</v>
      </c>
      <c r="M3327" s="5">
        <v>131</v>
      </c>
    </row>
    <row r="3328" spans="1:13" x14ac:dyDescent="0.65">
      <c r="A3328" s="2">
        <v>45876</v>
      </c>
      <c r="B3328" s="3">
        <f t="shared" si="155"/>
        <v>2026</v>
      </c>
      <c r="C3328" t="str">
        <f t="shared" si="153"/>
        <v>2025-2026</v>
      </c>
      <c r="D3328" t="s">
        <v>160</v>
      </c>
      <c r="E3328" t="s">
        <v>16</v>
      </c>
      <c r="F3328" t="str">
        <f t="shared" si="154"/>
        <v>South Australia</v>
      </c>
      <c r="G3328" t="s">
        <v>17</v>
      </c>
      <c r="H3328">
        <v>5168</v>
      </c>
      <c r="I3328" t="s">
        <v>11</v>
      </c>
      <c r="J3328" t="s">
        <v>132</v>
      </c>
      <c r="K3328" t="s">
        <v>154</v>
      </c>
      <c r="L3328" t="s">
        <v>144</v>
      </c>
      <c r="M3328" s="5">
        <v>426</v>
      </c>
    </row>
    <row r="3329" spans="1:13" x14ac:dyDescent="0.65">
      <c r="A3329" s="2">
        <v>45565</v>
      </c>
      <c r="B3329" s="3">
        <f t="shared" si="155"/>
        <v>2025</v>
      </c>
      <c r="C3329" t="str">
        <f t="shared" si="153"/>
        <v>2024-2025</v>
      </c>
      <c r="D3329" t="s">
        <v>160</v>
      </c>
      <c r="E3329" t="s">
        <v>104</v>
      </c>
      <c r="F3329" t="str">
        <f t="shared" si="154"/>
        <v>Victoria</v>
      </c>
      <c r="G3329" t="s">
        <v>26</v>
      </c>
      <c r="H3329">
        <v>3175</v>
      </c>
      <c r="I3329" t="s">
        <v>11</v>
      </c>
      <c r="J3329" t="s">
        <v>125</v>
      </c>
      <c r="K3329" t="s">
        <v>153</v>
      </c>
      <c r="L3329" t="s">
        <v>143</v>
      </c>
      <c r="M3329" s="5">
        <v>511</v>
      </c>
    </row>
    <row r="3330" spans="1:13" x14ac:dyDescent="0.65">
      <c r="A3330" s="2">
        <v>45374</v>
      </c>
      <c r="B3330" s="3">
        <f t="shared" si="155"/>
        <v>2024</v>
      </c>
      <c r="C3330" t="str">
        <f t="shared" ref="C3330:C3393" si="156">IF(MONTH(A3330) &gt;= 7, YEAR(A3330) &amp; "-" &amp; YEAR(A3330) + 1, YEAR(A3330) - 1 &amp; "-" &amp; YEAR(A3330))</f>
        <v>2023-2024</v>
      </c>
      <c r="D3330" t="s">
        <v>161</v>
      </c>
      <c r="E3330" t="s">
        <v>62</v>
      </c>
      <c r="F3330" t="str">
        <f t="shared" ref="F3330:F3393" si="157">IF(G3330="WA","Western Australia",
IF(G3330="NSW","New South Wales",
IF(G3330="QLD","Queensland",
IF(G3330="VIC","Victoria",
IF(G3330="TAS","Tasmania",
IF(G3330="SA","South Australia",
IF(G3330="NT","Northern Territory",
IF(G3330="ACT","Australian Capital Territory",G3330))))))))</f>
        <v>Victoria</v>
      </c>
      <c r="G3330" t="s">
        <v>26</v>
      </c>
      <c r="H3330">
        <v>3690</v>
      </c>
      <c r="I3330" t="s">
        <v>11</v>
      </c>
      <c r="J3330" t="s">
        <v>135</v>
      </c>
      <c r="K3330" t="s">
        <v>157</v>
      </c>
      <c r="L3330" t="s">
        <v>147</v>
      </c>
      <c r="M3330" s="5">
        <v>544</v>
      </c>
    </row>
    <row r="3331" spans="1:13" x14ac:dyDescent="0.65">
      <c r="A3331" s="2">
        <v>45427</v>
      </c>
      <c r="B3331" s="3">
        <f t="shared" ref="B3331:B3394" si="158">IF(MONTH(A3331)&gt;=7,YEAR(A3331)+1,YEAR(A3331))</f>
        <v>2024</v>
      </c>
      <c r="C3331" t="str">
        <f t="shared" si="156"/>
        <v>2023-2024</v>
      </c>
      <c r="D3331" t="s">
        <v>160</v>
      </c>
      <c r="E3331" t="s">
        <v>65</v>
      </c>
      <c r="F3331" t="str">
        <f t="shared" si="157"/>
        <v>Victoria</v>
      </c>
      <c r="G3331" t="s">
        <v>26</v>
      </c>
      <c r="H3331">
        <v>3931</v>
      </c>
      <c r="I3331" t="s">
        <v>11</v>
      </c>
      <c r="J3331" t="s">
        <v>135</v>
      </c>
      <c r="K3331" t="s">
        <v>159</v>
      </c>
      <c r="L3331" t="s">
        <v>149</v>
      </c>
      <c r="M3331" s="5">
        <v>375</v>
      </c>
    </row>
    <row r="3332" spans="1:13" x14ac:dyDescent="0.65">
      <c r="A3332" s="2">
        <v>45858</v>
      </c>
      <c r="B3332" s="3">
        <f t="shared" si="158"/>
        <v>2026</v>
      </c>
      <c r="C3332" t="str">
        <f t="shared" si="156"/>
        <v>2025-2026</v>
      </c>
      <c r="D3332" t="s">
        <v>161</v>
      </c>
      <c r="E3332" t="s">
        <v>56</v>
      </c>
      <c r="F3332" t="str">
        <f t="shared" si="157"/>
        <v>Queensland</v>
      </c>
      <c r="G3332" t="s">
        <v>19</v>
      </c>
      <c r="H3332">
        <v>4883</v>
      </c>
      <c r="I3332" t="s">
        <v>11</v>
      </c>
      <c r="J3332" t="s">
        <v>131</v>
      </c>
      <c r="K3332" t="s">
        <v>159</v>
      </c>
      <c r="L3332" t="s">
        <v>149</v>
      </c>
      <c r="M3332" s="5">
        <v>531</v>
      </c>
    </row>
    <row r="3333" spans="1:13" x14ac:dyDescent="0.65">
      <c r="A3333" s="2">
        <v>45773</v>
      </c>
      <c r="B3333" s="3">
        <f t="shared" si="158"/>
        <v>2025</v>
      </c>
      <c r="C3333" t="str">
        <f t="shared" si="156"/>
        <v>2024-2025</v>
      </c>
      <c r="D3333" t="s">
        <v>160</v>
      </c>
      <c r="E3333" t="s">
        <v>57</v>
      </c>
      <c r="F3333" t="str">
        <f t="shared" si="157"/>
        <v>New South Wales</v>
      </c>
      <c r="G3333" t="s">
        <v>10</v>
      </c>
      <c r="H3333">
        <v>2064</v>
      </c>
      <c r="I3333" t="s">
        <v>11</v>
      </c>
      <c r="J3333" t="s">
        <v>124</v>
      </c>
      <c r="K3333" t="s">
        <v>159</v>
      </c>
      <c r="L3333" t="s">
        <v>149</v>
      </c>
      <c r="M3333" s="5">
        <v>381</v>
      </c>
    </row>
    <row r="3334" spans="1:13" x14ac:dyDescent="0.65">
      <c r="A3334" s="2">
        <v>45481</v>
      </c>
      <c r="B3334" s="3">
        <f t="shared" si="158"/>
        <v>2025</v>
      </c>
      <c r="C3334" t="str">
        <f t="shared" si="156"/>
        <v>2024-2025</v>
      </c>
      <c r="D3334" t="s">
        <v>160</v>
      </c>
      <c r="E3334" t="s">
        <v>60</v>
      </c>
      <c r="F3334" t="str">
        <f t="shared" si="157"/>
        <v>Queensland</v>
      </c>
      <c r="G3334" t="s">
        <v>19</v>
      </c>
      <c r="H3334">
        <v>4655</v>
      </c>
      <c r="I3334" t="s">
        <v>11</v>
      </c>
      <c r="J3334" t="s">
        <v>136</v>
      </c>
      <c r="K3334" t="s">
        <v>155</v>
      </c>
      <c r="L3334" t="s">
        <v>145</v>
      </c>
      <c r="M3334" s="5">
        <v>705</v>
      </c>
    </row>
    <row r="3335" spans="1:13" x14ac:dyDescent="0.65">
      <c r="A3335" s="2">
        <v>45929</v>
      </c>
      <c r="B3335" s="3">
        <f t="shared" si="158"/>
        <v>2026</v>
      </c>
      <c r="C3335" t="str">
        <f t="shared" si="156"/>
        <v>2025-2026</v>
      </c>
      <c r="D3335" t="s">
        <v>161</v>
      </c>
      <c r="E3335" t="s">
        <v>106</v>
      </c>
      <c r="F3335" t="str">
        <f t="shared" si="157"/>
        <v>Queensland</v>
      </c>
      <c r="G3335" t="s">
        <v>19</v>
      </c>
      <c r="H3335">
        <v>4558</v>
      </c>
      <c r="I3335" t="s">
        <v>11</v>
      </c>
      <c r="J3335" t="s">
        <v>134</v>
      </c>
      <c r="K3335" t="s">
        <v>153</v>
      </c>
      <c r="L3335" t="s">
        <v>143</v>
      </c>
      <c r="M3335" s="5">
        <v>161</v>
      </c>
    </row>
    <row r="3336" spans="1:13" x14ac:dyDescent="0.65">
      <c r="A3336" s="2">
        <v>45402</v>
      </c>
      <c r="B3336" s="3">
        <f t="shared" si="158"/>
        <v>2024</v>
      </c>
      <c r="C3336" t="str">
        <f t="shared" si="156"/>
        <v>2023-2024</v>
      </c>
      <c r="D3336" t="s">
        <v>160</v>
      </c>
      <c r="E3336" t="s">
        <v>32</v>
      </c>
      <c r="F3336" t="str">
        <f t="shared" si="157"/>
        <v>Victoria</v>
      </c>
      <c r="G3336" t="s">
        <v>26</v>
      </c>
      <c r="H3336">
        <v>3977</v>
      </c>
      <c r="I3336" t="s">
        <v>11</v>
      </c>
      <c r="J3336" t="s">
        <v>135</v>
      </c>
      <c r="K3336" t="s">
        <v>159</v>
      </c>
      <c r="L3336" t="s">
        <v>149</v>
      </c>
      <c r="M3336" s="5">
        <v>427</v>
      </c>
    </row>
    <row r="3337" spans="1:13" x14ac:dyDescent="0.65">
      <c r="A3337" s="2">
        <v>46020</v>
      </c>
      <c r="B3337" s="3">
        <f t="shared" si="158"/>
        <v>2026</v>
      </c>
      <c r="C3337" t="str">
        <f t="shared" si="156"/>
        <v>2025-2026</v>
      </c>
      <c r="D3337" t="s">
        <v>160</v>
      </c>
      <c r="E3337" t="s">
        <v>89</v>
      </c>
      <c r="F3337" t="str">
        <f t="shared" si="157"/>
        <v>Queensland</v>
      </c>
      <c r="G3337" t="s">
        <v>19</v>
      </c>
      <c r="H3337">
        <v>4700</v>
      </c>
      <c r="I3337" t="s">
        <v>11</v>
      </c>
      <c r="J3337" t="s">
        <v>136</v>
      </c>
      <c r="K3337" t="s">
        <v>159</v>
      </c>
      <c r="L3337" t="s">
        <v>149</v>
      </c>
      <c r="M3337" s="5">
        <v>361</v>
      </c>
    </row>
    <row r="3338" spans="1:13" x14ac:dyDescent="0.65">
      <c r="A3338" s="2">
        <v>45772</v>
      </c>
      <c r="B3338" s="3">
        <f t="shared" si="158"/>
        <v>2025</v>
      </c>
      <c r="C3338" t="str">
        <f t="shared" si="156"/>
        <v>2024-2025</v>
      </c>
      <c r="D3338" t="s">
        <v>160</v>
      </c>
      <c r="E3338" t="s">
        <v>30</v>
      </c>
      <c r="F3338" t="str">
        <f t="shared" si="157"/>
        <v>Victoria</v>
      </c>
      <c r="G3338" t="s">
        <v>26</v>
      </c>
      <c r="H3338">
        <v>3030</v>
      </c>
      <c r="I3338" t="s">
        <v>11</v>
      </c>
      <c r="J3338" t="s">
        <v>126</v>
      </c>
      <c r="K3338" t="s">
        <v>159</v>
      </c>
      <c r="L3338" t="s">
        <v>149</v>
      </c>
      <c r="M3338" s="5">
        <v>752</v>
      </c>
    </row>
    <row r="3339" spans="1:13" x14ac:dyDescent="0.65">
      <c r="A3339" s="2">
        <v>45813</v>
      </c>
      <c r="B3339" s="3">
        <f t="shared" si="158"/>
        <v>2025</v>
      </c>
      <c r="C3339" t="str">
        <f t="shared" si="156"/>
        <v>2024-2025</v>
      </c>
      <c r="D3339" t="s">
        <v>160</v>
      </c>
      <c r="E3339" t="s">
        <v>100</v>
      </c>
      <c r="F3339" t="str">
        <f t="shared" si="157"/>
        <v>New South Wales</v>
      </c>
      <c r="G3339" t="s">
        <v>10</v>
      </c>
      <c r="H3339">
        <v>2800</v>
      </c>
      <c r="I3339" t="s">
        <v>11</v>
      </c>
      <c r="J3339" t="s">
        <v>130</v>
      </c>
      <c r="K3339" t="s">
        <v>159</v>
      </c>
      <c r="L3339" t="s">
        <v>149</v>
      </c>
      <c r="M3339" s="5">
        <v>380</v>
      </c>
    </row>
    <row r="3340" spans="1:13" x14ac:dyDescent="0.65">
      <c r="A3340" s="2">
        <v>45893</v>
      </c>
      <c r="B3340" s="3">
        <f t="shared" si="158"/>
        <v>2026</v>
      </c>
      <c r="C3340" t="str">
        <f t="shared" si="156"/>
        <v>2025-2026</v>
      </c>
      <c r="D3340" t="s">
        <v>160</v>
      </c>
      <c r="E3340" t="s">
        <v>31</v>
      </c>
      <c r="F3340" t="str">
        <f t="shared" si="157"/>
        <v>South Australia</v>
      </c>
      <c r="G3340" t="s">
        <v>17</v>
      </c>
      <c r="H3340">
        <v>5082</v>
      </c>
      <c r="I3340" t="s">
        <v>11</v>
      </c>
      <c r="J3340" t="s">
        <v>132</v>
      </c>
      <c r="K3340" t="s">
        <v>154</v>
      </c>
      <c r="L3340" t="s">
        <v>144</v>
      </c>
      <c r="M3340" s="5">
        <v>660</v>
      </c>
    </row>
    <row r="3341" spans="1:13" x14ac:dyDescent="0.65">
      <c r="A3341" s="2">
        <v>45386</v>
      </c>
      <c r="B3341" s="3">
        <f t="shared" si="158"/>
        <v>2024</v>
      </c>
      <c r="C3341" t="str">
        <f t="shared" si="156"/>
        <v>2023-2024</v>
      </c>
      <c r="D3341" t="s">
        <v>160</v>
      </c>
      <c r="E3341" t="s">
        <v>24</v>
      </c>
      <c r="F3341" t="str">
        <f t="shared" si="157"/>
        <v>Queensland</v>
      </c>
      <c r="G3341" t="s">
        <v>19</v>
      </c>
      <c r="H3341">
        <v>4053</v>
      </c>
      <c r="I3341" t="s">
        <v>11</v>
      </c>
      <c r="J3341" t="s">
        <v>129</v>
      </c>
      <c r="K3341" t="s">
        <v>156</v>
      </c>
      <c r="L3341" t="s">
        <v>146</v>
      </c>
      <c r="M3341" s="5">
        <v>552</v>
      </c>
    </row>
    <row r="3342" spans="1:13" x14ac:dyDescent="0.65">
      <c r="A3342" s="2">
        <v>45405</v>
      </c>
      <c r="B3342" s="3">
        <f t="shared" si="158"/>
        <v>2024</v>
      </c>
      <c r="C3342" t="str">
        <f t="shared" si="156"/>
        <v>2023-2024</v>
      </c>
      <c r="D3342" t="s">
        <v>160</v>
      </c>
      <c r="E3342" t="s">
        <v>87</v>
      </c>
      <c r="F3342" t="str">
        <f t="shared" si="157"/>
        <v>New South Wales</v>
      </c>
      <c r="G3342" t="s">
        <v>10</v>
      </c>
      <c r="H3342">
        <v>2158</v>
      </c>
      <c r="I3342" t="s">
        <v>11</v>
      </c>
      <c r="J3342" t="s">
        <v>123</v>
      </c>
      <c r="K3342" t="s">
        <v>153</v>
      </c>
      <c r="L3342" t="s">
        <v>143</v>
      </c>
      <c r="M3342" s="5">
        <v>643</v>
      </c>
    </row>
    <row r="3343" spans="1:13" x14ac:dyDescent="0.65">
      <c r="A3343" s="2">
        <v>46007</v>
      </c>
      <c r="B3343" s="3">
        <f t="shared" si="158"/>
        <v>2026</v>
      </c>
      <c r="C3343" t="str">
        <f t="shared" si="156"/>
        <v>2025-2026</v>
      </c>
      <c r="D3343" t="s">
        <v>160</v>
      </c>
      <c r="E3343" t="s">
        <v>71</v>
      </c>
      <c r="F3343" t="str">
        <f t="shared" si="157"/>
        <v>Victoria</v>
      </c>
      <c r="G3343" t="s">
        <v>26</v>
      </c>
      <c r="H3343">
        <v>3131</v>
      </c>
      <c r="I3343" t="s">
        <v>11</v>
      </c>
      <c r="J3343" t="s">
        <v>125</v>
      </c>
      <c r="K3343" t="s">
        <v>159</v>
      </c>
      <c r="L3343" t="s">
        <v>149</v>
      </c>
      <c r="M3343" s="5">
        <v>516</v>
      </c>
    </row>
    <row r="3344" spans="1:13" x14ac:dyDescent="0.65">
      <c r="A3344" s="2">
        <v>45465</v>
      </c>
      <c r="B3344" s="3">
        <f t="shared" si="158"/>
        <v>2024</v>
      </c>
      <c r="C3344" t="str">
        <f t="shared" si="156"/>
        <v>2023-2024</v>
      </c>
      <c r="D3344" t="s">
        <v>160</v>
      </c>
      <c r="E3344" t="s">
        <v>105</v>
      </c>
      <c r="F3344" t="str">
        <f t="shared" si="157"/>
        <v>New South Wales</v>
      </c>
      <c r="G3344" t="s">
        <v>10</v>
      </c>
      <c r="H3344">
        <v>2031</v>
      </c>
      <c r="I3344" t="s">
        <v>11</v>
      </c>
      <c r="J3344" t="s">
        <v>124</v>
      </c>
      <c r="K3344" t="s">
        <v>153</v>
      </c>
      <c r="L3344" t="s">
        <v>143</v>
      </c>
      <c r="M3344" s="5">
        <v>105</v>
      </c>
    </row>
    <row r="3345" spans="1:13" x14ac:dyDescent="0.65">
      <c r="A3345" s="2">
        <v>45662</v>
      </c>
      <c r="B3345" s="3">
        <f t="shared" si="158"/>
        <v>2025</v>
      </c>
      <c r="C3345" t="str">
        <f t="shared" si="156"/>
        <v>2024-2025</v>
      </c>
      <c r="D3345" t="s">
        <v>160</v>
      </c>
      <c r="E3345" t="s">
        <v>66</v>
      </c>
      <c r="F3345" t="str">
        <f t="shared" si="157"/>
        <v>Western Australia</v>
      </c>
      <c r="G3345" t="s">
        <v>28</v>
      </c>
      <c r="H3345">
        <v>6330</v>
      </c>
      <c r="I3345" t="s">
        <v>11</v>
      </c>
      <c r="J3345" t="s">
        <v>133</v>
      </c>
      <c r="K3345" t="s">
        <v>153</v>
      </c>
      <c r="L3345" t="s">
        <v>143</v>
      </c>
      <c r="M3345" s="5">
        <v>38</v>
      </c>
    </row>
    <row r="3346" spans="1:13" x14ac:dyDescent="0.65">
      <c r="A3346" s="2">
        <v>45628</v>
      </c>
      <c r="B3346" s="3">
        <f t="shared" si="158"/>
        <v>2025</v>
      </c>
      <c r="C3346" t="str">
        <f t="shared" si="156"/>
        <v>2024-2025</v>
      </c>
      <c r="D3346" t="s">
        <v>161</v>
      </c>
      <c r="E3346" t="s">
        <v>103</v>
      </c>
      <c r="F3346" t="str">
        <f t="shared" si="157"/>
        <v>Victoria</v>
      </c>
      <c r="G3346" t="s">
        <v>26</v>
      </c>
      <c r="H3346">
        <v>3550</v>
      </c>
      <c r="I3346" t="s">
        <v>11</v>
      </c>
      <c r="J3346" t="s">
        <v>127</v>
      </c>
      <c r="K3346" t="s">
        <v>153</v>
      </c>
      <c r="L3346" t="s">
        <v>143</v>
      </c>
      <c r="M3346" s="5">
        <v>797</v>
      </c>
    </row>
    <row r="3347" spans="1:13" x14ac:dyDescent="0.65">
      <c r="A3347" s="2">
        <v>45354</v>
      </c>
      <c r="B3347" s="3">
        <f t="shared" si="158"/>
        <v>2024</v>
      </c>
      <c r="C3347" t="str">
        <f t="shared" si="156"/>
        <v>2023-2024</v>
      </c>
      <c r="D3347" t="s">
        <v>161</v>
      </c>
      <c r="E3347" t="s">
        <v>56</v>
      </c>
      <c r="F3347" t="str">
        <f t="shared" si="157"/>
        <v>Queensland</v>
      </c>
      <c r="G3347" t="s">
        <v>19</v>
      </c>
      <c r="H3347">
        <v>4883</v>
      </c>
      <c r="I3347" t="s">
        <v>11</v>
      </c>
      <c r="J3347" t="s">
        <v>131</v>
      </c>
      <c r="K3347" t="s">
        <v>153</v>
      </c>
      <c r="L3347" t="s">
        <v>143</v>
      </c>
      <c r="M3347" s="5">
        <v>214</v>
      </c>
    </row>
    <row r="3348" spans="1:13" x14ac:dyDescent="0.65">
      <c r="A3348" s="2">
        <v>45944</v>
      </c>
      <c r="B3348" s="3">
        <f t="shared" si="158"/>
        <v>2026</v>
      </c>
      <c r="C3348" t="str">
        <f t="shared" si="156"/>
        <v>2025-2026</v>
      </c>
      <c r="D3348" t="s">
        <v>160</v>
      </c>
      <c r="E3348" t="s">
        <v>64</v>
      </c>
      <c r="F3348" t="str">
        <f t="shared" si="157"/>
        <v>Western Australia</v>
      </c>
      <c r="G3348" t="s">
        <v>28</v>
      </c>
      <c r="H3348">
        <v>6112</v>
      </c>
      <c r="I3348" t="s">
        <v>11</v>
      </c>
      <c r="J3348" t="s">
        <v>133</v>
      </c>
      <c r="K3348" t="s">
        <v>150</v>
      </c>
      <c r="L3348" t="s">
        <v>140</v>
      </c>
      <c r="M3348" s="5">
        <v>749</v>
      </c>
    </row>
    <row r="3349" spans="1:13" x14ac:dyDescent="0.65">
      <c r="A3349" s="2">
        <v>45416</v>
      </c>
      <c r="B3349" s="3">
        <f t="shared" si="158"/>
        <v>2024</v>
      </c>
      <c r="C3349" t="str">
        <f t="shared" si="156"/>
        <v>2023-2024</v>
      </c>
      <c r="D3349" t="s">
        <v>160</v>
      </c>
      <c r="E3349" t="s">
        <v>65</v>
      </c>
      <c r="F3349" t="str">
        <f t="shared" si="157"/>
        <v>Victoria</v>
      </c>
      <c r="G3349" t="s">
        <v>26</v>
      </c>
      <c r="H3349">
        <v>3931</v>
      </c>
      <c r="I3349" t="s">
        <v>11</v>
      </c>
      <c r="J3349" t="s">
        <v>135</v>
      </c>
      <c r="K3349" t="s">
        <v>150</v>
      </c>
      <c r="L3349" t="s">
        <v>140</v>
      </c>
      <c r="M3349" s="5">
        <v>247</v>
      </c>
    </row>
    <row r="3350" spans="1:13" x14ac:dyDescent="0.65">
      <c r="A3350" s="2">
        <v>45442</v>
      </c>
      <c r="B3350" s="3">
        <f t="shared" si="158"/>
        <v>2024</v>
      </c>
      <c r="C3350" t="str">
        <f t="shared" si="156"/>
        <v>2023-2024</v>
      </c>
      <c r="D3350" t="s">
        <v>160</v>
      </c>
      <c r="E3350" t="s">
        <v>72</v>
      </c>
      <c r="F3350" t="str">
        <f t="shared" si="157"/>
        <v>Queensland</v>
      </c>
      <c r="G3350" t="s">
        <v>19</v>
      </c>
      <c r="H3350">
        <v>4870</v>
      </c>
      <c r="I3350" t="s">
        <v>11</v>
      </c>
      <c r="J3350" t="s">
        <v>131</v>
      </c>
      <c r="K3350" t="s">
        <v>154</v>
      </c>
      <c r="L3350" t="s">
        <v>144</v>
      </c>
      <c r="M3350" s="5">
        <v>314</v>
      </c>
    </row>
    <row r="3351" spans="1:13" x14ac:dyDescent="0.65">
      <c r="A3351" s="2">
        <v>45666</v>
      </c>
      <c r="B3351" s="3">
        <f t="shared" si="158"/>
        <v>2025</v>
      </c>
      <c r="C3351" t="str">
        <f t="shared" si="156"/>
        <v>2024-2025</v>
      </c>
      <c r="D3351" t="s">
        <v>161</v>
      </c>
      <c r="E3351" t="s">
        <v>62</v>
      </c>
      <c r="F3351" t="str">
        <f t="shared" si="157"/>
        <v>Victoria</v>
      </c>
      <c r="G3351" t="s">
        <v>26</v>
      </c>
      <c r="H3351">
        <v>3690</v>
      </c>
      <c r="I3351" t="s">
        <v>11</v>
      </c>
      <c r="J3351" t="s">
        <v>135</v>
      </c>
      <c r="K3351" t="s">
        <v>155</v>
      </c>
      <c r="L3351" t="s">
        <v>145</v>
      </c>
      <c r="M3351" s="5">
        <v>279</v>
      </c>
    </row>
    <row r="3352" spans="1:13" x14ac:dyDescent="0.65">
      <c r="A3352" s="2">
        <v>45447</v>
      </c>
      <c r="B3352" s="3">
        <f t="shared" si="158"/>
        <v>2024</v>
      </c>
      <c r="C3352" t="str">
        <f t="shared" si="156"/>
        <v>2023-2024</v>
      </c>
      <c r="D3352" t="s">
        <v>160</v>
      </c>
      <c r="E3352" t="s">
        <v>57</v>
      </c>
      <c r="F3352" t="str">
        <f t="shared" si="157"/>
        <v>New South Wales</v>
      </c>
      <c r="G3352" t="s">
        <v>10</v>
      </c>
      <c r="H3352">
        <v>2064</v>
      </c>
      <c r="I3352" t="s">
        <v>11</v>
      </c>
      <c r="J3352" t="s">
        <v>124</v>
      </c>
      <c r="K3352" t="s">
        <v>154</v>
      </c>
      <c r="L3352" t="s">
        <v>144</v>
      </c>
      <c r="M3352" s="5">
        <v>27</v>
      </c>
    </row>
    <row r="3353" spans="1:13" x14ac:dyDescent="0.65">
      <c r="A3353" s="2">
        <v>45731</v>
      </c>
      <c r="B3353" s="3">
        <f t="shared" si="158"/>
        <v>2025</v>
      </c>
      <c r="C3353" t="str">
        <f t="shared" si="156"/>
        <v>2024-2025</v>
      </c>
      <c r="D3353" t="s">
        <v>160</v>
      </c>
      <c r="E3353" t="s">
        <v>39</v>
      </c>
      <c r="F3353" t="str">
        <f t="shared" si="157"/>
        <v>New South Wales</v>
      </c>
      <c r="G3353" t="s">
        <v>10</v>
      </c>
      <c r="H3353">
        <v>2541</v>
      </c>
      <c r="I3353" t="s">
        <v>11</v>
      </c>
      <c r="J3353" t="s">
        <v>121</v>
      </c>
      <c r="K3353" t="s">
        <v>153</v>
      </c>
      <c r="L3353" t="s">
        <v>143</v>
      </c>
      <c r="M3353" s="5">
        <v>751</v>
      </c>
    </row>
    <row r="3354" spans="1:13" x14ac:dyDescent="0.65">
      <c r="A3354" s="2">
        <v>46022</v>
      </c>
      <c r="B3354" s="3">
        <f t="shared" si="158"/>
        <v>2026</v>
      </c>
      <c r="C3354" t="str">
        <f t="shared" si="156"/>
        <v>2025-2026</v>
      </c>
      <c r="D3354" t="s">
        <v>161</v>
      </c>
      <c r="E3354" t="s">
        <v>14</v>
      </c>
      <c r="F3354" t="str">
        <f t="shared" si="157"/>
        <v>Northern Territory</v>
      </c>
      <c r="G3354" t="s">
        <v>15</v>
      </c>
      <c r="H3354">
        <v>800</v>
      </c>
      <c r="I3354" t="s">
        <v>11</v>
      </c>
      <c r="J3354" t="s">
        <v>138</v>
      </c>
      <c r="K3354" t="s">
        <v>154</v>
      </c>
      <c r="L3354" t="s">
        <v>144</v>
      </c>
      <c r="M3354" s="5">
        <v>332</v>
      </c>
    </row>
    <row r="3355" spans="1:13" x14ac:dyDescent="0.65">
      <c r="A3355" s="2">
        <v>45336</v>
      </c>
      <c r="B3355" s="3">
        <f t="shared" si="158"/>
        <v>2024</v>
      </c>
      <c r="C3355" t="str">
        <f t="shared" si="156"/>
        <v>2023-2024</v>
      </c>
      <c r="D3355" t="s">
        <v>160</v>
      </c>
      <c r="E3355" t="s">
        <v>32</v>
      </c>
      <c r="F3355" t="str">
        <f t="shared" si="157"/>
        <v>Victoria</v>
      </c>
      <c r="G3355" t="s">
        <v>26</v>
      </c>
      <c r="H3355">
        <v>3977</v>
      </c>
      <c r="I3355" t="s">
        <v>11</v>
      </c>
      <c r="J3355" t="s">
        <v>135</v>
      </c>
      <c r="K3355" t="s">
        <v>153</v>
      </c>
      <c r="L3355" t="s">
        <v>143</v>
      </c>
      <c r="M3355" s="5">
        <v>195</v>
      </c>
    </row>
    <row r="3356" spans="1:13" x14ac:dyDescent="0.65">
      <c r="A3356" s="2">
        <v>45894</v>
      </c>
      <c r="B3356" s="3">
        <f t="shared" si="158"/>
        <v>2026</v>
      </c>
      <c r="C3356" t="str">
        <f t="shared" si="156"/>
        <v>2025-2026</v>
      </c>
      <c r="D3356" t="s">
        <v>160</v>
      </c>
      <c r="E3356" t="s">
        <v>22</v>
      </c>
      <c r="F3356" t="str">
        <f t="shared" si="157"/>
        <v>New South Wales</v>
      </c>
      <c r="G3356" t="s">
        <v>10</v>
      </c>
      <c r="H3356">
        <v>2116</v>
      </c>
      <c r="I3356" t="s">
        <v>11</v>
      </c>
      <c r="J3356" t="s">
        <v>123</v>
      </c>
      <c r="K3356" t="s">
        <v>153</v>
      </c>
      <c r="L3356" t="s">
        <v>143</v>
      </c>
      <c r="M3356" s="5">
        <v>302</v>
      </c>
    </row>
    <row r="3357" spans="1:13" x14ac:dyDescent="0.65">
      <c r="A3357" s="2">
        <v>45344</v>
      </c>
      <c r="B3357" s="3">
        <f t="shared" si="158"/>
        <v>2024</v>
      </c>
      <c r="C3357" t="str">
        <f t="shared" si="156"/>
        <v>2023-2024</v>
      </c>
      <c r="D3357" t="s">
        <v>161</v>
      </c>
      <c r="E3357" t="s">
        <v>36</v>
      </c>
      <c r="F3357" t="str">
        <f t="shared" si="157"/>
        <v>New South Wales</v>
      </c>
      <c r="G3357" t="s">
        <v>10</v>
      </c>
      <c r="H3357">
        <v>2539</v>
      </c>
      <c r="I3357" t="s">
        <v>11</v>
      </c>
      <c r="J3357" t="s">
        <v>121</v>
      </c>
      <c r="K3357" t="s">
        <v>154</v>
      </c>
      <c r="L3357" t="s">
        <v>144</v>
      </c>
      <c r="M3357" s="5">
        <v>476</v>
      </c>
    </row>
    <row r="3358" spans="1:13" x14ac:dyDescent="0.65">
      <c r="A3358" s="2">
        <v>45682</v>
      </c>
      <c r="B3358" s="3">
        <f t="shared" si="158"/>
        <v>2025</v>
      </c>
      <c r="C3358" t="str">
        <f t="shared" si="156"/>
        <v>2024-2025</v>
      </c>
      <c r="D3358" t="s">
        <v>161</v>
      </c>
      <c r="E3358" t="s">
        <v>18</v>
      </c>
      <c r="F3358" t="str">
        <f t="shared" si="157"/>
        <v>Queensland</v>
      </c>
      <c r="G3358" t="s">
        <v>19</v>
      </c>
      <c r="H3358">
        <v>4802</v>
      </c>
      <c r="I3358" t="s">
        <v>11</v>
      </c>
      <c r="J3358" t="s">
        <v>131</v>
      </c>
      <c r="K3358" t="s">
        <v>159</v>
      </c>
      <c r="L3358" t="s">
        <v>149</v>
      </c>
      <c r="M3358" s="5">
        <v>185</v>
      </c>
    </row>
    <row r="3359" spans="1:13" x14ac:dyDescent="0.65">
      <c r="A3359" s="2">
        <v>45621</v>
      </c>
      <c r="B3359" s="3">
        <f t="shared" si="158"/>
        <v>2025</v>
      </c>
      <c r="C3359" t="str">
        <f t="shared" si="156"/>
        <v>2024-2025</v>
      </c>
      <c r="D3359" t="s">
        <v>160</v>
      </c>
      <c r="E3359" t="s">
        <v>29</v>
      </c>
      <c r="F3359" t="str">
        <f t="shared" si="157"/>
        <v>Queensland</v>
      </c>
      <c r="G3359" t="s">
        <v>19</v>
      </c>
      <c r="H3359">
        <v>4703</v>
      </c>
      <c r="I3359" t="s">
        <v>11</v>
      </c>
      <c r="J3359" t="s">
        <v>136</v>
      </c>
      <c r="K3359" t="s">
        <v>159</v>
      </c>
      <c r="L3359" t="s">
        <v>149</v>
      </c>
      <c r="M3359" s="5">
        <v>707</v>
      </c>
    </row>
    <row r="3360" spans="1:13" x14ac:dyDescent="0.65">
      <c r="A3360" s="2">
        <v>45735</v>
      </c>
      <c r="B3360" s="3">
        <f t="shared" si="158"/>
        <v>2025</v>
      </c>
      <c r="C3360" t="str">
        <f t="shared" si="156"/>
        <v>2024-2025</v>
      </c>
      <c r="D3360" t="s">
        <v>160</v>
      </c>
      <c r="E3360" t="s">
        <v>101</v>
      </c>
      <c r="F3360" t="str">
        <f t="shared" si="157"/>
        <v>Queensland</v>
      </c>
      <c r="G3360" t="s">
        <v>19</v>
      </c>
      <c r="H3360">
        <v>4305</v>
      </c>
      <c r="I3360" t="s">
        <v>11</v>
      </c>
      <c r="J3360" t="s">
        <v>122</v>
      </c>
      <c r="K3360" t="s">
        <v>159</v>
      </c>
      <c r="L3360" t="s">
        <v>149</v>
      </c>
      <c r="M3360" s="5">
        <v>24</v>
      </c>
    </row>
    <row r="3361" spans="1:13" x14ac:dyDescent="0.65">
      <c r="A3361" s="2">
        <v>45915</v>
      </c>
      <c r="B3361" s="3">
        <f t="shared" si="158"/>
        <v>2026</v>
      </c>
      <c r="C3361" t="str">
        <f t="shared" si="156"/>
        <v>2025-2026</v>
      </c>
      <c r="D3361" t="s">
        <v>161</v>
      </c>
      <c r="E3361" t="s">
        <v>103</v>
      </c>
      <c r="F3361" t="str">
        <f t="shared" si="157"/>
        <v>Victoria</v>
      </c>
      <c r="G3361" t="s">
        <v>26</v>
      </c>
      <c r="H3361">
        <v>3550</v>
      </c>
      <c r="I3361" t="s">
        <v>11</v>
      </c>
      <c r="J3361" t="s">
        <v>127</v>
      </c>
      <c r="K3361" t="s">
        <v>157</v>
      </c>
      <c r="L3361" t="s">
        <v>147</v>
      </c>
      <c r="M3361" s="5">
        <v>217</v>
      </c>
    </row>
    <row r="3362" spans="1:13" x14ac:dyDescent="0.65">
      <c r="A3362" s="2">
        <v>45480</v>
      </c>
      <c r="B3362" s="3">
        <f t="shared" si="158"/>
        <v>2025</v>
      </c>
      <c r="C3362" t="str">
        <f t="shared" si="156"/>
        <v>2024-2025</v>
      </c>
      <c r="D3362" t="s">
        <v>160</v>
      </c>
      <c r="E3362" t="s">
        <v>73</v>
      </c>
      <c r="F3362" t="str">
        <f t="shared" si="157"/>
        <v>Queensland</v>
      </c>
      <c r="G3362" t="s">
        <v>19</v>
      </c>
      <c r="H3362">
        <v>4509</v>
      </c>
      <c r="I3362" t="s">
        <v>11</v>
      </c>
      <c r="J3362" t="s">
        <v>122</v>
      </c>
      <c r="K3362" t="s">
        <v>153</v>
      </c>
      <c r="L3362" t="s">
        <v>143</v>
      </c>
      <c r="M3362" s="5">
        <v>471</v>
      </c>
    </row>
    <row r="3363" spans="1:13" x14ac:dyDescent="0.65">
      <c r="A3363" s="2">
        <v>45948</v>
      </c>
      <c r="B3363" s="3">
        <f t="shared" si="158"/>
        <v>2026</v>
      </c>
      <c r="C3363" t="str">
        <f t="shared" si="156"/>
        <v>2025-2026</v>
      </c>
      <c r="D3363" t="s">
        <v>160</v>
      </c>
      <c r="E3363" t="s">
        <v>69</v>
      </c>
      <c r="F3363" t="str">
        <f t="shared" si="157"/>
        <v>Victoria</v>
      </c>
      <c r="G3363" t="s">
        <v>26</v>
      </c>
      <c r="H3363">
        <v>3148</v>
      </c>
      <c r="I3363" t="s">
        <v>11</v>
      </c>
      <c r="J3363" t="s">
        <v>125</v>
      </c>
      <c r="K3363" t="s">
        <v>154</v>
      </c>
      <c r="L3363" t="s">
        <v>144</v>
      </c>
      <c r="M3363" s="5">
        <v>111</v>
      </c>
    </row>
    <row r="3364" spans="1:13" x14ac:dyDescent="0.65">
      <c r="A3364" s="2">
        <v>45832</v>
      </c>
      <c r="B3364" s="3">
        <f t="shared" si="158"/>
        <v>2025</v>
      </c>
      <c r="C3364" t="str">
        <f t="shared" si="156"/>
        <v>2024-2025</v>
      </c>
      <c r="D3364" t="s">
        <v>160</v>
      </c>
      <c r="E3364" t="s">
        <v>25</v>
      </c>
      <c r="F3364" t="str">
        <f t="shared" si="157"/>
        <v>Victoria</v>
      </c>
      <c r="G3364" t="s">
        <v>26</v>
      </c>
      <c r="H3364">
        <v>3066</v>
      </c>
      <c r="I3364" t="s">
        <v>11</v>
      </c>
      <c r="J3364" t="s">
        <v>126</v>
      </c>
      <c r="K3364" t="s">
        <v>157</v>
      </c>
      <c r="L3364" t="s">
        <v>147</v>
      </c>
      <c r="M3364" s="5">
        <v>120</v>
      </c>
    </row>
    <row r="3365" spans="1:13" x14ac:dyDescent="0.65">
      <c r="A3365" s="2">
        <v>45496</v>
      </c>
      <c r="B3365" s="3">
        <f t="shared" si="158"/>
        <v>2025</v>
      </c>
      <c r="C3365" t="str">
        <f t="shared" si="156"/>
        <v>2024-2025</v>
      </c>
      <c r="D3365" t="s">
        <v>160</v>
      </c>
      <c r="E3365" t="s">
        <v>60</v>
      </c>
      <c r="F3365" t="str">
        <f t="shared" si="157"/>
        <v>Queensland</v>
      </c>
      <c r="G3365" t="s">
        <v>19</v>
      </c>
      <c r="H3365">
        <v>4655</v>
      </c>
      <c r="I3365" t="s">
        <v>11</v>
      </c>
      <c r="J3365" t="s">
        <v>136</v>
      </c>
      <c r="K3365" t="s">
        <v>151</v>
      </c>
      <c r="L3365" t="s">
        <v>141</v>
      </c>
      <c r="M3365" s="5">
        <v>233</v>
      </c>
    </row>
    <row r="3366" spans="1:13" x14ac:dyDescent="0.65">
      <c r="A3366" s="2">
        <v>45401</v>
      </c>
      <c r="B3366" s="3">
        <f t="shared" si="158"/>
        <v>2024</v>
      </c>
      <c r="C3366" t="str">
        <f t="shared" si="156"/>
        <v>2023-2024</v>
      </c>
      <c r="D3366" t="s">
        <v>161</v>
      </c>
      <c r="E3366" t="s">
        <v>58</v>
      </c>
      <c r="F3366" t="str">
        <f t="shared" si="157"/>
        <v>New South Wales</v>
      </c>
      <c r="G3366" t="s">
        <v>10</v>
      </c>
      <c r="H3366">
        <v>2790</v>
      </c>
      <c r="I3366" t="s">
        <v>11</v>
      </c>
      <c r="J3366" t="s">
        <v>130</v>
      </c>
      <c r="K3366" t="s">
        <v>157</v>
      </c>
      <c r="L3366" t="s">
        <v>147</v>
      </c>
      <c r="M3366" s="5">
        <v>207</v>
      </c>
    </row>
    <row r="3367" spans="1:13" x14ac:dyDescent="0.65">
      <c r="A3367" s="2">
        <v>45402</v>
      </c>
      <c r="B3367" s="3">
        <f t="shared" si="158"/>
        <v>2024</v>
      </c>
      <c r="C3367" t="str">
        <f t="shared" si="156"/>
        <v>2023-2024</v>
      </c>
      <c r="D3367" t="s">
        <v>160</v>
      </c>
      <c r="E3367" t="s">
        <v>13</v>
      </c>
      <c r="F3367" t="str">
        <f t="shared" si="157"/>
        <v>New South Wales</v>
      </c>
      <c r="G3367" t="s">
        <v>10</v>
      </c>
      <c r="H3367">
        <v>2141</v>
      </c>
      <c r="I3367" t="s">
        <v>11</v>
      </c>
      <c r="J3367" t="s">
        <v>123</v>
      </c>
      <c r="K3367" t="s">
        <v>154</v>
      </c>
      <c r="L3367" t="s">
        <v>144</v>
      </c>
      <c r="M3367" s="5">
        <v>775</v>
      </c>
    </row>
    <row r="3368" spans="1:13" x14ac:dyDescent="0.65">
      <c r="A3368" s="2">
        <v>45765</v>
      </c>
      <c r="B3368" s="3">
        <f t="shared" si="158"/>
        <v>2025</v>
      </c>
      <c r="C3368" t="str">
        <f t="shared" si="156"/>
        <v>2024-2025</v>
      </c>
      <c r="D3368" t="s">
        <v>160</v>
      </c>
      <c r="E3368" t="s">
        <v>63</v>
      </c>
      <c r="F3368" t="str">
        <f t="shared" si="157"/>
        <v>Queensland</v>
      </c>
      <c r="G3368" t="s">
        <v>19</v>
      </c>
      <c r="H3368">
        <v>4068</v>
      </c>
      <c r="I3368" t="s">
        <v>11</v>
      </c>
      <c r="J3368" t="s">
        <v>129</v>
      </c>
      <c r="K3368" t="s">
        <v>157</v>
      </c>
      <c r="L3368" t="s">
        <v>147</v>
      </c>
      <c r="M3368" s="5">
        <v>372</v>
      </c>
    </row>
    <row r="3369" spans="1:13" x14ac:dyDescent="0.65">
      <c r="A3369" s="2">
        <v>45986</v>
      </c>
      <c r="B3369" s="3">
        <f t="shared" si="158"/>
        <v>2026</v>
      </c>
      <c r="C3369" t="str">
        <f t="shared" si="156"/>
        <v>2025-2026</v>
      </c>
      <c r="D3369" t="s">
        <v>160</v>
      </c>
      <c r="E3369" t="s">
        <v>84</v>
      </c>
      <c r="F3369" t="str">
        <f t="shared" si="157"/>
        <v>Western Australia</v>
      </c>
      <c r="G3369" t="s">
        <v>28</v>
      </c>
      <c r="H3369">
        <v>6280</v>
      </c>
      <c r="I3369" t="s">
        <v>11</v>
      </c>
      <c r="J3369" t="s">
        <v>133</v>
      </c>
      <c r="K3369" t="s">
        <v>157</v>
      </c>
      <c r="L3369" t="s">
        <v>147</v>
      </c>
      <c r="M3369" s="5">
        <v>520</v>
      </c>
    </row>
    <row r="3370" spans="1:13" x14ac:dyDescent="0.65">
      <c r="A3370" s="2">
        <v>45624</v>
      </c>
      <c r="B3370" s="3">
        <f t="shared" si="158"/>
        <v>2025</v>
      </c>
      <c r="C3370" t="str">
        <f t="shared" si="156"/>
        <v>2024-2025</v>
      </c>
      <c r="D3370" t="s">
        <v>161</v>
      </c>
      <c r="E3370" t="s">
        <v>66</v>
      </c>
      <c r="F3370" t="str">
        <f t="shared" si="157"/>
        <v>Western Australia</v>
      </c>
      <c r="G3370" t="s">
        <v>28</v>
      </c>
      <c r="H3370">
        <v>6330</v>
      </c>
      <c r="I3370" t="s">
        <v>11</v>
      </c>
      <c r="J3370" t="s">
        <v>133</v>
      </c>
      <c r="K3370" t="s">
        <v>151</v>
      </c>
      <c r="L3370" t="s">
        <v>141</v>
      </c>
      <c r="M3370" s="5">
        <v>438</v>
      </c>
    </row>
    <row r="3371" spans="1:13" x14ac:dyDescent="0.65">
      <c r="A3371" s="2">
        <v>45396</v>
      </c>
      <c r="B3371" s="3">
        <f t="shared" si="158"/>
        <v>2024</v>
      </c>
      <c r="C3371" t="str">
        <f t="shared" si="156"/>
        <v>2023-2024</v>
      </c>
      <c r="D3371" t="s">
        <v>160</v>
      </c>
      <c r="E3371" t="s">
        <v>22</v>
      </c>
      <c r="F3371" t="str">
        <f t="shared" si="157"/>
        <v>New South Wales</v>
      </c>
      <c r="G3371" t="s">
        <v>10</v>
      </c>
      <c r="H3371">
        <v>2116</v>
      </c>
      <c r="I3371" t="s">
        <v>11</v>
      </c>
      <c r="J3371" t="s">
        <v>123</v>
      </c>
      <c r="K3371" t="s">
        <v>153</v>
      </c>
      <c r="L3371" t="s">
        <v>143</v>
      </c>
      <c r="M3371" s="5">
        <v>138</v>
      </c>
    </row>
    <row r="3372" spans="1:13" x14ac:dyDescent="0.65">
      <c r="A3372" s="2">
        <v>45985</v>
      </c>
      <c r="B3372" s="3">
        <f t="shared" si="158"/>
        <v>2026</v>
      </c>
      <c r="C3372" t="str">
        <f t="shared" si="156"/>
        <v>2025-2026</v>
      </c>
      <c r="D3372" t="s">
        <v>160</v>
      </c>
      <c r="E3372" t="s">
        <v>24</v>
      </c>
      <c r="F3372" t="str">
        <f t="shared" si="157"/>
        <v>Queensland</v>
      </c>
      <c r="G3372" t="s">
        <v>19</v>
      </c>
      <c r="H3372">
        <v>4053</v>
      </c>
      <c r="I3372" t="s">
        <v>11</v>
      </c>
      <c r="J3372" t="s">
        <v>129</v>
      </c>
      <c r="K3372" t="s">
        <v>157</v>
      </c>
      <c r="L3372" t="s">
        <v>147</v>
      </c>
      <c r="M3372" s="5">
        <v>221</v>
      </c>
    </row>
    <row r="3373" spans="1:13" x14ac:dyDescent="0.65">
      <c r="A3373" s="2">
        <v>45453</v>
      </c>
      <c r="B3373" s="3">
        <f t="shared" si="158"/>
        <v>2024</v>
      </c>
      <c r="C3373" t="str">
        <f t="shared" si="156"/>
        <v>2023-2024</v>
      </c>
      <c r="D3373" t="s">
        <v>161</v>
      </c>
      <c r="E3373" t="s">
        <v>77</v>
      </c>
      <c r="F3373" t="str">
        <f t="shared" si="157"/>
        <v>Victoria</v>
      </c>
      <c r="G3373" t="s">
        <v>26</v>
      </c>
      <c r="H3373">
        <v>3018</v>
      </c>
      <c r="I3373" t="s">
        <v>11</v>
      </c>
      <c r="J3373" t="s">
        <v>126</v>
      </c>
      <c r="K3373" t="s">
        <v>156</v>
      </c>
      <c r="L3373" t="s">
        <v>146</v>
      </c>
      <c r="M3373" s="5">
        <v>101</v>
      </c>
    </row>
    <row r="3374" spans="1:13" x14ac:dyDescent="0.65">
      <c r="A3374" s="2">
        <v>45841</v>
      </c>
      <c r="B3374" s="3">
        <f t="shared" si="158"/>
        <v>2026</v>
      </c>
      <c r="C3374" t="str">
        <f t="shared" si="156"/>
        <v>2025-2026</v>
      </c>
      <c r="D3374" t="s">
        <v>160</v>
      </c>
      <c r="E3374" t="s">
        <v>20</v>
      </c>
      <c r="F3374" t="str">
        <f t="shared" si="157"/>
        <v>South Australia</v>
      </c>
      <c r="G3374" t="s">
        <v>17</v>
      </c>
      <c r="H3374">
        <v>5607</v>
      </c>
      <c r="I3374" t="s">
        <v>11</v>
      </c>
      <c r="J3374" t="s">
        <v>137</v>
      </c>
      <c r="K3374" t="s">
        <v>159</v>
      </c>
      <c r="L3374" t="s">
        <v>149</v>
      </c>
      <c r="M3374" s="5">
        <v>45</v>
      </c>
    </row>
    <row r="3375" spans="1:13" x14ac:dyDescent="0.65">
      <c r="A3375" s="2">
        <v>45704</v>
      </c>
      <c r="B3375" s="3">
        <f t="shared" si="158"/>
        <v>2025</v>
      </c>
      <c r="C3375" t="str">
        <f t="shared" si="156"/>
        <v>2024-2025</v>
      </c>
      <c r="D3375" t="s">
        <v>160</v>
      </c>
      <c r="E3375" t="s">
        <v>39</v>
      </c>
      <c r="F3375" t="str">
        <f t="shared" si="157"/>
        <v>New South Wales</v>
      </c>
      <c r="G3375" t="s">
        <v>10</v>
      </c>
      <c r="H3375">
        <v>2541</v>
      </c>
      <c r="I3375" t="s">
        <v>11</v>
      </c>
      <c r="J3375" t="s">
        <v>121</v>
      </c>
      <c r="K3375" t="s">
        <v>152</v>
      </c>
      <c r="L3375" t="s">
        <v>142</v>
      </c>
      <c r="M3375" s="5">
        <v>349</v>
      </c>
    </row>
    <row r="3376" spans="1:13" x14ac:dyDescent="0.65">
      <c r="A3376" s="2">
        <v>45921</v>
      </c>
      <c r="B3376" s="3">
        <f t="shared" si="158"/>
        <v>2026</v>
      </c>
      <c r="C3376" t="str">
        <f t="shared" si="156"/>
        <v>2025-2026</v>
      </c>
      <c r="D3376" t="s">
        <v>161</v>
      </c>
      <c r="E3376" t="s">
        <v>62</v>
      </c>
      <c r="F3376" t="str">
        <f t="shared" si="157"/>
        <v>Victoria</v>
      </c>
      <c r="G3376" t="s">
        <v>26</v>
      </c>
      <c r="H3376">
        <v>3690</v>
      </c>
      <c r="I3376" t="s">
        <v>11</v>
      </c>
      <c r="J3376" t="s">
        <v>135</v>
      </c>
      <c r="K3376" t="s">
        <v>154</v>
      </c>
      <c r="L3376" t="s">
        <v>144</v>
      </c>
      <c r="M3376" s="5">
        <v>357</v>
      </c>
    </row>
    <row r="3377" spans="1:13" x14ac:dyDescent="0.65">
      <c r="A3377" s="2">
        <v>45519</v>
      </c>
      <c r="B3377" s="3">
        <f t="shared" si="158"/>
        <v>2025</v>
      </c>
      <c r="C3377" t="str">
        <f t="shared" si="156"/>
        <v>2024-2025</v>
      </c>
      <c r="D3377" t="s">
        <v>160</v>
      </c>
      <c r="E3377" t="s">
        <v>90</v>
      </c>
      <c r="F3377" t="str">
        <f t="shared" si="157"/>
        <v>New South Wales</v>
      </c>
      <c r="G3377" t="s">
        <v>10</v>
      </c>
      <c r="H3377">
        <v>2650</v>
      </c>
      <c r="I3377" t="s">
        <v>11</v>
      </c>
      <c r="J3377" t="s">
        <v>130</v>
      </c>
      <c r="K3377" t="s">
        <v>152</v>
      </c>
      <c r="L3377" t="s">
        <v>142</v>
      </c>
      <c r="M3377" s="5">
        <v>755</v>
      </c>
    </row>
    <row r="3378" spans="1:13" x14ac:dyDescent="0.65">
      <c r="A3378" s="2">
        <v>45447</v>
      </c>
      <c r="B3378" s="3">
        <f t="shared" si="158"/>
        <v>2024</v>
      </c>
      <c r="C3378" t="str">
        <f t="shared" si="156"/>
        <v>2023-2024</v>
      </c>
      <c r="D3378" t="s">
        <v>160</v>
      </c>
      <c r="E3378" t="s">
        <v>38</v>
      </c>
      <c r="F3378" t="str">
        <f t="shared" si="157"/>
        <v>Victoria</v>
      </c>
      <c r="G3378" t="s">
        <v>26</v>
      </c>
      <c r="H3378">
        <v>3199</v>
      </c>
      <c r="I3378" t="s">
        <v>11</v>
      </c>
      <c r="J3378" t="s">
        <v>125</v>
      </c>
      <c r="K3378" t="s">
        <v>156</v>
      </c>
      <c r="L3378" t="s">
        <v>146</v>
      </c>
      <c r="M3378" s="5">
        <v>453</v>
      </c>
    </row>
    <row r="3379" spans="1:13" x14ac:dyDescent="0.65">
      <c r="A3379" s="2">
        <v>45558</v>
      </c>
      <c r="B3379" s="3">
        <f t="shared" si="158"/>
        <v>2025</v>
      </c>
      <c r="C3379" t="str">
        <f t="shared" si="156"/>
        <v>2024-2025</v>
      </c>
      <c r="D3379" t="s">
        <v>161</v>
      </c>
      <c r="E3379" t="s">
        <v>80</v>
      </c>
      <c r="F3379" t="str">
        <f t="shared" si="157"/>
        <v>New South Wales</v>
      </c>
      <c r="G3379" t="s">
        <v>10</v>
      </c>
      <c r="H3379">
        <v>2120</v>
      </c>
      <c r="I3379" t="s">
        <v>11</v>
      </c>
      <c r="J3379" t="s">
        <v>123</v>
      </c>
      <c r="K3379" t="s">
        <v>155</v>
      </c>
      <c r="L3379" t="s">
        <v>145</v>
      </c>
      <c r="M3379" s="5">
        <v>154</v>
      </c>
    </row>
    <row r="3380" spans="1:13" x14ac:dyDescent="0.65">
      <c r="A3380" s="2">
        <v>45895</v>
      </c>
      <c r="B3380" s="3">
        <f t="shared" si="158"/>
        <v>2026</v>
      </c>
      <c r="C3380" t="str">
        <f t="shared" si="156"/>
        <v>2025-2026</v>
      </c>
      <c r="D3380" t="s">
        <v>161</v>
      </c>
      <c r="E3380" t="s">
        <v>52</v>
      </c>
      <c r="F3380" t="str">
        <f t="shared" si="157"/>
        <v>New South Wales</v>
      </c>
      <c r="G3380" t="s">
        <v>10</v>
      </c>
      <c r="H3380">
        <v>2485</v>
      </c>
      <c r="I3380" t="s">
        <v>11</v>
      </c>
      <c r="J3380" t="s">
        <v>120</v>
      </c>
      <c r="K3380" t="s">
        <v>154</v>
      </c>
      <c r="L3380" t="s">
        <v>144</v>
      </c>
      <c r="M3380" s="5">
        <v>74</v>
      </c>
    </row>
    <row r="3381" spans="1:13" x14ac:dyDescent="0.65">
      <c r="A3381" s="2">
        <v>45861</v>
      </c>
      <c r="B3381" s="3">
        <f t="shared" si="158"/>
        <v>2026</v>
      </c>
      <c r="C3381" t="str">
        <f t="shared" si="156"/>
        <v>2025-2026</v>
      </c>
      <c r="D3381" t="s">
        <v>160</v>
      </c>
      <c r="E3381" t="s">
        <v>77</v>
      </c>
      <c r="F3381" t="str">
        <f t="shared" si="157"/>
        <v>Victoria</v>
      </c>
      <c r="G3381" t="s">
        <v>26</v>
      </c>
      <c r="H3381">
        <v>3018</v>
      </c>
      <c r="I3381" t="s">
        <v>11</v>
      </c>
      <c r="J3381" t="s">
        <v>126</v>
      </c>
      <c r="K3381" t="s">
        <v>153</v>
      </c>
      <c r="L3381" t="s">
        <v>143</v>
      </c>
      <c r="M3381" s="5">
        <v>565</v>
      </c>
    </row>
    <row r="3382" spans="1:13" x14ac:dyDescent="0.65">
      <c r="A3382" s="2">
        <v>45949</v>
      </c>
      <c r="B3382" s="3">
        <f t="shared" si="158"/>
        <v>2026</v>
      </c>
      <c r="C3382" t="str">
        <f t="shared" si="156"/>
        <v>2025-2026</v>
      </c>
      <c r="D3382" t="s">
        <v>160</v>
      </c>
      <c r="E3382" t="s">
        <v>83</v>
      </c>
      <c r="F3382" t="str">
        <f t="shared" si="157"/>
        <v>Victoria</v>
      </c>
      <c r="G3382" t="s">
        <v>26</v>
      </c>
      <c r="H3382">
        <v>3551</v>
      </c>
      <c r="I3382" t="s">
        <v>11</v>
      </c>
      <c r="J3382" t="s">
        <v>127</v>
      </c>
      <c r="K3382" t="s">
        <v>154</v>
      </c>
      <c r="L3382" t="s">
        <v>144</v>
      </c>
      <c r="M3382" s="5">
        <v>321</v>
      </c>
    </row>
    <row r="3383" spans="1:13" x14ac:dyDescent="0.65">
      <c r="A3383" s="2">
        <v>45791</v>
      </c>
      <c r="B3383" s="3">
        <f t="shared" si="158"/>
        <v>2025</v>
      </c>
      <c r="C3383" t="str">
        <f t="shared" si="156"/>
        <v>2024-2025</v>
      </c>
      <c r="D3383" t="s">
        <v>160</v>
      </c>
      <c r="E3383" t="s">
        <v>74</v>
      </c>
      <c r="F3383" t="str">
        <f t="shared" si="157"/>
        <v>Victoria</v>
      </c>
      <c r="G3383" t="s">
        <v>26</v>
      </c>
      <c r="H3383">
        <v>3500</v>
      </c>
      <c r="I3383" t="s">
        <v>11</v>
      </c>
      <c r="J3383" t="s">
        <v>127</v>
      </c>
      <c r="K3383" t="s">
        <v>159</v>
      </c>
      <c r="L3383" t="s">
        <v>149</v>
      </c>
      <c r="M3383" s="5">
        <v>722</v>
      </c>
    </row>
    <row r="3384" spans="1:13" x14ac:dyDescent="0.65">
      <c r="A3384" s="2">
        <v>46022</v>
      </c>
      <c r="B3384" s="3">
        <f t="shared" si="158"/>
        <v>2026</v>
      </c>
      <c r="C3384" t="str">
        <f t="shared" si="156"/>
        <v>2025-2026</v>
      </c>
      <c r="D3384" t="s">
        <v>160</v>
      </c>
      <c r="E3384" t="s">
        <v>72</v>
      </c>
      <c r="F3384" t="str">
        <f t="shared" si="157"/>
        <v>Queensland</v>
      </c>
      <c r="G3384" t="s">
        <v>19</v>
      </c>
      <c r="H3384">
        <v>4870</v>
      </c>
      <c r="I3384" t="s">
        <v>11</v>
      </c>
      <c r="J3384" t="s">
        <v>131</v>
      </c>
      <c r="K3384" t="s">
        <v>159</v>
      </c>
      <c r="L3384" t="s">
        <v>149</v>
      </c>
      <c r="M3384" s="5">
        <v>606</v>
      </c>
    </row>
    <row r="3385" spans="1:13" x14ac:dyDescent="0.65">
      <c r="A3385" s="2">
        <v>45602</v>
      </c>
      <c r="B3385" s="3">
        <f t="shared" si="158"/>
        <v>2025</v>
      </c>
      <c r="C3385" t="str">
        <f t="shared" si="156"/>
        <v>2024-2025</v>
      </c>
      <c r="D3385" t="s">
        <v>160</v>
      </c>
      <c r="E3385" t="s">
        <v>94</v>
      </c>
      <c r="F3385" t="str">
        <f t="shared" si="157"/>
        <v>Queensland</v>
      </c>
      <c r="G3385" t="s">
        <v>19</v>
      </c>
      <c r="H3385">
        <v>4551</v>
      </c>
      <c r="I3385" t="s">
        <v>11</v>
      </c>
      <c r="J3385" t="s">
        <v>134</v>
      </c>
      <c r="K3385" t="s">
        <v>153</v>
      </c>
      <c r="L3385" t="s">
        <v>143</v>
      </c>
      <c r="M3385" s="5">
        <v>472</v>
      </c>
    </row>
    <row r="3386" spans="1:13" x14ac:dyDescent="0.65">
      <c r="A3386" s="2">
        <v>45513</v>
      </c>
      <c r="B3386" s="3">
        <f t="shared" si="158"/>
        <v>2025</v>
      </c>
      <c r="C3386" t="str">
        <f t="shared" si="156"/>
        <v>2024-2025</v>
      </c>
      <c r="D3386" t="s">
        <v>160</v>
      </c>
      <c r="E3386" t="s">
        <v>46</v>
      </c>
      <c r="F3386" t="str">
        <f t="shared" si="157"/>
        <v>South Australia</v>
      </c>
      <c r="G3386" t="s">
        <v>17</v>
      </c>
      <c r="H3386">
        <v>5043</v>
      </c>
      <c r="I3386" t="s">
        <v>11</v>
      </c>
      <c r="J3386" t="s">
        <v>132</v>
      </c>
      <c r="K3386" t="s">
        <v>159</v>
      </c>
      <c r="L3386" t="s">
        <v>149</v>
      </c>
      <c r="M3386" s="5">
        <v>478</v>
      </c>
    </row>
    <row r="3387" spans="1:13" x14ac:dyDescent="0.65">
      <c r="A3387" s="2">
        <v>45716</v>
      </c>
      <c r="B3387" s="3">
        <f t="shared" si="158"/>
        <v>2025</v>
      </c>
      <c r="C3387" t="str">
        <f t="shared" si="156"/>
        <v>2024-2025</v>
      </c>
      <c r="D3387" t="s">
        <v>160</v>
      </c>
      <c r="E3387" t="s">
        <v>9</v>
      </c>
      <c r="F3387" t="str">
        <f t="shared" si="157"/>
        <v>New South Wales</v>
      </c>
      <c r="G3387" t="s">
        <v>10</v>
      </c>
      <c r="H3387">
        <v>2067</v>
      </c>
      <c r="I3387" t="s">
        <v>11</v>
      </c>
      <c r="J3387" t="s">
        <v>124</v>
      </c>
      <c r="K3387" t="s">
        <v>153</v>
      </c>
      <c r="L3387" t="s">
        <v>143</v>
      </c>
      <c r="M3387" s="5">
        <v>698</v>
      </c>
    </row>
    <row r="3388" spans="1:13" x14ac:dyDescent="0.65">
      <c r="A3388" s="2">
        <v>45493</v>
      </c>
      <c r="B3388" s="3">
        <f t="shared" si="158"/>
        <v>2025</v>
      </c>
      <c r="C3388" t="str">
        <f t="shared" si="156"/>
        <v>2024-2025</v>
      </c>
      <c r="D3388" t="s">
        <v>160</v>
      </c>
      <c r="E3388" t="s">
        <v>39</v>
      </c>
      <c r="F3388" t="str">
        <f t="shared" si="157"/>
        <v>New South Wales</v>
      </c>
      <c r="G3388" t="s">
        <v>10</v>
      </c>
      <c r="H3388">
        <v>2541</v>
      </c>
      <c r="I3388" t="s">
        <v>11</v>
      </c>
      <c r="J3388" t="s">
        <v>121</v>
      </c>
      <c r="K3388" t="s">
        <v>157</v>
      </c>
      <c r="L3388" t="s">
        <v>147</v>
      </c>
      <c r="M3388" s="5">
        <v>413</v>
      </c>
    </row>
    <row r="3389" spans="1:13" x14ac:dyDescent="0.65">
      <c r="A3389" s="2">
        <v>45338</v>
      </c>
      <c r="B3389" s="3">
        <f t="shared" si="158"/>
        <v>2024</v>
      </c>
      <c r="C3389" t="str">
        <f t="shared" si="156"/>
        <v>2023-2024</v>
      </c>
      <c r="D3389" t="s">
        <v>160</v>
      </c>
      <c r="E3389" t="s">
        <v>78</v>
      </c>
      <c r="F3389" t="str">
        <f t="shared" si="157"/>
        <v>New South Wales</v>
      </c>
      <c r="G3389" t="s">
        <v>10</v>
      </c>
      <c r="H3389">
        <v>2480</v>
      </c>
      <c r="I3389" t="s">
        <v>11</v>
      </c>
      <c r="J3389" t="s">
        <v>120</v>
      </c>
      <c r="K3389" t="s">
        <v>157</v>
      </c>
      <c r="L3389" t="s">
        <v>147</v>
      </c>
      <c r="M3389" s="5">
        <v>296</v>
      </c>
    </row>
    <row r="3390" spans="1:13" x14ac:dyDescent="0.65">
      <c r="A3390" s="2">
        <v>45523</v>
      </c>
      <c r="B3390" s="3">
        <f t="shared" si="158"/>
        <v>2025</v>
      </c>
      <c r="C3390" t="str">
        <f t="shared" si="156"/>
        <v>2024-2025</v>
      </c>
      <c r="D3390" t="s">
        <v>160</v>
      </c>
      <c r="E3390" t="s">
        <v>85</v>
      </c>
      <c r="F3390" t="str">
        <f t="shared" si="157"/>
        <v>Western Australia</v>
      </c>
      <c r="G3390" t="s">
        <v>28</v>
      </c>
      <c r="H3390">
        <v>6725</v>
      </c>
      <c r="I3390" t="s">
        <v>11</v>
      </c>
      <c r="J3390" t="s">
        <v>139</v>
      </c>
      <c r="K3390" t="s">
        <v>151</v>
      </c>
      <c r="L3390" t="s">
        <v>141</v>
      </c>
      <c r="M3390" s="5">
        <v>329</v>
      </c>
    </row>
    <row r="3391" spans="1:13" x14ac:dyDescent="0.65">
      <c r="A3391" s="2">
        <v>45985</v>
      </c>
      <c r="B3391" s="3">
        <f t="shared" si="158"/>
        <v>2026</v>
      </c>
      <c r="C3391" t="str">
        <f t="shared" si="156"/>
        <v>2025-2026</v>
      </c>
      <c r="D3391" t="s">
        <v>161</v>
      </c>
      <c r="E3391" t="s">
        <v>103</v>
      </c>
      <c r="F3391" t="str">
        <f t="shared" si="157"/>
        <v>Victoria</v>
      </c>
      <c r="G3391" t="s">
        <v>26</v>
      </c>
      <c r="H3391">
        <v>3550</v>
      </c>
      <c r="I3391" t="s">
        <v>11</v>
      </c>
      <c r="J3391" t="s">
        <v>127</v>
      </c>
      <c r="K3391" t="s">
        <v>153</v>
      </c>
      <c r="L3391" t="s">
        <v>143</v>
      </c>
      <c r="M3391" s="5">
        <v>309</v>
      </c>
    </row>
    <row r="3392" spans="1:13" x14ac:dyDescent="0.65">
      <c r="A3392" s="2">
        <v>45328</v>
      </c>
      <c r="B3392" s="3">
        <f t="shared" si="158"/>
        <v>2024</v>
      </c>
      <c r="C3392" t="str">
        <f t="shared" si="156"/>
        <v>2023-2024</v>
      </c>
      <c r="D3392" t="s">
        <v>160</v>
      </c>
      <c r="E3392" t="s">
        <v>91</v>
      </c>
      <c r="F3392" t="str">
        <f t="shared" si="157"/>
        <v>Western Australia</v>
      </c>
      <c r="G3392" t="s">
        <v>28</v>
      </c>
      <c r="H3392">
        <v>6109</v>
      </c>
      <c r="I3392" t="s">
        <v>11</v>
      </c>
      <c r="J3392" t="s">
        <v>133</v>
      </c>
      <c r="K3392" t="s">
        <v>151</v>
      </c>
      <c r="L3392" t="s">
        <v>141</v>
      </c>
      <c r="M3392" s="5">
        <v>650</v>
      </c>
    </row>
    <row r="3393" spans="1:13" x14ac:dyDescent="0.65">
      <c r="A3393" s="2">
        <v>45925</v>
      </c>
      <c r="B3393" s="3">
        <f t="shared" si="158"/>
        <v>2026</v>
      </c>
      <c r="C3393" t="str">
        <f t="shared" si="156"/>
        <v>2025-2026</v>
      </c>
      <c r="D3393" t="s">
        <v>160</v>
      </c>
      <c r="E3393" t="s">
        <v>55</v>
      </c>
      <c r="F3393" t="str">
        <f t="shared" si="157"/>
        <v>Queensland</v>
      </c>
      <c r="G3393" t="s">
        <v>19</v>
      </c>
      <c r="H3393">
        <v>4740</v>
      </c>
      <c r="I3393" t="s">
        <v>11</v>
      </c>
      <c r="J3393" t="s">
        <v>136</v>
      </c>
      <c r="K3393" t="s">
        <v>154</v>
      </c>
      <c r="L3393" t="s">
        <v>144</v>
      </c>
      <c r="M3393" s="5">
        <v>519</v>
      </c>
    </row>
    <row r="3394" spans="1:13" x14ac:dyDescent="0.65">
      <c r="A3394" s="2">
        <v>45807</v>
      </c>
      <c r="B3394" s="3">
        <f t="shared" si="158"/>
        <v>2025</v>
      </c>
      <c r="C3394" t="str">
        <f t="shared" ref="C3394:C3457" si="159">IF(MONTH(A3394) &gt;= 7, YEAR(A3394) &amp; "-" &amp; YEAR(A3394) + 1, YEAR(A3394) - 1 &amp; "-" &amp; YEAR(A3394))</f>
        <v>2024-2025</v>
      </c>
      <c r="D3394" t="s">
        <v>160</v>
      </c>
      <c r="E3394" t="s">
        <v>112</v>
      </c>
      <c r="F3394" t="str">
        <f t="shared" ref="F3394:F3457" si="160">IF(G3394="WA","Western Australia",
IF(G3394="NSW","New South Wales",
IF(G3394="QLD","Queensland",
IF(G3394="VIC","Victoria",
IF(G3394="TAS","Tasmania",
IF(G3394="SA","South Australia",
IF(G3394="NT","Northern Territory",
IF(G3394="ACT","Australian Capital Territory",G3394))))))))</f>
        <v>Queensland</v>
      </c>
      <c r="G3394" t="s">
        <v>19</v>
      </c>
      <c r="H3394">
        <v>4566</v>
      </c>
      <c r="I3394" t="s">
        <v>11</v>
      </c>
      <c r="J3394" t="s">
        <v>134</v>
      </c>
      <c r="K3394" t="s">
        <v>155</v>
      </c>
      <c r="L3394" t="s">
        <v>145</v>
      </c>
      <c r="M3394" s="5">
        <v>24</v>
      </c>
    </row>
    <row r="3395" spans="1:13" x14ac:dyDescent="0.65">
      <c r="A3395" s="2">
        <v>45825</v>
      </c>
      <c r="B3395" s="3">
        <f t="shared" ref="B3395:B3458" si="161">IF(MONTH(A3395)&gt;=7,YEAR(A3395)+1,YEAR(A3395))</f>
        <v>2025</v>
      </c>
      <c r="C3395" t="str">
        <f t="shared" si="159"/>
        <v>2024-2025</v>
      </c>
      <c r="D3395" t="s">
        <v>161</v>
      </c>
      <c r="E3395" t="s">
        <v>62</v>
      </c>
      <c r="F3395" t="str">
        <f t="shared" si="160"/>
        <v>Victoria</v>
      </c>
      <c r="G3395" t="s">
        <v>26</v>
      </c>
      <c r="H3395">
        <v>3690</v>
      </c>
      <c r="I3395" t="s">
        <v>11</v>
      </c>
      <c r="J3395" t="s">
        <v>135</v>
      </c>
      <c r="K3395" t="s">
        <v>154</v>
      </c>
      <c r="L3395" t="s">
        <v>144</v>
      </c>
      <c r="M3395" s="5">
        <v>382</v>
      </c>
    </row>
    <row r="3396" spans="1:13" x14ac:dyDescent="0.65">
      <c r="A3396" s="2">
        <v>45703</v>
      </c>
      <c r="B3396" s="3">
        <f t="shared" si="161"/>
        <v>2025</v>
      </c>
      <c r="C3396" t="str">
        <f t="shared" si="159"/>
        <v>2024-2025</v>
      </c>
      <c r="D3396" t="s">
        <v>161</v>
      </c>
      <c r="E3396" t="s">
        <v>77</v>
      </c>
      <c r="F3396" t="str">
        <f t="shared" si="160"/>
        <v>Victoria</v>
      </c>
      <c r="G3396" t="s">
        <v>26</v>
      </c>
      <c r="H3396">
        <v>3018</v>
      </c>
      <c r="I3396" t="s">
        <v>11</v>
      </c>
      <c r="J3396" t="s">
        <v>126</v>
      </c>
      <c r="K3396" t="s">
        <v>152</v>
      </c>
      <c r="L3396" t="s">
        <v>142</v>
      </c>
      <c r="M3396" s="5">
        <v>675</v>
      </c>
    </row>
    <row r="3397" spans="1:13" x14ac:dyDescent="0.65">
      <c r="A3397" s="2">
        <v>45437</v>
      </c>
      <c r="B3397" s="3">
        <f t="shared" si="161"/>
        <v>2024</v>
      </c>
      <c r="C3397" t="str">
        <f t="shared" si="159"/>
        <v>2023-2024</v>
      </c>
      <c r="D3397" t="s">
        <v>161</v>
      </c>
      <c r="E3397" t="s">
        <v>18</v>
      </c>
      <c r="F3397" t="str">
        <f t="shared" si="160"/>
        <v>Queensland</v>
      </c>
      <c r="G3397" t="s">
        <v>19</v>
      </c>
      <c r="H3397">
        <v>4802</v>
      </c>
      <c r="I3397" t="s">
        <v>11</v>
      </c>
      <c r="J3397" t="s">
        <v>131</v>
      </c>
      <c r="K3397" t="s">
        <v>151</v>
      </c>
      <c r="L3397" t="s">
        <v>141</v>
      </c>
      <c r="M3397" s="5">
        <v>765</v>
      </c>
    </row>
    <row r="3398" spans="1:13" x14ac:dyDescent="0.65">
      <c r="A3398" s="2">
        <v>45546</v>
      </c>
      <c r="B3398" s="3">
        <f t="shared" si="161"/>
        <v>2025</v>
      </c>
      <c r="C3398" t="str">
        <f t="shared" si="159"/>
        <v>2024-2025</v>
      </c>
      <c r="D3398" t="s">
        <v>160</v>
      </c>
      <c r="E3398" t="s">
        <v>99</v>
      </c>
      <c r="F3398" t="str">
        <f t="shared" si="160"/>
        <v>Western Australia</v>
      </c>
      <c r="G3398" t="s">
        <v>28</v>
      </c>
      <c r="H3398">
        <v>6530</v>
      </c>
      <c r="I3398" t="s">
        <v>11</v>
      </c>
      <c r="J3398" t="s">
        <v>139</v>
      </c>
      <c r="K3398" t="s">
        <v>152</v>
      </c>
      <c r="L3398" t="s">
        <v>142</v>
      </c>
      <c r="M3398" s="5">
        <v>751</v>
      </c>
    </row>
    <row r="3399" spans="1:13" x14ac:dyDescent="0.65">
      <c r="A3399" s="2">
        <v>45567</v>
      </c>
      <c r="B3399" s="3">
        <f t="shared" si="161"/>
        <v>2025</v>
      </c>
      <c r="C3399" t="str">
        <f t="shared" si="159"/>
        <v>2024-2025</v>
      </c>
      <c r="D3399" t="s">
        <v>160</v>
      </c>
      <c r="E3399" t="s">
        <v>37</v>
      </c>
      <c r="F3399" t="str">
        <f t="shared" si="160"/>
        <v>Victoria</v>
      </c>
      <c r="G3399" t="s">
        <v>26</v>
      </c>
      <c r="H3399">
        <v>3134</v>
      </c>
      <c r="I3399" t="s">
        <v>11</v>
      </c>
      <c r="J3399" t="s">
        <v>125</v>
      </c>
      <c r="K3399" t="s">
        <v>151</v>
      </c>
      <c r="L3399" t="s">
        <v>141</v>
      </c>
      <c r="M3399" s="5">
        <v>584</v>
      </c>
    </row>
    <row r="3400" spans="1:13" x14ac:dyDescent="0.65">
      <c r="A3400" s="2">
        <v>45351</v>
      </c>
      <c r="B3400" s="3">
        <f t="shared" si="161"/>
        <v>2024</v>
      </c>
      <c r="C3400" t="str">
        <f t="shared" si="159"/>
        <v>2023-2024</v>
      </c>
      <c r="D3400" t="s">
        <v>160</v>
      </c>
      <c r="E3400" t="s">
        <v>22</v>
      </c>
      <c r="F3400" t="str">
        <f t="shared" si="160"/>
        <v>New South Wales</v>
      </c>
      <c r="G3400" t="s">
        <v>10</v>
      </c>
      <c r="H3400">
        <v>2116</v>
      </c>
      <c r="I3400" t="s">
        <v>11</v>
      </c>
      <c r="J3400" t="s">
        <v>123</v>
      </c>
      <c r="K3400" t="s">
        <v>157</v>
      </c>
      <c r="L3400" t="s">
        <v>147</v>
      </c>
      <c r="M3400" s="5">
        <v>358</v>
      </c>
    </row>
    <row r="3401" spans="1:13" x14ac:dyDescent="0.65">
      <c r="A3401" s="2">
        <v>45910</v>
      </c>
      <c r="B3401" s="3">
        <f t="shared" si="161"/>
        <v>2026</v>
      </c>
      <c r="C3401" t="str">
        <f t="shared" si="159"/>
        <v>2025-2026</v>
      </c>
      <c r="D3401" t="s">
        <v>161</v>
      </c>
      <c r="E3401" t="s">
        <v>103</v>
      </c>
      <c r="F3401" t="str">
        <f t="shared" si="160"/>
        <v>Victoria</v>
      </c>
      <c r="G3401" t="s">
        <v>26</v>
      </c>
      <c r="H3401">
        <v>3550</v>
      </c>
      <c r="I3401" t="s">
        <v>11</v>
      </c>
      <c r="J3401" t="s">
        <v>127</v>
      </c>
      <c r="K3401" t="s">
        <v>159</v>
      </c>
      <c r="L3401" t="s">
        <v>149</v>
      </c>
      <c r="M3401" s="5">
        <v>132</v>
      </c>
    </row>
    <row r="3402" spans="1:13" x14ac:dyDescent="0.65">
      <c r="A3402" s="2">
        <v>45343</v>
      </c>
      <c r="B3402" s="3">
        <f t="shared" si="161"/>
        <v>2024</v>
      </c>
      <c r="C3402" t="str">
        <f t="shared" si="159"/>
        <v>2023-2024</v>
      </c>
      <c r="D3402" t="s">
        <v>160</v>
      </c>
      <c r="E3402" t="s">
        <v>29</v>
      </c>
      <c r="F3402" t="str">
        <f t="shared" si="160"/>
        <v>Queensland</v>
      </c>
      <c r="G3402" t="s">
        <v>19</v>
      </c>
      <c r="H3402">
        <v>4703</v>
      </c>
      <c r="I3402" t="s">
        <v>11</v>
      </c>
      <c r="J3402" t="s">
        <v>136</v>
      </c>
      <c r="K3402" t="s">
        <v>150</v>
      </c>
      <c r="L3402" t="s">
        <v>140</v>
      </c>
      <c r="M3402" s="5">
        <v>622</v>
      </c>
    </row>
    <row r="3403" spans="1:13" x14ac:dyDescent="0.65">
      <c r="A3403" s="2">
        <v>45584</v>
      </c>
      <c r="B3403" s="3">
        <f t="shared" si="161"/>
        <v>2025</v>
      </c>
      <c r="C3403" t="str">
        <f t="shared" si="159"/>
        <v>2024-2025</v>
      </c>
      <c r="D3403" t="s">
        <v>160</v>
      </c>
      <c r="E3403" t="s">
        <v>84</v>
      </c>
      <c r="F3403" t="str">
        <f t="shared" si="160"/>
        <v>Western Australia</v>
      </c>
      <c r="G3403" t="s">
        <v>28</v>
      </c>
      <c r="H3403">
        <v>6280</v>
      </c>
      <c r="I3403" t="s">
        <v>11</v>
      </c>
      <c r="J3403" t="s">
        <v>133</v>
      </c>
      <c r="K3403" t="s">
        <v>157</v>
      </c>
      <c r="L3403" t="s">
        <v>147</v>
      </c>
      <c r="M3403" s="5">
        <v>232</v>
      </c>
    </row>
    <row r="3404" spans="1:13" x14ac:dyDescent="0.65">
      <c r="A3404" s="2">
        <v>45834</v>
      </c>
      <c r="B3404" s="3">
        <f t="shared" si="161"/>
        <v>2025</v>
      </c>
      <c r="C3404" t="str">
        <f t="shared" si="159"/>
        <v>2024-2025</v>
      </c>
      <c r="D3404" t="s">
        <v>160</v>
      </c>
      <c r="E3404" t="s">
        <v>40</v>
      </c>
      <c r="F3404" t="str">
        <f t="shared" si="160"/>
        <v>South Australia</v>
      </c>
      <c r="G3404" t="s">
        <v>17</v>
      </c>
      <c r="H3404">
        <v>5169</v>
      </c>
      <c r="I3404" t="s">
        <v>11</v>
      </c>
      <c r="J3404" t="s">
        <v>132</v>
      </c>
      <c r="K3404" t="s">
        <v>154</v>
      </c>
      <c r="L3404" t="s">
        <v>144</v>
      </c>
      <c r="M3404" s="5">
        <v>358</v>
      </c>
    </row>
    <row r="3405" spans="1:13" x14ac:dyDescent="0.65">
      <c r="A3405" s="2">
        <v>45671</v>
      </c>
      <c r="B3405" s="3">
        <f t="shared" si="161"/>
        <v>2025</v>
      </c>
      <c r="C3405" t="str">
        <f t="shared" si="159"/>
        <v>2024-2025</v>
      </c>
      <c r="D3405" t="s">
        <v>160</v>
      </c>
      <c r="E3405" t="s">
        <v>46</v>
      </c>
      <c r="F3405" t="str">
        <f t="shared" si="160"/>
        <v>South Australia</v>
      </c>
      <c r="G3405" t="s">
        <v>17</v>
      </c>
      <c r="H3405">
        <v>5043</v>
      </c>
      <c r="I3405" t="s">
        <v>11</v>
      </c>
      <c r="J3405" t="s">
        <v>132</v>
      </c>
      <c r="K3405" t="s">
        <v>159</v>
      </c>
      <c r="L3405" t="s">
        <v>149</v>
      </c>
      <c r="M3405" s="5">
        <v>444</v>
      </c>
    </row>
    <row r="3406" spans="1:13" x14ac:dyDescent="0.65">
      <c r="A3406" s="2">
        <v>45631</v>
      </c>
      <c r="B3406" s="3">
        <f t="shared" si="161"/>
        <v>2025</v>
      </c>
      <c r="C3406" t="str">
        <f t="shared" si="159"/>
        <v>2024-2025</v>
      </c>
      <c r="D3406" t="s">
        <v>161</v>
      </c>
      <c r="E3406" t="s">
        <v>49</v>
      </c>
      <c r="F3406" t="str">
        <f t="shared" si="160"/>
        <v>New South Wales</v>
      </c>
      <c r="G3406" t="s">
        <v>10</v>
      </c>
      <c r="H3406">
        <v>2350</v>
      </c>
      <c r="I3406" t="s">
        <v>11</v>
      </c>
      <c r="J3406" t="s">
        <v>120</v>
      </c>
      <c r="K3406" t="s">
        <v>153</v>
      </c>
      <c r="L3406" t="s">
        <v>143</v>
      </c>
      <c r="M3406" s="5">
        <v>234</v>
      </c>
    </row>
    <row r="3407" spans="1:13" x14ac:dyDescent="0.65">
      <c r="A3407" s="2">
        <v>45519</v>
      </c>
      <c r="B3407" s="3">
        <f t="shared" si="161"/>
        <v>2025</v>
      </c>
      <c r="C3407" t="str">
        <f t="shared" si="159"/>
        <v>2024-2025</v>
      </c>
      <c r="D3407" t="s">
        <v>160</v>
      </c>
      <c r="E3407" t="s">
        <v>20</v>
      </c>
      <c r="F3407" t="str">
        <f t="shared" si="160"/>
        <v>South Australia</v>
      </c>
      <c r="G3407" t="s">
        <v>17</v>
      </c>
      <c r="H3407">
        <v>5607</v>
      </c>
      <c r="I3407" t="s">
        <v>11</v>
      </c>
      <c r="J3407" t="s">
        <v>137</v>
      </c>
      <c r="K3407" t="s">
        <v>151</v>
      </c>
      <c r="L3407" t="s">
        <v>141</v>
      </c>
      <c r="M3407" s="5">
        <v>773</v>
      </c>
    </row>
    <row r="3408" spans="1:13" x14ac:dyDescent="0.65">
      <c r="A3408" s="2">
        <v>45851</v>
      </c>
      <c r="B3408" s="3">
        <f t="shared" si="161"/>
        <v>2026</v>
      </c>
      <c r="C3408" t="str">
        <f t="shared" si="159"/>
        <v>2025-2026</v>
      </c>
      <c r="D3408" t="s">
        <v>160</v>
      </c>
      <c r="E3408" t="s">
        <v>111</v>
      </c>
      <c r="F3408" t="str">
        <f t="shared" si="160"/>
        <v>New South Wales</v>
      </c>
      <c r="G3408" t="s">
        <v>10</v>
      </c>
      <c r="H3408">
        <v>2154</v>
      </c>
      <c r="I3408" t="s">
        <v>11</v>
      </c>
      <c r="J3408" t="s">
        <v>123</v>
      </c>
      <c r="K3408" t="s">
        <v>153</v>
      </c>
      <c r="L3408" t="s">
        <v>143</v>
      </c>
      <c r="M3408" s="5">
        <v>246</v>
      </c>
    </row>
    <row r="3409" spans="1:13" x14ac:dyDescent="0.65">
      <c r="A3409" s="2">
        <v>45509</v>
      </c>
      <c r="B3409" s="3">
        <f t="shared" si="161"/>
        <v>2025</v>
      </c>
      <c r="C3409" t="str">
        <f t="shared" si="159"/>
        <v>2024-2025</v>
      </c>
      <c r="D3409" t="s">
        <v>160</v>
      </c>
      <c r="E3409" t="s">
        <v>100</v>
      </c>
      <c r="F3409" t="str">
        <f t="shared" si="160"/>
        <v>New South Wales</v>
      </c>
      <c r="G3409" t="s">
        <v>10</v>
      </c>
      <c r="H3409">
        <v>2800</v>
      </c>
      <c r="I3409" t="s">
        <v>11</v>
      </c>
      <c r="J3409" t="s">
        <v>130</v>
      </c>
      <c r="K3409" t="s">
        <v>154</v>
      </c>
      <c r="L3409" t="s">
        <v>144</v>
      </c>
      <c r="M3409" s="5">
        <v>575</v>
      </c>
    </row>
    <row r="3410" spans="1:13" x14ac:dyDescent="0.65">
      <c r="A3410" s="2">
        <v>45458</v>
      </c>
      <c r="B3410" s="3">
        <f t="shared" si="161"/>
        <v>2024</v>
      </c>
      <c r="C3410" t="str">
        <f t="shared" si="159"/>
        <v>2023-2024</v>
      </c>
      <c r="D3410" t="s">
        <v>160</v>
      </c>
      <c r="E3410" t="s">
        <v>39</v>
      </c>
      <c r="F3410" t="str">
        <f t="shared" si="160"/>
        <v>New South Wales</v>
      </c>
      <c r="G3410" t="s">
        <v>10</v>
      </c>
      <c r="H3410">
        <v>2541</v>
      </c>
      <c r="I3410" t="s">
        <v>11</v>
      </c>
      <c r="J3410" t="s">
        <v>121</v>
      </c>
      <c r="K3410" t="s">
        <v>153</v>
      </c>
      <c r="L3410" t="s">
        <v>143</v>
      </c>
      <c r="M3410" s="5">
        <v>543</v>
      </c>
    </row>
    <row r="3411" spans="1:13" x14ac:dyDescent="0.65">
      <c r="A3411" s="2">
        <v>45586</v>
      </c>
      <c r="B3411" s="3">
        <f t="shared" si="161"/>
        <v>2025</v>
      </c>
      <c r="C3411" t="str">
        <f t="shared" si="159"/>
        <v>2024-2025</v>
      </c>
      <c r="D3411" t="s">
        <v>160</v>
      </c>
      <c r="E3411" t="s">
        <v>74</v>
      </c>
      <c r="F3411" t="str">
        <f t="shared" si="160"/>
        <v>Victoria</v>
      </c>
      <c r="G3411" t="s">
        <v>26</v>
      </c>
      <c r="H3411">
        <v>3500</v>
      </c>
      <c r="I3411" t="s">
        <v>11</v>
      </c>
      <c r="J3411" t="s">
        <v>127</v>
      </c>
      <c r="K3411" t="s">
        <v>154</v>
      </c>
      <c r="L3411" t="s">
        <v>144</v>
      </c>
      <c r="M3411" s="5">
        <v>524</v>
      </c>
    </row>
    <row r="3412" spans="1:13" x14ac:dyDescent="0.65">
      <c r="A3412" s="2">
        <v>45713</v>
      </c>
      <c r="B3412" s="3">
        <f t="shared" si="161"/>
        <v>2025</v>
      </c>
      <c r="C3412" t="str">
        <f t="shared" si="159"/>
        <v>2024-2025</v>
      </c>
      <c r="D3412" t="s">
        <v>160</v>
      </c>
      <c r="E3412" t="s">
        <v>102</v>
      </c>
      <c r="F3412" t="str">
        <f t="shared" si="160"/>
        <v>Queensland</v>
      </c>
      <c r="G3412" t="s">
        <v>19</v>
      </c>
      <c r="H3412">
        <v>4825</v>
      </c>
      <c r="I3412" t="s">
        <v>11</v>
      </c>
      <c r="J3412" t="s">
        <v>131</v>
      </c>
      <c r="K3412" t="s">
        <v>159</v>
      </c>
      <c r="L3412" t="s">
        <v>149</v>
      </c>
      <c r="M3412" s="5">
        <v>68</v>
      </c>
    </row>
    <row r="3413" spans="1:13" x14ac:dyDescent="0.65">
      <c r="A3413" s="2">
        <v>45562</v>
      </c>
      <c r="B3413" s="3">
        <f t="shared" si="161"/>
        <v>2025</v>
      </c>
      <c r="C3413" t="str">
        <f t="shared" si="159"/>
        <v>2024-2025</v>
      </c>
      <c r="D3413" t="s">
        <v>160</v>
      </c>
      <c r="E3413" t="s">
        <v>16</v>
      </c>
      <c r="F3413" t="str">
        <f t="shared" si="160"/>
        <v>South Australia</v>
      </c>
      <c r="G3413" t="s">
        <v>17</v>
      </c>
      <c r="H3413">
        <v>5168</v>
      </c>
      <c r="I3413" t="s">
        <v>11</v>
      </c>
      <c r="J3413" t="s">
        <v>132</v>
      </c>
      <c r="K3413" t="s">
        <v>155</v>
      </c>
      <c r="L3413" t="s">
        <v>145</v>
      </c>
      <c r="M3413" s="5">
        <v>211</v>
      </c>
    </row>
    <row r="3414" spans="1:13" x14ac:dyDescent="0.65">
      <c r="A3414" s="2">
        <v>45733</v>
      </c>
      <c r="B3414" s="3">
        <f t="shared" si="161"/>
        <v>2025</v>
      </c>
      <c r="C3414" t="str">
        <f t="shared" si="159"/>
        <v>2024-2025</v>
      </c>
      <c r="D3414" t="s">
        <v>160</v>
      </c>
      <c r="E3414" t="s">
        <v>67</v>
      </c>
      <c r="F3414" t="str">
        <f t="shared" si="160"/>
        <v>Tasmania</v>
      </c>
      <c r="G3414" t="s">
        <v>43</v>
      </c>
      <c r="H3414">
        <v>7250</v>
      </c>
      <c r="I3414" t="s">
        <v>11</v>
      </c>
      <c r="J3414" t="s">
        <v>128</v>
      </c>
      <c r="K3414" t="s">
        <v>154</v>
      </c>
      <c r="L3414" t="s">
        <v>144</v>
      </c>
      <c r="M3414" s="5">
        <v>767</v>
      </c>
    </row>
    <row r="3415" spans="1:13" x14ac:dyDescent="0.65">
      <c r="A3415" s="2">
        <v>45937</v>
      </c>
      <c r="B3415" s="3">
        <f t="shared" si="161"/>
        <v>2026</v>
      </c>
      <c r="C3415" t="str">
        <f t="shared" si="159"/>
        <v>2025-2026</v>
      </c>
      <c r="D3415" t="s">
        <v>160</v>
      </c>
      <c r="E3415" t="s">
        <v>49</v>
      </c>
      <c r="F3415" t="str">
        <f t="shared" si="160"/>
        <v>New South Wales</v>
      </c>
      <c r="G3415" t="s">
        <v>10</v>
      </c>
      <c r="H3415">
        <v>2350</v>
      </c>
      <c r="I3415" t="s">
        <v>11</v>
      </c>
      <c r="J3415" t="s">
        <v>120</v>
      </c>
      <c r="K3415" t="s">
        <v>157</v>
      </c>
      <c r="L3415" t="s">
        <v>147</v>
      </c>
      <c r="M3415" s="5">
        <v>748</v>
      </c>
    </row>
    <row r="3416" spans="1:13" x14ac:dyDescent="0.65">
      <c r="A3416" s="2">
        <v>45955</v>
      </c>
      <c r="B3416" s="3">
        <f t="shared" si="161"/>
        <v>2026</v>
      </c>
      <c r="C3416" t="str">
        <f t="shared" si="159"/>
        <v>2025-2026</v>
      </c>
      <c r="D3416" t="s">
        <v>160</v>
      </c>
      <c r="E3416" t="s">
        <v>101</v>
      </c>
      <c r="F3416" t="str">
        <f t="shared" si="160"/>
        <v>Queensland</v>
      </c>
      <c r="G3416" t="s">
        <v>19</v>
      </c>
      <c r="H3416">
        <v>4305</v>
      </c>
      <c r="I3416" t="s">
        <v>11</v>
      </c>
      <c r="J3416" t="s">
        <v>122</v>
      </c>
      <c r="K3416" t="s">
        <v>159</v>
      </c>
      <c r="L3416" t="s">
        <v>149</v>
      </c>
      <c r="M3416" s="5">
        <v>330</v>
      </c>
    </row>
    <row r="3417" spans="1:13" x14ac:dyDescent="0.65">
      <c r="A3417" s="2">
        <v>45909</v>
      </c>
      <c r="B3417" s="3">
        <f t="shared" si="161"/>
        <v>2026</v>
      </c>
      <c r="C3417" t="str">
        <f t="shared" si="159"/>
        <v>2025-2026</v>
      </c>
      <c r="D3417" t="s">
        <v>161</v>
      </c>
      <c r="E3417" t="s">
        <v>36</v>
      </c>
      <c r="F3417" t="str">
        <f t="shared" si="160"/>
        <v>New South Wales</v>
      </c>
      <c r="G3417" t="s">
        <v>10</v>
      </c>
      <c r="H3417">
        <v>2539</v>
      </c>
      <c r="I3417" t="s">
        <v>11</v>
      </c>
      <c r="J3417" t="s">
        <v>121</v>
      </c>
      <c r="K3417" t="s">
        <v>151</v>
      </c>
      <c r="L3417" t="s">
        <v>141</v>
      </c>
      <c r="M3417" s="5">
        <v>141</v>
      </c>
    </row>
    <row r="3418" spans="1:13" x14ac:dyDescent="0.65">
      <c r="A3418" s="2">
        <v>45313</v>
      </c>
      <c r="B3418" s="3">
        <f t="shared" si="161"/>
        <v>2024</v>
      </c>
      <c r="C3418" t="str">
        <f t="shared" si="159"/>
        <v>2023-2024</v>
      </c>
      <c r="D3418" t="s">
        <v>160</v>
      </c>
      <c r="E3418" t="s">
        <v>38</v>
      </c>
      <c r="F3418" t="str">
        <f t="shared" si="160"/>
        <v>Victoria</v>
      </c>
      <c r="G3418" t="s">
        <v>26</v>
      </c>
      <c r="H3418">
        <v>3199</v>
      </c>
      <c r="I3418" t="s">
        <v>11</v>
      </c>
      <c r="J3418" t="s">
        <v>125</v>
      </c>
      <c r="K3418" t="s">
        <v>153</v>
      </c>
      <c r="L3418" t="s">
        <v>143</v>
      </c>
      <c r="M3418" s="5">
        <v>483</v>
      </c>
    </row>
    <row r="3419" spans="1:13" x14ac:dyDescent="0.65">
      <c r="A3419" s="2">
        <v>45704</v>
      </c>
      <c r="B3419" s="3">
        <f t="shared" si="161"/>
        <v>2025</v>
      </c>
      <c r="C3419" t="str">
        <f t="shared" si="159"/>
        <v>2024-2025</v>
      </c>
      <c r="D3419" t="s">
        <v>160</v>
      </c>
      <c r="E3419" t="s">
        <v>12</v>
      </c>
      <c r="F3419" t="str">
        <f t="shared" si="160"/>
        <v>New South Wales</v>
      </c>
      <c r="G3419" t="s">
        <v>10</v>
      </c>
      <c r="H3419">
        <v>2795</v>
      </c>
      <c r="I3419" t="s">
        <v>11</v>
      </c>
      <c r="J3419" t="s">
        <v>130</v>
      </c>
      <c r="K3419" t="s">
        <v>157</v>
      </c>
      <c r="L3419" t="s">
        <v>147</v>
      </c>
      <c r="M3419" s="5">
        <v>368</v>
      </c>
    </row>
    <row r="3420" spans="1:13" x14ac:dyDescent="0.65">
      <c r="A3420" s="2">
        <v>45360</v>
      </c>
      <c r="B3420" s="3">
        <f t="shared" si="161"/>
        <v>2024</v>
      </c>
      <c r="C3420" t="str">
        <f t="shared" si="159"/>
        <v>2023-2024</v>
      </c>
      <c r="D3420" t="s">
        <v>160</v>
      </c>
      <c r="E3420" t="s">
        <v>23</v>
      </c>
      <c r="F3420" t="str">
        <f t="shared" si="160"/>
        <v>New South Wales</v>
      </c>
      <c r="G3420" t="s">
        <v>10</v>
      </c>
      <c r="H3420">
        <v>2830</v>
      </c>
      <c r="I3420" t="s">
        <v>11</v>
      </c>
      <c r="J3420" t="s">
        <v>130</v>
      </c>
      <c r="K3420" t="s">
        <v>154</v>
      </c>
      <c r="L3420" t="s">
        <v>144</v>
      </c>
      <c r="M3420" s="5">
        <v>151</v>
      </c>
    </row>
    <row r="3421" spans="1:13" x14ac:dyDescent="0.65">
      <c r="A3421" s="2">
        <v>45390</v>
      </c>
      <c r="B3421" s="3">
        <f t="shared" si="161"/>
        <v>2024</v>
      </c>
      <c r="C3421" t="str">
        <f t="shared" si="159"/>
        <v>2023-2024</v>
      </c>
      <c r="D3421" t="s">
        <v>160</v>
      </c>
      <c r="E3421" t="s">
        <v>34</v>
      </c>
      <c r="F3421" t="str">
        <f t="shared" si="160"/>
        <v>New South Wales</v>
      </c>
      <c r="G3421" t="s">
        <v>10</v>
      </c>
      <c r="H3421">
        <v>2560</v>
      </c>
      <c r="I3421" t="s">
        <v>11</v>
      </c>
      <c r="J3421" t="s">
        <v>121</v>
      </c>
      <c r="K3421" t="s">
        <v>153</v>
      </c>
      <c r="L3421" t="s">
        <v>143</v>
      </c>
      <c r="M3421" s="5">
        <v>625</v>
      </c>
    </row>
    <row r="3422" spans="1:13" x14ac:dyDescent="0.65">
      <c r="A3422" s="2">
        <v>45479</v>
      </c>
      <c r="B3422" s="3">
        <f t="shared" si="161"/>
        <v>2025</v>
      </c>
      <c r="C3422" t="str">
        <f t="shared" si="159"/>
        <v>2024-2025</v>
      </c>
      <c r="D3422" t="s">
        <v>160</v>
      </c>
      <c r="E3422" t="s">
        <v>92</v>
      </c>
      <c r="F3422" t="str">
        <f t="shared" si="160"/>
        <v>New South Wales</v>
      </c>
      <c r="G3422" t="s">
        <v>10</v>
      </c>
      <c r="H3422">
        <v>2015</v>
      </c>
      <c r="I3422" t="s">
        <v>11</v>
      </c>
      <c r="J3422" t="s">
        <v>124</v>
      </c>
      <c r="K3422" t="s">
        <v>157</v>
      </c>
      <c r="L3422" t="s">
        <v>147</v>
      </c>
      <c r="M3422" s="5">
        <v>331</v>
      </c>
    </row>
    <row r="3423" spans="1:13" x14ac:dyDescent="0.65">
      <c r="A3423" s="2">
        <v>45775</v>
      </c>
      <c r="B3423" s="3">
        <f t="shared" si="161"/>
        <v>2025</v>
      </c>
      <c r="C3423" t="str">
        <f t="shared" si="159"/>
        <v>2024-2025</v>
      </c>
      <c r="D3423" t="s">
        <v>160</v>
      </c>
      <c r="E3423" t="s">
        <v>66</v>
      </c>
      <c r="F3423" t="str">
        <f t="shared" si="160"/>
        <v>Western Australia</v>
      </c>
      <c r="G3423" t="s">
        <v>28</v>
      </c>
      <c r="H3423">
        <v>6330</v>
      </c>
      <c r="I3423" t="s">
        <v>11</v>
      </c>
      <c r="J3423" t="s">
        <v>133</v>
      </c>
      <c r="K3423" t="s">
        <v>156</v>
      </c>
      <c r="L3423" t="s">
        <v>146</v>
      </c>
      <c r="M3423" s="5">
        <v>712</v>
      </c>
    </row>
    <row r="3424" spans="1:13" x14ac:dyDescent="0.65">
      <c r="A3424" s="2">
        <v>45927</v>
      </c>
      <c r="B3424" s="3">
        <f t="shared" si="161"/>
        <v>2026</v>
      </c>
      <c r="C3424" t="str">
        <f t="shared" si="159"/>
        <v>2025-2026</v>
      </c>
      <c r="D3424" t="s">
        <v>160</v>
      </c>
      <c r="E3424" t="s">
        <v>113</v>
      </c>
      <c r="F3424" t="str">
        <f t="shared" si="160"/>
        <v>New South Wales</v>
      </c>
      <c r="G3424" t="s">
        <v>10</v>
      </c>
      <c r="H3424">
        <v>2101</v>
      </c>
      <c r="I3424" t="s">
        <v>11</v>
      </c>
      <c r="J3424" t="s">
        <v>123</v>
      </c>
      <c r="K3424" t="s">
        <v>154</v>
      </c>
      <c r="L3424" t="s">
        <v>144</v>
      </c>
      <c r="M3424" s="5">
        <v>509</v>
      </c>
    </row>
    <row r="3425" spans="1:13" x14ac:dyDescent="0.65">
      <c r="A3425" s="2">
        <v>45405</v>
      </c>
      <c r="B3425" s="3">
        <f t="shared" si="161"/>
        <v>2024</v>
      </c>
      <c r="C3425" t="str">
        <f t="shared" si="159"/>
        <v>2023-2024</v>
      </c>
      <c r="D3425" t="s">
        <v>160</v>
      </c>
      <c r="E3425" t="s">
        <v>35</v>
      </c>
      <c r="F3425" t="str">
        <f t="shared" si="160"/>
        <v>Victoria</v>
      </c>
      <c r="G3425" t="s">
        <v>26</v>
      </c>
      <c r="H3425">
        <v>3280</v>
      </c>
      <c r="I3425" t="s">
        <v>11</v>
      </c>
      <c r="J3425" t="s">
        <v>127</v>
      </c>
      <c r="K3425" t="s">
        <v>150</v>
      </c>
      <c r="L3425" t="s">
        <v>140</v>
      </c>
      <c r="M3425" s="5">
        <v>763</v>
      </c>
    </row>
    <row r="3426" spans="1:13" x14ac:dyDescent="0.65">
      <c r="A3426" s="2">
        <v>45444</v>
      </c>
      <c r="B3426" s="3">
        <f t="shared" si="161"/>
        <v>2024</v>
      </c>
      <c r="C3426" t="str">
        <f t="shared" si="159"/>
        <v>2023-2024</v>
      </c>
      <c r="D3426" t="s">
        <v>161</v>
      </c>
      <c r="E3426" t="s">
        <v>106</v>
      </c>
      <c r="F3426" t="str">
        <f t="shared" si="160"/>
        <v>Queensland</v>
      </c>
      <c r="G3426" t="s">
        <v>19</v>
      </c>
      <c r="H3426">
        <v>4558</v>
      </c>
      <c r="I3426" t="s">
        <v>11</v>
      </c>
      <c r="J3426" t="s">
        <v>134</v>
      </c>
      <c r="K3426" t="s">
        <v>152</v>
      </c>
      <c r="L3426" t="s">
        <v>142</v>
      </c>
      <c r="M3426" s="5">
        <v>84</v>
      </c>
    </row>
    <row r="3427" spans="1:13" x14ac:dyDescent="0.65">
      <c r="A3427" s="2">
        <v>45947</v>
      </c>
      <c r="B3427" s="3">
        <f t="shared" si="161"/>
        <v>2026</v>
      </c>
      <c r="C3427" t="str">
        <f t="shared" si="159"/>
        <v>2025-2026</v>
      </c>
      <c r="D3427" t="s">
        <v>160</v>
      </c>
      <c r="E3427" t="s">
        <v>13</v>
      </c>
      <c r="F3427" t="str">
        <f t="shared" si="160"/>
        <v>New South Wales</v>
      </c>
      <c r="G3427" t="s">
        <v>10</v>
      </c>
      <c r="H3427">
        <v>2141</v>
      </c>
      <c r="I3427" t="s">
        <v>11</v>
      </c>
      <c r="J3427" t="s">
        <v>123</v>
      </c>
      <c r="K3427" t="s">
        <v>150</v>
      </c>
      <c r="L3427" t="s">
        <v>140</v>
      </c>
      <c r="M3427" s="5">
        <v>765</v>
      </c>
    </row>
    <row r="3428" spans="1:13" x14ac:dyDescent="0.65">
      <c r="A3428" s="2">
        <v>45548</v>
      </c>
      <c r="B3428" s="3">
        <f t="shared" si="161"/>
        <v>2025</v>
      </c>
      <c r="C3428" t="str">
        <f t="shared" si="159"/>
        <v>2024-2025</v>
      </c>
      <c r="D3428" t="s">
        <v>160</v>
      </c>
      <c r="E3428" t="s">
        <v>105</v>
      </c>
      <c r="F3428" t="str">
        <f t="shared" si="160"/>
        <v>New South Wales</v>
      </c>
      <c r="G3428" t="s">
        <v>10</v>
      </c>
      <c r="H3428">
        <v>2031</v>
      </c>
      <c r="I3428" t="s">
        <v>11</v>
      </c>
      <c r="J3428" t="s">
        <v>124</v>
      </c>
      <c r="K3428" t="s">
        <v>157</v>
      </c>
      <c r="L3428" t="s">
        <v>147</v>
      </c>
      <c r="M3428" s="5">
        <v>27</v>
      </c>
    </row>
    <row r="3429" spans="1:13" x14ac:dyDescent="0.65">
      <c r="A3429" s="2">
        <v>45986</v>
      </c>
      <c r="B3429" s="3">
        <f t="shared" si="161"/>
        <v>2026</v>
      </c>
      <c r="C3429" t="str">
        <f t="shared" si="159"/>
        <v>2025-2026</v>
      </c>
      <c r="D3429" t="s">
        <v>161</v>
      </c>
      <c r="E3429" t="s">
        <v>80</v>
      </c>
      <c r="F3429" t="str">
        <f t="shared" si="160"/>
        <v>New South Wales</v>
      </c>
      <c r="G3429" t="s">
        <v>10</v>
      </c>
      <c r="H3429">
        <v>2120</v>
      </c>
      <c r="I3429" t="s">
        <v>11</v>
      </c>
      <c r="J3429" t="s">
        <v>123</v>
      </c>
      <c r="K3429" t="s">
        <v>154</v>
      </c>
      <c r="L3429" t="s">
        <v>144</v>
      </c>
      <c r="M3429" s="5">
        <v>579</v>
      </c>
    </row>
    <row r="3430" spans="1:13" x14ac:dyDescent="0.65">
      <c r="A3430" s="2">
        <v>45710</v>
      </c>
      <c r="B3430" s="3">
        <f t="shared" si="161"/>
        <v>2025</v>
      </c>
      <c r="C3430" t="str">
        <f t="shared" si="159"/>
        <v>2024-2025</v>
      </c>
      <c r="D3430" t="s">
        <v>160</v>
      </c>
      <c r="E3430" t="s">
        <v>35</v>
      </c>
      <c r="F3430" t="str">
        <f t="shared" si="160"/>
        <v>Victoria</v>
      </c>
      <c r="G3430" t="s">
        <v>26</v>
      </c>
      <c r="H3430">
        <v>3280</v>
      </c>
      <c r="I3430" t="s">
        <v>11</v>
      </c>
      <c r="J3430" t="s">
        <v>127</v>
      </c>
      <c r="K3430" t="s">
        <v>157</v>
      </c>
      <c r="L3430" t="s">
        <v>147</v>
      </c>
      <c r="M3430" s="5">
        <v>503</v>
      </c>
    </row>
    <row r="3431" spans="1:13" x14ac:dyDescent="0.65">
      <c r="A3431" s="2">
        <v>45342</v>
      </c>
      <c r="B3431" s="3">
        <f t="shared" si="161"/>
        <v>2024</v>
      </c>
      <c r="C3431" t="str">
        <f t="shared" si="159"/>
        <v>2023-2024</v>
      </c>
      <c r="D3431" t="s">
        <v>160</v>
      </c>
      <c r="E3431" t="s">
        <v>83</v>
      </c>
      <c r="F3431" t="str">
        <f t="shared" si="160"/>
        <v>Victoria</v>
      </c>
      <c r="G3431" t="s">
        <v>26</v>
      </c>
      <c r="H3431">
        <v>3551</v>
      </c>
      <c r="I3431" t="s">
        <v>11</v>
      </c>
      <c r="J3431" t="s">
        <v>127</v>
      </c>
      <c r="K3431" t="s">
        <v>154</v>
      </c>
      <c r="L3431" t="s">
        <v>144</v>
      </c>
      <c r="M3431" s="5">
        <v>480</v>
      </c>
    </row>
    <row r="3432" spans="1:13" x14ac:dyDescent="0.65">
      <c r="A3432" s="2">
        <v>45662</v>
      </c>
      <c r="B3432" s="3">
        <f t="shared" si="161"/>
        <v>2025</v>
      </c>
      <c r="C3432" t="str">
        <f t="shared" si="159"/>
        <v>2024-2025</v>
      </c>
      <c r="D3432" t="s">
        <v>160</v>
      </c>
      <c r="E3432" t="s">
        <v>46</v>
      </c>
      <c r="F3432" t="str">
        <f t="shared" si="160"/>
        <v>South Australia</v>
      </c>
      <c r="G3432" t="s">
        <v>17</v>
      </c>
      <c r="H3432">
        <v>5043</v>
      </c>
      <c r="I3432" t="s">
        <v>11</v>
      </c>
      <c r="J3432" t="s">
        <v>132</v>
      </c>
      <c r="K3432" t="s">
        <v>151</v>
      </c>
      <c r="L3432" t="s">
        <v>141</v>
      </c>
      <c r="M3432" s="5">
        <v>381</v>
      </c>
    </row>
    <row r="3433" spans="1:13" x14ac:dyDescent="0.65">
      <c r="A3433" s="2">
        <v>45670</v>
      </c>
      <c r="B3433" s="3">
        <f t="shared" si="161"/>
        <v>2025</v>
      </c>
      <c r="C3433" t="str">
        <f t="shared" si="159"/>
        <v>2024-2025</v>
      </c>
      <c r="D3433" t="s">
        <v>161</v>
      </c>
      <c r="E3433" t="s">
        <v>110</v>
      </c>
      <c r="F3433" t="str">
        <f t="shared" si="160"/>
        <v>Australian Capital Territory</v>
      </c>
      <c r="G3433" t="s">
        <v>51</v>
      </c>
      <c r="H3433">
        <v>2609</v>
      </c>
      <c r="I3433" t="s">
        <v>11</v>
      </c>
      <c r="J3433" t="s">
        <v>121</v>
      </c>
      <c r="K3433" t="s">
        <v>159</v>
      </c>
      <c r="L3433" t="s">
        <v>149</v>
      </c>
      <c r="M3433" s="5">
        <v>350</v>
      </c>
    </row>
    <row r="3434" spans="1:13" x14ac:dyDescent="0.65">
      <c r="A3434" s="2">
        <v>45521</v>
      </c>
      <c r="B3434" s="3">
        <f t="shared" si="161"/>
        <v>2025</v>
      </c>
      <c r="C3434" t="str">
        <f t="shared" si="159"/>
        <v>2024-2025</v>
      </c>
      <c r="D3434" t="s">
        <v>161</v>
      </c>
      <c r="E3434" t="s">
        <v>14</v>
      </c>
      <c r="F3434" t="str">
        <f t="shared" si="160"/>
        <v>Northern Territory</v>
      </c>
      <c r="G3434" t="s">
        <v>15</v>
      </c>
      <c r="H3434">
        <v>800</v>
      </c>
      <c r="I3434" t="s">
        <v>11</v>
      </c>
      <c r="J3434" t="s">
        <v>138</v>
      </c>
      <c r="K3434" t="s">
        <v>153</v>
      </c>
      <c r="L3434" t="s">
        <v>143</v>
      </c>
      <c r="M3434" s="5">
        <v>44</v>
      </c>
    </row>
    <row r="3435" spans="1:13" x14ac:dyDescent="0.65">
      <c r="A3435" s="2">
        <v>45674</v>
      </c>
      <c r="B3435" s="3">
        <f t="shared" si="161"/>
        <v>2025</v>
      </c>
      <c r="C3435" t="str">
        <f t="shared" si="159"/>
        <v>2024-2025</v>
      </c>
      <c r="D3435" t="s">
        <v>160</v>
      </c>
      <c r="E3435" t="s">
        <v>54</v>
      </c>
      <c r="F3435" t="str">
        <f t="shared" si="160"/>
        <v>New South Wales</v>
      </c>
      <c r="G3435" t="s">
        <v>10</v>
      </c>
      <c r="H3435">
        <v>2750</v>
      </c>
      <c r="I3435" t="s">
        <v>11</v>
      </c>
      <c r="J3435" t="s">
        <v>130</v>
      </c>
      <c r="K3435" t="s">
        <v>154</v>
      </c>
      <c r="L3435" t="s">
        <v>144</v>
      </c>
      <c r="M3435" s="5">
        <v>662</v>
      </c>
    </row>
    <row r="3436" spans="1:13" x14ac:dyDescent="0.65">
      <c r="A3436" s="2">
        <v>45517</v>
      </c>
      <c r="B3436" s="3">
        <f t="shared" si="161"/>
        <v>2025</v>
      </c>
      <c r="C3436" t="str">
        <f t="shared" si="159"/>
        <v>2024-2025</v>
      </c>
      <c r="D3436" t="s">
        <v>160</v>
      </c>
      <c r="E3436" t="s">
        <v>81</v>
      </c>
      <c r="F3436" t="str">
        <f t="shared" si="160"/>
        <v>Victoria</v>
      </c>
      <c r="G3436" t="s">
        <v>26</v>
      </c>
      <c r="H3436">
        <v>3076</v>
      </c>
      <c r="I3436" t="s">
        <v>11</v>
      </c>
      <c r="J3436" t="s">
        <v>126</v>
      </c>
      <c r="K3436" t="s">
        <v>154</v>
      </c>
      <c r="L3436" t="s">
        <v>144</v>
      </c>
      <c r="M3436" s="5">
        <v>150</v>
      </c>
    </row>
    <row r="3437" spans="1:13" x14ac:dyDescent="0.65">
      <c r="A3437" s="2">
        <v>45557</v>
      </c>
      <c r="B3437" s="3">
        <f t="shared" si="161"/>
        <v>2025</v>
      </c>
      <c r="C3437" t="str">
        <f t="shared" si="159"/>
        <v>2024-2025</v>
      </c>
      <c r="D3437" t="s">
        <v>160</v>
      </c>
      <c r="E3437" t="s">
        <v>84</v>
      </c>
      <c r="F3437" t="str">
        <f t="shared" si="160"/>
        <v>Western Australia</v>
      </c>
      <c r="G3437" t="s">
        <v>28</v>
      </c>
      <c r="H3437">
        <v>6280</v>
      </c>
      <c r="I3437" t="s">
        <v>11</v>
      </c>
      <c r="J3437" t="s">
        <v>133</v>
      </c>
      <c r="K3437" t="s">
        <v>153</v>
      </c>
      <c r="L3437" t="s">
        <v>143</v>
      </c>
      <c r="M3437" s="5">
        <v>173</v>
      </c>
    </row>
    <row r="3438" spans="1:13" x14ac:dyDescent="0.65">
      <c r="A3438" s="2">
        <v>45543</v>
      </c>
      <c r="B3438" s="3">
        <f t="shared" si="161"/>
        <v>2025</v>
      </c>
      <c r="C3438" t="str">
        <f t="shared" si="159"/>
        <v>2024-2025</v>
      </c>
      <c r="D3438" t="s">
        <v>161</v>
      </c>
      <c r="E3438" t="s">
        <v>48</v>
      </c>
      <c r="F3438" t="str">
        <f t="shared" si="160"/>
        <v>Western Australia</v>
      </c>
      <c r="G3438" t="s">
        <v>28</v>
      </c>
      <c r="H3438">
        <v>6450</v>
      </c>
      <c r="I3438" t="s">
        <v>11</v>
      </c>
      <c r="J3438" t="s">
        <v>139</v>
      </c>
      <c r="K3438" t="s">
        <v>159</v>
      </c>
      <c r="L3438" t="s">
        <v>149</v>
      </c>
      <c r="M3438" s="5">
        <v>457</v>
      </c>
    </row>
    <row r="3439" spans="1:13" x14ac:dyDescent="0.65">
      <c r="A3439" s="2">
        <v>45821</v>
      </c>
      <c r="B3439" s="3">
        <f t="shared" si="161"/>
        <v>2025</v>
      </c>
      <c r="C3439" t="str">
        <f t="shared" si="159"/>
        <v>2024-2025</v>
      </c>
      <c r="D3439" t="s">
        <v>161</v>
      </c>
      <c r="E3439" t="s">
        <v>87</v>
      </c>
      <c r="F3439" t="str">
        <f t="shared" si="160"/>
        <v>New South Wales</v>
      </c>
      <c r="G3439" t="s">
        <v>10</v>
      </c>
      <c r="H3439">
        <v>2158</v>
      </c>
      <c r="I3439" t="s">
        <v>11</v>
      </c>
      <c r="J3439" t="s">
        <v>123</v>
      </c>
      <c r="K3439" t="s">
        <v>159</v>
      </c>
      <c r="L3439" t="s">
        <v>149</v>
      </c>
      <c r="M3439" s="5">
        <v>379</v>
      </c>
    </row>
    <row r="3440" spans="1:13" x14ac:dyDescent="0.65">
      <c r="A3440" s="2">
        <v>45547</v>
      </c>
      <c r="B3440" s="3">
        <f t="shared" si="161"/>
        <v>2025</v>
      </c>
      <c r="C3440" t="str">
        <f t="shared" si="159"/>
        <v>2024-2025</v>
      </c>
      <c r="D3440" t="s">
        <v>160</v>
      </c>
      <c r="E3440" t="s">
        <v>91</v>
      </c>
      <c r="F3440" t="str">
        <f t="shared" si="160"/>
        <v>Western Australia</v>
      </c>
      <c r="G3440" t="s">
        <v>28</v>
      </c>
      <c r="H3440">
        <v>6109</v>
      </c>
      <c r="I3440" t="s">
        <v>11</v>
      </c>
      <c r="J3440" t="s">
        <v>133</v>
      </c>
      <c r="K3440" t="s">
        <v>154</v>
      </c>
      <c r="L3440" t="s">
        <v>144</v>
      </c>
      <c r="M3440" s="5">
        <v>439</v>
      </c>
    </row>
    <row r="3441" spans="1:13" x14ac:dyDescent="0.65">
      <c r="A3441" s="2">
        <v>45582</v>
      </c>
      <c r="B3441" s="3">
        <f t="shared" si="161"/>
        <v>2025</v>
      </c>
      <c r="C3441" t="str">
        <f t="shared" si="159"/>
        <v>2024-2025</v>
      </c>
      <c r="D3441" t="s">
        <v>161</v>
      </c>
      <c r="E3441" t="s">
        <v>106</v>
      </c>
      <c r="F3441" t="str">
        <f t="shared" si="160"/>
        <v>Queensland</v>
      </c>
      <c r="G3441" t="s">
        <v>19</v>
      </c>
      <c r="H3441">
        <v>4558</v>
      </c>
      <c r="I3441" t="s">
        <v>11</v>
      </c>
      <c r="J3441" t="s">
        <v>134</v>
      </c>
      <c r="K3441" t="s">
        <v>152</v>
      </c>
      <c r="L3441" t="s">
        <v>142</v>
      </c>
      <c r="M3441" s="5">
        <v>722</v>
      </c>
    </row>
    <row r="3442" spans="1:13" x14ac:dyDescent="0.65">
      <c r="A3442" s="2">
        <v>45689</v>
      </c>
      <c r="B3442" s="3">
        <f t="shared" si="161"/>
        <v>2025</v>
      </c>
      <c r="C3442" t="str">
        <f t="shared" si="159"/>
        <v>2024-2025</v>
      </c>
      <c r="D3442" t="s">
        <v>161</v>
      </c>
      <c r="E3442" t="s">
        <v>87</v>
      </c>
      <c r="F3442" t="str">
        <f t="shared" si="160"/>
        <v>New South Wales</v>
      </c>
      <c r="G3442" t="s">
        <v>10</v>
      </c>
      <c r="H3442">
        <v>2158</v>
      </c>
      <c r="I3442" t="s">
        <v>11</v>
      </c>
      <c r="J3442" t="s">
        <v>123</v>
      </c>
      <c r="K3442" t="s">
        <v>159</v>
      </c>
      <c r="L3442" t="s">
        <v>149</v>
      </c>
      <c r="M3442" s="5">
        <v>277</v>
      </c>
    </row>
    <row r="3443" spans="1:13" x14ac:dyDescent="0.65">
      <c r="A3443" s="2">
        <v>45367</v>
      </c>
      <c r="B3443" s="3">
        <f t="shared" si="161"/>
        <v>2024</v>
      </c>
      <c r="C3443" t="str">
        <f t="shared" si="159"/>
        <v>2023-2024</v>
      </c>
      <c r="D3443" t="s">
        <v>160</v>
      </c>
      <c r="E3443" t="s">
        <v>82</v>
      </c>
      <c r="F3443" t="str">
        <f t="shared" si="160"/>
        <v>Queensland</v>
      </c>
      <c r="G3443" t="s">
        <v>19</v>
      </c>
      <c r="H3443">
        <v>4215</v>
      </c>
      <c r="I3443" t="s">
        <v>11</v>
      </c>
      <c r="J3443" t="s">
        <v>122</v>
      </c>
      <c r="K3443" t="s">
        <v>152</v>
      </c>
      <c r="L3443" t="s">
        <v>142</v>
      </c>
      <c r="M3443" s="5">
        <v>611</v>
      </c>
    </row>
    <row r="3444" spans="1:13" x14ac:dyDescent="0.65">
      <c r="A3444" s="2">
        <v>45351</v>
      </c>
      <c r="B3444" s="3">
        <f t="shared" si="161"/>
        <v>2024</v>
      </c>
      <c r="C3444" t="str">
        <f t="shared" si="159"/>
        <v>2023-2024</v>
      </c>
      <c r="D3444" t="s">
        <v>160</v>
      </c>
      <c r="E3444" t="s">
        <v>86</v>
      </c>
      <c r="F3444" t="str">
        <f t="shared" si="160"/>
        <v>Queensland</v>
      </c>
      <c r="G3444" t="s">
        <v>19</v>
      </c>
      <c r="H3444">
        <v>4119</v>
      </c>
      <c r="I3444" t="s">
        <v>11</v>
      </c>
      <c r="J3444" t="s">
        <v>129</v>
      </c>
      <c r="K3444" t="s">
        <v>159</v>
      </c>
      <c r="L3444" t="s">
        <v>149</v>
      </c>
      <c r="M3444" s="5">
        <v>141</v>
      </c>
    </row>
    <row r="3445" spans="1:13" x14ac:dyDescent="0.65">
      <c r="A3445" s="2">
        <v>45723</v>
      </c>
      <c r="B3445" s="3">
        <f t="shared" si="161"/>
        <v>2025</v>
      </c>
      <c r="C3445" t="str">
        <f t="shared" si="159"/>
        <v>2024-2025</v>
      </c>
      <c r="D3445" t="s">
        <v>160</v>
      </c>
      <c r="E3445" t="s">
        <v>64</v>
      </c>
      <c r="F3445" t="str">
        <f t="shared" si="160"/>
        <v>Western Australia</v>
      </c>
      <c r="G3445" t="s">
        <v>28</v>
      </c>
      <c r="H3445">
        <v>6112</v>
      </c>
      <c r="I3445" t="s">
        <v>11</v>
      </c>
      <c r="J3445" t="s">
        <v>133</v>
      </c>
      <c r="K3445" t="s">
        <v>157</v>
      </c>
      <c r="L3445" t="s">
        <v>147</v>
      </c>
      <c r="M3445" s="5">
        <v>412</v>
      </c>
    </row>
    <row r="3446" spans="1:13" x14ac:dyDescent="0.65">
      <c r="A3446" s="2">
        <v>45646</v>
      </c>
      <c r="B3446" s="3">
        <f t="shared" si="161"/>
        <v>2025</v>
      </c>
      <c r="C3446" t="str">
        <f t="shared" si="159"/>
        <v>2024-2025</v>
      </c>
      <c r="D3446" t="s">
        <v>160</v>
      </c>
      <c r="E3446" t="s">
        <v>50</v>
      </c>
      <c r="F3446" t="str">
        <f t="shared" si="160"/>
        <v>Australian Capital Territory</v>
      </c>
      <c r="G3446" t="s">
        <v>51</v>
      </c>
      <c r="H3446">
        <v>2617</v>
      </c>
      <c r="I3446" t="s">
        <v>11</v>
      </c>
      <c r="J3446" t="s">
        <v>121</v>
      </c>
      <c r="K3446" t="s">
        <v>150</v>
      </c>
      <c r="L3446" t="s">
        <v>140</v>
      </c>
      <c r="M3446" s="5">
        <v>423</v>
      </c>
    </row>
    <row r="3447" spans="1:13" x14ac:dyDescent="0.65">
      <c r="A3447" s="2">
        <v>45922</v>
      </c>
      <c r="B3447" s="3">
        <f t="shared" si="161"/>
        <v>2026</v>
      </c>
      <c r="C3447" t="str">
        <f t="shared" si="159"/>
        <v>2025-2026</v>
      </c>
      <c r="D3447" t="s">
        <v>160</v>
      </c>
      <c r="E3447" t="s">
        <v>31</v>
      </c>
      <c r="F3447" t="str">
        <f t="shared" si="160"/>
        <v>South Australia</v>
      </c>
      <c r="G3447" t="s">
        <v>17</v>
      </c>
      <c r="H3447">
        <v>5082</v>
      </c>
      <c r="I3447" t="s">
        <v>11</v>
      </c>
      <c r="J3447" t="s">
        <v>132</v>
      </c>
      <c r="K3447" t="s">
        <v>151</v>
      </c>
      <c r="L3447" t="s">
        <v>141</v>
      </c>
      <c r="M3447" s="5">
        <v>133</v>
      </c>
    </row>
    <row r="3448" spans="1:13" x14ac:dyDescent="0.65">
      <c r="A3448" s="2">
        <v>45756</v>
      </c>
      <c r="B3448" s="3">
        <f t="shared" si="161"/>
        <v>2025</v>
      </c>
      <c r="C3448" t="str">
        <f t="shared" si="159"/>
        <v>2024-2025</v>
      </c>
      <c r="D3448" t="s">
        <v>160</v>
      </c>
      <c r="E3448" t="s">
        <v>87</v>
      </c>
      <c r="F3448" t="str">
        <f t="shared" si="160"/>
        <v>New South Wales</v>
      </c>
      <c r="G3448" t="s">
        <v>10</v>
      </c>
      <c r="H3448">
        <v>2158</v>
      </c>
      <c r="I3448" t="s">
        <v>11</v>
      </c>
      <c r="J3448" t="s">
        <v>123</v>
      </c>
      <c r="K3448" t="s">
        <v>154</v>
      </c>
      <c r="L3448" t="s">
        <v>144</v>
      </c>
      <c r="M3448" s="5">
        <v>588</v>
      </c>
    </row>
    <row r="3449" spans="1:13" x14ac:dyDescent="0.65">
      <c r="A3449" s="2">
        <v>45688</v>
      </c>
      <c r="B3449" s="3">
        <f t="shared" si="161"/>
        <v>2025</v>
      </c>
      <c r="C3449" t="str">
        <f t="shared" si="159"/>
        <v>2024-2025</v>
      </c>
      <c r="D3449" t="s">
        <v>160</v>
      </c>
      <c r="E3449" t="s">
        <v>56</v>
      </c>
      <c r="F3449" t="str">
        <f t="shared" si="160"/>
        <v>Queensland</v>
      </c>
      <c r="G3449" t="s">
        <v>19</v>
      </c>
      <c r="H3449">
        <v>4883</v>
      </c>
      <c r="I3449" t="s">
        <v>11</v>
      </c>
      <c r="J3449" t="s">
        <v>131</v>
      </c>
      <c r="K3449" t="s">
        <v>151</v>
      </c>
      <c r="L3449" t="s">
        <v>141</v>
      </c>
      <c r="M3449" s="5">
        <v>439</v>
      </c>
    </row>
    <row r="3450" spans="1:13" x14ac:dyDescent="0.65">
      <c r="A3450" s="2">
        <v>45625</v>
      </c>
      <c r="B3450" s="3">
        <f t="shared" si="161"/>
        <v>2025</v>
      </c>
      <c r="C3450" t="str">
        <f t="shared" si="159"/>
        <v>2024-2025</v>
      </c>
      <c r="D3450" t="s">
        <v>160</v>
      </c>
      <c r="E3450" t="s">
        <v>89</v>
      </c>
      <c r="F3450" t="str">
        <f t="shared" si="160"/>
        <v>Queensland</v>
      </c>
      <c r="G3450" t="s">
        <v>19</v>
      </c>
      <c r="H3450">
        <v>4700</v>
      </c>
      <c r="I3450" t="s">
        <v>11</v>
      </c>
      <c r="J3450" t="s">
        <v>136</v>
      </c>
      <c r="K3450" t="s">
        <v>157</v>
      </c>
      <c r="L3450" t="s">
        <v>147</v>
      </c>
      <c r="M3450" s="5">
        <v>234</v>
      </c>
    </row>
    <row r="3451" spans="1:13" x14ac:dyDescent="0.65">
      <c r="A3451" s="2">
        <v>45834</v>
      </c>
      <c r="B3451" s="3">
        <f t="shared" si="161"/>
        <v>2025</v>
      </c>
      <c r="C3451" t="str">
        <f t="shared" si="159"/>
        <v>2024-2025</v>
      </c>
      <c r="D3451" t="s">
        <v>160</v>
      </c>
      <c r="E3451" t="s">
        <v>54</v>
      </c>
      <c r="F3451" t="str">
        <f t="shared" si="160"/>
        <v>New South Wales</v>
      </c>
      <c r="G3451" t="s">
        <v>10</v>
      </c>
      <c r="H3451">
        <v>2750</v>
      </c>
      <c r="I3451" t="s">
        <v>11</v>
      </c>
      <c r="J3451" t="s">
        <v>130</v>
      </c>
      <c r="K3451" t="s">
        <v>153</v>
      </c>
      <c r="L3451" t="s">
        <v>143</v>
      </c>
      <c r="M3451" s="5">
        <v>100</v>
      </c>
    </row>
    <row r="3452" spans="1:13" x14ac:dyDescent="0.65">
      <c r="A3452" s="2">
        <v>45333</v>
      </c>
      <c r="B3452" s="3">
        <f t="shared" si="161"/>
        <v>2024</v>
      </c>
      <c r="C3452" t="str">
        <f t="shared" si="159"/>
        <v>2023-2024</v>
      </c>
      <c r="D3452" t="s">
        <v>160</v>
      </c>
      <c r="E3452" t="s">
        <v>63</v>
      </c>
      <c r="F3452" t="str">
        <f t="shared" si="160"/>
        <v>Queensland</v>
      </c>
      <c r="G3452" t="s">
        <v>19</v>
      </c>
      <c r="H3452">
        <v>4068</v>
      </c>
      <c r="I3452" t="s">
        <v>11</v>
      </c>
      <c r="J3452" t="s">
        <v>129</v>
      </c>
      <c r="K3452" t="s">
        <v>153</v>
      </c>
      <c r="L3452" t="s">
        <v>143</v>
      </c>
      <c r="M3452" s="5">
        <v>716</v>
      </c>
    </row>
    <row r="3453" spans="1:13" x14ac:dyDescent="0.65">
      <c r="A3453" s="2">
        <v>45367</v>
      </c>
      <c r="B3453" s="3">
        <f t="shared" si="161"/>
        <v>2024</v>
      </c>
      <c r="C3453" t="str">
        <f t="shared" si="159"/>
        <v>2023-2024</v>
      </c>
      <c r="D3453" t="s">
        <v>160</v>
      </c>
      <c r="E3453" t="s">
        <v>55</v>
      </c>
      <c r="F3453" t="str">
        <f t="shared" si="160"/>
        <v>Queensland</v>
      </c>
      <c r="G3453" t="s">
        <v>19</v>
      </c>
      <c r="H3453">
        <v>4740</v>
      </c>
      <c r="I3453" t="s">
        <v>11</v>
      </c>
      <c r="J3453" t="s">
        <v>136</v>
      </c>
      <c r="K3453" t="s">
        <v>155</v>
      </c>
      <c r="L3453" t="s">
        <v>145</v>
      </c>
      <c r="M3453" s="5">
        <v>260</v>
      </c>
    </row>
    <row r="3454" spans="1:13" x14ac:dyDescent="0.65">
      <c r="A3454" s="2">
        <v>45458</v>
      </c>
      <c r="B3454" s="3">
        <f t="shared" si="161"/>
        <v>2024</v>
      </c>
      <c r="C3454" t="str">
        <f t="shared" si="159"/>
        <v>2023-2024</v>
      </c>
      <c r="D3454" t="s">
        <v>161</v>
      </c>
      <c r="E3454" t="s">
        <v>45</v>
      </c>
      <c r="F3454" t="str">
        <f t="shared" si="160"/>
        <v>Victoria</v>
      </c>
      <c r="G3454" t="s">
        <v>26</v>
      </c>
      <c r="H3454">
        <v>3136</v>
      </c>
      <c r="I3454" t="s">
        <v>11</v>
      </c>
      <c r="J3454" t="s">
        <v>125</v>
      </c>
      <c r="K3454" t="s">
        <v>155</v>
      </c>
      <c r="L3454" t="s">
        <v>145</v>
      </c>
      <c r="M3454" s="5">
        <v>249</v>
      </c>
    </row>
    <row r="3455" spans="1:13" x14ac:dyDescent="0.65">
      <c r="A3455" s="2">
        <v>46022</v>
      </c>
      <c r="B3455" s="3">
        <f t="shared" si="161"/>
        <v>2026</v>
      </c>
      <c r="C3455" t="str">
        <f t="shared" si="159"/>
        <v>2025-2026</v>
      </c>
      <c r="D3455" t="s">
        <v>160</v>
      </c>
      <c r="E3455" t="s">
        <v>114</v>
      </c>
      <c r="F3455" t="str">
        <f t="shared" si="160"/>
        <v>Victoria</v>
      </c>
      <c r="G3455" t="s">
        <v>26</v>
      </c>
      <c r="H3455">
        <v>3353</v>
      </c>
      <c r="I3455" t="s">
        <v>11</v>
      </c>
      <c r="J3455" t="s">
        <v>127</v>
      </c>
      <c r="K3455" t="s">
        <v>157</v>
      </c>
      <c r="L3455" t="s">
        <v>147</v>
      </c>
      <c r="M3455" s="5">
        <v>572</v>
      </c>
    </row>
    <row r="3456" spans="1:13" x14ac:dyDescent="0.65">
      <c r="A3456" s="2">
        <v>45912</v>
      </c>
      <c r="B3456" s="3">
        <f t="shared" si="161"/>
        <v>2026</v>
      </c>
      <c r="C3456" t="str">
        <f t="shared" si="159"/>
        <v>2025-2026</v>
      </c>
      <c r="D3456" t="s">
        <v>160</v>
      </c>
      <c r="E3456" t="s">
        <v>90</v>
      </c>
      <c r="F3456" t="str">
        <f t="shared" si="160"/>
        <v>New South Wales</v>
      </c>
      <c r="G3456" t="s">
        <v>10</v>
      </c>
      <c r="H3456">
        <v>2650</v>
      </c>
      <c r="I3456" t="s">
        <v>11</v>
      </c>
      <c r="J3456" t="s">
        <v>130</v>
      </c>
      <c r="K3456" t="s">
        <v>157</v>
      </c>
      <c r="L3456" t="s">
        <v>147</v>
      </c>
      <c r="M3456" s="5">
        <v>229</v>
      </c>
    </row>
    <row r="3457" spans="1:13" x14ac:dyDescent="0.65">
      <c r="A3457" s="2">
        <v>45779</v>
      </c>
      <c r="B3457" s="3">
        <f t="shared" si="161"/>
        <v>2025</v>
      </c>
      <c r="C3457" t="str">
        <f t="shared" si="159"/>
        <v>2024-2025</v>
      </c>
      <c r="D3457" t="s">
        <v>161</v>
      </c>
      <c r="E3457" t="s">
        <v>114</v>
      </c>
      <c r="F3457" t="str">
        <f t="shared" si="160"/>
        <v>Victoria</v>
      </c>
      <c r="G3457" t="s">
        <v>26</v>
      </c>
      <c r="H3457">
        <v>3353</v>
      </c>
      <c r="I3457" t="s">
        <v>11</v>
      </c>
      <c r="J3457" t="s">
        <v>127</v>
      </c>
      <c r="K3457" t="s">
        <v>152</v>
      </c>
      <c r="L3457" t="s">
        <v>142</v>
      </c>
      <c r="M3457" s="5">
        <v>261</v>
      </c>
    </row>
    <row r="3458" spans="1:13" x14ac:dyDescent="0.65">
      <c r="A3458" s="2">
        <v>45566</v>
      </c>
      <c r="B3458" s="3">
        <f t="shared" si="161"/>
        <v>2025</v>
      </c>
      <c r="C3458" t="str">
        <f t="shared" ref="C3458:C3521" si="162">IF(MONTH(A3458) &gt;= 7, YEAR(A3458) &amp; "-" &amp; YEAR(A3458) + 1, YEAR(A3458) - 1 &amp; "-" &amp; YEAR(A3458))</f>
        <v>2024-2025</v>
      </c>
      <c r="D3458" t="s">
        <v>160</v>
      </c>
      <c r="E3458" t="s">
        <v>78</v>
      </c>
      <c r="F3458" t="str">
        <f t="shared" ref="F3458:F3521" si="163">IF(G3458="WA","Western Australia",
IF(G3458="NSW","New South Wales",
IF(G3458="QLD","Queensland",
IF(G3458="VIC","Victoria",
IF(G3458="TAS","Tasmania",
IF(G3458="SA","South Australia",
IF(G3458="NT","Northern Territory",
IF(G3458="ACT","Australian Capital Territory",G3458))))))))</f>
        <v>New South Wales</v>
      </c>
      <c r="G3458" t="s">
        <v>10</v>
      </c>
      <c r="H3458">
        <v>2480</v>
      </c>
      <c r="I3458" t="s">
        <v>11</v>
      </c>
      <c r="J3458" t="s">
        <v>120</v>
      </c>
      <c r="K3458" t="s">
        <v>154</v>
      </c>
      <c r="L3458" t="s">
        <v>144</v>
      </c>
      <c r="M3458" s="5">
        <v>89</v>
      </c>
    </row>
    <row r="3459" spans="1:13" x14ac:dyDescent="0.65">
      <c r="A3459" s="2">
        <v>45548</v>
      </c>
      <c r="B3459" s="3">
        <f t="shared" ref="B3459:B3522" si="164">IF(MONTH(A3459)&gt;=7,YEAR(A3459)+1,YEAR(A3459))</f>
        <v>2025</v>
      </c>
      <c r="C3459" t="str">
        <f t="shared" si="162"/>
        <v>2024-2025</v>
      </c>
      <c r="D3459" t="s">
        <v>160</v>
      </c>
      <c r="E3459" t="s">
        <v>34</v>
      </c>
      <c r="F3459" t="str">
        <f t="shared" si="163"/>
        <v>New South Wales</v>
      </c>
      <c r="G3459" t="s">
        <v>10</v>
      </c>
      <c r="H3459">
        <v>2560</v>
      </c>
      <c r="I3459" t="s">
        <v>11</v>
      </c>
      <c r="J3459" t="s">
        <v>121</v>
      </c>
      <c r="K3459" t="s">
        <v>152</v>
      </c>
      <c r="L3459" t="s">
        <v>142</v>
      </c>
      <c r="M3459" s="5">
        <v>21</v>
      </c>
    </row>
    <row r="3460" spans="1:13" x14ac:dyDescent="0.65">
      <c r="A3460" s="2">
        <v>45492</v>
      </c>
      <c r="B3460" s="3">
        <f t="shared" si="164"/>
        <v>2025</v>
      </c>
      <c r="C3460" t="str">
        <f t="shared" si="162"/>
        <v>2024-2025</v>
      </c>
      <c r="D3460" t="s">
        <v>160</v>
      </c>
      <c r="E3460" t="s">
        <v>34</v>
      </c>
      <c r="F3460" t="str">
        <f t="shared" si="163"/>
        <v>New South Wales</v>
      </c>
      <c r="G3460" t="s">
        <v>10</v>
      </c>
      <c r="H3460">
        <v>2560</v>
      </c>
      <c r="I3460" t="s">
        <v>11</v>
      </c>
      <c r="J3460" t="s">
        <v>121</v>
      </c>
      <c r="K3460" t="s">
        <v>153</v>
      </c>
      <c r="L3460" t="s">
        <v>143</v>
      </c>
      <c r="M3460" s="5">
        <v>779</v>
      </c>
    </row>
    <row r="3461" spans="1:13" x14ac:dyDescent="0.65">
      <c r="A3461" s="2">
        <v>45559</v>
      </c>
      <c r="B3461" s="3">
        <f t="shared" si="164"/>
        <v>2025</v>
      </c>
      <c r="C3461" t="str">
        <f t="shared" si="162"/>
        <v>2024-2025</v>
      </c>
      <c r="D3461" t="s">
        <v>160</v>
      </c>
      <c r="E3461" t="s">
        <v>35</v>
      </c>
      <c r="F3461" t="str">
        <f t="shared" si="163"/>
        <v>Victoria</v>
      </c>
      <c r="G3461" t="s">
        <v>26</v>
      </c>
      <c r="H3461">
        <v>3280</v>
      </c>
      <c r="I3461" t="s">
        <v>11</v>
      </c>
      <c r="J3461" t="s">
        <v>127</v>
      </c>
      <c r="K3461" t="s">
        <v>154</v>
      </c>
      <c r="L3461" t="s">
        <v>144</v>
      </c>
      <c r="M3461" s="5">
        <v>393</v>
      </c>
    </row>
    <row r="3462" spans="1:13" x14ac:dyDescent="0.65">
      <c r="A3462" s="2">
        <v>46008</v>
      </c>
      <c r="B3462" s="3">
        <f t="shared" si="164"/>
        <v>2026</v>
      </c>
      <c r="C3462" t="str">
        <f t="shared" si="162"/>
        <v>2025-2026</v>
      </c>
      <c r="D3462" t="s">
        <v>160</v>
      </c>
      <c r="E3462" t="s">
        <v>54</v>
      </c>
      <c r="F3462" t="str">
        <f t="shared" si="163"/>
        <v>New South Wales</v>
      </c>
      <c r="G3462" t="s">
        <v>10</v>
      </c>
      <c r="H3462">
        <v>2750</v>
      </c>
      <c r="I3462" t="s">
        <v>11</v>
      </c>
      <c r="J3462" t="s">
        <v>130</v>
      </c>
      <c r="K3462" t="s">
        <v>154</v>
      </c>
      <c r="L3462" t="s">
        <v>144</v>
      </c>
      <c r="M3462" s="5">
        <v>237</v>
      </c>
    </row>
    <row r="3463" spans="1:13" x14ac:dyDescent="0.65">
      <c r="A3463" s="2">
        <v>45755</v>
      </c>
      <c r="B3463" s="3">
        <f t="shared" si="164"/>
        <v>2025</v>
      </c>
      <c r="C3463" t="str">
        <f t="shared" si="162"/>
        <v>2024-2025</v>
      </c>
      <c r="D3463" t="s">
        <v>160</v>
      </c>
      <c r="E3463" t="s">
        <v>41</v>
      </c>
      <c r="F3463" t="str">
        <f t="shared" si="163"/>
        <v>New South Wales</v>
      </c>
      <c r="G3463" t="s">
        <v>10</v>
      </c>
      <c r="H3463">
        <v>2478</v>
      </c>
      <c r="I3463" t="s">
        <v>11</v>
      </c>
      <c r="J3463" t="s">
        <v>120</v>
      </c>
      <c r="K3463" t="s">
        <v>159</v>
      </c>
      <c r="L3463" t="s">
        <v>149</v>
      </c>
      <c r="M3463" s="5">
        <v>476</v>
      </c>
    </row>
    <row r="3464" spans="1:13" x14ac:dyDescent="0.65">
      <c r="A3464" s="2">
        <v>45571</v>
      </c>
      <c r="B3464" s="3">
        <f t="shared" si="164"/>
        <v>2025</v>
      </c>
      <c r="C3464" t="str">
        <f t="shared" si="162"/>
        <v>2024-2025</v>
      </c>
      <c r="D3464" t="s">
        <v>160</v>
      </c>
      <c r="E3464" t="s">
        <v>47</v>
      </c>
      <c r="F3464" t="str">
        <f t="shared" si="163"/>
        <v>Victoria</v>
      </c>
      <c r="G3464" t="s">
        <v>26</v>
      </c>
      <c r="H3464">
        <v>3630</v>
      </c>
      <c r="I3464" t="s">
        <v>11</v>
      </c>
      <c r="J3464" t="s">
        <v>135</v>
      </c>
      <c r="K3464" t="s">
        <v>159</v>
      </c>
      <c r="L3464" t="s">
        <v>149</v>
      </c>
      <c r="M3464" s="5">
        <v>477</v>
      </c>
    </row>
    <row r="3465" spans="1:13" x14ac:dyDescent="0.65">
      <c r="A3465" s="2">
        <v>45471</v>
      </c>
      <c r="B3465" s="3">
        <f t="shared" si="164"/>
        <v>2024</v>
      </c>
      <c r="C3465" t="str">
        <f t="shared" si="162"/>
        <v>2023-2024</v>
      </c>
      <c r="D3465" t="s">
        <v>160</v>
      </c>
      <c r="E3465" t="s">
        <v>49</v>
      </c>
      <c r="F3465" t="str">
        <f t="shared" si="163"/>
        <v>New South Wales</v>
      </c>
      <c r="G3465" t="s">
        <v>10</v>
      </c>
      <c r="H3465">
        <v>2350</v>
      </c>
      <c r="I3465" t="s">
        <v>11</v>
      </c>
      <c r="J3465" t="s">
        <v>120</v>
      </c>
      <c r="K3465" t="s">
        <v>151</v>
      </c>
      <c r="L3465" t="s">
        <v>141</v>
      </c>
      <c r="M3465" s="5">
        <v>510</v>
      </c>
    </row>
    <row r="3466" spans="1:13" x14ac:dyDescent="0.65">
      <c r="A3466" s="2">
        <v>45406</v>
      </c>
      <c r="B3466" s="3">
        <f t="shared" si="164"/>
        <v>2024</v>
      </c>
      <c r="C3466" t="str">
        <f t="shared" si="162"/>
        <v>2023-2024</v>
      </c>
      <c r="D3466" t="s">
        <v>160</v>
      </c>
      <c r="E3466" t="s">
        <v>67</v>
      </c>
      <c r="F3466" t="str">
        <f t="shared" si="163"/>
        <v>Tasmania</v>
      </c>
      <c r="G3466" t="s">
        <v>43</v>
      </c>
      <c r="H3466">
        <v>7250</v>
      </c>
      <c r="I3466" t="s">
        <v>11</v>
      </c>
      <c r="J3466" t="s">
        <v>128</v>
      </c>
      <c r="K3466" t="s">
        <v>157</v>
      </c>
      <c r="L3466" t="s">
        <v>147</v>
      </c>
      <c r="M3466" s="5">
        <v>764</v>
      </c>
    </row>
    <row r="3467" spans="1:13" x14ac:dyDescent="0.65">
      <c r="A3467" s="2">
        <v>45951</v>
      </c>
      <c r="B3467" s="3">
        <f t="shared" si="164"/>
        <v>2026</v>
      </c>
      <c r="C3467" t="str">
        <f t="shared" si="162"/>
        <v>2025-2026</v>
      </c>
      <c r="D3467" t="s">
        <v>160</v>
      </c>
      <c r="E3467" t="s">
        <v>78</v>
      </c>
      <c r="F3467" t="str">
        <f t="shared" si="163"/>
        <v>New South Wales</v>
      </c>
      <c r="G3467" t="s">
        <v>10</v>
      </c>
      <c r="H3467">
        <v>2480</v>
      </c>
      <c r="I3467" t="s">
        <v>11</v>
      </c>
      <c r="J3467" t="s">
        <v>120</v>
      </c>
      <c r="K3467" t="s">
        <v>157</v>
      </c>
      <c r="L3467" t="s">
        <v>147</v>
      </c>
      <c r="M3467" s="5">
        <v>236</v>
      </c>
    </row>
    <row r="3468" spans="1:13" x14ac:dyDescent="0.65">
      <c r="A3468" s="2">
        <v>45502</v>
      </c>
      <c r="B3468" s="3">
        <f t="shared" si="164"/>
        <v>2025</v>
      </c>
      <c r="C3468" t="str">
        <f t="shared" si="162"/>
        <v>2024-2025</v>
      </c>
      <c r="D3468" t="s">
        <v>160</v>
      </c>
      <c r="E3468" t="s">
        <v>104</v>
      </c>
      <c r="F3468" t="str">
        <f t="shared" si="163"/>
        <v>Victoria</v>
      </c>
      <c r="G3468" t="s">
        <v>26</v>
      </c>
      <c r="H3468">
        <v>3175</v>
      </c>
      <c r="I3468" t="s">
        <v>11</v>
      </c>
      <c r="J3468" t="s">
        <v>125</v>
      </c>
      <c r="K3468" t="s">
        <v>153</v>
      </c>
      <c r="L3468" t="s">
        <v>143</v>
      </c>
      <c r="M3468" s="5">
        <v>92</v>
      </c>
    </row>
    <row r="3469" spans="1:13" x14ac:dyDescent="0.65">
      <c r="A3469" s="2">
        <v>45484</v>
      </c>
      <c r="B3469" s="3">
        <f t="shared" si="164"/>
        <v>2025</v>
      </c>
      <c r="C3469" t="str">
        <f t="shared" si="162"/>
        <v>2024-2025</v>
      </c>
      <c r="D3469" t="s">
        <v>160</v>
      </c>
      <c r="E3469" t="s">
        <v>38</v>
      </c>
      <c r="F3469" t="str">
        <f t="shared" si="163"/>
        <v>Victoria</v>
      </c>
      <c r="G3469" t="s">
        <v>26</v>
      </c>
      <c r="H3469">
        <v>3199</v>
      </c>
      <c r="I3469" t="s">
        <v>11</v>
      </c>
      <c r="J3469" t="s">
        <v>125</v>
      </c>
      <c r="K3469" t="s">
        <v>155</v>
      </c>
      <c r="L3469" t="s">
        <v>145</v>
      </c>
      <c r="M3469" s="5">
        <v>111</v>
      </c>
    </row>
    <row r="3470" spans="1:13" x14ac:dyDescent="0.65">
      <c r="A3470" s="2">
        <v>45958</v>
      </c>
      <c r="B3470" s="3">
        <f t="shared" si="164"/>
        <v>2026</v>
      </c>
      <c r="C3470" t="str">
        <f t="shared" si="162"/>
        <v>2025-2026</v>
      </c>
      <c r="D3470" t="s">
        <v>160</v>
      </c>
      <c r="E3470" t="s">
        <v>64</v>
      </c>
      <c r="F3470" t="str">
        <f t="shared" si="163"/>
        <v>Western Australia</v>
      </c>
      <c r="G3470" t="s">
        <v>28</v>
      </c>
      <c r="H3470">
        <v>6112</v>
      </c>
      <c r="I3470" t="s">
        <v>11</v>
      </c>
      <c r="J3470" t="s">
        <v>133</v>
      </c>
      <c r="K3470" t="s">
        <v>159</v>
      </c>
      <c r="L3470" t="s">
        <v>149</v>
      </c>
      <c r="M3470" s="5">
        <v>567</v>
      </c>
    </row>
    <row r="3471" spans="1:13" x14ac:dyDescent="0.65">
      <c r="A3471" s="2">
        <v>45816</v>
      </c>
      <c r="B3471" s="3">
        <f t="shared" si="164"/>
        <v>2025</v>
      </c>
      <c r="C3471" t="str">
        <f t="shared" si="162"/>
        <v>2024-2025</v>
      </c>
      <c r="D3471" t="s">
        <v>160</v>
      </c>
      <c r="E3471" t="s">
        <v>104</v>
      </c>
      <c r="F3471" t="str">
        <f t="shared" si="163"/>
        <v>Victoria</v>
      </c>
      <c r="G3471" t="s">
        <v>26</v>
      </c>
      <c r="H3471">
        <v>3175</v>
      </c>
      <c r="I3471" t="s">
        <v>11</v>
      </c>
      <c r="J3471" t="s">
        <v>125</v>
      </c>
      <c r="K3471" t="s">
        <v>152</v>
      </c>
      <c r="L3471" t="s">
        <v>142</v>
      </c>
      <c r="M3471" s="5">
        <v>193</v>
      </c>
    </row>
    <row r="3472" spans="1:13" x14ac:dyDescent="0.65">
      <c r="A3472" s="2">
        <v>45706</v>
      </c>
      <c r="B3472" s="3">
        <f t="shared" si="164"/>
        <v>2025</v>
      </c>
      <c r="C3472" t="str">
        <f t="shared" si="162"/>
        <v>2024-2025</v>
      </c>
      <c r="D3472" t="s">
        <v>160</v>
      </c>
      <c r="E3472" t="s">
        <v>110</v>
      </c>
      <c r="F3472" t="str">
        <f t="shared" si="163"/>
        <v>Australian Capital Territory</v>
      </c>
      <c r="G3472" t="s">
        <v>51</v>
      </c>
      <c r="H3472">
        <v>2609</v>
      </c>
      <c r="I3472" t="s">
        <v>11</v>
      </c>
      <c r="J3472" t="s">
        <v>121</v>
      </c>
      <c r="K3472" t="s">
        <v>155</v>
      </c>
      <c r="L3472" t="s">
        <v>145</v>
      </c>
      <c r="M3472" s="5">
        <v>669</v>
      </c>
    </row>
    <row r="3473" spans="1:13" x14ac:dyDescent="0.65">
      <c r="A3473" s="2">
        <v>45509</v>
      </c>
      <c r="B3473" s="3">
        <f t="shared" si="164"/>
        <v>2025</v>
      </c>
      <c r="C3473" t="str">
        <f t="shared" si="162"/>
        <v>2024-2025</v>
      </c>
      <c r="D3473" t="s">
        <v>161</v>
      </c>
      <c r="E3473" t="s">
        <v>36</v>
      </c>
      <c r="F3473" t="str">
        <f t="shared" si="163"/>
        <v>New South Wales</v>
      </c>
      <c r="G3473" t="s">
        <v>10</v>
      </c>
      <c r="H3473">
        <v>2539</v>
      </c>
      <c r="I3473" t="s">
        <v>11</v>
      </c>
      <c r="J3473" t="s">
        <v>121</v>
      </c>
      <c r="K3473" t="s">
        <v>151</v>
      </c>
      <c r="L3473" t="s">
        <v>141</v>
      </c>
      <c r="M3473" s="5">
        <v>384</v>
      </c>
    </row>
    <row r="3474" spans="1:13" x14ac:dyDescent="0.65">
      <c r="A3474" s="2">
        <v>45934</v>
      </c>
      <c r="B3474" s="3">
        <f t="shared" si="164"/>
        <v>2026</v>
      </c>
      <c r="C3474" t="str">
        <f t="shared" si="162"/>
        <v>2025-2026</v>
      </c>
      <c r="D3474" t="s">
        <v>160</v>
      </c>
      <c r="E3474" t="s">
        <v>13</v>
      </c>
      <c r="F3474" t="str">
        <f t="shared" si="163"/>
        <v>New South Wales</v>
      </c>
      <c r="G3474" t="s">
        <v>10</v>
      </c>
      <c r="H3474">
        <v>2141</v>
      </c>
      <c r="I3474" t="s">
        <v>11</v>
      </c>
      <c r="J3474" t="s">
        <v>123</v>
      </c>
      <c r="K3474" t="s">
        <v>151</v>
      </c>
      <c r="L3474" t="s">
        <v>141</v>
      </c>
      <c r="M3474" s="5">
        <v>461</v>
      </c>
    </row>
    <row r="3475" spans="1:13" x14ac:dyDescent="0.65">
      <c r="A3475" s="2">
        <v>45848</v>
      </c>
      <c r="B3475" s="3">
        <f t="shared" si="164"/>
        <v>2026</v>
      </c>
      <c r="C3475" t="str">
        <f t="shared" si="162"/>
        <v>2025-2026</v>
      </c>
      <c r="D3475" t="s">
        <v>161</v>
      </c>
      <c r="E3475" t="s">
        <v>95</v>
      </c>
      <c r="F3475" t="str">
        <f t="shared" si="163"/>
        <v>New South Wales</v>
      </c>
      <c r="G3475" t="s">
        <v>10</v>
      </c>
      <c r="H3475">
        <v>2131</v>
      </c>
      <c r="I3475" t="s">
        <v>11</v>
      </c>
      <c r="J3475" t="s">
        <v>123</v>
      </c>
      <c r="K3475" t="s">
        <v>153</v>
      </c>
      <c r="L3475" t="s">
        <v>143</v>
      </c>
      <c r="M3475" s="5">
        <v>425</v>
      </c>
    </row>
    <row r="3476" spans="1:13" x14ac:dyDescent="0.65">
      <c r="A3476" s="2">
        <v>45649</v>
      </c>
      <c r="B3476" s="3">
        <f t="shared" si="164"/>
        <v>2025</v>
      </c>
      <c r="C3476" t="str">
        <f t="shared" si="162"/>
        <v>2024-2025</v>
      </c>
      <c r="D3476" t="s">
        <v>160</v>
      </c>
      <c r="E3476" t="s">
        <v>20</v>
      </c>
      <c r="F3476" t="str">
        <f t="shared" si="163"/>
        <v>South Australia</v>
      </c>
      <c r="G3476" t="s">
        <v>17</v>
      </c>
      <c r="H3476">
        <v>5607</v>
      </c>
      <c r="I3476" t="s">
        <v>11</v>
      </c>
      <c r="J3476" t="s">
        <v>137</v>
      </c>
      <c r="K3476" t="s">
        <v>150</v>
      </c>
      <c r="L3476" t="s">
        <v>140</v>
      </c>
      <c r="M3476" s="5">
        <v>759</v>
      </c>
    </row>
    <row r="3477" spans="1:13" x14ac:dyDescent="0.65">
      <c r="A3477" s="2">
        <v>45506</v>
      </c>
      <c r="B3477" s="3">
        <f t="shared" si="164"/>
        <v>2025</v>
      </c>
      <c r="C3477" t="str">
        <f t="shared" si="162"/>
        <v>2024-2025</v>
      </c>
      <c r="D3477" t="s">
        <v>161</v>
      </c>
      <c r="E3477" t="s">
        <v>99</v>
      </c>
      <c r="F3477" t="str">
        <f t="shared" si="163"/>
        <v>Western Australia</v>
      </c>
      <c r="G3477" t="s">
        <v>28</v>
      </c>
      <c r="H3477">
        <v>6530</v>
      </c>
      <c r="I3477" t="s">
        <v>11</v>
      </c>
      <c r="J3477" t="s">
        <v>139</v>
      </c>
      <c r="K3477" t="s">
        <v>156</v>
      </c>
      <c r="L3477" t="s">
        <v>146</v>
      </c>
      <c r="M3477" s="5">
        <v>465</v>
      </c>
    </row>
    <row r="3478" spans="1:13" x14ac:dyDescent="0.65">
      <c r="A3478" s="2">
        <v>45538</v>
      </c>
      <c r="B3478" s="3">
        <f t="shared" si="164"/>
        <v>2025</v>
      </c>
      <c r="C3478" t="str">
        <f t="shared" si="162"/>
        <v>2024-2025</v>
      </c>
      <c r="D3478" t="s">
        <v>160</v>
      </c>
      <c r="E3478" t="s">
        <v>63</v>
      </c>
      <c r="F3478" t="str">
        <f t="shared" si="163"/>
        <v>Queensland</v>
      </c>
      <c r="G3478" t="s">
        <v>19</v>
      </c>
      <c r="H3478">
        <v>4068</v>
      </c>
      <c r="I3478" t="s">
        <v>11</v>
      </c>
      <c r="J3478" t="s">
        <v>129</v>
      </c>
      <c r="K3478" t="s">
        <v>159</v>
      </c>
      <c r="L3478" t="s">
        <v>149</v>
      </c>
      <c r="M3478" s="5">
        <v>555</v>
      </c>
    </row>
    <row r="3479" spans="1:13" x14ac:dyDescent="0.65">
      <c r="A3479" s="2">
        <v>45599</v>
      </c>
      <c r="B3479" s="3">
        <f t="shared" si="164"/>
        <v>2025</v>
      </c>
      <c r="C3479" t="str">
        <f t="shared" si="162"/>
        <v>2024-2025</v>
      </c>
      <c r="D3479" t="s">
        <v>160</v>
      </c>
      <c r="E3479" t="s">
        <v>53</v>
      </c>
      <c r="F3479" t="str">
        <f t="shared" si="163"/>
        <v>Queensland</v>
      </c>
      <c r="G3479" t="s">
        <v>19</v>
      </c>
      <c r="H3479">
        <v>4012</v>
      </c>
      <c r="I3479" t="s">
        <v>11</v>
      </c>
      <c r="J3479" t="s">
        <v>129</v>
      </c>
      <c r="K3479" t="s">
        <v>155</v>
      </c>
      <c r="L3479" t="s">
        <v>145</v>
      </c>
      <c r="M3479" s="5">
        <v>328</v>
      </c>
    </row>
    <row r="3480" spans="1:13" x14ac:dyDescent="0.65">
      <c r="A3480" s="2">
        <v>45658</v>
      </c>
      <c r="B3480" s="3">
        <f t="shared" si="164"/>
        <v>2025</v>
      </c>
      <c r="C3480" t="str">
        <f t="shared" si="162"/>
        <v>2024-2025</v>
      </c>
      <c r="D3480" t="s">
        <v>160</v>
      </c>
      <c r="E3480" t="s">
        <v>74</v>
      </c>
      <c r="F3480" t="str">
        <f t="shared" si="163"/>
        <v>Victoria</v>
      </c>
      <c r="G3480" t="s">
        <v>26</v>
      </c>
      <c r="H3480">
        <v>3500</v>
      </c>
      <c r="I3480" t="s">
        <v>11</v>
      </c>
      <c r="J3480" t="s">
        <v>127</v>
      </c>
      <c r="K3480" t="s">
        <v>157</v>
      </c>
      <c r="L3480" t="s">
        <v>147</v>
      </c>
      <c r="M3480" s="5">
        <v>159</v>
      </c>
    </row>
    <row r="3481" spans="1:13" x14ac:dyDescent="0.65">
      <c r="A3481" s="2">
        <v>45507</v>
      </c>
      <c r="B3481" s="3">
        <f t="shared" si="164"/>
        <v>2025</v>
      </c>
      <c r="C3481" t="str">
        <f t="shared" si="162"/>
        <v>2024-2025</v>
      </c>
      <c r="D3481" t="s">
        <v>161</v>
      </c>
      <c r="E3481" t="s">
        <v>48</v>
      </c>
      <c r="F3481" t="str">
        <f t="shared" si="163"/>
        <v>Western Australia</v>
      </c>
      <c r="G3481" t="s">
        <v>28</v>
      </c>
      <c r="H3481">
        <v>6450</v>
      </c>
      <c r="I3481" t="s">
        <v>11</v>
      </c>
      <c r="J3481" t="s">
        <v>139</v>
      </c>
      <c r="K3481" t="s">
        <v>150</v>
      </c>
      <c r="L3481" t="s">
        <v>140</v>
      </c>
      <c r="M3481" s="5">
        <v>130</v>
      </c>
    </row>
    <row r="3482" spans="1:13" x14ac:dyDescent="0.65">
      <c r="A3482" s="2">
        <v>45330</v>
      </c>
      <c r="B3482" s="3">
        <f t="shared" si="164"/>
        <v>2024</v>
      </c>
      <c r="C3482" t="str">
        <f t="shared" si="162"/>
        <v>2023-2024</v>
      </c>
      <c r="D3482" t="s">
        <v>160</v>
      </c>
      <c r="E3482" t="s">
        <v>30</v>
      </c>
      <c r="F3482" t="str">
        <f t="shared" si="163"/>
        <v>Victoria</v>
      </c>
      <c r="G3482" t="s">
        <v>26</v>
      </c>
      <c r="H3482">
        <v>3030</v>
      </c>
      <c r="I3482" t="s">
        <v>11</v>
      </c>
      <c r="J3482" t="s">
        <v>126</v>
      </c>
      <c r="K3482" t="s">
        <v>151</v>
      </c>
      <c r="L3482" t="s">
        <v>141</v>
      </c>
      <c r="M3482" s="5">
        <v>281</v>
      </c>
    </row>
    <row r="3483" spans="1:13" x14ac:dyDescent="0.65">
      <c r="A3483" s="2">
        <v>45553</v>
      </c>
      <c r="B3483" s="3">
        <f t="shared" si="164"/>
        <v>2025</v>
      </c>
      <c r="C3483" t="str">
        <f t="shared" si="162"/>
        <v>2024-2025</v>
      </c>
      <c r="D3483" t="s">
        <v>160</v>
      </c>
      <c r="E3483" t="s">
        <v>24</v>
      </c>
      <c r="F3483" t="str">
        <f t="shared" si="163"/>
        <v>Queensland</v>
      </c>
      <c r="G3483" t="s">
        <v>19</v>
      </c>
      <c r="H3483">
        <v>4053</v>
      </c>
      <c r="I3483" t="s">
        <v>11</v>
      </c>
      <c r="J3483" t="s">
        <v>129</v>
      </c>
      <c r="K3483" t="s">
        <v>153</v>
      </c>
      <c r="L3483" t="s">
        <v>143</v>
      </c>
      <c r="M3483" s="5">
        <v>508</v>
      </c>
    </row>
    <row r="3484" spans="1:13" x14ac:dyDescent="0.65">
      <c r="A3484" s="2">
        <v>45355</v>
      </c>
      <c r="B3484" s="3">
        <f t="shared" si="164"/>
        <v>2024</v>
      </c>
      <c r="C3484" t="str">
        <f t="shared" si="162"/>
        <v>2023-2024</v>
      </c>
      <c r="D3484" t="s">
        <v>160</v>
      </c>
      <c r="E3484" t="s">
        <v>16</v>
      </c>
      <c r="F3484" t="str">
        <f t="shared" si="163"/>
        <v>South Australia</v>
      </c>
      <c r="G3484" t="s">
        <v>17</v>
      </c>
      <c r="H3484">
        <v>5168</v>
      </c>
      <c r="I3484" t="s">
        <v>11</v>
      </c>
      <c r="J3484" t="s">
        <v>132</v>
      </c>
      <c r="K3484" t="s">
        <v>159</v>
      </c>
      <c r="L3484" t="s">
        <v>149</v>
      </c>
      <c r="M3484" s="5">
        <v>485</v>
      </c>
    </row>
    <row r="3485" spans="1:13" x14ac:dyDescent="0.65">
      <c r="A3485" s="2">
        <v>45471</v>
      </c>
      <c r="B3485" s="3">
        <f t="shared" si="164"/>
        <v>2024</v>
      </c>
      <c r="C3485" t="str">
        <f t="shared" si="162"/>
        <v>2023-2024</v>
      </c>
      <c r="D3485" t="s">
        <v>161</v>
      </c>
      <c r="E3485" t="s">
        <v>99</v>
      </c>
      <c r="F3485" t="str">
        <f t="shared" si="163"/>
        <v>Western Australia</v>
      </c>
      <c r="G3485" t="s">
        <v>28</v>
      </c>
      <c r="H3485">
        <v>6530</v>
      </c>
      <c r="I3485" t="s">
        <v>11</v>
      </c>
      <c r="J3485" t="s">
        <v>139</v>
      </c>
      <c r="K3485" t="s">
        <v>157</v>
      </c>
      <c r="L3485" t="s">
        <v>147</v>
      </c>
      <c r="M3485" s="5">
        <v>132</v>
      </c>
    </row>
    <row r="3486" spans="1:13" x14ac:dyDescent="0.65">
      <c r="A3486" s="2">
        <v>45307</v>
      </c>
      <c r="B3486" s="3">
        <f t="shared" si="164"/>
        <v>2024</v>
      </c>
      <c r="C3486" t="str">
        <f t="shared" si="162"/>
        <v>2023-2024</v>
      </c>
      <c r="D3486" t="s">
        <v>160</v>
      </c>
      <c r="E3486" t="s">
        <v>84</v>
      </c>
      <c r="F3486" t="str">
        <f t="shared" si="163"/>
        <v>Western Australia</v>
      </c>
      <c r="G3486" t="s">
        <v>28</v>
      </c>
      <c r="H3486">
        <v>6280</v>
      </c>
      <c r="I3486" t="s">
        <v>11</v>
      </c>
      <c r="J3486" t="s">
        <v>133</v>
      </c>
      <c r="K3486" t="s">
        <v>153</v>
      </c>
      <c r="L3486" t="s">
        <v>143</v>
      </c>
      <c r="M3486" s="5">
        <v>692</v>
      </c>
    </row>
    <row r="3487" spans="1:13" x14ac:dyDescent="0.65">
      <c r="A3487" s="2">
        <v>45601</v>
      </c>
      <c r="B3487" s="3">
        <f t="shared" si="164"/>
        <v>2025</v>
      </c>
      <c r="C3487" t="str">
        <f t="shared" si="162"/>
        <v>2024-2025</v>
      </c>
      <c r="D3487" t="s">
        <v>160</v>
      </c>
      <c r="E3487" t="s">
        <v>52</v>
      </c>
      <c r="F3487" t="str">
        <f t="shared" si="163"/>
        <v>New South Wales</v>
      </c>
      <c r="G3487" t="s">
        <v>10</v>
      </c>
      <c r="H3487">
        <v>2485</v>
      </c>
      <c r="I3487" t="s">
        <v>11</v>
      </c>
      <c r="J3487" t="s">
        <v>120</v>
      </c>
      <c r="K3487" t="s">
        <v>150</v>
      </c>
      <c r="L3487" t="s">
        <v>140</v>
      </c>
      <c r="M3487" s="5">
        <v>270</v>
      </c>
    </row>
    <row r="3488" spans="1:13" x14ac:dyDescent="0.65">
      <c r="A3488" s="2">
        <v>45992</v>
      </c>
      <c r="B3488" s="3">
        <f t="shared" si="164"/>
        <v>2026</v>
      </c>
      <c r="C3488" t="str">
        <f t="shared" si="162"/>
        <v>2025-2026</v>
      </c>
      <c r="D3488" t="s">
        <v>160</v>
      </c>
      <c r="E3488" t="s">
        <v>92</v>
      </c>
      <c r="F3488" t="str">
        <f t="shared" si="163"/>
        <v>New South Wales</v>
      </c>
      <c r="G3488" t="s">
        <v>10</v>
      </c>
      <c r="H3488">
        <v>2015</v>
      </c>
      <c r="I3488" t="s">
        <v>11</v>
      </c>
      <c r="J3488" t="s">
        <v>124</v>
      </c>
      <c r="K3488" t="s">
        <v>157</v>
      </c>
      <c r="L3488" t="s">
        <v>147</v>
      </c>
      <c r="M3488" s="5">
        <v>470</v>
      </c>
    </row>
    <row r="3489" spans="1:13" x14ac:dyDescent="0.65">
      <c r="A3489" s="2">
        <v>45419</v>
      </c>
      <c r="B3489" s="3">
        <f t="shared" si="164"/>
        <v>2024</v>
      </c>
      <c r="C3489" t="str">
        <f t="shared" si="162"/>
        <v>2023-2024</v>
      </c>
      <c r="D3489" t="s">
        <v>161</v>
      </c>
      <c r="E3489" t="s">
        <v>95</v>
      </c>
      <c r="F3489" t="str">
        <f t="shared" si="163"/>
        <v>New South Wales</v>
      </c>
      <c r="G3489" t="s">
        <v>10</v>
      </c>
      <c r="H3489">
        <v>2131</v>
      </c>
      <c r="I3489" t="s">
        <v>11</v>
      </c>
      <c r="J3489" t="s">
        <v>123</v>
      </c>
      <c r="K3489" t="s">
        <v>157</v>
      </c>
      <c r="L3489" t="s">
        <v>147</v>
      </c>
      <c r="M3489" s="5">
        <v>488</v>
      </c>
    </row>
    <row r="3490" spans="1:13" x14ac:dyDescent="0.65">
      <c r="A3490" s="2">
        <v>45567</v>
      </c>
      <c r="B3490" s="3">
        <f t="shared" si="164"/>
        <v>2025</v>
      </c>
      <c r="C3490" t="str">
        <f t="shared" si="162"/>
        <v>2024-2025</v>
      </c>
      <c r="D3490" t="s">
        <v>160</v>
      </c>
      <c r="E3490" t="s">
        <v>69</v>
      </c>
      <c r="F3490" t="str">
        <f t="shared" si="163"/>
        <v>Victoria</v>
      </c>
      <c r="G3490" t="s">
        <v>26</v>
      </c>
      <c r="H3490">
        <v>3148</v>
      </c>
      <c r="I3490" t="s">
        <v>11</v>
      </c>
      <c r="J3490" t="s">
        <v>125</v>
      </c>
      <c r="K3490" t="s">
        <v>157</v>
      </c>
      <c r="L3490" t="s">
        <v>147</v>
      </c>
      <c r="M3490" s="5">
        <v>485</v>
      </c>
    </row>
    <row r="3491" spans="1:13" x14ac:dyDescent="0.65">
      <c r="A3491" s="2">
        <v>45492</v>
      </c>
      <c r="B3491" s="3">
        <f t="shared" si="164"/>
        <v>2025</v>
      </c>
      <c r="C3491" t="str">
        <f t="shared" si="162"/>
        <v>2024-2025</v>
      </c>
      <c r="D3491" t="s">
        <v>160</v>
      </c>
      <c r="E3491" t="s">
        <v>83</v>
      </c>
      <c r="F3491" t="str">
        <f t="shared" si="163"/>
        <v>Victoria</v>
      </c>
      <c r="G3491" t="s">
        <v>26</v>
      </c>
      <c r="H3491">
        <v>3551</v>
      </c>
      <c r="I3491" t="s">
        <v>11</v>
      </c>
      <c r="J3491" t="s">
        <v>127</v>
      </c>
      <c r="K3491" t="s">
        <v>154</v>
      </c>
      <c r="L3491" t="s">
        <v>144</v>
      </c>
      <c r="M3491" s="5">
        <v>23</v>
      </c>
    </row>
    <row r="3492" spans="1:13" x14ac:dyDescent="0.65">
      <c r="A3492" s="2">
        <v>45823</v>
      </c>
      <c r="B3492" s="3">
        <f t="shared" si="164"/>
        <v>2025</v>
      </c>
      <c r="C3492" t="str">
        <f t="shared" si="162"/>
        <v>2024-2025</v>
      </c>
      <c r="D3492" t="s">
        <v>160</v>
      </c>
      <c r="E3492" t="s">
        <v>94</v>
      </c>
      <c r="F3492" t="str">
        <f t="shared" si="163"/>
        <v>Queensland</v>
      </c>
      <c r="G3492" t="s">
        <v>19</v>
      </c>
      <c r="H3492">
        <v>4551</v>
      </c>
      <c r="I3492" t="s">
        <v>11</v>
      </c>
      <c r="J3492" t="s">
        <v>134</v>
      </c>
      <c r="K3492" t="s">
        <v>157</v>
      </c>
      <c r="L3492" t="s">
        <v>147</v>
      </c>
      <c r="M3492" s="5">
        <v>271</v>
      </c>
    </row>
    <row r="3493" spans="1:13" x14ac:dyDescent="0.65">
      <c r="A3493" s="2">
        <v>45852</v>
      </c>
      <c r="B3493" s="3">
        <f t="shared" si="164"/>
        <v>2026</v>
      </c>
      <c r="C3493" t="str">
        <f t="shared" si="162"/>
        <v>2025-2026</v>
      </c>
      <c r="D3493" t="s">
        <v>160</v>
      </c>
      <c r="E3493" t="s">
        <v>16</v>
      </c>
      <c r="F3493" t="str">
        <f t="shared" si="163"/>
        <v>South Australia</v>
      </c>
      <c r="G3493" t="s">
        <v>17</v>
      </c>
      <c r="H3493">
        <v>5168</v>
      </c>
      <c r="I3493" t="s">
        <v>11</v>
      </c>
      <c r="J3493" t="s">
        <v>132</v>
      </c>
      <c r="K3493" t="s">
        <v>157</v>
      </c>
      <c r="L3493" t="s">
        <v>147</v>
      </c>
      <c r="M3493" s="5">
        <v>688</v>
      </c>
    </row>
    <row r="3494" spans="1:13" x14ac:dyDescent="0.65">
      <c r="A3494" s="2">
        <v>45497</v>
      </c>
      <c r="B3494" s="3">
        <f t="shared" si="164"/>
        <v>2025</v>
      </c>
      <c r="C3494" t="str">
        <f t="shared" si="162"/>
        <v>2024-2025</v>
      </c>
      <c r="D3494" t="s">
        <v>161</v>
      </c>
      <c r="E3494" t="s">
        <v>79</v>
      </c>
      <c r="F3494" t="str">
        <f t="shared" si="163"/>
        <v>Queensland</v>
      </c>
      <c r="G3494" t="s">
        <v>19</v>
      </c>
      <c r="H3494">
        <v>4680</v>
      </c>
      <c r="I3494" t="s">
        <v>11</v>
      </c>
      <c r="J3494" t="s">
        <v>136</v>
      </c>
      <c r="K3494" t="s">
        <v>154</v>
      </c>
      <c r="L3494" t="s">
        <v>144</v>
      </c>
      <c r="M3494" s="5">
        <v>578</v>
      </c>
    </row>
    <row r="3495" spans="1:13" x14ac:dyDescent="0.65">
      <c r="A3495" s="2">
        <v>46019</v>
      </c>
      <c r="B3495" s="3">
        <f t="shared" si="164"/>
        <v>2026</v>
      </c>
      <c r="C3495" t="str">
        <f t="shared" si="162"/>
        <v>2025-2026</v>
      </c>
      <c r="D3495" t="s">
        <v>160</v>
      </c>
      <c r="E3495" t="s">
        <v>90</v>
      </c>
      <c r="F3495" t="str">
        <f t="shared" si="163"/>
        <v>New South Wales</v>
      </c>
      <c r="G3495" t="s">
        <v>10</v>
      </c>
      <c r="H3495">
        <v>2650</v>
      </c>
      <c r="I3495" t="s">
        <v>11</v>
      </c>
      <c r="J3495" t="s">
        <v>130</v>
      </c>
      <c r="K3495" t="s">
        <v>157</v>
      </c>
      <c r="L3495" t="s">
        <v>147</v>
      </c>
      <c r="M3495" s="5">
        <v>641</v>
      </c>
    </row>
    <row r="3496" spans="1:13" x14ac:dyDescent="0.65">
      <c r="A3496" s="2">
        <v>45884</v>
      </c>
      <c r="B3496" s="3">
        <f t="shared" si="164"/>
        <v>2026</v>
      </c>
      <c r="C3496" t="str">
        <f t="shared" si="162"/>
        <v>2025-2026</v>
      </c>
      <c r="D3496" t="s">
        <v>160</v>
      </c>
      <c r="E3496" t="s">
        <v>73</v>
      </c>
      <c r="F3496" t="str">
        <f t="shared" si="163"/>
        <v>Queensland</v>
      </c>
      <c r="G3496" t="s">
        <v>19</v>
      </c>
      <c r="H3496">
        <v>4509</v>
      </c>
      <c r="I3496" t="s">
        <v>11</v>
      </c>
      <c r="J3496" t="s">
        <v>122</v>
      </c>
      <c r="K3496" t="s">
        <v>153</v>
      </c>
      <c r="L3496" t="s">
        <v>143</v>
      </c>
      <c r="M3496" s="5">
        <v>560</v>
      </c>
    </row>
    <row r="3497" spans="1:13" x14ac:dyDescent="0.65">
      <c r="A3497" s="2">
        <v>45759</v>
      </c>
      <c r="B3497" s="3">
        <f t="shared" si="164"/>
        <v>2025</v>
      </c>
      <c r="C3497" t="str">
        <f t="shared" si="162"/>
        <v>2024-2025</v>
      </c>
      <c r="D3497" t="s">
        <v>161</v>
      </c>
      <c r="E3497" t="s">
        <v>45</v>
      </c>
      <c r="F3497" t="str">
        <f t="shared" si="163"/>
        <v>Victoria</v>
      </c>
      <c r="G3497" t="s">
        <v>26</v>
      </c>
      <c r="H3497">
        <v>3136</v>
      </c>
      <c r="I3497" t="s">
        <v>11</v>
      </c>
      <c r="J3497" t="s">
        <v>125</v>
      </c>
      <c r="K3497" t="s">
        <v>154</v>
      </c>
      <c r="L3497" t="s">
        <v>144</v>
      </c>
      <c r="M3497" s="5">
        <v>735</v>
      </c>
    </row>
    <row r="3498" spans="1:13" x14ac:dyDescent="0.65">
      <c r="A3498" s="2">
        <v>45397</v>
      </c>
      <c r="B3498" s="3">
        <f t="shared" si="164"/>
        <v>2024</v>
      </c>
      <c r="C3498" t="str">
        <f t="shared" si="162"/>
        <v>2023-2024</v>
      </c>
      <c r="D3498" t="s">
        <v>160</v>
      </c>
      <c r="E3498" t="s">
        <v>9</v>
      </c>
      <c r="F3498" t="str">
        <f t="shared" si="163"/>
        <v>New South Wales</v>
      </c>
      <c r="G3498" t="s">
        <v>10</v>
      </c>
      <c r="H3498">
        <v>2067</v>
      </c>
      <c r="I3498" t="s">
        <v>11</v>
      </c>
      <c r="J3498" t="s">
        <v>124</v>
      </c>
      <c r="K3498" t="s">
        <v>156</v>
      </c>
      <c r="L3498" t="s">
        <v>146</v>
      </c>
      <c r="M3498" s="5">
        <v>578</v>
      </c>
    </row>
    <row r="3499" spans="1:13" x14ac:dyDescent="0.65">
      <c r="A3499" s="2">
        <v>45678</v>
      </c>
      <c r="B3499" s="3">
        <f t="shared" si="164"/>
        <v>2025</v>
      </c>
      <c r="C3499" t="str">
        <f t="shared" si="162"/>
        <v>2024-2025</v>
      </c>
      <c r="D3499" t="s">
        <v>160</v>
      </c>
      <c r="E3499" t="s">
        <v>113</v>
      </c>
      <c r="F3499" t="str">
        <f t="shared" si="163"/>
        <v>New South Wales</v>
      </c>
      <c r="G3499" t="s">
        <v>10</v>
      </c>
      <c r="H3499">
        <v>2101</v>
      </c>
      <c r="I3499" t="s">
        <v>11</v>
      </c>
      <c r="J3499" t="s">
        <v>123</v>
      </c>
      <c r="K3499" t="s">
        <v>152</v>
      </c>
      <c r="L3499" t="s">
        <v>142</v>
      </c>
      <c r="M3499" s="5">
        <v>571</v>
      </c>
    </row>
    <row r="3500" spans="1:13" x14ac:dyDescent="0.65">
      <c r="A3500" s="2">
        <v>45564</v>
      </c>
      <c r="B3500" s="3">
        <f t="shared" si="164"/>
        <v>2025</v>
      </c>
      <c r="C3500" t="str">
        <f t="shared" si="162"/>
        <v>2024-2025</v>
      </c>
      <c r="D3500" t="s">
        <v>160</v>
      </c>
      <c r="E3500" t="s">
        <v>100</v>
      </c>
      <c r="F3500" t="str">
        <f t="shared" si="163"/>
        <v>New South Wales</v>
      </c>
      <c r="G3500" t="s">
        <v>10</v>
      </c>
      <c r="H3500">
        <v>2800</v>
      </c>
      <c r="I3500" t="s">
        <v>11</v>
      </c>
      <c r="J3500" t="s">
        <v>130</v>
      </c>
      <c r="K3500" t="s">
        <v>155</v>
      </c>
      <c r="L3500" t="s">
        <v>145</v>
      </c>
      <c r="M3500" s="5">
        <v>219</v>
      </c>
    </row>
    <row r="3501" spans="1:13" x14ac:dyDescent="0.65">
      <c r="A3501" s="2">
        <v>45455</v>
      </c>
      <c r="B3501" s="3">
        <f t="shared" si="164"/>
        <v>2024</v>
      </c>
      <c r="C3501" t="str">
        <f t="shared" si="162"/>
        <v>2023-2024</v>
      </c>
      <c r="D3501" t="s">
        <v>160</v>
      </c>
      <c r="E3501" t="s">
        <v>101</v>
      </c>
      <c r="F3501" t="str">
        <f t="shared" si="163"/>
        <v>Queensland</v>
      </c>
      <c r="G3501" t="s">
        <v>19</v>
      </c>
      <c r="H3501">
        <v>4305</v>
      </c>
      <c r="I3501" t="s">
        <v>11</v>
      </c>
      <c r="J3501" t="s">
        <v>122</v>
      </c>
      <c r="K3501" t="s">
        <v>151</v>
      </c>
      <c r="L3501" t="s">
        <v>141</v>
      </c>
      <c r="M3501" s="5">
        <v>688</v>
      </c>
    </row>
    <row r="3502" spans="1:13" x14ac:dyDescent="0.65">
      <c r="A3502" s="2">
        <v>45513</v>
      </c>
      <c r="B3502" s="3">
        <f t="shared" si="164"/>
        <v>2025</v>
      </c>
      <c r="C3502" t="str">
        <f t="shared" si="162"/>
        <v>2024-2025</v>
      </c>
      <c r="D3502" t="s">
        <v>161</v>
      </c>
      <c r="E3502" t="s">
        <v>111</v>
      </c>
      <c r="F3502" t="str">
        <f t="shared" si="163"/>
        <v>New South Wales</v>
      </c>
      <c r="G3502" t="s">
        <v>10</v>
      </c>
      <c r="H3502">
        <v>2154</v>
      </c>
      <c r="I3502" t="s">
        <v>11</v>
      </c>
      <c r="J3502" t="s">
        <v>123</v>
      </c>
      <c r="K3502" t="s">
        <v>157</v>
      </c>
      <c r="L3502" t="s">
        <v>147</v>
      </c>
      <c r="M3502" s="5">
        <v>354</v>
      </c>
    </row>
    <row r="3503" spans="1:13" x14ac:dyDescent="0.65">
      <c r="A3503" s="2">
        <v>45586</v>
      </c>
      <c r="B3503" s="3">
        <f t="shared" si="164"/>
        <v>2025</v>
      </c>
      <c r="C3503" t="str">
        <f t="shared" si="162"/>
        <v>2024-2025</v>
      </c>
      <c r="D3503" t="s">
        <v>160</v>
      </c>
      <c r="E3503" t="s">
        <v>12</v>
      </c>
      <c r="F3503" t="str">
        <f t="shared" si="163"/>
        <v>New South Wales</v>
      </c>
      <c r="G3503" t="s">
        <v>10</v>
      </c>
      <c r="H3503">
        <v>2795</v>
      </c>
      <c r="I3503" t="s">
        <v>11</v>
      </c>
      <c r="J3503" t="s">
        <v>130</v>
      </c>
      <c r="K3503" t="s">
        <v>154</v>
      </c>
      <c r="L3503" t="s">
        <v>144</v>
      </c>
      <c r="M3503" s="5">
        <v>472</v>
      </c>
    </row>
    <row r="3504" spans="1:13" x14ac:dyDescent="0.65">
      <c r="A3504" s="2">
        <v>45653</v>
      </c>
      <c r="B3504" s="3">
        <f t="shared" si="164"/>
        <v>2025</v>
      </c>
      <c r="C3504" t="str">
        <f t="shared" si="162"/>
        <v>2024-2025</v>
      </c>
      <c r="D3504" t="s">
        <v>160</v>
      </c>
      <c r="E3504" t="s">
        <v>69</v>
      </c>
      <c r="F3504" t="str">
        <f t="shared" si="163"/>
        <v>Victoria</v>
      </c>
      <c r="G3504" t="s">
        <v>26</v>
      </c>
      <c r="H3504">
        <v>3148</v>
      </c>
      <c r="I3504" t="s">
        <v>11</v>
      </c>
      <c r="J3504" t="s">
        <v>125</v>
      </c>
      <c r="K3504" t="s">
        <v>156</v>
      </c>
      <c r="L3504" t="s">
        <v>146</v>
      </c>
      <c r="M3504" s="5">
        <v>593</v>
      </c>
    </row>
    <row r="3505" spans="1:13" x14ac:dyDescent="0.65">
      <c r="A3505" s="2">
        <v>45885</v>
      </c>
      <c r="B3505" s="3">
        <f t="shared" si="164"/>
        <v>2026</v>
      </c>
      <c r="C3505" t="str">
        <f t="shared" si="162"/>
        <v>2025-2026</v>
      </c>
      <c r="D3505" t="s">
        <v>160</v>
      </c>
      <c r="E3505" t="s">
        <v>75</v>
      </c>
      <c r="F3505" t="str">
        <f t="shared" si="163"/>
        <v>Victoria</v>
      </c>
      <c r="G3505" t="s">
        <v>26</v>
      </c>
      <c r="H3505">
        <v>3915</v>
      </c>
      <c r="I3505" t="s">
        <v>11</v>
      </c>
      <c r="J3505" t="s">
        <v>135</v>
      </c>
      <c r="K3505" t="s">
        <v>151</v>
      </c>
      <c r="L3505" t="s">
        <v>141</v>
      </c>
      <c r="M3505" s="5">
        <v>235</v>
      </c>
    </row>
    <row r="3506" spans="1:13" x14ac:dyDescent="0.65">
      <c r="A3506" s="2">
        <v>45779</v>
      </c>
      <c r="B3506" s="3">
        <f t="shared" si="164"/>
        <v>2025</v>
      </c>
      <c r="C3506" t="str">
        <f t="shared" si="162"/>
        <v>2024-2025</v>
      </c>
      <c r="D3506" t="s">
        <v>160</v>
      </c>
      <c r="E3506" t="s">
        <v>84</v>
      </c>
      <c r="F3506" t="str">
        <f t="shared" si="163"/>
        <v>Western Australia</v>
      </c>
      <c r="G3506" t="s">
        <v>28</v>
      </c>
      <c r="H3506">
        <v>6280</v>
      </c>
      <c r="I3506" t="s">
        <v>11</v>
      </c>
      <c r="J3506" t="s">
        <v>133</v>
      </c>
      <c r="K3506" t="s">
        <v>156</v>
      </c>
      <c r="L3506" t="s">
        <v>146</v>
      </c>
      <c r="M3506" s="5">
        <v>53</v>
      </c>
    </row>
    <row r="3507" spans="1:13" x14ac:dyDescent="0.65">
      <c r="A3507" s="2">
        <v>45362</v>
      </c>
      <c r="B3507" s="3">
        <f t="shared" si="164"/>
        <v>2024</v>
      </c>
      <c r="C3507" t="str">
        <f t="shared" si="162"/>
        <v>2023-2024</v>
      </c>
      <c r="D3507" t="s">
        <v>160</v>
      </c>
      <c r="E3507" t="s">
        <v>68</v>
      </c>
      <c r="F3507" t="str">
        <f t="shared" si="163"/>
        <v>Victoria</v>
      </c>
      <c r="G3507" t="s">
        <v>26</v>
      </c>
      <c r="H3507">
        <v>3429</v>
      </c>
      <c r="I3507" t="s">
        <v>11</v>
      </c>
      <c r="J3507" t="s">
        <v>127</v>
      </c>
      <c r="K3507" t="s">
        <v>155</v>
      </c>
      <c r="L3507" t="s">
        <v>145</v>
      </c>
      <c r="M3507" s="5">
        <v>589</v>
      </c>
    </row>
    <row r="3508" spans="1:13" x14ac:dyDescent="0.65">
      <c r="A3508" s="2">
        <v>45850</v>
      </c>
      <c r="B3508" s="3">
        <f t="shared" si="164"/>
        <v>2026</v>
      </c>
      <c r="C3508" t="str">
        <f t="shared" si="162"/>
        <v>2025-2026</v>
      </c>
      <c r="D3508" t="s">
        <v>160</v>
      </c>
      <c r="E3508" t="s">
        <v>77</v>
      </c>
      <c r="F3508" t="str">
        <f t="shared" si="163"/>
        <v>Victoria</v>
      </c>
      <c r="G3508" t="s">
        <v>26</v>
      </c>
      <c r="H3508">
        <v>3018</v>
      </c>
      <c r="I3508" t="s">
        <v>11</v>
      </c>
      <c r="J3508" t="s">
        <v>126</v>
      </c>
      <c r="K3508" t="s">
        <v>157</v>
      </c>
      <c r="L3508" t="s">
        <v>147</v>
      </c>
      <c r="M3508" s="5">
        <v>333</v>
      </c>
    </row>
    <row r="3509" spans="1:13" x14ac:dyDescent="0.65">
      <c r="A3509" s="2">
        <v>45776</v>
      </c>
      <c r="B3509" s="3">
        <f t="shared" si="164"/>
        <v>2025</v>
      </c>
      <c r="C3509" t="str">
        <f t="shared" si="162"/>
        <v>2024-2025</v>
      </c>
      <c r="D3509" t="s">
        <v>160</v>
      </c>
      <c r="E3509" t="s">
        <v>110</v>
      </c>
      <c r="F3509" t="str">
        <f t="shared" si="163"/>
        <v>Australian Capital Territory</v>
      </c>
      <c r="G3509" t="s">
        <v>51</v>
      </c>
      <c r="H3509">
        <v>2609</v>
      </c>
      <c r="I3509" t="s">
        <v>11</v>
      </c>
      <c r="J3509" t="s">
        <v>121</v>
      </c>
      <c r="K3509" t="s">
        <v>154</v>
      </c>
      <c r="L3509" t="s">
        <v>144</v>
      </c>
      <c r="M3509" s="5">
        <v>436</v>
      </c>
    </row>
    <row r="3510" spans="1:13" x14ac:dyDescent="0.65">
      <c r="A3510" s="2">
        <v>45413</v>
      </c>
      <c r="B3510" s="3">
        <f t="shared" si="164"/>
        <v>2024</v>
      </c>
      <c r="C3510" t="str">
        <f t="shared" si="162"/>
        <v>2023-2024</v>
      </c>
      <c r="D3510" t="s">
        <v>161</v>
      </c>
      <c r="E3510" t="s">
        <v>44</v>
      </c>
      <c r="F3510" t="str">
        <f t="shared" si="163"/>
        <v>Western Australia</v>
      </c>
      <c r="G3510" t="s">
        <v>28</v>
      </c>
      <c r="H3510">
        <v>6010</v>
      </c>
      <c r="I3510" t="s">
        <v>11</v>
      </c>
      <c r="J3510" t="s">
        <v>119</v>
      </c>
      <c r="K3510" t="s">
        <v>154</v>
      </c>
      <c r="L3510" t="s">
        <v>144</v>
      </c>
      <c r="M3510" s="5">
        <v>629</v>
      </c>
    </row>
    <row r="3511" spans="1:13" x14ac:dyDescent="0.65">
      <c r="A3511" s="2">
        <v>45655</v>
      </c>
      <c r="B3511" s="3">
        <f t="shared" si="164"/>
        <v>2025</v>
      </c>
      <c r="C3511" t="str">
        <f t="shared" si="162"/>
        <v>2024-2025</v>
      </c>
      <c r="D3511" t="s">
        <v>161</v>
      </c>
      <c r="E3511" t="s">
        <v>106</v>
      </c>
      <c r="F3511" t="str">
        <f t="shared" si="163"/>
        <v>Queensland</v>
      </c>
      <c r="G3511" t="s">
        <v>19</v>
      </c>
      <c r="H3511">
        <v>4558</v>
      </c>
      <c r="I3511" t="s">
        <v>11</v>
      </c>
      <c r="J3511" t="s">
        <v>134</v>
      </c>
      <c r="K3511" t="s">
        <v>153</v>
      </c>
      <c r="L3511" t="s">
        <v>143</v>
      </c>
      <c r="M3511" s="5">
        <v>190</v>
      </c>
    </row>
    <row r="3512" spans="1:13" x14ac:dyDescent="0.65">
      <c r="A3512" s="2">
        <v>45548</v>
      </c>
      <c r="B3512" s="3">
        <f t="shared" si="164"/>
        <v>2025</v>
      </c>
      <c r="C3512" t="str">
        <f t="shared" si="162"/>
        <v>2024-2025</v>
      </c>
      <c r="D3512" t="s">
        <v>161</v>
      </c>
      <c r="E3512" t="s">
        <v>62</v>
      </c>
      <c r="F3512" t="str">
        <f t="shared" si="163"/>
        <v>Victoria</v>
      </c>
      <c r="G3512" t="s">
        <v>26</v>
      </c>
      <c r="H3512">
        <v>3690</v>
      </c>
      <c r="I3512" t="s">
        <v>11</v>
      </c>
      <c r="J3512" t="s">
        <v>135</v>
      </c>
      <c r="K3512" t="s">
        <v>159</v>
      </c>
      <c r="L3512" t="s">
        <v>149</v>
      </c>
      <c r="M3512" s="5">
        <v>337</v>
      </c>
    </row>
    <row r="3513" spans="1:13" x14ac:dyDescent="0.65">
      <c r="A3513" s="2">
        <v>45728</v>
      </c>
      <c r="B3513" s="3">
        <f t="shared" si="164"/>
        <v>2025</v>
      </c>
      <c r="C3513" t="str">
        <f t="shared" si="162"/>
        <v>2024-2025</v>
      </c>
      <c r="D3513" t="s">
        <v>160</v>
      </c>
      <c r="E3513" t="s">
        <v>86</v>
      </c>
      <c r="F3513" t="str">
        <f t="shared" si="163"/>
        <v>Queensland</v>
      </c>
      <c r="G3513" t="s">
        <v>19</v>
      </c>
      <c r="H3513">
        <v>4119</v>
      </c>
      <c r="I3513" t="s">
        <v>11</v>
      </c>
      <c r="J3513" t="s">
        <v>129</v>
      </c>
      <c r="K3513" t="s">
        <v>153</v>
      </c>
      <c r="L3513" t="s">
        <v>143</v>
      </c>
      <c r="M3513" s="5">
        <v>747</v>
      </c>
    </row>
    <row r="3514" spans="1:13" x14ac:dyDescent="0.65">
      <c r="A3514" s="2">
        <v>45346</v>
      </c>
      <c r="B3514" s="3">
        <f t="shared" si="164"/>
        <v>2024</v>
      </c>
      <c r="C3514" t="str">
        <f t="shared" si="162"/>
        <v>2023-2024</v>
      </c>
      <c r="D3514" t="s">
        <v>160</v>
      </c>
      <c r="E3514" t="s">
        <v>86</v>
      </c>
      <c r="F3514" t="str">
        <f t="shared" si="163"/>
        <v>Queensland</v>
      </c>
      <c r="G3514" t="s">
        <v>19</v>
      </c>
      <c r="H3514">
        <v>4119</v>
      </c>
      <c r="I3514" t="s">
        <v>11</v>
      </c>
      <c r="J3514" t="s">
        <v>129</v>
      </c>
      <c r="K3514" t="s">
        <v>157</v>
      </c>
      <c r="L3514" t="s">
        <v>147</v>
      </c>
      <c r="M3514" s="5">
        <v>414</v>
      </c>
    </row>
    <row r="3515" spans="1:13" x14ac:dyDescent="0.65">
      <c r="A3515" s="2">
        <v>45781</v>
      </c>
      <c r="B3515" s="3">
        <f t="shared" si="164"/>
        <v>2025</v>
      </c>
      <c r="C3515" t="str">
        <f t="shared" si="162"/>
        <v>2024-2025</v>
      </c>
      <c r="D3515" t="s">
        <v>160</v>
      </c>
      <c r="E3515" t="s">
        <v>81</v>
      </c>
      <c r="F3515" t="str">
        <f t="shared" si="163"/>
        <v>Victoria</v>
      </c>
      <c r="G3515" t="s">
        <v>26</v>
      </c>
      <c r="H3515">
        <v>3076</v>
      </c>
      <c r="I3515" t="s">
        <v>11</v>
      </c>
      <c r="J3515" t="s">
        <v>126</v>
      </c>
      <c r="K3515" t="s">
        <v>159</v>
      </c>
      <c r="L3515" t="s">
        <v>149</v>
      </c>
      <c r="M3515" s="5">
        <v>786</v>
      </c>
    </row>
    <row r="3516" spans="1:13" x14ac:dyDescent="0.65">
      <c r="A3516" s="2">
        <v>46005</v>
      </c>
      <c r="B3516" s="3">
        <f t="shared" si="164"/>
        <v>2026</v>
      </c>
      <c r="C3516" t="str">
        <f t="shared" si="162"/>
        <v>2025-2026</v>
      </c>
      <c r="D3516" t="s">
        <v>160</v>
      </c>
      <c r="E3516" t="s">
        <v>35</v>
      </c>
      <c r="F3516" t="str">
        <f t="shared" si="163"/>
        <v>Victoria</v>
      </c>
      <c r="G3516" t="s">
        <v>26</v>
      </c>
      <c r="H3516">
        <v>3280</v>
      </c>
      <c r="I3516" t="s">
        <v>11</v>
      </c>
      <c r="J3516" t="s">
        <v>127</v>
      </c>
      <c r="K3516" t="s">
        <v>153</v>
      </c>
      <c r="L3516" t="s">
        <v>143</v>
      </c>
      <c r="M3516" s="5">
        <v>347</v>
      </c>
    </row>
    <row r="3517" spans="1:13" x14ac:dyDescent="0.65">
      <c r="A3517" s="2">
        <v>45532</v>
      </c>
      <c r="B3517" s="3">
        <f t="shared" si="164"/>
        <v>2025</v>
      </c>
      <c r="C3517" t="str">
        <f t="shared" si="162"/>
        <v>2024-2025</v>
      </c>
      <c r="D3517" t="s">
        <v>160</v>
      </c>
      <c r="E3517" t="s">
        <v>30</v>
      </c>
      <c r="F3517" t="str">
        <f t="shared" si="163"/>
        <v>Victoria</v>
      </c>
      <c r="G3517" t="s">
        <v>26</v>
      </c>
      <c r="H3517">
        <v>3030</v>
      </c>
      <c r="I3517" t="s">
        <v>11</v>
      </c>
      <c r="J3517" t="s">
        <v>126</v>
      </c>
      <c r="K3517" t="s">
        <v>151</v>
      </c>
      <c r="L3517" t="s">
        <v>141</v>
      </c>
      <c r="M3517" s="5">
        <v>560</v>
      </c>
    </row>
    <row r="3518" spans="1:13" x14ac:dyDescent="0.65">
      <c r="A3518" s="2">
        <v>45681</v>
      </c>
      <c r="B3518" s="3">
        <f t="shared" si="164"/>
        <v>2025</v>
      </c>
      <c r="C3518" t="str">
        <f t="shared" si="162"/>
        <v>2024-2025</v>
      </c>
      <c r="D3518" t="s">
        <v>161</v>
      </c>
      <c r="E3518" t="s">
        <v>114</v>
      </c>
      <c r="F3518" t="str">
        <f t="shared" si="163"/>
        <v>Victoria</v>
      </c>
      <c r="G3518" t="s">
        <v>26</v>
      </c>
      <c r="H3518">
        <v>3353</v>
      </c>
      <c r="I3518" t="s">
        <v>11</v>
      </c>
      <c r="J3518" t="s">
        <v>127</v>
      </c>
      <c r="K3518" t="s">
        <v>153</v>
      </c>
      <c r="L3518" t="s">
        <v>143</v>
      </c>
      <c r="M3518" s="5">
        <v>429</v>
      </c>
    </row>
    <row r="3519" spans="1:13" x14ac:dyDescent="0.65">
      <c r="A3519" s="2">
        <v>45341</v>
      </c>
      <c r="B3519" s="3">
        <f t="shared" si="164"/>
        <v>2024</v>
      </c>
      <c r="C3519" t="str">
        <f t="shared" si="162"/>
        <v>2023-2024</v>
      </c>
      <c r="D3519" t="s">
        <v>160</v>
      </c>
      <c r="E3519" t="s">
        <v>55</v>
      </c>
      <c r="F3519" t="str">
        <f t="shared" si="163"/>
        <v>Queensland</v>
      </c>
      <c r="G3519" t="s">
        <v>19</v>
      </c>
      <c r="H3519">
        <v>4740</v>
      </c>
      <c r="I3519" t="s">
        <v>11</v>
      </c>
      <c r="J3519" t="s">
        <v>136</v>
      </c>
      <c r="K3519" t="s">
        <v>153</v>
      </c>
      <c r="L3519" t="s">
        <v>143</v>
      </c>
      <c r="M3519" s="5">
        <v>411</v>
      </c>
    </row>
    <row r="3520" spans="1:13" x14ac:dyDescent="0.65">
      <c r="A3520" s="2">
        <v>45972</v>
      </c>
      <c r="B3520" s="3">
        <f t="shared" si="164"/>
        <v>2026</v>
      </c>
      <c r="C3520" t="str">
        <f t="shared" si="162"/>
        <v>2025-2026</v>
      </c>
      <c r="D3520" t="s">
        <v>161</v>
      </c>
      <c r="E3520" t="s">
        <v>97</v>
      </c>
      <c r="F3520" t="str">
        <f t="shared" si="163"/>
        <v>Tasmania</v>
      </c>
      <c r="G3520" t="s">
        <v>43</v>
      </c>
      <c r="H3520">
        <v>7010</v>
      </c>
      <c r="I3520" t="s">
        <v>11</v>
      </c>
      <c r="J3520" t="s">
        <v>128</v>
      </c>
      <c r="K3520" t="s">
        <v>154</v>
      </c>
      <c r="L3520" t="s">
        <v>144</v>
      </c>
      <c r="M3520" s="5">
        <v>427</v>
      </c>
    </row>
    <row r="3521" spans="1:13" x14ac:dyDescent="0.65">
      <c r="A3521" s="2">
        <v>45413</v>
      </c>
      <c r="B3521" s="3">
        <f t="shared" si="164"/>
        <v>2024</v>
      </c>
      <c r="C3521" t="str">
        <f t="shared" si="162"/>
        <v>2023-2024</v>
      </c>
      <c r="D3521" t="s">
        <v>160</v>
      </c>
      <c r="E3521" t="s">
        <v>73</v>
      </c>
      <c r="F3521" t="str">
        <f t="shared" si="163"/>
        <v>Queensland</v>
      </c>
      <c r="G3521" t="s">
        <v>19</v>
      </c>
      <c r="H3521">
        <v>4509</v>
      </c>
      <c r="I3521" t="s">
        <v>11</v>
      </c>
      <c r="J3521" t="s">
        <v>122</v>
      </c>
      <c r="K3521" t="s">
        <v>154</v>
      </c>
      <c r="L3521" t="s">
        <v>144</v>
      </c>
      <c r="M3521" s="5">
        <v>250</v>
      </c>
    </row>
    <row r="3522" spans="1:13" x14ac:dyDescent="0.65">
      <c r="A3522" s="2">
        <v>45444</v>
      </c>
      <c r="B3522" s="3">
        <f t="shared" si="164"/>
        <v>2024</v>
      </c>
      <c r="C3522" t="str">
        <f t="shared" ref="C3522:C3585" si="165">IF(MONTH(A3522) &gt;= 7, YEAR(A3522) &amp; "-" &amp; YEAR(A3522) + 1, YEAR(A3522) - 1 &amp; "-" &amp; YEAR(A3522))</f>
        <v>2023-2024</v>
      </c>
      <c r="D3522" t="s">
        <v>160</v>
      </c>
      <c r="E3522" t="s">
        <v>74</v>
      </c>
      <c r="F3522" t="str">
        <f t="shared" ref="F3522:F3585" si="166">IF(G3522="WA","Western Australia",
IF(G3522="NSW","New South Wales",
IF(G3522="QLD","Queensland",
IF(G3522="VIC","Victoria",
IF(G3522="TAS","Tasmania",
IF(G3522="SA","South Australia",
IF(G3522="NT","Northern Territory",
IF(G3522="ACT","Australian Capital Territory",G3522))))))))</f>
        <v>Victoria</v>
      </c>
      <c r="G3522" t="s">
        <v>26</v>
      </c>
      <c r="H3522">
        <v>3500</v>
      </c>
      <c r="I3522" t="s">
        <v>11</v>
      </c>
      <c r="J3522" t="s">
        <v>127</v>
      </c>
      <c r="K3522" t="s">
        <v>151</v>
      </c>
      <c r="L3522" t="s">
        <v>141</v>
      </c>
      <c r="M3522" s="5">
        <v>386</v>
      </c>
    </row>
    <row r="3523" spans="1:13" x14ac:dyDescent="0.65">
      <c r="A3523" s="2">
        <v>45800</v>
      </c>
      <c r="B3523" s="3">
        <f t="shared" ref="B3523:B3586" si="167">IF(MONTH(A3523)&gt;=7,YEAR(A3523)+1,YEAR(A3523))</f>
        <v>2025</v>
      </c>
      <c r="C3523" t="str">
        <f t="shared" si="165"/>
        <v>2024-2025</v>
      </c>
      <c r="D3523" t="s">
        <v>160</v>
      </c>
      <c r="E3523" t="s">
        <v>82</v>
      </c>
      <c r="F3523" t="str">
        <f t="shared" si="166"/>
        <v>Queensland</v>
      </c>
      <c r="G3523" t="s">
        <v>19</v>
      </c>
      <c r="H3523">
        <v>4215</v>
      </c>
      <c r="I3523" t="s">
        <v>11</v>
      </c>
      <c r="J3523" t="s">
        <v>122</v>
      </c>
      <c r="K3523" t="s">
        <v>157</v>
      </c>
      <c r="L3523" t="s">
        <v>147</v>
      </c>
      <c r="M3523" s="5">
        <v>90</v>
      </c>
    </row>
    <row r="3524" spans="1:13" x14ac:dyDescent="0.65">
      <c r="A3524" s="2">
        <v>45562</v>
      </c>
      <c r="B3524" s="3">
        <f t="shared" si="167"/>
        <v>2025</v>
      </c>
      <c r="C3524" t="str">
        <f t="shared" si="165"/>
        <v>2024-2025</v>
      </c>
      <c r="D3524" t="s">
        <v>161</v>
      </c>
      <c r="E3524" t="s">
        <v>18</v>
      </c>
      <c r="F3524" t="str">
        <f t="shared" si="166"/>
        <v>Queensland</v>
      </c>
      <c r="G3524" t="s">
        <v>19</v>
      </c>
      <c r="H3524">
        <v>4802</v>
      </c>
      <c r="I3524" t="s">
        <v>11</v>
      </c>
      <c r="J3524" t="s">
        <v>131</v>
      </c>
      <c r="K3524" t="s">
        <v>154</v>
      </c>
      <c r="L3524" t="s">
        <v>144</v>
      </c>
      <c r="M3524" s="5">
        <v>93</v>
      </c>
    </row>
    <row r="3525" spans="1:13" x14ac:dyDescent="0.65">
      <c r="A3525" s="2">
        <v>45967</v>
      </c>
      <c r="B3525" s="3">
        <f t="shared" si="167"/>
        <v>2026</v>
      </c>
      <c r="C3525" t="str">
        <f t="shared" si="165"/>
        <v>2025-2026</v>
      </c>
      <c r="D3525" t="s">
        <v>161</v>
      </c>
      <c r="E3525" t="s">
        <v>66</v>
      </c>
      <c r="F3525" t="str">
        <f t="shared" si="166"/>
        <v>Western Australia</v>
      </c>
      <c r="G3525" t="s">
        <v>28</v>
      </c>
      <c r="H3525">
        <v>6330</v>
      </c>
      <c r="I3525" t="s">
        <v>11</v>
      </c>
      <c r="J3525" t="s">
        <v>133</v>
      </c>
      <c r="K3525" t="s">
        <v>152</v>
      </c>
      <c r="L3525" t="s">
        <v>142</v>
      </c>
      <c r="M3525" s="5">
        <v>422</v>
      </c>
    </row>
    <row r="3526" spans="1:13" x14ac:dyDescent="0.65">
      <c r="A3526" s="2">
        <v>45998</v>
      </c>
      <c r="B3526" s="3">
        <f t="shared" si="167"/>
        <v>2026</v>
      </c>
      <c r="C3526" t="str">
        <f t="shared" si="165"/>
        <v>2025-2026</v>
      </c>
      <c r="D3526" t="s">
        <v>160</v>
      </c>
      <c r="E3526" t="s">
        <v>94</v>
      </c>
      <c r="F3526" t="str">
        <f t="shared" si="166"/>
        <v>Queensland</v>
      </c>
      <c r="G3526" t="s">
        <v>19</v>
      </c>
      <c r="H3526">
        <v>4551</v>
      </c>
      <c r="I3526" t="s">
        <v>11</v>
      </c>
      <c r="J3526" t="s">
        <v>134</v>
      </c>
      <c r="K3526" t="s">
        <v>157</v>
      </c>
      <c r="L3526" t="s">
        <v>147</v>
      </c>
      <c r="M3526" s="5">
        <v>440</v>
      </c>
    </row>
    <row r="3527" spans="1:13" x14ac:dyDescent="0.65">
      <c r="A3527" s="2">
        <v>45368</v>
      </c>
      <c r="B3527" s="3">
        <f t="shared" si="167"/>
        <v>2024</v>
      </c>
      <c r="C3527" t="str">
        <f t="shared" si="165"/>
        <v>2023-2024</v>
      </c>
      <c r="D3527" t="s">
        <v>161</v>
      </c>
      <c r="E3527" t="s">
        <v>77</v>
      </c>
      <c r="F3527" t="str">
        <f t="shared" si="166"/>
        <v>Victoria</v>
      </c>
      <c r="G3527" t="s">
        <v>26</v>
      </c>
      <c r="H3527">
        <v>3018</v>
      </c>
      <c r="I3527" t="s">
        <v>11</v>
      </c>
      <c r="J3527" t="s">
        <v>126</v>
      </c>
      <c r="K3527" t="s">
        <v>159</v>
      </c>
      <c r="L3527" t="s">
        <v>149</v>
      </c>
      <c r="M3527" s="5">
        <v>273</v>
      </c>
    </row>
    <row r="3528" spans="1:13" x14ac:dyDescent="0.65">
      <c r="A3528" s="2">
        <v>45362</v>
      </c>
      <c r="B3528" s="3">
        <f t="shared" si="167"/>
        <v>2024</v>
      </c>
      <c r="C3528" t="str">
        <f t="shared" si="165"/>
        <v>2023-2024</v>
      </c>
      <c r="D3528" t="s">
        <v>160</v>
      </c>
      <c r="E3528" t="s">
        <v>24</v>
      </c>
      <c r="F3528" t="str">
        <f t="shared" si="166"/>
        <v>Queensland</v>
      </c>
      <c r="G3528" t="s">
        <v>19</v>
      </c>
      <c r="H3528">
        <v>4053</v>
      </c>
      <c r="I3528" t="s">
        <v>11</v>
      </c>
      <c r="J3528" t="s">
        <v>129</v>
      </c>
      <c r="K3528" t="s">
        <v>153</v>
      </c>
      <c r="L3528" t="s">
        <v>143</v>
      </c>
      <c r="M3528" s="5">
        <v>781</v>
      </c>
    </row>
    <row r="3529" spans="1:13" x14ac:dyDescent="0.65">
      <c r="A3529" s="2">
        <v>45954</v>
      </c>
      <c r="B3529" s="3">
        <f t="shared" si="167"/>
        <v>2026</v>
      </c>
      <c r="C3529" t="str">
        <f t="shared" si="165"/>
        <v>2025-2026</v>
      </c>
      <c r="D3529" t="s">
        <v>160</v>
      </c>
      <c r="E3529" t="s">
        <v>42</v>
      </c>
      <c r="F3529" t="str">
        <f t="shared" si="166"/>
        <v>Tasmania</v>
      </c>
      <c r="G3529" t="s">
        <v>43</v>
      </c>
      <c r="H3529">
        <v>7018</v>
      </c>
      <c r="I3529" t="s">
        <v>11</v>
      </c>
      <c r="J3529" t="s">
        <v>128</v>
      </c>
      <c r="K3529" t="s">
        <v>157</v>
      </c>
      <c r="L3529" t="s">
        <v>147</v>
      </c>
      <c r="M3529" s="5">
        <v>517</v>
      </c>
    </row>
    <row r="3530" spans="1:13" x14ac:dyDescent="0.65">
      <c r="A3530" s="2">
        <v>45880</v>
      </c>
      <c r="B3530" s="3">
        <f t="shared" si="167"/>
        <v>2026</v>
      </c>
      <c r="C3530" t="str">
        <f t="shared" si="165"/>
        <v>2025-2026</v>
      </c>
      <c r="D3530" t="s">
        <v>160</v>
      </c>
      <c r="E3530" t="s">
        <v>9</v>
      </c>
      <c r="F3530" t="str">
        <f t="shared" si="166"/>
        <v>New South Wales</v>
      </c>
      <c r="G3530" t="s">
        <v>10</v>
      </c>
      <c r="H3530">
        <v>2067</v>
      </c>
      <c r="I3530" t="s">
        <v>11</v>
      </c>
      <c r="J3530" t="s">
        <v>124</v>
      </c>
      <c r="K3530" t="s">
        <v>151</v>
      </c>
      <c r="L3530" t="s">
        <v>141</v>
      </c>
      <c r="M3530" s="5">
        <v>34</v>
      </c>
    </row>
    <row r="3531" spans="1:13" x14ac:dyDescent="0.65">
      <c r="A3531" s="2">
        <v>45958</v>
      </c>
      <c r="B3531" s="3">
        <f t="shared" si="167"/>
        <v>2026</v>
      </c>
      <c r="C3531" t="str">
        <f t="shared" si="165"/>
        <v>2025-2026</v>
      </c>
      <c r="D3531" t="s">
        <v>160</v>
      </c>
      <c r="E3531" t="s">
        <v>46</v>
      </c>
      <c r="F3531" t="str">
        <f t="shared" si="166"/>
        <v>South Australia</v>
      </c>
      <c r="G3531" t="s">
        <v>17</v>
      </c>
      <c r="H3531">
        <v>5043</v>
      </c>
      <c r="I3531" t="s">
        <v>11</v>
      </c>
      <c r="J3531" t="s">
        <v>132</v>
      </c>
      <c r="K3531" t="s">
        <v>154</v>
      </c>
      <c r="L3531" t="s">
        <v>144</v>
      </c>
      <c r="M3531" s="5">
        <v>159</v>
      </c>
    </row>
    <row r="3532" spans="1:13" x14ac:dyDescent="0.65">
      <c r="A3532" s="2">
        <v>45801</v>
      </c>
      <c r="B3532" s="3">
        <f t="shared" si="167"/>
        <v>2025</v>
      </c>
      <c r="C3532" t="str">
        <f t="shared" si="165"/>
        <v>2024-2025</v>
      </c>
      <c r="D3532" t="s">
        <v>160</v>
      </c>
      <c r="E3532" t="s">
        <v>84</v>
      </c>
      <c r="F3532" t="str">
        <f t="shared" si="166"/>
        <v>Western Australia</v>
      </c>
      <c r="G3532" t="s">
        <v>28</v>
      </c>
      <c r="H3532">
        <v>6280</v>
      </c>
      <c r="I3532" t="s">
        <v>11</v>
      </c>
      <c r="J3532" t="s">
        <v>133</v>
      </c>
      <c r="K3532" t="s">
        <v>158</v>
      </c>
      <c r="L3532" t="s">
        <v>148</v>
      </c>
      <c r="M3532" s="5">
        <v>128</v>
      </c>
    </row>
    <row r="3533" spans="1:13" x14ac:dyDescent="0.65">
      <c r="A3533" s="2">
        <v>45315</v>
      </c>
      <c r="B3533" s="3">
        <f t="shared" si="167"/>
        <v>2024</v>
      </c>
      <c r="C3533" t="str">
        <f t="shared" si="165"/>
        <v>2023-2024</v>
      </c>
      <c r="D3533" t="s">
        <v>160</v>
      </c>
      <c r="E3533" t="s">
        <v>89</v>
      </c>
      <c r="F3533" t="str">
        <f t="shared" si="166"/>
        <v>Queensland</v>
      </c>
      <c r="G3533" t="s">
        <v>19</v>
      </c>
      <c r="H3533">
        <v>4700</v>
      </c>
      <c r="I3533" t="s">
        <v>11</v>
      </c>
      <c r="J3533" t="s">
        <v>136</v>
      </c>
      <c r="K3533" t="s">
        <v>159</v>
      </c>
      <c r="L3533" t="s">
        <v>149</v>
      </c>
      <c r="M3533" s="5">
        <v>688</v>
      </c>
    </row>
    <row r="3534" spans="1:13" x14ac:dyDescent="0.65">
      <c r="A3534" s="2">
        <v>45947</v>
      </c>
      <c r="B3534" s="3">
        <f t="shared" si="167"/>
        <v>2026</v>
      </c>
      <c r="C3534" t="str">
        <f t="shared" si="165"/>
        <v>2025-2026</v>
      </c>
      <c r="D3534" t="s">
        <v>160</v>
      </c>
      <c r="E3534" t="s">
        <v>21</v>
      </c>
      <c r="F3534" t="str">
        <f t="shared" si="166"/>
        <v>South Australia</v>
      </c>
      <c r="G3534" t="s">
        <v>17</v>
      </c>
      <c r="H3534">
        <v>5343</v>
      </c>
      <c r="I3534" t="s">
        <v>11</v>
      </c>
      <c r="J3534" t="s">
        <v>137</v>
      </c>
      <c r="K3534" t="s">
        <v>151</v>
      </c>
      <c r="L3534" t="s">
        <v>141</v>
      </c>
      <c r="M3534" s="5">
        <v>230</v>
      </c>
    </row>
    <row r="3535" spans="1:13" x14ac:dyDescent="0.65">
      <c r="A3535" s="2">
        <v>45918</v>
      </c>
      <c r="B3535" s="3">
        <f t="shared" si="167"/>
        <v>2026</v>
      </c>
      <c r="C3535" t="str">
        <f t="shared" si="165"/>
        <v>2025-2026</v>
      </c>
      <c r="D3535" t="s">
        <v>160</v>
      </c>
      <c r="E3535" t="s">
        <v>40</v>
      </c>
      <c r="F3535" t="str">
        <f t="shared" si="166"/>
        <v>South Australia</v>
      </c>
      <c r="G3535" t="s">
        <v>17</v>
      </c>
      <c r="H3535">
        <v>5169</v>
      </c>
      <c r="I3535" t="s">
        <v>11</v>
      </c>
      <c r="J3535" t="s">
        <v>132</v>
      </c>
      <c r="K3535" t="s">
        <v>159</v>
      </c>
      <c r="L3535" t="s">
        <v>149</v>
      </c>
      <c r="M3535" s="5">
        <v>277</v>
      </c>
    </row>
    <row r="3536" spans="1:13" x14ac:dyDescent="0.65">
      <c r="A3536" s="2">
        <v>45763</v>
      </c>
      <c r="B3536" s="3">
        <f t="shared" si="167"/>
        <v>2025</v>
      </c>
      <c r="C3536" t="str">
        <f t="shared" si="165"/>
        <v>2024-2025</v>
      </c>
      <c r="D3536" t="s">
        <v>160</v>
      </c>
      <c r="E3536" t="s">
        <v>94</v>
      </c>
      <c r="F3536" t="str">
        <f t="shared" si="166"/>
        <v>Queensland</v>
      </c>
      <c r="G3536" t="s">
        <v>19</v>
      </c>
      <c r="H3536">
        <v>4551</v>
      </c>
      <c r="I3536" t="s">
        <v>11</v>
      </c>
      <c r="J3536" t="s">
        <v>134</v>
      </c>
      <c r="K3536" t="s">
        <v>156</v>
      </c>
      <c r="L3536" t="s">
        <v>146</v>
      </c>
      <c r="M3536" s="5">
        <v>238</v>
      </c>
    </row>
    <row r="3537" spans="1:13" x14ac:dyDescent="0.65">
      <c r="A3537" s="2">
        <v>45398</v>
      </c>
      <c r="B3537" s="3">
        <f t="shared" si="167"/>
        <v>2024</v>
      </c>
      <c r="C3537" t="str">
        <f t="shared" si="165"/>
        <v>2023-2024</v>
      </c>
      <c r="D3537" t="s">
        <v>160</v>
      </c>
      <c r="E3537" t="s">
        <v>27</v>
      </c>
      <c r="F3537" t="str">
        <f t="shared" si="166"/>
        <v>Western Australia</v>
      </c>
      <c r="G3537" t="s">
        <v>28</v>
      </c>
      <c r="H3537">
        <v>6030</v>
      </c>
      <c r="I3537" t="s">
        <v>11</v>
      </c>
      <c r="J3537" t="s">
        <v>119</v>
      </c>
      <c r="K3537" t="s">
        <v>159</v>
      </c>
      <c r="L3537" t="s">
        <v>149</v>
      </c>
      <c r="M3537" s="5">
        <v>318</v>
      </c>
    </row>
    <row r="3538" spans="1:13" x14ac:dyDescent="0.65">
      <c r="A3538" s="2">
        <v>45400</v>
      </c>
      <c r="B3538" s="3">
        <f t="shared" si="167"/>
        <v>2024</v>
      </c>
      <c r="C3538" t="str">
        <f t="shared" si="165"/>
        <v>2023-2024</v>
      </c>
      <c r="D3538" t="s">
        <v>160</v>
      </c>
      <c r="E3538" t="s">
        <v>41</v>
      </c>
      <c r="F3538" t="str">
        <f t="shared" si="166"/>
        <v>New South Wales</v>
      </c>
      <c r="G3538" t="s">
        <v>10</v>
      </c>
      <c r="H3538">
        <v>2478</v>
      </c>
      <c r="I3538" t="s">
        <v>11</v>
      </c>
      <c r="J3538" t="s">
        <v>120</v>
      </c>
      <c r="K3538" t="s">
        <v>159</v>
      </c>
      <c r="L3538" t="s">
        <v>149</v>
      </c>
      <c r="M3538" s="5">
        <v>415</v>
      </c>
    </row>
    <row r="3539" spans="1:13" x14ac:dyDescent="0.65">
      <c r="A3539" s="2">
        <v>45769</v>
      </c>
      <c r="B3539" s="3">
        <f t="shared" si="167"/>
        <v>2025</v>
      </c>
      <c r="C3539" t="str">
        <f t="shared" si="165"/>
        <v>2024-2025</v>
      </c>
      <c r="D3539" t="s">
        <v>160</v>
      </c>
      <c r="E3539" t="s">
        <v>113</v>
      </c>
      <c r="F3539" t="str">
        <f t="shared" si="166"/>
        <v>New South Wales</v>
      </c>
      <c r="G3539" t="s">
        <v>10</v>
      </c>
      <c r="H3539">
        <v>2101</v>
      </c>
      <c r="I3539" t="s">
        <v>11</v>
      </c>
      <c r="J3539" t="s">
        <v>123</v>
      </c>
      <c r="K3539" t="s">
        <v>157</v>
      </c>
      <c r="L3539" t="s">
        <v>147</v>
      </c>
      <c r="M3539" s="5">
        <v>184</v>
      </c>
    </row>
    <row r="3540" spans="1:13" x14ac:dyDescent="0.65">
      <c r="A3540" s="2">
        <v>45483</v>
      </c>
      <c r="B3540" s="3">
        <f t="shared" si="167"/>
        <v>2025</v>
      </c>
      <c r="C3540" t="str">
        <f t="shared" si="165"/>
        <v>2024-2025</v>
      </c>
      <c r="D3540" t="s">
        <v>160</v>
      </c>
      <c r="E3540" t="s">
        <v>104</v>
      </c>
      <c r="F3540" t="str">
        <f t="shared" si="166"/>
        <v>Victoria</v>
      </c>
      <c r="G3540" t="s">
        <v>26</v>
      </c>
      <c r="H3540">
        <v>3175</v>
      </c>
      <c r="I3540" t="s">
        <v>11</v>
      </c>
      <c r="J3540" t="s">
        <v>125</v>
      </c>
      <c r="K3540" t="s">
        <v>153</v>
      </c>
      <c r="L3540" t="s">
        <v>143</v>
      </c>
      <c r="M3540" s="5">
        <v>388</v>
      </c>
    </row>
    <row r="3541" spans="1:13" x14ac:dyDescent="0.65">
      <c r="A3541" s="2">
        <v>45466</v>
      </c>
      <c r="B3541" s="3">
        <f t="shared" si="167"/>
        <v>2024</v>
      </c>
      <c r="C3541" t="str">
        <f t="shared" si="165"/>
        <v>2023-2024</v>
      </c>
      <c r="D3541" t="s">
        <v>161</v>
      </c>
      <c r="E3541" t="s">
        <v>103</v>
      </c>
      <c r="F3541" t="str">
        <f t="shared" si="166"/>
        <v>Victoria</v>
      </c>
      <c r="G3541" t="s">
        <v>26</v>
      </c>
      <c r="H3541">
        <v>3550</v>
      </c>
      <c r="I3541" t="s">
        <v>11</v>
      </c>
      <c r="J3541" t="s">
        <v>127</v>
      </c>
      <c r="K3541" t="s">
        <v>154</v>
      </c>
      <c r="L3541" t="s">
        <v>144</v>
      </c>
      <c r="M3541" s="5">
        <v>451</v>
      </c>
    </row>
    <row r="3542" spans="1:13" x14ac:dyDescent="0.65">
      <c r="A3542" s="2">
        <v>46009</v>
      </c>
      <c r="B3542" s="3">
        <f t="shared" si="167"/>
        <v>2026</v>
      </c>
      <c r="C3542" t="str">
        <f t="shared" si="165"/>
        <v>2025-2026</v>
      </c>
      <c r="D3542" t="s">
        <v>160</v>
      </c>
      <c r="E3542" t="s">
        <v>94</v>
      </c>
      <c r="F3542" t="str">
        <f t="shared" si="166"/>
        <v>Queensland</v>
      </c>
      <c r="G3542" t="s">
        <v>19</v>
      </c>
      <c r="H3542">
        <v>4551</v>
      </c>
      <c r="I3542" t="s">
        <v>11</v>
      </c>
      <c r="J3542" t="s">
        <v>134</v>
      </c>
      <c r="K3542" t="s">
        <v>154</v>
      </c>
      <c r="L3542" t="s">
        <v>144</v>
      </c>
      <c r="M3542" s="5">
        <v>60</v>
      </c>
    </row>
    <row r="3543" spans="1:13" x14ac:dyDescent="0.65">
      <c r="A3543" s="2">
        <v>45897</v>
      </c>
      <c r="B3543" s="3">
        <f t="shared" si="167"/>
        <v>2026</v>
      </c>
      <c r="C3543" t="str">
        <f t="shared" si="165"/>
        <v>2025-2026</v>
      </c>
      <c r="D3543" t="s">
        <v>161</v>
      </c>
      <c r="E3543" t="s">
        <v>12</v>
      </c>
      <c r="F3543" t="str">
        <f t="shared" si="166"/>
        <v>New South Wales</v>
      </c>
      <c r="G3543" t="s">
        <v>10</v>
      </c>
      <c r="H3543">
        <v>2795</v>
      </c>
      <c r="I3543" t="s">
        <v>11</v>
      </c>
      <c r="J3543" t="s">
        <v>130</v>
      </c>
      <c r="K3543" t="s">
        <v>151</v>
      </c>
      <c r="L3543" t="s">
        <v>141</v>
      </c>
      <c r="M3543" s="5">
        <v>618</v>
      </c>
    </row>
    <row r="3544" spans="1:13" x14ac:dyDescent="0.65">
      <c r="A3544" s="2">
        <v>45981</v>
      </c>
      <c r="B3544" s="3">
        <f t="shared" si="167"/>
        <v>2026</v>
      </c>
      <c r="C3544" t="str">
        <f t="shared" si="165"/>
        <v>2025-2026</v>
      </c>
      <c r="D3544" t="s">
        <v>160</v>
      </c>
      <c r="E3544" t="s">
        <v>86</v>
      </c>
      <c r="F3544" t="str">
        <f t="shared" si="166"/>
        <v>Queensland</v>
      </c>
      <c r="G3544" t="s">
        <v>19</v>
      </c>
      <c r="H3544">
        <v>4119</v>
      </c>
      <c r="I3544" t="s">
        <v>11</v>
      </c>
      <c r="J3544" t="s">
        <v>129</v>
      </c>
      <c r="K3544" t="s">
        <v>157</v>
      </c>
      <c r="L3544" t="s">
        <v>147</v>
      </c>
      <c r="M3544" s="5">
        <v>515</v>
      </c>
    </row>
    <row r="3545" spans="1:13" x14ac:dyDescent="0.65">
      <c r="A3545" s="2">
        <v>45839</v>
      </c>
      <c r="B3545" s="3">
        <f t="shared" si="167"/>
        <v>2026</v>
      </c>
      <c r="C3545" t="str">
        <f t="shared" si="165"/>
        <v>2025-2026</v>
      </c>
      <c r="D3545" t="s">
        <v>160</v>
      </c>
      <c r="E3545" t="s">
        <v>41</v>
      </c>
      <c r="F3545" t="str">
        <f t="shared" si="166"/>
        <v>New South Wales</v>
      </c>
      <c r="G3545" t="s">
        <v>10</v>
      </c>
      <c r="H3545">
        <v>2478</v>
      </c>
      <c r="I3545" t="s">
        <v>11</v>
      </c>
      <c r="J3545" t="s">
        <v>120</v>
      </c>
      <c r="K3545" t="s">
        <v>150</v>
      </c>
      <c r="L3545" t="s">
        <v>140</v>
      </c>
      <c r="M3545" s="5">
        <v>425</v>
      </c>
    </row>
    <row r="3546" spans="1:13" x14ac:dyDescent="0.65">
      <c r="A3546" s="2">
        <v>45532</v>
      </c>
      <c r="B3546" s="3">
        <f t="shared" si="167"/>
        <v>2025</v>
      </c>
      <c r="C3546" t="str">
        <f t="shared" si="165"/>
        <v>2024-2025</v>
      </c>
      <c r="D3546" t="s">
        <v>160</v>
      </c>
      <c r="E3546" t="s">
        <v>68</v>
      </c>
      <c r="F3546" t="str">
        <f t="shared" si="166"/>
        <v>Victoria</v>
      </c>
      <c r="G3546" t="s">
        <v>26</v>
      </c>
      <c r="H3546">
        <v>3429</v>
      </c>
      <c r="I3546" t="s">
        <v>11</v>
      </c>
      <c r="J3546" t="s">
        <v>127</v>
      </c>
      <c r="K3546" t="s">
        <v>154</v>
      </c>
      <c r="L3546" t="s">
        <v>144</v>
      </c>
      <c r="M3546" s="5">
        <v>524</v>
      </c>
    </row>
    <row r="3547" spans="1:13" x14ac:dyDescent="0.65">
      <c r="A3547" s="2">
        <v>45568</v>
      </c>
      <c r="B3547" s="3">
        <f t="shared" si="167"/>
        <v>2025</v>
      </c>
      <c r="C3547" t="str">
        <f t="shared" si="165"/>
        <v>2024-2025</v>
      </c>
      <c r="D3547" t="s">
        <v>160</v>
      </c>
      <c r="E3547" t="s">
        <v>90</v>
      </c>
      <c r="F3547" t="str">
        <f t="shared" si="166"/>
        <v>New South Wales</v>
      </c>
      <c r="G3547" t="s">
        <v>10</v>
      </c>
      <c r="H3547">
        <v>2650</v>
      </c>
      <c r="I3547" t="s">
        <v>11</v>
      </c>
      <c r="J3547" t="s">
        <v>130</v>
      </c>
      <c r="K3547" t="s">
        <v>155</v>
      </c>
      <c r="L3547" t="s">
        <v>145</v>
      </c>
      <c r="M3547" s="5">
        <v>65</v>
      </c>
    </row>
    <row r="3548" spans="1:13" x14ac:dyDescent="0.65">
      <c r="A3548" s="2">
        <v>45721</v>
      </c>
      <c r="B3548" s="3">
        <f t="shared" si="167"/>
        <v>2025</v>
      </c>
      <c r="C3548" t="str">
        <f t="shared" si="165"/>
        <v>2024-2025</v>
      </c>
      <c r="D3548" t="s">
        <v>160</v>
      </c>
      <c r="E3548" t="s">
        <v>103</v>
      </c>
      <c r="F3548" t="str">
        <f t="shared" si="166"/>
        <v>Victoria</v>
      </c>
      <c r="G3548" t="s">
        <v>26</v>
      </c>
      <c r="H3548">
        <v>3550</v>
      </c>
      <c r="I3548" t="s">
        <v>11</v>
      </c>
      <c r="J3548" t="s">
        <v>127</v>
      </c>
      <c r="K3548" t="s">
        <v>151</v>
      </c>
      <c r="L3548" t="s">
        <v>141</v>
      </c>
      <c r="M3548" s="5">
        <v>560</v>
      </c>
    </row>
    <row r="3549" spans="1:13" x14ac:dyDescent="0.65">
      <c r="A3549" s="2">
        <v>45878</v>
      </c>
      <c r="B3549" s="3">
        <f t="shared" si="167"/>
        <v>2026</v>
      </c>
      <c r="C3549" t="str">
        <f t="shared" si="165"/>
        <v>2025-2026</v>
      </c>
      <c r="D3549" t="s">
        <v>161</v>
      </c>
      <c r="E3549" t="s">
        <v>102</v>
      </c>
      <c r="F3549" t="str">
        <f t="shared" si="166"/>
        <v>Queensland</v>
      </c>
      <c r="G3549" t="s">
        <v>19</v>
      </c>
      <c r="H3549">
        <v>4825</v>
      </c>
      <c r="I3549" t="s">
        <v>11</v>
      </c>
      <c r="J3549" t="s">
        <v>131</v>
      </c>
      <c r="K3549" t="s">
        <v>159</v>
      </c>
      <c r="L3549" t="s">
        <v>149</v>
      </c>
      <c r="M3549" s="5">
        <v>356</v>
      </c>
    </row>
    <row r="3550" spans="1:13" x14ac:dyDescent="0.65">
      <c r="A3550" s="2">
        <v>45529</v>
      </c>
      <c r="B3550" s="3">
        <f t="shared" si="167"/>
        <v>2025</v>
      </c>
      <c r="C3550" t="str">
        <f t="shared" si="165"/>
        <v>2024-2025</v>
      </c>
      <c r="D3550" t="s">
        <v>160</v>
      </c>
      <c r="E3550" t="s">
        <v>86</v>
      </c>
      <c r="F3550" t="str">
        <f t="shared" si="166"/>
        <v>Queensland</v>
      </c>
      <c r="G3550" t="s">
        <v>19</v>
      </c>
      <c r="H3550">
        <v>4119</v>
      </c>
      <c r="I3550" t="s">
        <v>11</v>
      </c>
      <c r="J3550" t="s">
        <v>129</v>
      </c>
      <c r="K3550" t="s">
        <v>152</v>
      </c>
      <c r="L3550" t="s">
        <v>142</v>
      </c>
      <c r="M3550" s="5">
        <v>431</v>
      </c>
    </row>
    <row r="3551" spans="1:13" x14ac:dyDescent="0.65">
      <c r="A3551" s="2">
        <v>45508</v>
      </c>
      <c r="B3551" s="3">
        <f t="shared" si="167"/>
        <v>2025</v>
      </c>
      <c r="C3551" t="str">
        <f t="shared" si="165"/>
        <v>2024-2025</v>
      </c>
      <c r="D3551" t="s">
        <v>160</v>
      </c>
      <c r="E3551" t="s">
        <v>102</v>
      </c>
      <c r="F3551" t="str">
        <f t="shared" si="166"/>
        <v>Queensland</v>
      </c>
      <c r="G3551" t="s">
        <v>19</v>
      </c>
      <c r="H3551">
        <v>4825</v>
      </c>
      <c r="I3551" t="s">
        <v>11</v>
      </c>
      <c r="J3551" t="s">
        <v>131</v>
      </c>
      <c r="K3551" t="s">
        <v>151</v>
      </c>
      <c r="L3551" t="s">
        <v>141</v>
      </c>
      <c r="M3551" s="5">
        <v>247</v>
      </c>
    </row>
    <row r="3552" spans="1:13" x14ac:dyDescent="0.65">
      <c r="A3552" s="2">
        <v>45786</v>
      </c>
      <c r="B3552" s="3">
        <f t="shared" si="167"/>
        <v>2025</v>
      </c>
      <c r="C3552" t="str">
        <f t="shared" si="165"/>
        <v>2024-2025</v>
      </c>
      <c r="D3552" t="s">
        <v>161</v>
      </c>
      <c r="E3552" t="s">
        <v>53</v>
      </c>
      <c r="F3552" t="str">
        <f t="shared" si="166"/>
        <v>Queensland</v>
      </c>
      <c r="G3552" t="s">
        <v>19</v>
      </c>
      <c r="H3552">
        <v>4012</v>
      </c>
      <c r="I3552" t="s">
        <v>11</v>
      </c>
      <c r="J3552" t="s">
        <v>129</v>
      </c>
      <c r="K3552" t="s">
        <v>151</v>
      </c>
      <c r="L3552" t="s">
        <v>141</v>
      </c>
      <c r="M3552" s="5">
        <v>117</v>
      </c>
    </row>
    <row r="3553" spans="1:13" x14ac:dyDescent="0.65">
      <c r="A3553" s="2">
        <v>45528</v>
      </c>
      <c r="B3553" s="3">
        <f t="shared" si="167"/>
        <v>2025</v>
      </c>
      <c r="C3553" t="str">
        <f t="shared" si="165"/>
        <v>2024-2025</v>
      </c>
      <c r="D3553" t="s">
        <v>161</v>
      </c>
      <c r="E3553" t="s">
        <v>77</v>
      </c>
      <c r="F3553" t="str">
        <f t="shared" si="166"/>
        <v>Victoria</v>
      </c>
      <c r="G3553" t="s">
        <v>26</v>
      </c>
      <c r="H3553">
        <v>3018</v>
      </c>
      <c r="I3553" t="s">
        <v>11</v>
      </c>
      <c r="J3553" t="s">
        <v>126</v>
      </c>
      <c r="K3553" t="s">
        <v>150</v>
      </c>
      <c r="L3553" t="s">
        <v>140</v>
      </c>
      <c r="M3553" s="5">
        <v>649</v>
      </c>
    </row>
    <row r="3554" spans="1:13" x14ac:dyDescent="0.65">
      <c r="A3554" s="2">
        <v>45327</v>
      </c>
      <c r="B3554" s="3">
        <f t="shared" si="167"/>
        <v>2024</v>
      </c>
      <c r="C3554" t="str">
        <f t="shared" si="165"/>
        <v>2023-2024</v>
      </c>
      <c r="D3554" t="s">
        <v>160</v>
      </c>
      <c r="E3554" t="s">
        <v>23</v>
      </c>
      <c r="F3554" t="str">
        <f t="shared" si="166"/>
        <v>New South Wales</v>
      </c>
      <c r="G3554" t="s">
        <v>10</v>
      </c>
      <c r="H3554">
        <v>2830</v>
      </c>
      <c r="I3554" t="s">
        <v>11</v>
      </c>
      <c r="J3554" t="s">
        <v>130</v>
      </c>
      <c r="K3554" t="s">
        <v>156</v>
      </c>
      <c r="L3554" t="s">
        <v>146</v>
      </c>
      <c r="M3554" s="5">
        <v>273</v>
      </c>
    </row>
    <row r="3555" spans="1:13" x14ac:dyDescent="0.65">
      <c r="A3555" s="2">
        <v>45895</v>
      </c>
      <c r="B3555" s="3">
        <f t="shared" si="167"/>
        <v>2026</v>
      </c>
      <c r="C3555" t="str">
        <f t="shared" si="165"/>
        <v>2025-2026</v>
      </c>
      <c r="D3555" t="s">
        <v>160</v>
      </c>
      <c r="E3555" t="s">
        <v>71</v>
      </c>
      <c r="F3555" t="str">
        <f t="shared" si="166"/>
        <v>Victoria</v>
      </c>
      <c r="G3555" t="s">
        <v>26</v>
      </c>
      <c r="H3555">
        <v>3131</v>
      </c>
      <c r="I3555" t="s">
        <v>11</v>
      </c>
      <c r="J3555" t="s">
        <v>125</v>
      </c>
      <c r="K3555" t="s">
        <v>154</v>
      </c>
      <c r="L3555" t="s">
        <v>144</v>
      </c>
      <c r="M3555" s="5">
        <v>788</v>
      </c>
    </row>
    <row r="3556" spans="1:13" x14ac:dyDescent="0.65">
      <c r="A3556" s="2">
        <v>45749</v>
      </c>
      <c r="B3556" s="3">
        <f t="shared" si="167"/>
        <v>2025</v>
      </c>
      <c r="C3556" t="str">
        <f t="shared" si="165"/>
        <v>2024-2025</v>
      </c>
      <c r="D3556" t="s">
        <v>161</v>
      </c>
      <c r="E3556" t="s">
        <v>114</v>
      </c>
      <c r="F3556" t="str">
        <f t="shared" si="166"/>
        <v>Victoria</v>
      </c>
      <c r="G3556" t="s">
        <v>26</v>
      </c>
      <c r="H3556">
        <v>3353</v>
      </c>
      <c r="I3556" t="s">
        <v>11</v>
      </c>
      <c r="J3556" t="s">
        <v>127</v>
      </c>
      <c r="K3556" t="s">
        <v>157</v>
      </c>
      <c r="L3556" t="s">
        <v>147</v>
      </c>
      <c r="M3556" s="5">
        <v>445</v>
      </c>
    </row>
    <row r="3557" spans="1:13" x14ac:dyDescent="0.65">
      <c r="A3557" s="2">
        <v>45407</v>
      </c>
      <c r="B3557" s="3">
        <f t="shared" si="167"/>
        <v>2024</v>
      </c>
      <c r="C3557" t="str">
        <f t="shared" si="165"/>
        <v>2023-2024</v>
      </c>
      <c r="D3557" t="s">
        <v>161</v>
      </c>
      <c r="E3557" t="s">
        <v>33</v>
      </c>
      <c r="F3557" t="str">
        <f t="shared" si="166"/>
        <v>Northern Territory</v>
      </c>
      <c r="G3557" t="s">
        <v>15</v>
      </c>
      <c r="H3557">
        <v>870</v>
      </c>
      <c r="I3557" t="s">
        <v>11</v>
      </c>
      <c r="J3557" t="s">
        <v>138</v>
      </c>
      <c r="K3557" t="s">
        <v>159</v>
      </c>
      <c r="L3557" t="s">
        <v>149</v>
      </c>
      <c r="M3557" s="5">
        <v>252</v>
      </c>
    </row>
    <row r="3558" spans="1:13" x14ac:dyDescent="0.65">
      <c r="A3558" s="2">
        <v>45347</v>
      </c>
      <c r="B3558" s="3">
        <f t="shared" si="167"/>
        <v>2024</v>
      </c>
      <c r="C3558" t="str">
        <f t="shared" si="165"/>
        <v>2023-2024</v>
      </c>
      <c r="D3558" t="s">
        <v>160</v>
      </c>
      <c r="E3558" t="s">
        <v>89</v>
      </c>
      <c r="F3558" t="str">
        <f t="shared" si="166"/>
        <v>Queensland</v>
      </c>
      <c r="G3558" t="s">
        <v>19</v>
      </c>
      <c r="H3558">
        <v>4700</v>
      </c>
      <c r="I3558" t="s">
        <v>11</v>
      </c>
      <c r="J3558" t="s">
        <v>136</v>
      </c>
      <c r="K3558" t="s">
        <v>155</v>
      </c>
      <c r="L3558" t="s">
        <v>145</v>
      </c>
      <c r="M3558" s="5">
        <v>593</v>
      </c>
    </row>
    <row r="3559" spans="1:13" x14ac:dyDescent="0.65">
      <c r="A3559" s="2">
        <v>45535</v>
      </c>
      <c r="B3559" s="3">
        <f t="shared" si="167"/>
        <v>2025</v>
      </c>
      <c r="C3559" t="str">
        <f t="shared" si="165"/>
        <v>2024-2025</v>
      </c>
      <c r="D3559" t="s">
        <v>160</v>
      </c>
      <c r="E3559" t="s">
        <v>25</v>
      </c>
      <c r="F3559" t="str">
        <f t="shared" si="166"/>
        <v>Victoria</v>
      </c>
      <c r="G3559" t="s">
        <v>26</v>
      </c>
      <c r="H3559">
        <v>3066</v>
      </c>
      <c r="I3559" t="s">
        <v>11</v>
      </c>
      <c r="J3559" t="s">
        <v>126</v>
      </c>
      <c r="K3559" t="s">
        <v>153</v>
      </c>
      <c r="L3559" t="s">
        <v>143</v>
      </c>
      <c r="M3559" s="5">
        <v>114</v>
      </c>
    </row>
    <row r="3560" spans="1:13" x14ac:dyDescent="0.65">
      <c r="A3560" s="2">
        <v>45553</v>
      </c>
      <c r="B3560" s="3">
        <f t="shared" si="167"/>
        <v>2025</v>
      </c>
      <c r="C3560" t="str">
        <f t="shared" si="165"/>
        <v>2024-2025</v>
      </c>
      <c r="D3560" t="s">
        <v>160</v>
      </c>
      <c r="E3560" t="s">
        <v>20</v>
      </c>
      <c r="F3560" t="str">
        <f t="shared" si="166"/>
        <v>South Australia</v>
      </c>
      <c r="G3560" t="s">
        <v>17</v>
      </c>
      <c r="H3560">
        <v>5607</v>
      </c>
      <c r="I3560" t="s">
        <v>11</v>
      </c>
      <c r="J3560" t="s">
        <v>137</v>
      </c>
      <c r="K3560" t="s">
        <v>159</v>
      </c>
      <c r="L3560" t="s">
        <v>149</v>
      </c>
      <c r="M3560" s="5">
        <v>739</v>
      </c>
    </row>
    <row r="3561" spans="1:13" x14ac:dyDescent="0.65">
      <c r="A3561" s="2">
        <v>45781</v>
      </c>
      <c r="B3561" s="3">
        <f t="shared" si="167"/>
        <v>2025</v>
      </c>
      <c r="C3561" t="str">
        <f t="shared" si="165"/>
        <v>2024-2025</v>
      </c>
      <c r="D3561" t="s">
        <v>160</v>
      </c>
      <c r="E3561" t="s">
        <v>111</v>
      </c>
      <c r="F3561" t="str">
        <f t="shared" si="166"/>
        <v>New South Wales</v>
      </c>
      <c r="G3561" t="s">
        <v>10</v>
      </c>
      <c r="H3561">
        <v>2154</v>
      </c>
      <c r="I3561" t="s">
        <v>11</v>
      </c>
      <c r="J3561" t="s">
        <v>123</v>
      </c>
      <c r="K3561" t="s">
        <v>157</v>
      </c>
      <c r="L3561" t="s">
        <v>147</v>
      </c>
      <c r="M3561" s="5">
        <v>230</v>
      </c>
    </row>
    <row r="3562" spans="1:13" x14ac:dyDescent="0.65">
      <c r="A3562" s="2">
        <v>45444</v>
      </c>
      <c r="B3562" s="3">
        <f t="shared" si="167"/>
        <v>2024</v>
      </c>
      <c r="C3562" t="str">
        <f t="shared" si="165"/>
        <v>2023-2024</v>
      </c>
      <c r="D3562" t="s">
        <v>160</v>
      </c>
      <c r="E3562" t="s">
        <v>105</v>
      </c>
      <c r="F3562" t="str">
        <f t="shared" si="166"/>
        <v>New South Wales</v>
      </c>
      <c r="G3562" t="s">
        <v>10</v>
      </c>
      <c r="H3562">
        <v>2031</v>
      </c>
      <c r="I3562" t="s">
        <v>11</v>
      </c>
      <c r="J3562" t="s">
        <v>124</v>
      </c>
      <c r="K3562" t="s">
        <v>153</v>
      </c>
      <c r="L3562" t="s">
        <v>143</v>
      </c>
      <c r="M3562" s="5">
        <v>132</v>
      </c>
    </row>
    <row r="3563" spans="1:13" x14ac:dyDescent="0.65">
      <c r="A3563" s="2">
        <v>45900</v>
      </c>
      <c r="B3563" s="3">
        <f t="shared" si="167"/>
        <v>2026</v>
      </c>
      <c r="C3563" t="str">
        <f t="shared" si="165"/>
        <v>2025-2026</v>
      </c>
      <c r="D3563" t="s">
        <v>160</v>
      </c>
      <c r="E3563" t="s">
        <v>27</v>
      </c>
      <c r="F3563" t="str">
        <f t="shared" si="166"/>
        <v>Western Australia</v>
      </c>
      <c r="G3563" t="s">
        <v>28</v>
      </c>
      <c r="H3563">
        <v>6030</v>
      </c>
      <c r="I3563" t="s">
        <v>11</v>
      </c>
      <c r="J3563" t="s">
        <v>119</v>
      </c>
      <c r="K3563" t="s">
        <v>155</v>
      </c>
      <c r="L3563" t="s">
        <v>145</v>
      </c>
      <c r="M3563" s="5">
        <v>453</v>
      </c>
    </row>
    <row r="3564" spans="1:13" x14ac:dyDescent="0.65">
      <c r="A3564" s="2">
        <v>45895</v>
      </c>
      <c r="B3564" s="3">
        <f t="shared" si="167"/>
        <v>2026</v>
      </c>
      <c r="C3564" t="str">
        <f t="shared" si="165"/>
        <v>2025-2026</v>
      </c>
      <c r="D3564" t="s">
        <v>160</v>
      </c>
      <c r="E3564" t="s">
        <v>94</v>
      </c>
      <c r="F3564" t="str">
        <f t="shared" si="166"/>
        <v>Queensland</v>
      </c>
      <c r="G3564" t="s">
        <v>19</v>
      </c>
      <c r="H3564">
        <v>4551</v>
      </c>
      <c r="I3564" t="s">
        <v>11</v>
      </c>
      <c r="J3564" t="s">
        <v>134</v>
      </c>
      <c r="K3564" t="s">
        <v>153</v>
      </c>
      <c r="L3564" t="s">
        <v>143</v>
      </c>
      <c r="M3564" s="5">
        <v>466</v>
      </c>
    </row>
    <row r="3565" spans="1:13" x14ac:dyDescent="0.65">
      <c r="A3565" s="2">
        <v>45396</v>
      </c>
      <c r="B3565" s="3">
        <f t="shared" si="167"/>
        <v>2024</v>
      </c>
      <c r="C3565" t="str">
        <f t="shared" si="165"/>
        <v>2023-2024</v>
      </c>
      <c r="D3565" t="s">
        <v>161</v>
      </c>
      <c r="E3565" t="s">
        <v>18</v>
      </c>
      <c r="F3565" t="str">
        <f t="shared" si="166"/>
        <v>Queensland</v>
      </c>
      <c r="G3565" t="s">
        <v>19</v>
      </c>
      <c r="H3565">
        <v>4802</v>
      </c>
      <c r="I3565" t="s">
        <v>11</v>
      </c>
      <c r="J3565" t="s">
        <v>131</v>
      </c>
      <c r="K3565" t="s">
        <v>155</v>
      </c>
      <c r="L3565" t="s">
        <v>145</v>
      </c>
      <c r="M3565" s="5">
        <v>194</v>
      </c>
    </row>
    <row r="3566" spans="1:13" x14ac:dyDescent="0.65">
      <c r="A3566" s="2">
        <v>45694</v>
      </c>
      <c r="B3566" s="3">
        <f t="shared" si="167"/>
        <v>2025</v>
      </c>
      <c r="C3566" t="str">
        <f t="shared" si="165"/>
        <v>2024-2025</v>
      </c>
      <c r="D3566" t="s">
        <v>160</v>
      </c>
      <c r="E3566" t="s">
        <v>96</v>
      </c>
      <c r="F3566" t="str">
        <f t="shared" si="166"/>
        <v>Western Australia</v>
      </c>
      <c r="G3566" t="s">
        <v>28</v>
      </c>
      <c r="H3566">
        <v>6027</v>
      </c>
      <c r="I3566" t="s">
        <v>11</v>
      </c>
      <c r="J3566" t="s">
        <v>119</v>
      </c>
      <c r="K3566" t="s">
        <v>154</v>
      </c>
      <c r="L3566" t="s">
        <v>144</v>
      </c>
      <c r="M3566" s="5">
        <v>654</v>
      </c>
    </row>
    <row r="3567" spans="1:13" x14ac:dyDescent="0.65">
      <c r="A3567" s="2">
        <v>45940</v>
      </c>
      <c r="B3567" s="3">
        <f t="shared" si="167"/>
        <v>2026</v>
      </c>
      <c r="C3567" t="str">
        <f t="shared" si="165"/>
        <v>2025-2026</v>
      </c>
      <c r="D3567" t="s">
        <v>160</v>
      </c>
      <c r="E3567" t="s">
        <v>112</v>
      </c>
      <c r="F3567" t="str">
        <f t="shared" si="166"/>
        <v>Queensland</v>
      </c>
      <c r="G3567" t="s">
        <v>19</v>
      </c>
      <c r="H3567">
        <v>4566</v>
      </c>
      <c r="I3567" t="s">
        <v>11</v>
      </c>
      <c r="J3567" t="s">
        <v>134</v>
      </c>
      <c r="K3567" t="s">
        <v>150</v>
      </c>
      <c r="L3567" t="s">
        <v>140</v>
      </c>
      <c r="M3567" s="5">
        <v>702</v>
      </c>
    </row>
    <row r="3568" spans="1:13" x14ac:dyDescent="0.65">
      <c r="A3568" s="2">
        <v>45761</v>
      </c>
      <c r="B3568" s="3">
        <f t="shared" si="167"/>
        <v>2025</v>
      </c>
      <c r="C3568" t="str">
        <f t="shared" si="165"/>
        <v>2024-2025</v>
      </c>
      <c r="D3568" t="s">
        <v>160</v>
      </c>
      <c r="E3568" t="s">
        <v>82</v>
      </c>
      <c r="F3568" t="str">
        <f t="shared" si="166"/>
        <v>Queensland</v>
      </c>
      <c r="G3568" t="s">
        <v>19</v>
      </c>
      <c r="H3568">
        <v>4215</v>
      </c>
      <c r="I3568" t="s">
        <v>11</v>
      </c>
      <c r="J3568" t="s">
        <v>122</v>
      </c>
      <c r="K3568" t="s">
        <v>153</v>
      </c>
      <c r="L3568" t="s">
        <v>143</v>
      </c>
      <c r="M3568" s="5">
        <v>176</v>
      </c>
    </row>
    <row r="3569" spans="1:13" x14ac:dyDescent="0.65">
      <c r="A3569" s="2">
        <v>45770</v>
      </c>
      <c r="B3569" s="3">
        <f t="shared" si="167"/>
        <v>2025</v>
      </c>
      <c r="C3569" t="str">
        <f t="shared" si="165"/>
        <v>2024-2025</v>
      </c>
      <c r="D3569" t="s">
        <v>160</v>
      </c>
      <c r="E3569" t="s">
        <v>94</v>
      </c>
      <c r="F3569" t="str">
        <f t="shared" si="166"/>
        <v>Queensland</v>
      </c>
      <c r="G3569" t="s">
        <v>19</v>
      </c>
      <c r="H3569">
        <v>4551</v>
      </c>
      <c r="I3569" t="s">
        <v>11</v>
      </c>
      <c r="J3569" t="s">
        <v>134</v>
      </c>
      <c r="K3569" t="s">
        <v>159</v>
      </c>
      <c r="L3569" t="s">
        <v>149</v>
      </c>
      <c r="M3569" s="5">
        <v>381</v>
      </c>
    </row>
    <row r="3570" spans="1:13" x14ac:dyDescent="0.65">
      <c r="A3570" s="2">
        <v>45829</v>
      </c>
      <c r="B3570" s="3">
        <f t="shared" si="167"/>
        <v>2025</v>
      </c>
      <c r="C3570" t="str">
        <f t="shared" si="165"/>
        <v>2024-2025</v>
      </c>
      <c r="D3570" t="s">
        <v>161</v>
      </c>
      <c r="E3570" t="s">
        <v>106</v>
      </c>
      <c r="F3570" t="str">
        <f t="shared" si="166"/>
        <v>Queensland</v>
      </c>
      <c r="G3570" t="s">
        <v>19</v>
      </c>
      <c r="H3570">
        <v>4558</v>
      </c>
      <c r="I3570" t="s">
        <v>11</v>
      </c>
      <c r="J3570" t="s">
        <v>134</v>
      </c>
      <c r="K3570" t="s">
        <v>159</v>
      </c>
      <c r="L3570" t="s">
        <v>149</v>
      </c>
      <c r="M3570" s="5">
        <v>335</v>
      </c>
    </row>
    <row r="3571" spans="1:13" x14ac:dyDescent="0.65">
      <c r="A3571" s="2">
        <v>45890</v>
      </c>
      <c r="B3571" s="3">
        <f t="shared" si="167"/>
        <v>2026</v>
      </c>
      <c r="C3571" t="str">
        <f t="shared" si="165"/>
        <v>2025-2026</v>
      </c>
      <c r="D3571" t="s">
        <v>160</v>
      </c>
      <c r="E3571" t="s">
        <v>113</v>
      </c>
      <c r="F3571" t="str">
        <f t="shared" si="166"/>
        <v>New South Wales</v>
      </c>
      <c r="G3571" t="s">
        <v>10</v>
      </c>
      <c r="H3571">
        <v>2101</v>
      </c>
      <c r="I3571" t="s">
        <v>11</v>
      </c>
      <c r="J3571" t="s">
        <v>123</v>
      </c>
      <c r="K3571" t="s">
        <v>157</v>
      </c>
      <c r="L3571" t="s">
        <v>147</v>
      </c>
      <c r="M3571" s="5">
        <v>155</v>
      </c>
    </row>
    <row r="3572" spans="1:13" x14ac:dyDescent="0.65">
      <c r="A3572" s="2">
        <v>45461</v>
      </c>
      <c r="B3572" s="3">
        <f t="shared" si="167"/>
        <v>2024</v>
      </c>
      <c r="C3572" t="str">
        <f t="shared" si="165"/>
        <v>2023-2024</v>
      </c>
      <c r="D3572" t="s">
        <v>161</v>
      </c>
      <c r="E3572" t="s">
        <v>18</v>
      </c>
      <c r="F3572" t="str">
        <f t="shared" si="166"/>
        <v>Queensland</v>
      </c>
      <c r="G3572" t="s">
        <v>19</v>
      </c>
      <c r="H3572">
        <v>4802</v>
      </c>
      <c r="I3572" t="s">
        <v>11</v>
      </c>
      <c r="J3572" t="s">
        <v>131</v>
      </c>
      <c r="K3572" t="s">
        <v>154</v>
      </c>
      <c r="L3572" t="s">
        <v>144</v>
      </c>
      <c r="M3572" s="5">
        <v>79</v>
      </c>
    </row>
    <row r="3573" spans="1:13" x14ac:dyDescent="0.65">
      <c r="A3573" s="2">
        <v>45435</v>
      </c>
      <c r="B3573" s="3">
        <f t="shared" si="167"/>
        <v>2024</v>
      </c>
      <c r="C3573" t="str">
        <f t="shared" si="165"/>
        <v>2023-2024</v>
      </c>
      <c r="D3573" t="s">
        <v>160</v>
      </c>
      <c r="E3573" t="s">
        <v>91</v>
      </c>
      <c r="F3573" t="str">
        <f t="shared" si="166"/>
        <v>Western Australia</v>
      </c>
      <c r="G3573" t="s">
        <v>28</v>
      </c>
      <c r="H3573">
        <v>6109</v>
      </c>
      <c r="I3573" t="s">
        <v>11</v>
      </c>
      <c r="J3573" t="s">
        <v>133</v>
      </c>
      <c r="K3573" t="s">
        <v>159</v>
      </c>
      <c r="L3573" t="s">
        <v>149</v>
      </c>
      <c r="M3573" s="5">
        <v>609</v>
      </c>
    </row>
    <row r="3574" spans="1:13" x14ac:dyDescent="0.65">
      <c r="A3574" s="2">
        <v>45785</v>
      </c>
      <c r="B3574" s="3">
        <f t="shared" si="167"/>
        <v>2025</v>
      </c>
      <c r="C3574" t="str">
        <f t="shared" si="165"/>
        <v>2024-2025</v>
      </c>
      <c r="D3574" t="s">
        <v>160</v>
      </c>
      <c r="E3574" t="s">
        <v>105</v>
      </c>
      <c r="F3574" t="str">
        <f t="shared" si="166"/>
        <v>New South Wales</v>
      </c>
      <c r="G3574" t="s">
        <v>10</v>
      </c>
      <c r="H3574">
        <v>2031</v>
      </c>
      <c r="I3574" t="s">
        <v>11</v>
      </c>
      <c r="J3574" t="s">
        <v>124</v>
      </c>
      <c r="K3574" t="s">
        <v>152</v>
      </c>
      <c r="L3574" t="s">
        <v>142</v>
      </c>
      <c r="M3574" s="5">
        <v>524</v>
      </c>
    </row>
    <row r="3575" spans="1:13" x14ac:dyDescent="0.65">
      <c r="A3575" s="2">
        <v>45657</v>
      </c>
      <c r="B3575" s="3">
        <f t="shared" si="167"/>
        <v>2025</v>
      </c>
      <c r="C3575" t="str">
        <f t="shared" si="165"/>
        <v>2024-2025</v>
      </c>
      <c r="D3575" t="s">
        <v>160</v>
      </c>
      <c r="E3575" t="s">
        <v>60</v>
      </c>
      <c r="F3575" t="str">
        <f t="shared" si="166"/>
        <v>Queensland</v>
      </c>
      <c r="G3575" t="s">
        <v>19</v>
      </c>
      <c r="H3575">
        <v>4655</v>
      </c>
      <c r="I3575" t="s">
        <v>11</v>
      </c>
      <c r="J3575" t="s">
        <v>136</v>
      </c>
      <c r="K3575" t="s">
        <v>159</v>
      </c>
      <c r="L3575" t="s">
        <v>149</v>
      </c>
      <c r="M3575" s="5">
        <v>101</v>
      </c>
    </row>
    <row r="3576" spans="1:13" x14ac:dyDescent="0.65">
      <c r="A3576" s="2">
        <v>45545</v>
      </c>
      <c r="B3576" s="3">
        <f t="shared" si="167"/>
        <v>2025</v>
      </c>
      <c r="C3576" t="str">
        <f t="shared" si="165"/>
        <v>2024-2025</v>
      </c>
      <c r="D3576" t="s">
        <v>160</v>
      </c>
      <c r="E3576" t="s">
        <v>54</v>
      </c>
      <c r="F3576" t="str">
        <f t="shared" si="166"/>
        <v>New South Wales</v>
      </c>
      <c r="G3576" t="s">
        <v>10</v>
      </c>
      <c r="H3576">
        <v>2750</v>
      </c>
      <c r="I3576" t="s">
        <v>11</v>
      </c>
      <c r="J3576" t="s">
        <v>130</v>
      </c>
      <c r="K3576" t="s">
        <v>159</v>
      </c>
      <c r="L3576" t="s">
        <v>149</v>
      </c>
      <c r="M3576" s="5">
        <v>740</v>
      </c>
    </row>
    <row r="3577" spans="1:13" x14ac:dyDescent="0.65">
      <c r="A3577" s="2">
        <v>45645</v>
      </c>
      <c r="B3577" s="3">
        <f t="shared" si="167"/>
        <v>2025</v>
      </c>
      <c r="C3577" t="str">
        <f t="shared" si="165"/>
        <v>2024-2025</v>
      </c>
      <c r="D3577" t="s">
        <v>160</v>
      </c>
      <c r="E3577" t="s">
        <v>65</v>
      </c>
      <c r="F3577" t="str">
        <f t="shared" si="166"/>
        <v>Victoria</v>
      </c>
      <c r="G3577" t="s">
        <v>26</v>
      </c>
      <c r="H3577">
        <v>3931</v>
      </c>
      <c r="I3577" t="s">
        <v>11</v>
      </c>
      <c r="J3577" t="s">
        <v>135</v>
      </c>
      <c r="K3577" t="s">
        <v>151</v>
      </c>
      <c r="L3577" t="s">
        <v>141</v>
      </c>
      <c r="M3577" s="5">
        <v>673</v>
      </c>
    </row>
    <row r="3578" spans="1:13" x14ac:dyDescent="0.65">
      <c r="A3578" s="2">
        <v>45952</v>
      </c>
      <c r="B3578" s="3">
        <f t="shared" si="167"/>
        <v>2026</v>
      </c>
      <c r="C3578" t="str">
        <f t="shared" si="165"/>
        <v>2025-2026</v>
      </c>
      <c r="D3578" t="s">
        <v>160</v>
      </c>
      <c r="E3578" t="s">
        <v>106</v>
      </c>
      <c r="F3578" t="str">
        <f t="shared" si="166"/>
        <v>Queensland</v>
      </c>
      <c r="G3578" t="s">
        <v>19</v>
      </c>
      <c r="H3578">
        <v>4558</v>
      </c>
      <c r="I3578" t="s">
        <v>11</v>
      </c>
      <c r="J3578" t="s">
        <v>134</v>
      </c>
      <c r="K3578" t="s">
        <v>157</v>
      </c>
      <c r="L3578" t="s">
        <v>147</v>
      </c>
      <c r="M3578" s="5">
        <v>428</v>
      </c>
    </row>
    <row r="3579" spans="1:13" x14ac:dyDescent="0.65">
      <c r="A3579" s="2">
        <v>45436</v>
      </c>
      <c r="B3579" s="3">
        <f t="shared" si="167"/>
        <v>2024</v>
      </c>
      <c r="C3579" t="str">
        <f t="shared" si="165"/>
        <v>2023-2024</v>
      </c>
      <c r="D3579" t="s">
        <v>160</v>
      </c>
      <c r="E3579" t="s">
        <v>71</v>
      </c>
      <c r="F3579" t="str">
        <f t="shared" si="166"/>
        <v>Victoria</v>
      </c>
      <c r="G3579" t="s">
        <v>26</v>
      </c>
      <c r="H3579">
        <v>3131</v>
      </c>
      <c r="I3579" t="s">
        <v>11</v>
      </c>
      <c r="J3579" t="s">
        <v>125</v>
      </c>
      <c r="K3579" t="s">
        <v>154</v>
      </c>
      <c r="L3579" t="s">
        <v>144</v>
      </c>
      <c r="M3579" s="5">
        <v>112</v>
      </c>
    </row>
    <row r="3580" spans="1:13" x14ac:dyDescent="0.65">
      <c r="A3580" s="2">
        <v>45768</v>
      </c>
      <c r="B3580" s="3">
        <f t="shared" si="167"/>
        <v>2025</v>
      </c>
      <c r="C3580" t="str">
        <f t="shared" si="165"/>
        <v>2024-2025</v>
      </c>
      <c r="D3580" t="s">
        <v>160</v>
      </c>
      <c r="E3580" t="s">
        <v>73</v>
      </c>
      <c r="F3580" t="str">
        <f t="shared" si="166"/>
        <v>Queensland</v>
      </c>
      <c r="G3580" t="s">
        <v>19</v>
      </c>
      <c r="H3580">
        <v>4509</v>
      </c>
      <c r="I3580" t="s">
        <v>11</v>
      </c>
      <c r="J3580" t="s">
        <v>122</v>
      </c>
      <c r="K3580" t="s">
        <v>157</v>
      </c>
      <c r="L3580" t="s">
        <v>147</v>
      </c>
      <c r="M3580" s="5">
        <v>113</v>
      </c>
    </row>
    <row r="3581" spans="1:13" x14ac:dyDescent="0.65">
      <c r="A3581" s="2">
        <v>45686</v>
      </c>
      <c r="B3581" s="3">
        <f t="shared" si="167"/>
        <v>2025</v>
      </c>
      <c r="C3581" t="str">
        <f t="shared" si="165"/>
        <v>2024-2025</v>
      </c>
      <c r="D3581" t="s">
        <v>161</v>
      </c>
      <c r="E3581" t="s">
        <v>44</v>
      </c>
      <c r="F3581" t="str">
        <f t="shared" si="166"/>
        <v>Western Australia</v>
      </c>
      <c r="G3581" t="s">
        <v>28</v>
      </c>
      <c r="H3581">
        <v>6010</v>
      </c>
      <c r="I3581" t="s">
        <v>11</v>
      </c>
      <c r="J3581" t="s">
        <v>119</v>
      </c>
      <c r="K3581" t="s">
        <v>151</v>
      </c>
      <c r="L3581" t="s">
        <v>141</v>
      </c>
      <c r="M3581" s="5">
        <v>622</v>
      </c>
    </row>
    <row r="3582" spans="1:13" x14ac:dyDescent="0.65">
      <c r="A3582" s="2">
        <v>45977</v>
      </c>
      <c r="B3582" s="3">
        <f t="shared" si="167"/>
        <v>2026</v>
      </c>
      <c r="C3582" t="str">
        <f t="shared" si="165"/>
        <v>2025-2026</v>
      </c>
      <c r="D3582" t="s">
        <v>160</v>
      </c>
      <c r="E3582" t="s">
        <v>38</v>
      </c>
      <c r="F3582" t="str">
        <f t="shared" si="166"/>
        <v>Victoria</v>
      </c>
      <c r="G3582" t="s">
        <v>26</v>
      </c>
      <c r="H3582">
        <v>3199</v>
      </c>
      <c r="I3582" t="s">
        <v>11</v>
      </c>
      <c r="J3582" t="s">
        <v>125</v>
      </c>
      <c r="K3582" t="s">
        <v>153</v>
      </c>
      <c r="L3582" t="s">
        <v>143</v>
      </c>
      <c r="M3582" s="5">
        <v>167</v>
      </c>
    </row>
    <row r="3583" spans="1:13" x14ac:dyDescent="0.65">
      <c r="A3583" s="2">
        <v>45846</v>
      </c>
      <c r="B3583" s="3">
        <f t="shared" si="167"/>
        <v>2026</v>
      </c>
      <c r="C3583" t="str">
        <f t="shared" si="165"/>
        <v>2025-2026</v>
      </c>
      <c r="D3583" t="s">
        <v>160</v>
      </c>
      <c r="E3583" t="s">
        <v>21</v>
      </c>
      <c r="F3583" t="str">
        <f t="shared" si="166"/>
        <v>South Australia</v>
      </c>
      <c r="G3583" t="s">
        <v>17</v>
      </c>
      <c r="H3583">
        <v>5343</v>
      </c>
      <c r="I3583" t="s">
        <v>11</v>
      </c>
      <c r="J3583" t="s">
        <v>137</v>
      </c>
      <c r="K3583" t="s">
        <v>151</v>
      </c>
      <c r="L3583" t="s">
        <v>141</v>
      </c>
      <c r="M3583" s="5">
        <v>236</v>
      </c>
    </row>
    <row r="3584" spans="1:13" x14ac:dyDescent="0.65">
      <c r="A3584" s="2">
        <v>45734</v>
      </c>
      <c r="B3584" s="3">
        <f t="shared" si="167"/>
        <v>2025</v>
      </c>
      <c r="C3584" t="str">
        <f t="shared" si="165"/>
        <v>2024-2025</v>
      </c>
      <c r="D3584" t="s">
        <v>160</v>
      </c>
      <c r="E3584" t="s">
        <v>100</v>
      </c>
      <c r="F3584" t="str">
        <f t="shared" si="166"/>
        <v>New South Wales</v>
      </c>
      <c r="G3584" t="s">
        <v>10</v>
      </c>
      <c r="H3584">
        <v>2800</v>
      </c>
      <c r="I3584" t="s">
        <v>11</v>
      </c>
      <c r="J3584" t="s">
        <v>130</v>
      </c>
      <c r="K3584" t="s">
        <v>158</v>
      </c>
      <c r="L3584" t="s">
        <v>148</v>
      </c>
      <c r="M3584" s="5">
        <v>201</v>
      </c>
    </row>
    <row r="3585" spans="1:13" x14ac:dyDescent="0.65">
      <c r="A3585" s="2">
        <v>45551</v>
      </c>
      <c r="B3585" s="3">
        <f t="shared" si="167"/>
        <v>2025</v>
      </c>
      <c r="C3585" t="str">
        <f t="shared" si="165"/>
        <v>2024-2025</v>
      </c>
      <c r="D3585" t="s">
        <v>160</v>
      </c>
      <c r="E3585" t="s">
        <v>39</v>
      </c>
      <c r="F3585" t="str">
        <f t="shared" si="166"/>
        <v>New South Wales</v>
      </c>
      <c r="G3585" t="s">
        <v>10</v>
      </c>
      <c r="H3585">
        <v>2541</v>
      </c>
      <c r="I3585" t="s">
        <v>11</v>
      </c>
      <c r="J3585" t="s">
        <v>121</v>
      </c>
      <c r="K3585" t="s">
        <v>153</v>
      </c>
      <c r="L3585" t="s">
        <v>143</v>
      </c>
      <c r="M3585" s="5">
        <v>731</v>
      </c>
    </row>
    <row r="3586" spans="1:13" x14ac:dyDescent="0.65">
      <c r="A3586" s="2">
        <v>45297</v>
      </c>
      <c r="B3586" s="3">
        <f t="shared" si="167"/>
        <v>2024</v>
      </c>
      <c r="C3586" t="str">
        <f t="shared" ref="C3586:C3649" si="168">IF(MONTH(A3586) &gt;= 7, YEAR(A3586) &amp; "-" &amp; YEAR(A3586) + 1, YEAR(A3586) - 1 &amp; "-" &amp; YEAR(A3586))</f>
        <v>2023-2024</v>
      </c>
      <c r="D3586" t="s">
        <v>160</v>
      </c>
      <c r="E3586" t="s">
        <v>42</v>
      </c>
      <c r="F3586" t="str">
        <f t="shared" ref="F3586:F3649" si="169">IF(G3586="WA","Western Australia",
IF(G3586="NSW","New South Wales",
IF(G3586="QLD","Queensland",
IF(G3586="VIC","Victoria",
IF(G3586="TAS","Tasmania",
IF(G3586="SA","South Australia",
IF(G3586="NT","Northern Territory",
IF(G3586="ACT","Australian Capital Territory",G3586))))))))</f>
        <v>Tasmania</v>
      </c>
      <c r="G3586" t="s">
        <v>43</v>
      </c>
      <c r="H3586">
        <v>7018</v>
      </c>
      <c r="I3586" t="s">
        <v>11</v>
      </c>
      <c r="J3586" t="s">
        <v>128</v>
      </c>
      <c r="K3586" t="s">
        <v>150</v>
      </c>
      <c r="L3586" t="s">
        <v>140</v>
      </c>
      <c r="M3586" s="5">
        <v>378</v>
      </c>
    </row>
    <row r="3587" spans="1:13" x14ac:dyDescent="0.65">
      <c r="A3587" s="2">
        <v>45478</v>
      </c>
      <c r="B3587" s="3">
        <f t="shared" ref="B3587:B3650" si="170">IF(MONTH(A3587)&gt;=7,YEAR(A3587)+1,YEAR(A3587))</f>
        <v>2025</v>
      </c>
      <c r="C3587" t="str">
        <f t="shared" si="168"/>
        <v>2024-2025</v>
      </c>
      <c r="D3587" t="s">
        <v>160</v>
      </c>
      <c r="E3587" t="s">
        <v>56</v>
      </c>
      <c r="F3587" t="str">
        <f t="shared" si="169"/>
        <v>Queensland</v>
      </c>
      <c r="G3587" t="s">
        <v>19</v>
      </c>
      <c r="H3587">
        <v>4883</v>
      </c>
      <c r="I3587" t="s">
        <v>11</v>
      </c>
      <c r="J3587" t="s">
        <v>131</v>
      </c>
      <c r="K3587" t="s">
        <v>159</v>
      </c>
      <c r="L3587" t="s">
        <v>149</v>
      </c>
      <c r="M3587" s="5">
        <v>542</v>
      </c>
    </row>
    <row r="3588" spans="1:13" x14ac:dyDescent="0.65">
      <c r="A3588" s="2">
        <v>45865</v>
      </c>
      <c r="B3588" s="3">
        <f t="shared" si="170"/>
        <v>2026</v>
      </c>
      <c r="C3588" t="str">
        <f t="shared" si="168"/>
        <v>2025-2026</v>
      </c>
      <c r="D3588" t="s">
        <v>160</v>
      </c>
      <c r="E3588" t="s">
        <v>50</v>
      </c>
      <c r="F3588" t="str">
        <f t="shared" si="169"/>
        <v>Australian Capital Territory</v>
      </c>
      <c r="G3588" t="s">
        <v>51</v>
      </c>
      <c r="H3588">
        <v>2617</v>
      </c>
      <c r="I3588" t="s">
        <v>11</v>
      </c>
      <c r="J3588" t="s">
        <v>121</v>
      </c>
      <c r="K3588" t="s">
        <v>155</v>
      </c>
      <c r="L3588" t="s">
        <v>145</v>
      </c>
      <c r="M3588" s="5">
        <v>232</v>
      </c>
    </row>
    <row r="3589" spans="1:13" x14ac:dyDescent="0.65">
      <c r="A3589" s="2">
        <v>45529</v>
      </c>
      <c r="B3589" s="3">
        <f t="shared" si="170"/>
        <v>2025</v>
      </c>
      <c r="C3589" t="str">
        <f t="shared" si="168"/>
        <v>2024-2025</v>
      </c>
      <c r="D3589" t="s">
        <v>160</v>
      </c>
      <c r="E3589" t="s">
        <v>107</v>
      </c>
      <c r="F3589" t="str">
        <f t="shared" si="169"/>
        <v>New South Wales</v>
      </c>
      <c r="G3589" t="s">
        <v>10</v>
      </c>
      <c r="H3589">
        <v>2020</v>
      </c>
      <c r="I3589" t="s">
        <v>11</v>
      </c>
      <c r="J3589" t="s">
        <v>124</v>
      </c>
      <c r="K3589" t="s">
        <v>159</v>
      </c>
      <c r="L3589" t="s">
        <v>149</v>
      </c>
      <c r="M3589" s="5">
        <v>461</v>
      </c>
    </row>
    <row r="3590" spans="1:13" x14ac:dyDescent="0.65">
      <c r="A3590" s="2">
        <v>45405</v>
      </c>
      <c r="B3590" s="3">
        <f t="shared" si="170"/>
        <v>2024</v>
      </c>
      <c r="C3590" t="str">
        <f t="shared" si="168"/>
        <v>2023-2024</v>
      </c>
      <c r="D3590" t="s">
        <v>161</v>
      </c>
      <c r="E3590" t="s">
        <v>32</v>
      </c>
      <c r="F3590" t="str">
        <f t="shared" si="169"/>
        <v>Victoria</v>
      </c>
      <c r="G3590" t="s">
        <v>26</v>
      </c>
      <c r="H3590">
        <v>3977</v>
      </c>
      <c r="I3590" t="s">
        <v>11</v>
      </c>
      <c r="J3590" t="s">
        <v>135</v>
      </c>
      <c r="K3590" t="s">
        <v>154</v>
      </c>
      <c r="L3590" t="s">
        <v>144</v>
      </c>
      <c r="M3590" s="5">
        <v>602</v>
      </c>
    </row>
    <row r="3591" spans="1:13" x14ac:dyDescent="0.65">
      <c r="A3591" s="2">
        <v>45591</v>
      </c>
      <c r="B3591" s="3">
        <f t="shared" si="170"/>
        <v>2025</v>
      </c>
      <c r="C3591" t="str">
        <f t="shared" si="168"/>
        <v>2024-2025</v>
      </c>
      <c r="D3591" t="s">
        <v>160</v>
      </c>
      <c r="E3591" t="s">
        <v>99</v>
      </c>
      <c r="F3591" t="str">
        <f t="shared" si="169"/>
        <v>Western Australia</v>
      </c>
      <c r="G3591" t="s">
        <v>28</v>
      </c>
      <c r="H3591">
        <v>6530</v>
      </c>
      <c r="I3591" t="s">
        <v>11</v>
      </c>
      <c r="J3591" t="s">
        <v>139</v>
      </c>
      <c r="K3591" t="s">
        <v>153</v>
      </c>
      <c r="L3591" t="s">
        <v>143</v>
      </c>
      <c r="M3591" s="5">
        <v>254</v>
      </c>
    </row>
    <row r="3592" spans="1:13" x14ac:dyDescent="0.65">
      <c r="A3592" s="2">
        <v>45373</v>
      </c>
      <c r="B3592" s="3">
        <f t="shared" si="170"/>
        <v>2024</v>
      </c>
      <c r="C3592" t="str">
        <f t="shared" si="168"/>
        <v>2023-2024</v>
      </c>
      <c r="D3592" t="s">
        <v>160</v>
      </c>
      <c r="E3592" t="s">
        <v>83</v>
      </c>
      <c r="F3592" t="str">
        <f t="shared" si="169"/>
        <v>Victoria</v>
      </c>
      <c r="G3592" t="s">
        <v>26</v>
      </c>
      <c r="H3592">
        <v>3551</v>
      </c>
      <c r="I3592" t="s">
        <v>11</v>
      </c>
      <c r="J3592" t="s">
        <v>127</v>
      </c>
      <c r="K3592" t="s">
        <v>152</v>
      </c>
      <c r="L3592" t="s">
        <v>142</v>
      </c>
      <c r="M3592" s="5">
        <v>479</v>
      </c>
    </row>
    <row r="3593" spans="1:13" x14ac:dyDescent="0.65">
      <c r="A3593" s="2">
        <v>45440</v>
      </c>
      <c r="B3593" s="3">
        <f t="shared" si="170"/>
        <v>2024</v>
      </c>
      <c r="C3593" t="str">
        <f t="shared" si="168"/>
        <v>2023-2024</v>
      </c>
      <c r="D3593" t="s">
        <v>160</v>
      </c>
      <c r="E3593" t="s">
        <v>105</v>
      </c>
      <c r="F3593" t="str">
        <f t="shared" si="169"/>
        <v>New South Wales</v>
      </c>
      <c r="G3593" t="s">
        <v>10</v>
      </c>
      <c r="H3593">
        <v>2031</v>
      </c>
      <c r="I3593" t="s">
        <v>11</v>
      </c>
      <c r="J3593" t="s">
        <v>124</v>
      </c>
      <c r="K3593" t="s">
        <v>154</v>
      </c>
      <c r="L3593" t="s">
        <v>144</v>
      </c>
      <c r="M3593" s="5">
        <v>793</v>
      </c>
    </row>
    <row r="3594" spans="1:13" x14ac:dyDescent="0.65">
      <c r="A3594" s="2">
        <v>45409</v>
      </c>
      <c r="B3594" s="3">
        <f t="shared" si="170"/>
        <v>2024</v>
      </c>
      <c r="C3594" t="str">
        <f t="shared" si="168"/>
        <v>2023-2024</v>
      </c>
      <c r="D3594" t="s">
        <v>161</v>
      </c>
      <c r="E3594" t="s">
        <v>70</v>
      </c>
      <c r="F3594" t="str">
        <f t="shared" si="169"/>
        <v>Western Australia</v>
      </c>
      <c r="G3594" t="s">
        <v>28</v>
      </c>
      <c r="H3594">
        <v>6021</v>
      </c>
      <c r="I3594" t="s">
        <v>11</v>
      </c>
      <c r="J3594" t="s">
        <v>119</v>
      </c>
      <c r="K3594" t="s">
        <v>159</v>
      </c>
      <c r="L3594" t="s">
        <v>149</v>
      </c>
      <c r="M3594" s="5">
        <v>654</v>
      </c>
    </row>
    <row r="3595" spans="1:13" x14ac:dyDescent="0.65">
      <c r="A3595" s="2">
        <v>45914</v>
      </c>
      <c r="B3595" s="3">
        <f t="shared" si="170"/>
        <v>2026</v>
      </c>
      <c r="C3595" t="str">
        <f t="shared" si="168"/>
        <v>2025-2026</v>
      </c>
      <c r="D3595" t="s">
        <v>160</v>
      </c>
      <c r="E3595" t="s">
        <v>57</v>
      </c>
      <c r="F3595" t="str">
        <f t="shared" si="169"/>
        <v>New South Wales</v>
      </c>
      <c r="G3595" t="s">
        <v>10</v>
      </c>
      <c r="H3595">
        <v>2064</v>
      </c>
      <c r="I3595" t="s">
        <v>11</v>
      </c>
      <c r="J3595" t="s">
        <v>124</v>
      </c>
      <c r="K3595" t="s">
        <v>159</v>
      </c>
      <c r="L3595" t="s">
        <v>149</v>
      </c>
      <c r="M3595" s="5">
        <v>681</v>
      </c>
    </row>
    <row r="3596" spans="1:13" x14ac:dyDescent="0.65">
      <c r="A3596" s="2">
        <v>45540</v>
      </c>
      <c r="B3596" s="3">
        <f t="shared" si="170"/>
        <v>2025</v>
      </c>
      <c r="C3596" t="str">
        <f t="shared" si="168"/>
        <v>2024-2025</v>
      </c>
      <c r="D3596" t="s">
        <v>161</v>
      </c>
      <c r="E3596" t="s">
        <v>56</v>
      </c>
      <c r="F3596" t="str">
        <f t="shared" si="169"/>
        <v>Queensland</v>
      </c>
      <c r="G3596" t="s">
        <v>19</v>
      </c>
      <c r="H3596">
        <v>4883</v>
      </c>
      <c r="I3596" t="s">
        <v>11</v>
      </c>
      <c r="J3596" t="s">
        <v>131</v>
      </c>
      <c r="K3596" t="s">
        <v>159</v>
      </c>
      <c r="L3596" t="s">
        <v>149</v>
      </c>
      <c r="M3596" s="5">
        <v>642</v>
      </c>
    </row>
    <row r="3597" spans="1:13" x14ac:dyDescent="0.65">
      <c r="A3597" s="2">
        <v>45707</v>
      </c>
      <c r="B3597" s="3">
        <f t="shared" si="170"/>
        <v>2025</v>
      </c>
      <c r="C3597" t="str">
        <f t="shared" si="168"/>
        <v>2024-2025</v>
      </c>
      <c r="D3597" t="s">
        <v>161</v>
      </c>
      <c r="E3597" t="s">
        <v>103</v>
      </c>
      <c r="F3597" t="str">
        <f t="shared" si="169"/>
        <v>Victoria</v>
      </c>
      <c r="G3597" t="s">
        <v>26</v>
      </c>
      <c r="H3597">
        <v>3550</v>
      </c>
      <c r="I3597" t="s">
        <v>11</v>
      </c>
      <c r="J3597" t="s">
        <v>127</v>
      </c>
      <c r="K3597" t="s">
        <v>152</v>
      </c>
      <c r="L3597" t="s">
        <v>142</v>
      </c>
      <c r="M3597" s="5">
        <v>74</v>
      </c>
    </row>
    <row r="3598" spans="1:13" x14ac:dyDescent="0.65">
      <c r="A3598" s="2">
        <v>45903</v>
      </c>
      <c r="B3598" s="3">
        <f t="shared" si="170"/>
        <v>2026</v>
      </c>
      <c r="C3598" t="str">
        <f t="shared" si="168"/>
        <v>2025-2026</v>
      </c>
      <c r="D3598" t="s">
        <v>160</v>
      </c>
      <c r="E3598" t="s">
        <v>82</v>
      </c>
      <c r="F3598" t="str">
        <f t="shared" si="169"/>
        <v>Queensland</v>
      </c>
      <c r="G3598" t="s">
        <v>19</v>
      </c>
      <c r="H3598">
        <v>4215</v>
      </c>
      <c r="I3598" t="s">
        <v>11</v>
      </c>
      <c r="J3598" t="s">
        <v>122</v>
      </c>
      <c r="K3598" t="s">
        <v>156</v>
      </c>
      <c r="L3598" t="s">
        <v>146</v>
      </c>
      <c r="M3598" s="5">
        <v>204</v>
      </c>
    </row>
    <row r="3599" spans="1:13" x14ac:dyDescent="0.65">
      <c r="A3599" s="2">
        <v>45775</v>
      </c>
      <c r="B3599" s="3">
        <f t="shared" si="170"/>
        <v>2025</v>
      </c>
      <c r="C3599" t="str">
        <f t="shared" si="168"/>
        <v>2024-2025</v>
      </c>
      <c r="D3599" t="s">
        <v>160</v>
      </c>
      <c r="E3599" t="s">
        <v>104</v>
      </c>
      <c r="F3599" t="str">
        <f t="shared" si="169"/>
        <v>Victoria</v>
      </c>
      <c r="G3599" t="s">
        <v>26</v>
      </c>
      <c r="H3599">
        <v>3175</v>
      </c>
      <c r="I3599" t="s">
        <v>11</v>
      </c>
      <c r="J3599" t="s">
        <v>125</v>
      </c>
      <c r="K3599" t="s">
        <v>159</v>
      </c>
      <c r="L3599" t="s">
        <v>149</v>
      </c>
      <c r="M3599" s="5">
        <v>565</v>
      </c>
    </row>
    <row r="3600" spans="1:13" x14ac:dyDescent="0.65">
      <c r="A3600" s="2">
        <v>45969</v>
      </c>
      <c r="B3600" s="3">
        <f t="shared" si="170"/>
        <v>2026</v>
      </c>
      <c r="C3600" t="str">
        <f t="shared" si="168"/>
        <v>2025-2026</v>
      </c>
      <c r="D3600" t="s">
        <v>161</v>
      </c>
      <c r="E3600" t="s">
        <v>103</v>
      </c>
      <c r="F3600" t="str">
        <f t="shared" si="169"/>
        <v>Victoria</v>
      </c>
      <c r="G3600" t="s">
        <v>26</v>
      </c>
      <c r="H3600">
        <v>3550</v>
      </c>
      <c r="I3600" t="s">
        <v>11</v>
      </c>
      <c r="J3600" t="s">
        <v>127</v>
      </c>
      <c r="K3600" t="s">
        <v>158</v>
      </c>
      <c r="L3600" t="s">
        <v>148</v>
      </c>
      <c r="M3600" s="5">
        <v>170</v>
      </c>
    </row>
    <row r="3601" spans="1:13" x14ac:dyDescent="0.65">
      <c r="A3601" s="2">
        <v>45506</v>
      </c>
      <c r="B3601" s="3">
        <f t="shared" si="170"/>
        <v>2025</v>
      </c>
      <c r="C3601" t="str">
        <f t="shared" si="168"/>
        <v>2024-2025</v>
      </c>
      <c r="D3601" t="s">
        <v>160</v>
      </c>
      <c r="E3601" t="s">
        <v>34</v>
      </c>
      <c r="F3601" t="str">
        <f t="shared" si="169"/>
        <v>New South Wales</v>
      </c>
      <c r="G3601" t="s">
        <v>10</v>
      </c>
      <c r="H3601">
        <v>2560</v>
      </c>
      <c r="I3601" t="s">
        <v>11</v>
      </c>
      <c r="J3601" t="s">
        <v>121</v>
      </c>
      <c r="K3601" t="s">
        <v>152</v>
      </c>
      <c r="L3601" t="s">
        <v>142</v>
      </c>
      <c r="M3601" s="5">
        <v>462</v>
      </c>
    </row>
    <row r="3602" spans="1:13" x14ac:dyDescent="0.65">
      <c r="A3602" s="2">
        <v>45770</v>
      </c>
      <c r="B3602" s="3">
        <f t="shared" si="170"/>
        <v>2025</v>
      </c>
      <c r="C3602" t="str">
        <f t="shared" si="168"/>
        <v>2024-2025</v>
      </c>
      <c r="D3602" t="s">
        <v>161</v>
      </c>
      <c r="E3602" t="s">
        <v>32</v>
      </c>
      <c r="F3602" t="str">
        <f t="shared" si="169"/>
        <v>Victoria</v>
      </c>
      <c r="G3602" t="s">
        <v>26</v>
      </c>
      <c r="H3602">
        <v>3977</v>
      </c>
      <c r="I3602" t="s">
        <v>11</v>
      </c>
      <c r="J3602" t="s">
        <v>135</v>
      </c>
      <c r="K3602" t="s">
        <v>150</v>
      </c>
      <c r="L3602" t="s">
        <v>140</v>
      </c>
      <c r="M3602" s="5">
        <v>486</v>
      </c>
    </row>
    <row r="3603" spans="1:13" x14ac:dyDescent="0.65">
      <c r="A3603" s="2">
        <v>45760</v>
      </c>
      <c r="B3603" s="3">
        <f t="shared" si="170"/>
        <v>2025</v>
      </c>
      <c r="C3603" t="str">
        <f t="shared" si="168"/>
        <v>2024-2025</v>
      </c>
      <c r="D3603" t="s">
        <v>161</v>
      </c>
      <c r="E3603" t="s">
        <v>99</v>
      </c>
      <c r="F3603" t="str">
        <f t="shared" si="169"/>
        <v>Western Australia</v>
      </c>
      <c r="G3603" t="s">
        <v>28</v>
      </c>
      <c r="H3603">
        <v>6530</v>
      </c>
      <c r="I3603" t="s">
        <v>11</v>
      </c>
      <c r="J3603" t="s">
        <v>139</v>
      </c>
      <c r="K3603" t="s">
        <v>153</v>
      </c>
      <c r="L3603" t="s">
        <v>143</v>
      </c>
      <c r="M3603" s="5">
        <v>721</v>
      </c>
    </row>
    <row r="3604" spans="1:13" x14ac:dyDescent="0.65">
      <c r="A3604" s="2">
        <v>45321</v>
      </c>
      <c r="B3604" s="3">
        <f t="shared" si="170"/>
        <v>2024</v>
      </c>
      <c r="C3604" t="str">
        <f t="shared" si="168"/>
        <v>2023-2024</v>
      </c>
      <c r="D3604" t="s">
        <v>160</v>
      </c>
      <c r="E3604" t="s">
        <v>89</v>
      </c>
      <c r="F3604" t="str">
        <f t="shared" si="169"/>
        <v>Queensland</v>
      </c>
      <c r="G3604" t="s">
        <v>19</v>
      </c>
      <c r="H3604">
        <v>4700</v>
      </c>
      <c r="I3604" t="s">
        <v>11</v>
      </c>
      <c r="J3604" t="s">
        <v>136</v>
      </c>
      <c r="K3604" t="s">
        <v>150</v>
      </c>
      <c r="L3604" t="s">
        <v>140</v>
      </c>
      <c r="M3604" s="5">
        <v>435</v>
      </c>
    </row>
    <row r="3605" spans="1:13" x14ac:dyDescent="0.65">
      <c r="A3605" s="2">
        <v>45355</v>
      </c>
      <c r="B3605" s="3">
        <f t="shared" si="170"/>
        <v>2024</v>
      </c>
      <c r="C3605" t="str">
        <f t="shared" si="168"/>
        <v>2023-2024</v>
      </c>
      <c r="D3605" t="s">
        <v>160</v>
      </c>
      <c r="E3605" t="s">
        <v>76</v>
      </c>
      <c r="F3605" t="str">
        <f t="shared" si="169"/>
        <v>Queensland</v>
      </c>
      <c r="G3605" t="s">
        <v>19</v>
      </c>
      <c r="H3605">
        <v>4220</v>
      </c>
      <c r="I3605" t="s">
        <v>11</v>
      </c>
      <c r="J3605" t="s">
        <v>122</v>
      </c>
      <c r="K3605" t="s">
        <v>157</v>
      </c>
      <c r="L3605" t="s">
        <v>147</v>
      </c>
      <c r="M3605" s="5">
        <v>749</v>
      </c>
    </row>
    <row r="3606" spans="1:13" x14ac:dyDescent="0.65">
      <c r="A3606" s="2">
        <v>45796</v>
      </c>
      <c r="B3606" s="3">
        <f t="shared" si="170"/>
        <v>2025</v>
      </c>
      <c r="C3606" t="str">
        <f t="shared" si="168"/>
        <v>2024-2025</v>
      </c>
      <c r="D3606" t="s">
        <v>160</v>
      </c>
      <c r="E3606" t="s">
        <v>113</v>
      </c>
      <c r="F3606" t="str">
        <f t="shared" si="169"/>
        <v>New South Wales</v>
      </c>
      <c r="G3606" t="s">
        <v>10</v>
      </c>
      <c r="H3606">
        <v>2101</v>
      </c>
      <c r="I3606" t="s">
        <v>11</v>
      </c>
      <c r="J3606" t="s">
        <v>123</v>
      </c>
      <c r="K3606" t="s">
        <v>159</v>
      </c>
      <c r="L3606" t="s">
        <v>149</v>
      </c>
      <c r="M3606" s="5">
        <v>331</v>
      </c>
    </row>
    <row r="3607" spans="1:13" x14ac:dyDescent="0.65">
      <c r="A3607" s="2">
        <v>45927</v>
      </c>
      <c r="B3607" s="3">
        <f t="shared" si="170"/>
        <v>2026</v>
      </c>
      <c r="C3607" t="str">
        <f t="shared" si="168"/>
        <v>2025-2026</v>
      </c>
      <c r="D3607" t="s">
        <v>160</v>
      </c>
      <c r="E3607" t="s">
        <v>91</v>
      </c>
      <c r="F3607" t="str">
        <f t="shared" si="169"/>
        <v>Western Australia</v>
      </c>
      <c r="G3607" t="s">
        <v>28</v>
      </c>
      <c r="H3607">
        <v>6109</v>
      </c>
      <c r="I3607" t="s">
        <v>11</v>
      </c>
      <c r="J3607" t="s">
        <v>133</v>
      </c>
      <c r="K3607" t="s">
        <v>159</v>
      </c>
      <c r="L3607" t="s">
        <v>149</v>
      </c>
      <c r="M3607" s="5">
        <v>380</v>
      </c>
    </row>
    <row r="3608" spans="1:13" x14ac:dyDescent="0.65">
      <c r="A3608" s="2">
        <v>45693</v>
      </c>
      <c r="B3608" s="3">
        <f t="shared" si="170"/>
        <v>2025</v>
      </c>
      <c r="C3608" t="str">
        <f t="shared" si="168"/>
        <v>2024-2025</v>
      </c>
      <c r="D3608" t="s">
        <v>160</v>
      </c>
      <c r="E3608" t="s">
        <v>100</v>
      </c>
      <c r="F3608" t="str">
        <f t="shared" si="169"/>
        <v>New South Wales</v>
      </c>
      <c r="G3608" t="s">
        <v>10</v>
      </c>
      <c r="H3608">
        <v>2800</v>
      </c>
      <c r="I3608" t="s">
        <v>11</v>
      </c>
      <c r="J3608" t="s">
        <v>130</v>
      </c>
      <c r="K3608" t="s">
        <v>156</v>
      </c>
      <c r="L3608" t="s">
        <v>146</v>
      </c>
      <c r="M3608" s="5">
        <v>459</v>
      </c>
    </row>
    <row r="3609" spans="1:13" x14ac:dyDescent="0.65">
      <c r="A3609" s="2">
        <v>45591</v>
      </c>
      <c r="B3609" s="3">
        <f t="shared" si="170"/>
        <v>2025</v>
      </c>
      <c r="C3609" t="str">
        <f t="shared" si="168"/>
        <v>2024-2025</v>
      </c>
      <c r="D3609" t="s">
        <v>160</v>
      </c>
      <c r="E3609" t="s">
        <v>34</v>
      </c>
      <c r="F3609" t="str">
        <f t="shared" si="169"/>
        <v>New South Wales</v>
      </c>
      <c r="G3609" t="s">
        <v>10</v>
      </c>
      <c r="H3609">
        <v>2560</v>
      </c>
      <c r="I3609" t="s">
        <v>11</v>
      </c>
      <c r="J3609" t="s">
        <v>121</v>
      </c>
      <c r="K3609" t="s">
        <v>157</v>
      </c>
      <c r="L3609" t="s">
        <v>147</v>
      </c>
      <c r="M3609" s="5">
        <v>538</v>
      </c>
    </row>
    <row r="3610" spans="1:13" x14ac:dyDescent="0.65">
      <c r="A3610" s="2">
        <v>45514</v>
      </c>
      <c r="B3610" s="3">
        <f t="shared" si="170"/>
        <v>2025</v>
      </c>
      <c r="C3610" t="str">
        <f t="shared" si="168"/>
        <v>2024-2025</v>
      </c>
      <c r="D3610" t="s">
        <v>161</v>
      </c>
      <c r="E3610" t="s">
        <v>62</v>
      </c>
      <c r="F3610" t="str">
        <f t="shared" si="169"/>
        <v>Victoria</v>
      </c>
      <c r="G3610" t="s">
        <v>26</v>
      </c>
      <c r="H3610">
        <v>3690</v>
      </c>
      <c r="I3610" t="s">
        <v>11</v>
      </c>
      <c r="J3610" t="s">
        <v>135</v>
      </c>
      <c r="K3610" t="s">
        <v>159</v>
      </c>
      <c r="L3610" t="s">
        <v>149</v>
      </c>
      <c r="M3610" s="5">
        <v>159</v>
      </c>
    </row>
    <row r="3611" spans="1:13" x14ac:dyDescent="0.65">
      <c r="A3611" s="2">
        <v>45478</v>
      </c>
      <c r="B3611" s="3">
        <f t="shared" si="170"/>
        <v>2025</v>
      </c>
      <c r="C3611" t="str">
        <f t="shared" si="168"/>
        <v>2024-2025</v>
      </c>
      <c r="D3611" t="s">
        <v>161</v>
      </c>
      <c r="E3611" t="s">
        <v>57</v>
      </c>
      <c r="F3611" t="str">
        <f t="shared" si="169"/>
        <v>New South Wales</v>
      </c>
      <c r="G3611" t="s">
        <v>10</v>
      </c>
      <c r="H3611">
        <v>2064</v>
      </c>
      <c r="I3611" t="s">
        <v>11</v>
      </c>
      <c r="J3611" t="s">
        <v>124</v>
      </c>
      <c r="K3611" t="s">
        <v>151</v>
      </c>
      <c r="L3611" t="s">
        <v>141</v>
      </c>
      <c r="M3611" s="5">
        <v>740</v>
      </c>
    </row>
    <row r="3612" spans="1:13" x14ac:dyDescent="0.65">
      <c r="A3612" s="2">
        <v>45958</v>
      </c>
      <c r="B3612" s="3">
        <f t="shared" si="170"/>
        <v>2026</v>
      </c>
      <c r="C3612" t="str">
        <f t="shared" si="168"/>
        <v>2025-2026</v>
      </c>
      <c r="D3612" t="s">
        <v>160</v>
      </c>
      <c r="E3612" t="s">
        <v>69</v>
      </c>
      <c r="F3612" t="str">
        <f t="shared" si="169"/>
        <v>Victoria</v>
      </c>
      <c r="G3612" t="s">
        <v>26</v>
      </c>
      <c r="H3612">
        <v>3148</v>
      </c>
      <c r="I3612" t="s">
        <v>11</v>
      </c>
      <c r="J3612" t="s">
        <v>125</v>
      </c>
      <c r="K3612" t="s">
        <v>153</v>
      </c>
      <c r="L3612" t="s">
        <v>143</v>
      </c>
      <c r="M3612" s="5">
        <v>650</v>
      </c>
    </row>
    <row r="3613" spans="1:13" x14ac:dyDescent="0.65">
      <c r="A3613" s="2">
        <v>45651</v>
      </c>
      <c r="B3613" s="3">
        <f t="shared" si="170"/>
        <v>2025</v>
      </c>
      <c r="C3613" t="str">
        <f t="shared" si="168"/>
        <v>2024-2025</v>
      </c>
      <c r="D3613" t="s">
        <v>160</v>
      </c>
      <c r="E3613" t="s">
        <v>34</v>
      </c>
      <c r="F3613" t="str">
        <f t="shared" si="169"/>
        <v>New South Wales</v>
      </c>
      <c r="G3613" t="s">
        <v>10</v>
      </c>
      <c r="H3613">
        <v>2560</v>
      </c>
      <c r="I3613" t="s">
        <v>11</v>
      </c>
      <c r="J3613" t="s">
        <v>121</v>
      </c>
      <c r="K3613" t="s">
        <v>153</v>
      </c>
      <c r="L3613" t="s">
        <v>143</v>
      </c>
      <c r="M3613" s="5">
        <v>357</v>
      </c>
    </row>
    <row r="3614" spans="1:13" x14ac:dyDescent="0.65">
      <c r="A3614" s="2">
        <v>45843</v>
      </c>
      <c r="B3614" s="3">
        <f t="shared" si="170"/>
        <v>2026</v>
      </c>
      <c r="C3614" t="str">
        <f t="shared" si="168"/>
        <v>2025-2026</v>
      </c>
      <c r="D3614" t="s">
        <v>160</v>
      </c>
      <c r="E3614" t="s">
        <v>113</v>
      </c>
      <c r="F3614" t="str">
        <f t="shared" si="169"/>
        <v>New South Wales</v>
      </c>
      <c r="G3614" t="s">
        <v>10</v>
      </c>
      <c r="H3614">
        <v>2101</v>
      </c>
      <c r="I3614" t="s">
        <v>11</v>
      </c>
      <c r="J3614" t="s">
        <v>123</v>
      </c>
      <c r="K3614" t="s">
        <v>153</v>
      </c>
      <c r="L3614" t="s">
        <v>143</v>
      </c>
      <c r="M3614" s="5">
        <v>386</v>
      </c>
    </row>
    <row r="3615" spans="1:13" x14ac:dyDescent="0.65">
      <c r="A3615" s="2">
        <v>45948</v>
      </c>
      <c r="B3615" s="3">
        <f t="shared" si="170"/>
        <v>2026</v>
      </c>
      <c r="C3615" t="str">
        <f t="shared" si="168"/>
        <v>2025-2026</v>
      </c>
      <c r="D3615" t="s">
        <v>160</v>
      </c>
      <c r="E3615" t="s">
        <v>23</v>
      </c>
      <c r="F3615" t="str">
        <f t="shared" si="169"/>
        <v>New South Wales</v>
      </c>
      <c r="G3615" t="s">
        <v>10</v>
      </c>
      <c r="H3615">
        <v>2830</v>
      </c>
      <c r="I3615" t="s">
        <v>11</v>
      </c>
      <c r="J3615" t="s">
        <v>130</v>
      </c>
      <c r="K3615" t="s">
        <v>151</v>
      </c>
      <c r="L3615" t="s">
        <v>141</v>
      </c>
      <c r="M3615" s="5">
        <v>46</v>
      </c>
    </row>
    <row r="3616" spans="1:13" x14ac:dyDescent="0.65">
      <c r="A3616" s="2">
        <v>45541</v>
      </c>
      <c r="B3616" s="3">
        <f t="shared" si="170"/>
        <v>2025</v>
      </c>
      <c r="C3616" t="str">
        <f t="shared" si="168"/>
        <v>2024-2025</v>
      </c>
      <c r="D3616" t="s">
        <v>161</v>
      </c>
      <c r="E3616" t="s">
        <v>14</v>
      </c>
      <c r="F3616" t="str">
        <f t="shared" si="169"/>
        <v>Northern Territory</v>
      </c>
      <c r="G3616" t="s">
        <v>15</v>
      </c>
      <c r="H3616">
        <v>800</v>
      </c>
      <c r="I3616" t="s">
        <v>11</v>
      </c>
      <c r="J3616" t="s">
        <v>138</v>
      </c>
      <c r="K3616" t="s">
        <v>152</v>
      </c>
      <c r="L3616" t="s">
        <v>142</v>
      </c>
      <c r="M3616" s="5">
        <v>699</v>
      </c>
    </row>
    <row r="3617" spans="1:13" x14ac:dyDescent="0.65">
      <c r="A3617" s="2">
        <v>45928</v>
      </c>
      <c r="B3617" s="3">
        <f t="shared" si="170"/>
        <v>2026</v>
      </c>
      <c r="C3617" t="str">
        <f t="shared" si="168"/>
        <v>2025-2026</v>
      </c>
      <c r="D3617" t="s">
        <v>160</v>
      </c>
      <c r="E3617" t="s">
        <v>9</v>
      </c>
      <c r="F3617" t="str">
        <f t="shared" si="169"/>
        <v>New South Wales</v>
      </c>
      <c r="G3617" t="s">
        <v>10</v>
      </c>
      <c r="H3617">
        <v>2067</v>
      </c>
      <c r="I3617" t="s">
        <v>11</v>
      </c>
      <c r="J3617" t="s">
        <v>124</v>
      </c>
      <c r="K3617" t="s">
        <v>153</v>
      </c>
      <c r="L3617" t="s">
        <v>143</v>
      </c>
      <c r="M3617" s="5">
        <v>64</v>
      </c>
    </row>
    <row r="3618" spans="1:13" x14ac:dyDescent="0.65">
      <c r="A3618" s="2">
        <v>45805</v>
      </c>
      <c r="B3618" s="3">
        <f t="shared" si="170"/>
        <v>2025</v>
      </c>
      <c r="C3618" t="str">
        <f t="shared" si="168"/>
        <v>2024-2025</v>
      </c>
      <c r="D3618" t="s">
        <v>161</v>
      </c>
      <c r="E3618" t="s">
        <v>14</v>
      </c>
      <c r="F3618" t="str">
        <f t="shared" si="169"/>
        <v>Northern Territory</v>
      </c>
      <c r="G3618" t="s">
        <v>15</v>
      </c>
      <c r="H3618">
        <v>800</v>
      </c>
      <c r="I3618" t="s">
        <v>11</v>
      </c>
      <c r="J3618" t="s">
        <v>138</v>
      </c>
      <c r="K3618" t="s">
        <v>154</v>
      </c>
      <c r="L3618" t="s">
        <v>144</v>
      </c>
      <c r="M3618" s="5">
        <v>790</v>
      </c>
    </row>
    <row r="3619" spans="1:13" x14ac:dyDescent="0.65">
      <c r="A3619" s="2">
        <v>45661</v>
      </c>
      <c r="B3619" s="3">
        <f t="shared" si="170"/>
        <v>2025</v>
      </c>
      <c r="C3619" t="str">
        <f t="shared" si="168"/>
        <v>2024-2025</v>
      </c>
      <c r="D3619" t="s">
        <v>160</v>
      </c>
      <c r="E3619" t="s">
        <v>9</v>
      </c>
      <c r="F3619" t="str">
        <f t="shared" si="169"/>
        <v>New South Wales</v>
      </c>
      <c r="G3619" t="s">
        <v>10</v>
      </c>
      <c r="H3619">
        <v>2067</v>
      </c>
      <c r="I3619" t="s">
        <v>11</v>
      </c>
      <c r="J3619" t="s">
        <v>124</v>
      </c>
      <c r="K3619" t="s">
        <v>157</v>
      </c>
      <c r="L3619" t="s">
        <v>147</v>
      </c>
      <c r="M3619" s="5">
        <v>798</v>
      </c>
    </row>
    <row r="3620" spans="1:13" x14ac:dyDescent="0.65">
      <c r="A3620" s="2">
        <v>45536</v>
      </c>
      <c r="B3620" s="3">
        <f t="shared" si="170"/>
        <v>2025</v>
      </c>
      <c r="C3620" t="str">
        <f t="shared" si="168"/>
        <v>2024-2025</v>
      </c>
      <c r="D3620" t="s">
        <v>160</v>
      </c>
      <c r="E3620" t="s">
        <v>25</v>
      </c>
      <c r="F3620" t="str">
        <f t="shared" si="169"/>
        <v>Victoria</v>
      </c>
      <c r="G3620" t="s">
        <v>26</v>
      </c>
      <c r="H3620">
        <v>3066</v>
      </c>
      <c r="I3620" t="s">
        <v>11</v>
      </c>
      <c r="J3620" t="s">
        <v>126</v>
      </c>
      <c r="K3620" t="s">
        <v>157</v>
      </c>
      <c r="L3620" t="s">
        <v>147</v>
      </c>
      <c r="M3620" s="5">
        <v>782</v>
      </c>
    </row>
    <row r="3621" spans="1:13" x14ac:dyDescent="0.65">
      <c r="A3621" s="2">
        <v>45731</v>
      </c>
      <c r="B3621" s="3">
        <f t="shared" si="170"/>
        <v>2025</v>
      </c>
      <c r="C3621" t="str">
        <f t="shared" si="168"/>
        <v>2024-2025</v>
      </c>
      <c r="D3621" t="s">
        <v>160</v>
      </c>
      <c r="E3621" t="s">
        <v>31</v>
      </c>
      <c r="F3621" t="str">
        <f t="shared" si="169"/>
        <v>South Australia</v>
      </c>
      <c r="G3621" t="s">
        <v>17</v>
      </c>
      <c r="H3621">
        <v>5082</v>
      </c>
      <c r="I3621" t="s">
        <v>11</v>
      </c>
      <c r="J3621" t="s">
        <v>132</v>
      </c>
      <c r="K3621" t="s">
        <v>151</v>
      </c>
      <c r="L3621" t="s">
        <v>141</v>
      </c>
      <c r="M3621" s="5">
        <v>480</v>
      </c>
    </row>
    <row r="3622" spans="1:13" x14ac:dyDescent="0.65">
      <c r="A3622" s="2">
        <v>45858</v>
      </c>
      <c r="B3622" s="3">
        <f t="shared" si="170"/>
        <v>2026</v>
      </c>
      <c r="C3622" t="str">
        <f t="shared" si="168"/>
        <v>2025-2026</v>
      </c>
      <c r="D3622" t="s">
        <v>160</v>
      </c>
      <c r="E3622" t="s">
        <v>69</v>
      </c>
      <c r="F3622" t="str">
        <f t="shared" si="169"/>
        <v>Victoria</v>
      </c>
      <c r="G3622" t="s">
        <v>26</v>
      </c>
      <c r="H3622">
        <v>3148</v>
      </c>
      <c r="I3622" t="s">
        <v>11</v>
      </c>
      <c r="J3622" t="s">
        <v>125</v>
      </c>
      <c r="K3622" t="s">
        <v>159</v>
      </c>
      <c r="L3622" t="s">
        <v>149</v>
      </c>
      <c r="M3622" s="5">
        <v>35</v>
      </c>
    </row>
    <row r="3623" spans="1:13" x14ac:dyDescent="0.65">
      <c r="A3623" s="2">
        <v>45600</v>
      </c>
      <c r="B3623" s="3">
        <f t="shared" si="170"/>
        <v>2025</v>
      </c>
      <c r="C3623" t="str">
        <f t="shared" si="168"/>
        <v>2024-2025</v>
      </c>
      <c r="D3623" t="s">
        <v>160</v>
      </c>
      <c r="E3623" t="s">
        <v>103</v>
      </c>
      <c r="F3623" t="str">
        <f t="shared" si="169"/>
        <v>Victoria</v>
      </c>
      <c r="G3623" t="s">
        <v>26</v>
      </c>
      <c r="H3623">
        <v>3550</v>
      </c>
      <c r="I3623" t="s">
        <v>11</v>
      </c>
      <c r="J3623" t="s">
        <v>127</v>
      </c>
      <c r="K3623" t="s">
        <v>156</v>
      </c>
      <c r="L3623" t="s">
        <v>146</v>
      </c>
      <c r="M3623" s="5">
        <v>214</v>
      </c>
    </row>
    <row r="3624" spans="1:13" x14ac:dyDescent="0.65">
      <c r="A3624" s="2">
        <v>45470</v>
      </c>
      <c r="B3624" s="3">
        <f t="shared" si="170"/>
        <v>2024</v>
      </c>
      <c r="C3624" t="str">
        <f t="shared" si="168"/>
        <v>2023-2024</v>
      </c>
      <c r="D3624" t="s">
        <v>161</v>
      </c>
      <c r="E3624" t="s">
        <v>66</v>
      </c>
      <c r="F3624" t="str">
        <f t="shared" si="169"/>
        <v>Western Australia</v>
      </c>
      <c r="G3624" t="s">
        <v>28</v>
      </c>
      <c r="H3624">
        <v>6330</v>
      </c>
      <c r="I3624" t="s">
        <v>11</v>
      </c>
      <c r="J3624" t="s">
        <v>133</v>
      </c>
      <c r="K3624" t="s">
        <v>152</v>
      </c>
      <c r="L3624" t="s">
        <v>142</v>
      </c>
      <c r="M3624" s="5">
        <v>150</v>
      </c>
    </row>
    <row r="3625" spans="1:13" x14ac:dyDescent="0.65">
      <c r="A3625" s="2">
        <v>45983</v>
      </c>
      <c r="B3625" s="3">
        <f t="shared" si="170"/>
        <v>2026</v>
      </c>
      <c r="C3625" t="str">
        <f t="shared" si="168"/>
        <v>2025-2026</v>
      </c>
      <c r="D3625" t="s">
        <v>160</v>
      </c>
      <c r="E3625" t="s">
        <v>90</v>
      </c>
      <c r="F3625" t="str">
        <f t="shared" si="169"/>
        <v>New South Wales</v>
      </c>
      <c r="G3625" t="s">
        <v>10</v>
      </c>
      <c r="H3625">
        <v>2650</v>
      </c>
      <c r="I3625" t="s">
        <v>11</v>
      </c>
      <c r="J3625" t="s">
        <v>130</v>
      </c>
      <c r="K3625" t="s">
        <v>159</v>
      </c>
      <c r="L3625" t="s">
        <v>149</v>
      </c>
      <c r="M3625" s="5">
        <v>78</v>
      </c>
    </row>
    <row r="3626" spans="1:13" x14ac:dyDescent="0.65">
      <c r="A3626" s="2">
        <v>45460</v>
      </c>
      <c r="B3626" s="3">
        <f t="shared" si="170"/>
        <v>2024</v>
      </c>
      <c r="C3626" t="str">
        <f t="shared" si="168"/>
        <v>2023-2024</v>
      </c>
      <c r="D3626" t="s">
        <v>160</v>
      </c>
      <c r="E3626" t="s">
        <v>105</v>
      </c>
      <c r="F3626" t="str">
        <f t="shared" si="169"/>
        <v>New South Wales</v>
      </c>
      <c r="G3626" t="s">
        <v>10</v>
      </c>
      <c r="H3626">
        <v>2031</v>
      </c>
      <c r="I3626" t="s">
        <v>11</v>
      </c>
      <c r="J3626" t="s">
        <v>124</v>
      </c>
      <c r="K3626" t="s">
        <v>154</v>
      </c>
      <c r="L3626" t="s">
        <v>144</v>
      </c>
      <c r="M3626" s="5">
        <v>149</v>
      </c>
    </row>
    <row r="3627" spans="1:13" x14ac:dyDescent="0.65">
      <c r="A3627" s="2">
        <v>45462</v>
      </c>
      <c r="B3627" s="3">
        <f t="shared" si="170"/>
        <v>2024</v>
      </c>
      <c r="C3627" t="str">
        <f t="shared" si="168"/>
        <v>2023-2024</v>
      </c>
      <c r="D3627" t="s">
        <v>160</v>
      </c>
      <c r="E3627" t="s">
        <v>22</v>
      </c>
      <c r="F3627" t="str">
        <f t="shared" si="169"/>
        <v>New South Wales</v>
      </c>
      <c r="G3627" t="s">
        <v>10</v>
      </c>
      <c r="H3627">
        <v>2116</v>
      </c>
      <c r="I3627" t="s">
        <v>11</v>
      </c>
      <c r="J3627" t="s">
        <v>123</v>
      </c>
      <c r="K3627" t="s">
        <v>158</v>
      </c>
      <c r="L3627" t="s">
        <v>148</v>
      </c>
      <c r="M3627" s="5">
        <v>550</v>
      </c>
    </row>
    <row r="3628" spans="1:13" x14ac:dyDescent="0.65">
      <c r="A3628" s="2">
        <v>45808</v>
      </c>
      <c r="B3628" s="3">
        <f t="shared" si="170"/>
        <v>2025</v>
      </c>
      <c r="C3628" t="str">
        <f t="shared" si="168"/>
        <v>2024-2025</v>
      </c>
      <c r="D3628" t="s">
        <v>160</v>
      </c>
      <c r="E3628" t="s">
        <v>67</v>
      </c>
      <c r="F3628" t="str">
        <f t="shared" si="169"/>
        <v>Tasmania</v>
      </c>
      <c r="G3628" t="s">
        <v>43</v>
      </c>
      <c r="H3628">
        <v>7250</v>
      </c>
      <c r="I3628" t="s">
        <v>11</v>
      </c>
      <c r="J3628" t="s">
        <v>128</v>
      </c>
      <c r="K3628" t="s">
        <v>151</v>
      </c>
      <c r="L3628" t="s">
        <v>141</v>
      </c>
      <c r="M3628" s="5">
        <v>705</v>
      </c>
    </row>
    <row r="3629" spans="1:13" x14ac:dyDescent="0.65">
      <c r="A3629" s="2">
        <v>45717</v>
      </c>
      <c r="B3629" s="3">
        <f t="shared" si="170"/>
        <v>2025</v>
      </c>
      <c r="C3629" t="str">
        <f t="shared" si="168"/>
        <v>2024-2025</v>
      </c>
      <c r="D3629" t="s">
        <v>161</v>
      </c>
      <c r="E3629" t="s">
        <v>77</v>
      </c>
      <c r="F3629" t="str">
        <f t="shared" si="169"/>
        <v>Victoria</v>
      </c>
      <c r="G3629" t="s">
        <v>26</v>
      </c>
      <c r="H3629">
        <v>3018</v>
      </c>
      <c r="I3629" t="s">
        <v>11</v>
      </c>
      <c r="J3629" t="s">
        <v>126</v>
      </c>
      <c r="K3629" t="s">
        <v>153</v>
      </c>
      <c r="L3629" t="s">
        <v>143</v>
      </c>
      <c r="M3629" s="5">
        <v>144</v>
      </c>
    </row>
    <row r="3630" spans="1:13" x14ac:dyDescent="0.65">
      <c r="A3630" s="2">
        <v>45809</v>
      </c>
      <c r="B3630" s="3">
        <f t="shared" si="170"/>
        <v>2025</v>
      </c>
      <c r="C3630" t="str">
        <f t="shared" si="168"/>
        <v>2024-2025</v>
      </c>
      <c r="D3630" t="s">
        <v>160</v>
      </c>
      <c r="E3630" t="s">
        <v>111</v>
      </c>
      <c r="F3630" t="str">
        <f t="shared" si="169"/>
        <v>New South Wales</v>
      </c>
      <c r="G3630" t="s">
        <v>10</v>
      </c>
      <c r="H3630">
        <v>2154</v>
      </c>
      <c r="I3630" t="s">
        <v>11</v>
      </c>
      <c r="J3630" t="s">
        <v>123</v>
      </c>
      <c r="K3630" t="s">
        <v>158</v>
      </c>
      <c r="L3630" t="s">
        <v>148</v>
      </c>
      <c r="M3630" s="5">
        <v>188</v>
      </c>
    </row>
    <row r="3631" spans="1:13" x14ac:dyDescent="0.65">
      <c r="A3631" s="2">
        <v>45560</v>
      </c>
      <c r="B3631" s="3">
        <f t="shared" si="170"/>
        <v>2025</v>
      </c>
      <c r="C3631" t="str">
        <f t="shared" si="168"/>
        <v>2024-2025</v>
      </c>
      <c r="D3631" t="s">
        <v>160</v>
      </c>
      <c r="E3631" t="s">
        <v>102</v>
      </c>
      <c r="F3631" t="str">
        <f t="shared" si="169"/>
        <v>Queensland</v>
      </c>
      <c r="G3631" t="s">
        <v>19</v>
      </c>
      <c r="H3631">
        <v>4825</v>
      </c>
      <c r="I3631" t="s">
        <v>11</v>
      </c>
      <c r="J3631" t="s">
        <v>131</v>
      </c>
      <c r="K3631" t="s">
        <v>151</v>
      </c>
      <c r="L3631" t="s">
        <v>141</v>
      </c>
      <c r="M3631" s="5">
        <v>283</v>
      </c>
    </row>
    <row r="3632" spans="1:13" x14ac:dyDescent="0.65">
      <c r="A3632" s="2">
        <v>45597</v>
      </c>
      <c r="B3632" s="3">
        <f t="shared" si="170"/>
        <v>2025</v>
      </c>
      <c r="C3632" t="str">
        <f t="shared" si="168"/>
        <v>2024-2025</v>
      </c>
      <c r="D3632" t="s">
        <v>160</v>
      </c>
      <c r="E3632" t="s">
        <v>34</v>
      </c>
      <c r="F3632" t="str">
        <f t="shared" si="169"/>
        <v>New South Wales</v>
      </c>
      <c r="G3632" t="s">
        <v>10</v>
      </c>
      <c r="H3632">
        <v>2560</v>
      </c>
      <c r="I3632" t="s">
        <v>11</v>
      </c>
      <c r="J3632" t="s">
        <v>121</v>
      </c>
      <c r="K3632" t="s">
        <v>159</v>
      </c>
      <c r="L3632" t="s">
        <v>149</v>
      </c>
      <c r="M3632" s="5">
        <v>69</v>
      </c>
    </row>
    <row r="3633" spans="1:13" x14ac:dyDescent="0.65">
      <c r="A3633" s="2">
        <v>45788</v>
      </c>
      <c r="B3633" s="3">
        <f t="shared" si="170"/>
        <v>2025</v>
      </c>
      <c r="C3633" t="str">
        <f t="shared" si="168"/>
        <v>2024-2025</v>
      </c>
      <c r="D3633" t="s">
        <v>161</v>
      </c>
      <c r="E3633" t="s">
        <v>99</v>
      </c>
      <c r="F3633" t="str">
        <f t="shared" si="169"/>
        <v>Western Australia</v>
      </c>
      <c r="G3633" t="s">
        <v>28</v>
      </c>
      <c r="H3633">
        <v>6530</v>
      </c>
      <c r="I3633" t="s">
        <v>11</v>
      </c>
      <c r="J3633" t="s">
        <v>139</v>
      </c>
      <c r="K3633" t="s">
        <v>154</v>
      </c>
      <c r="L3633" t="s">
        <v>144</v>
      </c>
      <c r="M3633" s="5">
        <v>127</v>
      </c>
    </row>
    <row r="3634" spans="1:13" x14ac:dyDescent="0.65">
      <c r="A3634" s="2">
        <v>45732</v>
      </c>
      <c r="B3634" s="3">
        <f t="shared" si="170"/>
        <v>2025</v>
      </c>
      <c r="C3634" t="str">
        <f t="shared" si="168"/>
        <v>2024-2025</v>
      </c>
      <c r="D3634" t="s">
        <v>160</v>
      </c>
      <c r="E3634" t="s">
        <v>40</v>
      </c>
      <c r="F3634" t="str">
        <f t="shared" si="169"/>
        <v>South Australia</v>
      </c>
      <c r="G3634" t="s">
        <v>17</v>
      </c>
      <c r="H3634">
        <v>5169</v>
      </c>
      <c r="I3634" t="s">
        <v>11</v>
      </c>
      <c r="J3634" t="s">
        <v>132</v>
      </c>
      <c r="K3634" t="s">
        <v>151</v>
      </c>
      <c r="L3634" t="s">
        <v>141</v>
      </c>
      <c r="M3634" s="5">
        <v>250</v>
      </c>
    </row>
    <row r="3635" spans="1:13" x14ac:dyDescent="0.65">
      <c r="A3635" s="2">
        <v>45775</v>
      </c>
      <c r="B3635" s="3">
        <f t="shared" si="170"/>
        <v>2025</v>
      </c>
      <c r="C3635" t="str">
        <f t="shared" si="168"/>
        <v>2024-2025</v>
      </c>
      <c r="D3635" t="s">
        <v>161</v>
      </c>
      <c r="E3635" t="s">
        <v>80</v>
      </c>
      <c r="F3635" t="str">
        <f t="shared" si="169"/>
        <v>New South Wales</v>
      </c>
      <c r="G3635" t="s">
        <v>10</v>
      </c>
      <c r="H3635">
        <v>2120</v>
      </c>
      <c r="I3635" t="s">
        <v>11</v>
      </c>
      <c r="J3635" t="s">
        <v>123</v>
      </c>
      <c r="K3635" t="s">
        <v>151</v>
      </c>
      <c r="L3635" t="s">
        <v>141</v>
      </c>
      <c r="M3635" s="5">
        <v>467</v>
      </c>
    </row>
    <row r="3636" spans="1:13" x14ac:dyDescent="0.65">
      <c r="A3636" s="2">
        <v>45372</v>
      </c>
      <c r="B3636" s="3">
        <f t="shared" si="170"/>
        <v>2024</v>
      </c>
      <c r="C3636" t="str">
        <f t="shared" si="168"/>
        <v>2023-2024</v>
      </c>
      <c r="D3636" t="s">
        <v>160</v>
      </c>
      <c r="E3636" t="s">
        <v>81</v>
      </c>
      <c r="F3636" t="str">
        <f t="shared" si="169"/>
        <v>Victoria</v>
      </c>
      <c r="G3636" t="s">
        <v>26</v>
      </c>
      <c r="H3636">
        <v>3076</v>
      </c>
      <c r="I3636" t="s">
        <v>11</v>
      </c>
      <c r="J3636" t="s">
        <v>126</v>
      </c>
      <c r="K3636" t="s">
        <v>153</v>
      </c>
      <c r="L3636" t="s">
        <v>143</v>
      </c>
      <c r="M3636" s="5">
        <v>353</v>
      </c>
    </row>
    <row r="3637" spans="1:13" x14ac:dyDescent="0.65">
      <c r="A3637" s="2">
        <v>45341</v>
      </c>
      <c r="B3637" s="3">
        <f t="shared" si="170"/>
        <v>2024</v>
      </c>
      <c r="C3637" t="str">
        <f t="shared" si="168"/>
        <v>2023-2024</v>
      </c>
      <c r="D3637" t="s">
        <v>160</v>
      </c>
      <c r="E3637" t="s">
        <v>23</v>
      </c>
      <c r="F3637" t="str">
        <f t="shared" si="169"/>
        <v>New South Wales</v>
      </c>
      <c r="G3637" t="s">
        <v>10</v>
      </c>
      <c r="H3637">
        <v>2830</v>
      </c>
      <c r="I3637" t="s">
        <v>11</v>
      </c>
      <c r="J3637" t="s">
        <v>130</v>
      </c>
      <c r="K3637" t="s">
        <v>156</v>
      </c>
      <c r="L3637" t="s">
        <v>146</v>
      </c>
      <c r="M3637" s="5">
        <v>45</v>
      </c>
    </row>
    <row r="3638" spans="1:13" x14ac:dyDescent="0.65">
      <c r="A3638" s="2">
        <v>45348</v>
      </c>
      <c r="B3638" s="3">
        <f t="shared" si="170"/>
        <v>2024</v>
      </c>
      <c r="C3638" t="str">
        <f t="shared" si="168"/>
        <v>2023-2024</v>
      </c>
      <c r="D3638" t="s">
        <v>160</v>
      </c>
      <c r="E3638" t="s">
        <v>71</v>
      </c>
      <c r="F3638" t="str">
        <f t="shared" si="169"/>
        <v>Victoria</v>
      </c>
      <c r="G3638" t="s">
        <v>26</v>
      </c>
      <c r="H3638">
        <v>3131</v>
      </c>
      <c r="I3638" t="s">
        <v>11</v>
      </c>
      <c r="J3638" t="s">
        <v>125</v>
      </c>
      <c r="K3638" t="s">
        <v>155</v>
      </c>
      <c r="L3638" t="s">
        <v>145</v>
      </c>
      <c r="M3638" s="5">
        <v>160</v>
      </c>
    </row>
    <row r="3639" spans="1:13" x14ac:dyDescent="0.65">
      <c r="A3639" s="2">
        <v>45505</v>
      </c>
      <c r="B3639" s="3">
        <f t="shared" si="170"/>
        <v>2025</v>
      </c>
      <c r="C3639" t="str">
        <f t="shared" si="168"/>
        <v>2024-2025</v>
      </c>
      <c r="D3639" t="s">
        <v>160</v>
      </c>
      <c r="E3639" t="s">
        <v>95</v>
      </c>
      <c r="F3639" t="str">
        <f t="shared" si="169"/>
        <v>New South Wales</v>
      </c>
      <c r="G3639" t="s">
        <v>10</v>
      </c>
      <c r="H3639">
        <v>2131</v>
      </c>
      <c r="I3639" t="s">
        <v>11</v>
      </c>
      <c r="J3639" t="s">
        <v>123</v>
      </c>
      <c r="K3639" t="s">
        <v>159</v>
      </c>
      <c r="L3639" t="s">
        <v>149</v>
      </c>
      <c r="M3639" s="5">
        <v>87</v>
      </c>
    </row>
    <row r="3640" spans="1:13" x14ac:dyDescent="0.65">
      <c r="A3640" s="2">
        <v>45608</v>
      </c>
      <c r="B3640" s="3">
        <f t="shared" si="170"/>
        <v>2025</v>
      </c>
      <c r="C3640" t="str">
        <f t="shared" si="168"/>
        <v>2024-2025</v>
      </c>
      <c r="D3640" t="s">
        <v>160</v>
      </c>
      <c r="E3640" t="s">
        <v>12</v>
      </c>
      <c r="F3640" t="str">
        <f t="shared" si="169"/>
        <v>New South Wales</v>
      </c>
      <c r="G3640" t="s">
        <v>10</v>
      </c>
      <c r="H3640">
        <v>2795</v>
      </c>
      <c r="I3640" t="s">
        <v>11</v>
      </c>
      <c r="J3640" t="s">
        <v>130</v>
      </c>
      <c r="K3640" t="s">
        <v>158</v>
      </c>
      <c r="L3640" t="s">
        <v>148</v>
      </c>
      <c r="M3640" s="5">
        <v>481</v>
      </c>
    </row>
    <row r="3641" spans="1:13" x14ac:dyDescent="0.65">
      <c r="A3641" s="2">
        <v>45910</v>
      </c>
      <c r="B3641" s="3">
        <f t="shared" si="170"/>
        <v>2026</v>
      </c>
      <c r="C3641" t="str">
        <f t="shared" si="168"/>
        <v>2025-2026</v>
      </c>
      <c r="D3641" t="s">
        <v>160</v>
      </c>
      <c r="E3641" t="s">
        <v>66</v>
      </c>
      <c r="F3641" t="str">
        <f t="shared" si="169"/>
        <v>Western Australia</v>
      </c>
      <c r="G3641" t="s">
        <v>28</v>
      </c>
      <c r="H3641">
        <v>6330</v>
      </c>
      <c r="I3641" t="s">
        <v>11</v>
      </c>
      <c r="J3641" t="s">
        <v>133</v>
      </c>
      <c r="K3641" t="s">
        <v>157</v>
      </c>
      <c r="L3641" t="s">
        <v>147</v>
      </c>
      <c r="M3641" s="5">
        <v>67</v>
      </c>
    </row>
    <row r="3642" spans="1:13" x14ac:dyDescent="0.65">
      <c r="A3642" s="2">
        <v>45358</v>
      </c>
      <c r="B3642" s="3">
        <f t="shared" si="170"/>
        <v>2024</v>
      </c>
      <c r="C3642" t="str">
        <f t="shared" si="168"/>
        <v>2023-2024</v>
      </c>
      <c r="D3642" t="s">
        <v>160</v>
      </c>
      <c r="E3642" t="s">
        <v>24</v>
      </c>
      <c r="F3642" t="str">
        <f t="shared" si="169"/>
        <v>Queensland</v>
      </c>
      <c r="G3642" t="s">
        <v>19</v>
      </c>
      <c r="H3642">
        <v>4053</v>
      </c>
      <c r="I3642" t="s">
        <v>11</v>
      </c>
      <c r="J3642" t="s">
        <v>129</v>
      </c>
      <c r="K3642" t="s">
        <v>158</v>
      </c>
      <c r="L3642" t="s">
        <v>148</v>
      </c>
      <c r="M3642" s="5">
        <v>128</v>
      </c>
    </row>
    <row r="3643" spans="1:13" x14ac:dyDescent="0.65">
      <c r="A3643" s="2">
        <v>46003</v>
      </c>
      <c r="B3643" s="3">
        <f t="shared" si="170"/>
        <v>2026</v>
      </c>
      <c r="C3643" t="str">
        <f t="shared" si="168"/>
        <v>2025-2026</v>
      </c>
      <c r="D3643" t="s">
        <v>160</v>
      </c>
      <c r="E3643" t="s">
        <v>86</v>
      </c>
      <c r="F3643" t="str">
        <f t="shared" si="169"/>
        <v>Queensland</v>
      </c>
      <c r="G3643" t="s">
        <v>19</v>
      </c>
      <c r="H3643">
        <v>4119</v>
      </c>
      <c r="I3643" t="s">
        <v>11</v>
      </c>
      <c r="J3643" t="s">
        <v>129</v>
      </c>
      <c r="K3643" t="s">
        <v>153</v>
      </c>
      <c r="L3643" t="s">
        <v>143</v>
      </c>
      <c r="M3643" s="5">
        <v>422</v>
      </c>
    </row>
    <row r="3644" spans="1:13" x14ac:dyDescent="0.65">
      <c r="A3644" s="2">
        <v>45617</v>
      </c>
      <c r="B3644" s="3">
        <f t="shared" si="170"/>
        <v>2025</v>
      </c>
      <c r="C3644" t="str">
        <f t="shared" si="168"/>
        <v>2024-2025</v>
      </c>
      <c r="D3644" t="s">
        <v>160</v>
      </c>
      <c r="E3644" t="s">
        <v>37</v>
      </c>
      <c r="F3644" t="str">
        <f t="shared" si="169"/>
        <v>Victoria</v>
      </c>
      <c r="G3644" t="s">
        <v>26</v>
      </c>
      <c r="H3644">
        <v>3134</v>
      </c>
      <c r="I3644" t="s">
        <v>11</v>
      </c>
      <c r="J3644" t="s">
        <v>125</v>
      </c>
      <c r="K3644" t="s">
        <v>154</v>
      </c>
      <c r="L3644" t="s">
        <v>144</v>
      </c>
      <c r="M3644" s="5">
        <v>767</v>
      </c>
    </row>
    <row r="3645" spans="1:13" x14ac:dyDescent="0.65">
      <c r="A3645" s="2">
        <v>45883</v>
      </c>
      <c r="B3645" s="3">
        <f t="shared" si="170"/>
        <v>2026</v>
      </c>
      <c r="C3645" t="str">
        <f t="shared" si="168"/>
        <v>2025-2026</v>
      </c>
      <c r="D3645" t="s">
        <v>160</v>
      </c>
      <c r="E3645" t="s">
        <v>73</v>
      </c>
      <c r="F3645" t="str">
        <f t="shared" si="169"/>
        <v>Queensland</v>
      </c>
      <c r="G3645" t="s">
        <v>19</v>
      </c>
      <c r="H3645">
        <v>4509</v>
      </c>
      <c r="I3645" t="s">
        <v>11</v>
      </c>
      <c r="J3645" t="s">
        <v>122</v>
      </c>
      <c r="K3645" t="s">
        <v>157</v>
      </c>
      <c r="L3645" t="s">
        <v>147</v>
      </c>
      <c r="M3645" s="5">
        <v>398</v>
      </c>
    </row>
    <row r="3646" spans="1:13" x14ac:dyDescent="0.65">
      <c r="A3646" s="2">
        <v>45789</v>
      </c>
      <c r="B3646" s="3">
        <f t="shared" si="170"/>
        <v>2025</v>
      </c>
      <c r="C3646" t="str">
        <f t="shared" si="168"/>
        <v>2024-2025</v>
      </c>
      <c r="D3646" t="s">
        <v>160</v>
      </c>
      <c r="E3646" t="s">
        <v>79</v>
      </c>
      <c r="F3646" t="str">
        <f t="shared" si="169"/>
        <v>Queensland</v>
      </c>
      <c r="G3646" t="s">
        <v>19</v>
      </c>
      <c r="H3646">
        <v>4680</v>
      </c>
      <c r="I3646" t="s">
        <v>11</v>
      </c>
      <c r="J3646" t="s">
        <v>136</v>
      </c>
      <c r="K3646" t="s">
        <v>151</v>
      </c>
      <c r="L3646" t="s">
        <v>141</v>
      </c>
      <c r="M3646" s="5">
        <v>606</v>
      </c>
    </row>
    <row r="3647" spans="1:13" x14ac:dyDescent="0.65">
      <c r="A3647" s="2">
        <v>45857</v>
      </c>
      <c r="B3647" s="3">
        <f t="shared" si="170"/>
        <v>2026</v>
      </c>
      <c r="C3647" t="str">
        <f t="shared" si="168"/>
        <v>2025-2026</v>
      </c>
      <c r="D3647" t="s">
        <v>160</v>
      </c>
      <c r="E3647" t="s">
        <v>106</v>
      </c>
      <c r="F3647" t="str">
        <f t="shared" si="169"/>
        <v>Queensland</v>
      </c>
      <c r="G3647" t="s">
        <v>19</v>
      </c>
      <c r="H3647">
        <v>4558</v>
      </c>
      <c r="I3647" t="s">
        <v>11</v>
      </c>
      <c r="J3647" t="s">
        <v>134</v>
      </c>
      <c r="K3647" t="s">
        <v>157</v>
      </c>
      <c r="L3647" t="s">
        <v>147</v>
      </c>
      <c r="M3647" s="5">
        <v>323</v>
      </c>
    </row>
    <row r="3648" spans="1:13" x14ac:dyDescent="0.65">
      <c r="A3648" s="2">
        <v>45629</v>
      </c>
      <c r="B3648" s="3">
        <f t="shared" si="170"/>
        <v>2025</v>
      </c>
      <c r="C3648" t="str">
        <f t="shared" si="168"/>
        <v>2024-2025</v>
      </c>
      <c r="D3648" t="s">
        <v>160</v>
      </c>
      <c r="E3648" t="s">
        <v>69</v>
      </c>
      <c r="F3648" t="str">
        <f t="shared" si="169"/>
        <v>Victoria</v>
      </c>
      <c r="G3648" t="s">
        <v>26</v>
      </c>
      <c r="H3648">
        <v>3148</v>
      </c>
      <c r="I3648" t="s">
        <v>11</v>
      </c>
      <c r="J3648" t="s">
        <v>125</v>
      </c>
      <c r="K3648" t="s">
        <v>152</v>
      </c>
      <c r="L3648" t="s">
        <v>142</v>
      </c>
      <c r="M3648" s="5">
        <v>127</v>
      </c>
    </row>
    <row r="3649" spans="1:13" x14ac:dyDescent="0.65">
      <c r="A3649" s="2">
        <v>45853</v>
      </c>
      <c r="B3649" s="3">
        <f t="shared" si="170"/>
        <v>2026</v>
      </c>
      <c r="C3649" t="str">
        <f t="shared" si="168"/>
        <v>2025-2026</v>
      </c>
      <c r="D3649" t="s">
        <v>160</v>
      </c>
      <c r="E3649" t="s">
        <v>96</v>
      </c>
      <c r="F3649" t="str">
        <f t="shared" si="169"/>
        <v>Western Australia</v>
      </c>
      <c r="G3649" t="s">
        <v>28</v>
      </c>
      <c r="H3649">
        <v>6027</v>
      </c>
      <c r="I3649" t="s">
        <v>11</v>
      </c>
      <c r="J3649" t="s">
        <v>119</v>
      </c>
      <c r="K3649" t="s">
        <v>150</v>
      </c>
      <c r="L3649" t="s">
        <v>140</v>
      </c>
      <c r="M3649" s="5">
        <v>33</v>
      </c>
    </row>
    <row r="3650" spans="1:13" x14ac:dyDescent="0.65">
      <c r="A3650" s="2">
        <v>45424</v>
      </c>
      <c r="B3650" s="3">
        <f t="shared" si="170"/>
        <v>2024</v>
      </c>
      <c r="C3650" t="str">
        <f t="shared" ref="C3650:C3713" si="171">IF(MONTH(A3650) &gt;= 7, YEAR(A3650) &amp; "-" &amp; YEAR(A3650) + 1, YEAR(A3650) - 1 &amp; "-" &amp; YEAR(A3650))</f>
        <v>2023-2024</v>
      </c>
      <c r="D3650" t="s">
        <v>160</v>
      </c>
      <c r="E3650" t="s">
        <v>78</v>
      </c>
      <c r="F3650" t="str">
        <f t="shared" ref="F3650:F3713" si="172">IF(G3650="WA","Western Australia",
IF(G3650="NSW","New South Wales",
IF(G3650="QLD","Queensland",
IF(G3650="VIC","Victoria",
IF(G3650="TAS","Tasmania",
IF(G3650="SA","South Australia",
IF(G3650="NT","Northern Territory",
IF(G3650="ACT","Australian Capital Territory",G3650))))))))</f>
        <v>New South Wales</v>
      </c>
      <c r="G3650" t="s">
        <v>10</v>
      </c>
      <c r="H3650">
        <v>2480</v>
      </c>
      <c r="I3650" t="s">
        <v>11</v>
      </c>
      <c r="J3650" t="s">
        <v>120</v>
      </c>
      <c r="K3650" t="s">
        <v>152</v>
      </c>
      <c r="L3650" t="s">
        <v>142</v>
      </c>
      <c r="M3650" s="5">
        <v>591</v>
      </c>
    </row>
    <row r="3651" spans="1:13" x14ac:dyDescent="0.65">
      <c r="A3651" s="2">
        <v>45578</v>
      </c>
      <c r="B3651" s="3">
        <f t="shared" ref="B3651:B3714" si="173">IF(MONTH(A3651)&gt;=7,YEAR(A3651)+1,YEAR(A3651))</f>
        <v>2025</v>
      </c>
      <c r="C3651" t="str">
        <f t="shared" si="171"/>
        <v>2024-2025</v>
      </c>
      <c r="D3651" t="s">
        <v>160</v>
      </c>
      <c r="E3651" t="s">
        <v>47</v>
      </c>
      <c r="F3651" t="str">
        <f t="shared" si="172"/>
        <v>Victoria</v>
      </c>
      <c r="G3651" t="s">
        <v>26</v>
      </c>
      <c r="H3651">
        <v>3630</v>
      </c>
      <c r="I3651" t="s">
        <v>11</v>
      </c>
      <c r="J3651" t="s">
        <v>135</v>
      </c>
      <c r="K3651" t="s">
        <v>155</v>
      </c>
      <c r="L3651" t="s">
        <v>145</v>
      </c>
      <c r="M3651" s="5">
        <v>255</v>
      </c>
    </row>
    <row r="3652" spans="1:13" x14ac:dyDescent="0.65">
      <c r="A3652" s="2">
        <v>45455</v>
      </c>
      <c r="B3652" s="3">
        <f t="shared" si="173"/>
        <v>2024</v>
      </c>
      <c r="C3652" t="str">
        <f t="shared" si="171"/>
        <v>2023-2024</v>
      </c>
      <c r="D3652" t="s">
        <v>161</v>
      </c>
      <c r="E3652" t="s">
        <v>95</v>
      </c>
      <c r="F3652" t="str">
        <f t="shared" si="172"/>
        <v>New South Wales</v>
      </c>
      <c r="G3652" t="s">
        <v>10</v>
      </c>
      <c r="H3652">
        <v>2131</v>
      </c>
      <c r="I3652" t="s">
        <v>11</v>
      </c>
      <c r="J3652" t="s">
        <v>123</v>
      </c>
      <c r="K3652" t="s">
        <v>154</v>
      </c>
      <c r="L3652" t="s">
        <v>144</v>
      </c>
      <c r="M3652" s="5">
        <v>433</v>
      </c>
    </row>
    <row r="3653" spans="1:13" x14ac:dyDescent="0.65">
      <c r="A3653" s="2">
        <v>45607</v>
      </c>
      <c r="B3653" s="3">
        <f t="shared" si="173"/>
        <v>2025</v>
      </c>
      <c r="C3653" t="str">
        <f t="shared" si="171"/>
        <v>2024-2025</v>
      </c>
      <c r="D3653" t="s">
        <v>160</v>
      </c>
      <c r="E3653" t="s">
        <v>41</v>
      </c>
      <c r="F3653" t="str">
        <f t="shared" si="172"/>
        <v>New South Wales</v>
      </c>
      <c r="G3653" t="s">
        <v>10</v>
      </c>
      <c r="H3653">
        <v>2478</v>
      </c>
      <c r="I3653" t="s">
        <v>11</v>
      </c>
      <c r="J3653" t="s">
        <v>120</v>
      </c>
      <c r="K3653" t="s">
        <v>155</v>
      </c>
      <c r="L3653" t="s">
        <v>145</v>
      </c>
      <c r="M3653" s="5">
        <v>557</v>
      </c>
    </row>
    <row r="3654" spans="1:13" x14ac:dyDescent="0.65">
      <c r="A3654" s="2">
        <v>45783</v>
      </c>
      <c r="B3654" s="3">
        <f t="shared" si="173"/>
        <v>2025</v>
      </c>
      <c r="C3654" t="str">
        <f t="shared" si="171"/>
        <v>2024-2025</v>
      </c>
      <c r="D3654" t="s">
        <v>160</v>
      </c>
      <c r="E3654" t="s">
        <v>52</v>
      </c>
      <c r="F3654" t="str">
        <f t="shared" si="172"/>
        <v>New South Wales</v>
      </c>
      <c r="G3654" t="s">
        <v>10</v>
      </c>
      <c r="H3654">
        <v>2485</v>
      </c>
      <c r="I3654" t="s">
        <v>11</v>
      </c>
      <c r="J3654" t="s">
        <v>120</v>
      </c>
      <c r="K3654" t="s">
        <v>151</v>
      </c>
      <c r="L3654" t="s">
        <v>141</v>
      </c>
      <c r="M3654" s="5">
        <v>559</v>
      </c>
    </row>
    <row r="3655" spans="1:13" x14ac:dyDescent="0.65">
      <c r="A3655" s="2">
        <v>45397</v>
      </c>
      <c r="B3655" s="3">
        <f t="shared" si="173"/>
        <v>2024</v>
      </c>
      <c r="C3655" t="str">
        <f t="shared" si="171"/>
        <v>2023-2024</v>
      </c>
      <c r="D3655" t="s">
        <v>160</v>
      </c>
      <c r="E3655" t="s">
        <v>68</v>
      </c>
      <c r="F3655" t="str">
        <f t="shared" si="172"/>
        <v>Victoria</v>
      </c>
      <c r="G3655" t="s">
        <v>26</v>
      </c>
      <c r="H3655">
        <v>3429</v>
      </c>
      <c r="I3655" t="s">
        <v>11</v>
      </c>
      <c r="J3655" t="s">
        <v>127</v>
      </c>
      <c r="K3655" t="s">
        <v>151</v>
      </c>
      <c r="L3655" t="s">
        <v>141</v>
      </c>
      <c r="M3655" s="5">
        <v>227</v>
      </c>
    </row>
    <row r="3656" spans="1:13" x14ac:dyDescent="0.65">
      <c r="A3656" s="2">
        <v>45942</v>
      </c>
      <c r="B3656" s="3">
        <f t="shared" si="173"/>
        <v>2026</v>
      </c>
      <c r="C3656" t="str">
        <f t="shared" si="171"/>
        <v>2025-2026</v>
      </c>
      <c r="D3656" t="s">
        <v>161</v>
      </c>
      <c r="E3656" t="s">
        <v>104</v>
      </c>
      <c r="F3656" t="str">
        <f t="shared" si="172"/>
        <v>Victoria</v>
      </c>
      <c r="G3656" t="s">
        <v>26</v>
      </c>
      <c r="H3656">
        <v>3175</v>
      </c>
      <c r="I3656" t="s">
        <v>11</v>
      </c>
      <c r="J3656" t="s">
        <v>125</v>
      </c>
      <c r="K3656" t="s">
        <v>157</v>
      </c>
      <c r="L3656" t="s">
        <v>147</v>
      </c>
      <c r="M3656" s="5">
        <v>67</v>
      </c>
    </row>
    <row r="3657" spans="1:13" x14ac:dyDescent="0.65">
      <c r="A3657" s="2">
        <v>45614</v>
      </c>
      <c r="B3657" s="3">
        <f t="shared" si="173"/>
        <v>2025</v>
      </c>
      <c r="C3657" t="str">
        <f t="shared" si="171"/>
        <v>2024-2025</v>
      </c>
      <c r="D3657" t="s">
        <v>160</v>
      </c>
      <c r="E3657" t="s">
        <v>66</v>
      </c>
      <c r="F3657" t="str">
        <f t="shared" si="172"/>
        <v>Western Australia</v>
      </c>
      <c r="G3657" t="s">
        <v>28</v>
      </c>
      <c r="H3657">
        <v>6330</v>
      </c>
      <c r="I3657" t="s">
        <v>11</v>
      </c>
      <c r="J3657" t="s">
        <v>133</v>
      </c>
      <c r="K3657" t="s">
        <v>153</v>
      </c>
      <c r="L3657" t="s">
        <v>143</v>
      </c>
      <c r="M3657" s="5">
        <v>245</v>
      </c>
    </row>
    <row r="3658" spans="1:13" x14ac:dyDescent="0.65">
      <c r="A3658" s="2">
        <v>45783</v>
      </c>
      <c r="B3658" s="3">
        <f t="shared" si="173"/>
        <v>2025</v>
      </c>
      <c r="C3658" t="str">
        <f t="shared" si="171"/>
        <v>2024-2025</v>
      </c>
      <c r="D3658" t="s">
        <v>160</v>
      </c>
      <c r="E3658" t="s">
        <v>113</v>
      </c>
      <c r="F3658" t="str">
        <f t="shared" si="172"/>
        <v>New South Wales</v>
      </c>
      <c r="G3658" t="s">
        <v>10</v>
      </c>
      <c r="H3658">
        <v>2101</v>
      </c>
      <c r="I3658" t="s">
        <v>11</v>
      </c>
      <c r="J3658" t="s">
        <v>123</v>
      </c>
      <c r="K3658" t="s">
        <v>153</v>
      </c>
      <c r="L3658" t="s">
        <v>143</v>
      </c>
      <c r="M3658" s="5">
        <v>275</v>
      </c>
    </row>
    <row r="3659" spans="1:13" x14ac:dyDescent="0.65">
      <c r="A3659" s="2">
        <v>45511</v>
      </c>
      <c r="B3659" s="3">
        <f t="shared" si="173"/>
        <v>2025</v>
      </c>
      <c r="C3659" t="str">
        <f t="shared" si="171"/>
        <v>2024-2025</v>
      </c>
      <c r="D3659" t="s">
        <v>160</v>
      </c>
      <c r="E3659" t="s">
        <v>96</v>
      </c>
      <c r="F3659" t="str">
        <f t="shared" si="172"/>
        <v>Western Australia</v>
      </c>
      <c r="G3659" t="s">
        <v>28</v>
      </c>
      <c r="H3659">
        <v>6027</v>
      </c>
      <c r="I3659" t="s">
        <v>11</v>
      </c>
      <c r="J3659" t="s">
        <v>119</v>
      </c>
      <c r="K3659" t="s">
        <v>159</v>
      </c>
      <c r="L3659" t="s">
        <v>149</v>
      </c>
      <c r="M3659" s="5">
        <v>662</v>
      </c>
    </row>
    <row r="3660" spans="1:13" x14ac:dyDescent="0.65">
      <c r="A3660" s="2">
        <v>45378</v>
      </c>
      <c r="B3660" s="3">
        <f t="shared" si="173"/>
        <v>2024</v>
      </c>
      <c r="C3660" t="str">
        <f t="shared" si="171"/>
        <v>2023-2024</v>
      </c>
      <c r="D3660" t="s">
        <v>160</v>
      </c>
      <c r="E3660" t="s">
        <v>38</v>
      </c>
      <c r="F3660" t="str">
        <f t="shared" si="172"/>
        <v>Victoria</v>
      </c>
      <c r="G3660" t="s">
        <v>26</v>
      </c>
      <c r="H3660">
        <v>3199</v>
      </c>
      <c r="I3660" t="s">
        <v>11</v>
      </c>
      <c r="J3660" t="s">
        <v>125</v>
      </c>
      <c r="K3660" t="s">
        <v>153</v>
      </c>
      <c r="L3660" t="s">
        <v>143</v>
      </c>
      <c r="M3660" s="5">
        <v>279</v>
      </c>
    </row>
    <row r="3661" spans="1:13" x14ac:dyDescent="0.65">
      <c r="A3661" s="2">
        <v>45793</v>
      </c>
      <c r="B3661" s="3">
        <f t="shared" si="173"/>
        <v>2025</v>
      </c>
      <c r="C3661" t="str">
        <f t="shared" si="171"/>
        <v>2024-2025</v>
      </c>
      <c r="D3661" t="s">
        <v>160</v>
      </c>
      <c r="E3661" t="s">
        <v>38</v>
      </c>
      <c r="F3661" t="str">
        <f t="shared" si="172"/>
        <v>Victoria</v>
      </c>
      <c r="G3661" t="s">
        <v>26</v>
      </c>
      <c r="H3661">
        <v>3199</v>
      </c>
      <c r="I3661" t="s">
        <v>11</v>
      </c>
      <c r="J3661" t="s">
        <v>125</v>
      </c>
      <c r="K3661" t="s">
        <v>152</v>
      </c>
      <c r="L3661" t="s">
        <v>142</v>
      </c>
      <c r="M3661" s="5">
        <v>710</v>
      </c>
    </row>
    <row r="3662" spans="1:13" x14ac:dyDescent="0.65">
      <c r="A3662" s="2">
        <v>45317</v>
      </c>
      <c r="B3662" s="3">
        <f t="shared" si="173"/>
        <v>2024</v>
      </c>
      <c r="C3662" t="str">
        <f t="shared" si="171"/>
        <v>2023-2024</v>
      </c>
      <c r="D3662" t="s">
        <v>160</v>
      </c>
      <c r="E3662" t="s">
        <v>72</v>
      </c>
      <c r="F3662" t="str">
        <f t="shared" si="172"/>
        <v>Queensland</v>
      </c>
      <c r="G3662" t="s">
        <v>19</v>
      </c>
      <c r="H3662">
        <v>4870</v>
      </c>
      <c r="I3662" t="s">
        <v>11</v>
      </c>
      <c r="J3662" t="s">
        <v>131</v>
      </c>
      <c r="K3662" t="s">
        <v>151</v>
      </c>
      <c r="L3662" t="s">
        <v>141</v>
      </c>
      <c r="M3662" s="5">
        <v>482</v>
      </c>
    </row>
    <row r="3663" spans="1:13" x14ac:dyDescent="0.65">
      <c r="A3663" s="2">
        <v>46004</v>
      </c>
      <c r="B3663" s="3">
        <f t="shared" si="173"/>
        <v>2026</v>
      </c>
      <c r="C3663" t="str">
        <f t="shared" si="171"/>
        <v>2025-2026</v>
      </c>
      <c r="D3663" t="s">
        <v>161</v>
      </c>
      <c r="E3663" t="s">
        <v>22</v>
      </c>
      <c r="F3663" t="str">
        <f t="shared" si="172"/>
        <v>New South Wales</v>
      </c>
      <c r="G3663" t="s">
        <v>10</v>
      </c>
      <c r="H3663">
        <v>2116</v>
      </c>
      <c r="I3663" t="s">
        <v>11</v>
      </c>
      <c r="J3663" t="s">
        <v>123</v>
      </c>
      <c r="K3663" t="s">
        <v>159</v>
      </c>
      <c r="L3663" t="s">
        <v>149</v>
      </c>
      <c r="M3663" s="5">
        <v>471</v>
      </c>
    </row>
    <row r="3664" spans="1:13" x14ac:dyDescent="0.65">
      <c r="A3664" s="2">
        <v>45340</v>
      </c>
      <c r="B3664" s="3">
        <f t="shared" si="173"/>
        <v>2024</v>
      </c>
      <c r="C3664" t="str">
        <f t="shared" si="171"/>
        <v>2023-2024</v>
      </c>
      <c r="D3664" t="s">
        <v>160</v>
      </c>
      <c r="E3664" t="s">
        <v>60</v>
      </c>
      <c r="F3664" t="str">
        <f t="shared" si="172"/>
        <v>Queensland</v>
      </c>
      <c r="G3664" t="s">
        <v>19</v>
      </c>
      <c r="H3664">
        <v>4655</v>
      </c>
      <c r="I3664" t="s">
        <v>11</v>
      </c>
      <c r="J3664" t="s">
        <v>136</v>
      </c>
      <c r="K3664" t="s">
        <v>150</v>
      </c>
      <c r="L3664" t="s">
        <v>140</v>
      </c>
      <c r="M3664" s="5">
        <v>545</v>
      </c>
    </row>
    <row r="3665" spans="1:13" x14ac:dyDescent="0.65">
      <c r="A3665" s="2">
        <v>45943</v>
      </c>
      <c r="B3665" s="3">
        <f t="shared" si="173"/>
        <v>2026</v>
      </c>
      <c r="C3665" t="str">
        <f t="shared" si="171"/>
        <v>2025-2026</v>
      </c>
      <c r="D3665" t="s">
        <v>160</v>
      </c>
      <c r="E3665" t="s">
        <v>23</v>
      </c>
      <c r="F3665" t="str">
        <f t="shared" si="172"/>
        <v>New South Wales</v>
      </c>
      <c r="G3665" t="s">
        <v>10</v>
      </c>
      <c r="H3665">
        <v>2830</v>
      </c>
      <c r="I3665" t="s">
        <v>11</v>
      </c>
      <c r="J3665" t="s">
        <v>130</v>
      </c>
      <c r="K3665" t="s">
        <v>154</v>
      </c>
      <c r="L3665" t="s">
        <v>144</v>
      </c>
      <c r="M3665" s="5">
        <v>233</v>
      </c>
    </row>
    <row r="3666" spans="1:13" x14ac:dyDescent="0.65">
      <c r="A3666" s="2">
        <v>45388</v>
      </c>
      <c r="B3666" s="3">
        <f t="shared" si="173"/>
        <v>2024</v>
      </c>
      <c r="C3666" t="str">
        <f t="shared" si="171"/>
        <v>2023-2024</v>
      </c>
      <c r="D3666" t="s">
        <v>160</v>
      </c>
      <c r="E3666" t="s">
        <v>87</v>
      </c>
      <c r="F3666" t="str">
        <f t="shared" si="172"/>
        <v>New South Wales</v>
      </c>
      <c r="G3666" t="s">
        <v>10</v>
      </c>
      <c r="H3666">
        <v>2158</v>
      </c>
      <c r="I3666" t="s">
        <v>11</v>
      </c>
      <c r="J3666" t="s">
        <v>123</v>
      </c>
      <c r="K3666" t="s">
        <v>155</v>
      </c>
      <c r="L3666" t="s">
        <v>145</v>
      </c>
      <c r="M3666" s="5">
        <v>63</v>
      </c>
    </row>
    <row r="3667" spans="1:13" x14ac:dyDescent="0.65">
      <c r="A3667" s="2">
        <v>45778</v>
      </c>
      <c r="B3667" s="3">
        <f t="shared" si="173"/>
        <v>2025</v>
      </c>
      <c r="C3667" t="str">
        <f t="shared" si="171"/>
        <v>2024-2025</v>
      </c>
      <c r="D3667" t="s">
        <v>160</v>
      </c>
      <c r="E3667" t="s">
        <v>34</v>
      </c>
      <c r="F3667" t="str">
        <f t="shared" si="172"/>
        <v>New South Wales</v>
      </c>
      <c r="G3667" t="s">
        <v>10</v>
      </c>
      <c r="H3667">
        <v>2560</v>
      </c>
      <c r="I3667" t="s">
        <v>11</v>
      </c>
      <c r="J3667" t="s">
        <v>121</v>
      </c>
      <c r="K3667" t="s">
        <v>150</v>
      </c>
      <c r="L3667" t="s">
        <v>140</v>
      </c>
      <c r="M3667" s="5">
        <v>516</v>
      </c>
    </row>
    <row r="3668" spans="1:13" x14ac:dyDescent="0.65">
      <c r="A3668" s="2">
        <v>45868</v>
      </c>
      <c r="B3668" s="3">
        <f t="shared" si="173"/>
        <v>2026</v>
      </c>
      <c r="C3668" t="str">
        <f t="shared" si="171"/>
        <v>2025-2026</v>
      </c>
      <c r="D3668" t="s">
        <v>160</v>
      </c>
      <c r="E3668" t="s">
        <v>60</v>
      </c>
      <c r="F3668" t="str">
        <f t="shared" si="172"/>
        <v>Queensland</v>
      </c>
      <c r="G3668" t="s">
        <v>19</v>
      </c>
      <c r="H3668">
        <v>4655</v>
      </c>
      <c r="I3668" t="s">
        <v>11</v>
      </c>
      <c r="J3668" t="s">
        <v>136</v>
      </c>
      <c r="K3668" t="s">
        <v>159</v>
      </c>
      <c r="L3668" t="s">
        <v>149</v>
      </c>
      <c r="M3668" s="5">
        <v>119</v>
      </c>
    </row>
    <row r="3669" spans="1:13" x14ac:dyDescent="0.65">
      <c r="A3669" s="2">
        <v>45845</v>
      </c>
      <c r="B3669" s="3">
        <f t="shared" si="173"/>
        <v>2026</v>
      </c>
      <c r="C3669" t="str">
        <f t="shared" si="171"/>
        <v>2025-2026</v>
      </c>
      <c r="D3669" t="s">
        <v>160</v>
      </c>
      <c r="E3669" t="s">
        <v>83</v>
      </c>
      <c r="F3669" t="str">
        <f t="shared" si="172"/>
        <v>Victoria</v>
      </c>
      <c r="G3669" t="s">
        <v>26</v>
      </c>
      <c r="H3669">
        <v>3551</v>
      </c>
      <c r="I3669" t="s">
        <v>11</v>
      </c>
      <c r="J3669" t="s">
        <v>127</v>
      </c>
      <c r="K3669" t="s">
        <v>153</v>
      </c>
      <c r="L3669" t="s">
        <v>143</v>
      </c>
      <c r="M3669" s="5">
        <v>245</v>
      </c>
    </row>
    <row r="3670" spans="1:13" x14ac:dyDescent="0.65">
      <c r="A3670" s="2">
        <v>45632</v>
      </c>
      <c r="B3670" s="3">
        <f t="shared" si="173"/>
        <v>2025</v>
      </c>
      <c r="C3670" t="str">
        <f t="shared" si="171"/>
        <v>2024-2025</v>
      </c>
      <c r="D3670" t="s">
        <v>160</v>
      </c>
      <c r="E3670" t="s">
        <v>54</v>
      </c>
      <c r="F3670" t="str">
        <f t="shared" si="172"/>
        <v>New South Wales</v>
      </c>
      <c r="G3670" t="s">
        <v>10</v>
      </c>
      <c r="H3670">
        <v>2750</v>
      </c>
      <c r="I3670" t="s">
        <v>11</v>
      </c>
      <c r="J3670" t="s">
        <v>130</v>
      </c>
      <c r="K3670" t="s">
        <v>150</v>
      </c>
      <c r="L3670" t="s">
        <v>140</v>
      </c>
      <c r="M3670" s="5">
        <v>489</v>
      </c>
    </row>
    <row r="3671" spans="1:13" x14ac:dyDescent="0.65">
      <c r="A3671" s="2">
        <v>45834</v>
      </c>
      <c r="B3671" s="3">
        <f t="shared" si="173"/>
        <v>2025</v>
      </c>
      <c r="C3671" t="str">
        <f t="shared" si="171"/>
        <v>2024-2025</v>
      </c>
      <c r="D3671" t="s">
        <v>160</v>
      </c>
      <c r="E3671" t="s">
        <v>104</v>
      </c>
      <c r="F3671" t="str">
        <f t="shared" si="172"/>
        <v>Victoria</v>
      </c>
      <c r="G3671" t="s">
        <v>26</v>
      </c>
      <c r="H3671">
        <v>3175</v>
      </c>
      <c r="I3671" t="s">
        <v>11</v>
      </c>
      <c r="J3671" t="s">
        <v>125</v>
      </c>
      <c r="K3671" t="s">
        <v>157</v>
      </c>
      <c r="L3671" t="s">
        <v>147</v>
      </c>
      <c r="M3671" s="5">
        <v>256</v>
      </c>
    </row>
    <row r="3672" spans="1:13" x14ac:dyDescent="0.65">
      <c r="A3672" s="2">
        <v>45991</v>
      </c>
      <c r="B3672" s="3">
        <f t="shared" si="173"/>
        <v>2026</v>
      </c>
      <c r="C3672" t="str">
        <f t="shared" si="171"/>
        <v>2025-2026</v>
      </c>
      <c r="D3672" t="s">
        <v>161</v>
      </c>
      <c r="E3672" t="s">
        <v>18</v>
      </c>
      <c r="F3672" t="str">
        <f t="shared" si="172"/>
        <v>Queensland</v>
      </c>
      <c r="G3672" t="s">
        <v>19</v>
      </c>
      <c r="H3672">
        <v>4802</v>
      </c>
      <c r="I3672" t="s">
        <v>11</v>
      </c>
      <c r="J3672" t="s">
        <v>131</v>
      </c>
      <c r="K3672" t="s">
        <v>159</v>
      </c>
      <c r="L3672" t="s">
        <v>149</v>
      </c>
      <c r="M3672" s="5">
        <v>724</v>
      </c>
    </row>
    <row r="3673" spans="1:13" x14ac:dyDescent="0.65">
      <c r="A3673" s="2">
        <v>45659</v>
      </c>
      <c r="B3673" s="3">
        <f t="shared" si="173"/>
        <v>2025</v>
      </c>
      <c r="C3673" t="str">
        <f t="shared" si="171"/>
        <v>2024-2025</v>
      </c>
      <c r="D3673" t="s">
        <v>160</v>
      </c>
      <c r="E3673" t="s">
        <v>53</v>
      </c>
      <c r="F3673" t="str">
        <f t="shared" si="172"/>
        <v>Queensland</v>
      </c>
      <c r="G3673" t="s">
        <v>19</v>
      </c>
      <c r="H3673">
        <v>4012</v>
      </c>
      <c r="I3673" t="s">
        <v>11</v>
      </c>
      <c r="J3673" t="s">
        <v>129</v>
      </c>
      <c r="K3673" t="s">
        <v>154</v>
      </c>
      <c r="L3673" t="s">
        <v>144</v>
      </c>
      <c r="M3673" s="5">
        <v>483</v>
      </c>
    </row>
    <row r="3674" spans="1:13" x14ac:dyDescent="0.65">
      <c r="A3674" s="2">
        <v>45893</v>
      </c>
      <c r="B3674" s="3">
        <f t="shared" si="173"/>
        <v>2026</v>
      </c>
      <c r="C3674" t="str">
        <f t="shared" si="171"/>
        <v>2025-2026</v>
      </c>
      <c r="D3674" t="s">
        <v>161</v>
      </c>
      <c r="E3674" t="s">
        <v>77</v>
      </c>
      <c r="F3674" t="str">
        <f t="shared" si="172"/>
        <v>Victoria</v>
      </c>
      <c r="G3674" t="s">
        <v>26</v>
      </c>
      <c r="H3674">
        <v>3018</v>
      </c>
      <c r="I3674" t="s">
        <v>11</v>
      </c>
      <c r="J3674" t="s">
        <v>126</v>
      </c>
      <c r="K3674" t="s">
        <v>154</v>
      </c>
      <c r="L3674" t="s">
        <v>144</v>
      </c>
      <c r="M3674" s="5">
        <v>647</v>
      </c>
    </row>
    <row r="3675" spans="1:13" x14ac:dyDescent="0.65">
      <c r="A3675" s="2">
        <v>45861</v>
      </c>
      <c r="B3675" s="3">
        <f t="shared" si="173"/>
        <v>2026</v>
      </c>
      <c r="C3675" t="str">
        <f t="shared" si="171"/>
        <v>2025-2026</v>
      </c>
      <c r="D3675" t="s">
        <v>160</v>
      </c>
      <c r="E3675" t="s">
        <v>80</v>
      </c>
      <c r="F3675" t="str">
        <f t="shared" si="172"/>
        <v>New South Wales</v>
      </c>
      <c r="G3675" t="s">
        <v>10</v>
      </c>
      <c r="H3675">
        <v>2120</v>
      </c>
      <c r="I3675" t="s">
        <v>11</v>
      </c>
      <c r="J3675" t="s">
        <v>123</v>
      </c>
      <c r="K3675" t="s">
        <v>159</v>
      </c>
      <c r="L3675" t="s">
        <v>149</v>
      </c>
      <c r="M3675" s="5">
        <v>100</v>
      </c>
    </row>
    <row r="3676" spans="1:13" x14ac:dyDescent="0.65">
      <c r="A3676" s="2">
        <v>45828</v>
      </c>
      <c r="B3676" s="3">
        <f t="shared" si="173"/>
        <v>2025</v>
      </c>
      <c r="C3676" t="str">
        <f t="shared" si="171"/>
        <v>2024-2025</v>
      </c>
      <c r="D3676" t="s">
        <v>160</v>
      </c>
      <c r="E3676" t="s">
        <v>108</v>
      </c>
      <c r="F3676" t="str">
        <f t="shared" si="172"/>
        <v>Tasmania</v>
      </c>
      <c r="G3676" t="s">
        <v>43</v>
      </c>
      <c r="H3676">
        <v>7320</v>
      </c>
      <c r="I3676" t="s">
        <v>11</v>
      </c>
      <c r="J3676" t="s">
        <v>128</v>
      </c>
      <c r="K3676" t="s">
        <v>159</v>
      </c>
      <c r="L3676" t="s">
        <v>149</v>
      </c>
      <c r="M3676" s="5">
        <v>192</v>
      </c>
    </row>
    <row r="3677" spans="1:13" x14ac:dyDescent="0.65">
      <c r="A3677" s="2">
        <v>45707</v>
      </c>
      <c r="B3677" s="3">
        <f t="shared" si="173"/>
        <v>2025</v>
      </c>
      <c r="C3677" t="str">
        <f t="shared" si="171"/>
        <v>2024-2025</v>
      </c>
      <c r="D3677" t="s">
        <v>160</v>
      </c>
      <c r="E3677" t="s">
        <v>75</v>
      </c>
      <c r="F3677" t="str">
        <f t="shared" si="172"/>
        <v>Victoria</v>
      </c>
      <c r="G3677" t="s">
        <v>26</v>
      </c>
      <c r="H3677">
        <v>3915</v>
      </c>
      <c r="I3677" t="s">
        <v>11</v>
      </c>
      <c r="J3677" t="s">
        <v>135</v>
      </c>
      <c r="K3677" t="s">
        <v>154</v>
      </c>
      <c r="L3677" t="s">
        <v>144</v>
      </c>
      <c r="M3677" s="5">
        <v>251</v>
      </c>
    </row>
    <row r="3678" spans="1:13" x14ac:dyDescent="0.65">
      <c r="A3678" s="2">
        <v>45475</v>
      </c>
      <c r="B3678" s="3">
        <f t="shared" si="173"/>
        <v>2025</v>
      </c>
      <c r="C3678" t="str">
        <f t="shared" si="171"/>
        <v>2024-2025</v>
      </c>
      <c r="D3678" t="s">
        <v>160</v>
      </c>
      <c r="E3678" t="s">
        <v>76</v>
      </c>
      <c r="F3678" t="str">
        <f t="shared" si="172"/>
        <v>Queensland</v>
      </c>
      <c r="G3678" t="s">
        <v>19</v>
      </c>
      <c r="H3678">
        <v>4220</v>
      </c>
      <c r="I3678" t="s">
        <v>11</v>
      </c>
      <c r="J3678" t="s">
        <v>122</v>
      </c>
      <c r="K3678" t="s">
        <v>150</v>
      </c>
      <c r="L3678" t="s">
        <v>140</v>
      </c>
      <c r="M3678" s="5">
        <v>656</v>
      </c>
    </row>
    <row r="3679" spans="1:13" x14ac:dyDescent="0.65">
      <c r="A3679" s="2">
        <v>45739</v>
      </c>
      <c r="B3679" s="3">
        <f t="shared" si="173"/>
        <v>2025</v>
      </c>
      <c r="C3679" t="str">
        <f t="shared" si="171"/>
        <v>2024-2025</v>
      </c>
      <c r="D3679" t="s">
        <v>161</v>
      </c>
      <c r="E3679" t="s">
        <v>114</v>
      </c>
      <c r="F3679" t="str">
        <f t="shared" si="172"/>
        <v>Victoria</v>
      </c>
      <c r="G3679" t="s">
        <v>26</v>
      </c>
      <c r="H3679">
        <v>3353</v>
      </c>
      <c r="I3679" t="s">
        <v>11</v>
      </c>
      <c r="J3679" t="s">
        <v>127</v>
      </c>
      <c r="K3679" t="s">
        <v>159</v>
      </c>
      <c r="L3679" t="s">
        <v>149</v>
      </c>
      <c r="M3679" s="5">
        <v>116</v>
      </c>
    </row>
    <row r="3680" spans="1:13" x14ac:dyDescent="0.65">
      <c r="A3680" s="2">
        <v>45834</v>
      </c>
      <c r="B3680" s="3">
        <f t="shared" si="173"/>
        <v>2025</v>
      </c>
      <c r="C3680" t="str">
        <f t="shared" si="171"/>
        <v>2024-2025</v>
      </c>
      <c r="D3680" t="s">
        <v>160</v>
      </c>
      <c r="E3680" t="s">
        <v>109</v>
      </c>
      <c r="F3680" t="str">
        <f t="shared" si="172"/>
        <v>Western Australia</v>
      </c>
      <c r="G3680" t="s">
        <v>28</v>
      </c>
      <c r="H3680">
        <v>6052</v>
      </c>
      <c r="I3680" t="s">
        <v>11</v>
      </c>
      <c r="J3680" t="s">
        <v>119</v>
      </c>
      <c r="K3680" t="s">
        <v>150</v>
      </c>
      <c r="L3680" t="s">
        <v>140</v>
      </c>
      <c r="M3680" s="5">
        <v>99</v>
      </c>
    </row>
    <row r="3681" spans="1:13" x14ac:dyDescent="0.65">
      <c r="A3681" s="2">
        <v>45795</v>
      </c>
      <c r="B3681" s="3">
        <f t="shared" si="173"/>
        <v>2025</v>
      </c>
      <c r="C3681" t="str">
        <f t="shared" si="171"/>
        <v>2024-2025</v>
      </c>
      <c r="D3681" t="s">
        <v>161</v>
      </c>
      <c r="E3681" t="s">
        <v>44</v>
      </c>
      <c r="F3681" t="str">
        <f t="shared" si="172"/>
        <v>Western Australia</v>
      </c>
      <c r="G3681" t="s">
        <v>28</v>
      </c>
      <c r="H3681">
        <v>6010</v>
      </c>
      <c r="I3681" t="s">
        <v>11</v>
      </c>
      <c r="J3681" t="s">
        <v>119</v>
      </c>
      <c r="K3681" t="s">
        <v>150</v>
      </c>
      <c r="L3681" t="s">
        <v>140</v>
      </c>
      <c r="M3681" s="5">
        <v>123</v>
      </c>
    </row>
    <row r="3682" spans="1:13" x14ac:dyDescent="0.65">
      <c r="A3682" s="2">
        <v>45853</v>
      </c>
      <c r="B3682" s="3">
        <f t="shared" si="173"/>
        <v>2026</v>
      </c>
      <c r="C3682" t="str">
        <f t="shared" si="171"/>
        <v>2025-2026</v>
      </c>
      <c r="D3682" t="s">
        <v>161</v>
      </c>
      <c r="E3682" t="s">
        <v>106</v>
      </c>
      <c r="F3682" t="str">
        <f t="shared" si="172"/>
        <v>Queensland</v>
      </c>
      <c r="G3682" t="s">
        <v>19</v>
      </c>
      <c r="H3682">
        <v>4558</v>
      </c>
      <c r="I3682" t="s">
        <v>11</v>
      </c>
      <c r="J3682" t="s">
        <v>134</v>
      </c>
      <c r="K3682" t="s">
        <v>154</v>
      </c>
      <c r="L3682" t="s">
        <v>144</v>
      </c>
      <c r="M3682" s="5">
        <v>397</v>
      </c>
    </row>
    <row r="3683" spans="1:13" x14ac:dyDescent="0.65">
      <c r="A3683" s="2">
        <v>45923</v>
      </c>
      <c r="B3683" s="3">
        <f t="shared" si="173"/>
        <v>2026</v>
      </c>
      <c r="C3683" t="str">
        <f t="shared" si="171"/>
        <v>2025-2026</v>
      </c>
      <c r="D3683" t="s">
        <v>160</v>
      </c>
      <c r="E3683" t="s">
        <v>84</v>
      </c>
      <c r="F3683" t="str">
        <f t="shared" si="172"/>
        <v>Western Australia</v>
      </c>
      <c r="G3683" t="s">
        <v>28</v>
      </c>
      <c r="H3683">
        <v>6280</v>
      </c>
      <c r="I3683" t="s">
        <v>11</v>
      </c>
      <c r="J3683" t="s">
        <v>133</v>
      </c>
      <c r="K3683" t="s">
        <v>154</v>
      </c>
      <c r="L3683" t="s">
        <v>144</v>
      </c>
      <c r="M3683" s="5">
        <v>437</v>
      </c>
    </row>
    <row r="3684" spans="1:13" x14ac:dyDescent="0.65">
      <c r="A3684" s="2">
        <v>45327</v>
      </c>
      <c r="B3684" s="3">
        <f t="shared" si="173"/>
        <v>2024</v>
      </c>
      <c r="C3684" t="str">
        <f t="shared" si="171"/>
        <v>2023-2024</v>
      </c>
      <c r="D3684" t="s">
        <v>160</v>
      </c>
      <c r="E3684" t="s">
        <v>38</v>
      </c>
      <c r="F3684" t="str">
        <f t="shared" si="172"/>
        <v>Victoria</v>
      </c>
      <c r="G3684" t="s">
        <v>26</v>
      </c>
      <c r="H3684">
        <v>3199</v>
      </c>
      <c r="I3684" t="s">
        <v>11</v>
      </c>
      <c r="J3684" t="s">
        <v>125</v>
      </c>
      <c r="K3684" t="s">
        <v>152</v>
      </c>
      <c r="L3684" t="s">
        <v>142</v>
      </c>
      <c r="M3684" s="5">
        <v>710</v>
      </c>
    </row>
    <row r="3685" spans="1:13" x14ac:dyDescent="0.65">
      <c r="A3685" s="2">
        <v>45607</v>
      </c>
      <c r="B3685" s="3">
        <f t="shared" si="173"/>
        <v>2025</v>
      </c>
      <c r="C3685" t="str">
        <f t="shared" si="171"/>
        <v>2024-2025</v>
      </c>
      <c r="D3685" t="s">
        <v>160</v>
      </c>
      <c r="E3685" t="s">
        <v>46</v>
      </c>
      <c r="F3685" t="str">
        <f t="shared" si="172"/>
        <v>South Australia</v>
      </c>
      <c r="G3685" t="s">
        <v>17</v>
      </c>
      <c r="H3685">
        <v>5043</v>
      </c>
      <c r="I3685" t="s">
        <v>11</v>
      </c>
      <c r="J3685" t="s">
        <v>132</v>
      </c>
      <c r="K3685" t="s">
        <v>155</v>
      </c>
      <c r="L3685" t="s">
        <v>145</v>
      </c>
      <c r="M3685" s="5">
        <v>193</v>
      </c>
    </row>
    <row r="3686" spans="1:13" x14ac:dyDescent="0.65">
      <c r="A3686" s="2">
        <v>45429</v>
      </c>
      <c r="B3686" s="3">
        <f t="shared" si="173"/>
        <v>2024</v>
      </c>
      <c r="C3686" t="str">
        <f t="shared" si="171"/>
        <v>2023-2024</v>
      </c>
      <c r="D3686" t="s">
        <v>160</v>
      </c>
      <c r="E3686" t="s">
        <v>107</v>
      </c>
      <c r="F3686" t="str">
        <f t="shared" si="172"/>
        <v>New South Wales</v>
      </c>
      <c r="G3686" t="s">
        <v>10</v>
      </c>
      <c r="H3686">
        <v>2020</v>
      </c>
      <c r="I3686" t="s">
        <v>11</v>
      </c>
      <c r="J3686" t="s">
        <v>124</v>
      </c>
      <c r="K3686" t="s">
        <v>150</v>
      </c>
      <c r="L3686" t="s">
        <v>140</v>
      </c>
      <c r="M3686" s="5">
        <v>129</v>
      </c>
    </row>
    <row r="3687" spans="1:13" x14ac:dyDescent="0.65">
      <c r="A3687" s="2">
        <v>45535</v>
      </c>
      <c r="B3687" s="3">
        <f t="shared" si="173"/>
        <v>2025</v>
      </c>
      <c r="C3687" t="str">
        <f t="shared" si="171"/>
        <v>2024-2025</v>
      </c>
      <c r="D3687" t="s">
        <v>161</v>
      </c>
      <c r="E3687" t="s">
        <v>97</v>
      </c>
      <c r="F3687" t="str">
        <f t="shared" si="172"/>
        <v>Tasmania</v>
      </c>
      <c r="G3687" t="s">
        <v>43</v>
      </c>
      <c r="H3687">
        <v>7010</v>
      </c>
      <c r="I3687" t="s">
        <v>11</v>
      </c>
      <c r="J3687" t="s">
        <v>128</v>
      </c>
      <c r="K3687" t="s">
        <v>151</v>
      </c>
      <c r="L3687" t="s">
        <v>141</v>
      </c>
      <c r="M3687" s="5">
        <v>486</v>
      </c>
    </row>
    <row r="3688" spans="1:13" x14ac:dyDescent="0.65">
      <c r="A3688" s="2">
        <v>45580</v>
      </c>
      <c r="B3688" s="3">
        <f t="shared" si="173"/>
        <v>2025</v>
      </c>
      <c r="C3688" t="str">
        <f t="shared" si="171"/>
        <v>2024-2025</v>
      </c>
      <c r="D3688" t="s">
        <v>160</v>
      </c>
      <c r="E3688" t="s">
        <v>61</v>
      </c>
      <c r="F3688" t="str">
        <f t="shared" si="172"/>
        <v>Victoria</v>
      </c>
      <c r="G3688" t="s">
        <v>26</v>
      </c>
      <c r="H3688">
        <v>3179</v>
      </c>
      <c r="I3688" t="s">
        <v>11</v>
      </c>
      <c r="J3688" t="s">
        <v>125</v>
      </c>
      <c r="K3688" t="s">
        <v>151</v>
      </c>
      <c r="L3688" t="s">
        <v>141</v>
      </c>
      <c r="M3688" s="5">
        <v>263</v>
      </c>
    </row>
    <row r="3689" spans="1:13" x14ac:dyDescent="0.65">
      <c r="A3689" s="2">
        <v>45848</v>
      </c>
      <c r="B3689" s="3">
        <f t="shared" si="173"/>
        <v>2026</v>
      </c>
      <c r="C3689" t="str">
        <f t="shared" si="171"/>
        <v>2025-2026</v>
      </c>
      <c r="D3689" t="s">
        <v>160</v>
      </c>
      <c r="E3689" t="s">
        <v>50</v>
      </c>
      <c r="F3689" t="str">
        <f t="shared" si="172"/>
        <v>Australian Capital Territory</v>
      </c>
      <c r="G3689" t="s">
        <v>51</v>
      </c>
      <c r="H3689">
        <v>2617</v>
      </c>
      <c r="I3689" t="s">
        <v>11</v>
      </c>
      <c r="J3689" t="s">
        <v>121</v>
      </c>
      <c r="K3689" t="s">
        <v>154</v>
      </c>
      <c r="L3689" t="s">
        <v>144</v>
      </c>
      <c r="M3689" s="5">
        <v>623</v>
      </c>
    </row>
    <row r="3690" spans="1:13" x14ac:dyDescent="0.65">
      <c r="A3690" s="2">
        <v>45327</v>
      </c>
      <c r="B3690" s="3">
        <f t="shared" si="173"/>
        <v>2024</v>
      </c>
      <c r="C3690" t="str">
        <f t="shared" si="171"/>
        <v>2023-2024</v>
      </c>
      <c r="D3690" t="s">
        <v>161</v>
      </c>
      <c r="E3690" t="s">
        <v>58</v>
      </c>
      <c r="F3690" t="str">
        <f t="shared" si="172"/>
        <v>New South Wales</v>
      </c>
      <c r="G3690" t="s">
        <v>10</v>
      </c>
      <c r="H3690">
        <v>2790</v>
      </c>
      <c r="I3690" t="s">
        <v>11</v>
      </c>
      <c r="J3690" t="s">
        <v>130</v>
      </c>
      <c r="K3690" t="s">
        <v>154</v>
      </c>
      <c r="L3690" t="s">
        <v>144</v>
      </c>
      <c r="M3690" s="5">
        <v>557</v>
      </c>
    </row>
    <row r="3691" spans="1:13" x14ac:dyDescent="0.65">
      <c r="A3691" s="2">
        <v>45888</v>
      </c>
      <c r="B3691" s="3">
        <f t="shared" si="173"/>
        <v>2026</v>
      </c>
      <c r="C3691" t="str">
        <f t="shared" si="171"/>
        <v>2025-2026</v>
      </c>
      <c r="D3691" t="s">
        <v>160</v>
      </c>
      <c r="E3691" t="s">
        <v>13</v>
      </c>
      <c r="F3691" t="str">
        <f t="shared" si="172"/>
        <v>New South Wales</v>
      </c>
      <c r="G3691" t="s">
        <v>10</v>
      </c>
      <c r="H3691">
        <v>2141</v>
      </c>
      <c r="I3691" t="s">
        <v>11</v>
      </c>
      <c r="J3691" t="s">
        <v>123</v>
      </c>
      <c r="K3691" t="s">
        <v>154</v>
      </c>
      <c r="L3691" t="s">
        <v>144</v>
      </c>
      <c r="M3691" s="5">
        <v>176</v>
      </c>
    </row>
    <row r="3692" spans="1:13" x14ac:dyDescent="0.65">
      <c r="A3692" s="2">
        <v>45835</v>
      </c>
      <c r="B3692" s="3">
        <f t="shared" si="173"/>
        <v>2025</v>
      </c>
      <c r="C3692" t="str">
        <f t="shared" si="171"/>
        <v>2024-2025</v>
      </c>
      <c r="D3692" t="s">
        <v>160</v>
      </c>
      <c r="E3692" t="s">
        <v>73</v>
      </c>
      <c r="F3692" t="str">
        <f t="shared" si="172"/>
        <v>Queensland</v>
      </c>
      <c r="G3692" t="s">
        <v>19</v>
      </c>
      <c r="H3692">
        <v>4509</v>
      </c>
      <c r="I3692" t="s">
        <v>11</v>
      </c>
      <c r="J3692" t="s">
        <v>122</v>
      </c>
      <c r="K3692" t="s">
        <v>152</v>
      </c>
      <c r="L3692" t="s">
        <v>142</v>
      </c>
      <c r="M3692" s="5">
        <v>481</v>
      </c>
    </row>
    <row r="3693" spans="1:13" x14ac:dyDescent="0.65">
      <c r="A3693" s="2">
        <v>45988</v>
      </c>
      <c r="B3693" s="3">
        <f t="shared" si="173"/>
        <v>2026</v>
      </c>
      <c r="C3693" t="str">
        <f t="shared" si="171"/>
        <v>2025-2026</v>
      </c>
      <c r="D3693" t="s">
        <v>160</v>
      </c>
      <c r="E3693" t="s">
        <v>68</v>
      </c>
      <c r="F3693" t="str">
        <f t="shared" si="172"/>
        <v>Victoria</v>
      </c>
      <c r="G3693" t="s">
        <v>26</v>
      </c>
      <c r="H3693">
        <v>3429</v>
      </c>
      <c r="I3693" t="s">
        <v>11</v>
      </c>
      <c r="J3693" t="s">
        <v>127</v>
      </c>
      <c r="K3693" t="s">
        <v>151</v>
      </c>
      <c r="L3693" t="s">
        <v>141</v>
      </c>
      <c r="M3693" s="5">
        <v>620</v>
      </c>
    </row>
    <row r="3694" spans="1:13" x14ac:dyDescent="0.65">
      <c r="A3694" s="2">
        <v>45478</v>
      </c>
      <c r="B3694" s="3">
        <f t="shared" si="173"/>
        <v>2025</v>
      </c>
      <c r="C3694" t="str">
        <f t="shared" si="171"/>
        <v>2024-2025</v>
      </c>
      <c r="D3694" t="s">
        <v>160</v>
      </c>
      <c r="E3694" t="s">
        <v>88</v>
      </c>
      <c r="F3694" t="str">
        <f t="shared" si="172"/>
        <v>Queensland</v>
      </c>
      <c r="G3694" t="s">
        <v>19</v>
      </c>
      <c r="H3694">
        <v>4570</v>
      </c>
      <c r="I3694" t="s">
        <v>11</v>
      </c>
      <c r="J3694" t="s">
        <v>134</v>
      </c>
      <c r="K3694" t="s">
        <v>150</v>
      </c>
      <c r="L3694" t="s">
        <v>140</v>
      </c>
      <c r="M3694" s="5">
        <v>588</v>
      </c>
    </row>
    <row r="3695" spans="1:13" x14ac:dyDescent="0.65">
      <c r="A3695" s="2">
        <v>45769</v>
      </c>
      <c r="B3695" s="3">
        <f t="shared" si="173"/>
        <v>2025</v>
      </c>
      <c r="C3695" t="str">
        <f t="shared" si="171"/>
        <v>2024-2025</v>
      </c>
      <c r="D3695" t="s">
        <v>160</v>
      </c>
      <c r="E3695" t="s">
        <v>107</v>
      </c>
      <c r="F3695" t="str">
        <f t="shared" si="172"/>
        <v>New South Wales</v>
      </c>
      <c r="G3695" t="s">
        <v>10</v>
      </c>
      <c r="H3695">
        <v>2020</v>
      </c>
      <c r="I3695" t="s">
        <v>11</v>
      </c>
      <c r="J3695" t="s">
        <v>124</v>
      </c>
      <c r="K3695" t="s">
        <v>154</v>
      </c>
      <c r="L3695" t="s">
        <v>144</v>
      </c>
      <c r="M3695" s="5">
        <v>149</v>
      </c>
    </row>
    <row r="3696" spans="1:13" x14ac:dyDescent="0.65">
      <c r="A3696" s="2">
        <v>45704</v>
      </c>
      <c r="B3696" s="3">
        <f t="shared" si="173"/>
        <v>2025</v>
      </c>
      <c r="C3696" t="str">
        <f t="shared" si="171"/>
        <v>2024-2025</v>
      </c>
      <c r="D3696" t="s">
        <v>160</v>
      </c>
      <c r="E3696" t="s">
        <v>82</v>
      </c>
      <c r="F3696" t="str">
        <f t="shared" si="172"/>
        <v>Queensland</v>
      </c>
      <c r="G3696" t="s">
        <v>19</v>
      </c>
      <c r="H3696">
        <v>4215</v>
      </c>
      <c r="I3696" t="s">
        <v>11</v>
      </c>
      <c r="J3696" t="s">
        <v>122</v>
      </c>
      <c r="K3696" t="s">
        <v>150</v>
      </c>
      <c r="L3696" t="s">
        <v>140</v>
      </c>
      <c r="M3696" s="5">
        <v>140</v>
      </c>
    </row>
    <row r="3697" spans="1:13" x14ac:dyDescent="0.65">
      <c r="A3697" s="2">
        <v>45487</v>
      </c>
      <c r="B3697" s="3">
        <f t="shared" si="173"/>
        <v>2025</v>
      </c>
      <c r="C3697" t="str">
        <f t="shared" si="171"/>
        <v>2024-2025</v>
      </c>
      <c r="D3697" t="s">
        <v>160</v>
      </c>
      <c r="E3697" t="s">
        <v>99</v>
      </c>
      <c r="F3697" t="str">
        <f t="shared" si="172"/>
        <v>Western Australia</v>
      </c>
      <c r="G3697" t="s">
        <v>28</v>
      </c>
      <c r="H3697">
        <v>6530</v>
      </c>
      <c r="I3697" t="s">
        <v>11</v>
      </c>
      <c r="J3697" t="s">
        <v>139</v>
      </c>
      <c r="K3697" t="s">
        <v>150</v>
      </c>
      <c r="L3697" t="s">
        <v>140</v>
      </c>
      <c r="M3697" s="5">
        <v>726</v>
      </c>
    </row>
    <row r="3698" spans="1:13" x14ac:dyDescent="0.65">
      <c r="A3698" s="2">
        <v>45649</v>
      </c>
      <c r="B3698" s="3">
        <f t="shared" si="173"/>
        <v>2025</v>
      </c>
      <c r="C3698" t="str">
        <f t="shared" si="171"/>
        <v>2024-2025</v>
      </c>
      <c r="D3698" t="s">
        <v>160</v>
      </c>
      <c r="E3698" t="s">
        <v>25</v>
      </c>
      <c r="F3698" t="str">
        <f t="shared" si="172"/>
        <v>Victoria</v>
      </c>
      <c r="G3698" t="s">
        <v>26</v>
      </c>
      <c r="H3698">
        <v>3066</v>
      </c>
      <c r="I3698" t="s">
        <v>11</v>
      </c>
      <c r="J3698" t="s">
        <v>126</v>
      </c>
      <c r="K3698" t="s">
        <v>152</v>
      </c>
      <c r="L3698" t="s">
        <v>142</v>
      </c>
      <c r="M3698" s="5">
        <v>216</v>
      </c>
    </row>
    <row r="3699" spans="1:13" x14ac:dyDescent="0.65">
      <c r="A3699" s="2">
        <v>45357</v>
      </c>
      <c r="B3699" s="3">
        <f t="shared" si="173"/>
        <v>2024</v>
      </c>
      <c r="C3699" t="str">
        <f t="shared" si="171"/>
        <v>2023-2024</v>
      </c>
      <c r="D3699" t="s">
        <v>160</v>
      </c>
      <c r="E3699" t="s">
        <v>76</v>
      </c>
      <c r="F3699" t="str">
        <f t="shared" si="172"/>
        <v>Queensland</v>
      </c>
      <c r="G3699" t="s">
        <v>19</v>
      </c>
      <c r="H3699">
        <v>4220</v>
      </c>
      <c r="I3699" t="s">
        <v>11</v>
      </c>
      <c r="J3699" t="s">
        <v>122</v>
      </c>
      <c r="K3699" t="s">
        <v>154</v>
      </c>
      <c r="L3699" t="s">
        <v>144</v>
      </c>
      <c r="M3699" s="5">
        <v>332</v>
      </c>
    </row>
    <row r="3700" spans="1:13" x14ac:dyDescent="0.65">
      <c r="A3700" s="2">
        <v>45683</v>
      </c>
      <c r="B3700" s="3">
        <f t="shared" si="173"/>
        <v>2025</v>
      </c>
      <c r="C3700" t="str">
        <f t="shared" si="171"/>
        <v>2024-2025</v>
      </c>
      <c r="D3700" t="s">
        <v>160</v>
      </c>
      <c r="E3700" t="s">
        <v>100</v>
      </c>
      <c r="F3700" t="str">
        <f t="shared" si="172"/>
        <v>New South Wales</v>
      </c>
      <c r="G3700" t="s">
        <v>10</v>
      </c>
      <c r="H3700">
        <v>2800</v>
      </c>
      <c r="I3700" t="s">
        <v>11</v>
      </c>
      <c r="J3700" t="s">
        <v>130</v>
      </c>
      <c r="K3700" t="s">
        <v>156</v>
      </c>
      <c r="L3700" t="s">
        <v>146</v>
      </c>
      <c r="M3700" s="5">
        <v>338</v>
      </c>
    </row>
    <row r="3701" spans="1:13" x14ac:dyDescent="0.65">
      <c r="A3701" s="2">
        <v>45735</v>
      </c>
      <c r="B3701" s="3">
        <f t="shared" si="173"/>
        <v>2025</v>
      </c>
      <c r="C3701" t="str">
        <f t="shared" si="171"/>
        <v>2024-2025</v>
      </c>
      <c r="D3701" t="s">
        <v>160</v>
      </c>
      <c r="E3701" t="s">
        <v>35</v>
      </c>
      <c r="F3701" t="str">
        <f t="shared" si="172"/>
        <v>Victoria</v>
      </c>
      <c r="G3701" t="s">
        <v>26</v>
      </c>
      <c r="H3701">
        <v>3280</v>
      </c>
      <c r="I3701" t="s">
        <v>11</v>
      </c>
      <c r="J3701" t="s">
        <v>127</v>
      </c>
      <c r="K3701" t="s">
        <v>154</v>
      </c>
      <c r="L3701" t="s">
        <v>144</v>
      </c>
      <c r="M3701" s="5">
        <v>715</v>
      </c>
    </row>
    <row r="3702" spans="1:13" x14ac:dyDescent="0.65">
      <c r="A3702" s="2">
        <v>45707</v>
      </c>
      <c r="B3702" s="3">
        <f t="shared" si="173"/>
        <v>2025</v>
      </c>
      <c r="C3702" t="str">
        <f t="shared" si="171"/>
        <v>2024-2025</v>
      </c>
      <c r="D3702" t="s">
        <v>160</v>
      </c>
      <c r="E3702" t="s">
        <v>104</v>
      </c>
      <c r="F3702" t="str">
        <f t="shared" si="172"/>
        <v>Victoria</v>
      </c>
      <c r="G3702" t="s">
        <v>26</v>
      </c>
      <c r="H3702">
        <v>3175</v>
      </c>
      <c r="I3702" t="s">
        <v>11</v>
      </c>
      <c r="J3702" t="s">
        <v>125</v>
      </c>
      <c r="K3702" t="s">
        <v>154</v>
      </c>
      <c r="L3702" t="s">
        <v>144</v>
      </c>
      <c r="M3702" s="5">
        <v>398</v>
      </c>
    </row>
    <row r="3703" spans="1:13" x14ac:dyDescent="0.65">
      <c r="A3703" s="2">
        <v>45809</v>
      </c>
      <c r="B3703" s="3">
        <f t="shared" si="173"/>
        <v>2025</v>
      </c>
      <c r="C3703" t="str">
        <f t="shared" si="171"/>
        <v>2024-2025</v>
      </c>
      <c r="D3703" t="s">
        <v>161</v>
      </c>
      <c r="E3703" t="s">
        <v>95</v>
      </c>
      <c r="F3703" t="str">
        <f t="shared" si="172"/>
        <v>New South Wales</v>
      </c>
      <c r="G3703" t="s">
        <v>10</v>
      </c>
      <c r="H3703">
        <v>2131</v>
      </c>
      <c r="I3703" t="s">
        <v>11</v>
      </c>
      <c r="J3703" t="s">
        <v>123</v>
      </c>
      <c r="K3703" t="s">
        <v>151</v>
      </c>
      <c r="L3703" t="s">
        <v>141</v>
      </c>
      <c r="M3703" s="5">
        <v>40</v>
      </c>
    </row>
    <row r="3704" spans="1:13" x14ac:dyDescent="0.65">
      <c r="A3704" s="2">
        <v>45334</v>
      </c>
      <c r="B3704" s="3">
        <f t="shared" si="173"/>
        <v>2024</v>
      </c>
      <c r="C3704" t="str">
        <f t="shared" si="171"/>
        <v>2023-2024</v>
      </c>
      <c r="D3704" t="s">
        <v>160</v>
      </c>
      <c r="E3704" t="s">
        <v>37</v>
      </c>
      <c r="F3704" t="str">
        <f t="shared" si="172"/>
        <v>Victoria</v>
      </c>
      <c r="G3704" t="s">
        <v>26</v>
      </c>
      <c r="H3704">
        <v>3134</v>
      </c>
      <c r="I3704" t="s">
        <v>11</v>
      </c>
      <c r="J3704" t="s">
        <v>125</v>
      </c>
      <c r="K3704" t="s">
        <v>150</v>
      </c>
      <c r="L3704" t="s">
        <v>140</v>
      </c>
      <c r="M3704" s="5">
        <v>739</v>
      </c>
    </row>
    <row r="3705" spans="1:13" x14ac:dyDescent="0.65">
      <c r="A3705" s="2">
        <v>45331</v>
      </c>
      <c r="B3705" s="3">
        <f t="shared" si="173"/>
        <v>2024</v>
      </c>
      <c r="C3705" t="str">
        <f t="shared" si="171"/>
        <v>2023-2024</v>
      </c>
      <c r="D3705" t="s">
        <v>160</v>
      </c>
      <c r="E3705" t="s">
        <v>109</v>
      </c>
      <c r="F3705" t="str">
        <f t="shared" si="172"/>
        <v>Western Australia</v>
      </c>
      <c r="G3705" t="s">
        <v>28</v>
      </c>
      <c r="H3705">
        <v>6052</v>
      </c>
      <c r="I3705" t="s">
        <v>11</v>
      </c>
      <c r="J3705" t="s">
        <v>119</v>
      </c>
      <c r="K3705" t="s">
        <v>159</v>
      </c>
      <c r="L3705" t="s">
        <v>149</v>
      </c>
      <c r="M3705" s="5">
        <v>519</v>
      </c>
    </row>
    <row r="3706" spans="1:13" x14ac:dyDescent="0.65">
      <c r="A3706" s="2">
        <v>45922</v>
      </c>
      <c r="B3706" s="3">
        <f t="shared" si="173"/>
        <v>2026</v>
      </c>
      <c r="C3706" t="str">
        <f t="shared" si="171"/>
        <v>2025-2026</v>
      </c>
      <c r="D3706" t="s">
        <v>161</v>
      </c>
      <c r="E3706" t="s">
        <v>52</v>
      </c>
      <c r="F3706" t="str">
        <f t="shared" si="172"/>
        <v>New South Wales</v>
      </c>
      <c r="G3706" t="s">
        <v>10</v>
      </c>
      <c r="H3706">
        <v>2485</v>
      </c>
      <c r="I3706" t="s">
        <v>11</v>
      </c>
      <c r="J3706" t="s">
        <v>120</v>
      </c>
      <c r="K3706" t="s">
        <v>159</v>
      </c>
      <c r="L3706" t="s">
        <v>149</v>
      </c>
      <c r="M3706" s="5">
        <v>703</v>
      </c>
    </row>
    <row r="3707" spans="1:13" x14ac:dyDescent="0.65">
      <c r="A3707" s="2">
        <v>45398</v>
      </c>
      <c r="B3707" s="3">
        <f t="shared" si="173"/>
        <v>2024</v>
      </c>
      <c r="C3707" t="str">
        <f t="shared" si="171"/>
        <v>2023-2024</v>
      </c>
      <c r="D3707" t="s">
        <v>161</v>
      </c>
      <c r="E3707" t="s">
        <v>49</v>
      </c>
      <c r="F3707" t="str">
        <f t="shared" si="172"/>
        <v>New South Wales</v>
      </c>
      <c r="G3707" t="s">
        <v>10</v>
      </c>
      <c r="H3707">
        <v>2350</v>
      </c>
      <c r="I3707" t="s">
        <v>11</v>
      </c>
      <c r="J3707" t="s">
        <v>120</v>
      </c>
      <c r="K3707" t="s">
        <v>153</v>
      </c>
      <c r="L3707" t="s">
        <v>143</v>
      </c>
      <c r="M3707" s="5">
        <v>498</v>
      </c>
    </row>
    <row r="3708" spans="1:13" x14ac:dyDescent="0.65">
      <c r="A3708" s="2">
        <v>45795</v>
      </c>
      <c r="B3708" s="3">
        <f t="shared" si="173"/>
        <v>2025</v>
      </c>
      <c r="C3708" t="str">
        <f t="shared" si="171"/>
        <v>2024-2025</v>
      </c>
      <c r="D3708" t="s">
        <v>160</v>
      </c>
      <c r="E3708" t="s">
        <v>73</v>
      </c>
      <c r="F3708" t="str">
        <f t="shared" si="172"/>
        <v>Queensland</v>
      </c>
      <c r="G3708" t="s">
        <v>19</v>
      </c>
      <c r="H3708">
        <v>4509</v>
      </c>
      <c r="I3708" t="s">
        <v>11</v>
      </c>
      <c r="J3708" t="s">
        <v>122</v>
      </c>
      <c r="K3708" t="s">
        <v>159</v>
      </c>
      <c r="L3708" t="s">
        <v>149</v>
      </c>
      <c r="M3708" s="5">
        <v>266</v>
      </c>
    </row>
    <row r="3709" spans="1:13" x14ac:dyDescent="0.65">
      <c r="A3709" s="2">
        <v>45454</v>
      </c>
      <c r="B3709" s="3">
        <f t="shared" si="173"/>
        <v>2024</v>
      </c>
      <c r="C3709" t="str">
        <f t="shared" si="171"/>
        <v>2023-2024</v>
      </c>
      <c r="D3709" t="s">
        <v>160</v>
      </c>
      <c r="E3709" t="s">
        <v>82</v>
      </c>
      <c r="F3709" t="str">
        <f t="shared" si="172"/>
        <v>Queensland</v>
      </c>
      <c r="G3709" t="s">
        <v>19</v>
      </c>
      <c r="H3709">
        <v>4215</v>
      </c>
      <c r="I3709" t="s">
        <v>11</v>
      </c>
      <c r="J3709" t="s">
        <v>122</v>
      </c>
      <c r="K3709" t="s">
        <v>153</v>
      </c>
      <c r="L3709" t="s">
        <v>143</v>
      </c>
      <c r="M3709" s="5">
        <v>497</v>
      </c>
    </row>
    <row r="3710" spans="1:13" x14ac:dyDescent="0.65">
      <c r="A3710" s="2">
        <v>45740</v>
      </c>
      <c r="B3710" s="3">
        <f t="shared" si="173"/>
        <v>2025</v>
      </c>
      <c r="C3710" t="str">
        <f t="shared" si="171"/>
        <v>2024-2025</v>
      </c>
      <c r="D3710" t="s">
        <v>160</v>
      </c>
      <c r="E3710" t="s">
        <v>66</v>
      </c>
      <c r="F3710" t="str">
        <f t="shared" si="172"/>
        <v>Western Australia</v>
      </c>
      <c r="G3710" t="s">
        <v>28</v>
      </c>
      <c r="H3710">
        <v>6330</v>
      </c>
      <c r="I3710" t="s">
        <v>11</v>
      </c>
      <c r="J3710" t="s">
        <v>133</v>
      </c>
      <c r="K3710" t="s">
        <v>151</v>
      </c>
      <c r="L3710" t="s">
        <v>141</v>
      </c>
      <c r="M3710" s="5">
        <v>407</v>
      </c>
    </row>
    <row r="3711" spans="1:13" x14ac:dyDescent="0.65">
      <c r="A3711" s="2">
        <v>45993</v>
      </c>
      <c r="B3711" s="3">
        <f t="shared" si="173"/>
        <v>2026</v>
      </c>
      <c r="C3711" t="str">
        <f t="shared" si="171"/>
        <v>2025-2026</v>
      </c>
      <c r="D3711" t="s">
        <v>160</v>
      </c>
      <c r="E3711" t="s">
        <v>105</v>
      </c>
      <c r="F3711" t="str">
        <f t="shared" si="172"/>
        <v>New South Wales</v>
      </c>
      <c r="G3711" t="s">
        <v>10</v>
      </c>
      <c r="H3711">
        <v>2031</v>
      </c>
      <c r="I3711" t="s">
        <v>11</v>
      </c>
      <c r="J3711" t="s">
        <v>124</v>
      </c>
      <c r="K3711" t="s">
        <v>153</v>
      </c>
      <c r="L3711" t="s">
        <v>143</v>
      </c>
      <c r="M3711" s="5">
        <v>567</v>
      </c>
    </row>
    <row r="3712" spans="1:13" x14ac:dyDescent="0.65">
      <c r="A3712" s="2">
        <v>45437</v>
      </c>
      <c r="B3712" s="3">
        <f t="shared" si="173"/>
        <v>2024</v>
      </c>
      <c r="C3712" t="str">
        <f t="shared" si="171"/>
        <v>2023-2024</v>
      </c>
      <c r="D3712" t="s">
        <v>160</v>
      </c>
      <c r="E3712" t="s">
        <v>78</v>
      </c>
      <c r="F3712" t="str">
        <f t="shared" si="172"/>
        <v>New South Wales</v>
      </c>
      <c r="G3712" t="s">
        <v>10</v>
      </c>
      <c r="H3712">
        <v>2480</v>
      </c>
      <c r="I3712" t="s">
        <v>11</v>
      </c>
      <c r="J3712" t="s">
        <v>120</v>
      </c>
      <c r="K3712" t="s">
        <v>159</v>
      </c>
      <c r="L3712" t="s">
        <v>149</v>
      </c>
      <c r="M3712" s="5">
        <v>494</v>
      </c>
    </row>
    <row r="3713" spans="1:13" x14ac:dyDescent="0.65">
      <c r="A3713" s="2">
        <v>45659</v>
      </c>
      <c r="B3713" s="3">
        <f t="shared" si="173"/>
        <v>2025</v>
      </c>
      <c r="C3713" t="str">
        <f t="shared" si="171"/>
        <v>2024-2025</v>
      </c>
      <c r="D3713" t="s">
        <v>161</v>
      </c>
      <c r="E3713" t="s">
        <v>36</v>
      </c>
      <c r="F3713" t="str">
        <f t="shared" si="172"/>
        <v>New South Wales</v>
      </c>
      <c r="G3713" t="s">
        <v>10</v>
      </c>
      <c r="H3713">
        <v>2539</v>
      </c>
      <c r="I3713" t="s">
        <v>11</v>
      </c>
      <c r="J3713" t="s">
        <v>121</v>
      </c>
      <c r="K3713" t="s">
        <v>159</v>
      </c>
      <c r="L3713" t="s">
        <v>149</v>
      </c>
      <c r="M3713" s="5">
        <v>143</v>
      </c>
    </row>
    <row r="3714" spans="1:13" x14ac:dyDescent="0.65">
      <c r="A3714" s="2">
        <v>45533</v>
      </c>
      <c r="B3714" s="3">
        <f t="shared" si="173"/>
        <v>2025</v>
      </c>
      <c r="C3714" t="str">
        <f t="shared" ref="C3714:C3777" si="174">IF(MONTH(A3714) &gt;= 7, YEAR(A3714) &amp; "-" &amp; YEAR(A3714) + 1, YEAR(A3714) - 1 &amp; "-" &amp; YEAR(A3714))</f>
        <v>2024-2025</v>
      </c>
      <c r="D3714" t="s">
        <v>160</v>
      </c>
      <c r="E3714" t="s">
        <v>72</v>
      </c>
      <c r="F3714" t="str">
        <f t="shared" ref="F3714:F3777" si="175">IF(G3714="WA","Western Australia",
IF(G3714="NSW","New South Wales",
IF(G3714="QLD","Queensland",
IF(G3714="VIC","Victoria",
IF(G3714="TAS","Tasmania",
IF(G3714="SA","South Australia",
IF(G3714="NT","Northern Territory",
IF(G3714="ACT","Australian Capital Territory",G3714))))))))</f>
        <v>Queensland</v>
      </c>
      <c r="G3714" t="s">
        <v>19</v>
      </c>
      <c r="H3714">
        <v>4870</v>
      </c>
      <c r="I3714" t="s">
        <v>11</v>
      </c>
      <c r="J3714" t="s">
        <v>131</v>
      </c>
      <c r="K3714" t="s">
        <v>154</v>
      </c>
      <c r="L3714" t="s">
        <v>144</v>
      </c>
      <c r="M3714" s="5">
        <v>222</v>
      </c>
    </row>
    <row r="3715" spans="1:13" x14ac:dyDescent="0.65">
      <c r="A3715" s="2">
        <v>45653</v>
      </c>
      <c r="B3715" s="3">
        <f t="shared" ref="B3715:B3778" si="176">IF(MONTH(A3715)&gt;=7,YEAR(A3715)+1,YEAR(A3715))</f>
        <v>2025</v>
      </c>
      <c r="C3715" t="str">
        <f t="shared" si="174"/>
        <v>2024-2025</v>
      </c>
      <c r="D3715" t="s">
        <v>160</v>
      </c>
      <c r="E3715" t="s">
        <v>106</v>
      </c>
      <c r="F3715" t="str">
        <f t="shared" si="175"/>
        <v>Queensland</v>
      </c>
      <c r="G3715" t="s">
        <v>19</v>
      </c>
      <c r="H3715">
        <v>4558</v>
      </c>
      <c r="I3715" t="s">
        <v>11</v>
      </c>
      <c r="J3715" t="s">
        <v>134</v>
      </c>
      <c r="K3715" t="s">
        <v>158</v>
      </c>
      <c r="L3715" t="s">
        <v>148</v>
      </c>
      <c r="M3715" s="5">
        <v>264</v>
      </c>
    </row>
    <row r="3716" spans="1:13" x14ac:dyDescent="0.65">
      <c r="A3716" s="2">
        <v>45559</v>
      </c>
      <c r="B3716" s="3">
        <f t="shared" si="176"/>
        <v>2025</v>
      </c>
      <c r="C3716" t="str">
        <f t="shared" si="174"/>
        <v>2024-2025</v>
      </c>
      <c r="D3716" t="s">
        <v>160</v>
      </c>
      <c r="E3716" t="s">
        <v>29</v>
      </c>
      <c r="F3716" t="str">
        <f t="shared" si="175"/>
        <v>Queensland</v>
      </c>
      <c r="G3716" t="s">
        <v>19</v>
      </c>
      <c r="H3716">
        <v>4703</v>
      </c>
      <c r="I3716" t="s">
        <v>11</v>
      </c>
      <c r="J3716" t="s">
        <v>136</v>
      </c>
      <c r="K3716" t="s">
        <v>154</v>
      </c>
      <c r="L3716" t="s">
        <v>144</v>
      </c>
      <c r="M3716" s="5">
        <v>561</v>
      </c>
    </row>
    <row r="3717" spans="1:13" x14ac:dyDescent="0.65">
      <c r="A3717" s="2">
        <v>45711</v>
      </c>
      <c r="B3717" s="3">
        <f t="shared" si="176"/>
        <v>2025</v>
      </c>
      <c r="C3717" t="str">
        <f t="shared" si="174"/>
        <v>2024-2025</v>
      </c>
      <c r="D3717" t="s">
        <v>160</v>
      </c>
      <c r="E3717" t="s">
        <v>9</v>
      </c>
      <c r="F3717" t="str">
        <f t="shared" si="175"/>
        <v>New South Wales</v>
      </c>
      <c r="G3717" t="s">
        <v>10</v>
      </c>
      <c r="H3717">
        <v>2067</v>
      </c>
      <c r="I3717" t="s">
        <v>11</v>
      </c>
      <c r="J3717" t="s">
        <v>124</v>
      </c>
      <c r="K3717" t="s">
        <v>153</v>
      </c>
      <c r="L3717" t="s">
        <v>143</v>
      </c>
      <c r="M3717" s="5">
        <v>218</v>
      </c>
    </row>
    <row r="3718" spans="1:13" x14ac:dyDescent="0.65">
      <c r="A3718" s="2">
        <v>45552</v>
      </c>
      <c r="B3718" s="3">
        <f t="shared" si="176"/>
        <v>2025</v>
      </c>
      <c r="C3718" t="str">
        <f t="shared" si="174"/>
        <v>2024-2025</v>
      </c>
      <c r="D3718" t="s">
        <v>160</v>
      </c>
      <c r="E3718" t="s">
        <v>64</v>
      </c>
      <c r="F3718" t="str">
        <f t="shared" si="175"/>
        <v>Western Australia</v>
      </c>
      <c r="G3718" t="s">
        <v>28</v>
      </c>
      <c r="H3718">
        <v>6112</v>
      </c>
      <c r="I3718" t="s">
        <v>11</v>
      </c>
      <c r="J3718" t="s">
        <v>133</v>
      </c>
      <c r="K3718" t="s">
        <v>159</v>
      </c>
      <c r="L3718" t="s">
        <v>149</v>
      </c>
      <c r="M3718" s="5">
        <v>178</v>
      </c>
    </row>
    <row r="3719" spans="1:13" x14ac:dyDescent="0.65">
      <c r="A3719" s="2">
        <v>45533</v>
      </c>
      <c r="B3719" s="3">
        <f t="shared" si="176"/>
        <v>2025</v>
      </c>
      <c r="C3719" t="str">
        <f t="shared" si="174"/>
        <v>2024-2025</v>
      </c>
      <c r="D3719" t="s">
        <v>160</v>
      </c>
      <c r="E3719" t="s">
        <v>75</v>
      </c>
      <c r="F3719" t="str">
        <f t="shared" si="175"/>
        <v>Victoria</v>
      </c>
      <c r="G3719" t="s">
        <v>26</v>
      </c>
      <c r="H3719">
        <v>3915</v>
      </c>
      <c r="I3719" t="s">
        <v>11</v>
      </c>
      <c r="J3719" t="s">
        <v>135</v>
      </c>
      <c r="K3719" t="s">
        <v>150</v>
      </c>
      <c r="L3719" t="s">
        <v>140</v>
      </c>
      <c r="M3719" s="5">
        <v>606</v>
      </c>
    </row>
    <row r="3720" spans="1:13" x14ac:dyDescent="0.65">
      <c r="A3720" s="2">
        <v>45744</v>
      </c>
      <c r="B3720" s="3">
        <f t="shared" si="176"/>
        <v>2025</v>
      </c>
      <c r="C3720" t="str">
        <f t="shared" si="174"/>
        <v>2024-2025</v>
      </c>
      <c r="D3720" t="s">
        <v>160</v>
      </c>
      <c r="E3720" t="s">
        <v>52</v>
      </c>
      <c r="F3720" t="str">
        <f t="shared" si="175"/>
        <v>New South Wales</v>
      </c>
      <c r="G3720" t="s">
        <v>10</v>
      </c>
      <c r="H3720">
        <v>2485</v>
      </c>
      <c r="I3720" t="s">
        <v>11</v>
      </c>
      <c r="J3720" t="s">
        <v>120</v>
      </c>
      <c r="K3720" t="s">
        <v>151</v>
      </c>
      <c r="L3720" t="s">
        <v>141</v>
      </c>
      <c r="M3720" s="5">
        <v>179</v>
      </c>
    </row>
    <row r="3721" spans="1:13" x14ac:dyDescent="0.65">
      <c r="A3721" s="2">
        <v>45711</v>
      </c>
      <c r="B3721" s="3">
        <f t="shared" si="176"/>
        <v>2025</v>
      </c>
      <c r="C3721" t="str">
        <f t="shared" si="174"/>
        <v>2024-2025</v>
      </c>
      <c r="D3721" t="s">
        <v>160</v>
      </c>
      <c r="E3721" t="s">
        <v>103</v>
      </c>
      <c r="F3721" t="str">
        <f t="shared" si="175"/>
        <v>Victoria</v>
      </c>
      <c r="G3721" t="s">
        <v>26</v>
      </c>
      <c r="H3721">
        <v>3550</v>
      </c>
      <c r="I3721" t="s">
        <v>11</v>
      </c>
      <c r="J3721" t="s">
        <v>127</v>
      </c>
      <c r="K3721" t="s">
        <v>154</v>
      </c>
      <c r="L3721" t="s">
        <v>144</v>
      </c>
      <c r="M3721" s="5">
        <v>800</v>
      </c>
    </row>
    <row r="3722" spans="1:13" x14ac:dyDescent="0.65">
      <c r="A3722" s="2">
        <v>45735</v>
      </c>
      <c r="B3722" s="3">
        <f t="shared" si="176"/>
        <v>2025</v>
      </c>
      <c r="C3722" t="str">
        <f t="shared" si="174"/>
        <v>2024-2025</v>
      </c>
      <c r="D3722" t="s">
        <v>160</v>
      </c>
      <c r="E3722" t="s">
        <v>80</v>
      </c>
      <c r="F3722" t="str">
        <f t="shared" si="175"/>
        <v>New South Wales</v>
      </c>
      <c r="G3722" t="s">
        <v>10</v>
      </c>
      <c r="H3722">
        <v>2120</v>
      </c>
      <c r="I3722" t="s">
        <v>11</v>
      </c>
      <c r="J3722" t="s">
        <v>123</v>
      </c>
      <c r="K3722" t="s">
        <v>150</v>
      </c>
      <c r="L3722" t="s">
        <v>140</v>
      </c>
      <c r="M3722" s="5">
        <v>52</v>
      </c>
    </row>
    <row r="3723" spans="1:13" x14ac:dyDescent="0.65">
      <c r="A3723" s="2">
        <v>45760</v>
      </c>
      <c r="B3723" s="3">
        <f t="shared" si="176"/>
        <v>2025</v>
      </c>
      <c r="C3723" t="str">
        <f t="shared" si="174"/>
        <v>2024-2025</v>
      </c>
      <c r="D3723" t="s">
        <v>160</v>
      </c>
      <c r="E3723" t="s">
        <v>21</v>
      </c>
      <c r="F3723" t="str">
        <f t="shared" si="175"/>
        <v>South Australia</v>
      </c>
      <c r="G3723" t="s">
        <v>17</v>
      </c>
      <c r="H3723">
        <v>5343</v>
      </c>
      <c r="I3723" t="s">
        <v>11</v>
      </c>
      <c r="J3723" t="s">
        <v>137</v>
      </c>
      <c r="K3723" t="s">
        <v>159</v>
      </c>
      <c r="L3723" t="s">
        <v>149</v>
      </c>
      <c r="M3723" s="5">
        <v>582</v>
      </c>
    </row>
    <row r="3724" spans="1:13" x14ac:dyDescent="0.65">
      <c r="A3724" s="2">
        <v>45506</v>
      </c>
      <c r="B3724" s="3">
        <f t="shared" si="176"/>
        <v>2025</v>
      </c>
      <c r="C3724" t="str">
        <f t="shared" si="174"/>
        <v>2024-2025</v>
      </c>
      <c r="D3724" t="s">
        <v>160</v>
      </c>
      <c r="E3724" t="s">
        <v>16</v>
      </c>
      <c r="F3724" t="str">
        <f t="shared" si="175"/>
        <v>South Australia</v>
      </c>
      <c r="G3724" t="s">
        <v>17</v>
      </c>
      <c r="H3724">
        <v>5168</v>
      </c>
      <c r="I3724" t="s">
        <v>11</v>
      </c>
      <c r="J3724" t="s">
        <v>132</v>
      </c>
      <c r="K3724" t="s">
        <v>151</v>
      </c>
      <c r="L3724" t="s">
        <v>141</v>
      </c>
      <c r="M3724" s="5">
        <v>481</v>
      </c>
    </row>
    <row r="3725" spans="1:13" x14ac:dyDescent="0.65">
      <c r="A3725" s="2">
        <v>45816</v>
      </c>
      <c r="B3725" s="3">
        <f t="shared" si="176"/>
        <v>2025</v>
      </c>
      <c r="C3725" t="str">
        <f t="shared" si="174"/>
        <v>2024-2025</v>
      </c>
      <c r="D3725" t="s">
        <v>161</v>
      </c>
      <c r="E3725" t="s">
        <v>18</v>
      </c>
      <c r="F3725" t="str">
        <f t="shared" si="175"/>
        <v>Queensland</v>
      </c>
      <c r="G3725" t="s">
        <v>19</v>
      </c>
      <c r="H3725">
        <v>4802</v>
      </c>
      <c r="I3725" t="s">
        <v>11</v>
      </c>
      <c r="J3725" t="s">
        <v>131</v>
      </c>
      <c r="K3725" t="s">
        <v>154</v>
      </c>
      <c r="L3725" t="s">
        <v>144</v>
      </c>
      <c r="M3725" s="5">
        <v>589</v>
      </c>
    </row>
    <row r="3726" spans="1:13" x14ac:dyDescent="0.65">
      <c r="A3726" s="2">
        <v>46002</v>
      </c>
      <c r="B3726" s="3">
        <f t="shared" si="176"/>
        <v>2026</v>
      </c>
      <c r="C3726" t="str">
        <f t="shared" si="174"/>
        <v>2025-2026</v>
      </c>
      <c r="D3726" t="s">
        <v>161</v>
      </c>
      <c r="E3726" t="s">
        <v>36</v>
      </c>
      <c r="F3726" t="str">
        <f t="shared" si="175"/>
        <v>New South Wales</v>
      </c>
      <c r="G3726" t="s">
        <v>10</v>
      </c>
      <c r="H3726">
        <v>2539</v>
      </c>
      <c r="I3726" t="s">
        <v>11</v>
      </c>
      <c r="J3726" t="s">
        <v>121</v>
      </c>
      <c r="K3726" t="s">
        <v>154</v>
      </c>
      <c r="L3726" t="s">
        <v>144</v>
      </c>
      <c r="M3726" s="5">
        <v>104</v>
      </c>
    </row>
    <row r="3727" spans="1:13" x14ac:dyDescent="0.65">
      <c r="A3727" s="2">
        <v>45812</v>
      </c>
      <c r="B3727" s="3">
        <f t="shared" si="176"/>
        <v>2025</v>
      </c>
      <c r="C3727" t="str">
        <f t="shared" si="174"/>
        <v>2024-2025</v>
      </c>
      <c r="D3727" t="s">
        <v>161</v>
      </c>
      <c r="E3727" t="s">
        <v>58</v>
      </c>
      <c r="F3727" t="str">
        <f t="shared" si="175"/>
        <v>New South Wales</v>
      </c>
      <c r="G3727" t="s">
        <v>10</v>
      </c>
      <c r="H3727">
        <v>2790</v>
      </c>
      <c r="I3727" t="s">
        <v>11</v>
      </c>
      <c r="J3727" t="s">
        <v>130</v>
      </c>
      <c r="K3727" t="s">
        <v>155</v>
      </c>
      <c r="L3727" t="s">
        <v>145</v>
      </c>
      <c r="M3727" s="5">
        <v>225</v>
      </c>
    </row>
    <row r="3728" spans="1:13" x14ac:dyDescent="0.65">
      <c r="A3728" s="2">
        <v>45447</v>
      </c>
      <c r="B3728" s="3">
        <f t="shared" si="176"/>
        <v>2024</v>
      </c>
      <c r="C3728" t="str">
        <f t="shared" si="174"/>
        <v>2023-2024</v>
      </c>
      <c r="D3728" t="s">
        <v>160</v>
      </c>
      <c r="E3728" t="s">
        <v>86</v>
      </c>
      <c r="F3728" t="str">
        <f t="shared" si="175"/>
        <v>Queensland</v>
      </c>
      <c r="G3728" t="s">
        <v>19</v>
      </c>
      <c r="H3728">
        <v>4119</v>
      </c>
      <c r="I3728" t="s">
        <v>11</v>
      </c>
      <c r="J3728" t="s">
        <v>129</v>
      </c>
      <c r="K3728" t="s">
        <v>158</v>
      </c>
      <c r="L3728" t="s">
        <v>148</v>
      </c>
      <c r="M3728" s="5">
        <v>225</v>
      </c>
    </row>
    <row r="3729" spans="1:13" x14ac:dyDescent="0.65">
      <c r="A3729" s="2">
        <v>45794</v>
      </c>
      <c r="B3729" s="3">
        <f t="shared" si="176"/>
        <v>2025</v>
      </c>
      <c r="C3729" t="str">
        <f t="shared" si="174"/>
        <v>2024-2025</v>
      </c>
      <c r="D3729" t="s">
        <v>160</v>
      </c>
      <c r="E3729" t="s">
        <v>82</v>
      </c>
      <c r="F3729" t="str">
        <f t="shared" si="175"/>
        <v>Queensland</v>
      </c>
      <c r="G3729" t="s">
        <v>19</v>
      </c>
      <c r="H3729">
        <v>4215</v>
      </c>
      <c r="I3729" t="s">
        <v>11</v>
      </c>
      <c r="J3729" t="s">
        <v>122</v>
      </c>
      <c r="K3729" t="s">
        <v>153</v>
      </c>
      <c r="L3729" t="s">
        <v>143</v>
      </c>
      <c r="M3729" s="5">
        <v>38</v>
      </c>
    </row>
    <row r="3730" spans="1:13" x14ac:dyDescent="0.65">
      <c r="A3730" s="2">
        <v>45920</v>
      </c>
      <c r="B3730" s="3">
        <f t="shared" si="176"/>
        <v>2026</v>
      </c>
      <c r="C3730" t="str">
        <f t="shared" si="174"/>
        <v>2025-2026</v>
      </c>
      <c r="D3730" t="s">
        <v>161</v>
      </c>
      <c r="E3730" t="s">
        <v>70</v>
      </c>
      <c r="F3730" t="str">
        <f t="shared" si="175"/>
        <v>Western Australia</v>
      </c>
      <c r="G3730" t="s">
        <v>28</v>
      </c>
      <c r="H3730">
        <v>6021</v>
      </c>
      <c r="I3730" t="s">
        <v>11</v>
      </c>
      <c r="J3730" t="s">
        <v>119</v>
      </c>
      <c r="K3730" t="s">
        <v>159</v>
      </c>
      <c r="L3730" t="s">
        <v>149</v>
      </c>
      <c r="M3730" s="5">
        <v>491</v>
      </c>
    </row>
    <row r="3731" spans="1:13" x14ac:dyDescent="0.65">
      <c r="A3731" s="2">
        <v>45502</v>
      </c>
      <c r="B3731" s="3">
        <f t="shared" si="176"/>
        <v>2025</v>
      </c>
      <c r="C3731" t="str">
        <f t="shared" si="174"/>
        <v>2024-2025</v>
      </c>
      <c r="D3731" t="s">
        <v>160</v>
      </c>
      <c r="E3731" t="s">
        <v>69</v>
      </c>
      <c r="F3731" t="str">
        <f t="shared" si="175"/>
        <v>Victoria</v>
      </c>
      <c r="G3731" t="s">
        <v>26</v>
      </c>
      <c r="H3731">
        <v>3148</v>
      </c>
      <c r="I3731" t="s">
        <v>11</v>
      </c>
      <c r="J3731" t="s">
        <v>125</v>
      </c>
      <c r="K3731" t="s">
        <v>151</v>
      </c>
      <c r="L3731" t="s">
        <v>141</v>
      </c>
      <c r="M3731" s="5">
        <v>612</v>
      </c>
    </row>
    <row r="3732" spans="1:13" x14ac:dyDescent="0.65">
      <c r="A3732" s="2">
        <v>45506</v>
      </c>
      <c r="B3732" s="3">
        <f t="shared" si="176"/>
        <v>2025</v>
      </c>
      <c r="C3732" t="str">
        <f t="shared" si="174"/>
        <v>2024-2025</v>
      </c>
      <c r="D3732" t="s">
        <v>160</v>
      </c>
      <c r="E3732" t="s">
        <v>38</v>
      </c>
      <c r="F3732" t="str">
        <f t="shared" si="175"/>
        <v>Victoria</v>
      </c>
      <c r="G3732" t="s">
        <v>26</v>
      </c>
      <c r="H3732">
        <v>3199</v>
      </c>
      <c r="I3732" t="s">
        <v>11</v>
      </c>
      <c r="J3732" t="s">
        <v>125</v>
      </c>
      <c r="K3732" t="s">
        <v>153</v>
      </c>
      <c r="L3732" t="s">
        <v>143</v>
      </c>
      <c r="M3732" s="5">
        <v>689</v>
      </c>
    </row>
    <row r="3733" spans="1:13" x14ac:dyDescent="0.65">
      <c r="A3733" s="2">
        <v>45573</v>
      </c>
      <c r="B3733" s="3">
        <f t="shared" si="176"/>
        <v>2025</v>
      </c>
      <c r="C3733" t="str">
        <f t="shared" si="174"/>
        <v>2024-2025</v>
      </c>
      <c r="D3733" t="s">
        <v>160</v>
      </c>
      <c r="E3733" t="s">
        <v>59</v>
      </c>
      <c r="F3733" t="str">
        <f t="shared" si="175"/>
        <v>South Australia</v>
      </c>
      <c r="G3733" t="s">
        <v>17</v>
      </c>
      <c r="H3733">
        <v>5011</v>
      </c>
      <c r="I3733" t="s">
        <v>11</v>
      </c>
      <c r="J3733" t="s">
        <v>132</v>
      </c>
      <c r="K3733" t="s">
        <v>151</v>
      </c>
      <c r="L3733" t="s">
        <v>141</v>
      </c>
      <c r="M3733" s="5">
        <v>61</v>
      </c>
    </row>
    <row r="3734" spans="1:13" x14ac:dyDescent="0.65">
      <c r="A3734" s="2">
        <v>45899</v>
      </c>
      <c r="B3734" s="3">
        <f t="shared" si="176"/>
        <v>2026</v>
      </c>
      <c r="C3734" t="str">
        <f t="shared" si="174"/>
        <v>2025-2026</v>
      </c>
      <c r="D3734" t="s">
        <v>160</v>
      </c>
      <c r="E3734" t="s">
        <v>30</v>
      </c>
      <c r="F3734" t="str">
        <f t="shared" si="175"/>
        <v>Victoria</v>
      </c>
      <c r="G3734" t="s">
        <v>26</v>
      </c>
      <c r="H3734">
        <v>3030</v>
      </c>
      <c r="I3734" t="s">
        <v>11</v>
      </c>
      <c r="J3734" t="s">
        <v>126</v>
      </c>
      <c r="K3734" t="s">
        <v>150</v>
      </c>
      <c r="L3734" t="s">
        <v>140</v>
      </c>
      <c r="M3734" s="5">
        <v>799</v>
      </c>
    </row>
    <row r="3735" spans="1:13" x14ac:dyDescent="0.65">
      <c r="A3735" s="2">
        <v>45999</v>
      </c>
      <c r="B3735" s="3">
        <f t="shared" si="176"/>
        <v>2026</v>
      </c>
      <c r="C3735" t="str">
        <f t="shared" si="174"/>
        <v>2025-2026</v>
      </c>
      <c r="D3735" t="s">
        <v>160</v>
      </c>
      <c r="E3735" t="s">
        <v>109</v>
      </c>
      <c r="F3735" t="str">
        <f t="shared" si="175"/>
        <v>Western Australia</v>
      </c>
      <c r="G3735" t="s">
        <v>28</v>
      </c>
      <c r="H3735">
        <v>6052</v>
      </c>
      <c r="I3735" t="s">
        <v>11</v>
      </c>
      <c r="J3735" t="s">
        <v>119</v>
      </c>
      <c r="K3735" t="s">
        <v>159</v>
      </c>
      <c r="L3735" t="s">
        <v>149</v>
      </c>
      <c r="M3735" s="5">
        <v>454</v>
      </c>
    </row>
    <row r="3736" spans="1:13" x14ac:dyDescent="0.65">
      <c r="A3736" s="2">
        <v>45408</v>
      </c>
      <c r="B3736" s="3">
        <f t="shared" si="176"/>
        <v>2024</v>
      </c>
      <c r="C3736" t="str">
        <f t="shared" si="174"/>
        <v>2023-2024</v>
      </c>
      <c r="D3736" t="s">
        <v>160</v>
      </c>
      <c r="E3736" t="s">
        <v>9</v>
      </c>
      <c r="F3736" t="str">
        <f t="shared" si="175"/>
        <v>New South Wales</v>
      </c>
      <c r="G3736" t="s">
        <v>10</v>
      </c>
      <c r="H3736">
        <v>2067</v>
      </c>
      <c r="I3736" t="s">
        <v>11</v>
      </c>
      <c r="J3736" t="s">
        <v>124</v>
      </c>
      <c r="K3736" t="s">
        <v>153</v>
      </c>
      <c r="L3736" t="s">
        <v>143</v>
      </c>
      <c r="M3736" s="5">
        <v>380</v>
      </c>
    </row>
    <row r="3737" spans="1:13" x14ac:dyDescent="0.65">
      <c r="A3737" s="2">
        <v>45811</v>
      </c>
      <c r="B3737" s="3">
        <f t="shared" si="176"/>
        <v>2025</v>
      </c>
      <c r="C3737" t="str">
        <f t="shared" si="174"/>
        <v>2024-2025</v>
      </c>
      <c r="D3737" t="s">
        <v>160</v>
      </c>
      <c r="E3737" t="s">
        <v>82</v>
      </c>
      <c r="F3737" t="str">
        <f t="shared" si="175"/>
        <v>Queensland</v>
      </c>
      <c r="G3737" t="s">
        <v>19</v>
      </c>
      <c r="H3737">
        <v>4215</v>
      </c>
      <c r="I3737" t="s">
        <v>11</v>
      </c>
      <c r="J3737" t="s">
        <v>122</v>
      </c>
      <c r="K3737" t="s">
        <v>154</v>
      </c>
      <c r="L3737" t="s">
        <v>144</v>
      </c>
      <c r="M3737" s="5">
        <v>443</v>
      </c>
    </row>
    <row r="3738" spans="1:13" x14ac:dyDescent="0.65">
      <c r="A3738" s="2">
        <v>45327</v>
      </c>
      <c r="B3738" s="3">
        <f t="shared" si="176"/>
        <v>2024</v>
      </c>
      <c r="C3738" t="str">
        <f t="shared" si="174"/>
        <v>2023-2024</v>
      </c>
      <c r="D3738" t="s">
        <v>160</v>
      </c>
      <c r="E3738" t="s">
        <v>71</v>
      </c>
      <c r="F3738" t="str">
        <f t="shared" si="175"/>
        <v>Victoria</v>
      </c>
      <c r="G3738" t="s">
        <v>26</v>
      </c>
      <c r="H3738">
        <v>3131</v>
      </c>
      <c r="I3738" t="s">
        <v>11</v>
      </c>
      <c r="J3738" t="s">
        <v>125</v>
      </c>
      <c r="K3738" t="s">
        <v>151</v>
      </c>
      <c r="L3738" t="s">
        <v>141</v>
      </c>
      <c r="M3738" s="5">
        <v>277</v>
      </c>
    </row>
    <row r="3739" spans="1:13" x14ac:dyDescent="0.65">
      <c r="A3739" s="2">
        <v>45310</v>
      </c>
      <c r="B3739" s="3">
        <f t="shared" si="176"/>
        <v>2024</v>
      </c>
      <c r="C3739" t="str">
        <f t="shared" si="174"/>
        <v>2023-2024</v>
      </c>
      <c r="D3739" t="s">
        <v>161</v>
      </c>
      <c r="E3739" t="s">
        <v>66</v>
      </c>
      <c r="F3739" t="str">
        <f t="shared" si="175"/>
        <v>Western Australia</v>
      </c>
      <c r="G3739" t="s">
        <v>28</v>
      </c>
      <c r="H3739">
        <v>6330</v>
      </c>
      <c r="I3739" t="s">
        <v>11</v>
      </c>
      <c r="J3739" t="s">
        <v>133</v>
      </c>
      <c r="K3739" t="s">
        <v>153</v>
      </c>
      <c r="L3739" t="s">
        <v>143</v>
      </c>
      <c r="M3739" s="5">
        <v>762</v>
      </c>
    </row>
    <row r="3740" spans="1:13" x14ac:dyDescent="0.65">
      <c r="A3740" s="2">
        <v>45550</v>
      </c>
      <c r="B3740" s="3">
        <f t="shared" si="176"/>
        <v>2025</v>
      </c>
      <c r="C3740" t="str">
        <f t="shared" si="174"/>
        <v>2024-2025</v>
      </c>
      <c r="D3740" t="s">
        <v>160</v>
      </c>
      <c r="E3740" t="s">
        <v>85</v>
      </c>
      <c r="F3740" t="str">
        <f t="shared" si="175"/>
        <v>Western Australia</v>
      </c>
      <c r="G3740" t="s">
        <v>28</v>
      </c>
      <c r="H3740">
        <v>6725</v>
      </c>
      <c r="I3740" t="s">
        <v>11</v>
      </c>
      <c r="J3740" t="s">
        <v>139</v>
      </c>
      <c r="K3740" t="s">
        <v>159</v>
      </c>
      <c r="L3740" t="s">
        <v>149</v>
      </c>
      <c r="M3740" s="5">
        <v>170</v>
      </c>
    </row>
    <row r="3741" spans="1:13" x14ac:dyDescent="0.65">
      <c r="A3741" s="2">
        <v>45720</v>
      </c>
      <c r="B3741" s="3">
        <f t="shared" si="176"/>
        <v>2025</v>
      </c>
      <c r="C3741" t="str">
        <f t="shared" si="174"/>
        <v>2024-2025</v>
      </c>
      <c r="D3741" t="s">
        <v>160</v>
      </c>
      <c r="E3741" t="s">
        <v>23</v>
      </c>
      <c r="F3741" t="str">
        <f t="shared" si="175"/>
        <v>New South Wales</v>
      </c>
      <c r="G3741" t="s">
        <v>10</v>
      </c>
      <c r="H3741">
        <v>2830</v>
      </c>
      <c r="I3741" t="s">
        <v>11</v>
      </c>
      <c r="J3741" t="s">
        <v>130</v>
      </c>
      <c r="K3741" t="s">
        <v>158</v>
      </c>
      <c r="L3741" t="s">
        <v>148</v>
      </c>
      <c r="M3741" s="5">
        <v>441</v>
      </c>
    </row>
    <row r="3742" spans="1:13" x14ac:dyDescent="0.65">
      <c r="A3742" s="2">
        <v>45433</v>
      </c>
      <c r="B3742" s="3">
        <f t="shared" si="176"/>
        <v>2024</v>
      </c>
      <c r="C3742" t="str">
        <f t="shared" si="174"/>
        <v>2023-2024</v>
      </c>
      <c r="D3742" t="s">
        <v>160</v>
      </c>
      <c r="E3742" t="s">
        <v>76</v>
      </c>
      <c r="F3742" t="str">
        <f t="shared" si="175"/>
        <v>Queensland</v>
      </c>
      <c r="G3742" t="s">
        <v>19</v>
      </c>
      <c r="H3742">
        <v>4220</v>
      </c>
      <c r="I3742" t="s">
        <v>11</v>
      </c>
      <c r="J3742" t="s">
        <v>122</v>
      </c>
      <c r="K3742" t="s">
        <v>155</v>
      </c>
      <c r="L3742" t="s">
        <v>145</v>
      </c>
      <c r="M3742" s="5">
        <v>402</v>
      </c>
    </row>
    <row r="3743" spans="1:13" x14ac:dyDescent="0.65">
      <c r="A3743" s="2">
        <v>45424</v>
      </c>
      <c r="B3743" s="3">
        <f t="shared" si="176"/>
        <v>2024</v>
      </c>
      <c r="C3743" t="str">
        <f t="shared" si="174"/>
        <v>2023-2024</v>
      </c>
      <c r="D3743" t="s">
        <v>160</v>
      </c>
      <c r="E3743" t="s">
        <v>92</v>
      </c>
      <c r="F3743" t="str">
        <f t="shared" si="175"/>
        <v>New South Wales</v>
      </c>
      <c r="G3743" t="s">
        <v>10</v>
      </c>
      <c r="H3743">
        <v>2015</v>
      </c>
      <c r="I3743" t="s">
        <v>11</v>
      </c>
      <c r="J3743" t="s">
        <v>124</v>
      </c>
      <c r="K3743" t="s">
        <v>152</v>
      </c>
      <c r="L3743" t="s">
        <v>142</v>
      </c>
      <c r="M3743" s="5">
        <v>398</v>
      </c>
    </row>
    <row r="3744" spans="1:13" x14ac:dyDescent="0.65">
      <c r="A3744" s="2">
        <v>45911</v>
      </c>
      <c r="B3744" s="3">
        <f t="shared" si="176"/>
        <v>2026</v>
      </c>
      <c r="C3744" t="str">
        <f t="shared" si="174"/>
        <v>2025-2026</v>
      </c>
      <c r="D3744" t="s">
        <v>160</v>
      </c>
      <c r="E3744" t="s">
        <v>102</v>
      </c>
      <c r="F3744" t="str">
        <f t="shared" si="175"/>
        <v>Queensland</v>
      </c>
      <c r="G3744" t="s">
        <v>19</v>
      </c>
      <c r="H3744">
        <v>4825</v>
      </c>
      <c r="I3744" t="s">
        <v>11</v>
      </c>
      <c r="J3744" t="s">
        <v>131</v>
      </c>
      <c r="K3744" t="s">
        <v>150</v>
      </c>
      <c r="L3744" t="s">
        <v>140</v>
      </c>
      <c r="M3744" s="5">
        <v>693</v>
      </c>
    </row>
    <row r="3745" spans="1:13" x14ac:dyDescent="0.65">
      <c r="A3745" s="2">
        <v>45790</v>
      </c>
      <c r="B3745" s="3">
        <f t="shared" si="176"/>
        <v>2025</v>
      </c>
      <c r="C3745" t="str">
        <f t="shared" si="174"/>
        <v>2024-2025</v>
      </c>
      <c r="D3745" t="s">
        <v>161</v>
      </c>
      <c r="E3745" t="s">
        <v>48</v>
      </c>
      <c r="F3745" t="str">
        <f t="shared" si="175"/>
        <v>Western Australia</v>
      </c>
      <c r="G3745" t="s">
        <v>28</v>
      </c>
      <c r="H3745">
        <v>6450</v>
      </c>
      <c r="I3745" t="s">
        <v>11</v>
      </c>
      <c r="J3745" t="s">
        <v>139</v>
      </c>
      <c r="K3745" t="s">
        <v>154</v>
      </c>
      <c r="L3745" t="s">
        <v>144</v>
      </c>
      <c r="M3745" s="5">
        <v>428</v>
      </c>
    </row>
    <row r="3746" spans="1:13" x14ac:dyDescent="0.65">
      <c r="A3746" s="2">
        <v>45835</v>
      </c>
      <c r="B3746" s="3">
        <f t="shared" si="176"/>
        <v>2025</v>
      </c>
      <c r="C3746" t="str">
        <f t="shared" si="174"/>
        <v>2024-2025</v>
      </c>
      <c r="D3746" t="s">
        <v>160</v>
      </c>
      <c r="E3746" t="s">
        <v>20</v>
      </c>
      <c r="F3746" t="str">
        <f t="shared" si="175"/>
        <v>South Australia</v>
      </c>
      <c r="G3746" t="s">
        <v>17</v>
      </c>
      <c r="H3746">
        <v>5607</v>
      </c>
      <c r="I3746" t="s">
        <v>11</v>
      </c>
      <c r="J3746" t="s">
        <v>137</v>
      </c>
      <c r="K3746" t="s">
        <v>154</v>
      </c>
      <c r="L3746" t="s">
        <v>144</v>
      </c>
      <c r="M3746" s="5">
        <v>579</v>
      </c>
    </row>
    <row r="3747" spans="1:13" x14ac:dyDescent="0.65">
      <c r="A3747" s="2">
        <v>45543</v>
      </c>
      <c r="B3747" s="3">
        <f t="shared" si="176"/>
        <v>2025</v>
      </c>
      <c r="C3747" t="str">
        <f t="shared" si="174"/>
        <v>2024-2025</v>
      </c>
      <c r="D3747" t="s">
        <v>160</v>
      </c>
      <c r="E3747" t="s">
        <v>41</v>
      </c>
      <c r="F3747" t="str">
        <f t="shared" si="175"/>
        <v>New South Wales</v>
      </c>
      <c r="G3747" t="s">
        <v>10</v>
      </c>
      <c r="H3747">
        <v>2478</v>
      </c>
      <c r="I3747" t="s">
        <v>11</v>
      </c>
      <c r="J3747" t="s">
        <v>120</v>
      </c>
      <c r="K3747" t="s">
        <v>154</v>
      </c>
      <c r="L3747" t="s">
        <v>144</v>
      </c>
      <c r="M3747" s="5">
        <v>454</v>
      </c>
    </row>
    <row r="3748" spans="1:13" x14ac:dyDescent="0.65">
      <c r="A3748" s="2">
        <v>45618</v>
      </c>
      <c r="B3748" s="3">
        <f t="shared" si="176"/>
        <v>2025</v>
      </c>
      <c r="C3748" t="str">
        <f t="shared" si="174"/>
        <v>2024-2025</v>
      </c>
      <c r="D3748" t="s">
        <v>161</v>
      </c>
      <c r="E3748" t="s">
        <v>33</v>
      </c>
      <c r="F3748" t="str">
        <f t="shared" si="175"/>
        <v>Northern Territory</v>
      </c>
      <c r="G3748" t="s">
        <v>15</v>
      </c>
      <c r="H3748">
        <v>870</v>
      </c>
      <c r="I3748" t="s">
        <v>11</v>
      </c>
      <c r="J3748" t="s">
        <v>138</v>
      </c>
      <c r="K3748" t="s">
        <v>154</v>
      </c>
      <c r="L3748" t="s">
        <v>144</v>
      </c>
      <c r="M3748" s="5">
        <v>276</v>
      </c>
    </row>
    <row r="3749" spans="1:13" x14ac:dyDescent="0.65">
      <c r="A3749" s="2">
        <v>45799</v>
      </c>
      <c r="B3749" s="3">
        <f t="shared" si="176"/>
        <v>2025</v>
      </c>
      <c r="C3749" t="str">
        <f t="shared" si="174"/>
        <v>2024-2025</v>
      </c>
      <c r="D3749" t="s">
        <v>161</v>
      </c>
      <c r="E3749" t="s">
        <v>95</v>
      </c>
      <c r="F3749" t="str">
        <f t="shared" si="175"/>
        <v>New South Wales</v>
      </c>
      <c r="G3749" t="s">
        <v>10</v>
      </c>
      <c r="H3749">
        <v>2131</v>
      </c>
      <c r="I3749" t="s">
        <v>11</v>
      </c>
      <c r="J3749" t="s">
        <v>123</v>
      </c>
      <c r="K3749" t="s">
        <v>150</v>
      </c>
      <c r="L3749" t="s">
        <v>140</v>
      </c>
      <c r="M3749" s="5">
        <v>616</v>
      </c>
    </row>
    <row r="3750" spans="1:13" x14ac:dyDescent="0.65">
      <c r="A3750" s="2">
        <v>45613</v>
      </c>
      <c r="B3750" s="3">
        <f t="shared" si="176"/>
        <v>2025</v>
      </c>
      <c r="C3750" t="str">
        <f t="shared" si="174"/>
        <v>2024-2025</v>
      </c>
      <c r="D3750" t="s">
        <v>160</v>
      </c>
      <c r="E3750" t="s">
        <v>60</v>
      </c>
      <c r="F3750" t="str">
        <f t="shared" si="175"/>
        <v>Queensland</v>
      </c>
      <c r="G3750" t="s">
        <v>19</v>
      </c>
      <c r="H3750">
        <v>4655</v>
      </c>
      <c r="I3750" t="s">
        <v>11</v>
      </c>
      <c r="J3750" t="s">
        <v>136</v>
      </c>
      <c r="K3750" t="s">
        <v>159</v>
      </c>
      <c r="L3750" t="s">
        <v>149</v>
      </c>
      <c r="M3750" s="5">
        <v>151</v>
      </c>
    </row>
    <row r="3751" spans="1:13" x14ac:dyDescent="0.65">
      <c r="A3751" s="2">
        <v>45948</v>
      </c>
      <c r="B3751" s="3">
        <f t="shared" si="176"/>
        <v>2026</v>
      </c>
      <c r="C3751" t="str">
        <f t="shared" si="174"/>
        <v>2025-2026</v>
      </c>
      <c r="D3751" t="s">
        <v>160</v>
      </c>
      <c r="E3751" t="s">
        <v>40</v>
      </c>
      <c r="F3751" t="str">
        <f t="shared" si="175"/>
        <v>South Australia</v>
      </c>
      <c r="G3751" t="s">
        <v>17</v>
      </c>
      <c r="H3751">
        <v>5169</v>
      </c>
      <c r="I3751" t="s">
        <v>11</v>
      </c>
      <c r="J3751" t="s">
        <v>132</v>
      </c>
      <c r="K3751" t="s">
        <v>150</v>
      </c>
      <c r="L3751" t="s">
        <v>140</v>
      </c>
      <c r="M3751" s="5">
        <v>459</v>
      </c>
    </row>
    <row r="3752" spans="1:13" x14ac:dyDescent="0.65">
      <c r="A3752" s="2">
        <v>45414</v>
      </c>
      <c r="B3752" s="3">
        <f t="shared" si="176"/>
        <v>2024</v>
      </c>
      <c r="C3752" t="str">
        <f t="shared" si="174"/>
        <v>2023-2024</v>
      </c>
      <c r="D3752" t="s">
        <v>160</v>
      </c>
      <c r="E3752" t="s">
        <v>98</v>
      </c>
      <c r="F3752" t="str">
        <f t="shared" si="175"/>
        <v>South Australia</v>
      </c>
      <c r="G3752" t="s">
        <v>17</v>
      </c>
      <c r="H3752">
        <v>5290</v>
      </c>
      <c r="I3752" t="s">
        <v>11</v>
      </c>
      <c r="J3752" t="s">
        <v>137</v>
      </c>
      <c r="K3752" t="s">
        <v>154</v>
      </c>
      <c r="L3752" t="s">
        <v>144</v>
      </c>
      <c r="M3752" s="5">
        <v>118</v>
      </c>
    </row>
    <row r="3753" spans="1:13" x14ac:dyDescent="0.65">
      <c r="A3753" s="2">
        <v>45314</v>
      </c>
      <c r="B3753" s="3">
        <f t="shared" si="176"/>
        <v>2024</v>
      </c>
      <c r="C3753" t="str">
        <f t="shared" si="174"/>
        <v>2023-2024</v>
      </c>
      <c r="D3753" t="s">
        <v>160</v>
      </c>
      <c r="E3753" t="s">
        <v>38</v>
      </c>
      <c r="F3753" t="str">
        <f t="shared" si="175"/>
        <v>Victoria</v>
      </c>
      <c r="G3753" t="s">
        <v>26</v>
      </c>
      <c r="H3753">
        <v>3199</v>
      </c>
      <c r="I3753" t="s">
        <v>11</v>
      </c>
      <c r="J3753" t="s">
        <v>125</v>
      </c>
      <c r="K3753" t="s">
        <v>157</v>
      </c>
      <c r="L3753" t="s">
        <v>147</v>
      </c>
      <c r="M3753" s="5">
        <v>283</v>
      </c>
    </row>
    <row r="3754" spans="1:13" x14ac:dyDescent="0.65">
      <c r="A3754" s="2">
        <v>45470</v>
      </c>
      <c r="B3754" s="3">
        <f t="shared" si="176"/>
        <v>2024</v>
      </c>
      <c r="C3754" t="str">
        <f t="shared" si="174"/>
        <v>2023-2024</v>
      </c>
      <c r="D3754" t="s">
        <v>160</v>
      </c>
      <c r="E3754" t="s">
        <v>107</v>
      </c>
      <c r="F3754" t="str">
        <f t="shared" si="175"/>
        <v>New South Wales</v>
      </c>
      <c r="G3754" t="s">
        <v>10</v>
      </c>
      <c r="H3754">
        <v>2020</v>
      </c>
      <c r="I3754" t="s">
        <v>11</v>
      </c>
      <c r="J3754" t="s">
        <v>124</v>
      </c>
      <c r="K3754" t="s">
        <v>156</v>
      </c>
      <c r="L3754" t="s">
        <v>146</v>
      </c>
      <c r="M3754" s="5">
        <v>395</v>
      </c>
    </row>
    <row r="3755" spans="1:13" x14ac:dyDescent="0.65">
      <c r="A3755" s="2">
        <v>45630</v>
      </c>
      <c r="B3755" s="3">
        <f t="shared" si="176"/>
        <v>2025</v>
      </c>
      <c r="C3755" t="str">
        <f t="shared" si="174"/>
        <v>2024-2025</v>
      </c>
      <c r="D3755" t="s">
        <v>160</v>
      </c>
      <c r="E3755" t="s">
        <v>54</v>
      </c>
      <c r="F3755" t="str">
        <f t="shared" si="175"/>
        <v>New South Wales</v>
      </c>
      <c r="G3755" t="s">
        <v>10</v>
      </c>
      <c r="H3755">
        <v>2750</v>
      </c>
      <c r="I3755" t="s">
        <v>11</v>
      </c>
      <c r="J3755" t="s">
        <v>130</v>
      </c>
      <c r="K3755" t="s">
        <v>155</v>
      </c>
      <c r="L3755" t="s">
        <v>145</v>
      </c>
      <c r="M3755" s="5">
        <v>648</v>
      </c>
    </row>
    <row r="3756" spans="1:13" x14ac:dyDescent="0.65">
      <c r="A3756" s="2">
        <v>45466</v>
      </c>
      <c r="B3756" s="3">
        <f t="shared" si="176"/>
        <v>2024</v>
      </c>
      <c r="C3756" t="str">
        <f t="shared" si="174"/>
        <v>2023-2024</v>
      </c>
      <c r="D3756" t="s">
        <v>161</v>
      </c>
      <c r="E3756" t="s">
        <v>36</v>
      </c>
      <c r="F3756" t="str">
        <f t="shared" si="175"/>
        <v>New South Wales</v>
      </c>
      <c r="G3756" t="s">
        <v>10</v>
      </c>
      <c r="H3756">
        <v>2539</v>
      </c>
      <c r="I3756" t="s">
        <v>11</v>
      </c>
      <c r="J3756" t="s">
        <v>121</v>
      </c>
      <c r="K3756" t="s">
        <v>155</v>
      </c>
      <c r="L3756" t="s">
        <v>145</v>
      </c>
      <c r="M3756" s="5">
        <v>574</v>
      </c>
    </row>
    <row r="3757" spans="1:13" x14ac:dyDescent="0.65">
      <c r="A3757" s="2">
        <v>45425</v>
      </c>
      <c r="B3757" s="3">
        <f t="shared" si="176"/>
        <v>2024</v>
      </c>
      <c r="C3757" t="str">
        <f t="shared" si="174"/>
        <v>2023-2024</v>
      </c>
      <c r="D3757" t="s">
        <v>160</v>
      </c>
      <c r="E3757" t="s">
        <v>108</v>
      </c>
      <c r="F3757" t="str">
        <f t="shared" si="175"/>
        <v>Tasmania</v>
      </c>
      <c r="G3757" t="s">
        <v>43</v>
      </c>
      <c r="H3757">
        <v>7320</v>
      </c>
      <c r="I3757" t="s">
        <v>11</v>
      </c>
      <c r="J3757" t="s">
        <v>128</v>
      </c>
      <c r="K3757" t="s">
        <v>151</v>
      </c>
      <c r="L3757" t="s">
        <v>141</v>
      </c>
      <c r="M3757" s="5">
        <v>256</v>
      </c>
    </row>
    <row r="3758" spans="1:13" x14ac:dyDescent="0.65">
      <c r="A3758" s="2">
        <v>45406</v>
      </c>
      <c r="B3758" s="3">
        <f t="shared" si="176"/>
        <v>2024</v>
      </c>
      <c r="C3758" t="str">
        <f t="shared" si="174"/>
        <v>2023-2024</v>
      </c>
      <c r="D3758" t="s">
        <v>160</v>
      </c>
      <c r="E3758" t="s">
        <v>113</v>
      </c>
      <c r="F3758" t="str">
        <f t="shared" si="175"/>
        <v>New South Wales</v>
      </c>
      <c r="G3758" t="s">
        <v>10</v>
      </c>
      <c r="H3758">
        <v>2101</v>
      </c>
      <c r="I3758" t="s">
        <v>11</v>
      </c>
      <c r="J3758" t="s">
        <v>123</v>
      </c>
      <c r="K3758" t="s">
        <v>153</v>
      </c>
      <c r="L3758" t="s">
        <v>143</v>
      </c>
      <c r="M3758" s="5">
        <v>559</v>
      </c>
    </row>
    <row r="3759" spans="1:13" x14ac:dyDescent="0.65">
      <c r="A3759" s="2">
        <v>45996</v>
      </c>
      <c r="B3759" s="3">
        <f t="shared" si="176"/>
        <v>2026</v>
      </c>
      <c r="C3759" t="str">
        <f t="shared" si="174"/>
        <v>2025-2026</v>
      </c>
      <c r="D3759" t="s">
        <v>160</v>
      </c>
      <c r="E3759" t="s">
        <v>69</v>
      </c>
      <c r="F3759" t="str">
        <f t="shared" si="175"/>
        <v>Victoria</v>
      </c>
      <c r="G3759" t="s">
        <v>26</v>
      </c>
      <c r="H3759">
        <v>3148</v>
      </c>
      <c r="I3759" t="s">
        <v>11</v>
      </c>
      <c r="J3759" t="s">
        <v>125</v>
      </c>
      <c r="K3759" t="s">
        <v>151</v>
      </c>
      <c r="L3759" t="s">
        <v>141</v>
      </c>
      <c r="M3759" s="5">
        <v>251</v>
      </c>
    </row>
    <row r="3760" spans="1:13" x14ac:dyDescent="0.65">
      <c r="A3760" s="2">
        <v>45877</v>
      </c>
      <c r="B3760" s="3">
        <f t="shared" si="176"/>
        <v>2026</v>
      </c>
      <c r="C3760" t="str">
        <f t="shared" si="174"/>
        <v>2025-2026</v>
      </c>
      <c r="D3760" t="s">
        <v>161</v>
      </c>
      <c r="E3760" t="s">
        <v>58</v>
      </c>
      <c r="F3760" t="str">
        <f t="shared" si="175"/>
        <v>New South Wales</v>
      </c>
      <c r="G3760" t="s">
        <v>10</v>
      </c>
      <c r="H3760">
        <v>2790</v>
      </c>
      <c r="I3760" t="s">
        <v>11</v>
      </c>
      <c r="J3760" t="s">
        <v>130</v>
      </c>
      <c r="K3760" t="s">
        <v>150</v>
      </c>
      <c r="L3760" t="s">
        <v>140</v>
      </c>
      <c r="M3760" s="5">
        <v>653</v>
      </c>
    </row>
    <row r="3761" spans="1:13" x14ac:dyDescent="0.65">
      <c r="A3761" s="2">
        <v>45732</v>
      </c>
      <c r="B3761" s="3">
        <f t="shared" si="176"/>
        <v>2025</v>
      </c>
      <c r="C3761" t="str">
        <f t="shared" si="174"/>
        <v>2024-2025</v>
      </c>
      <c r="D3761" t="s">
        <v>160</v>
      </c>
      <c r="E3761" t="s">
        <v>61</v>
      </c>
      <c r="F3761" t="str">
        <f t="shared" si="175"/>
        <v>Victoria</v>
      </c>
      <c r="G3761" t="s">
        <v>26</v>
      </c>
      <c r="H3761">
        <v>3179</v>
      </c>
      <c r="I3761" t="s">
        <v>11</v>
      </c>
      <c r="J3761" t="s">
        <v>125</v>
      </c>
      <c r="K3761" t="s">
        <v>159</v>
      </c>
      <c r="L3761" t="s">
        <v>149</v>
      </c>
      <c r="M3761" s="5">
        <v>659</v>
      </c>
    </row>
    <row r="3762" spans="1:13" x14ac:dyDescent="0.65">
      <c r="A3762" s="2">
        <v>45721</v>
      </c>
      <c r="B3762" s="3">
        <f t="shared" si="176"/>
        <v>2025</v>
      </c>
      <c r="C3762" t="str">
        <f t="shared" si="174"/>
        <v>2024-2025</v>
      </c>
      <c r="D3762" t="s">
        <v>160</v>
      </c>
      <c r="E3762" t="s">
        <v>42</v>
      </c>
      <c r="F3762" t="str">
        <f t="shared" si="175"/>
        <v>Tasmania</v>
      </c>
      <c r="G3762" t="s">
        <v>43</v>
      </c>
      <c r="H3762">
        <v>7018</v>
      </c>
      <c r="I3762" t="s">
        <v>11</v>
      </c>
      <c r="J3762" t="s">
        <v>128</v>
      </c>
      <c r="K3762" t="s">
        <v>154</v>
      </c>
      <c r="L3762" t="s">
        <v>144</v>
      </c>
      <c r="M3762" s="5">
        <v>445</v>
      </c>
    </row>
    <row r="3763" spans="1:13" x14ac:dyDescent="0.65">
      <c r="A3763" s="2">
        <v>45411</v>
      </c>
      <c r="B3763" s="3">
        <f t="shared" si="176"/>
        <v>2024</v>
      </c>
      <c r="C3763" t="str">
        <f t="shared" si="174"/>
        <v>2023-2024</v>
      </c>
      <c r="D3763" t="s">
        <v>160</v>
      </c>
      <c r="E3763" t="s">
        <v>13</v>
      </c>
      <c r="F3763" t="str">
        <f t="shared" si="175"/>
        <v>New South Wales</v>
      </c>
      <c r="G3763" t="s">
        <v>10</v>
      </c>
      <c r="H3763">
        <v>2141</v>
      </c>
      <c r="I3763" t="s">
        <v>11</v>
      </c>
      <c r="J3763" t="s">
        <v>123</v>
      </c>
      <c r="K3763" t="s">
        <v>154</v>
      </c>
      <c r="L3763" t="s">
        <v>144</v>
      </c>
      <c r="M3763" s="5">
        <v>419</v>
      </c>
    </row>
    <row r="3764" spans="1:13" x14ac:dyDescent="0.65">
      <c r="A3764" s="2">
        <v>45657</v>
      </c>
      <c r="B3764" s="3">
        <f t="shared" si="176"/>
        <v>2025</v>
      </c>
      <c r="C3764" t="str">
        <f t="shared" si="174"/>
        <v>2024-2025</v>
      </c>
      <c r="D3764" t="s">
        <v>160</v>
      </c>
      <c r="E3764" t="s">
        <v>39</v>
      </c>
      <c r="F3764" t="str">
        <f t="shared" si="175"/>
        <v>New South Wales</v>
      </c>
      <c r="G3764" t="s">
        <v>10</v>
      </c>
      <c r="H3764">
        <v>2541</v>
      </c>
      <c r="I3764" t="s">
        <v>11</v>
      </c>
      <c r="J3764" t="s">
        <v>121</v>
      </c>
      <c r="K3764" t="s">
        <v>152</v>
      </c>
      <c r="L3764" t="s">
        <v>142</v>
      </c>
      <c r="M3764" s="5">
        <v>59</v>
      </c>
    </row>
    <row r="3765" spans="1:13" x14ac:dyDescent="0.65">
      <c r="A3765" s="2">
        <v>45833</v>
      </c>
      <c r="B3765" s="3">
        <f t="shared" si="176"/>
        <v>2025</v>
      </c>
      <c r="C3765" t="str">
        <f t="shared" si="174"/>
        <v>2024-2025</v>
      </c>
      <c r="D3765" t="s">
        <v>160</v>
      </c>
      <c r="E3765" t="s">
        <v>21</v>
      </c>
      <c r="F3765" t="str">
        <f t="shared" si="175"/>
        <v>South Australia</v>
      </c>
      <c r="G3765" t="s">
        <v>17</v>
      </c>
      <c r="H3765">
        <v>5343</v>
      </c>
      <c r="I3765" t="s">
        <v>11</v>
      </c>
      <c r="J3765" t="s">
        <v>137</v>
      </c>
      <c r="K3765" t="s">
        <v>150</v>
      </c>
      <c r="L3765" t="s">
        <v>140</v>
      </c>
      <c r="M3765" s="5">
        <v>562</v>
      </c>
    </row>
    <row r="3766" spans="1:13" x14ac:dyDescent="0.65">
      <c r="A3766" s="2">
        <v>45474</v>
      </c>
      <c r="B3766" s="3">
        <f t="shared" si="176"/>
        <v>2025</v>
      </c>
      <c r="C3766" t="str">
        <f t="shared" si="174"/>
        <v>2024-2025</v>
      </c>
      <c r="D3766" t="s">
        <v>160</v>
      </c>
      <c r="E3766" t="s">
        <v>110</v>
      </c>
      <c r="F3766" t="str">
        <f t="shared" si="175"/>
        <v>Australian Capital Territory</v>
      </c>
      <c r="G3766" t="s">
        <v>51</v>
      </c>
      <c r="H3766">
        <v>2609</v>
      </c>
      <c r="I3766" t="s">
        <v>11</v>
      </c>
      <c r="J3766" t="s">
        <v>121</v>
      </c>
      <c r="K3766" t="s">
        <v>150</v>
      </c>
      <c r="L3766" t="s">
        <v>140</v>
      </c>
      <c r="M3766" s="5">
        <v>350</v>
      </c>
    </row>
    <row r="3767" spans="1:13" x14ac:dyDescent="0.65">
      <c r="A3767" s="2">
        <v>45458</v>
      </c>
      <c r="B3767" s="3">
        <f t="shared" si="176"/>
        <v>2024</v>
      </c>
      <c r="C3767" t="str">
        <f t="shared" si="174"/>
        <v>2023-2024</v>
      </c>
      <c r="D3767" t="s">
        <v>160</v>
      </c>
      <c r="E3767" t="s">
        <v>13</v>
      </c>
      <c r="F3767" t="str">
        <f t="shared" si="175"/>
        <v>New South Wales</v>
      </c>
      <c r="G3767" t="s">
        <v>10</v>
      </c>
      <c r="H3767">
        <v>2141</v>
      </c>
      <c r="I3767" t="s">
        <v>11</v>
      </c>
      <c r="J3767" t="s">
        <v>123</v>
      </c>
      <c r="K3767" t="s">
        <v>155</v>
      </c>
      <c r="L3767" t="s">
        <v>145</v>
      </c>
      <c r="M3767" s="5">
        <v>557</v>
      </c>
    </row>
    <row r="3768" spans="1:13" x14ac:dyDescent="0.65">
      <c r="A3768" s="2">
        <v>45525</v>
      </c>
      <c r="B3768" s="3">
        <f t="shared" si="176"/>
        <v>2025</v>
      </c>
      <c r="C3768" t="str">
        <f t="shared" si="174"/>
        <v>2024-2025</v>
      </c>
      <c r="D3768" t="s">
        <v>161</v>
      </c>
      <c r="E3768" t="s">
        <v>77</v>
      </c>
      <c r="F3768" t="str">
        <f t="shared" si="175"/>
        <v>Victoria</v>
      </c>
      <c r="G3768" t="s">
        <v>26</v>
      </c>
      <c r="H3768">
        <v>3018</v>
      </c>
      <c r="I3768" t="s">
        <v>11</v>
      </c>
      <c r="J3768" t="s">
        <v>126</v>
      </c>
      <c r="K3768" t="s">
        <v>151</v>
      </c>
      <c r="L3768" t="s">
        <v>141</v>
      </c>
      <c r="M3768" s="5">
        <v>556</v>
      </c>
    </row>
    <row r="3769" spans="1:13" x14ac:dyDescent="0.65">
      <c r="A3769" s="2">
        <v>45889</v>
      </c>
      <c r="B3769" s="3">
        <f t="shared" si="176"/>
        <v>2026</v>
      </c>
      <c r="C3769" t="str">
        <f t="shared" si="174"/>
        <v>2025-2026</v>
      </c>
      <c r="D3769" t="s">
        <v>160</v>
      </c>
      <c r="E3769" t="s">
        <v>82</v>
      </c>
      <c r="F3769" t="str">
        <f t="shared" si="175"/>
        <v>Queensland</v>
      </c>
      <c r="G3769" t="s">
        <v>19</v>
      </c>
      <c r="H3769">
        <v>4215</v>
      </c>
      <c r="I3769" t="s">
        <v>11</v>
      </c>
      <c r="J3769" t="s">
        <v>122</v>
      </c>
      <c r="K3769" t="s">
        <v>154</v>
      </c>
      <c r="L3769" t="s">
        <v>144</v>
      </c>
      <c r="M3769" s="5">
        <v>216</v>
      </c>
    </row>
    <row r="3770" spans="1:13" x14ac:dyDescent="0.65">
      <c r="A3770" s="2">
        <v>45346</v>
      </c>
      <c r="B3770" s="3">
        <f t="shared" si="176"/>
        <v>2024</v>
      </c>
      <c r="C3770" t="str">
        <f t="shared" si="174"/>
        <v>2023-2024</v>
      </c>
      <c r="D3770" t="s">
        <v>160</v>
      </c>
      <c r="E3770" t="s">
        <v>38</v>
      </c>
      <c r="F3770" t="str">
        <f t="shared" si="175"/>
        <v>Victoria</v>
      </c>
      <c r="G3770" t="s">
        <v>26</v>
      </c>
      <c r="H3770">
        <v>3199</v>
      </c>
      <c r="I3770" t="s">
        <v>11</v>
      </c>
      <c r="J3770" t="s">
        <v>125</v>
      </c>
      <c r="K3770" t="s">
        <v>156</v>
      </c>
      <c r="L3770" t="s">
        <v>146</v>
      </c>
      <c r="M3770" s="5">
        <v>170</v>
      </c>
    </row>
    <row r="3771" spans="1:13" x14ac:dyDescent="0.65">
      <c r="A3771" s="2">
        <v>45548</v>
      </c>
      <c r="B3771" s="3">
        <f t="shared" si="176"/>
        <v>2025</v>
      </c>
      <c r="C3771" t="str">
        <f t="shared" si="174"/>
        <v>2024-2025</v>
      </c>
      <c r="D3771" t="s">
        <v>160</v>
      </c>
      <c r="E3771" t="s">
        <v>101</v>
      </c>
      <c r="F3771" t="str">
        <f t="shared" si="175"/>
        <v>Queensland</v>
      </c>
      <c r="G3771" t="s">
        <v>19</v>
      </c>
      <c r="H3771">
        <v>4305</v>
      </c>
      <c r="I3771" t="s">
        <v>11</v>
      </c>
      <c r="J3771" t="s">
        <v>122</v>
      </c>
      <c r="K3771" t="s">
        <v>150</v>
      </c>
      <c r="L3771" t="s">
        <v>140</v>
      </c>
      <c r="M3771" s="5">
        <v>349</v>
      </c>
    </row>
    <row r="3772" spans="1:13" x14ac:dyDescent="0.65">
      <c r="A3772" s="2">
        <v>45707</v>
      </c>
      <c r="B3772" s="3">
        <f t="shared" si="176"/>
        <v>2025</v>
      </c>
      <c r="C3772" t="str">
        <f t="shared" si="174"/>
        <v>2024-2025</v>
      </c>
      <c r="D3772" t="s">
        <v>160</v>
      </c>
      <c r="E3772" t="s">
        <v>25</v>
      </c>
      <c r="F3772" t="str">
        <f t="shared" si="175"/>
        <v>Victoria</v>
      </c>
      <c r="G3772" t="s">
        <v>26</v>
      </c>
      <c r="H3772">
        <v>3066</v>
      </c>
      <c r="I3772" t="s">
        <v>11</v>
      </c>
      <c r="J3772" t="s">
        <v>126</v>
      </c>
      <c r="K3772" t="s">
        <v>154</v>
      </c>
      <c r="L3772" t="s">
        <v>144</v>
      </c>
      <c r="M3772" s="5">
        <v>698</v>
      </c>
    </row>
    <row r="3773" spans="1:13" x14ac:dyDescent="0.65">
      <c r="A3773" s="2">
        <v>45901</v>
      </c>
      <c r="B3773" s="3">
        <f t="shared" si="176"/>
        <v>2026</v>
      </c>
      <c r="C3773" t="str">
        <f t="shared" si="174"/>
        <v>2025-2026</v>
      </c>
      <c r="D3773" t="s">
        <v>160</v>
      </c>
      <c r="E3773" t="s">
        <v>81</v>
      </c>
      <c r="F3773" t="str">
        <f t="shared" si="175"/>
        <v>Victoria</v>
      </c>
      <c r="G3773" t="s">
        <v>26</v>
      </c>
      <c r="H3773">
        <v>3076</v>
      </c>
      <c r="I3773" t="s">
        <v>11</v>
      </c>
      <c r="J3773" t="s">
        <v>126</v>
      </c>
      <c r="K3773" t="s">
        <v>156</v>
      </c>
      <c r="L3773" t="s">
        <v>146</v>
      </c>
      <c r="M3773" s="5">
        <v>726</v>
      </c>
    </row>
    <row r="3774" spans="1:13" x14ac:dyDescent="0.65">
      <c r="A3774" s="2">
        <v>45833</v>
      </c>
      <c r="B3774" s="3">
        <f t="shared" si="176"/>
        <v>2025</v>
      </c>
      <c r="C3774" t="str">
        <f t="shared" si="174"/>
        <v>2024-2025</v>
      </c>
      <c r="D3774" t="s">
        <v>160</v>
      </c>
      <c r="E3774" t="s">
        <v>63</v>
      </c>
      <c r="F3774" t="str">
        <f t="shared" si="175"/>
        <v>Queensland</v>
      </c>
      <c r="G3774" t="s">
        <v>19</v>
      </c>
      <c r="H3774">
        <v>4068</v>
      </c>
      <c r="I3774" t="s">
        <v>11</v>
      </c>
      <c r="J3774" t="s">
        <v>129</v>
      </c>
      <c r="K3774" t="s">
        <v>153</v>
      </c>
      <c r="L3774" t="s">
        <v>143</v>
      </c>
      <c r="M3774" s="5">
        <v>120</v>
      </c>
    </row>
    <row r="3775" spans="1:13" x14ac:dyDescent="0.65">
      <c r="A3775" s="2">
        <v>45930</v>
      </c>
      <c r="B3775" s="3">
        <f t="shared" si="176"/>
        <v>2026</v>
      </c>
      <c r="C3775" t="str">
        <f t="shared" si="174"/>
        <v>2025-2026</v>
      </c>
      <c r="D3775" t="s">
        <v>160</v>
      </c>
      <c r="E3775" t="s">
        <v>79</v>
      </c>
      <c r="F3775" t="str">
        <f t="shared" si="175"/>
        <v>Queensland</v>
      </c>
      <c r="G3775" t="s">
        <v>19</v>
      </c>
      <c r="H3775">
        <v>4680</v>
      </c>
      <c r="I3775" t="s">
        <v>11</v>
      </c>
      <c r="J3775" t="s">
        <v>136</v>
      </c>
      <c r="K3775" t="s">
        <v>159</v>
      </c>
      <c r="L3775" t="s">
        <v>149</v>
      </c>
      <c r="M3775" s="5">
        <v>408</v>
      </c>
    </row>
    <row r="3776" spans="1:13" x14ac:dyDescent="0.65">
      <c r="A3776" s="2">
        <v>45486</v>
      </c>
      <c r="B3776" s="3">
        <f t="shared" si="176"/>
        <v>2025</v>
      </c>
      <c r="C3776" t="str">
        <f t="shared" si="174"/>
        <v>2024-2025</v>
      </c>
      <c r="D3776" t="s">
        <v>160</v>
      </c>
      <c r="E3776" t="s">
        <v>86</v>
      </c>
      <c r="F3776" t="str">
        <f t="shared" si="175"/>
        <v>Queensland</v>
      </c>
      <c r="G3776" t="s">
        <v>19</v>
      </c>
      <c r="H3776">
        <v>4119</v>
      </c>
      <c r="I3776" t="s">
        <v>11</v>
      </c>
      <c r="J3776" t="s">
        <v>129</v>
      </c>
      <c r="K3776" t="s">
        <v>154</v>
      </c>
      <c r="L3776" t="s">
        <v>144</v>
      </c>
      <c r="M3776" s="5">
        <v>38</v>
      </c>
    </row>
    <row r="3777" spans="1:13" x14ac:dyDescent="0.65">
      <c r="A3777" s="2">
        <v>45759</v>
      </c>
      <c r="B3777" s="3">
        <f t="shared" si="176"/>
        <v>2025</v>
      </c>
      <c r="C3777" t="str">
        <f t="shared" si="174"/>
        <v>2024-2025</v>
      </c>
      <c r="D3777" t="s">
        <v>160</v>
      </c>
      <c r="E3777" t="s">
        <v>16</v>
      </c>
      <c r="F3777" t="str">
        <f t="shared" si="175"/>
        <v>South Australia</v>
      </c>
      <c r="G3777" t="s">
        <v>17</v>
      </c>
      <c r="H3777">
        <v>5168</v>
      </c>
      <c r="I3777" t="s">
        <v>11</v>
      </c>
      <c r="J3777" t="s">
        <v>132</v>
      </c>
      <c r="K3777" t="s">
        <v>159</v>
      </c>
      <c r="L3777" t="s">
        <v>149</v>
      </c>
      <c r="M3777" s="5">
        <v>628</v>
      </c>
    </row>
    <row r="3778" spans="1:13" x14ac:dyDescent="0.65">
      <c r="A3778" s="2">
        <v>45344</v>
      </c>
      <c r="B3778" s="3">
        <f t="shared" si="176"/>
        <v>2024</v>
      </c>
      <c r="C3778" t="str">
        <f t="shared" ref="C3778:C3841" si="177">IF(MONTH(A3778) &gt;= 7, YEAR(A3778) &amp; "-" &amp; YEAR(A3778) + 1, YEAR(A3778) - 1 &amp; "-" &amp; YEAR(A3778))</f>
        <v>2023-2024</v>
      </c>
      <c r="D3778" t="s">
        <v>160</v>
      </c>
      <c r="E3778" t="s">
        <v>35</v>
      </c>
      <c r="F3778" t="str">
        <f t="shared" ref="F3778:F3841" si="178">IF(G3778="WA","Western Australia",
IF(G3778="NSW","New South Wales",
IF(G3778="QLD","Queensland",
IF(G3778="VIC","Victoria",
IF(G3778="TAS","Tasmania",
IF(G3778="SA","South Australia",
IF(G3778="NT","Northern Territory",
IF(G3778="ACT","Australian Capital Territory",G3778))))))))</f>
        <v>Victoria</v>
      </c>
      <c r="G3778" t="s">
        <v>26</v>
      </c>
      <c r="H3778">
        <v>3280</v>
      </c>
      <c r="I3778" t="s">
        <v>11</v>
      </c>
      <c r="J3778" t="s">
        <v>127</v>
      </c>
      <c r="K3778" t="s">
        <v>155</v>
      </c>
      <c r="L3778" t="s">
        <v>145</v>
      </c>
      <c r="M3778" s="5">
        <v>723</v>
      </c>
    </row>
    <row r="3779" spans="1:13" x14ac:dyDescent="0.65">
      <c r="A3779" s="2">
        <v>45822</v>
      </c>
      <c r="B3779" s="3">
        <f t="shared" ref="B3779:B3842" si="179">IF(MONTH(A3779)&gt;=7,YEAR(A3779)+1,YEAR(A3779))</f>
        <v>2025</v>
      </c>
      <c r="C3779" t="str">
        <f t="shared" si="177"/>
        <v>2024-2025</v>
      </c>
      <c r="D3779" t="s">
        <v>160</v>
      </c>
      <c r="E3779" t="s">
        <v>73</v>
      </c>
      <c r="F3779" t="str">
        <f t="shared" si="178"/>
        <v>Queensland</v>
      </c>
      <c r="G3779" t="s">
        <v>19</v>
      </c>
      <c r="H3779">
        <v>4509</v>
      </c>
      <c r="I3779" t="s">
        <v>11</v>
      </c>
      <c r="J3779" t="s">
        <v>122</v>
      </c>
      <c r="K3779" t="s">
        <v>154</v>
      </c>
      <c r="L3779" t="s">
        <v>144</v>
      </c>
      <c r="M3779" s="5">
        <v>486</v>
      </c>
    </row>
    <row r="3780" spans="1:13" x14ac:dyDescent="0.65">
      <c r="A3780" s="2">
        <v>45896</v>
      </c>
      <c r="B3780" s="3">
        <f t="shared" si="179"/>
        <v>2026</v>
      </c>
      <c r="C3780" t="str">
        <f t="shared" si="177"/>
        <v>2025-2026</v>
      </c>
      <c r="D3780" t="s">
        <v>160</v>
      </c>
      <c r="E3780" t="s">
        <v>65</v>
      </c>
      <c r="F3780" t="str">
        <f t="shared" si="178"/>
        <v>Victoria</v>
      </c>
      <c r="G3780" t="s">
        <v>26</v>
      </c>
      <c r="H3780">
        <v>3931</v>
      </c>
      <c r="I3780" t="s">
        <v>11</v>
      </c>
      <c r="J3780" t="s">
        <v>135</v>
      </c>
      <c r="K3780" t="s">
        <v>159</v>
      </c>
      <c r="L3780" t="s">
        <v>149</v>
      </c>
      <c r="M3780" s="5">
        <v>320</v>
      </c>
    </row>
    <row r="3781" spans="1:13" x14ac:dyDescent="0.65">
      <c r="A3781" s="2">
        <v>45728</v>
      </c>
      <c r="B3781" s="3">
        <f t="shared" si="179"/>
        <v>2025</v>
      </c>
      <c r="C3781" t="str">
        <f t="shared" si="177"/>
        <v>2024-2025</v>
      </c>
      <c r="D3781" t="s">
        <v>160</v>
      </c>
      <c r="E3781" t="s">
        <v>23</v>
      </c>
      <c r="F3781" t="str">
        <f t="shared" si="178"/>
        <v>New South Wales</v>
      </c>
      <c r="G3781" t="s">
        <v>10</v>
      </c>
      <c r="H3781">
        <v>2830</v>
      </c>
      <c r="I3781" t="s">
        <v>11</v>
      </c>
      <c r="J3781" t="s">
        <v>130</v>
      </c>
      <c r="K3781" t="s">
        <v>150</v>
      </c>
      <c r="L3781" t="s">
        <v>140</v>
      </c>
      <c r="M3781" s="5">
        <v>281</v>
      </c>
    </row>
    <row r="3782" spans="1:13" x14ac:dyDescent="0.65">
      <c r="A3782" s="2">
        <v>45297</v>
      </c>
      <c r="B3782" s="3">
        <f t="shared" si="179"/>
        <v>2024</v>
      </c>
      <c r="C3782" t="str">
        <f t="shared" si="177"/>
        <v>2023-2024</v>
      </c>
      <c r="D3782" t="s">
        <v>161</v>
      </c>
      <c r="E3782" t="s">
        <v>53</v>
      </c>
      <c r="F3782" t="str">
        <f t="shared" si="178"/>
        <v>Queensland</v>
      </c>
      <c r="G3782" t="s">
        <v>19</v>
      </c>
      <c r="H3782">
        <v>4012</v>
      </c>
      <c r="I3782" t="s">
        <v>11</v>
      </c>
      <c r="J3782" t="s">
        <v>129</v>
      </c>
      <c r="K3782" t="s">
        <v>159</v>
      </c>
      <c r="L3782" t="s">
        <v>149</v>
      </c>
      <c r="M3782" s="5">
        <v>740</v>
      </c>
    </row>
    <row r="3783" spans="1:13" x14ac:dyDescent="0.65">
      <c r="A3783" s="2">
        <v>45497</v>
      </c>
      <c r="B3783" s="3">
        <f t="shared" si="179"/>
        <v>2025</v>
      </c>
      <c r="C3783" t="str">
        <f t="shared" si="177"/>
        <v>2024-2025</v>
      </c>
      <c r="D3783" t="s">
        <v>160</v>
      </c>
      <c r="E3783" t="s">
        <v>83</v>
      </c>
      <c r="F3783" t="str">
        <f t="shared" si="178"/>
        <v>Victoria</v>
      </c>
      <c r="G3783" t="s">
        <v>26</v>
      </c>
      <c r="H3783">
        <v>3551</v>
      </c>
      <c r="I3783" t="s">
        <v>11</v>
      </c>
      <c r="J3783" t="s">
        <v>127</v>
      </c>
      <c r="K3783" t="s">
        <v>158</v>
      </c>
      <c r="L3783" t="s">
        <v>148</v>
      </c>
      <c r="M3783" s="5">
        <v>383</v>
      </c>
    </row>
    <row r="3784" spans="1:13" x14ac:dyDescent="0.65">
      <c r="A3784" s="2">
        <v>45310</v>
      </c>
      <c r="B3784" s="3">
        <f t="shared" si="179"/>
        <v>2024</v>
      </c>
      <c r="C3784" t="str">
        <f t="shared" si="177"/>
        <v>2023-2024</v>
      </c>
      <c r="D3784" t="s">
        <v>160</v>
      </c>
      <c r="E3784" t="s">
        <v>99</v>
      </c>
      <c r="F3784" t="str">
        <f t="shared" si="178"/>
        <v>Western Australia</v>
      </c>
      <c r="G3784" t="s">
        <v>28</v>
      </c>
      <c r="H3784">
        <v>6530</v>
      </c>
      <c r="I3784" t="s">
        <v>11</v>
      </c>
      <c r="J3784" t="s">
        <v>139</v>
      </c>
      <c r="K3784" t="s">
        <v>154</v>
      </c>
      <c r="L3784" t="s">
        <v>144</v>
      </c>
      <c r="M3784" s="5">
        <v>462</v>
      </c>
    </row>
    <row r="3785" spans="1:13" x14ac:dyDescent="0.65">
      <c r="A3785" s="2">
        <v>45896</v>
      </c>
      <c r="B3785" s="3">
        <f t="shared" si="179"/>
        <v>2026</v>
      </c>
      <c r="C3785" t="str">
        <f t="shared" si="177"/>
        <v>2025-2026</v>
      </c>
      <c r="D3785" t="s">
        <v>161</v>
      </c>
      <c r="E3785" t="s">
        <v>114</v>
      </c>
      <c r="F3785" t="str">
        <f t="shared" si="178"/>
        <v>Victoria</v>
      </c>
      <c r="G3785" t="s">
        <v>26</v>
      </c>
      <c r="H3785">
        <v>3353</v>
      </c>
      <c r="I3785" t="s">
        <v>11</v>
      </c>
      <c r="J3785" t="s">
        <v>127</v>
      </c>
      <c r="K3785" t="s">
        <v>153</v>
      </c>
      <c r="L3785" t="s">
        <v>143</v>
      </c>
      <c r="M3785" s="5">
        <v>310</v>
      </c>
    </row>
    <row r="3786" spans="1:13" x14ac:dyDescent="0.65">
      <c r="A3786" s="2">
        <v>45798</v>
      </c>
      <c r="B3786" s="3">
        <f t="shared" si="179"/>
        <v>2025</v>
      </c>
      <c r="C3786" t="str">
        <f t="shared" si="177"/>
        <v>2024-2025</v>
      </c>
      <c r="D3786" t="s">
        <v>160</v>
      </c>
      <c r="E3786" t="s">
        <v>27</v>
      </c>
      <c r="F3786" t="str">
        <f t="shared" si="178"/>
        <v>Western Australia</v>
      </c>
      <c r="G3786" t="s">
        <v>28</v>
      </c>
      <c r="H3786">
        <v>6030</v>
      </c>
      <c r="I3786" t="s">
        <v>11</v>
      </c>
      <c r="J3786" t="s">
        <v>119</v>
      </c>
      <c r="K3786" t="s">
        <v>154</v>
      </c>
      <c r="L3786" t="s">
        <v>144</v>
      </c>
      <c r="M3786" s="5">
        <v>780</v>
      </c>
    </row>
    <row r="3787" spans="1:13" x14ac:dyDescent="0.65">
      <c r="A3787" s="2">
        <v>45359</v>
      </c>
      <c r="B3787" s="3">
        <f t="shared" si="179"/>
        <v>2024</v>
      </c>
      <c r="C3787" t="str">
        <f t="shared" si="177"/>
        <v>2023-2024</v>
      </c>
      <c r="D3787" t="s">
        <v>160</v>
      </c>
      <c r="E3787" t="s">
        <v>12</v>
      </c>
      <c r="F3787" t="str">
        <f t="shared" si="178"/>
        <v>New South Wales</v>
      </c>
      <c r="G3787" t="s">
        <v>10</v>
      </c>
      <c r="H3787">
        <v>2795</v>
      </c>
      <c r="I3787" t="s">
        <v>11</v>
      </c>
      <c r="J3787" t="s">
        <v>130</v>
      </c>
      <c r="K3787" t="s">
        <v>153</v>
      </c>
      <c r="L3787" t="s">
        <v>143</v>
      </c>
      <c r="M3787" s="5">
        <v>531</v>
      </c>
    </row>
    <row r="3788" spans="1:13" x14ac:dyDescent="0.65">
      <c r="A3788" s="2">
        <v>45346</v>
      </c>
      <c r="B3788" s="3">
        <f t="shared" si="179"/>
        <v>2024</v>
      </c>
      <c r="C3788" t="str">
        <f t="shared" si="177"/>
        <v>2023-2024</v>
      </c>
      <c r="D3788" t="s">
        <v>161</v>
      </c>
      <c r="E3788" t="s">
        <v>18</v>
      </c>
      <c r="F3788" t="str">
        <f t="shared" si="178"/>
        <v>Queensland</v>
      </c>
      <c r="G3788" t="s">
        <v>19</v>
      </c>
      <c r="H3788">
        <v>4802</v>
      </c>
      <c r="I3788" t="s">
        <v>11</v>
      </c>
      <c r="J3788" t="s">
        <v>131</v>
      </c>
      <c r="K3788" t="s">
        <v>151</v>
      </c>
      <c r="L3788" t="s">
        <v>141</v>
      </c>
      <c r="M3788" s="5">
        <v>541</v>
      </c>
    </row>
    <row r="3789" spans="1:13" x14ac:dyDescent="0.65">
      <c r="A3789" s="2">
        <v>45849</v>
      </c>
      <c r="B3789" s="3">
        <f t="shared" si="179"/>
        <v>2026</v>
      </c>
      <c r="C3789" t="str">
        <f t="shared" si="177"/>
        <v>2025-2026</v>
      </c>
      <c r="D3789" t="s">
        <v>160</v>
      </c>
      <c r="E3789" t="s">
        <v>90</v>
      </c>
      <c r="F3789" t="str">
        <f t="shared" si="178"/>
        <v>New South Wales</v>
      </c>
      <c r="G3789" t="s">
        <v>10</v>
      </c>
      <c r="H3789">
        <v>2650</v>
      </c>
      <c r="I3789" t="s">
        <v>11</v>
      </c>
      <c r="J3789" t="s">
        <v>130</v>
      </c>
      <c r="K3789" t="s">
        <v>158</v>
      </c>
      <c r="L3789" t="s">
        <v>148</v>
      </c>
      <c r="M3789" s="5">
        <v>267</v>
      </c>
    </row>
    <row r="3790" spans="1:13" x14ac:dyDescent="0.65">
      <c r="A3790" s="2">
        <v>45766</v>
      </c>
      <c r="B3790" s="3">
        <f t="shared" si="179"/>
        <v>2025</v>
      </c>
      <c r="C3790" t="str">
        <f t="shared" si="177"/>
        <v>2024-2025</v>
      </c>
      <c r="D3790" t="s">
        <v>160</v>
      </c>
      <c r="E3790" t="s">
        <v>78</v>
      </c>
      <c r="F3790" t="str">
        <f t="shared" si="178"/>
        <v>New South Wales</v>
      </c>
      <c r="G3790" t="s">
        <v>10</v>
      </c>
      <c r="H3790">
        <v>2480</v>
      </c>
      <c r="I3790" t="s">
        <v>11</v>
      </c>
      <c r="J3790" t="s">
        <v>120</v>
      </c>
      <c r="K3790" t="s">
        <v>153</v>
      </c>
      <c r="L3790" t="s">
        <v>143</v>
      </c>
      <c r="M3790" s="5">
        <v>351</v>
      </c>
    </row>
    <row r="3791" spans="1:13" x14ac:dyDescent="0.65">
      <c r="A3791" s="2">
        <v>45315</v>
      </c>
      <c r="B3791" s="3">
        <f t="shared" si="179"/>
        <v>2024</v>
      </c>
      <c r="C3791" t="str">
        <f t="shared" si="177"/>
        <v>2023-2024</v>
      </c>
      <c r="D3791" t="s">
        <v>161</v>
      </c>
      <c r="E3791" t="s">
        <v>95</v>
      </c>
      <c r="F3791" t="str">
        <f t="shared" si="178"/>
        <v>New South Wales</v>
      </c>
      <c r="G3791" t="s">
        <v>10</v>
      </c>
      <c r="H3791">
        <v>2131</v>
      </c>
      <c r="I3791" t="s">
        <v>11</v>
      </c>
      <c r="J3791" t="s">
        <v>123</v>
      </c>
      <c r="K3791" t="s">
        <v>151</v>
      </c>
      <c r="L3791" t="s">
        <v>141</v>
      </c>
      <c r="M3791" s="5">
        <v>734</v>
      </c>
    </row>
    <row r="3792" spans="1:13" x14ac:dyDescent="0.65">
      <c r="A3792" s="2">
        <v>45669</v>
      </c>
      <c r="B3792" s="3">
        <f t="shared" si="179"/>
        <v>2025</v>
      </c>
      <c r="C3792" t="str">
        <f t="shared" si="177"/>
        <v>2024-2025</v>
      </c>
      <c r="D3792" t="s">
        <v>160</v>
      </c>
      <c r="E3792" t="s">
        <v>69</v>
      </c>
      <c r="F3792" t="str">
        <f t="shared" si="178"/>
        <v>Victoria</v>
      </c>
      <c r="G3792" t="s">
        <v>26</v>
      </c>
      <c r="H3792">
        <v>3148</v>
      </c>
      <c r="I3792" t="s">
        <v>11</v>
      </c>
      <c r="J3792" t="s">
        <v>125</v>
      </c>
      <c r="K3792" t="s">
        <v>156</v>
      </c>
      <c r="L3792" t="s">
        <v>146</v>
      </c>
      <c r="M3792" s="5">
        <v>233</v>
      </c>
    </row>
    <row r="3793" spans="1:13" x14ac:dyDescent="0.65">
      <c r="A3793" s="2">
        <v>45848</v>
      </c>
      <c r="B3793" s="3">
        <f t="shared" si="179"/>
        <v>2026</v>
      </c>
      <c r="C3793" t="str">
        <f t="shared" si="177"/>
        <v>2025-2026</v>
      </c>
      <c r="D3793" t="s">
        <v>160</v>
      </c>
      <c r="E3793" t="s">
        <v>63</v>
      </c>
      <c r="F3793" t="str">
        <f t="shared" si="178"/>
        <v>Queensland</v>
      </c>
      <c r="G3793" t="s">
        <v>19</v>
      </c>
      <c r="H3793">
        <v>4068</v>
      </c>
      <c r="I3793" t="s">
        <v>11</v>
      </c>
      <c r="J3793" t="s">
        <v>129</v>
      </c>
      <c r="K3793" t="s">
        <v>158</v>
      </c>
      <c r="L3793" t="s">
        <v>148</v>
      </c>
      <c r="M3793" s="5">
        <v>706</v>
      </c>
    </row>
    <row r="3794" spans="1:13" x14ac:dyDescent="0.65">
      <c r="A3794" s="2">
        <v>45965</v>
      </c>
      <c r="B3794" s="3">
        <f t="shared" si="179"/>
        <v>2026</v>
      </c>
      <c r="C3794" t="str">
        <f t="shared" si="177"/>
        <v>2025-2026</v>
      </c>
      <c r="D3794" t="s">
        <v>160</v>
      </c>
      <c r="E3794" t="s">
        <v>69</v>
      </c>
      <c r="F3794" t="str">
        <f t="shared" si="178"/>
        <v>Victoria</v>
      </c>
      <c r="G3794" t="s">
        <v>26</v>
      </c>
      <c r="H3794">
        <v>3148</v>
      </c>
      <c r="I3794" t="s">
        <v>11</v>
      </c>
      <c r="J3794" t="s">
        <v>125</v>
      </c>
      <c r="K3794" t="s">
        <v>153</v>
      </c>
      <c r="L3794" t="s">
        <v>143</v>
      </c>
      <c r="M3794" s="5">
        <v>416</v>
      </c>
    </row>
    <row r="3795" spans="1:13" x14ac:dyDescent="0.65">
      <c r="A3795" s="2">
        <v>45980</v>
      </c>
      <c r="B3795" s="3">
        <f t="shared" si="179"/>
        <v>2026</v>
      </c>
      <c r="C3795" t="str">
        <f t="shared" si="177"/>
        <v>2025-2026</v>
      </c>
      <c r="D3795" t="s">
        <v>160</v>
      </c>
      <c r="E3795" t="s">
        <v>29</v>
      </c>
      <c r="F3795" t="str">
        <f t="shared" si="178"/>
        <v>Queensland</v>
      </c>
      <c r="G3795" t="s">
        <v>19</v>
      </c>
      <c r="H3795">
        <v>4703</v>
      </c>
      <c r="I3795" t="s">
        <v>11</v>
      </c>
      <c r="J3795" t="s">
        <v>136</v>
      </c>
      <c r="K3795" t="s">
        <v>150</v>
      </c>
      <c r="L3795" t="s">
        <v>140</v>
      </c>
      <c r="M3795" s="5">
        <v>57</v>
      </c>
    </row>
    <row r="3796" spans="1:13" x14ac:dyDescent="0.65">
      <c r="A3796" s="2">
        <v>45368</v>
      </c>
      <c r="B3796" s="3">
        <f t="shared" si="179"/>
        <v>2024</v>
      </c>
      <c r="C3796" t="str">
        <f t="shared" si="177"/>
        <v>2023-2024</v>
      </c>
      <c r="D3796" t="s">
        <v>160</v>
      </c>
      <c r="E3796" t="s">
        <v>63</v>
      </c>
      <c r="F3796" t="str">
        <f t="shared" si="178"/>
        <v>Queensland</v>
      </c>
      <c r="G3796" t="s">
        <v>19</v>
      </c>
      <c r="H3796">
        <v>4068</v>
      </c>
      <c r="I3796" t="s">
        <v>11</v>
      </c>
      <c r="J3796" t="s">
        <v>129</v>
      </c>
      <c r="K3796" t="s">
        <v>153</v>
      </c>
      <c r="L3796" t="s">
        <v>143</v>
      </c>
      <c r="M3796" s="5">
        <v>572</v>
      </c>
    </row>
    <row r="3797" spans="1:13" x14ac:dyDescent="0.65">
      <c r="A3797" s="2">
        <v>45850</v>
      </c>
      <c r="B3797" s="3">
        <f t="shared" si="179"/>
        <v>2026</v>
      </c>
      <c r="C3797" t="str">
        <f t="shared" si="177"/>
        <v>2025-2026</v>
      </c>
      <c r="D3797" t="s">
        <v>160</v>
      </c>
      <c r="E3797" t="s">
        <v>63</v>
      </c>
      <c r="F3797" t="str">
        <f t="shared" si="178"/>
        <v>Queensland</v>
      </c>
      <c r="G3797" t="s">
        <v>19</v>
      </c>
      <c r="H3797">
        <v>4068</v>
      </c>
      <c r="I3797" t="s">
        <v>11</v>
      </c>
      <c r="J3797" t="s">
        <v>129</v>
      </c>
      <c r="K3797" t="s">
        <v>156</v>
      </c>
      <c r="L3797" t="s">
        <v>146</v>
      </c>
      <c r="M3797" s="5">
        <v>525</v>
      </c>
    </row>
    <row r="3798" spans="1:13" x14ac:dyDescent="0.65">
      <c r="A3798" s="2">
        <v>45816</v>
      </c>
      <c r="B3798" s="3">
        <f t="shared" si="179"/>
        <v>2025</v>
      </c>
      <c r="C3798" t="str">
        <f t="shared" si="177"/>
        <v>2024-2025</v>
      </c>
      <c r="D3798" t="s">
        <v>161</v>
      </c>
      <c r="E3798" t="s">
        <v>36</v>
      </c>
      <c r="F3798" t="str">
        <f t="shared" si="178"/>
        <v>New South Wales</v>
      </c>
      <c r="G3798" t="s">
        <v>10</v>
      </c>
      <c r="H3798">
        <v>2539</v>
      </c>
      <c r="I3798" t="s">
        <v>11</v>
      </c>
      <c r="J3798" t="s">
        <v>121</v>
      </c>
      <c r="K3798" t="s">
        <v>150</v>
      </c>
      <c r="L3798" t="s">
        <v>140</v>
      </c>
      <c r="M3798" s="5">
        <v>765</v>
      </c>
    </row>
    <row r="3799" spans="1:13" x14ac:dyDescent="0.65">
      <c r="A3799" s="2">
        <v>45883</v>
      </c>
      <c r="B3799" s="3">
        <f t="shared" si="179"/>
        <v>2026</v>
      </c>
      <c r="C3799" t="str">
        <f t="shared" si="177"/>
        <v>2025-2026</v>
      </c>
      <c r="D3799" t="s">
        <v>160</v>
      </c>
      <c r="E3799" t="s">
        <v>69</v>
      </c>
      <c r="F3799" t="str">
        <f t="shared" si="178"/>
        <v>Victoria</v>
      </c>
      <c r="G3799" t="s">
        <v>26</v>
      </c>
      <c r="H3799">
        <v>3148</v>
      </c>
      <c r="I3799" t="s">
        <v>11</v>
      </c>
      <c r="J3799" t="s">
        <v>125</v>
      </c>
      <c r="K3799" t="s">
        <v>153</v>
      </c>
      <c r="L3799" t="s">
        <v>143</v>
      </c>
      <c r="M3799" s="5">
        <v>348</v>
      </c>
    </row>
    <row r="3800" spans="1:13" x14ac:dyDescent="0.65">
      <c r="A3800" s="2">
        <v>45661</v>
      </c>
      <c r="B3800" s="3">
        <f t="shared" si="179"/>
        <v>2025</v>
      </c>
      <c r="C3800" t="str">
        <f t="shared" si="177"/>
        <v>2024-2025</v>
      </c>
      <c r="D3800" t="s">
        <v>160</v>
      </c>
      <c r="E3800" t="s">
        <v>84</v>
      </c>
      <c r="F3800" t="str">
        <f t="shared" si="178"/>
        <v>Western Australia</v>
      </c>
      <c r="G3800" t="s">
        <v>28</v>
      </c>
      <c r="H3800">
        <v>6280</v>
      </c>
      <c r="I3800" t="s">
        <v>11</v>
      </c>
      <c r="J3800" t="s">
        <v>133</v>
      </c>
      <c r="K3800" t="s">
        <v>152</v>
      </c>
      <c r="L3800" t="s">
        <v>142</v>
      </c>
      <c r="M3800" s="5">
        <v>41</v>
      </c>
    </row>
    <row r="3801" spans="1:13" x14ac:dyDescent="0.65">
      <c r="A3801" s="2">
        <v>45766</v>
      </c>
      <c r="B3801" s="3">
        <f t="shared" si="179"/>
        <v>2025</v>
      </c>
      <c r="C3801" t="str">
        <f t="shared" si="177"/>
        <v>2024-2025</v>
      </c>
      <c r="D3801" t="s">
        <v>160</v>
      </c>
      <c r="E3801" t="s">
        <v>34</v>
      </c>
      <c r="F3801" t="str">
        <f t="shared" si="178"/>
        <v>New South Wales</v>
      </c>
      <c r="G3801" t="s">
        <v>10</v>
      </c>
      <c r="H3801">
        <v>2560</v>
      </c>
      <c r="I3801" t="s">
        <v>11</v>
      </c>
      <c r="J3801" t="s">
        <v>121</v>
      </c>
      <c r="K3801" t="s">
        <v>151</v>
      </c>
      <c r="L3801" t="s">
        <v>141</v>
      </c>
      <c r="M3801" s="5">
        <v>569</v>
      </c>
    </row>
    <row r="3802" spans="1:13" x14ac:dyDescent="0.65">
      <c r="A3802" s="2">
        <v>45459</v>
      </c>
      <c r="B3802" s="3">
        <f t="shared" si="179"/>
        <v>2024</v>
      </c>
      <c r="C3802" t="str">
        <f t="shared" si="177"/>
        <v>2023-2024</v>
      </c>
      <c r="D3802" t="s">
        <v>160</v>
      </c>
      <c r="E3802" t="s">
        <v>27</v>
      </c>
      <c r="F3802" t="str">
        <f t="shared" si="178"/>
        <v>Western Australia</v>
      </c>
      <c r="G3802" t="s">
        <v>28</v>
      </c>
      <c r="H3802">
        <v>6030</v>
      </c>
      <c r="I3802" t="s">
        <v>11</v>
      </c>
      <c r="J3802" t="s">
        <v>119</v>
      </c>
      <c r="K3802" t="s">
        <v>159</v>
      </c>
      <c r="L3802" t="s">
        <v>149</v>
      </c>
      <c r="M3802" s="5">
        <v>625</v>
      </c>
    </row>
    <row r="3803" spans="1:13" x14ac:dyDescent="0.65">
      <c r="A3803" s="2">
        <v>45782</v>
      </c>
      <c r="B3803" s="3">
        <f t="shared" si="179"/>
        <v>2025</v>
      </c>
      <c r="C3803" t="str">
        <f t="shared" si="177"/>
        <v>2024-2025</v>
      </c>
      <c r="D3803" t="s">
        <v>161</v>
      </c>
      <c r="E3803" t="s">
        <v>58</v>
      </c>
      <c r="F3803" t="str">
        <f t="shared" si="178"/>
        <v>New South Wales</v>
      </c>
      <c r="G3803" t="s">
        <v>10</v>
      </c>
      <c r="H3803">
        <v>2790</v>
      </c>
      <c r="I3803" t="s">
        <v>11</v>
      </c>
      <c r="J3803" t="s">
        <v>130</v>
      </c>
      <c r="K3803" t="s">
        <v>159</v>
      </c>
      <c r="L3803" t="s">
        <v>149</v>
      </c>
      <c r="M3803" s="5">
        <v>342</v>
      </c>
    </row>
    <row r="3804" spans="1:13" x14ac:dyDescent="0.65">
      <c r="A3804" s="2">
        <v>45776</v>
      </c>
      <c r="B3804" s="3">
        <f t="shared" si="179"/>
        <v>2025</v>
      </c>
      <c r="C3804" t="str">
        <f t="shared" si="177"/>
        <v>2024-2025</v>
      </c>
      <c r="D3804" t="s">
        <v>160</v>
      </c>
      <c r="E3804" t="s">
        <v>76</v>
      </c>
      <c r="F3804" t="str">
        <f t="shared" si="178"/>
        <v>Queensland</v>
      </c>
      <c r="G3804" t="s">
        <v>19</v>
      </c>
      <c r="H3804">
        <v>4220</v>
      </c>
      <c r="I3804" t="s">
        <v>11</v>
      </c>
      <c r="J3804" t="s">
        <v>122</v>
      </c>
      <c r="K3804" t="s">
        <v>159</v>
      </c>
      <c r="L3804" t="s">
        <v>149</v>
      </c>
      <c r="M3804" s="5">
        <v>280</v>
      </c>
    </row>
    <row r="3805" spans="1:13" x14ac:dyDescent="0.65">
      <c r="A3805" s="2">
        <v>45689</v>
      </c>
      <c r="B3805" s="3">
        <f t="shared" si="179"/>
        <v>2025</v>
      </c>
      <c r="C3805" t="str">
        <f t="shared" si="177"/>
        <v>2024-2025</v>
      </c>
      <c r="D3805" t="s">
        <v>161</v>
      </c>
      <c r="E3805" t="s">
        <v>77</v>
      </c>
      <c r="F3805" t="str">
        <f t="shared" si="178"/>
        <v>Victoria</v>
      </c>
      <c r="G3805" t="s">
        <v>26</v>
      </c>
      <c r="H3805">
        <v>3018</v>
      </c>
      <c r="I3805" t="s">
        <v>11</v>
      </c>
      <c r="J3805" t="s">
        <v>126</v>
      </c>
      <c r="K3805" t="s">
        <v>153</v>
      </c>
      <c r="L3805" t="s">
        <v>143</v>
      </c>
      <c r="M3805" s="5">
        <v>303</v>
      </c>
    </row>
    <row r="3806" spans="1:13" x14ac:dyDescent="0.65">
      <c r="A3806" s="2">
        <v>45924</v>
      </c>
      <c r="B3806" s="3">
        <f t="shared" si="179"/>
        <v>2026</v>
      </c>
      <c r="C3806" t="str">
        <f t="shared" si="177"/>
        <v>2025-2026</v>
      </c>
      <c r="D3806" t="s">
        <v>160</v>
      </c>
      <c r="E3806" t="s">
        <v>84</v>
      </c>
      <c r="F3806" t="str">
        <f t="shared" si="178"/>
        <v>Western Australia</v>
      </c>
      <c r="G3806" t="s">
        <v>28</v>
      </c>
      <c r="H3806">
        <v>6280</v>
      </c>
      <c r="I3806" t="s">
        <v>11</v>
      </c>
      <c r="J3806" t="s">
        <v>133</v>
      </c>
      <c r="K3806" t="s">
        <v>154</v>
      </c>
      <c r="L3806" t="s">
        <v>144</v>
      </c>
      <c r="M3806" s="5">
        <v>329</v>
      </c>
    </row>
    <row r="3807" spans="1:13" x14ac:dyDescent="0.65">
      <c r="A3807" s="2">
        <v>45849</v>
      </c>
      <c r="B3807" s="3">
        <f t="shared" si="179"/>
        <v>2026</v>
      </c>
      <c r="C3807" t="str">
        <f t="shared" si="177"/>
        <v>2025-2026</v>
      </c>
      <c r="D3807" t="s">
        <v>160</v>
      </c>
      <c r="E3807" t="s">
        <v>84</v>
      </c>
      <c r="F3807" t="str">
        <f t="shared" si="178"/>
        <v>Western Australia</v>
      </c>
      <c r="G3807" t="s">
        <v>28</v>
      </c>
      <c r="H3807">
        <v>6280</v>
      </c>
      <c r="I3807" t="s">
        <v>11</v>
      </c>
      <c r="J3807" t="s">
        <v>133</v>
      </c>
      <c r="K3807" t="s">
        <v>150</v>
      </c>
      <c r="L3807" t="s">
        <v>140</v>
      </c>
      <c r="M3807" s="5">
        <v>534</v>
      </c>
    </row>
    <row r="3808" spans="1:13" x14ac:dyDescent="0.65">
      <c r="A3808" s="2">
        <v>45793</v>
      </c>
      <c r="B3808" s="3">
        <f t="shared" si="179"/>
        <v>2025</v>
      </c>
      <c r="C3808" t="str">
        <f t="shared" si="177"/>
        <v>2024-2025</v>
      </c>
      <c r="D3808" t="s">
        <v>160</v>
      </c>
      <c r="E3808" t="s">
        <v>72</v>
      </c>
      <c r="F3808" t="str">
        <f t="shared" si="178"/>
        <v>Queensland</v>
      </c>
      <c r="G3808" t="s">
        <v>19</v>
      </c>
      <c r="H3808">
        <v>4870</v>
      </c>
      <c r="I3808" t="s">
        <v>11</v>
      </c>
      <c r="J3808" t="s">
        <v>131</v>
      </c>
      <c r="K3808" t="s">
        <v>150</v>
      </c>
      <c r="L3808" t="s">
        <v>140</v>
      </c>
      <c r="M3808" s="5">
        <v>506</v>
      </c>
    </row>
    <row r="3809" spans="1:13" x14ac:dyDescent="0.65">
      <c r="A3809" s="2">
        <v>45608</v>
      </c>
      <c r="B3809" s="3">
        <f t="shared" si="179"/>
        <v>2025</v>
      </c>
      <c r="C3809" t="str">
        <f t="shared" si="177"/>
        <v>2024-2025</v>
      </c>
      <c r="D3809" t="s">
        <v>160</v>
      </c>
      <c r="E3809" t="s">
        <v>79</v>
      </c>
      <c r="F3809" t="str">
        <f t="shared" si="178"/>
        <v>Queensland</v>
      </c>
      <c r="G3809" t="s">
        <v>19</v>
      </c>
      <c r="H3809">
        <v>4680</v>
      </c>
      <c r="I3809" t="s">
        <v>11</v>
      </c>
      <c r="J3809" t="s">
        <v>136</v>
      </c>
      <c r="K3809" t="s">
        <v>151</v>
      </c>
      <c r="L3809" t="s">
        <v>141</v>
      </c>
      <c r="M3809" s="5">
        <v>123</v>
      </c>
    </row>
    <row r="3810" spans="1:13" x14ac:dyDescent="0.65">
      <c r="A3810" s="2">
        <v>45752</v>
      </c>
      <c r="B3810" s="3">
        <f t="shared" si="179"/>
        <v>2025</v>
      </c>
      <c r="C3810" t="str">
        <f t="shared" si="177"/>
        <v>2024-2025</v>
      </c>
      <c r="D3810" t="s">
        <v>160</v>
      </c>
      <c r="E3810" t="s">
        <v>39</v>
      </c>
      <c r="F3810" t="str">
        <f t="shared" si="178"/>
        <v>New South Wales</v>
      </c>
      <c r="G3810" t="s">
        <v>10</v>
      </c>
      <c r="H3810">
        <v>2541</v>
      </c>
      <c r="I3810" t="s">
        <v>11</v>
      </c>
      <c r="J3810" t="s">
        <v>121</v>
      </c>
      <c r="K3810" t="s">
        <v>156</v>
      </c>
      <c r="L3810" t="s">
        <v>146</v>
      </c>
      <c r="M3810" s="5">
        <v>707</v>
      </c>
    </row>
    <row r="3811" spans="1:13" x14ac:dyDescent="0.65">
      <c r="A3811" s="2">
        <v>45417</v>
      </c>
      <c r="B3811" s="3">
        <f t="shared" si="179"/>
        <v>2024</v>
      </c>
      <c r="C3811" t="str">
        <f t="shared" si="177"/>
        <v>2023-2024</v>
      </c>
      <c r="D3811" t="s">
        <v>160</v>
      </c>
      <c r="E3811" t="s">
        <v>111</v>
      </c>
      <c r="F3811" t="str">
        <f t="shared" si="178"/>
        <v>New South Wales</v>
      </c>
      <c r="G3811" t="s">
        <v>10</v>
      </c>
      <c r="H3811">
        <v>2154</v>
      </c>
      <c r="I3811" t="s">
        <v>11</v>
      </c>
      <c r="J3811" t="s">
        <v>123</v>
      </c>
      <c r="K3811" t="s">
        <v>156</v>
      </c>
      <c r="L3811" t="s">
        <v>146</v>
      </c>
      <c r="M3811" s="5">
        <v>112</v>
      </c>
    </row>
    <row r="3812" spans="1:13" x14ac:dyDescent="0.65">
      <c r="A3812" s="2">
        <v>45651</v>
      </c>
      <c r="B3812" s="3">
        <f t="shared" si="179"/>
        <v>2025</v>
      </c>
      <c r="C3812" t="str">
        <f t="shared" si="177"/>
        <v>2024-2025</v>
      </c>
      <c r="D3812" t="s">
        <v>160</v>
      </c>
      <c r="E3812" t="s">
        <v>59</v>
      </c>
      <c r="F3812" t="str">
        <f t="shared" si="178"/>
        <v>South Australia</v>
      </c>
      <c r="G3812" t="s">
        <v>17</v>
      </c>
      <c r="H3812">
        <v>5011</v>
      </c>
      <c r="I3812" t="s">
        <v>11</v>
      </c>
      <c r="J3812" t="s">
        <v>132</v>
      </c>
      <c r="K3812" t="s">
        <v>154</v>
      </c>
      <c r="L3812" t="s">
        <v>144</v>
      </c>
      <c r="M3812" s="5">
        <v>103</v>
      </c>
    </row>
    <row r="3813" spans="1:13" x14ac:dyDescent="0.65">
      <c r="A3813" s="2">
        <v>45452</v>
      </c>
      <c r="B3813" s="3">
        <f t="shared" si="179"/>
        <v>2024</v>
      </c>
      <c r="C3813" t="str">
        <f t="shared" si="177"/>
        <v>2023-2024</v>
      </c>
      <c r="D3813" t="s">
        <v>160</v>
      </c>
      <c r="E3813" t="s">
        <v>108</v>
      </c>
      <c r="F3813" t="str">
        <f t="shared" si="178"/>
        <v>Tasmania</v>
      </c>
      <c r="G3813" t="s">
        <v>43</v>
      </c>
      <c r="H3813">
        <v>7320</v>
      </c>
      <c r="I3813" t="s">
        <v>11</v>
      </c>
      <c r="J3813" t="s">
        <v>128</v>
      </c>
      <c r="K3813" t="s">
        <v>159</v>
      </c>
      <c r="L3813" t="s">
        <v>149</v>
      </c>
      <c r="M3813" s="5">
        <v>182</v>
      </c>
    </row>
    <row r="3814" spans="1:13" x14ac:dyDescent="0.65">
      <c r="A3814" s="2">
        <v>45515</v>
      </c>
      <c r="B3814" s="3">
        <f t="shared" si="179"/>
        <v>2025</v>
      </c>
      <c r="C3814" t="str">
        <f t="shared" si="177"/>
        <v>2024-2025</v>
      </c>
      <c r="D3814" t="s">
        <v>160</v>
      </c>
      <c r="E3814" t="s">
        <v>86</v>
      </c>
      <c r="F3814" t="str">
        <f t="shared" si="178"/>
        <v>Queensland</v>
      </c>
      <c r="G3814" t="s">
        <v>19</v>
      </c>
      <c r="H3814">
        <v>4119</v>
      </c>
      <c r="I3814" t="s">
        <v>11</v>
      </c>
      <c r="J3814" t="s">
        <v>129</v>
      </c>
      <c r="K3814" t="s">
        <v>156</v>
      </c>
      <c r="L3814" t="s">
        <v>146</v>
      </c>
      <c r="M3814" s="5">
        <v>352</v>
      </c>
    </row>
    <row r="3815" spans="1:13" x14ac:dyDescent="0.65">
      <c r="A3815" s="2">
        <v>45506</v>
      </c>
      <c r="B3815" s="3">
        <f t="shared" si="179"/>
        <v>2025</v>
      </c>
      <c r="C3815" t="str">
        <f t="shared" si="177"/>
        <v>2024-2025</v>
      </c>
      <c r="D3815" t="s">
        <v>161</v>
      </c>
      <c r="E3815" t="s">
        <v>14</v>
      </c>
      <c r="F3815" t="str">
        <f t="shared" si="178"/>
        <v>Northern Territory</v>
      </c>
      <c r="G3815" t="s">
        <v>15</v>
      </c>
      <c r="H3815">
        <v>800</v>
      </c>
      <c r="I3815" t="s">
        <v>11</v>
      </c>
      <c r="J3815" t="s">
        <v>138</v>
      </c>
      <c r="K3815" t="s">
        <v>150</v>
      </c>
      <c r="L3815" t="s">
        <v>140</v>
      </c>
      <c r="M3815" s="5">
        <v>240</v>
      </c>
    </row>
    <row r="3816" spans="1:13" x14ac:dyDescent="0.65">
      <c r="A3816" s="2">
        <v>45838</v>
      </c>
      <c r="B3816" s="3">
        <f t="shared" si="179"/>
        <v>2025</v>
      </c>
      <c r="C3816" t="str">
        <f t="shared" si="177"/>
        <v>2024-2025</v>
      </c>
      <c r="D3816" t="s">
        <v>160</v>
      </c>
      <c r="E3816" t="s">
        <v>86</v>
      </c>
      <c r="F3816" t="str">
        <f t="shared" si="178"/>
        <v>Queensland</v>
      </c>
      <c r="G3816" t="s">
        <v>19</v>
      </c>
      <c r="H3816">
        <v>4119</v>
      </c>
      <c r="I3816" t="s">
        <v>11</v>
      </c>
      <c r="J3816" t="s">
        <v>129</v>
      </c>
      <c r="K3816" t="s">
        <v>156</v>
      </c>
      <c r="L3816" t="s">
        <v>146</v>
      </c>
      <c r="M3816" s="5">
        <v>775</v>
      </c>
    </row>
    <row r="3817" spans="1:13" x14ac:dyDescent="0.65">
      <c r="A3817" s="2">
        <v>45977</v>
      </c>
      <c r="B3817" s="3">
        <f t="shared" si="179"/>
        <v>2026</v>
      </c>
      <c r="C3817" t="str">
        <f t="shared" si="177"/>
        <v>2025-2026</v>
      </c>
      <c r="D3817" t="s">
        <v>161</v>
      </c>
      <c r="E3817" t="s">
        <v>58</v>
      </c>
      <c r="F3817" t="str">
        <f t="shared" si="178"/>
        <v>New South Wales</v>
      </c>
      <c r="G3817" t="s">
        <v>10</v>
      </c>
      <c r="H3817">
        <v>2790</v>
      </c>
      <c r="I3817" t="s">
        <v>11</v>
      </c>
      <c r="J3817" t="s">
        <v>130</v>
      </c>
      <c r="K3817" t="s">
        <v>151</v>
      </c>
      <c r="L3817" t="s">
        <v>141</v>
      </c>
      <c r="M3817" s="5">
        <v>749</v>
      </c>
    </row>
    <row r="3818" spans="1:13" x14ac:dyDescent="0.65">
      <c r="A3818" s="2">
        <v>45638</v>
      </c>
      <c r="B3818" s="3">
        <f t="shared" si="179"/>
        <v>2025</v>
      </c>
      <c r="C3818" t="str">
        <f t="shared" si="177"/>
        <v>2024-2025</v>
      </c>
      <c r="D3818" t="s">
        <v>160</v>
      </c>
      <c r="E3818" t="s">
        <v>107</v>
      </c>
      <c r="F3818" t="str">
        <f t="shared" si="178"/>
        <v>New South Wales</v>
      </c>
      <c r="G3818" t="s">
        <v>10</v>
      </c>
      <c r="H3818">
        <v>2020</v>
      </c>
      <c r="I3818" t="s">
        <v>11</v>
      </c>
      <c r="J3818" t="s">
        <v>124</v>
      </c>
      <c r="K3818" t="s">
        <v>154</v>
      </c>
      <c r="L3818" t="s">
        <v>144</v>
      </c>
      <c r="M3818" s="5">
        <v>155</v>
      </c>
    </row>
    <row r="3819" spans="1:13" x14ac:dyDescent="0.65">
      <c r="A3819" s="2">
        <v>45468</v>
      </c>
      <c r="B3819" s="3">
        <f t="shared" si="179"/>
        <v>2024</v>
      </c>
      <c r="C3819" t="str">
        <f t="shared" si="177"/>
        <v>2023-2024</v>
      </c>
      <c r="D3819" t="s">
        <v>161</v>
      </c>
      <c r="E3819" t="s">
        <v>22</v>
      </c>
      <c r="F3819" t="str">
        <f t="shared" si="178"/>
        <v>New South Wales</v>
      </c>
      <c r="G3819" t="s">
        <v>10</v>
      </c>
      <c r="H3819">
        <v>2116</v>
      </c>
      <c r="I3819" t="s">
        <v>11</v>
      </c>
      <c r="J3819" t="s">
        <v>123</v>
      </c>
      <c r="K3819" t="s">
        <v>154</v>
      </c>
      <c r="L3819" t="s">
        <v>144</v>
      </c>
      <c r="M3819" s="5">
        <v>210</v>
      </c>
    </row>
    <row r="3820" spans="1:13" x14ac:dyDescent="0.65">
      <c r="A3820" s="2">
        <v>45631</v>
      </c>
      <c r="B3820" s="3">
        <f t="shared" si="179"/>
        <v>2025</v>
      </c>
      <c r="C3820" t="str">
        <f t="shared" si="177"/>
        <v>2024-2025</v>
      </c>
      <c r="D3820" t="s">
        <v>161</v>
      </c>
      <c r="E3820" t="s">
        <v>92</v>
      </c>
      <c r="F3820" t="str">
        <f t="shared" si="178"/>
        <v>New South Wales</v>
      </c>
      <c r="G3820" t="s">
        <v>10</v>
      </c>
      <c r="H3820">
        <v>2015</v>
      </c>
      <c r="I3820" t="s">
        <v>11</v>
      </c>
      <c r="J3820" t="s">
        <v>124</v>
      </c>
      <c r="K3820" t="s">
        <v>154</v>
      </c>
      <c r="L3820" t="s">
        <v>144</v>
      </c>
      <c r="M3820" s="5">
        <v>206</v>
      </c>
    </row>
    <row r="3821" spans="1:13" x14ac:dyDescent="0.65">
      <c r="A3821" s="2">
        <v>45347</v>
      </c>
      <c r="B3821" s="3">
        <f t="shared" si="179"/>
        <v>2024</v>
      </c>
      <c r="C3821" t="str">
        <f t="shared" si="177"/>
        <v>2023-2024</v>
      </c>
      <c r="D3821" t="s">
        <v>161</v>
      </c>
      <c r="E3821" t="s">
        <v>80</v>
      </c>
      <c r="F3821" t="str">
        <f t="shared" si="178"/>
        <v>New South Wales</v>
      </c>
      <c r="G3821" t="s">
        <v>10</v>
      </c>
      <c r="H3821">
        <v>2120</v>
      </c>
      <c r="I3821" t="s">
        <v>11</v>
      </c>
      <c r="J3821" t="s">
        <v>123</v>
      </c>
      <c r="K3821" t="s">
        <v>159</v>
      </c>
      <c r="L3821" t="s">
        <v>149</v>
      </c>
      <c r="M3821" s="5">
        <v>70</v>
      </c>
    </row>
    <row r="3822" spans="1:13" x14ac:dyDescent="0.65">
      <c r="A3822" s="2">
        <v>45667</v>
      </c>
      <c r="B3822" s="3">
        <f t="shared" si="179"/>
        <v>2025</v>
      </c>
      <c r="C3822" t="str">
        <f t="shared" si="177"/>
        <v>2024-2025</v>
      </c>
      <c r="D3822" t="s">
        <v>160</v>
      </c>
      <c r="E3822" t="s">
        <v>37</v>
      </c>
      <c r="F3822" t="str">
        <f t="shared" si="178"/>
        <v>Victoria</v>
      </c>
      <c r="G3822" t="s">
        <v>26</v>
      </c>
      <c r="H3822">
        <v>3134</v>
      </c>
      <c r="I3822" t="s">
        <v>11</v>
      </c>
      <c r="J3822" t="s">
        <v>125</v>
      </c>
      <c r="K3822" t="s">
        <v>159</v>
      </c>
      <c r="L3822" t="s">
        <v>149</v>
      </c>
      <c r="M3822" s="5">
        <v>97</v>
      </c>
    </row>
    <row r="3823" spans="1:13" x14ac:dyDescent="0.65">
      <c r="A3823" s="2">
        <v>45883</v>
      </c>
      <c r="B3823" s="3">
        <f t="shared" si="179"/>
        <v>2026</v>
      </c>
      <c r="C3823" t="str">
        <f t="shared" si="177"/>
        <v>2025-2026</v>
      </c>
      <c r="D3823" t="s">
        <v>160</v>
      </c>
      <c r="E3823" t="s">
        <v>34</v>
      </c>
      <c r="F3823" t="str">
        <f t="shared" si="178"/>
        <v>New South Wales</v>
      </c>
      <c r="G3823" t="s">
        <v>10</v>
      </c>
      <c r="H3823">
        <v>2560</v>
      </c>
      <c r="I3823" t="s">
        <v>11</v>
      </c>
      <c r="J3823" t="s">
        <v>121</v>
      </c>
      <c r="K3823" t="s">
        <v>153</v>
      </c>
      <c r="L3823" t="s">
        <v>143</v>
      </c>
      <c r="M3823" s="5">
        <v>179</v>
      </c>
    </row>
    <row r="3824" spans="1:13" x14ac:dyDescent="0.65">
      <c r="A3824" s="2">
        <v>45399</v>
      </c>
      <c r="B3824" s="3">
        <f t="shared" si="179"/>
        <v>2024</v>
      </c>
      <c r="C3824" t="str">
        <f t="shared" si="177"/>
        <v>2023-2024</v>
      </c>
      <c r="D3824" t="s">
        <v>161</v>
      </c>
      <c r="E3824" t="s">
        <v>38</v>
      </c>
      <c r="F3824" t="str">
        <f t="shared" si="178"/>
        <v>Victoria</v>
      </c>
      <c r="G3824" t="s">
        <v>26</v>
      </c>
      <c r="H3824">
        <v>3199</v>
      </c>
      <c r="I3824" t="s">
        <v>11</v>
      </c>
      <c r="J3824" t="s">
        <v>125</v>
      </c>
      <c r="K3824" t="s">
        <v>157</v>
      </c>
      <c r="L3824" t="s">
        <v>147</v>
      </c>
      <c r="M3824" s="5">
        <v>183</v>
      </c>
    </row>
    <row r="3825" spans="1:13" x14ac:dyDescent="0.65">
      <c r="A3825" s="2">
        <v>45819</v>
      </c>
      <c r="B3825" s="3">
        <f t="shared" si="179"/>
        <v>2025</v>
      </c>
      <c r="C3825" t="str">
        <f t="shared" si="177"/>
        <v>2024-2025</v>
      </c>
      <c r="D3825" t="s">
        <v>161</v>
      </c>
      <c r="E3825" t="s">
        <v>58</v>
      </c>
      <c r="F3825" t="str">
        <f t="shared" si="178"/>
        <v>New South Wales</v>
      </c>
      <c r="G3825" t="s">
        <v>10</v>
      </c>
      <c r="H3825">
        <v>2790</v>
      </c>
      <c r="I3825" t="s">
        <v>11</v>
      </c>
      <c r="J3825" t="s">
        <v>130</v>
      </c>
      <c r="K3825" t="s">
        <v>159</v>
      </c>
      <c r="L3825" t="s">
        <v>149</v>
      </c>
      <c r="M3825" s="5">
        <v>444</v>
      </c>
    </row>
    <row r="3826" spans="1:13" x14ac:dyDescent="0.65">
      <c r="A3826" s="2">
        <v>45888</v>
      </c>
      <c r="B3826" s="3">
        <f t="shared" si="179"/>
        <v>2026</v>
      </c>
      <c r="C3826" t="str">
        <f t="shared" si="177"/>
        <v>2025-2026</v>
      </c>
      <c r="D3826" t="s">
        <v>160</v>
      </c>
      <c r="E3826" t="s">
        <v>63</v>
      </c>
      <c r="F3826" t="str">
        <f t="shared" si="178"/>
        <v>Queensland</v>
      </c>
      <c r="G3826" t="s">
        <v>19</v>
      </c>
      <c r="H3826">
        <v>4068</v>
      </c>
      <c r="I3826" t="s">
        <v>11</v>
      </c>
      <c r="J3826" t="s">
        <v>129</v>
      </c>
      <c r="K3826" t="s">
        <v>154</v>
      </c>
      <c r="L3826" t="s">
        <v>144</v>
      </c>
      <c r="M3826" s="5">
        <v>349</v>
      </c>
    </row>
    <row r="3827" spans="1:13" x14ac:dyDescent="0.65">
      <c r="A3827" s="2">
        <v>45476</v>
      </c>
      <c r="B3827" s="3">
        <f t="shared" si="179"/>
        <v>2025</v>
      </c>
      <c r="C3827" t="str">
        <f t="shared" si="177"/>
        <v>2024-2025</v>
      </c>
      <c r="D3827" t="s">
        <v>160</v>
      </c>
      <c r="E3827" t="s">
        <v>109</v>
      </c>
      <c r="F3827" t="str">
        <f t="shared" si="178"/>
        <v>Western Australia</v>
      </c>
      <c r="G3827" t="s">
        <v>28</v>
      </c>
      <c r="H3827">
        <v>6052</v>
      </c>
      <c r="I3827" t="s">
        <v>11</v>
      </c>
      <c r="J3827" t="s">
        <v>119</v>
      </c>
      <c r="K3827" t="s">
        <v>159</v>
      </c>
      <c r="L3827" t="s">
        <v>149</v>
      </c>
      <c r="M3827" s="5">
        <v>660</v>
      </c>
    </row>
    <row r="3828" spans="1:13" x14ac:dyDescent="0.65">
      <c r="A3828" s="2">
        <v>45596</v>
      </c>
      <c r="B3828" s="3">
        <f t="shared" si="179"/>
        <v>2025</v>
      </c>
      <c r="C3828" t="str">
        <f t="shared" si="177"/>
        <v>2024-2025</v>
      </c>
      <c r="D3828" t="s">
        <v>160</v>
      </c>
      <c r="E3828" t="s">
        <v>110</v>
      </c>
      <c r="F3828" t="str">
        <f t="shared" si="178"/>
        <v>Australian Capital Territory</v>
      </c>
      <c r="G3828" t="s">
        <v>51</v>
      </c>
      <c r="H3828">
        <v>2609</v>
      </c>
      <c r="I3828" t="s">
        <v>11</v>
      </c>
      <c r="J3828" t="s">
        <v>121</v>
      </c>
      <c r="K3828" t="s">
        <v>159</v>
      </c>
      <c r="L3828" t="s">
        <v>149</v>
      </c>
      <c r="M3828" s="5">
        <v>364</v>
      </c>
    </row>
    <row r="3829" spans="1:13" x14ac:dyDescent="0.65">
      <c r="A3829" s="2">
        <v>45576</v>
      </c>
      <c r="B3829" s="3">
        <f t="shared" si="179"/>
        <v>2025</v>
      </c>
      <c r="C3829" t="str">
        <f t="shared" si="177"/>
        <v>2024-2025</v>
      </c>
      <c r="D3829" t="s">
        <v>160</v>
      </c>
      <c r="E3829" t="s">
        <v>52</v>
      </c>
      <c r="F3829" t="str">
        <f t="shared" si="178"/>
        <v>New South Wales</v>
      </c>
      <c r="G3829" t="s">
        <v>10</v>
      </c>
      <c r="H3829">
        <v>2485</v>
      </c>
      <c r="I3829" t="s">
        <v>11</v>
      </c>
      <c r="J3829" t="s">
        <v>120</v>
      </c>
      <c r="K3829" t="s">
        <v>159</v>
      </c>
      <c r="L3829" t="s">
        <v>149</v>
      </c>
      <c r="M3829" s="5">
        <v>550</v>
      </c>
    </row>
    <row r="3830" spans="1:13" x14ac:dyDescent="0.65">
      <c r="A3830" s="2">
        <v>45556</v>
      </c>
      <c r="B3830" s="3">
        <f t="shared" si="179"/>
        <v>2025</v>
      </c>
      <c r="C3830" t="str">
        <f t="shared" si="177"/>
        <v>2024-2025</v>
      </c>
      <c r="D3830" t="s">
        <v>160</v>
      </c>
      <c r="E3830" t="s">
        <v>72</v>
      </c>
      <c r="F3830" t="str">
        <f t="shared" si="178"/>
        <v>Queensland</v>
      </c>
      <c r="G3830" t="s">
        <v>19</v>
      </c>
      <c r="H3830">
        <v>4870</v>
      </c>
      <c r="I3830" t="s">
        <v>11</v>
      </c>
      <c r="J3830" t="s">
        <v>131</v>
      </c>
      <c r="K3830" t="s">
        <v>159</v>
      </c>
      <c r="L3830" t="s">
        <v>149</v>
      </c>
      <c r="M3830" s="5">
        <v>612</v>
      </c>
    </row>
    <row r="3831" spans="1:13" x14ac:dyDescent="0.65">
      <c r="A3831" s="2">
        <v>45453</v>
      </c>
      <c r="B3831" s="3">
        <f t="shared" si="179"/>
        <v>2024</v>
      </c>
      <c r="C3831" t="str">
        <f t="shared" si="177"/>
        <v>2023-2024</v>
      </c>
      <c r="D3831" t="s">
        <v>160</v>
      </c>
      <c r="E3831" t="s">
        <v>38</v>
      </c>
      <c r="F3831" t="str">
        <f t="shared" si="178"/>
        <v>Victoria</v>
      </c>
      <c r="G3831" t="s">
        <v>26</v>
      </c>
      <c r="H3831">
        <v>3199</v>
      </c>
      <c r="I3831" t="s">
        <v>11</v>
      </c>
      <c r="J3831" t="s">
        <v>125</v>
      </c>
      <c r="K3831" t="s">
        <v>159</v>
      </c>
      <c r="L3831" t="s">
        <v>149</v>
      </c>
      <c r="M3831" s="5">
        <v>661</v>
      </c>
    </row>
    <row r="3832" spans="1:13" x14ac:dyDescent="0.65">
      <c r="A3832" s="2">
        <v>45831</v>
      </c>
      <c r="B3832" s="3">
        <f t="shared" si="179"/>
        <v>2025</v>
      </c>
      <c r="C3832" t="str">
        <f t="shared" si="177"/>
        <v>2024-2025</v>
      </c>
      <c r="D3832" t="s">
        <v>160</v>
      </c>
      <c r="E3832" t="s">
        <v>34</v>
      </c>
      <c r="F3832" t="str">
        <f t="shared" si="178"/>
        <v>New South Wales</v>
      </c>
      <c r="G3832" t="s">
        <v>10</v>
      </c>
      <c r="H3832">
        <v>2560</v>
      </c>
      <c r="I3832" t="s">
        <v>11</v>
      </c>
      <c r="J3832" t="s">
        <v>121</v>
      </c>
      <c r="K3832" t="s">
        <v>156</v>
      </c>
      <c r="L3832" t="s">
        <v>146</v>
      </c>
      <c r="M3832" s="5">
        <v>127</v>
      </c>
    </row>
    <row r="3833" spans="1:13" x14ac:dyDescent="0.65">
      <c r="A3833" s="2">
        <v>45625</v>
      </c>
      <c r="B3833" s="3">
        <f t="shared" si="179"/>
        <v>2025</v>
      </c>
      <c r="C3833" t="str">
        <f t="shared" si="177"/>
        <v>2024-2025</v>
      </c>
      <c r="D3833" t="s">
        <v>161</v>
      </c>
      <c r="E3833" t="s">
        <v>74</v>
      </c>
      <c r="F3833" t="str">
        <f t="shared" si="178"/>
        <v>Victoria</v>
      </c>
      <c r="G3833" t="s">
        <v>26</v>
      </c>
      <c r="H3833">
        <v>3500</v>
      </c>
      <c r="I3833" t="s">
        <v>11</v>
      </c>
      <c r="J3833" t="s">
        <v>127</v>
      </c>
      <c r="K3833" t="s">
        <v>159</v>
      </c>
      <c r="L3833" t="s">
        <v>149</v>
      </c>
      <c r="M3833" s="5">
        <v>608</v>
      </c>
    </row>
    <row r="3834" spans="1:13" x14ac:dyDescent="0.65">
      <c r="A3834" s="2">
        <v>45690</v>
      </c>
      <c r="B3834" s="3">
        <f t="shared" si="179"/>
        <v>2025</v>
      </c>
      <c r="C3834" t="str">
        <f t="shared" si="177"/>
        <v>2024-2025</v>
      </c>
      <c r="D3834" t="s">
        <v>160</v>
      </c>
      <c r="E3834" t="s">
        <v>62</v>
      </c>
      <c r="F3834" t="str">
        <f t="shared" si="178"/>
        <v>Victoria</v>
      </c>
      <c r="G3834" t="s">
        <v>26</v>
      </c>
      <c r="H3834">
        <v>3690</v>
      </c>
      <c r="I3834" t="s">
        <v>11</v>
      </c>
      <c r="J3834" t="s">
        <v>135</v>
      </c>
      <c r="K3834" t="s">
        <v>151</v>
      </c>
      <c r="L3834" t="s">
        <v>141</v>
      </c>
      <c r="M3834" s="5">
        <v>415</v>
      </c>
    </row>
    <row r="3835" spans="1:13" x14ac:dyDescent="0.65">
      <c r="A3835" s="2">
        <v>45427</v>
      </c>
      <c r="B3835" s="3">
        <f t="shared" si="179"/>
        <v>2024</v>
      </c>
      <c r="C3835" t="str">
        <f t="shared" si="177"/>
        <v>2023-2024</v>
      </c>
      <c r="D3835" t="s">
        <v>160</v>
      </c>
      <c r="E3835" t="s">
        <v>23</v>
      </c>
      <c r="F3835" t="str">
        <f t="shared" si="178"/>
        <v>New South Wales</v>
      </c>
      <c r="G3835" t="s">
        <v>10</v>
      </c>
      <c r="H3835">
        <v>2830</v>
      </c>
      <c r="I3835" t="s">
        <v>11</v>
      </c>
      <c r="J3835" t="s">
        <v>130</v>
      </c>
      <c r="K3835" t="s">
        <v>152</v>
      </c>
      <c r="L3835" t="s">
        <v>142</v>
      </c>
      <c r="M3835" s="5">
        <v>752</v>
      </c>
    </row>
    <row r="3836" spans="1:13" x14ac:dyDescent="0.65">
      <c r="A3836" s="2">
        <v>45420</v>
      </c>
      <c r="B3836" s="3">
        <f t="shared" si="179"/>
        <v>2024</v>
      </c>
      <c r="C3836" t="str">
        <f t="shared" si="177"/>
        <v>2023-2024</v>
      </c>
      <c r="D3836" t="s">
        <v>160</v>
      </c>
      <c r="E3836" t="s">
        <v>25</v>
      </c>
      <c r="F3836" t="str">
        <f t="shared" si="178"/>
        <v>Victoria</v>
      </c>
      <c r="G3836" t="s">
        <v>26</v>
      </c>
      <c r="H3836">
        <v>3066</v>
      </c>
      <c r="I3836" t="s">
        <v>11</v>
      </c>
      <c r="J3836" t="s">
        <v>126</v>
      </c>
      <c r="K3836" t="s">
        <v>152</v>
      </c>
      <c r="L3836" t="s">
        <v>142</v>
      </c>
      <c r="M3836" s="5">
        <v>136</v>
      </c>
    </row>
    <row r="3837" spans="1:13" x14ac:dyDescent="0.65">
      <c r="A3837" s="2">
        <v>45370</v>
      </c>
      <c r="B3837" s="3">
        <f t="shared" si="179"/>
        <v>2024</v>
      </c>
      <c r="C3837" t="str">
        <f t="shared" si="177"/>
        <v>2023-2024</v>
      </c>
      <c r="D3837" t="s">
        <v>160</v>
      </c>
      <c r="E3837" t="s">
        <v>68</v>
      </c>
      <c r="F3837" t="str">
        <f t="shared" si="178"/>
        <v>Victoria</v>
      </c>
      <c r="G3837" t="s">
        <v>26</v>
      </c>
      <c r="H3837">
        <v>3429</v>
      </c>
      <c r="I3837" t="s">
        <v>11</v>
      </c>
      <c r="J3837" t="s">
        <v>127</v>
      </c>
      <c r="K3837" t="s">
        <v>159</v>
      </c>
      <c r="L3837" t="s">
        <v>149</v>
      </c>
      <c r="M3837" s="5">
        <v>635</v>
      </c>
    </row>
    <row r="3838" spans="1:13" x14ac:dyDescent="0.65">
      <c r="A3838" s="2">
        <v>45556</v>
      </c>
      <c r="B3838" s="3">
        <f t="shared" si="179"/>
        <v>2025</v>
      </c>
      <c r="C3838" t="str">
        <f t="shared" si="177"/>
        <v>2024-2025</v>
      </c>
      <c r="D3838" t="s">
        <v>160</v>
      </c>
      <c r="E3838" t="s">
        <v>12</v>
      </c>
      <c r="F3838" t="str">
        <f t="shared" si="178"/>
        <v>New South Wales</v>
      </c>
      <c r="G3838" t="s">
        <v>10</v>
      </c>
      <c r="H3838">
        <v>2795</v>
      </c>
      <c r="I3838" t="s">
        <v>11</v>
      </c>
      <c r="J3838" t="s">
        <v>130</v>
      </c>
      <c r="K3838" t="s">
        <v>154</v>
      </c>
      <c r="L3838" t="s">
        <v>144</v>
      </c>
      <c r="M3838" s="5">
        <v>138</v>
      </c>
    </row>
    <row r="3839" spans="1:13" x14ac:dyDescent="0.65">
      <c r="A3839" s="2">
        <v>45984</v>
      </c>
      <c r="B3839" s="3">
        <f t="shared" si="179"/>
        <v>2026</v>
      </c>
      <c r="C3839" t="str">
        <f t="shared" si="177"/>
        <v>2025-2026</v>
      </c>
      <c r="D3839" t="s">
        <v>160</v>
      </c>
      <c r="E3839" t="s">
        <v>83</v>
      </c>
      <c r="F3839" t="str">
        <f t="shared" si="178"/>
        <v>Victoria</v>
      </c>
      <c r="G3839" t="s">
        <v>26</v>
      </c>
      <c r="H3839">
        <v>3551</v>
      </c>
      <c r="I3839" t="s">
        <v>11</v>
      </c>
      <c r="J3839" t="s">
        <v>127</v>
      </c>
      <c r="K3839" t="s">
        <v>154</v>
      </c>
      <c r="L3839" t="s">
        <v>144</v>
      </c>
      <c r="M3839" s="5">
        <v>240</v>
      </c>
    </row>
    <row r="3840" spans="1:13" x14ac:dyDescent="0.65">
      <c r="A3840" s="2">
        <v>45756</v>
      </c>
      <c r="B3840" s="3">
        <f t="shared" si="179"/>
        <v>2025</v>
      </c>
      <c r="C3840" t="str">
        <f t="shared" si="177"/>
        <v>2024-2025</v>
      </c>
      <c r="D3840" t="s">
        <v>161</v>
      </c>
      <c r="E3840" t="s">
        <v>14</v>
      </c>
      <c r="F3840" t="str">
        <f t="shared" si="178"/>
        <v>Northern Territory</v>
      </c>
      <c r="G3840" t="s">
        <v>15</v>
      </c>
      <c r="H3840">
        <v>800</v>
      </c>
      <c r="I3840" t="s">
        <v>11</v>
      </c>
      <c r="J3840" t="s">
        <v>138</v>
      </c>
      <c r="K3840" t="s">
        <v>152</v>
      </c>
      <c r="L3840" t="s">
        <v>142</v>
      </c>
      <c r="M3840" s="5">
        <v>417</v>
      </c>
    </row>
    <row r="3841" spans="1:13" x14ac:dyDescent="0.65">
      <c r="A3841" s="2">
        <v>45891</v>
      </c>
      <c r="B3841" s="3">
        <f t="shared" si="179"/>
        <v>2026</v>
      </c>
      <c r="C3841" t="str">
        <f t="shared" si="177"/>
        <v>2025-2026</v>
      </c>
      <c r="D3841" t="s">
        <v>160</v>
      </c>
      <c r="E3841" t="s">
        <v>92</v>
      </c>
      <c r="F3841" t="str">
        <f t="shared" si="178"/>
        <v>New South Wales</v>
      </c>
      <c r="G3841" t="s">
        <v>10</v>
      </c>
      <c r="H3841">
        <v>2015</v>
      </c>
      <c r="I3841" t="s">
        <v>11</v>
      </c>
      <c r="J3841" t="s">
        <v>124</v>
      </c>
      <c r="K3841" t="s">
        <v>156</v>
      </c>
      <c r="L3841" t="s">
        <v>146</v>
      </c>
      <c r="M3841" s="5">
        <v>769</v>
      </c>
    </row>
    <row r="3842" spans="1:13" x14ac:dyDescent="0.65">
      <c r="A3842" s="2">
        <v>45730</v>
      </c>
      <c r="B3842" s="3">
        <f t="shared" si="179"/>
        <v>2025</v>
      </c>
      <c r="C3842" t="str">
        <f t="shared" ref="C3842:C3905" si="180">IF(MONTH(A3842) &gt;= 7, YEAR(A3842) &amp; "-" &amp; YEAR(A3842) + 1, YEAR(A3842) - 1 &amp; "-" &amp; YEAR(A3842))</f>
        <v>2024-2025</v>
      </c>
      <c r="D3842" t="s">
        <v>160</v>
      </c>
      <c r="E3842" t="s">
        <v>67</v>
      </c>
      <c r="F3842" t="str">
        <f t="shared" ref="F3842:F3905" si="181">IF(G3842="WA","Western Australia",
IF(G3842="NSW","New South Wales",
IF(G3842="QLD","Queensland",
IF(G3842="VIC","Victoria",
IF(G3842="TAS","Tasmania",
IF(G3842="SA","South Australia",
IF(G3842="NT","Northern Territory",
IF(G3842="ACT","Australian Capital Territory",G3842))))))))</f>
        <v>Tasmania</v>
      </c>
      <c r="G3842" t="s">
        <v>43</v>
      </c>
      <c r="H3842">
        <v>7250</v>
      </c>
      <c r="I3842" t="s">
        <v>11</v>
      </c>
      <c r="J3842" t="s">
        <v>128</v>
      </c>
      <c r="K3842" t="s">
        <v>151</v>
      </c>
      <c r="L3842" t="s">
        <v>141</v>
      </c>
      <c r="M3842" s="5">
        <v>193</v>
      </c>
    </row>
    <row r="3843" spans="1:13" x14ac:dyDescent="0.65">
      <c r="A3843" s="2">
        <v>45483</v>
      </c>
      <c r="B3843" s="3">
        <f t="shared" ref="B3843:B3906" si="182">IF(MONTH(A3843)&gt;=7,YEAR(A3843)+1,YEAR(A3843))</f>
        <v>2025</v>
      </c>
      <c r="C3843" t="str">
        <f t="shared" si="180"/>
        <v>2024-2025</v>
      </c>
      <c r="D3843" t="s">
        <v>160</v>
      </c>
      <c r="E3843" t="s">
        <v>66</v>
      </c>
      <c r="F3843" t="str">
        <f t="shared" si="181"/>
        <v>Western Australia</v>
      </c>
      <c r="G3843" t="s">
        <v>28</v>
      </c>
      <c r="H3843">
        <v>6330</v>
      </c>
      <c r="I3843" t="s">
        <v>11</v>
      </c>
      <c r="J3843" t="s">
        <v>133</v>
      </c>
      <c r="K3843" t="s">
        <v>158</v>
      </c>
      <c r="L3843" t="s">
        <v>148</v>
      </c>
      <c r="M3843" s="5">
        <v>304</v>
      </c>
    </row>
    <row r="3844" spans="1:13" x14ac:dyDescent="0.65">
      <c r="A3844" s="2">
        <v>45573</v>
      </c>
      <c r="B3844" s="3">
        <f t="shared" si="182"/>
        <v>2025</v>
      </c>
      <c r="C3844" t="str">
        <f t="shared" si="180"/>
        <v>2024-2025</v>
      </c>
      <c r="D3844" t="s">
        <v>160</v>
      </c>
      <c r="E3844" t="s">
        <v>83</v>
      </c>
      <c r="F3844" t="str">
        <f t="shared" si="181"/>
        <v>Victoria</v>
      </c>
      <c r="G3844" t="s">
        <v>26</v>
      </c>
      <c r="H3844">
        <v>3551</v>
      </c>
      <c r="I3844" t="s">
        <v>11</v>
      </c>
      <c r="J3844" t="s">
        <v>127</v>
      </c>
      <c r="K3844" t="s">
        <v>150</v>
      </c>
      <c r="L3844" t="s">
        <v>140</v>
      </c>
      <c r="M3844" s="5">
        <v>544</v>
      </c>
    </row>
    <row r="3845" spans="1:13" x14ac:dyDescent="0.65">
      <c r="A3845" s="2">
        <v>45895</v>
      </c>
      <c r="B3845" s="3">
        <f t="shared" si="182"/>
        <v>2026</v>
      </c>
      <c r="C3845" t="str">
        <f t="shared" si="180"/>
        <v>2025-2026</v>
      </c>
      <c r="D3845" t="s">
        <v>160</v>
      </c>
      <c r="E3845" t="s">
        <v>63</v>
      </c>
      <c r="F3845" t="str">
        <f t="shared" si="181"/>
        <v>Queensland</v>
      </c>
      <c r="G3845" t="s">
        <v>19</v>
      </c>
      <c r="H3845">
        <v>4068</v>
      </c>
      <c r="I3845" t="s">
        <v>11</v>
      </c>
      <c r="J3845" t="s">
        <v>129</v>
      </c>
      <c r="K3845" t="s">
        <v>154</v>
      </c>
      <c r="L3845" t="s">
        <v>144</v>
      </c>
      <c r="M3845" s="5">
        <v>763</v>
      </c>
    </row>
    <row r="3846" spans="1:13" x14ac:dyDescent="0.65">
      <c r="A3846" s="2">
        <v>45978</v>
      </c>
      <c r="B3846" s="3">
        <f t="shared" si="182"/>
        <v>2026</v>
      </c>
      <c r="C3846" t="str">
        <f t="shared" si="180"/>
        <v>2025-2026</v>
      </c>
      <c r="D3846" t="s">
        <v>160</v>
      </c>
      <c r="E3846" t="s">
        <v>90</v>
      </c>
      <c r="F3846" t="str">
        <f t="shared" si="181"/>
        <v>New South Wales</v>
      </c>
      <c r="G3846" t="s">
        <v>10</v>
      </c>
      <c r="H3846">
        <v>2650</v>
      </c>
      <c r="I3846" t="s">
        <v>11</v>
      </c>
      <c r="J3846" t="s">
        <v>130</v>
      </c>
      <c r="K3846" t="s">
        <v>153</v>
      </c>
      <c r="L3846" t="s">
        <v>143</v>
      </c>
      <c r="M3846" s="5">
        <v>215</v>
      </c>
    </row>
    <row r="3847" spans="1:13" x14ac:dyDescent="0.65">
      <c r="A3847" s="2">
        <v>45362</v>
      </c>
      <c r="B3847" s="3">
        <f t="shared" si="182"/>
        <v>2024</v>
      </c>
      <c r="C3847" t="str">
        <f t="shared" si="180"/>
        <v>2023-2024</v>
      </c>
      <c r="D3847" t="s">
        <v>160</v>
      </c>
      <c r="E3847" t="s">
        <v>105</v>
      </c>
      <c r="F3847" t="str">
        <f t="shared" si="181"/>
        <v>New South Wales</v>
      </c>
      <c r="G3847" t="s">
        <v>10</v>
      </c>
      <c r="H3847">
        <v>2031</v>
      </c>
      <c r="I3847" t="s">
        <v>11</v>
      </c>
      <c r="J3847" t="s">
        <v>124</v>
      </c>
      <c r="K3847" t="s">
        <v>156</v>
      </c>
      <c r="L3847" t="s">
        <v>146</v>
      </c>
      <c r="M3847" s="5">
        <v>416</v>
      </c>
    </row>
    <row r="3848" spans="1:13" x14ac:dyDescent="0.65">
      <c r="A3848" s="2">
        <v>45485</v>
      </c>
      <c r="B3848" s="3">
        <f t="shared" si="182"/>
        <v>2025</v>
      </c>
      <c r="C3848" t="str">
        <f t="shared" si="180"/>
        <v>2024-2025</v>
      </c>
      <c r="D3848" t="s">
        <v>160</v>
      </c>
      <c r="E3848" t="s">
        <v>24</v>
      </c>
      <c r="F3848" t="str">
        <f t="shared" si="181"/>
        <v>Queensland</v>
      </c>
      <c r="G3848" t="s">
        <v>19</v>
      </c>
      <c r="H3848">
        <v>4053</v>
      </c>
      <c r="I3848" t="s">
        <v>11</v>
      </c>
      <c r="J3848" t="s">
        <v>129</v>
      </c>
      <c r="K3848" t="s">
        <v>150</v>
      </c>
      <c r="L3848" t="s">
        <v>140</v>
      </c>
      <c r="M3848" s="5">
        <v>634</v>
      </c>
    </row>
    <row r="3849" spans="1:13" x14ac:dyDescent="0.65">
      <c r="A3849" s="2">
        <v>45410</v>
      </c>
      <c r="B3849" s="3">
        <f t="shared" si="182"/>
        <v>2024</v>
      </c>
      <c r="C3849" t="str">
        <f t="shared" si="180"/>
        <v>2023-2024</v>
      </c>
      <c r="D3849" t="s">
        <v>160</v>
      </c>
      <c r="E3849" t="s">
        <v>38</v>
      </c>
      <c r="F3849" t="str">
        <f t="shared" si="181"/>
        <v>Victoria</v>
      </c>
      <c r="G3849" t="s">
        <v>26</v>
      </c>
      <c r="H3849">
        <v>3199</v>
      </c>
      <c r="I3849" t="s">
        <v>11</v>
      </c>
      <c r="J3849" t="s">
        <v>125</v>
      </c>
      <c r="K3849" t="s">
        <v>153</v>
      </c>
      <c r="L3849" t="s">
        <v>143</v>
      </c>
      <c r="M3849" s="5">
        <v>680</v>
      </c>
    </row>
    <row r="3850" spans="1:13" x14ac:dyDescent="0.65">
      <c r="A3850" s="2">
        <v>45399</v>
      </c>
      <c r="B3850" s="3">
        <f t="shared" si="182"/>
        <v>2024</v>
      </c>
      <c r="C3850" t="str">
        <f t="shared" si="180"/>
        <v>2023-2024</v>
      </c>
      <c r="D3850" t="s">
        <v>160</v>
      </c>
      <c r="E3850" t="s">
        <v>87</v>
      </c>
      <c r="F3850" t="str">
        <f t="shared" si="181"/>
        <v>New South Wales</v>
      </c>
      <c r="G3850" t="s">
        <v>10</v>
      </c>
      <c r="H3850">
        <v>2158</v>
      </c>
      <c r="I3850" t="s">
        <v>11</v>
      </c>
      <c r="J3850" t="s">
        <v>123</v>
      </c>
      <c r="K3850" t="s">
        <v>151</v>
      </c>
      <c r="L3850" t="s">
        <v>141</v>
      </c>
      <c r="M3850" s="5">
        <v>31</v>
      </c>
    </row>
    <row r="3851" spans="1:13" x14ac:dyDescent="0.65">
      <c r="A3851" s="2">
        <v>45327</v>
      </c>
      <c r="B3851" s="3">
        <f t="shared" si="182"/>
        <v>2024</v>
      </c>
      <c r="C3851" t="str">
        <f t="shared" si="180"/>
        <v>2023-2024</v>
      </c>
      <c r="D3851" t="s">
        <v>160</v>
      </c>
      <c r="E3851" t="s">
        <v>111</v>
      </c>
      <c r="F3851" t="str">
        <f t="shared" si="181"/>
        <v>New South Wales</v>
      </c>
      <c r="G3851" t="s">
        <v>10</v>
      </c>
      <c r="H3851">
        <v>2154</v>
      </c>
      <c r="I3851" t="s">
        <v>11</v>
      </c>
      <c r="J3851" t="s">
        <v>123</v>
      </c>
      <c r="K3851" t="s">
        <v>154</v>
      </c>
      <c r="L3851" t="s">
        <v>144</v>
      </c>
      <c r="M3851" s="5">
        <v>634</v>
      </c>
    </row>
    <row r="3852" spans="1:13" x14ac:dyDescent="0.65">
      <c r="A3852" s="2">
        <v>45402</v>
      </c>
      <c r="B3852" s="3">
        <f t="shared" si="182"/>
        <v>2024</v>
      </c>
      <c r="C3852" t="str">
        <f t="shared" si="180"/>
        <v>2023-2024</v>
      </c>
      <c r="D3852" t="s">
        <v>160</v>
      </c>
      <c r="E3852" t="s">
        <v>73</v>
      </c>
      <c r="F3852" t="str">
        <f t="shared" si="181"/>
        <v>Queensland</v>
      </c>
      <c r="G3852" t="s">
        <v>19</v>
      </c>
      <c r="H3852">
        <v>4509</v>
      </c>
      <c r="I3852" t="s">
        <v>11</v>
      </c>
      <c r="J3852" t="s">
        <v>122</v>
      </c>
      <c r="K3852" t="s">
        <v>154</v>
      </c>
      <c r="L3852" t="s">
        <v>144</v>
      </c>
      <c r="M3852" s="5">
        <v>66</v>
      </c>
    </row>
    <row r="3853" spans="1:13" x14ac:dyDescent="0.65">
      <c r="A3853" s="2">
        <v>45661</v>
      </c>
      <c r="B3853" s="3">
        <f t="shared" si="182"/>
        <v>2025</v>
      </c>
      <c r="C3853" t="str">
        <f t="shared" si="180"/>
        <v>2024-2025</v>
      </c>
      <c r="D3853" t="s">
        <v>160</v>
      </c>
      <c r="E3853" t="s">
        <v>83</v>
      </c>
      <c r="F3853" t="str">
        <f t="shared" si="181"/>
        <v>Victoria</v>
      </c>
      <c r="G3853" t="s">
        <v>26</v>
      </c>
      <c r="H3853">
        <v>3551</v>
      </c>
      <c r="I3853" t="s">
        <v>11</v>
      </c>
      <c r="J3853" t="s">
        <v>127</v>
      </c>
      <c r="K3853" t="s">
        <v>153</v>
      </c>
      <c r="L3853" t="s">
        <v>143</v>
      </c>
      <c r="M3853" s="5">
        <v>107</v>
      </c>
    </row>
    <row r="3854" spans="1:13" x14ac:dyDescent="0.65">
      <c r="A3854" s="2">
        <v>45372</v>
      </c>
      <c r="B3854" s="3">
        <f t="shared" si="182"/>
        <v>2024</v>
      </c>
      <c r="C3854" t="str">
        <f t="shared" si="180"/>
        <v>2023-2024</v>
      </c>
      <c r="D3854" t="s">
        <v>160</v>
      </c>
      <c r="E3854" t="s">
        <v>68</v>
      </c>
      <c r="F3854" t="str">
        <f t="shared" si="181"/>
        <v>Victoria</v>
      </c>
      <c r="G3854" t="s">
        <v>26</v>
      </c>
      <c r="H3854">
        <v>3429</v>
      </c>
      <c r="I3854" t="s">
        <v>11</v>
      </c>
      <c r="J3854" t="s">
        <v>127</v>
      </c>
      <c r="K3854" t="s">
        <v>150</v>
      </c>
      <c r="L3854" t="s">
        <v>140</v>
      </c>
      <c r="M3854" s="5">
        <v>472</v>
      </c>
    </row>
    <row r="3855" spans="1:13" x14ac:dyDescent="0.65">
      <c r="A3855" s="2">
        <v>45571</v>
      </c>
      <c r="B3855" s="3">
        <f t="shared" si="182"/>
        <v>2025</v>
      </c>
      <c r="C3855" t="str">
        <f t="shared" si="180"/>
        <v>2024-2025</v>
      </c>
      <c r="D3855" t="s">
        <v>160</v>
      </c>
      <c r="E3855" t="s">
        <v>107</v>
      </c>
      <c r="F3855" t="str">
        <f t="shared" si="181"/>
        <v>New South Wales</v>
      </c>
      <c r="G3855" t="s">
        <v>10</v>
      </c>
      <c r="H3855">
        <v>2020</v>
      </c>
      <c r="I3855" t="s">
        <v>11</v>
      </c>
      <c r="J3855" t="s">
        <v>124</v>
      </c>
      <c r="K3855" t="s">
        <v>154</v>
      </c>
      <c r="L3855" t="s">
        <v>144</v>
      </c>
      <c r="M3855" s="5">
        <v>683</v>
      </c>
    </row>
    <row r="3856" spans="1:13" x14ac:dyDescent="0.65">
      <c r="A3856" s="2">
        <v>45587</v>
      </c>
      <c r="B3856" s="3">
        <f t="shared" si="182"/>
        <v>2025</v>
      </c>
      <c r="C3856" t="str">
        <f t="shared" si="180"/>
        <v>2024-2025</v>
      </c>
      <c r="D3856" t="s">
        <v>160</v>
      </c>
      <c r="E3856" t="s">
        <v>103</v>
      </c>
      <c r="F3856" t="str">
        <f t="shared" si="181"/>
        <v>Victoria</v>
      </c>
      <c r="G3856" t="s">
        <v>26</v>
      </c>
      <c r="H3856">
        <v>3550</v>
      </c>
      <c r="I3856" t="s">
        <v>11</v>
      </c>
      <c r="J3856" t="s">
        <v>127</v>
      </c>
      <c r="K3856" t="s">
        <v>152</v>
      </c>
      <c r="L3856" t="s">
        <v>142</v>
      </c>
      <c r="M3856" s="5">
        <v>695</v>
      </c>
    </row>
    <row r="3857" spans="1:13" x14ac:dyDescent="0.65">
      <c r="A3857" s="2">
        <v>45458</v>
      </c>
      <c r="B3857" s="3">
        <f t="shared" si="182"/>
        <v>2024</v>
      </c>
      <c r="C3857" t="str">
        <f t="shared" si="180"/>
        <v>2023-2024</v>
      </c>
      <c r="D3857" t="s">
        <v>160</v>
      </c>
      <c r="E3857" t="s">
        <v>88</v>
      </c>
      <c r="F3857" t="str">
        <f t="shared" si="181"/>
        <v>Queensland</v>
      </c>
      <c r="G3857" t="s">
        <v>19</v>
      </c>
      <c r="H3857">
        <v>4570</v>
      </c>
      <c r="I3857" t="s">
        <v>11</v>
      </c>
      <c r="J3857" t="s">
        <v>134</v>
      </c>
      <c r="K3857" t="s">
        <v>159</v>
      </c>
      <c r="L3857" t="s">
        <v>149</v>
      </c>
      <c r="M3857" s="5">
        <v>284</v>
      </c>
    </row>
    <row r="3858" spans="1:13" x14ac:dyDescent="0.65">
      <c r="A3858" s="2">
        <v>45708</v>
      </c>
      <c r="B3858" s="3">
        <f t="shared" si="182"/>
        <v>2025</v>
      </c>
      <c r="C3858" t="str">
        <f t="shared" si="180"/>
        <v>2024-2025</v>
      </c>
      <c r="D3858" t="s">
        <v>160</v>
      </c>
      <c r="E3858" t="s">
        <v>40</v>
      </c>
      <c r="F3858" t="str">
        <f t="shared" si="181"/>
        <v>South Australia</v>
      </c>
      <c r="G3858" t="s">
        <v>17</v>
      </c>
      <c r="H3858">
        <v>5169</v>
      </c>
      <c r="I3858" t="s">
        <v>11</v>
      </c>
      <c r="J3858" t="s">
        <v>132</v>
      </c>
      <c r="K3858" t="s">
        <v>159</v>
      </c>
      <c r="L3858" t="s">
        <v>149</v>
      </c>
      <c r="M3858" s="5">
        <v>765</v>
      </c>
    </row>
    <row r="3859" spans="1:13" x14ac:dyDescent="0.65">
      <c r="A3859" s="2">
        <v>45491</v>
      </c>
      <c r="B3859" s="3">
        <f t="shared" si="182"/>
        <v>2025</v>
      </c>
      <c r="C3859" t="str">
        <f t="shared" si="180"/>
        <v>2024-2025</v>
      </c>
      <c r="D3859" t="s">
        <v>160</v>
      </c>
      <c r="E3859" t="s">
        <v>12</v>
      </c>
      <c r="F3859" t="str">
        <f t="shared" si="181"/>
        <v>New South Wales</v>
      </c>
      <c r="G3859" t="s">
        <v>10</v>
      </c>
      <c r="H3859">
        <v>2795</v>
      </c>
      <c r="I3859" t="s">
        <v>11</v>
      </c>
      <c r="J3859" t="s">
        <v>130</v>
      </c>
      <c r="K3859" t="s">
        <v>156</v>
      </c>
      <c r="L3859" t="s">
        <v>146</v>
      </c>
      <c r="M3859" s="5">
        <v>780</v>
      </c>
    </row>
    <row r="3860" spans="1:13" x14ac:dyDescent="0.65">
      <c r="A3860" s="2">
        <v>45474</v>
      </c>
      <c r="B3860" s="3">
        <f t="shared" si="182"/>
        <v>2025</v>
      </c>
      <c r="C3860" t="str">
        <f t="shared" si="180"/>
        <v>2024-2025</v>
      </c>
      <c r="D3860" t="s">
        <v>160</v>
      </c>
      <c r="E3860" t="s">
        <v>94</v>
      </c>
      <c r="F3860" t="str">
        <f t="shared" si="181"/>
        <v>Queensland</v>
      </c>
      <c r="G3860" t="s">
        <v>19</v>
      </c>
      <c r="H3860">
        <v>4551</v>
      </c>
      <c r="I3860" t="s">
        <v>11</v>
      </c>
      <c r="J3860" t="s">
        <v>134</v>
      </c>
      <c r="K3860" t="s">
        <v>154</v>
      </c>
      <c r="L3860" t="s">
        <v>144</v>
      </c>
      <c r="M3860" s="5">
        <v>672</v>
      </c>
    </row>
    <row r="3861" spans="1:13" x14ac:dyDescent="0.65">
      <c r="A3861" s="2">
        <v>45734</v>
      </c>
      <c r="B3861" s="3">
        <f t="shared" si="182"/>
        <v>2025</v>
      </c>
      <c r="C3861" t="str">
        <f t="shared" si="180"/>
        <v>2024-2025</v>
      </c>
      <c r="D3861" t="s">
        <v>160</v>
      </c>
      <c r="E3861" t="s">
        <v>12</v>
      </c>
      <c r="F3861" t="str">
        <f t="shared" si="181"/>
        <v>New South Wales</v>
      </c>
      <c r="G3861" t="s">
        <v>10</v>
      </c>
      <c r="H3861">
        <v>2795</v>
      </c>
      <c r="I3861" t="s">
        <v>11</v>
      </c>
      <c r="J3861" t="s">
        <v>130</v>
      </c>
      <c r="K3861" t="s">
        <v>153</v>
      </c>
      <c r="L3861" t="s">
        <v>143</v>
      </c>
      <c r="M3861" s="5">
        <v>723</v>
      </c>
    </row>
    <row r="3862" spans="1:13" x14ac:dyDescent="0.65">
      <c r="A3862" s="2">
        <v>45650</v>
      </c>
      <c r="B3862" s="3">
        <f t="shared" si="182"/>
        <v>2025</v>
      </c>
      <c r="C3862" t="str">
        <f t="shared" si="180"/>
        <v>2024-2025</v>
      </c>
      <c r="D3862" t="s">
        <v>160</v>
      </c>
      <c r="E3862" t="s">
        <v>94</v>
      </c>
      <c r="F3862" t="str">
        <f t="shared" si="181"/>
        <v>Queensland</v>
      </c>
      <c r="G3862" t="s">
        <v>19</v>
      </c>
      <c r="H3862">
        <v>4551</v>
      </c>
      <c r="I3862" t="s">
        <v>11</v>
      </c>
      <c r="J3862" t="s">
        <v>134</v>
      </c>
      <c r="K3862" t="s">
        <v>154</v>
      </c>
      <c r="L3862" t="s">
        <v>144</v>
      </c>
      <c r="M3862" s="5">
        <v>368</v>
      </c>
    </row>
    <row r="3863" spans="1:13" x14ac:dyDescent="0.65">
      <c r="A3863" s="2">
        <v>45955</v>
      </c>
      <c r="B3863" s="3">
        <f t="shared" si="182"/>
        <v>2026</v>
      </c>
      <c r="C3863" t="str">
        <f t="shared" si="180"/>
        <v>2025-2026</v>
      </c>
      <c r="D3863" t="s">
        <v>160</v>
      </c>
      <c r="E3863" t="s">
        <v>61</v>
      </c>
      <c r="F3863" t="str">
        <f t="shared" si="181"/>
        <v>Victoria</v>
      </c>
      <c r="G3863" t="s">
        <v>26</v>
      </c>
      <c r="H3863">
        <v>3179</v>
      </c>
      <c r="I3863" t="s">
        <v>11</v>
      </c>
      <c r="J3863" t="s">
        <v>125</v>
      </c>
      <c r="K3863" t="s">
        <v>159</v>
      </c>
      <c r="L3863" t="s">
        <v>149</v>
      </c>
      <c r="M3863" s="5">
        <v>514</v>
      </c>
    </row>
    <row r="3864" spans="1:13" x14ac:dyDescent="0.65">
      <c r="A3864" s="2">
        <v>45742</v>
      </c>
      <c r="B3864" s="3">
        <f t="shared" si="182"/>
        <v>2025</v>
      </c>
      <c r="C3864" t="str">
        <f t="shared" si="180"/>
        <v>2024-2025</v>
      </c>
      <c r="D3864" t="s">
        <v>160</v>
      </c>
      <c r="E3864" t="s">
        <v>99</v>
      </c>
      <c r="F3864" t="str">
        <f t="shared" si="181"/>
        <v>Western Australia</v>
      </c>
      <c r="G3864" t="s">
        <v>28</v>
      </c>
      <c r="H3864">
        <v>6530</v>
      </c>
      <c r="I3864" t="s">
        <v>11</v>
      </c>
      <c r="J3864" t="s">
        <v>139</v>
      </c>
      <c r="K3864" t="s">
        <v>153</v>
      </c>
      <c r="L3864" t="s">
        <v>143</v>
      </c>
      <c r="M3864" s="5">
        <v>46</v>
      </c>
    </row>
    <row r="3865" spans="1:13" x14ac:dyDescent="0.65">
      <c r="A3865" s="2">
        <v>45316</v>
      </c>
      <c r="B3865" s="3">
        <f t="shared" si="182"/>
        <v>2024</v>
      </c>
      <c r="C3865" t="str">
        <f t="shared" si="180"/>
        <v>2023-2024</v>
      </c>
      <c r="D3865" t="s">
        <v>160</v>
      </c>
      <c r="E3865" t="s">
        <v>50</v>
      </c>
      <c r="F3865" t="str">
        <f t="shared" si="181"/>
        <v>Australian Capital Territory</v>
      </c>
      <c r="G3865" t="s">
        <v>51</v>
      </c>
      <c r="H3865">
        <v>2617</v>
      </c>
      <c r="I3865" t="s">
        <v>11</v>
      </c>
      <c r="J3865" t="s">
        <v>121</v>
      </c>
      <c r="K3865" t="s">
        <v>157</v>
      </c>
      <c r="L3865" t="s">
        <v>147</v>
      </c>
      <c r="M3865" s="5">
        <v>266</v>
      </c>
    </row>
    <row r="3866" spans="1:13" x14ac:dyDescent="0.65">
      <c r="A3866" s="2">
        <v>45428</v>
      </c>
      <c r="B3866" s="3">
        <f t="shared" si="182"/>
        <v>2024</v>
      </c>
      <c r="C3866" t="str">
        <f t="shared" si="180"/>
        <v>2023-2024</v>
      </c>
      <c r="D3866" t="s">
        <v>161</v>
      </c>
      <c r="E3866" t="s">
        <v>57</v>
      </c>
      <c r="F3866" t="str">
        <f t="shared" si="181"/>
        <v>New South Wales</v>
      </c>
      <c r="G3866" t="s">
        <v>10</v>
      </c>
      <c r="H3866">
        <v>2064</v>
      </c>
      <c r="I3866" t="s">
        <v>11</v>
      </c>
      <c r="J3866" t="s">
        <v>124</v>
      </c>
      <c r="K3866" t="s">
        <v>159</v>
      </c>
      <c r="L3866" t="s">
        <v>149</v>
      </c>
      <c r="M3866" s="5">
        <v>261</v>
      </c>
    </row>
    <row r="3867" spans="1:13" x14ac:dyDescent="0.65">
      <c r="A3867" s="2">
        <v>45741</v>
      </c>
      <c r="B3867" s="3">
        <f t="shared" si="182"/>
        <v>2025</v>
      </c>
      <c r="C3867" t="str">
        <f t="shared" si="180"/>
        <v>2024-2025</v>
      </c>
      <c r="D3867" t="s">
        <v>160</v>
      </c>
      <c r="E3867" t="s">
        <v>97</v>
      </c>
      <c r="F3867" t="str">
        <f t="shared" si="181"/>
        <v>Tasmania</v>
      </c>
      <c r="G3867" t="s">
        <v>43</v>
      </c>
      <c r="H3867">
        <v>7010</v>
      </c>
      <c r="I3867" t="s">
        <v>11</v>
      </c>
      <c r="J3867" t="s">
        <v>128</v>
      </c>
      <c r="K3867" t="s">
        <v>150</v>
      </c>
      <c r="L3867" t="s">
        <v>140</v>
      </c>
      <c r="M3867" s="5">
        <v>691</v>
      </c>
    </row>
    <row r="3868" spans="1:13" x14ac:dyDescent="0.65">
      <c r="A3868" s="2">
        <v>45771</v>
      </c>
      <c r="B3868" s="3">
        <f t="shared" si="182"/>
        <v>2025</v>
      </c>
      <c r="C3868" t="str">
        <f t="shared" si="180"/>
        <v>2024-2025</v>
      </c>
      <c r="D3868" t="s">
        <v>160</v>
      </c>
      <c r="E3868" t="s">
        <v>27</v>
      </c>
      <c r="F3868" t="str">
        <f t="shared" si="181"/>
        <v>Western Australia</v>
      </c>
      <c r="G3868" t="s">
        <v>28</v>
      </c>
      <c r="H3868">
        <v>6030</v>
      </c>
      <c r="I3868" t="s">
        <v>11</v>
      </c>
      <c r="J3868" t="s">
        <v>119</v>
      </c>
      <c r="K3868" t="s">
        <v>159</v>
      </c>
      <c r="L3868" t="s">
        <v>149</v>
      </c>
      <c r="M3868" s="5">
        <v>144</v>
      </c>
    </row>
    <row r="3869" spans="1:13" x14ac:dyDescent="0.65">
      <c r="A3869" s="2">
        <v>45309</v>
      </c>
      <c r="B3869" s="3">
        <f t="shared" si="182"/>
        <v>2024</v>
      </c>
      <c r="C3869" t="str">
        <f t="shared" si="180"/>
        <v>2023-2024</v>
      </c>
      <c r="D3869" t="s">
        <v>160</v>
      </c>
      <c r="E3869" t="s">
        <v>59</v>
      </c>
      <c r="F3869" t="str">
        <f t="shared" si="181"/>
        <v>South Australia</v>
      </c>
      <c r="G3869" t="s">
        <v>17</v>
      </c>
      <c r="H3869">
        <v>5011</v>
      </c>
      <c r="I3869" t="s">
        <v>11</v>
      </c>
      <c r="J3869" t="s">
        <v>132</v>
      </c>
      <c r="K3869" t="s">
        <v>150</v>
      </c>
      <c r="L3869" t="s">
        <v>140</v>
      </c>
      <c r="M3869" s="5">
        <v>479</v>
      </c>
    </row>
    <row r="3870" spans="1:13" x14ac:dyDescent="0.65">
      <c r="A3870" s="2">
        <v>45540</v>
      </c>
      <c r="B3870" s="3">
        <f t="shared" si="182"/>
        <v>2025</v>
      </c>
      <c r="C3870" t="str">
        <f t="shared" si="180"/>
        <v>2024-2025</v>
      </c>
      <c r="D3870" t="s">
        <v>160</v>
      </c>
      <c r="E3870" t="s">
        <v>31</v>
      </c>
      <c r="F3870" t="str">
        <f t="shared" si="181"/>
        <v>South Australia</v>
      </c>
      <c r="G3870" t="s">
        <v>17</v>
      </c>
      <c r="H3870">
        <v>5082</v>
      </c>
      <c r="I3870" t="s">
        <v>11</v>
      </c>
      <c r="J3870" t="s">
        <v>132</v>
      </c>
      <c r="K3870" t="s">
        <v>159</v>
      </c>
      <c r="L3870" t="s">
        <v>149</v>
      </c>
      <c r="M3870" s="5">
        <v>621</v>
      </c>
    </row>
    <row r="3871" spans="1:13" x14ac:dyDescent="0.65">
      <c r="A3871" s="2">
        <v>45814</v>
      </c>
      <c r="B3871" s="3">
        <f t="shared" si="182"/>
        <v>2025</v>
      </c>
      <c r="C3871" t="str">
        <f t="shared" si="180"/>
        <v>2024-2025</v>
      </c>
      <c r="D3871" t="s">
        <v>160</v>
      </c>
      <c r="E3871" t="s">
        <v>97</v>
      </c>
      <c r="F3871" t="str">
        <f t="shared" si="181"/>
        <v>Tasmania</v>
      </c>
      <c r="G3871" t="s">
        <v>43</v>
      </c>
      <c r="H3871">
        <v>7010</v>
      </c>
      <c r="I3871" t="s">
        <v>11</v>
      </c>
      <c r="J3871" t="s">
        <v>128</v>
      </c>
      <c r="K3871" t="s">
        <v>151</v>
      </c>
      <c r="L3871" t="s">
        <v>141</v>
      </c>
      <c r="M3871" s="5">
        <v>613</v>
      </c>
    </row>
    <row r="3872" spans="1:13" x14ac:dyDescent="0.65">
      <c r="A3872" s="2">
        <v>45630</v>
      </c>
      <c r="B3872" s="3">
        <f t="shared" si="182"/>
        <v>2025</v>
      </c>
      <c r="C3872" t="str">
        <f t="shared" si="180"/>
        <v>2024-2025</v>
      </c>
      <c r="D3872" t="s">
        <v>160</v>
      </c>
      <c r="E3872" t="s">
        <v>62</v>
      </c>
      <c r="F3872" t="str">
        <f t="shared" si="181"/>
        <v>Victoria</v>
      </c>
      <c r="G3872" t="s">
        <v>26</v>
      </c>
      <c r="H3872">
        <v>3690</v>
      </c>
      <c r="I3872" t="s">
        <v>11</v>
      </c>
      <c r="J3872" t="s">
        <v>135</v>
      </c>
      <c r="K3872" t="s">
        <v>151</v>
      </c>
      <c r="L3872" t="s">
        <v>141</v>
      </c>
      <c r="M3872" s="5">
        <v>669</v>
      </c>
    </row>
    <row r="3873" spans="1:13" x14ac:dyDescent="0.65">
      <c r="A3873" s="2">
        <v>45297</v>
      </c>
      <c r="B3873" s="3">
        <f t="shared" si="182"/>
        <v>2024</v>
      </c>
      <c r="C3873" t="str">
        <f t="shared" si="180"/>
        <v>2023-2024</v>
      </c>
      <c r="D3873" t="s">
        <v>160</v>
      </c>
      <c r="E3873" t="s">
        <v>73</v>
      </c>
      <c r="F3873" t="str">
        <f t="shared" si="181"/>
        <v>Queensland</v>
      </c>
      <c r="G3873" t="s">
        <v>19</v>
      </c>
      <c r="H3873">
        <v>4509</v>
      </c>
      <c r="I3873" t="s">
        <v>11</v>
      </c>
      <c r="J3873" t="s">
        <v>122</v>
      </c>
      <c r="K3873" t="s">
        <v>153</v>
      </c>
      <c r="L3873" t="s">
        <v>143</v>
      </c>
      <c r="M3873" s="5">
        <v>83</v>
      </c>
    </row>
    <row r="3874" spans="1:13" x14ac:dyDescent="0.65">
      <c r="A3874" s="2">
        <v>45453</v>
      </c>
      <c r="B3874" s="3">
        <f t="shared" si="182"/>
        <v>2024</v>
      </c>
      <c r="C3874" t="str">
        <f t="shared" si="180"/>
        <v>2023-2024</v>
      </c>
      <c r="D3874" t="s">
        <v>161</v>
      </c>
      <c r="E3874" t="s">
        <v>49</v>
      </c>
      <c r="F3874" t="str">
        <f t="shared" si="181"/>
        <v>New South Wales</v>
      </c>
      <c r="G3874" t="s">
        <v>10</v>
      </c>
      <c r="H3874">
        <v>2350</v>
      </c>
      <c r="I3874" t="s">
        <v>11</v>
      </c>
      <c r="J3874" t="s">
        <v>120</v>
      </c>
      <c r="K3874" t="s">
        <v>154</v>
      </c>
      <c r="L3874" t="s">
        <v>144</v>
      </c>
      <c r="M3874" s="5">
        <v>244</v>
      </c>
    </row>
    <row r="3875" spans="1:13" x14ac:dyDescent="0.65">
      <c r="A3875" s="2">
        <v>45597</v>
      </c>
      <c r="B3875" s="3">
        <f t="shared" si="182"/>
        <v>2025</v>
      </c>
      <c r="C3875" t="str">
        <f t="shared" si="180"/>
        <v>2024-2025</v>
      </c>
      <c r="D3875" t="s">
        <v>160</v>
      </c>
      <c r="E3875" t="s">
        <v>107</v>
      </c>
      <c r="F3875" t="str">
        <f t="shared" si="181"/>
        <v>New South Wales</v>
      </c>
      <c r="G3875" t="s">
        <v>10</v>
      </c>
      <c r="H3875">
        <v>2020</v>
      </c>
      <c r="I3875" t="s">
        <v>11</v>
      </c>
      <c r="J3875" t="s">
        <v>124</v>
      </c>
      <c r="K3875" t="s">
        <v>154</v>
      </c>
      <c r="L3875" t="s">
        <v>144</v>
      </c>
      <c r="M3875" s="5">
        <v>573</v>
      </c>
    </row>
    <row r="3876" spans="1:13" x14ac:dyDescent="0.65">
      <c r="A3876" s="2">
        <v>45820</v>
      </c>
      <c r="B3876" s="3">
        <f t="shared" si="182"/>
        <v>2025</v>
      </c>
      <c r="C3876" t="str">
        <f t="shared" si="180"/>
        <v>2024-2025</v>
      </c>
      <c r="D3876" t="s">
        <v>160</v>
      </c>
      <c r="E3876" t="s">
        <v>82</v>
      </c>
      <c r="F3876" t="str">
        <f t="shared" si="181"/>
        <v>Queensland</v>
      </c>
      <c r="G3876" t="s">
        <v>19</v>
      </c>
      <c r="H3876">
        <v>4215</v>
      </c>
      <c r="I3876" t="s">
        <v>11</v>
      </c>
      <c r="J3876" t="s">
        <v>122</v>
      </c>
      <c r="K3876" t="s">
        <v>154</v>
      </c>
      <c r="L3876" t="s">
        <v>144</v>
      </c>
      <c r="M3876" s="5">
        <v>711</v>
      </c>
    </row>
    <row r="3877" spans="1:13" x14ac:dyDescent="0.65">
      <c r="A3877" s="2">
        <v>45794</v>
      </c>
      <c r="B3877" s="3">
        <f t="shared" si="182"/>
        <v>2025</v>
      </c>
      <c r="C3877" t="str">
        <f t="shared" si="180"/>
        <v>2024-2025</v>
      </c>
      <c r="D3877" t="s">
        <v>160</v>
      </c>
      <c r="E3877" t="s">
        <v>90</v>
      </c>
      <c r="F3877" t="str">
        <f t="shared" si="181"/>
        <v>New South Wales</v>
      </c>
      <c r="G3877" t="s">
        <v>10</v>
      </c>
      <c r="H3877">
        <v>2650</v>
      </c>
      <c r="I3877" t="s">
        <v>11</v>
      </c>
      <c r="J3877" t="s">
        <v>130</v>
      </c>
      <c r="K3877" t="s">
        <v>154</v>
      </c>
      <c r="L3877" t="s">
        <v>144</v>
      </c>
      <c r="M3877" s="5">
        <v>735</v>
      </c>
    </row>
    <row r="3878" spans="1:13" x14ac:dyDescent="0.65">
      <c r="A3878" s="2">
        <v>45660</v>
      </c>
      <c r="B3878" s="3">
        <f t="shared" si="182"/>
        <v>2025</v>
      </c>
      <c r="C3878" t="str">
        <f t="shared" si="180"/>
        <v>2024-2025</v>
      </c>
      <c r="D3878" t="s">
        <v>160</v>
      </c>
      <c r="E3878" t="s">
        <v>99</v>
      </c>
      <c r="F3878" t="str">
        <f t="shared" si="181"/>
        <v>Western Australia</v>
      </c>
      <c r="G3878" t="s">
        <v>28</v>
      </c>
      <c r="H3878">
        <v>6530</v>
      </c>
      <c r="I3878" t="s">
        <v>11</v>
      </c>
      <c r="J3878" t="s">
        <v>139</v>
      </c>
      <c r="K3878" t="s">
        <v>154</v>
      </c>
      <c r="L3878" t="s">
        <v>144</v>
      </c>
      <c r="M3878" s="5">
        <v>568</v>
      </c>
    </row>
    <row r="3879" spans="1:13" x14ac:dyDescent="0.65">
      <c r="A3879" s="2">
        <v>45341</v>
      </c>
      <c r="B3879" s="3">
        <f t="shared" si="182"/>
        <v>2024</v>
      </c>
      <c r="C3879" t="str">
        <f t="shared" si="180"/>
        <v>2023-2024</v>
      </c>
      <c r="D3879" t="s">
        <v>160</v>
      </c>
      <c r="E3879" t="s">
        <v>52</v>
      </c>
      <c r="F3879" t="str">
        <f t="shared" si="181"/>
        <v>New South Wales</v>
      </c>
      <c r="G3879" t="s">
        <v>10</v>
      </c>
      <c r="H3879">
        <v>2485</v>
      </c>
      <c r="I3879" t="s">
        <v>11</v>
      </c>
      <c r="J3879" t="s">
        <v>120</v>
      </c>
      <c r="K3879" t="s">
        <v>159</v>
      </c>
      <c r="L3879" t="s">
        <v>149</v>
      </c>
      <c r="M3879" s="5">
        <v>380</v>
      </c>
    </row>
    <row r="3880" spans="1:13" x14ac:dyDescent="0.65">
      <c r="A3880" s="2">
        <v>45967</v>
      </c>
      <c r="B3880" s="3">
        <f t="shared" si="182"/>
        <v>2026</v>
      </c>
      <c r="C3880" t="str">
        <f t="shared" si="180"/>
        <v>2025-2026</v>
      </c>
      <c r="D3880" t="s">
        <v>160</v>
      </c>
      <c r="E3880" t="s">
        <v>16</v>
      </c>
      <c r="F3880" t="str">
        <f t="shared" si="181"/>
        <v>South Australia</v>
      </c>
      <c r="G3880" t="s">
        <v>17</v>
      </c>
      <c r="H3880">
        <v>5168</v>
      </c>
      <c r="I3880" t="s">
        <v>11</v>
      </c>
      <c r="J3880" t="s">
        <v>132</v>
      </c>
      <c r="K3880" t="s">
        <v>151</v>
      </c>
      <c r="L3880" t="s">
        <v>141</v>
      </c>
      <c r="M3880" s="5">
        <v>544</v>
      </c>
    </row>
    <row r="3881" spans="1:13" x14ac:dyDescent="0.65">
      <c r="A3881" s="2">
        <v>45784</v>
      </c>
      <c r="B3881" s="3">
        <f t="shared" si="182"/>
        <v>2025</v>
      </c>
      <c r="C3881" t="str">
        <f t="shared" si="180"/>
        <v>2024-2025</v>
      </c>
      <c r="D3881" t="s">
        <v>160</v>
      </c>
      <c r="E3881" t="s">
        <v>12</v>
      </c>
      <c r="F3881" t="str">
        <f t="shared" si="181"/>
        <v>New South Wales</v>
      </c>
      <c r="G3881" t="s">
        <v>10</v>
      </c>
      <c r="H3881">
        <v>2795</v>
      </c>
      <c r="I3881" t="s">
        <v>11</v>
      </c>
      <c r="J3881" t="s">
        <v>130</v>
      </c>
      <c r="K3881" t="s">
        <v>154</v>
      </c>
      <c r="L3881" t="s">
        <v>144</v>
      </c>
      <c r="M3881" s="5">
        <v>238</v>
      </c>
    </row>
    <row r="3882" spans="1:13" x14ac:dyDescent="0.65">
      <c r="A3882" s="2">
        <v>45973</v>
      </c>
      <c r="B3882" s="3">
        <f t="shared" si="182"/>
        <v>2026</v>
      </c>
      <c r="C3882" t="str">
        <f t="shared" si="180"/>
        <v>2025-2026</v>
      </c>
      <c r="D3882" t="s">
        <v>161</v>
      </c>
      <c r="E3882" t="s">
        <v>77</v>
      </c>
      <c r="F3882" t="str">
        <f t="shared" si="181"/>
        <v>Victoria</v>
      </c>
      <c r="G3882" t="s">
        <v>26</v>
      </c>
      <c r="H3882">
        <v>3018</v>
      </c>
      <c r="I3882" t="s">
        <v>11</v>
      </c>
      <c r="J3882" t="s">
        <v>126</v>
      </c>
      <c r="K3882" t="s">
        <v>156</v>
      </c>
      <c r="L3882" t="s">
        <v>146</v>
      </c>
      <c r="M3882" s="5">
        <v>410</v>
      </c>
    </row>
    <row r="3883" spans="1:13" x14ac:dyDescent="0.65">
      <c r="A3883" s="2">
        <v>45828</v>
      </c>
      <c r="B3883" s="3">
        <f t="shared" si="182"/>
        <v>2025</v>
      </c>
      <c r="C3883" t="str">
        <f t="shared" si="180"/>
        <v>2024-2025</v>
      </c>
      <c r="D3883" t="s">
        <v>160</v>
      </c>
      <c r="E3883" t="s">
        <v>102</v>
      </c>
      <c r="F3883" t="str">
        <f t="shared" si="181"/>
        <v>Queensland</v>
      </c>
      <c r="G3883" t="s">
        <v>19</v>
      </c>
      <c r="H3883">
        <v>4825</v>
      </c>
      <c r="I3883" t="s">
        <v>11</v>
      </c>
      <c r="J3883" t="s">
        <v>131</v>
      </c>
      <c r="K3883" t="s">
        <v>159</v>
      </c>
      <c r="L3883" t="s">
        <v>149</v>
      </c>
      <c r="M3883" s="5">
        <v>91</v>
      </c>
    </row>
    <row r="3884" spans="1:13" x14ac:dyDescent="0.65">
      <c r="A3884" s="2">
        <v>45537</v>
      </c>
      <c r="B3884" s="3">
        <f t="shared" si="182"/>
        <v>2025</v>
      </c>
      <c r="C3884" t="str">
        <f t="shared" si="180"/>
        <v>2024-2025</v>
      </c>
      <c r="D3884" t="s">
        <v>160</v>
      </c>
      <c r="E3884" t="s">
        <v>84</v>
      </c>
      <c r="F3884" t="str">
        <f t="shared" si="181"/>
        <v>Western Australia</v>
      </c>
      <c r="G3884" t="s">
        <v>28</v>
      </c>
      <c r="H3884">
        <v>6280</v>
      </c>
      <c r="I3884" t="s">
        <v>11</v>
      </c>
      <c r="J3884" t="s">
        <v>133</v>
      </c>
      <c r="K3884" t="s">
        <v>154</v>
      </c>
      <c r="L3884" t="s">
        <v>144</v>
      </c>
      <c r="M3884" s="5">
        <v>227</v>
      </c>
    </row>
    <row r="3885" spans="1:13" x14ac:dyDescent="0.65">
      <c r="A3885" s="2">
        <v>45723</v>
      </c>
      <c r="B3885" s="3">
        <f t="shared" si="182"/>
        <v>2025</v>
      </c>
      <c r="C3885" t="str">
        <f t="shared" si="180"/>
        <v>2024-2025</v>
      </c>
      <c r="D3885" t="s">
        <v>160</v>
      </c>
      <c r="E3885" t="s">
        <v>83</v>
      </c>
      <c r="F3885" t="str">
        <f t="shared" si="181"/>
        <v>Victoria</v>
      </c>
      <c r="G3885" t="s">
        <v>26</v>
      </c>
      <c r="H3885">
        <v>3551</v>
      </c>
      <c r="I3885" t="s">
        <v>11</v>
      </c>
      <c r="J3885" t="s">
        <v>127</v>
      </c>
      <c r="K3885" t="s">
        <v>154</v>
      </c>
      <c r="L3885" t="s">
        <v>144</v>
      </c>
      <c r="M3885" s="5">
        <v>485</v>
      </c>
    </row>
    <row r="3886" spans="1:13" x14ac:dyDescent="0.65">
      <c r="A3886" s="2">
        <v>45461</v>
      </c>
      <c r="B3886" s="3">
        <f t="shared" si="182"/>
        <v>2024</v>
      </c>
      <c r="C3886" t="str">
        <f t="shared" si="180"/>
        <v>2023-2024</v>
      </c>
      <c r="D3886" t="s">
        <v>161</v>
      </c>
      <c r="E3886" t="s">
        <v>57</v>
      </c>
      <c r="F3886" t="str">
        <f t="shared" si="181"/>
        <v>New South Wales</v>
      </c>
      <c r="G3886" t="s">
        <v>10</v>
      </c>
      <c r="H3886">
        <v>2064</v>
      </c>
      <c r="I3886" t="s">
        <v>11</v>
      </c>
      <c r="J3886" t="s">
        <v>124</v>
      </c>
      <c r="K3886" t="s">
        <v>153</v>
      </c>
      <c r="L3886" t="s">
        <v>143</v>
      </c>
      <c r="M3886" s="5">
        <v>607</v>
      </c>
    </row>
    <row r="3887" spans="1:13" x14ac:dyDescent="0.65">
      <c r="A3887" s="2">
        <v>45954</v>
      </c>
      <c r="B3887" s="3">
        <f t="shared" si="182"/>
        <v>2026</v>
      </c>
      <c r="C3887" t="str">
        <f t="shared" si="180"/>
        <v>2025-2026</v>
      </c>
      <c r="D3887" t="s">
        <v>160</v>
      </c>
      <c r="E3887" t="s">
        <v>38</v>
      </c>
      <c r="F3887" t="str">
        <f t="shared" si="181"/>
        <v>Victoria</v>
      </c>
      <c r="G3887" t="s">
        <v>26</v>
      </c>
      <c r="H3887">
        <v>3199</v>
      </c>
      <c r="I3887" t="s">
        <v>11</v>
      </c>
      <c r="J3887" t="s">
        <v>125</v>
      </c>
      <c r="K3887" t="s">
        <v>150</v>
      </c>
      <c r="L3887" t="s">
        <v>140</v>
      </c>
      <c r="M3887" s="5">
        <v>486</v>
      </c>
    </row>
    <row r="3888" spans="1:13" x14ac:dyDescent="0.65">
      <c r="A3888" s="2">
        <v>45955</v>
      </c>
      <c r="B3888" s="3">
        <f t="shared" si="182"/>
        <v>2026</v>
      </c>
      <c r="C3888" t="str">
        <f t="shared" si="180"/>
        <v>2025-2026</v>
      </c>
      <c r="D3888" t="s">
        <v>160</v>
      </c>
      <c r="E3888" t="s">
        <v>23</v>
      </c>
      <c r="F3888" t="str">
        <f t="shared" si="181"/>
        <v>New South Wales</v>
      </c>
      <c r="G3888" t="s">
        <v>10</v>
      </c>
      <c r="H3888">
        <v>2830</v>
      </c>
      <c r="I3888" t="s">
        <v>11</v>
      </c>
      <c r="J3888" t="s">
        <v>130</v>
      </c>
      <c r="K3888" t="s">
        <v>153</v>
      </c>
      <c r="L3888" t="s">
        <v>143</v>
      </c>
      <c r="M3888" s="5">
        <v>213</v>
      </c>
    </row>
    <row r="3889" spans="1:13" x14ac:dyDescent="0.65">
      <c r="A3889" s="2">
        <v>45386</v>
      </c>
      <c r="B3889" s="3">
        <f t="shared" si="182"/>
        <v>2024</v>
      </c>
      <c r="C3889" t="str">
        <f t="shared" si="180"/>
        <v>2023-2024</v>
      </c>
      <c r="D3889" t="s">
        <v>161</v>
      </c>
      <c r="E3889" t="s">
        <v>114</v>
      </c>
      <c r="F3889" t="str">
        <f t="shared" si="181"/>
        <v>Victoria</v>
      </c>
      <c r="G3889" t="s">
        <v>26</v>
      </c>
      <c r="H3889">
        <v>3353</v>
      </c>
      <c r="I3889" t="s">
        <v>11</v>
      </c>
      <c r="J3889" t="s">
        <v>127</v>
      </c>
      <c r="K3889" t="s">
        <v>158</v>
      </c>
      <c r="L3889" t="s">
        <v>148</v>
      </c>
      <c r="M3889" s="5">
        <v>415</v>
      </c>
    </row>
    <row r="3890" spans="1:13" x14ac:dyDescent="0.65">
      <c r="A3890" s="2">
        <v>45759</v>
      </c>
      <c r="B3890" s="3">
        <f t="shared" si="182"/>
        <v>2025</v>
      </c>
      <c r="C3890" t="str">
        <f t="shared" si="180"/>
        <v>2024-2025</v>
      </c>
      <c r="D3890" t="s">
        <v>160</v>
      </c>
      <c r="E3890" t="s">
        <v>79</v>
      </c>
      <c r="F3890" t="str">
        <f t="shared" si="181"/>
        <v>Queensland</v>
      </c>
      <c r="G3890" t="s">
        <v>19</v>
      </c>
      <c r="H3890">
        <v>4680</v>
      </c>
      <c r="I3890" t="s">
        <v>11</v>
      </c>
      <c r="J3890" t="s">
        <v>136</v>
      </c>
      <c r="K3890" t="s">
        <v>150</v>
      </c>
      <c r="L3890" t="s">
        <v>140</v>
      </c>
      <c r="M3890" s="5">
        <v>603</v>
      </c>
    </row>
    <row r="3891" spans="1:13" x14ac:dyDescent="0.65">
      <c r="A3891" s="2">
        <v>45486</v>
      </c>
      <c r="B3891" s="3">
        <f t="shared" si="182"/>
        <v>2025</v>
      </c>
      <c r="C3891" t="str">
        <f t="shared" si="180"/>
        <v>2024-2025</v>
      </c>
      <c r="D3891" t="s">
        <v>161</v>
      </c>
      <c r="E3891" t="s">
        <v>77</v>
      </c>
      <c r="F3891" t="str">
        <f t="shared" si="181"/>
        <v>Victoria</v>
      </c>
      <c r="G3891" t="s">
        <v>26</v>
      </c>
      <c r="H3891">
        <v>3018</v>
      </c>
      <c r="I3891" t="s">
        <v>11</v>
      </c>
      <c r="J3891" t="s">
        <v>126</v>
      </c>
      <c r="K3891" t="s">
        <v>150</v>
      </c>
      <c r="L3891" t="s">
        <v>140</v>
      </c>
      <c r="M3891" s="5">
        <v>129</v>
      </c>
    </row>
    <row r="3892" spans="1:13" x14ac:dyDescent="0.65">
      <c r="A3892" s="2">
        <v>45741</v>
      </c>
      <c r="B3892" s="3">
        <f t="shared" si="182"/>
        <v>2025</v>
      </c>
      <c r="C3892" t="str">
        <f t="shared" si="180"/>
        <v>2024-2025</v>
      </c>
      <c r="D3892" t="s">
        <v>161</v>
      </c>
      <c r="E3892" t="s">
        <v>48</v>
      </c>
      <c r="F3892" t="str">
        <f t="shared" si="181"/>
        <v>Western Australia</v>
      </c>
      <c r="G3892" t="s">
        <v>28</v>
      </c>
      <c r="H3892">
        <v>6450</v>
      </c>
      <c r="I3892" t="s">
        <v>11</v>
      </c>
      <c r="J3892" t="s">
        <v>139</v>
      </c>
      <c r="K3892" t="s">
        <v>150</v>
      </c>
      <c r="L3892" t="s">
        <v>140</v>
      </c>
      <c r="M3892" s="5">
        <v>338</v>
      </c>
    </row>
    <row r="3893" spans="1:13" x14ac:dyDescent="0.65">
      <c r="A3893" s="2">
        <v>45670</v>
      </c>
      <c r="B3893" s="3">
        <f t="shared" si="182"/>
        <v>2025</v>
      </c>
      <c r="C3893" t="str">
        <f t="shared" si="180"/>
        <v>2024-2025</v>
      </c>
      <c r="D3893" t="s">
        <v>160</v>
      </c>
      <c r="E3893" t="s">
        <v>55</v>
      </c>
      <c r="F3893" t="str">
        <f t="shared" si="181"/>
        <v>Queensland</v>
      </c>
      <c r="G3893" t="s">
        <v>19</v>
      </c>
      <c r="H3893">
        <v>4740</v>
      </c>
      <c r="I3893" t="s">
        <v>11</v>
      </c>
      <c r="J3893" t="s">
        <v>136</v>
      </c>
      <c r="K3893" t="s">
        <v>150</v>
      </c>
      <c r="L3893" t="s">
        <v>140</v>
      </c>
      <c r="M3893" s="5">
        <v>795</v>
      </c>
    </row>
    <row r="3894" spans="1:13" x14ac:dyDescent="0.65">
      <c r="A3894" s="2">
        <v>45906</v>
      </c>
      <c r="B3894" s="3">
        <f t="shared" si="182"/>
        <v>2026</v>
      </c>
      <c r="C3894" t="str">
        <f t="shared" si="180"/>
        <v>2025-2026</v>
      </c>
      <c r="D3894" t="s">
        <v>160</v>
      </c>
      <c r="E3894" t="s">
        <v>81</v>
      </c>
      <c r="F3894" t="str">
        <f t="shared" si="181"/>
        <v>Victoria</v>
      </c>
      <c r="G3894" t="s">
        <v>26</v>
      </c>
      <c r="H3894">
        <v>3076</v>
      </c>
      <c r="I3894" t="s">
        <v>11</v>
      </c>
      <c r="J3894" t="s">
        <v>126</v>
      </c>
      <c r="K3894" t="s">
        <v>154</v>
      </c>
      <c r="L3894" t="s">
        <v>144</v>
      </c>
      <c r="M3894" s="5">
        <v>252</v>
      </c>
    </row>
    <row r="3895" spans="1:13" x14ac:dyDescent="0.65">
      <c r="A3895" s="2">
        <v>45706</v>
      </c>
      <c r="B3895" s="3">
        <f t="shared" si="182"/>
        <v>2025</v>
      </c>
      <c r="C3895" t="str">
        <f t="shared" si="180"/>
        <v>2024-2025</v>
      </c>
      <c r="D3895" t="s">
        <v>161</v>
      </c>
      <c r="E3895" t="s">
        <v>77</v>
      </c>
      <c r="F3895" t="str">
        <f t="shared" si="181"/>
        <v>Victoria</v>
      </c>
      <c r="G3895" t="s">
        <v>26</v>
      </c>
      <c r="H3895">
        <v>3018</v>
      </c>
      <c r="I3895" t="s">
        <v>11</v>
      </c>
      <c r="J3895" t="s">
        <v>126</v>
      </c>
      <c r="K3895" t="s">
        <v>154</v>
      </c>
      <c r="L3895" t="s">
        <v>144</v>
      </c>
      <c r="M3895" s="5">
        <v>57</v>
      </c>
    </row>
    <row r="3896" spans="1:13" x14ac:dyDescent="0.65">
      <c r="A3896" s="2">
        <v>45324</v>
      </c>
      <c r="B3896" s="3">
        <f t="shared" si="182"/>
        <v>2024</v>
      </c>
      <c r="C3896" t="str">
        <f t="shared" si="180"/>
        <v>2023-2024</v>
      </c>
      <c r="D3896" t="s">
        <v>160</v>
      </c>
      <c r="E3896" t="s">
        <v>107</v>
      </c>
      <c r="F3896" t="str">
        <f t="shared" si="181"/>
        <v>New South Wales</v>
      </c>
      <c r="G3896" t="s">
        <v>10</v>
      </c>
      <c r="H3896">
        <v>2020</v>
      </c>
      <c r="I3896" t="s">
        <v>11</v>
      </c>
      <c r="J3896" t="s">
        <v>124</v>
      </c>
      <c r="K3896" t="s">
        <v>153</v>
      </c>
      <c r="L3896" t="s">
        <v>143</v>
      </c>
      <c r="M3896" s="5">
        <v>743</v>
      </c>
    </row>
    <row r="3897" spans="1:13" x14ac:dyDescent="0.65">
      <c r="A3897" s="2">
        <v>45654</v>
      </c>
      <c r="B3897" s="3">
        <f t="shared" si="182"/>
        <v>2025</v>
      </c>
      <c r="C3897" t="str">
        <f t="shared" si="180"/>
        <v>2024-2025</v>
      </c>
      <c r="D3897" t="s">
        <v>160</v>
      </c>
      <c r="E3897" t="s">
        <v>47</v>
      </c>
      <c r="F3897" t="str">
        <f t="shared" si="181"/>
        <v>Victoria</v>
      </c>
      <c r="G3897" t="s">
        <v>26</v>
      </c>
      <c r="H3897">
        <v>3630</v>
      </c>
      <c r="I3897" t="s">
        <v>11</v>
      </c>
      <c r="J3897" t="s">
        <v>135</v>
      </c>
      <c r="K3897" t="s">
        <v>151</v>
      </c>
      <c r="L3897" t="s">
        <v>141</v>
      </c>
      <c r="M3897" s="5">
        <v>746</v>
      </c>
    </row>
    <row r="3898" spans="1:13" x14ac:dyDescent="0.65">
      <c r="A3898" s="2">
        <v>45932</v>
      </c>
      <c r="B3898" s="3">
        <f t="shared" si="182"/>
        <v>2026</v>
      </c>
      <c r="C3898" t="str">
        <f t="shared" si="180"/>
        <v>2025-2026</v>
      </c>
      <c r="D3898" t="s">
        <v>160</v>
      </c>
      <c r="E3898" t="s">
        <v>63</v>
      </c>
      <c r="F3898" t="str">
        <f t="shared" si="181"/>
        <v>Queensland</v>
      </c>
      <c r="G3898" t="s">
        <v>19</v>
      </c>
      <c r="H3898">
        <v>4068</v>
      </c>
      <c r="I3898" t="s">
        <v>11</v>
      </c>
      <c r="J3898" t="s">
        <v>129</v>
      </c>
      <c r="K3898" t="s">
        <v>154</v>
      </c>
      <c r="L3898" t="s">
        <v>144</v>
      </c>
      <c r="M3898" s="5">
        <v>131</v>
      </c>
    </row>
    <row r="3899" spans="1:13" x14ac:dyDescent="0.65">
      <c r="A3899" s="2">
        <v>45583</v>
      </c>
      <c r="B3899" s="3">
        <f t="shared" si="182"/>
        <v>2025</v>
      </c>
      <c r="C3899" t="str">
        <f t="shared" si="180"/>
        <v>2024-2025</v>
      </c>
      <c r="D3899" t="s">
        <v>161</v>
      </c>
      <c r="E3899" t="s">
        <v>92</v>
      </c>
      <c r="F3899" t="str">
        <f t="shared" si="181"/>
        <v>New South Wales</v>
      </c>
      <c r="G3899" t="s">
        <v>10</v>
      </c>
      <c r="H3899">
        <v>2015</v>
      </c>
      <c r="I3899" t="s">
        <v>11</v>
      </c>
      <c r="J3899" t="s">
        <v>124</v>
      </c>
      <c r="K3899" t="s">
        <v>150</v>
      </c>
      <c r="L3899" t="s">
        <v>140</v>
      </c>
      <c r="M3899" s="5">
        <v>717</v>
      </c>
    </row>
    <row r="3900" spans="1:13" x14ac:dyDescent="0.65">
      <c r="A3900" s="2">
        <v>45966</v>
      </c>
      <c r="B3900" s="3">
        <f t="shared" si="182"/>
        <v>2026</v>
      </c>
      <c r="C3900" t="str">
        <f t="shared" si="180"/>
        <v>2025-2026</v>
      </c>
      <c r="D3900" t="s">
        <v>161</v>
      </c>
      <c r="E3900" t="s">
        <v>49</v>
      </c>
      <c r="F3900" t="str">
        <f t="shared" si="181"/>
        <v>New South Wales</v>
      </c>
      <c r="G3900" t="s">
        <v>10</v>
      </c>
      <c r="H3900">
        <v>2350</v>
      </c>
      <c r="I3900" t="s">
        <v>11</v>
      </c>
      <c r="J3900" t="s">
        <v>120</v>
      </c>
      <c r="K3900" t="s">
        <v>153</v>
      </c>
      <c r="L3900" t="s">
        <v>143</v>
      </c>
      <c r="M3900" s="5">
        <v>313</v>
      </c>
    </row>
    <row r="3901" spans="1:13" x14ac:dyDescent="0.65">
      <c r="A3901" s="2">
        <v>45435</v>
      </c>
      <c r="B3901" s="3">
        <f t="shared" si="182"/>
        <v>2024</v>
      </c>
      <c r="C3901" t="str">
        <f t="shared" si="180"/>
        <v>2023-2024</v>
      </c>
      <c r="D3901" t="s">
        <v>160</v>
      </c>
      <c r="E3901" t="s">
        <v>97</v>
      </c>
      <c r="F3901" t="str">
        <f t="shared" si="181"/>
        <v>Tasmania</v>
      </c>
      <c r="G3901" t="s">
        <v>43</v>
      </c>
      <c r="H3901">
        <v>7010</v>
      </c>
      <c r="I3901" t="s">
        <v>11</v>
      </c>
      <c r="J3901" t="s">
        <v>128</v>
      </c>
      <c r="K3901" t="s">
        <v>159</v>
      </c>
      <c r="L3901" t="s">
        <v>149</v>
      </c>
      <c r="M3901" s="5">
        <v>279</v>
      </c>
    </row>
    <row r="3902" spans="1:13" x14ac:dyDescent="0.65">
      <c r="A3902" s="2">
        <v>45663</v>
      </c>
      <c r="B3902" s="3">
        <f t="shared" si="182"/>
        <v>2025</v>
      </c>
      <c r="C3902" t="str">
        <f t="shared" si="180"/>
        <v>2024-2025</v>
      </c>
      <c r="D3902" t="s">
        <v>160</v>
      </c>
      <c r="E3902" t="s">
        <v>68</v>
      </c>
      <c r="F3902" t="str">
        <f t="shared" si="181"/>
        <v>Victoria</v>
      </c>
      <c r="G3902" t="s">
        <v>26</v>
      </c>
      <c r="H3902">
        <v>3429</v>
      </c>
      <c r="I3902" t="s">
        <v>11</v>
      </c>
      <c r="J3902" t="s">
        <v>127</v>
      </c>
      <c r="K3902" t="s">
        <v>159</v>
      </c>
      <c r="L3902" t="s">
        <v>149</v>
      </c>
      <c r="M3902" s="5">
        <v>793</v>
      </c>
    </row>
    <row r="3903" spans="1:13" x14ac:dyDescent="0.65">
      <c r="A3903" s="2">
        <v>45556</v>
      </c>
      <c r="B3903" s="3">
        <f t="shared" si="182"/>
        <v>2025</v>
      </c>
      <c r="C3903" t="str">
        <f t="shared" si="180"/>
        <v>2024-2025</v>
      </c>
      <c r="D3903" t="s">
        <v>161</v>
      </c>
      <c r="E3903" t="s">
        <v>56</v>
      </c>
      <c r="F3903" t="str">
        <f t="shared" si="181"/>
        <v>Queensland</v>
      </c>
      <c r="G3903" t="s">
        <v>19</v>
      </c>
      <c r="H3903">
        <v>4883</v>
      </c>
      <c r="I3903" t="s">
        <v>11</v>
      </c>
      <c r="J3903" t="s">
        <v>131</v>
      </c>
      <c r="K3903" t="s">
        <v>151</v>
      </c>
      <c r="L3903" t="s">
        <v>141</v>
      </c>
      <c r="M3903" s="5">
        <v>34</v>
      </c>
    </row>
    <row r="3904" spans="1:13" x14ac:dyDescent="0.65">
      <c r="A3904" s="2">
        <v>45884</v>
      </c>
      <c r="B3904" s="3">
        <f t="shared" si="182"/>
        <v>2026</v>
      </c>
      <c r="C3904" t="str">
        <f t="shared" si="180"/>
        <v>2025-2026</v>
      </c>
      <c r="D3904" t="s">
        <v>161</v>
      </c>
      <c r="E3904" t="s">
        <v>49</v>
      </c>
      <c r="F3904" t="str">
        <f t="shared" si="181"/>
        <v>New South Wales</v>
      </c>
      <c r="G3904" t="s">
        <v>10</v>
      </c>
      <c r="H3904">
        <v>2350</v>
      </c>
      <c r="I3904" t="s">
        <v>11</v>
      </c>
      <c r="J3904" t="s">
        <v>120</v>
      </c>
      <c r="K3904" t="s">
        <v>159</v>
      </c>
      <c r="L3904" t="s">
        <v>149</v>
      </c>
      <c r="M3904" s="5">
        <v>643</v>
      </c>
    </row>
    <row r="3905" spans="1:13" x14ac:dyDescent="0.65">
      <c r="A3905" s="2">
        <v>45475</v>
      </c>
      <c r="B3905" s="3">
        <f t="shared" si="182"/>
        <v>2025</v>
      </c>
      <c r="C3905" t="str">
        <f t="shared" si="180"/>
        <v>2024-2025</v>
      </c>
      <c r="D3905" t="s">
        <v>160</v>
      </c>
      <c r="E3905" t="s">
        <v>81</v>
      </c>
      <c r="F3905" t="str">
        <f t="shared" si="181"/>
        <v>Victoria</v>
      </c>
      <c r="G3905" t="s">
        <v>26</v>
      </c>
      <c r="H3905">
        <v>3076</v>
      </c>
      <c r="I3905" t="s">
        <v>11</v>
      </c>
      <c r="J3905" t="s">
        <v>126</v>
      </c>
      <c r="K3905" t="s">
        <v>155</v>
      </c>
      <c r="L3905" t="s">
        <v>145</v>
      </c>
      <c r="M3905" s="5">
        <v>156</v>
      </c>
    </row>
    <row r="3906" spans="1:13" x14ac:dyDescent="0.65">
      <c r="A3906" s="2">
        <v>45477</v>
      </c>
      <c r="B3906" s="3">
        <f t="shared" si="182"/>
        <v>2025</v>
      </c>
      <c r="C3906" t="str">
        <f t="shared" ref="C3906:C3969" si="183">IF(MONTH(A3906) &gt;= 7, YEAR(A3906) &amp; "-" &amp; YEAR(A3906) + 1, YEAR(A3906) - 1 &amp; "-" &amp; YEAR(A3906))</f>
        <v>2024-2025</v>
      </c>
      <c r="D3906" t="s">
        <v>160</v>
      </c>
      <c r="E3906" t="s">
        <v>84</v>
      </c>
      <c r="F3906" t="str">
        <f t="shared" ref="F3906:F3969" si="184">IF(G3906="WA","Western Australia",
IF(G3906="NSW","New South Wales",
IF(G3906="QLD","Queensland",
IF(G3906="VIC","Victoria",
IF(G3906="TAS","Tasmania",
IF(G3906="SA","South Australia",
IF(G3906="NT","Northern Territory",
IF(G3906="ACT","Australian Capital Territory",G3906))))))))</f>
        <v>Western Australia</v>
      </c>
      <c r="G3906" t="s">
        <v>28</v>
      </c>
      <c r="H3906">
        <v>6280</v>
      </c>
      <c r="I3906" t="s">
        <v>11</v>
      </c>
      <c r="J3906" t="s">
        <v>133</v>
      </c>
      <c r="K3906" t="s">
        <v>153</v>
      </c>
      <c r="L3906" t="s">
        <v>143</v>
      </c>
      <c r="M3906" s="5">
        <v>114</v>
      </c>
    </row>
    <row r="3907" spans="1:13" x14ac:dyDescent="0.65">
      <c r="A3907" s="2">
        <v>46016</v>
      </c>
      <c r="B3907" s="3">
        <f t="shared" ref="B3907:B3970" si="185">IF(MONTH(A3907)&gt;=7,YEAR(A3907)+1,YEAR(A3907))</f>
        <v>2026</v>
      </c>
      <c r="C3907" t="str">
        <f t="shared" si="183"/>
        <v>2025-2026</v>
      </c>
      <c r="D3907" t="s">
        <v>160</v>
      </c>
      <c r="E3907" t="s">
        <v>105</v>
      </c>
      <c r="F3907" t="str">
        <f t="shared" si="184"/>
        <v>New South Wales</v>
      </c>
      <c r="G3907" t="s">
        <v>10</v>
      </c>
      <c r="H3907">
        <v>2031</v>
      </c>
      <c r="I3907" t="s">
        <v>11</v>
      </c>
      <c r="J3907" t="s">
        <v>124</v>
      </c>
      <c r="K3907" t="s">
        <v>154</v>
      </c>
      <c r="L3907" t="s">
        <v>144</v>
      </c>
      <c r="M3907" s="5">
        <v>479</v>
      </c>
    </row>
    <row r="3908" spans="1:13" x14ac:dyDescent="0.65">
      <c r="A3908" s="2">
        <v>45763</v>
      </c>
      <c r="B3908" s="3">
        <f t="shared" si="185"/>
        <v>2025</v>
      </c>
      <c r="C3908" t="str">
        <f t="shared" si="183"/>
        <v>2024-2025</v>
      </c>
      <c r="D3908" t="s">
        <v>160</v>
      </c>
      <c r="E3908" t="s">
        <v>42</v>
      </c>
      <c r="F3908" t="str">
        <f t="shared" si="184"/>
        <v>Tasmania</v>
      </c>
      <c r="G3908" t="s">
        <v>43</v>
      </c>
      <c r="H3908">
        <v>7018</v>
      </c>
      <c r="I3908" t="s">
        <v>11</v>
      </c>
      <c r="J3908" t="s">
        <v>128</v>
      </c>
      <c r="K3908" t="s">
        <v>159</v>
      </c>
      <c r="L3908" t="s">
        <v>149</v>
      </c>
      <c r="M3908" s="5">
        <v>570</v>
      </c>
    </row>
    <row r="3909" spans="1:13" x14ac:dyDescent="0.65">
      <c r="A3909" s="2">
        <v>45890</v>
      </c>
      <c r="B3909" s="3">
        <f t="shared" si="185"/>
        <v>2026</v>
      </c>
      <c r="C3909" t="str">
        <f t="shared" si="183"/>
        <v>2025-2026</v>
      </c>
      <c r="D3909" t="s">
        <v>160</v>
      </c>
      <c r="E3909" t="s">
        <v>111</v>
      </c>
      <c r="F3909" t="str">
        <f t="shared" si="184"/>
        <v>New South Wales</v>
      </c>
      <c r="G3909" t="s">
        <v>10</v>
      </c>
      <c r="H3909">
        <v>2154</v>
      </c>
      <c r="I3909" t="s">
        <v>11</v>
      </c>
      <c r="J3909" t="s">
        <v>123</v>
      </c>
      <c r="K3909" t="s">
        <v>159</v>
      </c>
      <c r="L3909" t="s">
        <v>149</v>
      </c>
      <c r="M3909" s="5">
        <v>625</v>
      </c>
    </row>
    <row r="3910" spans="1:13" x14ac:dyDescent="0.65">
      <c r="A3910" s="2">
        <v>45568</v>
      </c>
      <c r="B3910" s="3">
        <f t="shared" si="185"/>
        <v>2025</v>
      </c>
      <c r="C3910" t="str">
        <f t="shared" si="183"/>
        <v>2024-2025</v>
      </c>
      <c r="D3910" t="s">
        <v>160</v>
      </c>
      <c r="E3910" t="s">
        <v>103</v>
      </c>
      <c r="F3910" t="str">
        <f t="shared" si="184"/>
        <v>Victoria</v>
      </c>
      <c r="G3910" t="s">
        <v>26</v>
      </c>
      <c r="H3910">
        <v>3550</v>
      </c>
      <c r="I3910" t="s">
        <v>11</v>
      </c>
      <c r="J3910" t="s">
        <v>127</v>
      </c>
      <c r="K3910" t="s">
        <v>154</v>
      </c>
      <c r="L3910" t="s">
        <v>144</v>
      </c>
      <c r="M3910" s="5">
        <v>64</v>
      </c>
    </row>
    <row r="3911" spans="1:13" x14ac:dyDescent="0.65">
      <c r="A3911" s="2">
        <v>45884</v>
      </c>
      <c r="B3911" s="3">
        <f t="shared" si="185"/>
        <v>2026</v>
      </c>
      <c r="C3911" t="str">
        <f t="shared" si="183"/>
        <v>2025-2026</v>
      </c>
      <c r="D3911" t="s">
        <v>160</v>
      </c>
      <c r="E3911" t="s">
        <v>94</v>
      </c>
      <c r="F3911" t="str">
        <f t="shared" si="184"/>
        <v>Queensland</v>
      </c>
      <c r="G3911" t="s">
        <v>19</v>
      </c>
      <c r="H3911">
        <v>4551</v>
      </c>
      <c r="I3911" t="s">
        <v>11</v>
      </c>
      <c r="J3911" t="s">
        <v>134</v>
      </c>
      <c r="K3911" t="s">
        <v>153</v>
      </c>
      <c r="L3911" t="s">
        <v>143</v>
      </c>
      <c r="M3911" s="5">
        <v>373</v>
      </c>
    </row>
    <row r="3912" spans="1:13" x14ac:dyDescent="0.65">
      <c r="A3912" s="2">
        <v>45424</v>
      </c>
      <c r="B3912" s="3">
        <f t="shared" si="185"/>
        <v>2024</v>
      </c>
      <c r="C3912" t="str">
        <f t="shared" si="183"/>
        <v>2023-2024</v>
      </c>
      <c r="D3912" t="s">
        <v>161</v>
      </c>
      <c r="E3912" t="s">
        <v>79</v>
      </c>
      <c r="F3912" t="str">
        <f t="shared" si="184"/>
        <v>Queensland</v>
      </c>
      <c r="G3912" t="s">
        <v>19</v>
      </c>
      <c r="H3912">
        <v>4680</v>
      </c>
      <c r="I3912" t="s">
        <v>11</v>
      </c>
      <c r="J3912" t="s">
        <v>136</v>
      </c>
      <c r="K3912" t="s">
        <v>159</v>
      </c>
      <c r="L3912" t="s">
        <v>149</v>
      </c>
      <c r="M3912" s="5">
        <v>405</v>
      </c>
    </row>
    <row r="3913" spans="1:13" x14ac:dyDescent="0.65">
      <c r="A3913" s="2">
        <v>45962</v>
      </c>
      <c r="B3913" s="3">
        <f t="shared" si="185"/>
        <v>2026</v>
      </c>
      <c r="C3913" t="str">
        <f t="shared" si="183"/>
        <v>2025-2026</v>
      </c>
      <c r="D3913" t="s">
        <v>160</v>
      </c>
      <c r="E3913" t="s">
        <v>62</v>
      </c>
      <c r="F3913" t="str">
        <f t="shared" si="184"/>
        <v>Victoria</v>
      </c>
      <c r="G3913" t="s">
        <v>26</v>
      </c>
      <c r="H3913">
        <v>3690</v>
      </c>
      <c r="I3913" t="s">
        <v>11</v>
      </c>
      <c r="J3913" t="s">
        <v>135</v>
      </c>
      <c r="K3913" t="s">
        <v>159</v>
      </c>
      <c r="L3913" t="s">
        <v>149</v>
      </c>
      <c r="M3913" s="5">
        <v>570</v>
      </c>
    </row>
    <row r="3914" spans="1:13" x14ac:dyDescent="0.65">
      <c r="A3914" s="2">
        <v>45880</v>
      </c>
      <c r="B3914" s="3">
        <f t="shared" si="185"/>
        <v>2026</v>
      </c>
      <c r="C3914" t="str">
        <f t="shared" si="183"/>
        <v>2025-2026</v>
      </c>
      <c r="D3914" t="s">
        <v>160</v>
      </c>
      <c r="E3914" t="s">
        <v>71</v>
      </c>
      <c r="F3914" t="str">
        <f t="shared" si="184"/>
        <v>Victoria</v>
      </c>
      <c r="G3914" t="s">
        <v>26</v>
      </c>
      <c r="H3914">
        <v>3131</v>
      </c>
      <c r="I3914" t="s">
        <v>11</v>
      </c>
      <c r="J3914" t="s">
        <v>125</v>
      </c>
      <c r="K3914" t="s">
        <v>150</v>
      </c>
      <c r="L3914" t="s">
        <v>140</v>
      </c>
      <c r="M3914" s="5">
        <v>694</v>
      </c>
    </row>
    <row r="3915" spans="1:13" x14ac:dyDescent="0.65">
      <c r="A3915" s="2">
        <v>45385</v>
      </c>
      <c r="B3915" s="3">
        <f t="shared" si="185"/>
        <v>2024</v>
      </c>
      <c r="C3915" t="str">
        <f t="shared" si="183"/>
        <v>2023-2024</v>
      </c>
      <c r="D3915" t="s">
        <v>160</v>
      </c>
      <c r="E3915" t="s">
        <v>25</v>
      </c>
      <c r="F3915" t="str">
        <f t="shared" si="184"/>
        <v>Victoria</v>
      </c>
      <c r="G3915" t="s">
        <v>26</v>
      </c>
      <c r="H3915">
        <v>3066</v>
      </c>
      <c r="I3915" t="s">
        <v>11</v>
      </c>
      <c r="J3915" t="s">
        <v>126</v>
      </c>
      <c r="K3915" t="s">
        <v>159</v>
      </c>
      <c r="L3915" t="s">
        <v>149</v>
      </c>
      <c r="M3915" s="5">
        <v>93</v>
      </c>
    </row>
    <row r="3916" spans="1:13" x14ac:dyDescent="0.65">
      <c r="A3916" s="2">
        <v>45584</v>
      </c>
      <c r="B3916" s="3">
        <f t="shared" si="185"/>
        <v>2025</v>
      </c>
      <c r="C3916" t="str">
        <f t="shared" si="183"/>
        <v>2024-2025</v>
      </c>
      <c r="D3916" t="s">
        <v>161</v>
      </c>
      <c r="E3916" t="s">
        <v>49</v>
      </c>
      <c r="F3916" t="str">
        <f t="shared" si="184"/>
        <v>New South Wales</v>
      </c>
      <c r="G3916" t="s">
        <v>10</v>
      </c>
      <c r="H3916">
        <v>2350</v>
      </c>
      <c r="I3916" t="s">
        <v>11</v>
      </c>
      <c r="J3916" t="s">
        <v>120</v>
      </c>
      <c r="K3916" t="s">
        <v>158</v>
      </c>
      <c r="L3916" t="s">
        <v>148</v>
      </c>
      <c r="M3916" s="5">
        <v>292</v>
      </c>
    </row>
    <row r="3917" spans="1:13" x14ac:dyDescent="0.65">
      <c r="A3917" s="2">
        <v>45929</v>
      </c>
      <c r="B3917" s="3">
        <f t="shared" si="185"/>
        <v>2026</v>
      </c>
      <c r="C3917" t="str">
        <f t="shared" si="183"/>
        <v>2025-2026</v>
      </c>
      <c r="D3917" t="s">
        <v>160</v>
      </c>
      <c r="E3917" t="s">
        <v>54</v>
      </c>
      <c r="F3917" t="str">
        <f t="shared" si="184"/>
        <v>New South Wales</v>
      </c>
      <c r="G3917" t="s">
        <v>10</v>
      </c>
      <c r="H3917">
        <v>2750</v>
      </c>
      <c r="I3917" t="s">
        <v>11</v>
      </c>
      <c r="J3917" t="s">
        <v>130</v>
      </c>
      <c r="K3917" t="s">
        <v>154</v>
      </c>
      <c r="L3917" t="s">
        <v>144</v>
      </c>
      <c r="M3917" s="5">
        <v>361</v>
      </c>
    </row>
    <row r="3918" spans="1:13" x14ac:dyDescent="0.65">
      <c r="A3918" s="2">
        <v>45399</v>
      </c>
      <c r="B3918" s="3">
        <f t="shared" si="185"/>
        <v>2024</v>
      </c>
      <c r="C3918" t="str">
        <f t="shared" si="183"/>
        <v>2023-2024</v>
      </c>
      <c r="D3918" t="s">
        <v>160</v>
      </c>
      <c r="E3918" t="s">
        <v>64</v>
      </c>
      <c r="F3918" t="str">
        <f t="shared" si="184"/>
        <v>Western Australia</v>
      </c>
      <c r="G3918" t="s">
        <v>28</v>
      </c>
      <c r="H3918">
        <v>6112</v>
      </c>
      <c r="I3918" t="s">
        <v>11</v>
      </c>
      <c r="J3918" t="s">
        <v>133</v>
      </c>
      <c r="K3918" t="s">
        <v>154</v>
      </c>
      <c r="L3918" t="s">
        <v>144</v>
      </c>
      <c r="M3918" s="5">
        <v>474</v>
      </c>
    </row>
    <row r="3919" spans="1:13" x14ac:dyDescent="0.65">
      <c r="A3919" s="2">
        <v>45673</v>
      </c>
      <c r="B3919" s="3">
        <f t="shared" si="185"/>
        <v>2025</v>
      </c>
      <c r="C3919" t="str">
        <f t="shared" si="183"/>
        <v>2024-2025</v>
      </c>
      <c r="D3919" t="s">
        <v>160</v>
      </c>
      <c r="E3919" t="s">
        <v>78</v>
      </c>
      <c r="F3919" t="str">
        <f t="shared" si="184"/>
        <v>New South Wales</v>
      </c>
      <c r="G3919" t="s">
        <v>10</v>
      </c>
      <c r="H3919">
        <v>2480</v>
      </c>
      <c r="I3919" t="s">
        <v>11</v>
      </c>
      <c r="J3919" t="s">
        <v>120</v>
      </c>
      <c r="K3919" t="s">
        <v>154</v>
      </c>
      <c r="L3919" t="s">
        <v>144</v>
      </c>
      <c r="M3919" s="5">
        <v>753</v>
      </c>
    </row>
    <row r="3920" spans="1:13" x14ac:dyDescent="0.65">
      <c r="A3920" s="2">
        <v>45327</v>
      </c>
      <c r="B3920" s="3">
        <f t="shared" si="185"/>
        <v>2024</v>
      </c>
      <c r="C3920" t="str">
        <f t="shared" si="183"/>
        <v>2023-2024</v>
      </c>
      <c r="D3920" t="s">
        <v>160</v>
      </c>
      <c r="E3920" t="s">
        <v>9</v>
      </c>
      <c r="F3920" t="str">
        <f t="shared" si="184"/>
        <v>New South Wales</v>
      </c>
      <c r="G3920" t="s">
        <v>10</v>
      </c>
      <c r="H3920">
        <v>2067</v>
      </c>
      <c r="I3920" t="s">
        <v>11</v>
      </c>
      <c r="J3920" t="s">
        <v>124</v>
      </c>
      <c r="K3920" t="s">
        <v>154</v>
      </c>
      <c r="L3920" t="s">
        <v>144</v>
      </c>
      <c r="M3920" s="5">
        <v>137</v>
      </c>
    </row>
    <row r="3921" spans="1:13" x14ac:dyDescent="0.65">
      <c r="A3921" s="2">
        <v>45432</v>
      </c>
      <c r="B3921" s="3">
        <f t="shared" si="185"/>
        <v>2024</v>
      </c>
      <c r="C3921" t="str">
        <f t="shared" si="183"/>
        <v>2023-2024</v>
      </c>
      <c r="D3921" t="s">
        <v>160</v>
      </c>
      <c r="E3921" t="s">
        <v>25</v>
      </c>
      <c r="F3921" t="str">
        <f t="shared" si="184"/>
        <v>Victoria</v>
      </c>
      <c r="G3921" t="s">
        <v>26</v>
      </c>
      <c r="H3921">
        <v>3066</v>
      </c>
      <c r="I3921" t="s">
        <v>11</v>
      </c>
      <c r="J3921" t="s">
        <v>126</v>
      </c>
      <c r="K3921" t="s">
        <v>154</v>
      </c>
      <c r="L3921" t="s">
        <v>144</v>
      </c>
      <c r="M3921" s="5">
        <v>525</v>
      </c>
    </row>
    <row r="3922" spans="1:13" x14ac:dyDescent="0.65">
      <c r="A3922" s="2">
        <v>46016</v>
      </c>
      <c r="B3922" s="3">
        <f t="shared" si="185"/>
        <v>2026</v>
      </c>
      <c r="C3922" t="str">
        <f t="shared" si="183"/>
        <v>2025-2026</v>
      </c>
      <c r="D3922" t="s">
        <v>160</v>
      </c>
      <c r="E3922" t="s">
        <v>93</v>
      </c>
      <c r="F3922" t="str">
        <f t="shared" si="184"/>
        <v>Victoria</v>
      </c>
      <c r="G3922" t="s">
        <v>26</v>
      </c>
      <c r="H3922">
        <v>3400</v>
      </c>
      <c r="I3922" t="s">
        <v>11</v>
      </c>
      <c r="J3922" t="s">
        <v>127</v>
      </c>
      <c r="K3922" t="s">
        <v>154</v>
      </c>
      <c r="L3922" t="s">
        <v>144</v>
      </c>
      <c r="M3922" s="5">
        <v>147</v>
      </c>
    </row>
    <row r="3923" spans="1:13" x14ac:dyDescent="0.65">
      <c r="A3923" s="2">
        <v>45322</v>
      </c>
      <c r="B3923" s="3">
        <f t="shared" si="185"/>
        <v>2024</v>
      </c>
      <c r="C3923" t="str">
        <f t="shared" si="183"/>
        <v>2023-2024</v>
      </c>
      <c r="D3923" t="s">
        <v>160</v>
      </c>
      <c r="E3923" t="s">
        <v>25</v>
      </c>
      <c r="F3923" t="str">
        <f t="shared" si="184"/>
        <v>Victoria</v>
      </c>
      <c r="G3923" t="s">
        <v>26</v>
      </c>
      <c r="H3923">
        <v>3066</v>
      </c>
      <c r="I3923" t="s">
        <v>11</v>
      </c>
      <c r="J3923" t="s">
        <v>126</v>
      </c>
      <c r="K3923" t="s">
        <v>158</v>
      </c>
      <c r="L3923" t="s">
        <v>148</v>
      </c>
      <c r="M3923" s="5">
        <v>143</v>
      </c>
    </row>
    <row r="3924" spans="1:13" x14ac:dyDescent="0.65">
      <c r="A3924" s="2">
        <v>45557</v>
      </c>
      <c r="B3924" s="3">
        <f t="shared" si="185"/>
        <v>2025</v>
      </c>
      <c r="C3924" t="str">
        <f t="shared" si="183"/>
        <v>2024-2025</v>
      </c>
      <c r="D3924" t="s">
        <v>160</v>
      </c>
      <c r="E3924" t="s">
        <v>113</v>
      </c>
      <c r="F3924" t="str">
        <f t="shared" si="184"/>
        <v>New South Wales</v>
      </c>
      <c r="G3924" t="s">
        <v>10</v>
      </c>
      <c r="H3924">
        <v>2101</v>
      </c>
      <c r="I3924" t="s">
        <v>11</v>
      </c>
      <c r="J3924" t="s">
        <v>123</v>
      </c>
      <c r="K3924" t="s">
        <v>154</v>
      </c>
      <c r="L3924" t="s">
        <v>144</v>
      </c>
      <c r="M3924" s="5">
        <v>583</v>
      </c>
    </row>
    <row r="3925" spans="1:13" x14ac:dyDescent="0.65">
      <c r="A3925" s="2">
        <v>45588</v>
      </c>
      <c r="B3925" s="3">
        <f t="shared" si="185"/>
        <v>2025</v>
      </c>
      <c r="C3925" t="str">
        <f t="shared" si="183"/>
        <v>2024-2025</v>
      </c>
      <c r="D3925" t="s">
        <v>160</v>
      </c>
      <c r="E3925" t="s">
        <v>113</v>
      </c>
      <c r="F3925" t="str">
        <f t="shared" si="184"/>
        <v>New South Wales</v>
      </c>
      <c r="G3925" t="s">
        <v>10</v>
      </c>
      <c r="H3925">
        <v>2101</v>
      </c>
      <c r="I3925" t="s">
        <v>11</v>
      </c>
      <c r="J3925" t="s">
        <v>123</v>
      </c>
      <c r="K3925" t="s">
        <v>158</v>
      </c>
      <c r="L3925" t="s">
        <v>148</v>
      </c>
      <c r="M3925" s="5">
        <v>547</v>
      </c>
    </row>
    <row r="3926" spans="1:13" x14ac:dyDescent="0.65">
      <c r="A3926" s="2">
        <v>45964</v>
      </c>
      <c r="B3926" s="3">
        <f t="shared" si="185"/>
        <v>2026</v>
      </c>
      <c r="C3926" t="str">
        <f t="shared" si="183"/>
        <v>2025-2026</v>
      </c>
      <c r="D3926" t="s">
        <v>160</v>
      </c>
      <c r="E3926" t="s">
        <v>104</v>
      </c>
      <c r="F3926" t="str">
        <f t="shared" si="184"/>
        <v>Victoria</v>
      </c>
      <c r="G3926" t="s">
        <v>26</v>
      </c>
      <c r="H3926">
        <v>3175</v>
      </c>
      <c r="I3926" t="s">
        <v>11</v>
      </c>
      <c r="J3926" t="s">
        <v>125</v>
      </c>
      <c r="K3926" t="s">
        <v>158</v>
      </c>
      <c r="L3926" t="s">
        <v>148</v>
      </c>
      <c r="M3926" s="5">
        <v>698</v>
      </c>
    </row>
    <row r="3927" spans="1:13" x14ac:dyDescent="0.65">
      <c r="A3927" s="2">
        <v>45511</v>
      </c>
      <c r="B3927" s="3">
        <f t="shared" si="185"/>
        <v>2025</v>
      </c>
      <c r="C3927" t="str">
        <f t="shared" si="183"/>
        <v>2024-2025</v>
      </c>
      <c r="D3927" t="s">
        <v>160</v>
      </c>
      <c r="E3927" t="s">
        <v>83</v>
      </c>
      <c r="F3927" t="str">
        <f t="shared" si="184"/>
        <v>Victoria</v>
      </c>
      <c r="G3927" t="s">
        <v>26</v>
      </c>
      <c r="H3927">
        <v>3551</v>
      </c>
      <c r="I3927" t="s">
        <v>11</v>
      </c>
      <c r="J3927" t="s">
        <v>127</v>
      </c>
      <c r="K3927" t="s">
        <v>155</v>
      </c>
      <c r="L3927" t="s">
        <v>145</v>
      </c>
      <c r="M3927" s="5">
        <v>518</v>
      </c>
    </row>
    <row r="3928" spans="1:13" x14ac:dyDescent="0.65">
      <c r="A3928" s="2">
        <v>45600</v>
      </c>
      <c r="B3928" s="3">
        <f t="shared" si="185"/>
        <v>2025</v>
      </c>
      <c r="C3928" t="str">
        <f t="shared" si="183"/>
        <v>2024-2025</v>
      </c>
      <c r="D3928" t="s">
        <v>160</v>
      </c>
      <c r="E3928" t="s">
        <v>34</v>
      </c>
      <c r="F3928" t="str">
        <f t="shared" si="184"/>
        <v>New South Wales</v>
      </c>
      <c r="G3928" t="s">
        <v>10</v>
      </c>
      <c r="H3928">
        <v>2560</v>
      </c>
      <c r="I3928" t="s">
        <v>11</v>
      </c>
      <c r="J3928" t="s">
        <v>121</v>
      </c>
      <c r="K3928" t="s">
        <v>156</v>
      </c>
      <c r="L3928" t="s">
        <v>146</v>
      </c>
      <c r="M3928" s="5">
        <v>741</v>
      </c>
    </row>
    <row r="3929" spans="1:13" x14ac:dyDescent="0.65">
      <c r="A3929" s="2">
        <v>45410</v>
      </c>
      <c r="B3929" s="3">
        <f t="shared" si="185"/>
        <v>2024</v>
      </c>
      <c r="C3929" t="str">
        <f t="shared" si="183"/>
        <v>2023-2024</v>
      </c>
      <c r="D3929" t="s">
        <v>160</v>
      </c>
      <c r="E3929" t="s">
        <v>104</v>
      </c>
      <c r="F3929" t="str">
        <f t="shared" si="184"/>
        <v>Victoria</v>
      </c>
      <c r="G3929" t="s">
        <v>26</v>
      </c>
      <c r="H3929">
        <v>3175</v>
      </c>
      <c r="I3929" t="s">
        <v>11</v>
      </c>
      <c r="J3929" t="s">
        <v>125</v>
      </c>
      <c r="K3929" t="s">
        <v>153</v>
      </c>
      <c r="L3929" t="s">
        <v>143</v>
      </c>
      <c r="M3929" s="5">
        <v>216</v>
      </c>
    </row>
    <row r="3930" spans="1:13" x14ac:dyDescent="0.65">
      <c r="A3930" s="2">
        <v>45377</v>
      </c>
      <c r="B3930" s="3">
        <f t="shared" si="185"/>
        <v>2024</v>
      </c>
      <c r="C3930" t="str">
        <f t="shared" si="183"/>
        <v>2023-2024</v>
      </c>
      <c r="D3930" t="s">
        <v>160</v>
      </c>
      <c r="E3930" t="s">
        <v>99</v>
      </c>
      <c r="F3930" t="str">
        <f t="shared" si="184"/>
        <v>Western Australia</v>
      </c>
      <c r="G3930" t="s">
        <v>28</v>
      </c>
      <c r="H3930">
        <v>6530</v>
      </c>
      <c r="I3930" t="s">
        <v>11</v>
      </c>
      <c r="J3930" t="s">
        <v>139</v>
      </c>
      <c r="K3930" t="s">
        <v>154</v>
      </c>
      <c r="L3930" t="s">
        <v>144</v>
      </c>
      <c r="M3930" s="5">
        <v>295</v>
      </c>
    </row>
    <row r="3931" spans="1:13" x14ac:dyDescent="0.65">
      <c r="A3931" s="2">
        <v>45654</v>
      </c>
      <c r="B3931" s="3">
        <f t="shared" si="185"/>
        <v>2025</v>
      </c>
      <c r="C3931" t="str">
        <f t="shared" si="183"/>
        <v>2024-2025</v>
      </c>
      <c r="D3931" t="s">
        <v>160</v>
      </c>
      <c r="E3931" t="s">
        <v>73</v>
      </c>
      <c r="F3931" t="str">
        <f t="shared" si="184"/>
        <v>Queensland</v>
      </c>
      <c r="G3931" t="s">
        <v>19</v>
      </c>
      <c r="H3931">
        <v>4509</v>
      </c>
      <c r="I3931" t="s">
        <v>11</v>
      </c>
      <c r="J3931" t="s">
        <v>122</v>
      </c>
      <c r="K3931" t="s">
        <v>150</v>
      </c>
      <c r="L3931" t="s">
        <v>140</v>
      </c>
      <c r="M3931" s="5">
        <v>797</v>
      </c>
    </row>
    <row r="3932" spans="1:13" x14ac:dyDescent="0.65">
      <c r="A3932" s="2">
        <v>45491</v>
      </c>
      <c r="B3932" s="3">
        <f t="shared" si="185"/>
        <v>2025</v>
      </c>
      <c r="C3932" t="str">
        <f t="shared" si="183"/>
        <v>2024-2025</v>
      </c>
      <c r="D3932" t="s">
        <v>160</v>
      </c>
      <c r="E3932" t="s">
        <v>96</v>
      </c>
      <c r="F3932" t="str">
        <f t="shared" si="184"/>
        <v>Western Australia</v>
      </c>
      <c r="G3932" t="s">
        <v>28</v>
      </c>
      <c r="H3932">
        <v>6027</v>
      </c>
      <c r="I3932" t="s">
        <v>11</v>
      </c>
      <c r="J3932" t="s">
        <v>119</v>
      </c>
      <c r="K3932" t="s">
        <v>159</v>
      </c>
      <c r="L3932" t="s">
        <v>149</v>
      </c>
      <c r="M3932" s="5">
        <v>182</v>
      </c>
    </row>
    <row r="3933" spans="1:13" x14ac:dyDescent="0.65">
      <c r="A3933" s="2">
        <v>45830</v>
      </c>
      <c r="B3933" s="3">
        <f t="shared" si="185"/>
        <v>2025</v>
      </c>
      <c r="C3933" t="str">
        <f t="shared" si="183"/>
        <v>2024-2025</v>
      </c>
      <c r="D3933" t="s">
        <v>161</v>
      </c>
      <c r="E3933" t="s">
        <v>49</v>
      </c>
      <c r="F3933" t="str">
        <f t="shared" si="184"/>
        <v>New South Wales</v>
      </c>
      <c r="G3933" t="s">
        <v>10</v>
      </c>
      <c r="H3933">
        <v>2350</v>
      </c>
      <c r="I3933" t="s">
        <v>11</v>
      </c>
      <c r="J3933" t="s">
        <v>120</v>
      </c>
      <c r="K3933" t="s">
        <v>154</v>
      </c>
      <c r="L3933" t="s">
        <v>144</v>
      </c>
      <c r="M3933" s="5">
        <v>754</v>
      </c>
    </row>
    <row r="3934" spans="1:13" x14ac:dyDescent="0.65">
      <c r="A3934" s="2">
        <v>45678</v>
      </c>
      <c r="B3934" s="3">
        <f t="shared" si="185"/>
        <v>2025</v>
      </c>
      <c r="C3934" t="str">
        <f t="shared" si="183"/>
        <v>2024-2025</v>
      </c>
      <c r="D3934" t="s">
        <v>161</v>
      </c>
      <c r="E3934" t="s">
        <v>49</v>
      </c>
      <c r="F3934" t="str">
        <f t="shared" si="184"/>
        <v>New South Wales</v>
      </c>
      <c r="G3934" t="s">
        <v>10</v>
      </c>
      <c r="H3934">
        <v>2350</v>
      </c>
      <c r="I3934" t="s">
        <v>11</v>
      </c>
      <c r="J3934" t="s">
        <v>120</v>
      </c>
      <c r="K3934" t="s">
        <v>154</v>
      </c>
      <c r="L3934" t="s">
        <v>144</v>
      </c>
      <c r="M3934" s="5">
        <v>235</v>
      </c>
    </row>
    <row r="3935" spans="1:13" x14ac:dyDescent="0.65">
      <c r="A3935" s="2">
        <v>45817</v>
      </c>
      <c r="B3935" s="3">
        <f t="shared" si="185"/>
        <v>2025</v>
      </c>
      <c r="C3935" t="str">
        <f t="shared" si="183"/>
        <v>2024-2025</v>
      </c>
      <c r="D3935" t="s">
        <v>160</v>
      </c>
      <c r="E3935" t="s">
        <v>25</v>
      </c>
      <c r="F3935" t="str">
        <f t="shared" si="184"/>
        <v>Victoria</v>
      </c>
      <c r="G3935" t="s">
        <v>26</v>
      </c>
      <c r="H3935">
        <v>3066</v>
      </c>
      <c r="I3935" t="s">
        <v>11</v>
      </c>
      <c r="J3935" t="s">
        <v>126</v>
      </c>
      <c r="K3935" t="s">
        <v>154</v>
      </c>
      <c r="L3935" t="s">
        <v>144</v>
      </c>
      <c r="M3935" s="5">
        <v>139</v>
      </c>
    </row>
    <row r="3936" spans="1:13" x14ac:dyDescent="0.65">
      <c r="A3936" s="2">
        <v>45653</v>
      </c>
      <c r="B3936" s="3">
        <f t="shared" si="185"/>
        <v>2025</v>
      </c>
      <c r="C3936" t="str">
        <f t="shared" si="183"/>
        <v>2024-2025</v>
      </c>
      <c r="D3936" t="s">
        <v>161</v>
      </c>
      <c r="E3936" t="s">
        <v>92</v>
      </c>
      <c r="F3936" t="str">
        <f t="shared" si="184"/>
        <v>New South Wales</v>
      </c>
      <c r="G3936" t="s">
        <v>10</v>
      </c>
      <c r="H3936">
        <v>2015</v>
      </c>
      <c r="I3936" t="s">
        <v>11</v>
      </c>
      <c r="J3936" t="s">
        <v>124</v>
      </c>
      <c r="K3936" t="s">
        <v>154</v>
      </c>
      <c r="L3936" t="s">
        <v>144</v>
      </c>
      <c r="M3936" s="5">
        <v>650</v>
      </c>
    </row>
    <row r="3937" spans="1:13" x14ac:dyDescent="0.65">
      <c r="A3937" s="2">
        <v>45681</v>
      </c>
      <c r="B3937" s="3">
        <f t="shared" si="185"/>
        <v>2025</v>
      </c>
      <c r="C3937" t="str">
        <f t="shared" si="183"/>
        <v>2024-2025</v>
      </c>
      <c r="D3937" t="s">
        <v>161</v>
      </c>
      <c r="E3937" t="s">
        <v>45</v>
      </c>
      <c r="F3937" t="str">
        <f t="shared" si="184"/>
        <v>Victoria</v>
      </c>
      <c r="G3937" t="s">
        <v>26</v>
      </c>
      <c r="H3937">
        <v>3136</v>
      </c>
      <c r="I3937" t="s">
        <v>11</v>
      </c>
      <c r="J3937" t="s">
        <v>125</v>
      </c>
      <c r="K3937" t="s">
        <v>150</v>
      </c>
      <c r="L3937" t="s">
        <v>140</v>
      </c>
      <c r="M3937" s="5">
        <v>286</v>
      </c>
    </row>
    <row r="3938" spans="1:13" x14ac:dyDescent="0.65">
      <c r="A3938" s="2">
        <v>45822</v>
      </c>
      <c r="B3938" s="3">
        <f t="shared" si="185"/>
        <v>2025</v>
      </c>
      <c r="C3938" t="str">
        <f t="shared" si="183"/>
        <v>2024-2025</v>
      </c>
      <c r="D3938" t="s">
        <v>160</v>
      </c>
      <c r="E3938" t="s">
        <v>47</v>
      </c>
      <c r="F3938" t="str">
        <f t="shared" si="184"/>
        <v>Victoria</v>
      </c>
      <c r="G3938" t="s">
        <v>26</v>
      </c>
      <c r="H3938">
        <v>3630</v>
      </c>
      <c r="I3938" t="s">
        <v>11</v>
      </c>
      <c r="J3938" t="s">
        <v>135</v>
      </c>
      <c r="K3938" t="s">
        <v>154</v>
      </c>
      <c r="L3938" t="s">
        <v>144</v>
      </c>
      <c r="M3938" s="5">
        <v>674</v>
      </c>
    </row>
    <row r="3939" spans="1:13" x14ac:dyDescent="0.65">
      <c r="A3939" s="2">
        <v>45370</v>
      </c>
      <c r="B3939" s="3">
        <f t="shared" si="185"/>
        <v>2024</v>
      </c>
      <c r="C3939" t="str">
        <f t="shared" si="183"/>
        <v>2023-2024</v>
      </c>
      <c r="D3939" t="s">
        <v>160</v>
      </c>
      <c r="E3939" t="s">
        <v>105</v>
      </c>
      <c r="F3939" t="str">
        <f t="shared" si="184"/>
        <v>New South Wales</v>
      </c>
      <c r="G3939" t="s">
        <v>10</v>
      </c>
      <c r="H3939">
        <v>2031</v>
      </c>
      <c r="I3939" t="s">
        <v>11</v>
      </c>
      <c r="J3939" t="s">
        <v>124</v>
      </c>
      <c r="K3939" t="s">
        <v>155</v>
      </c>
      <c r="L3939" t="s">
        <v>145</v>
      </c>
      <c r="M3939" s="5">
        <v>185</v>
      </c>
    </row>
    <row r="3940" spans="1:13" x14ac:dyDescent="0.65">
      <c r="A3940" s="2">
        <v>45652</v>
      </c>
      <c r="B3940" s="3">
        <f t="shared" si="185"/>
        <v>2025</v>
      </c>
      <c r="C3940" t="str">
        <f t="shared" si="183"/>
        <v>2024-2025</v>
      </c>
      <c r="D3940" t="s">
        <v>160</v>
      </c>
      <c r="E3940" t="s">
        <v>37</v>
      </c>
      <c r="F3940" t="str">
        <f t="shared" si="184"/>
        <v>Victoria</v>
      </c>
      <c r="G3940" t="s">
        <v>26</v>
      </c>
      <c r="H3940">
        <v>3134</v>
      </c>
      <c r="I3940" t="s">
        <v>11</v>
      </c>
      <c r="J3940" t="s">
        <v>125</v>
      </c>
      <c r="K3940" t="s">
        <v>154</v>
      </c>
      <c r="L3940" t="s">
        <v>144</v>
      </c>
      <c r="M3940" s="5">
        <v>226</v>
      </c>
    </row>
    <row r="3941" spans="1:13" x14ac:dyDescent="0.65">
      <c r="A3941" s="2">
        <v>45679</v>
      </c>
      <c r="B3941" s="3">
        <f t="shared" si="185"/>
        <v>2025</v>
      </c>
      <c r="C3941" t="str">
        <f t="shared" si="183"/>
        <v>2024-2025</v>
      </c>
      <c r="D3941" t="s">
        <v>160</v>
      </c>
      <c r="E3941" t="s">
        <v>107</v>
      </c>
      <c r="F3941" t="str">
        <f t="shared" si="184"/>
        <v>New South Wales</v>
      </c>
      <c r="G3941" t="s">
        <v>10</v>
      </c>
      <c r="H3941">
        <v>2020</v>
      </c>
      <c r="I3941" t="s">
        <v>11</v>
      </c>
      <c r="J3941" t="s">
        <v>124</v>
      </c>
      <c r="K3941" t="s">
        <v>157</v>
      </c>
      <c r="L3941" t="s">
        <v>147</v>
      </c>
      <c r="M3941" s="5">
        <v>780</v>
      </c>
    </row>
    <row r="3942" spans="1:13" x14ac:dyDescent="0.65">
      <c r="A3942" s="2">
        <v>45380</v>
      </c>
      <c r="B3942" s="3">
        <f t="shared" si="185"/>
        <v>2024</v>
      </c>
      <c r="C3942" t="str">
        <f t="shared" si="183"/>
        <v>2023-2024</v>
      </c>
      <c r="D3942" t="s">
        <v>160</v>
      </c>
      <c r="E3942" t="s">
        <v>24</v>
      </c>
      <c r="F3942" t="str">
        <f t="shared" si="184"/>
        <v>Queensland</v>
      </c>
      <c r="G3942" t="s">
        <v>19</v>
      </c>
      <c r="H3942">
        <v>4053</v>
      </c>
      <c r="I3942" t="s">
        <v>11</v>
      </c>
      <c r="J3942" t="s">
        <v>129</v>
      </c>
      <c r="K3942" t="s">
        <v>154</v>
      </c>
      <c r="L3942" t="s">
        <v>144</v>
      </c>
      <c r="M3942" s="5">
        <v>258</v>
      </c>
    </row>
    <row r="3943" spans="1:13" x14ac:dyDescent="0.65">
      <c r="A3943" s="2">
        <v>45692</v>
      </c>
      <c r="B3943" s="3">
        <f t="shared" si="185"/>
        <v>2025</v>
      </c>
      <c r="C3943" t="str">
        <f t="shared" si="183"/>
        <v>2024-2025</v>
      </c>
      <c r="D3943" t="s">
        <v>160</v>
      </c>
      <c r="E3943" t="s">
        <v>67</v>
      </c>
      <c r="F3943" t="str">
        <f t="shared" si="184"/>
        <v>Tasmania</v>
      </c>
      <c r="G3943" t="s">
        <v>43</v>
      </c>
      <c r="H3943">
        <v>7250</v>
      </c>
      <c r="I3943" t="s">
        <v>11</v>
      </c>
      <c r="J3943" t="s">
        <v>128</v>
      </c>
      <c r="K3943" t="s">
        <v>159</v>
      </c>
      <c r="L3943" t="s">
        <v>149</v>
      </c>
      <c r="M3943" s="5">
        <v>562</v>
      </c>
    </row>
    <row r="3944" spans="1:13" x14ac:dyDescent="0.65">
      <c r="A3944" s="2">
        <v>45589</v>
      </c>
      <c r="B3944" s="3">
        <f t="shared" si="185"/>
        <v>2025</v>
      </c>
      <c r="C3944" t="str">
        <f t="shared" si="183"/>
        <v>2024-2025</v>
      </c>
      <c r="D3944" t="s">
        <v>160</v>
      </c>
      <c r="E3944" t="s">
        <v>99</v>
      </c>
      <c r="F3944" t="str">
        <f t="shared" si="184"/>
        <v>Western Australia</v>
      </c>
      <c r="G3944" t="s">
        <v>28</v>
      </c>
      <c r="H3944">
        <v>6530</v>
      </c>
      <c r="I3944" t="s">
        <v>11</v>
      </c>
      <c r="J3944" t="s">
        <v>139</v>
      </c>
      <c r="K3944" t="s">
        <v>159</v>
      </c>
      <c r="L3944" t="s">
        <v>149</v>
      </c>
      <c r="M3944" s="5">
        <v>468</v>
      </c>
    </row>
    <row r="3945" spans="1:13" x14ac:dyDescent="0.65">
      <c r="A3945" s="2">
        <v>45686</v>
      </c>
      <c r="B3945" s="3">
        <f t="shared" si="185"/>
        <v>2025</v>
      </c>
      <c r="C3945" t="str">
        <f t="shared" si="183"/>
        <v>2024-2025</v>
      </c>
      <c r="D3945" t="s">
        <v>161</v>
      </c>
      <c r="E3945" t="s">
        <v>92</v>
      </c>
      <c r="F3945" t="str">
        <f t="shared" si="184"/>
        <v>New South Wales</v>
      </c>
      <c r="G3945" t="s">
        <v>10</v>
      </c>
      <c r="H3945">
        <v>2015</v>
      </c>
      <c r="I3945" t="s">
        <v>11</v>
      </c>
      <c r="J3945" t="s">
        <v>124</v>
      </c>
      <c r="K3945" t="s">
        <v>153</v>
      </c>
      <c r="L3945" t="s">
        <v>143</v>
      </c>
      <c r="M3945" s="5">
        <v>577</v>
      </c>
    </row>
    <row r="3946" spans="1:13" x14ac:dyDescent="0.65">
      <c r="A3946" s="2">
        <v>45840</v>
      </c>
      <c r="B3946" s="3">
        <f t="shared" si="185"/>
        <v>2026</v>
      </c>
      <c r="C3946" t="str">
        <f t="shared" si="183"/>
        <v>2025-2026</v>
      </c>
      <c r="D3946" t="s">
        <v>160</v>
      </c>
      <c r="E3946" t="s">
        <v>83</v>
      </c>
      <c r="F3946" t="str">
        <f t="shared" si="184"/>
        <v>Victoria</v>
      </c>
      <c r="G3946" t="s">
        <v>26</v>
      </c>
      <c r="H3946">
        <v>3551</v>
      </c>
      <c r="I3946" t="s">
        <v>11</v>
      </c>
      <c r="J3946" t="s">
        <v>127</v>
      </c>
      <c r="K3946" t="s">
        <v>159</v>
      </c>
      <c r="L3946" t="s">
        <v>149</v>
      </c>
      <c r="M3946" s="5">
        <v>313</v>
      </c>
    </row>
    <row r="3947" spans="1:13" x14ac:dyDescent="0.65">
      <c r="A3947" s="2">
        <v>45513</v>
      </c>
      <c r="B3947" s="3">
        <f t="shared" si="185"/>
        <v>2025</v>
      </c>
      <c r="C3947" t="str">
        <f t="shared" si="183"/>
        <v>2024-2025</v>
      </c>
      <c r="D3947" t="s">
        <v>160</v>
      </c>
      <c r="E3947" t="s">
        <v>73</v>
      </c>
      <c r="F3947" t="str">
        <f t="shared" si="184"/>
        <v>Queensland</v>
      </c>
      <c r="G3947" t="s">
        <v>19</v>
      </c>
      <c r="H3947">
        <v>4509</v>
      </c>
      <c r="I3947" t="s">
        <v>11</v>
      </c>
      <c r="J3947" t="s">
        <v>122</v>
      </c>
      <c r="K3947" t="s">
        <v>158</v>
      </c>
      <c r="L3947" t="s">
        <v>148</v>
      </c>
      <c r="M3947" s="5">
        <v>192</v>
      </c>
    </row>
    <row r="3948" spans="1:13" x14ac:dyDescent="0.65">
      <c r="A3948" s="2">
        <v>46019</v>
      </c>
      <c r="B3948" s="3">
        <f t="shared" si="185"/>
        <v>2026</v>
      </c>
      <c r="C3948" t="str">
        <f t="shared" si="183"/>
        <v>2025-2026</v>
      </c>
      <c r="D3948" t="s">
        <v>161</v>
      </c>
      <c r="E3948" t="s">
        <v>22</v>
      </c>
      <c r="F3948" t="str">
        <f t="shared" si="184"/>
        <v>New South Wales</v>
      </c>
      <c r="G3948" t="s">
        <v>10</v>
      </c>
      <c r="H3948">
        <v>2116</v>
      </c>
      <c r="I3948" t="s">
        <v>11</v>
      </c>
      <c r="J3948" t="s">
        <v>123</v>
      </c>
      <c r="K3948" t="s">
        <v>153</v>
      </c>
      <c r="L3948" t="s">
        <v>143</v>
      </c>
      <c r="M3948" s="5">
        <v>242</v>
      </c>
    </row>
    <row r="3949" spans="1:13" x14ac:dyDescent="0.65">
      <c r="A3949" s="2">
        <v>45753</v>
      </c>
      <c r="B3949" s="3">
        <f t="shared" si="185"/>
        <v>2025</v>
      </c>
      <c r="C3949" t="str">
        <f t="shared" si="183"/>
        <v>2024-2025</v>
      </c>
      <c r="D3949" t="s">
        <v>161</v>
      </c>
      <c r="E3949" t="s">
        <v>18</v>
      </c>
      <c r="F3949" t="str">
        <f t="shared" si="184"/>
        <v>Queensland</v>
      </c>
      <c r="G3949" t="s">
        <v>19</v>
      </c>
      <c r="H3949">
        <v>4802</v>
      </c>
      <c r="I3949" t="s">
        <v>11</v>
      </c>
      <c r="J3949" t="s">
        <v>131</v>
      </c>
      <c r="K3949" t="s">
        <v>150</v>
      </c>
      <c r="L3949" t="s">
        <v>140</v>
      </c>
      <c r="M3949" s="5">
        <v>190</v>
      </c>
    </row>
    <row r="3950" spans="1:13" x14ac:dyDescent="0.65">
      <c r="A3950" s="2">
        <v>45598</v>
      </c>
      <c r="B3950" s="3">
        <f t="shared" si="185"/>
        <v>2025</v>
      </c>
      <c r="C3950" t="str">
        <f t="shared" si="183"/>
        <v>2024-2025</v>
      </c>
      <c r="D3950" t="s">
        <v>160</v>
      </c>
      <c r="E3950" t="s">
        <v>84</v>
      </c>
      <c r="F3950" t="str">
        <f t="shared" si="184"/>
        <v>Western Australia</v>
      </c>
      <c r="G3950" t="s">
        <v>28</v>
      </c>
      <c r="H3950">
        <v>6280</v>
      </c>
      <c r="I3950" t="s">
        <v>11</v>
      </c>
      <c r="J3950" t="s">
        <v>133</v>
      </c>
      <c r="K3950" t="s">
        <v>155</v>
      </c>
      <c r="L3950" t="s">
        <v>145</v>
      </c>
      <c r="M3950" s="5">
        <v>553</v>
      </c>
    </row>
    <row r="3951" spans="1:13" x14ac:dyDescent="0.65">
      <c r="A3951" s="2">
        <v>45391</v>
      </c>
      <c r="B3951" s="3">
        <f t="shared" si="185"/>
        <v>2024</v>
      </c>
      <c r="C3951" t="str">
        <f t="shared" si="183"/>
        <v>2023-2024</v>
      </c>
      <c r="D3951" t="s">
        <v>160</v>
      </c>
      <c r="E3951" t="s">
        <v>47</v>
      </c>
      <c r="F3951" t="str">
        <f t="shared" si="184"/>
        <v>Victoria</v>
      </c>
      <c r="G3951" t="s">
        <v>26</v>
      </c>
      <c r="H3951">
        <v>3630</v>
      </c>
      <c r="I3951" t="s">
        <v>11</v>
      </c>
      <c r="J3951" t="s">
        <v>135</v>
      </c>
      <c r="K3951" t="s">
        <v>151</v>
      </c>
      <c r="L3951" t="s">
        <v>141</v>
      </c>
      <c r="M3951" s="5">
        <v>70</v>
      </c>
    </row>
    <row r="3952" spans="1:13" x14ac:dyDescent="0.65">
      <c r="A3952" s="2">
        <v>45425</v>
      </c>
      <c r="B3952" s="3">
        <f t="shared" si="185"/>
        <v>2024</v>
      </c>
      <c r="C3952" t="str">
        <f t="shared" si="183"/>
        <v>2023-2024</v>
      </c>
      <c r="D3952" t="s">
        <v>160</v>
      </c>
      <c r="E3952" t="s">
        <v>14</v>
      </c>
      <c r="F3952" t="str">
        <f t="shared" si="184"/>
        <v>Northern Territory</v>
      </c>
      <c r="G3952" t="s">
        <v>15</v>
      </c>
      <c r="H3952">
        <v>800</v>
      </c>
      <c r="I3952" t="s">
        <v>11</v>
      </c>
      <c r="J3952" t="s">
        <v>138</v>
      </c>
      <c r="K3952" t="s">
        <v>155</v>
      </c>
      <c r="L3952" t="s">
        <v>145</v>
      </c>
      <c r="M3952" s="5">
        <v>230</v>
      </c>
    </row>
    <row r="3953" spans="1:13" x14ac:dyDescent="0.65">
      <c r="A3953" s="2">
        <v>45663</v>
      </c>
      <c r="B3953" s="3">
        <f t="shared" si="185"/>
        <v>2025</v>
      </c>
      <c r="C3953" t="str">
        <f t="shared" si="183"/>
        <v>2024-2025</v>
      </c>
      <c r="D3953" t="s">
        <v>160</v>
      </c>
      <c r="E3953" t="s">
        <v>81</v>
      </c>
      <c r="F3953" t="str">
        <f t="shared" si="184"/>
        <v>Victoria</v>
      </c>
      <c r="G3953" t="s">
        <v>26</v>
      </c>
      <c r="H3953">
        <v>3076</v>
      </c>
      <c r="I3953" t="s">
        <v>11</v>
      </c>
      <c r="J3953" t="s">
        <v>126</v>
      </c>
      <c r="K3953" t="s">
        <v>154</v>
      </c>
      <c r="L3953" t="s">
        <v>144</v>
      </c>
      <c r="M3953" s="5">
        <v>327</v>
      </c>
    </row>
    <row r="3954" spans="1:13" x14ac:dyDescent="0.65">
      <c r="A3954" s="2">
        <v>45444</v>
      </c>
      <c r="B3954" s="3">
        <f t="shared" si="185"/>
        <v>2024</v>
      </c>
      <c r="C3954" t="str">
        <f t="shared" si="183"/>
        <v>2023-2024</v>
      </c>
      <c r="D3954" t="s">
        <v>160</v>
      </c>
      <c r="E3954" t="s">
        <v>78</v>
      </c>
      <c r="F3954" t="str">
        <f t="shared" si="184"/>
        <v>New South Wales</v>
      </c>
      <c r="G3954" t="s">
        <v>10</v>
      </c>
      <c r="H3954">
        <v>2480</v>
      </c>
      <c r="I3954" t="s">
        <v>11</v>
      </c>
      <c r="J3954" t="s">
        <v>120</v>
      </c>
      <c r="K3954" t="s">
        <v>154</v>
      </c>
      <c r="L3954" t="s">
        <v>144</v>
      </c>
      <c r="M3954" s="5">
        <v>110</v>
      </c>
    </row>
    <row r="3955" spans="1:13" x14ac:dyDescent="0.65">
      <c r="A3955" s="2">
        <v>45918</v>
      </c>
      <c r="B3955" s="3">
        <f t="shared" si="185"/>
        <v>2026</v>
      </c>
      <c r="C3955" t="str">
        <f t="shared" si="183"/>
        <v>2025-2026</v>
      </c>
      <c r="D3955" t="s">
        <v>161</v>
      </c>
      <c r="E3955" t="s">
        <v>33</v>
      </c>
      <c r="F3955" t="str">
        <f t="shared" si="184"/>
        <v>Northern Territory</v>
      </c>
      <c r="G3955" t="s">
        <v>15</v>
      </c>
      <c r="H3955">
        <v>870</v>
      </c>
      <c r="I3955" t="s">
        <v>11</v>
      </c>
      <c r="J3955" t="s">
        <v>138</v>
      </c>
      <c r="K3955" t="s">
        <v>154</v>
      </c>
      <c r="L3955" t="s">
        <v>144</v>
      </c>
      <c r="M3955" s="5">
        <v>487</v>
      </c>
    </row>
    <row r="3956" spans="1:13" x14ac:dyDescent="0.65">
      <c r="A3956" s="2">
        <v>45583</v>
      </c>
      <c r="B3956" s="3">
        <f t="shared" si="185"/>
        <v>2025</v>
      </c>
      <c r="C3956" t="str">
        <f t="shared" si="183"/>
        <v>2024-2025</v>
      </c>
      <c r="D3956" t="s">
        <v>160</v>
      </c>
      <c r="E3956" t="s">
        <v>46</v>
      </c>
      <c r="F3956" t="str">
        <f t="shared" si="184"/>
        <v>South Australia</v>
      </c>
      <c r="G3956" t="s">
        <v>17</v>
      </c>
      <c r="H3956">
        <v>5043</v>
      </c>
      <c r="I3956" t="s">
        <v>11</v>
      </c>
      <c r="J3956" t="s">
        <v>132</v>
      </c>
      <c r="K3956" t="s">
        <v>150</v>
      </c>
      <c r="L3956" t="s">
        <v>140</v>
      </c>
      <c r="M3956" s="5">
        <v>799</v>
      </c>
    </row>
    <row r="3957" spans="1:13" x14ac:dyDescent="0.65">
      <c r="A3957" s="2">
        <v>45584</v>
      </c>
      <c r="B3957" s="3">
        <f t="shared" si="185"/>
        <v>2025</v>
      </c>
      <c r="C3957" t="str">
        <f t="shared" si="183"/>
        <v>2024-2025</v>
      </c>
      <c r="D3957" t="s">
        <v>160</v>
      </c>
      <c r="E3957" t="s">
        <v>59</v>
      </c>
      <c r="F3957" t="str">
        <f t="shared" si="184"/>
        <v>South Australia</v>
      </c>
      <c r="G3957" t="s">
        <v>17</v>
      </c>
      <c r="H3957">
        <v>5011</v>
      </c>
      <c r="I3957" t="s">
        <v>11</v>
      </c>
      <c r="J3957" t="s">
        <v>132</v>
      </c>
      <c r="K3957" t="s">
        <v>159</v>
      </c>
      <c r="L3957" t="s">
        <v>149</v>
      </c>
      <c r="M3957" s="5">
        <v>554</v>
      </c>
    </row>
    <row r="3958" spans="1:13" x14ac:dyDescent="0.65">
      <c r="A3958" s="2">
        <v>45852</v>
      </c>
      <c r="B3958" s="3">
        <f t="shared" si="185"/>
        <v>2026</v>
      </c>
      <c r="C3958" t="str">
        <f t="shared" si="183"/>
        <v>2025-2026</v>
      </c>
      <c r="D3958" t="s">
        <v>160</v>
      </c>
      <c r="E3958" t="s">
        <v>34</v>
      </c>
      <c r="F3958" t="str">
        <f t="shared" si="184"/>
        <v>New South Wales</v>
      </c>
      <c r="G3958" t="s">
        <v>10</v>
      </c>
      <c r="H3958">
        <v>2560</v>
      </c>
      <c r="I3958" t="s">
        <v>11</v>
      </c>
      <c r="J3958" t="s">
        <v>121</v>
      </c>
      <c r="K3958" t="s">
        <v>154</v>
      </c>
      <c r="L3958" t="s">
        <v>144</v>
      </c>
      <c r="M3958" s="5">
        <v>607</v>
      </c>
    </row>
    <row r="3959" spans="1:13" x14ac:dyDescent="0.65">
      <c r="A3959" s="2">
        <v>45926</v>
      </c>
      <c r="B3959" s="3">
        <f t="shared" si="185"/>
        <v>2026</v>
      </c>
      <c r="C3959" t="str">
        <f t="shared" si="183"/>
        <v>2025-2026</v>
      </c>
      <c r="D3959" t="s">
        <v>160</v>
      </c>
      <c r="E3959" t="s">
        <v>47</v>
      </c>
      <c r="F3959" t="str">
        <f t="shared" si="184"/>
        <v>Victoria</v>
      </c>
      <c r="G3959" t="s">
        <v>26</v>
      </c>
      <c r="H3959">
        <v>3630</v>
      </c>
      <c r="I3959" t="s">
        <v>11</v>
      </c>
      <c r="J3959" t="s">
        <v>135</v>
      </c>
      <c r="K3959" t="s">
        <v>159</v>
      </c>
      <c r="L3959" t="s">
        <v>149</v>
      </c>
      <c r="M3959" s="5">
        <v>394</v>
      </c>
    </row>
    <row r="3960" spans="1:13" x14ac:dyDescent="0.65">
      <c r="A3960" s="2">
        <v>45422</v>
      </c>
      <c r="B3960" s="3">
        <f t="shared" si="185"/>
        <v>2024</v>
      </c>
      <c r="C3960" t="str">
        <f t="shared" si="183"/>
        <v>2023-2024</v>
      </c>
      <c r="D3960" t="s">
        <v>160</v>
      </c>
      <c r="E3960" t="s">
        <v>21</v>
      </c>
      <c r="F3960" t="str">
        <f t="shared" si="184"/>
        <v>South Australia</v>
      </c>
      <c r="G3960" t="s">
        <v>17</v>
      </c>
      <c r="H3960">
        <v>5343</v>
      </c>
      <c r="I3960" t="s">
        <v>11</v>
      </c>
      <c r="J3960" t="s">
        <v>137</v>
      </c>
      <c r="K3960" t="s">
        <v>154</v>
      </c>
      <c r="L3960" t="s">
        <v>144</v>
      </c>
      <c r="M3960" s="5">
        <v>387</v>
      </c>
    </row>
    <row r="3961" spans="1:13" x14ac:dyDescent="0.65">
      <c r="A3961" s="2">
        <v>45622</v>
      </c>
      <c r="B3961" s="3">
        <f t="shared" si="185"/>
        <v>2025</v>
      </c>
      <c r="C3961" t="str">
        <f t="shared" si="183"/>
        <v>2024-2025</v>
      </c>
      <c r="D3961" t="s">
        <v>161</v>
      </c>
      <c r="E3961" t="s">
        <v>106</v>
      </c>
      <c r="F3961" t="str">
        <f t="shared" si="184"/>
        <v>Queensland</v>
      </c>
      <c r="G3961" t="s">
        <v>19</v>
      </c>
      <c r="H3961">
        <v>4558</v>
      </c>
      <c r="I3961" t="s">
        <v>11</v>
      </c>
      <c r="J3961" t="s">
        <v>134</v>
      </c>
      <c r="K3961" t="s">
        <v>154</v>
      </c>
      <c r="L3961" t="s">
        <v>144</v>
      </c>
      <c r="M3961" s="5">
        <v>787</v>
      </c>
    </row>
    <row r="3962" spans="1:13" x14ac:dyDescent="0.65">
      <c r="A3962" s="2">
        <v>45448</v>
      </c>
      <c r="B3962" s="3">
        <f t="shared" si="185"/>
        <v>2024</v>
      </c>
      <c r="C3962" t="str">
        <f t="shared" si="183"/>
        <v>2023-2024</v>
      </c>
      <c r="D3962" t="s">
        <v>161</v>
      </c>
      <c r="E3962" t="s">
        <v>22</v>
      </c>
      <c r="F3962" t="str">
        <f t="shared" si="184"/>
        <v>New South Wales</v>
      </c>
      <c r="G3962" t="s">
        <v>10</v>
      </c>
      <c r="H3962">
        <v>2116</v>
      </c>
      <c r="I3962" t="s">
        <v>11</v>
      </c>
      <c r="J3962" t="s">
        <v>123</v>
      </c>
      <c r="K3962" t="s">
        <v>154</v>
      </c>
      <c r="L3962" t="s">
        <v>144</v>
      </c>
      <c r="M3962" s="5">
        <v>386</v>
      </c>
    </row>
    <row r="3963" spans="1:13" x14ac:dyDescent="0.65">
      <c r="A3963" s="2">
        <v>45386</v>
      </c>
      <c r="B3963" s="3">
        <f t="shared" si="185"/>
        <v>2024</v>
      </c>
      <c r="C3963" t="str">
        <f t="shared" si="183"/>
        <v>2023-2024</v>
      </c>
      <c r="D3963" t="s">
        <v>160</v>
      </c>
      <c r="E3963" t="s">
        <v>12</v>
      </c>
      <c r="F3963" t="str">
        <f t="shared" si="184"/>
        <v>New South Wales</v>
      </c>
      <c r="G3963" t="s">
        <v>10</v>
      </c>
      <c r="H3963">
        <v>2795</v>
      </c>
      <c r="I3963" t="s">
        <v>11</v>
      </c>
      <c r="J3963" t="s">
        <v>130</v>
      </c>
      <c r="K3963" t="s">
        <v>155</v>
      </c>
      <c r="L3963" t="s">
        <v>145</v>
      </c>
      <c r="M3963" s="5">
        <v>724</v>
      </c>
    </row>
    <row r="3964" spans="1:13" x14ac:dyDescent="0.65">
      <c r="A3964" s="2">
        <v>45812</v>
      </c>
      <c r="B3964" s="3">
        <f t="shared" si="185"/>
        <v>2025</v>
      </c>
      <c r="C3964" t="str">
        <f t="shared" si="183"/>
        <v>2024-2025</v>
      </c>
      <c r="D3964" t="s">
        <v>160</v>
      </c>
      <c r="E3964" t="s">
        <v>81</v>
      </c>
      <c r="F3964" t="str">
        <f t="shared" si="184"/>
        <v>Victoria</v>
      </c>
      <c r="G3964" t="s">
        <v>26</v>
      </c>
      <c r="H3964">
        <v>3076</v>
      </c>
      <c r="I3964" t="s">
        <v>11</v>
      </c>
      <c r="J3964" t="s">
        <v>126</v>
      </c>
      <c r="K3964" t="s">
        <v>158</v>
      </c>
      <c r="L3964" t="s">
        <v>148</v>
      </c>
      <c r="M3964" s="5">
        <v>533</v>
      </c>
    </row>
    <row r="3965" spans="1:13" x14ac:dyDescent="0.65">
      <c r="A3965" s="2">
        <v>45666</v>
      </c>
      <c r="B3965" s="3">
        <f t="shared" si="185"/>
        <v>2025</v>
      </c>
      <c r="C3965" t="str">
        <f t="shared" si="183"/>
        <v>2024-2025</v>
      </c>
      <c r="D3965" t="s">
        <v>160</v>
      </c>
      <c r="E3965" t="s">
        <v>9</v>
      </c>
      <c r="F3965" t="str">
        <f t="shared" si="184"/>
        <v>New South Wales</v>
      </c>
      <c r="G3965" t="s">
        <v>10</v>
      </c>
      <c r="H3965">
        <v>2067</v>
      </c>
      <c r="I3965" t="s">
        <v>11</v>
      </c>
      <c r="J3965" t="s">
        <v>124</v>
      </c>
      <c r="K3965" t="s">
        <v>150</v>
      </c>
      <c r="L3965" t="s">
        <v>140</v>
      </c>
      <c r="M3965" s="5">
        <v>203</v>
      </c>
    </row>
    <row r="3966" spans="1:13" x14ac:dyDescent="0.65">
      <c r="A3966" s="2">
        <v>45718</v>
      </c>
      <c r="B3966" s="3">
        <f t="shared" si="185"/>
        <v>2025</v>
      </c>
      <c r="C3966" t="str">
        <f t="shared" si="183"/>
        <v>2024-2025</v>
      </c>
      <c r="D3966" t="s">
        <v>160</v>
      </c>
      <c r="E3966" t="s">
        <v>76</v>
      </c>
      <c r="F3966" t="str">
        <f t="shared" si="184"/>
        <v>Queensland</v>
      </c>
      <c r="G3966" t="s">
        <v>19</v>
      </c>
      <c r="H3966">
        <v>4220</v>
      </c>
      <c r="I3966" t="s">
        <v>11</v>
      </c>
      <c r="J3966" t="s">
        <v>122</v>
      </c>
      <c r="K3966" t="s">
        <v>159</v>
      </c>
      <c r="L3966" t="s">
        <v>149</v>
      </c>
      <c r="M3966" s="5">
        <v>400</v>
      </c>
    </row>
    <row r="3967" spans="1:13" x14ac:dyDescent="0.65">
      <c r="A3967" s="2">
        <v>45399</v>
      </c>
      <c r="B3967" s="3">
        <f t="shared" si="185"/>
        <v>2024</v>
      </c>
      <c r="C3967" t="str">
        <f t="shared" si="183"/>
        <v>2023-2024</v>
      </c>
      <c r="D3967" t="s">
        <v>160</v>
      </c>
      <c r="E3967" t="s">
        <v>81</v>
      </c>
      <c r="F3967" t="str">
        <f t="shared" si="184"/>
        <v>Victoria</v>
      </c>
      <c r="G3967" t="s">
        <v>26</v>
      </c>
      <c r="H3967">
        <v>3076</v>
      </c>
      <c r="I3967" t="s">
        <v>11</v>
      </c>
      <c r="J3967" t="s">
        <v>126</v>
      </c>
      <c r="K3967" t="s">
        <v>150</v>
      </c>
      <c r="L3967" t="s">
        <v>140</v>
      </c>
      <c r="M3967" s="5">
        <v>85</v>
      </c>
    </row>
    <row r="3968" spans="1:13" x14ac:dyDescent="0.65">
      <c r="A3968" s="2">
        <v>45982</v>
      </c>
      <c r="B3968" s="3">
        <f t="shared" si="185"/>
        <v>2026</v>
      </c>
      <c r="C3968" t="str">
        <f t="shared" si="183"/>
        <v>2025-2026</v>
      </c>
      <c r="D3968" t="s">
        <v>160</v>
      </c>
      <c r="E3968" t="s">
        <v>24</v>
      </c>
      <c r="F3968" t="str">
        <f t="shared" si="184"/>
        <v>Queensland</v>
      </c>
      <c r="G3968" t="s">
        <v>19</v>
      </c>
      <c r="H3968">
        <v>4053</v>
      </c>
      <c r="I3968" t="s">
        <v>11</v>
      </c>
      <c r="J3968" t="s">
        <v>129</v>
      </c>
      <c r="K3968" t="s">
        <v>155</v>
      </c>
      <c r="L3968" t="s">
        <v>145</v>
      </c>
      <c r="M3968" s="5">
        <v>496</v>
      </c>
    </row>
    <row r="3969" spans="1:13" x14ac:dyDescent="0.65">
      <c r="A3969" s="2">
        <v>45501</v>
      </c>
      <c r="B3969" s="3">
        <f t="shared" si="185"/>
        <v>2025</v>
      </c>
      <c r="C3969" t="str">
        <f t="shared" si="183"/>
        <v>2024-2025</v>
      </c>
      <c r="D3969" t="s">
        <v>160</v>
      </c>
      <c r="E3969" t="s">
        <v>42</v>
      </c>
      <c r="F3969" t="str">
        <f t="shared" si="184"/>
        <v>Tasmania</v>
      </c>
      <c r="G3969" t="s">
        <v>43</v>
      </c>
      <c r="H3969">
        <v>7018</v>
      </c>
      <c r="I3969" t="s">
        <v>11</v>
      </c>
      <c r="J3969" t="s">
        <v>128</v>
      </c>
      <c r="K3969" t="s">
        <v>159</v>
      </c>
      <c r="L3969" t="s">
        <v>149</v>
      </c>
      <c r="M3969" s="5">
        <v>141</v>
      </c>
    </row>
    <row r="3970" spans="1:13" x14ac:dyDescent="0.65">
      <c r="A3970" s="2">
        <v>45384</v>
      </c>
      <c r="B3970" s="3">
        <f t="shared" si="185"/>
        <v>2024</v>
      </c>
      <c r="C3970" t="str">
        <f t="shared" ref="C3970:C4033" si="186">IF(MONTH(A3970) &gt;= 7, YEAR(A3970) &amp; "-" &amp; YEAR(A3970) + 1, YEAR(A3970) - 1 &amp; "-" &amp; YEAR(A3970))</f>
        <v>2023-2024</v>
      </c>
      <c r="D3970" t="s">
        <v>161</v>
      </c>
      <c r="E3970" t="s">
        <v>66</v>
      </c>
      <c r="F3970" t="str">
        <f t="shared" ref="F3970:F4033" si="187">IF(G3970="WA","Western Australia",
IF(G3970="NSW","New South Wales",
IF(G3970="QLD","Queensland",
IF(G3970="VIC","Victoria",
IF(G3970="TAS","Tasmania",
IF(G3970="SA","South Australia",
IF(G3970="NT","Northern Territory",
IF(G3970="ACT","Australian Capital Territory",G3970))))))))</f>
        <v>Western Australia</v>
      </c>
      <c r="G3970" t="s">
        <v>28</v>
      </c>
      <c r="H3970">
        <v>6330</v>
      </c>
      <c r="I3970" t="s">
        <v>11</v>
      </c>
      <c r="J3970" t="s">
        <v>133</v>
      </c>
      <c r="K3970" t="s">
        <v>157</v>
      </c>
      <c r="L3970" t="s">
        <v>147</v>
      </c>
      <c r="M3970" s="5">
        <v>236</v>
      </c>
    </row>
    <row r="3971" spans="1:13" x14ac:dyDescent="0.65">
      <c r="A3971" s="2">
        <v>45302</v>
      </c>
      <c r="B3971" s="3">
        <f t="shared" ref="B3971:B4034" si="188">IF(MONTH(A3971)&gt;=7,YEAR(A3971)+1,YEAR(A3971))</f>
        <v>2024</v>
      </c>
      <c r="C3971" t="str">
        <f t="shared" si="186"/>
        <v>2023-2024</v>
      </c>
      <c r="D3971" t="s">
        <v>161</v>
      </c>
      <c r="E3971" t="s">
        <v>70</v>
      </c>
      <c r="F3971" t="str">
        <f t="shared" si="187"/>
        <v>Western Australia</v>
      </c>
      <c r="G3971" t="s">
        <v>28</v>
      </c>
      <c r="H3971">
        <v>6021</v>
      </c>
      <c r="I3971" t="s">
        <v>11</v>
      </c>
      <c r="J3971" t="s">
        <v>119</v>
      </c>
      <c r="K3971" t="s">
        <v>159</v>
      </c>
      <c r="L3971" t="s">
        <v>149</v>
      </c>
      <c r="M3971" s="5">
        <v>60</v>
      </c>
    </row>
    <row r="3972" spans="1:13" x14ac:dyDescent="0.65">
      <c r="A3972" s="2">
        <v>45629</v>
      </c>
      <c r="B3972" s="3">
        <f t="shared" si="188"/>
        <v>2025</v>
      </c>
      <c r="C3972" t="str">
        <f t="shared" si="186"/>
        <v>2024-2025</v>
      </c>
      <c r="D3972" t="s">
        <v>160</v>
      </c>
      <c r="E3972" t="s">
        <v>108</v>
      </c>
      <c r="F3972" t="str">
        <f t="shared" si="187"/>
        <v>Tasmania</v>
      </c>
      <c r="G3972" t="s">
        <v>43</v>
      </c>
      <c r="H3972">
        <v>7320</v>
      </c>
      <c r="I3972" t="s">
        <v>11</v>
      </c>
      <c r="J3972" t="s">
        <v>128</v>
      </c>
      <c r="K3972" t="s">
        <v>159</v>
      </c>
      <c r="L3972" t="s">
        <v>149</v>
      </c>
      <c r="M3972" s="5">
        <v>392</v>
      </c>
    </row>
    <row r="3973" spans="1:13" x14ac:dyDescent="0.65">
      <c r="A3973" s="2">
        <v>45620</v>
      </c>
      <c r="B3973" s="3">
        <f t="shared" si="188"/>
        <v>2025</v>
      </c>
      <c r="C3973" t="str">
        <f t="shared" si="186"/>
        <v>2024-2025</v>
      </c>
      <c r="D3973" t="s">
        <v>160</v>
      </c>
      <c r="E3973" t="s">
        <v>90</v>
      </c>
      <c r="F3973" t="str">
        <f t="shared" si="187"/>
        <v>New South Wales</v>
      </c>
      <c r="G3973" t="s">
        <v>10</v>
      </c>
      <c r="H3973">
        <v>2650</v>
      </c>
      <c r="I3973" t="s">
        <v>11</v>
      </c>
      <c r="J3973" t="s">
        <v>130</v>
      </c>
      <c r="K3973" t="s">
        <v>154</v>
      </c>
      <c r="L3973" t="s">
        <v>144</v>
      </c>
      <c r="M3973" s="5">
        <v>397</v>
      </c>
    </row>
    <row r="3974" spans="1:13" x14ac:dyDescent="0.65">
      <c r="A3974" s="2">
        <v>45824</v>
      </c>
      <c r="B3974" s="3">
        <f t="shared" si="188"/>
        <v>2025</v>
      </c>
      <c r="C3974" t="str">
        <f t="shared" si="186"/>
        <v>2024-2025</v>
      </c>
      <c r="D3974" t="s">
        <v>160</v>
      </c>
      <c r="E3974" t="s">
        <v>16</v>
      </c>
      <c r="F3974" t="str">
        <f t="shared" si="187"/>
        <v>South Australia</v>
      </c>
      <c r="G3974" t="s">
        <v>17</v>
      </c>
      <c r="H3974">
        <v>5168</v>
      </c>
      <c r="I3974" t="s">
        <v>11</v>
      </c>
      <c r="J3974" t="s">
        <v>132</v>
      </c>
      <c r="K3974" t="s">
        <v>154</v>
      </c>
      <c r="L3974" t="s">
        <v>144</v>
      </c>
      <c r="M3974" s="5">
        <v>502</v>
      </c>
    </row>
    <row r="3975" spans="1:13" x14ac:dyDescent="0.65">
      <c r="A3975" s="2">
        <v>45881</v>
      </c>
      <c r="B3975" s="3">
        <f t="shared" si="188"/>
        <v>2026</v>
      </c>
      <c r="C3975" t="str">
        <f t="shared" si="186"/>
        <v>2025-2026</v>
      </c>
      <c r="D3975" t="s">
        <v>160</v>
      </c>
      <c r="E3975" t="s">
        <v>94</v>
      </c>
      <c r="F3975" t="str">
        <f t="shared" si="187"/>
        <v>Queensland</v>
      </c>
      <c r="G3975" t="s">
        <v>19</v>
      </c>
      <c r="H3975">
        <v>4551</v>
      </c>
      <c r="I3975" t="s">
        <v>11</v>
      </c>
      <c r="J3975" t="s">
        <v>134</v>
      </c>
      <c r="K3975" t="s">
        <v>158</v>
      </c>
      <c r="L3975" t="s">
        <v>148</v>
      </c>
      <c r="M3975" s="5">
        <v>500</v>
      </c>
    </row>
    <row r="3976" spans="1:13" x14ac:dyDescent="0.65">
      <c r="A3976" s="2">
        <v>45877</v>
      </c>
      <c r="B3976" s="3">
        <f t="shared" si="188"/>
        <v>2026</v>
      </c>
      <c r="C3976" t="str">
        <f t="shared" si="186"/>
        <v>2025-2026</v>
      </c>
      <c r="D3976" t="s">
        <v>161</v>
      </c>
      <c r="E3976" t="s">
        <v>22</v>
      </c>
      <c r="F3976" t="str">
        <f t="shared" si="187"/>
        <v>New South Wales</v>
      </c>
      <c r="G3976" t="s">
        <v>10</v>
      </c>
      <c r="H3976">
        <v>2116</v>
      </c>
      <c r="I3976" t="s">
        <v>11</v>
      </c>
      <c r="J3976" t="s">
        <v>123</v>
      </c>
      <c r="K3976" t="s">
        <v>150</v>
      </c>
      <c r="L3976" t="s">
        <v>140</v>
      </c>
      <c r="M3976" s="5">
        <v>266</v>
      </c>
    </row>
    <row r="3977" spans="1:13" x14ac:dyDescent="0.65">
      <c r="A3977" s="2">
        <v>45850</v>
      </c>
      <c r="B3977" s="3">
        <f t="shared" si="188"/>
        <v>2026</v>
      </c>
      <c r="C3977" t="str">
        <f t="shared" si="186"/>
        <v>2025-2026</v>
      </c>
      <c r="D3977" t="s">
        <v>160</v>
      </c>
      <c r="E3977" t="s">
        <v>87</v>
      </c>
      <c r="F3977" t="str">
        <f t="shared" si="187"/>
        <v>New South Wales</v>
      </c>
      <c r="G3977" t="s">
        <v>10</v>
      </c>
      <c r="H3977">
        <v>2158</v>
      </c>
      <c r="I3977" t="s">
        <v>11</v>
      </c>
      <c r="J3977" t="s">
        <v>123</v>
      </c>
      <c r="K3977" t="s">
        <v>150</v>
      </c>
      <c r="L3977" t="s">
        <v>140</v>
      </c>
      <c r="M3977" s="5">
        <v>445</v>
      </c>
    </row>
    <row r="3978" spans="1:13" x14ac:dyDescent="0.65">
      <c r="A3978" s="2">
        <v>45740</v>
      </c>
      <c r="B3978" s="3">
        <f t="shared" si="188"/>
        <v>2025</v>
      </c>
      <c r="C3978" t="str">
        <f t="shared" si="186"/>
        <v>2024-2025</v>
      </c>
      <c r="D3978" t="s">
        <v>160</v>
      </c>
      <c r="E3978" t="s">
        <v>35</v>
      </c>
      <c r="F3978" t="str">
        <f t="shared" si="187"/>
        <v>Victoria</v>
      </c>
      <c r="G3978" t="s">
        <v>26</v>
      </c>
      <c r="H3978">
        <v>3280</v>
      </c>
      <c r="I3978" t="s">
        <v>11</v>
      </c>
      <c r="J3978" t="s">
        <v>127</v>
      </c>
      <c r="K3978" t="s">
        <v>151</v>
      </c>
      <c r="L3978" t="s">
        <v>141</v>
      </c>
      <c r="M3978" s="5">
        <v>278</v>
      </c>
    </row>
    <row r="3979" spans="1:13" x14ac:dyDescent="0.65">
      <c r="A3979" s="2">
        <v>45474</v>
      </c>
      <c r="B3979" s="3">
        <f t="shared" si="188"/>
        <v>2025</v>
      </c>
      <c r="C3979" t="str">
        <f t="shared" si="186"/>
        <v>2024-2025</v>
      </c>
      <c r="D3979" t="s">
        <v>160</v>
      </c>
      <c r="E3979" t="s">
        <v>16</v>
      </c>
      <c r="F3979" t="str">
        <f t="shared" si="187"/>
        <v>South Australia</v>
      </c>
      <c r="G3979" t="s">
        <v>17</v>
      </c>
      <c r="H3979">
        <v>5168</v>
      </c>
      <c r="I3979" t="s">
        <v>11</v>
      </c>
      <c r="J3979" t="s">
        <v>132</v>
      </c>
      <c r="K3979" t="s">
        <v>150</v>
      </c>
      <c r="L3979" t="s">
        <v>140</v>
      </c>
      <c r="M3979" s="5">
        <v>720</v>
      </c>
    </row>
    <row r="3980" spans="1:13" x14ac:dyDescent="0.65">
      <c r="A3980" s="2">
        <v>45555</v>
      </c>
      <c r="B3980" s="3">
        <f t="shared" si="188"/>
        <v>2025</v>
      </c>
      <c r="C3980" t="str">
        <f t="shared" si="186"/>
        <v>2024-2025</v>
      </c>
      <c r="D3980" t="s">
        <v>160</v>
      </c>
      <c r="E3980" t="s">
        <v>103</v>
      </c>
      <c r="F3980" t="str">
        <f t="shared" si="187"/>
        <v>Victoria</v>
      </c>
      <c r="G3980" t="s">
        <v>26</v>
      </c>
      <c r="H3980">
        <v>3550</v>
      </c>
      <c r="I3980" t="s">
        <v>11</v>
      </c>
      <c r="J3980" t="s">
        <v>127</v>
      </c>
      <c r="K3980" t="s">
        <v>153</v>
      </c>
      <c r="L3980" t="s">
        <v>143</v>
      </c>
      <c r="M3980" s="5">
        <v>366</v>
      </c>
    </row>
    <row r="3981" spans="1:13" x14ac:dyDescent="0.65">
      <c r="A3981" s="2">
        <v>45348</v>
      </c>
      <c r="B3981" s="3">
        <f t="shared" si="188"/>
        <v>2024</v>
      </c>
      <c r="C3981" t="str">
        <f t="shared" si="186"/>
        <v>2023-2024</v>
      </c>
      <c r="D3981" t="s">
        <v>160</v>
      </c>
      <c r="E3981" t="s">
        <v>94</v>
      </c>
      <c r="F3981" t="str">
        <f t="shared" si="187"/>
        <v>Queensland</v>
      </c>
      <c r="G3981" t="s">
        <v>19</v>
      </c>
      <c r="H3981">
        <v>4551</v>
      </c>
      <c r="I3981" t="s">
        <v>11</v>
      </c>
      <c r="J3981" t="s">
        <v>134</v>
      </c>
      <c r="K3981" t="s">
        <v>150</v>
      </c>
      <c r="L3981" t="s">
        <v>140</v>
      </c>
      <c r="M3981" s="5">
        <v>754</v>
      </c>
    </row>
    <row r="3982" spans="1:13" x14ac:dyDescent="0.65">
      <c r="A3982" s="2">
        <v>45809</v>
      </c>
      <c r="B3982" s="3">
        <f t="shared" si="188"/>
        <v>2025</v>
      </c>
      <c r="C3982" t="str">
        <f t="shared" si="186"/>
        <v>2024-2025</v>
      </c>
      <c r="D3982" t="s">
        <v>160</v>
      </c>
      <c r="E3982" t="s">
        <v>82</v>
      </c>
      <c r="F3982" t="str">
        <f t="shared" si="187"/>
        <v>Queensland</v>
      </c>
      <c r="G3982" t="s">
        <v>19</v>
      </c>
      <c r="H3982">
        <v>4215</v>
      </c>
      <c r="I3982" t="s">
        <v>11</v>
      </c>
      <c r="J3982" t="s">
        <v>122</v>
      </c>
      <c r="K3982" t="s">
        <v>158</v>
      </c>
      <c r="L3982" t="s">
        <v>148</v>
      </c>
      <c r="M3982" s="5">
        <v>662</v>
      </c>
    </row>
    <row r="3983" spans="1:13" x14ac:dyDescent="0.65">
      <c r="A3983" s="2">
        <v>45904</v>
      </c>
      <c r="B3983" s="3">
        <f t="shared" si="188"/>
        <v>2026</v>
      </c>
      <c r="C3983" t="str">
        <f t="shared" si="186"/>
        <v>2025-2026</v>
      </c>
      <c r="D3983" t="s">
        <v>160</v>
      </c>
      <c r="E3983" t="s">
        <v>12</v>
      </c>
      <c r="F3983" t="str">
        <f t="shared" si="187"/>
        <v>New South Wales</v>
      </c>
      <c r="G3983" t="s">
        <v>10</v>
      </c>
      <c r="H3983">
        <v>2795</v>
      </c>
      <c r="I3983" t="s">
        <v>11</v>
      </c>
      <c r="J3983" t="s">
        <v>130</v>
      </c>
      <c r="K3983" t="s">
        <v>159</v>
      </c>
      <c r="L3983" t="s">
        <v>149</v>
      </c>
      <c r="M3983" s="5">
        <v>772</v>
      </c>
    </row>
    <row r="3984" spans="1:13" x14ac:dyDescent="0.65">
      <c r="A3984" s="2">
        <v>45500</v>
      </c>
      <c r="B3984" s="3">
        <f t="shared" si="188"/>
        <v>2025</v>
      </c>
      <c r="C3984" t="str">
        <f t="shared" si="186"/>
        <v>2024-2025</v>
      </c>
      <c r="D3984" t="s">
        <v>161</v>
      </c>
      <c r="E3984" t="s">
        <v>33</v>
      </c>
      <c r="F3984" t="str">
        <f t="shared" si="187"/>
        <v>Northern Territory</v>
      </c>
      <c r="G3984" t="s">
        <v>15</v>
      </c>
      <c r="H3984">
        <v>870</v>
      </c>
      <c r="I3984" t="s">
        <v>11</v>
      </c>
      <c r="J3984" t="s">
        <v>138</v>
      </c>
      <c r="K3984" t="s">
        <v>159</v>
      </c>
      <c r="L3984" t="s">
        <v>149</v>
      </c>
      <c r="M3984" s="5">
        <v>339</v>
      </c>
    </row>
    <row r="3985" spans="1:13" x14ac:dyDescent="0.65">
      <c r="A3985" s="2">
        <v>46008</v>
      </c>
      <c r="B3985" s="3">
        <f t="shared" si="188"/>
        <v>2026</v>
      </c>
      <c r="C3985" t="str">
        <f t="shared" si="186"/>
        <v>2025-2026</v>
      </c>
      <c r="D3985" t="s">
        <v>160</v>
      </c>
      <c r="E3985" t="s">
        <v>35</v>
      </c>
      <c r="F3985" t="str">
        <f t="shared" si="187"/>
        <v>Victoria</v>
      </c>
      <c r="G3985" t="s">
        <v>26</v>
      </c>
      <c r="H3985">
        <v>3280</v>
      </c>
      <c r="I3985" t="s">
        <v>11</v>
      </c>
      <c r="J3985" t="s">
        <v>127</v>
      </c>
      <c r="K3985" t="s">
        <v>151</v>
      </c>
      <c r="L3985" t="s">
        <v>141</v>
      </c>
      <c r="M3985" s="5">
        <v>783</v>
      </c>
    </row>
    <row r="3986" spans="1:13" x14ac:dyDescent="0.65">
      <c r="A3986" s="2">
        <v>45541</v>
      </c>
      <c r="B3986" s="3">
        <f t="shared" si="188"/>
        <v>2025</v>
      </c>
      <c r="C3986" t="str">
        <f t="shared" si="186"/>
        <v>2024-2025</v>
      </c>
      <c r="D3986" t="s">
        <v>161</v>
      </c>
      <c r="E3986" t="s">
        <v>92</v>
      </c>
      <c r="F3986" t="str">
        <f t="shared" si="187"/>
        <v>New South Wales</v>
      </c>
      <c r="G3986" t="s">
        <v>10</v>
      </c>
      <c r="H3986">
        <v>2015</v>
      </c>
      <c r="I3986" t="s">
        <v>11</v>
      </c>
      <c r="J3986" t="s">
        <v>124</v>
      </c>
      <c r="K3986" t="s">
        <v>159</v>
      </c>
      <c r="L3986" t="s">
        <v>149</v>
      </c>
      <c r="M3986" s="5">
        <v>243</v>
      </c>
    </row>
    <row r="3987" spans="1:13" x14ac:dyDescent="0.65">
      <c r="A3987" s="2">
        <v>45327</v>
      </c>
      <c r="B3987" s="3">
        <f t="shared" si="188"/>
        <v>2024</v>
      </c>
      <c r="C3987" t="str">
        <f t="shared" si="186"/>
        <v>2023-2024</v>
      </c>
      <c r="D3987" t="s">
        <v>161</v>
      </c>
      <c r="E3987" t="s">
        <v>106</v>
      </c>
      <c r="F3987" t="str">
        <f t="shared" si="187"/>
        <v>Queensland</v>
      </c>
      <c r="G3987" t="s">
        <v>19</v>
      </c>
      <c r="H3987">
        <v>4558</v>
      </c>
      <c r="I3987" t="s">
        <v>11</v>
      </c>
      <c r="J3987" t="s">
        <v>134</v>
      </c>
      <c r="K3987" t="s">
        <v>150</v>
      </c>
      <c r="L3987" t="s">
        <v>140</v>
      </c>
      <c r="M3987" s="5">
        <v>574</v>
      </c>
    </row>
    <row r="3988" spans="1:13" x14ac:dyDescent="0.65">
      <c r="A3988" s="2">
        <v>45997</v>
      </c>
      <c r="B3988" s="3">
        <f t="shared" si="188"/>
        <v>2026</v>
      </c>
      <c r="C3988" t="str">
        <f t="shared" si="186"/>
        <v>2025-2026</v>
      </c>
      <c r="D3988" t="s">
        <v>160</v>
      </c>
      <c r="E3988" t="s">
        <v>78</v>
      </c>
      <c r="F3988" t="str">
        <f t="shared" si="187"/>
        <v>New South Wales</v>
      </c>
      <c r="G3988" t="s">
        <v>10</v>
      </c>
      <c r="H3988">
        <v>2480</v>
      </c>
      <c r="I3988" t="s">
        <v>11</v>
      </c>
      <c r="J3988" t="s">
        <v>120</v>
      </c>
      <c r="K3988" t="s">
        <v>154</v>
      </c>
      <c r="L3988" t="s">
        <v>144</v>
      </c>
      <c r="M3988" s="5">
        <v>366</v>
      </c>
    </row>
    <row r="3989" spans="1:13" x14ac:dyDescent="0.65">
      <c r="A3989" s="2">
        <v>45970</v>
      </c>
      <c r="B3989" s="3">
        <f t="shared" si="188"/>
        <v>2026</v>
      </c>
      <c r="C3989" t="str">
        <f t="shared" si="186"/>
        <v>2025-2026</v>
      </c>
      <c r="D3989" t="s">
        <v>160</v>
      </c>
      <c r="E3989" t="s">
        <v>72</v>
      </c>
      <c r="F3989" t="str">
        <f t="shared" si="187"/>
        <v>Queensland</v>
      </c>
      <c r="G3989" t="s">
        <v>19</v>
      </c>
      <c r="H3989">
        <v>4870</v>
      </c>
      <c r="I3989" t="s">
        <v>11</v>
      </c>
      <c r="J3989" t="s">
        <v>131</v>
      </c>
      <c r="K3989" t="s">
        <v>159</v>
      </c>
      <c r="L3989" t="s">
        <v>149</v>
      </c>
      <c r="M3989" s="5">
        <v>145</v>
      </c>
    </row>
    <row r="3990" spans="1:13" x14ac:dyDescent="0.65">
      <c r="A3990" s="2">
        <v>45310</v>
      </c>
      <c r="B3990" s="3">
        <f t="shared" si="188"/>
        <v>2024</v>
      </c>
      <c r="C3990" t="str">
        <f t="shared" si="186"/>
        <v>2023-2024</v>
      </c>
      <c r="D3990" t="s">
        <v>161</v>
      </c>
      <c r="E3990" t="s">
        <v>92</v>
      </c>
      <c r="F3990" t="str">
        <f t="shared" si="187"/>
        <v>New South Wales</v>
      </c>
      <c r="G3990" t="s">
        <v>10</v>
      </c>
      <c r="H3990">
        <v>2015</v>
      </c>
      <c r="I3990" t="s">
        <v>11</v>
      </c>
      <c r="J3990" t="s">
        <v>124</v>
      </c>
      <c r="K3990" t="s">
        <v>154</v>
      </c>
      <c r="L3990" t="s">
        <v>144</v>
      </c>
      <c r="M3990" s="5">
        <v>217</v>
      </c>
    </row>
    <row r="3991" spans="1:13" x14ac:dyDescent="0.65">
      <c r="A3991" s="2">
        <v>45825</v>
      </c>
      <c r="B3991" s="3">
        <f t="shared" si="188"/>
        <v>2025</v>
      </c>
      <c r="C3991" t="str">
        <f t="shared" si="186"/>
        <v>2024-2025</v>
      </c>
      <c r="D3991" t="s">
        <v>160</v>
      </c>
      <c r="E3991" t="s">
        <v>12</v>
      </c>
      <c r="F3991" t="str">
        <f t="shared" si="187"/>
        <v>New South Wales</v>
      </c>
      <c r="G3991" t="s">
        <v>10</v>
      </c>
      <c r="H3991">
        <v>2795</v>
      </c>
      <c r="I3991" t="s">
        <v>11</v>
      </c>
      <c r="J3991" t="s">
        <v>130</v>
      </c>
      <c r="K3991" t="s">
        <v>154</v>
      </c>
      <c r="L3991" t="s">
        <v>144</v>
      </c>
      <c r="M3991" s="5">
        <v>632</v>
      </c>
    </row>
    <row r="3992" spans="1:13" x14ac:dyDescent="0.65">
      <c r="A3992" s="2">
        <v>45605</v>
      </c>
      <c r="B3992" s="3">
        <f t="shared" si="188"/>
        <v>2025</v>
      </c>
      <c r="C3992" t="str">
        <f t="shared" si="186"/>
        <v>2024-2025</v>
      </c>
      <c r="D3992" t="s">
        <v>160</v>
      </c>
      <c r="E3992" t="s">
        <v>74</v>
      </c>
      <c r="F3992" t="str">
        <f t="shared" si="187"/>
        <v>Victoria</v>
      </c>
      <c r="G3992" t="s">
        <v>26</v>
      </c>
      <c r="H3992">
        <v>3500</v>
      </c>
      <c r="I3992" t="s">
        <v>11</v>
      </c>
      <c r="J3992" t="s">
        <v>127</v>
      </c>
      <c r="K3992" t="s">
        <v>154</v>
      </c>
      <c r="L3992" t="s">
        <v>144</v>
      </c>
      <c r="M3992" s="5">
        <v>380</v>
      </c>
    </row>
    <row r="3993" spans="1:13" x14ac:dyDescent="0.65">
      <c r="A3993" s="2">
        <v>45406</v>
      </c>
      <c r="B3993" s="3">
        <f t="shared" si="188"/>
        <v>2024</v>
      </c>
      <c r="C3993" t="str">
        <f t="shared" si="186"/>
        <v>2023-2024</v>
      </c>
      <c r="D3993" t="s">
        <v>161</v>
      </c>
      <c r="E3993" t="s">
        <v>44</v>
      </c>
      <c r="F3993" t="str">
        <f t="shared" si="187"/>
        <v>Western Australia</v>
      </c>
      <c r="G3993" t="s">
        <v>28</v>
      </c>
      <c r="H3993">
        <v>6010</v>
      </c>
      <c r="I3993" t="s">
        <v>11</v>
      </c>
      <c r="J3993" t="s">
        <v>119</v>
      </c>
      <c r="K3993" t="s">
        <v>159</v>
      </c>
      <c r="L3993" t="s">
        <v>149</v>
      </c>
      <c r="M3993" s="5">
        <v>151</v>
      </c>
    </row>
    <row r="3994" spans="1:13" x14ac:dyDescent="0.65">
      <c r="A3994" s="2">
        <v>45944</v>
      </c>
      <c r="B3994" s="3">
        <f t="shared" si="188"/>
        <v>2026</v>
      </c>
      <c r="C3994" t="str">
        <f t="shared" si="186"/>
        <v>2025-2026</v>
      </c>
      <c r="D3994" t="s">
        <v>161</v>
      </c>
      <c r="E3994" t="s">
        <v>66</v>
      </c>
      <c r="F3994" t="str">
        <f t="shared" si="187"/>
        <v>Western Australia</v>
      </c>
      <c r="G3994" t="s">
        <v>28</v>
      </c>
      <c r="H3994">
        <v>6330</v>
      </c>
      <c r="I3994" t="s">
        <v>11</v>
      </c>
      <c r="J3994" t="s">
        <v>133</v>
      </c>
      <c r="K3994" t="s">
        <v>159</v>
      </c>
      <c r="L3994" t="s">
        <v>149</v>
      </c>
      <c r="M3994" s="5">
        <v>35</v>
      </c>
    </row>
    <row r="3995" spans="1:13" x14ac:dyDescent="0.65">
      <c r="A3995" s="2">
        <v>45997</v>
      </c>
      <c r="B3995" s="3">
        <f t="shared" si="188"/>
        <v>2026</v>
      </c>
      <c r="C3995" t="str">
        <f t="shared" si="186"/>
        <v>2025-2026</v>
      </c>
      <c r="D3995" t="s">
        <v>160</v>
      </c>
      <c r="E3995" t="s">
        <v>94</v>
      </c>
      <c r="F3995" t="str">
        <f t="shared" si="187"/>
        <v>Queensland</v>
      </c>
      <c r="G3995" t="s">
        <v>19</v>
      </c>
      <c r="H3995">
        <v>4551</v>
      </c>
      <c r="I3995" t="s">
        <v>11</v>
      </c>
      <c r="J3995" t="s">
        <v>134</v>
      </c>
      <c r="K3995" t="s">
        <v>154</v>
      </c>
      <c r="L3995" t="s">
        <v>144</v>
      </c>
      <c r="M3995" s="5">
        <v>413</v>
      </c>
    </row>
    <row r="3996" spans="1:13" x14ac:dyDescent="0.65">
      <c r="A3996" s="2">
        <v>45840</v>
      </c>
      <c r="B3996" s="3">
        <f t="shared" si="188"/>
        <v>2026</v>
      </c>
      <c r="C3996" t="str">
        <f t="shared" si="186"/>
        <v>2025-2026</v>
      </c>
      <c r="D3996" t="s">
        <v>160</v>
      </c>
      <c r="E3996" t="s">
        <v>39</v>
      </c>
      <c r="F3996" t="str">
        <f t="shared" si="187"/>
        <v>New South Wales</v>
      </c>
      <c r="G3996" t="s">
        <v>10</v>
      </c>
      <c r="H3996">
        <v>2541</v>
      </c>
      <c r="I3996" t="s">
        <v>11</v>
      </c>
      <c r="J3996" t="s">
        <v>121</v>
      </c>
      <c r="K3996" t="s">
        <v>154</v>
      </c>
      <c r="L3996" t="s">
        <v>144</v>
      </c>
      <c r="M3996" s="5">
        <v>732</v>
      </c>
    </row>
    <row r="3997" spans="1:13" x14ac:dyDescent="0.65">
      <c r="A3997" s="2">
        <v>45547</v>
      </c>
      <c r="B3997" s="3">
        <f t="shared" si="188"/>
        <v>2025</v>
      </c>
      <c r="C3997" t="str">
        <f t="shared" si="186"/>
        <v>2024-2025</v>
      </c>
      <c r="D3997" t="s">
        <v>160</v>
      </c>
      <c r="E3997" t="s">
        <v>78</v>
      </c>
      <c r="F3997" t="str">
        <f t="shared" si="187"/>
        <v>New South Wales</v>
      </c>
      <c r="G3997" t="s">
        <v>10</v>
      </c>
      <c r="H3997">
        <v>2480</v>
      </c>
      <c r="I3997" t="s">
        <v>11</v>
      </c>
      <c r="J3997" t="s">
        <v>120</v>
      </c>
      <c r="K3997" t="s">
        <v>159</v>
      </c>
      <c r="L3997" t="s">
        <v>149</v>
      </c>
      <c r="M3997" s="5">
        <v>469</v>
      </c>
    </row>
    <row r="3998" spans="1:13" x14ac:dyDescent="0.65">
      <c r="A3998" s="2">
        <v>45764</v>
      </c>
      <c r="B3998" s="3">
        <f t="shared" si="188"/>
        <v>2025</v>
      </c>
      <c r="C3998" t="str">
        <f t="shared" si="186"/>
        <v>2024-2025</v>
      </c>
      <c r="D3998" t="s">
        <v>161</v>
      </c>
      <c r="E3998" t="s">
        <v>80</v>
      </c>
      <c r="F3998" t="str">
        <f t="shared" si="187"/>
        <v>New South Wales</v>
      </c>
      <c r="G3998" t="s">
        <v>10</v>
      </c>
      <c r="H3998">
        <v>2120</v>
      </c>
      <c r="I3998" t="s">
        <v>11</v>
      </c>
      <c r="J3998" t="s">
        <v>123</v>
      </c>
      <c r="K3998" t="s">
        <v>159</v>
      </c>
      <c r="L3998" t="s">
        <v>149</v>
      </c>
      <c r="M3998" s="5">
        <v>44</v>
      </c>
    </row>
    <row r="3999" spans="1:13" x14ac:dyDescent="0.65">
      <c r="A3999" s="2">
        <v>45379</v>
      </c>
      <c r="B3999" s="3">
        <f t="shared" si="188"/>
        <v>2024</v>
      </c>
      <c r="C3999" t="str">
        <f t="shared" si="186"/>
        <v>2023-2024</v>
      </c>
      <c r="D3999" t="s">
        <v>160</v>
      </c>
      <c r="E3999" t="s">
        <v>38</v>
      </c>
      <c r="F3999" t="str">
        <f t="shared" si="187"/>
        <v>Victoria</v>
      </c>
      <c r="G3999" t="s">
        <v>26</v>
      </c>
      <c r="H3999">
        <v>3199</v>
      </c>
      <c r="I3999" t="s">
        <v>11</v>
      </c>
      <c r="J3999" t="s">
        <v>125</v>
      </c>
      <c r="K3999" t="s">
        <v>152</v>
      </c>
      <c r="L3999" t="s">
        <v>142</v>
      </c>
      <c r="M3999" s="5">
        <v>116</v>
      </c>
    </row>
    <row r="4000" spans="1:13" x14ac:dyDescent="0.65">
      <c r="A4000" s="2">
        <v>45975</v>
      </c>
      <c r="B4000" s="3">
        <f t="shared" si="188"/>
        <v>2026</v>
      </c>
      <c r="C4000" t="str">
        <f t="shared" si="186"/>
        <v>2025-2026</v>
      </c>
      <c r="D4000" t="s">
        <v>161</v>
      </c>
      <c r="E4000" t="s">
        <v>77</v>
      </c>
      <c r="F4000" t="str">
        <f t="shared" si="187"/>
        <v>Victoria</v>
      </c>
      <c r="G4000" t="s">
        <v>26</v>
      </c>
      <c r="H4000">
        <v>3018</v>
      </c>
      <c r="I4000" t="s">
        <v>11</v>
      </c>
      <c r="J4000" t="s">
        <v>126</v>
      </c>
      <c r="K4000" t="s">
        <v>154</v>
      </c>
      <c r="L4000" t="s">
        <v>144</v>
      </c>
      <c r="M4000" s="5">
        <v>174</v>
      </c>
    </row>
    <row r="4001" spans="1:13" x14ac:dyDescent="0.65">
      <c r="A4001" s="2">
        <v>46001</v>
      </c>
      <c r="B4001" s="3">
        <f t="shared" si="188"/>
        <v>2026</v>
      </c>
      <c r="C4001" t="str">
        <f t="shared" si="186"/>
        <v>2025-2026</v>
      </c>
      <c r="D4001" t="s">
        <v>161</v>
      </c>
      <c r="E4001" t="s">
        <v>77</v>
      </c>
      <c r="F4001" t="str">
        <f t="shared" si="187"/>
        <v>Victoria</v>
      </c>
      <c r="G4001" t="s">
        <v>26</v>
      </c>
      <c r="H4001">
        <v>3018</v>
      </c>
      <c r="I4001" t="s">
        <v>11</v>
      </c>
      <c r="J4001" t="s">
        <v>126</v>
      </c>
      <c r="K4001" t="s">
        <v>153</v>
      </c>
      <c r="L4001" t="s">
        <v>143</v>
      </c>
      <c r="M4001" s="5">
        <v>323</v>
      </c>
    </row>
    <row r="4002" spans="1:13" x14ac:dyDescent="0.65">
      <c r="A4002" s="2">
        <v>45345</v>
      </c>
      <c r="B4002" s="3">
        <f t="shared" si="188"/>
        <v>2024</v>
      </c>
      <c r="C4002" t="str">
        <f t="shared" si="186"/>
        <v>2023-2024</v>
      </c>
      <c r="D4002" t="s">
        <v>160</v>
      </c>
      <c r="E4002" t="s">
        <v>44</v>
      </c>
      <c r="F4002" t="str">
        <f t="shared" si="187"/>
        <v>Western Australia</v>
      </c>
      <c r="G4002" t="s">
        <v>28</v>
      </c>
      <c r="H4002">
        <v>6010</v>
      </c>
      <c r="I4002" t="s">
        <v>11</v>
      </c>
      <c r="J4002" t="s">
        <v>119</v>
      </c>
      <c r="K4002" t="s">
        <v>159</v>
      </c>
      <c r="L4002" t="s">
        <v>149</v>
      </c>
      <c r="M4002" s="5">
        <v>482</v>
      </c>
    </row>
    <row r="4003" spans="1:13" x14ac:dyDescent="0.65">
      <c r="A4003" s="2">
        <v>45973</v>
      </c>
      <c r="B4003" s="3">
        <f t="shared" si="188"/>
        <v>2026</v>
      </c>
      <c r="C4003" t="str">
        <f t="shared" si="186"/>
        <v>2025-2026</v>
      </c>
      <c r="D4003" t="s">
        <v>160</v>
      </c>
      <c r="E4003" t="s">
        <v>39</v>
      </c>
      <c r="F4003" t="str">
        <f t="shared" si="187"/>
        <v>New South Wales</v>
      </c>
      <c r="G4003" t="s">
        <v>10</v>
      </c>
      <c r="H4003">
        <v>2541</v>
      </c>
      <c r="I4003" t="s">
        <v>11</v>
      </c>
      <c r="J4003" t="s">
        <v>121</v>
      </c>
      <c r="K4003" t="s">
        <v>154</v>
      </c>
      <c r="L4003" t="s">
        <v>144</v>
      </c>
      <c r="M4003" s="5">
        <v>618</v>
      </c>
    </row>
    <row r="4004" spans="1:13" x14ac:dyDescent="0.65">
      <c r="A4004" s="2">
        <v>45851</v>
      </c>
      <c r="B4004" s="3">
        <f t="shared" si="188"/>
        <v>2026</v>
      </c>
      <c r="C4004" t="str">
        <f t="shared" si="186"/>
        <v>2025-2026</v>
      </c>
      <c r="D4004" t="s">
        <v>160</v>
      </c>
      <c r="E4004" t="s">
        <v>84</v>
      </c>
      <c r="F4004" t="str">
        <f t="shared" si="187"/>
        <v>Western Australia</v>
      </c>
      <c r="G4004" t="s">
        <v>28</v>
      </c>
      <c r="H4004">
        <v>6280</v>
      </c>
      <c r="I4004" t="s">
        <v>11</v>
      </c>
      <c r="J4004" t="s">
        <v>133</v>
      </c>
      <c r="K4004" t="s">
        <v>154</v>
      </c>
      <c r="L4004" t="s">
        <v>144</v>
      </c>
      <c r="M4004" s="5">
        <v>585</v>
      </c>
    </row>
    <row r="4005" spans="1:13" x14ac:dyDescent="0.65">
      <c r="A4005" s="2">
        <v>46009</v>
      </c>
      <c r="B4005" s="3">
        <f t="shared" si="188"/>
        <v>2026</v>
      </c>
      <c r="C4005" t="str">
        <f t="shared" si="186"/>
        <v>2025-2026</v>
      </c>
      <c r="D4005" t="s">
        <v>160</v>
      </c>
      <c r="E4005" t="s">
        <v>85</v>
      </c>
      <c r="F4005" t="str">
        <f t="shared" si="187"/>
        <v>Western Australia</v>
      </c>
      <c r="G4005" t="s">
        <v>28</v>
      </c>
      <c r="H4005">
        <v>6725</v>
      </c>
      <c r="I4005" t="s">
        <v>11</v>
      </c>
      <c r="J4005" t="s">
        <v>139</v>
      </c>
      <c r="K4005" t="s">
        <v>150</v>
      </c>
      <c r="L4005" t="s">
        <v>140</v>
      </c>
      <c r="M4005" s="5">
        <v>723</v>
      </c>
    </row>
    <row r="4006" spans="1:13" x14ac:dyDescent="0.65">
      <c r="A4006" s="2">
        <v>45652</v>
      </c>
      <c r="B4006" s="3">
        <f t="shared" si="188"/>
        <v>2025</v>
      </c>
      <c r="C4006" t="str">
        <f t="shared" si="186"/>
        <v>2024-2025</v>
      </c>
      <c r="D4006" t="s">
        <v>160</v>
      </c>
      <c r="E4006" t="s">
        <v>91</v>
      </c>
      <c r="F4006" t="str">
        <f t="shared" si="187"/>
        <v>Western Australia</v>
      </c>
      <c r="G4006" t="s">
        <v>28</v>
      </c>
      <c r="H4006">
        <v>6109</v>
      </c>
      <c r="I4006" t="s">
        <v>11</v>
      </c>
      <c r="J4006" t="s">
        <v>133</v>
      </c>
      <c r="K4006" t="s">
        <v>150</v>
      </c>
      <c r="L4006" t="s">
        <v>140</v>
      </c>
      <c r="M4006" s="5">
        <v>722</v>
      </c>
    </row>
    <row r="4007" spans="1:13" x14ac:dyDescent="0.65">
      <c r="A4007" s="2">
        <v>45687</v>
      </c>
      <c r="B4007" s="3">
        <f t="shared" si="188"/>
        <v>2025</v>
      </c>
      <c r="C4007" t="str">
        <f t="shared" si="186"/>
        <v>2024-2025</v>
      </c>
      <c r="D4007" t="s">
        <v>161</v>
      </c>
      <c r="E4007" t="s">
        <v>49</v>
      </c>
      <c r="F4007" t="str">
        <f t="shared" si="187"/>
        <v>New South Wales</v>
      </c>
      <c r="G4007" t="s">
        <v>10</v>
      </c>
      <c r="H4007">
        <v>2350</v>
      </c>
      <c r="I4007" t="s">
        <v>11</v>
      </c>
      <c r="J4007" t="s">
        <v>120</v>
      </c>
      <c r="K4007" t="s">
        <v>156</v>
      </c>
      <c r="L4007" t="s">
        <v>146</v>
      </c>
      <c r="M4007" s="5">
        <v>650</v>
      </c>
    </row>
    <row r="4008" spans="1:13" x14ac:dyDescent="0.65">
      <c r="A4008" s="2">
        <v>45327</v>
      </c>
      <c r="B4008" s="3">
        <f t="shared" si="188"/>
        <v>2024</v>
      </c>
      <c r="C4008" t="str">
        <f t="shared" si="186"/>
        <v>2023-2024</v>
      </c>
      <c r="D4008" t="s">
        <v>160</v>
      </c>
      <c r="E4008" t="s">
        <v>9</v>
      </c>
      <c r="F4008" t="str">
        <f t="shared" si="187"/>
        <v>New South Wales</v>
      </c>
      <c r="G4008" t="s">
        <v>10</v>
      </c>
      <c r="H4008">
        <v>2067</v>
      </c>
      <c r="I4008" t="s">
        <v>11</v>
      </c>
      <c r="J4008" t="s">
        <v>124</v>
      </c>
      <c r="K4008" t="s">
        <v>159</v>
      </c>
      <c r="L4008" t="s">
        <v>149</v>
      </c>
      <c r="M4008" s="5">
        <v>786</v>
      </c>
    </row>
    <row r="4009" spans="1:13" x14ac:dyDescent="0.65">
      <c r="A4009" s="2">
        <v>45515</v>
      </c>
      <c r="B4009" s="3">
        <f t="shared" si="188"/>
        <v>2025</v>
      </c>
      <c r="C4009" t="str">
        <f t="shared" si="186"/>
        <v>2024-2025</v>
      </c>
      <c r="D4009" t="s">
        <v>161</v>
      </c>
      <c r="E4009" t="s">
        <v>114</v>
      </c>
      <c r="F4009" t="str">
        <f t="shared" si="187"/>
        <v>Victoria</v>
      </c>
      <c r="G4009" t="s">
        <v>26</v>
      </c>
      <c r="H4009">
        <v>3353</v>
      </c>
      <c r="I4009" t="s">
        <v>11</v>
      </c>
      <c r="J4009" t="s">
        <v>127</v>
      </c>
      <c r="K4009" t="s">
        <v>154</v>
      </c>
      <c r="L4009" t="s">
        <v>144</v>
      </c>
      <c r="M4009" s="5">
        <v>221</v>
      </c>
    </row>
    <row r="4010" spans="1:13" x14ac:dyDescent="0.65">
      <c r="A4010" s="2">
        <v>45861</v>
      </c>
      <c r="B4010" s="3">
        <f t="shared" si="188"/>
        <v>2026</v>
      </c>
      <c r="C4010" t="str">
        <f t="shared" si="186"/>
        <v>2025-2026</v>
      </c>
      <c r="D4010" t="s">
        <v>160</v>
      </c>
      <c r="E4010" t="s">
        <v>39</v>
      </c>
      <c r="F4010" t="str">
        <f t="shared" si="187"/>
        <v>New South Wales</v>
      </c>
      <c r="G4010" t="s">
        <v>10</v>
      </c>
      <c r="H4010">
        <v>2541</v>
      </c>
      <c r="I4010" t="s">
        <v>11</v>
      </c>
      <c r="J4010" t="s">
        <v>121</v>
      </c>
      <c r="K4010" t="s">
        <v>153</v>
      </c>
      <c r="L4010" t="s">
        <v>143</v>
      </c>
      <c r="M4010" s="5">
        <v>698</v>
      </c>
    </row>
    <row r="4011" spans="1:13" x14ac:dyDescent="0.65">
      <c r="A4011" s="2">
        <v>45971</v>
      </c>
      <c r="B4011" s="3">
        <f t="shared" si="188"/>
        <v>2026</v>
      </c>
      <c r="C4011" t="str">
        <f t="shared" si="186"/>
        <v>2025-2026</v>
      </c>
      <c r="D4011" t="s">
        <v>161</v>
      </c>
      <c r="E4011" t="s">
        <v>70</v>
      </c>
      <c r="F4011" t="str">
        <f t="shared" si="187"/>
        <v>Western Australia</v>
      </c>
      <c r="G4011" t="s">
        <v>28</v>
      </c>
      <c r="H4011">
        <v>6021</v>
      </c>
      <c r="I4011" t="s">
        <v>11</v>
      </c>
      <c r="J4011" t="s">
        <v>119</v>
      </c>
      <c r="K4011" t="s">
        <v>150</v>
      </c>
      <c r="L4011" t="s">
        <v>140</v>
      </c>
      <c r="M4011" s="5">
        <v>119</v>
      </c>
    </row>
    <row r="4012" spans="1:13" x14ac:dyDescent="0.65">
      <c r="A4012" s="2">
        <v>45784</v>
      </c>
      <c r="B4012" s="3">
        <f t="shared" si="188"/>
        <v>2025</v>
      </c>
      <c r="C4012" t="str">
        <f t="shared" si="186"/>
        <v>2024-2025</v>
      </c>
      <c r="D4012" t="s">
        <v>160</v>
      </c>
      <c r="E4012" t="s">
        <v>101</v>
      </c>
      <c r="F4012" t="str">
        <f t="shared" si="187"/>
        <v>Queensland</v>
      </c>
      <c r="G4012" t="s">
        <v>19</v>
      </c>
      <c r="H4012">
        <v>4305</v>
      </c>
      <c r="I4012" t="s">
        <v>11</v>
      </c>
      <c r="J4012" t="s">
        <v>122</v>
      </c>
      <c r="K4012" t="s">
        <v>154</v>
      </c>
      <c r="L4012" t="s">
        <v>144</v>
      </c>
      <c r="M4012" s="5">
        <v>582</v>
      </c>
    </row>
    <row r="4013" spans="1:13" x14ac:dyDescent="0.65">
      <c r="A4013" s="2">
        <v>45831</v>
      </c>
      <c r="B4013" s="3">
        <f t="shared" si="188"/>
        <v>2025</v>
      </c>
      <c r="C4013" t="str">
        <f t="shared" si="186"/>
        <v>2024-2025</v>
      </c>
      <c r="D4013" t="s">
        <v>160</v>
      </c>
      <c r="E4013" t="s">
        <v>12</v>
      </c>
      <c r="F4013" t="str">
        <f t="shared" si="187"/>
        <v>New South Wales</v>
      </c>
      <c r="G4013" t="s">
        <v>10</v>
      </c>
      <c r="H4013">
        <v>2795</v>
      </c>
      <c r="I4013" t="s">
        <v>11</v>
      </c>
      <c r="J4013" t="s">
        <v>130</v>
      </c>
      <c r="K4013" t="s">
        <v>150</v>
      </c>
      <c r="L4013" t="s">
        <v>140</v>
      </c>
      <c r="M4013" s="5">
        <v>749</v>
      </c>
    </row>
    <row r="4014" spans="1:13" x14ac:dyDescent="0.65">
      <c r="A4014" s="2">
        <v>45677</v>
      </c>
      <c r="B4014" s="3">
        <f t="shared" si="188"/>
        <v>2025</v>
      </c>
      <c r="C4014" t="str">
        <f t="shared" si="186"/>
        <v>2024-2025</v>
      </c>
      <c r="D4014" t="s">
        <v>160</v>
      </c>
      <c r="E4014" t="s">
        <v>111</v>
      </c>
      <c r="F4014" t="str">
        <f t="shared" si="187"/>
        <v>New South Wales</v>
      </c>
      <c r="G4014" t="s">
        <v>10</v>
      </c>
      <c r="H4014">
        <v>2154</v>
      </c>
      <c r="I4014" t="s">
        <v>11</v>
      </c>
      <c r="J4014" t="s">
        <v>123</v>
      </c>
      <c r="K4014" t="s">
        <v>153</v>
      </c>
      <c r="L4014" t="s">
        <v>143</v>
      </c>
      <c r="M4014" s="5">
        <v>619</v>
      </c>
    </row>
    <row r="4015" spans="1:13" x14ac:dyDescent="0.65">
      <c r="A4015" s="2">
        <v>45906</v>
      </c>
      <c r="B4015" s="3">
        <f t="shared" si="188"/>
        <v>2026</v>
      </c>
      <c r="C4015" t="str">
        <f t="shared" si="186"/>
        <v>2025-2026</v>
      </c>
      <c r="D4015" t="s">
        <v>160</v>
      </c>
      <c r="E4015" t="s">
        <v>55</v>
      </c>
      <c r="F4015" t="str">
        <f t="shared" si="187"/>
        <v>Queensland</v>
      </c>
      <c r="G4015" t="s">
        <v>19</v>
      </c>
      <c r="H4015">
        <v>4740</v>
      </c>
      <c r="I4015" t="s">
        <v>11</v>
      </c>
      <c r="J4015" t="s">
        <v>136</v>
      </c>
      <c r="K4015" t="s">
        <v>159</v>
      </c>
      <c r="L4015" t="s">
        <v>149</v>
      </c>
      <c r="M4015" s="5">
        <v>202</v>
      </c>
    </row>
    <row r="4016" spans="1:13" x14ac:dyDescent="0.65">
      <c r="A4016" s="2">
        <v>45652</v>
      </c>
      <c r="B4016" s="3">
        <f t="shared" si="188"/>
        <v>2025</v>
      </c>
      <c r="C4016" t="str">
        <f t="shared" si="186"/>
        <v>2024-2025</v>
      </c>
      <c r="D4016" t="s">
        <v>161</v>
      </c>
      <c r="E4016" t="s">
        <v>66</v>
      </c>
      <c r="F4016" t="str">
        <f t="shared" si="187"/>
        <v>Western Australia</v>
      </c>
      <c r="G4016" t="s">
        <v>28</v>
      </c>
      <c r="H4016">
        <v>6330</v>
      </c>
      <c r="I4016" t="s">
        <v>11</v>
      </c>
      <c r="J4016" t="s">
        <v>133</v>
      </c>
      <c r="K4016" t="s">
        <v>154</v>
      </c>
      <c r="L4016" t="s">
        <v>144</v>
      </c>
      <c r="M4016" s="5">
        <v>399</v>
      </c>
    </row>
    <row r="4017" spans="1:13" x14ac:dyDescent="0.65">
      <c r="A4017" s="2">
        <v>45322</v>
      </c>
      <c r="B4017" s="3">
        <f t="shared" si="188"/>
        <v>2024</v>
      </c>
      <c r="C4017" t="str">
        <f t="shared" si="186"/>
        <v>2023-2024</v>
      </c>
      <c r="D4017" t="s">
        <v>160</v>
      </c>
      <c r="E4017" t="s">
        <v>108</v>
      </c>
      <c r="F4017" t="str">
        <f t="shared" si="187"/>
        <v>Tasmania</v>
      </c>
      <c r="G4017" t="s">
        <v>43</v>
      </c>
      <c r="H4017">
        <v>7320</v>
      </c>
      <c r="I4017" t="s">
        <v>11</v>
      </c>
      <c r="J4017" t="s">
        <v>128</v>
      </c>
      <c r="K4017" t="s">
        <v>150</v>
      </c>
      <c r="L4017" t="s">
        <v>140</v>
      </c>
      <c r="M4017" s="5">
        <v>764</v>
      </c>
    </row>
    <row r="4018" spans="1:13" x14ac:dyDescent="0.65">
      <c r="A4018" s="2">
        <v>45579</v>
      </c>
      <c r="B4018" s="3">
        <f t="shared" si="188"/>
        <v>2025</v>
      </c>
      <c r="C4018" t="str">
        <f t="shared" si="186"/>
        <v>2024-2025</v>
      </c>
      <c r="D4018" t="s">
        <v>160</v>
      </c>
      <c r="E4018" t="s">
        <v>37</v>
      </c>
      <c r="F4018" t="str">
        <f t="shared" si="187"/>
        <v>Victoria</v>
      </c>
      <c r="G4018" t="s">
        <v>26</v>
      </c>
      <c r="H4018">
        <v>3134</v>
      </c>
      <c r="I4018" t="s">
        <v>11</v>
      </c>
      <c r="J4018" t="s">
        <v>125</v>
      </c>
      <c r="K4018" t="s">
        <v>154</v>
      </c>
      <c r="L4018" t="s">
        <v>144</v>
      </c>
      <c r="M4018" s="5">
        <v>105</v>
      </c>
    </row>
    <row r="4019" spans="1:13" x14ac:dyDescent="0.65">
      <c r="A4019" s="2">
        <v>45888</v>
      </c>
      <c r="B4019" s="3">
        <f t="shared" si="188"/>
        <v>2026</v>
      </c>
      <c r="C4019" t="str">
        <f t="shared" si="186"/>
        <v>2025-2026</v>
      </c>
      <c r="D4019" t="s">
        <v>160</v>
      </c>
      <c r="E4019" t="s">
        <v>25</v>
      </c>
      <c r="F4019" t="str">
        <f t="shared" si="187"/>
        <v>Victoria</v>
      </c>
      <c r="G4019" t="s">
        <v>26</v>
      </c>
      <c r="H4019">
        <v>3066</v>
      </c>
      <c r="I4019" t="s">
        <v>11</v>
      </c>
      <c r="J4019" t="s">
        <v>126</v>
      </c>
      <c r="K4019" t="s">
        <v>153</v>
      </c>
      <c r="L4019" t="s">
        <v>143</v>
      </c>
      <c r="M4019" s="5">
        <v>408</v>
      </c>
    </row>
    <row r="4020" spans="1:13" x14ac:dyDescent="0.65">
      <c r="A4020" s="2">
        <v>45713</v>
      </c>
      <c r="B4020" s="3">
        <f t="shared" si="188"/>
        <v>2025</v>
      </c>
      <c r="C4020" t="str">
        <f t="shared" si="186"/>
        <v>2024-2025</v>
      </c>
      <c r="D4020" t="s">
        <v>160</v>
      </c>
      <c r="E4020" t="s">
        <v>23</v>
      </c>
      <c r="F4020" t="str">
        <f t="shared" si="187"/>
        <v>New South Wales</v>
      </c>
      <c r="G4020" t="s">
        <v>10</v>
      </c>
      <c r="H4020">
        <v>2830</v>
      </c>
      <c r="I4020" t="s">
        <v>11</v>
      </c>
      <c r="J4020" t="s">
        <v>130</v>
      </c>
      <c r="K4020" t="s">
        <v>159</v>
      </c>
      <c r="L4020" t="s">
        <v>149</v>
      </c>
      <c r="M4020" s="5">
        <v>276</v>
      </c>
    </row>
    <row r="4021" spans="1:13" x14ac:dyDescent="0.65">
      <c r="A4021" s="2">
        <v>45590</v>
      </c>
      <c r="B4021" s="3">
        <f t="shared" si="188"/>
        <v>2025</v>
      </c>
      <c r="C4021" t="str">
        <f t="shared" si="186"/>
        <v>2024-2025</v>
      </c>
      <c r="D4021" t="s">
        <v>161</v>
      </c>
      <c r="E4021" t="s">
        <v>59</v>
      </c>
      <c r="F4021" t="str">
        <f t="shared" si="187"/>
        <v>South Australia</v>
      </c>
      <c r="G4021" t="s">
        <v>17</v>
      </c>
      <c r="H4021">
        <v>5011</v>
      </c>
      <c r="I4021" t="s">
        <v>11</v>
      </c>
      <c r="J4021" t="s">
        <v>132</v>
      </c>
      <c r="K4021" t="s">
        <v>159</v>
      </c>
      <c r="L4021" t="s">
        <v>149</v>
      </c>
      <c r="M4021" s="5">
        <v>401</v>
      </c>
    </row>
    <row r="4022" spans="1:13" x14ac:dyDescent="0.65">
      <c r="A4022" s="2">
        <v>45793</v>
      </c>
      <c r="B4022" s="3">
        <f t="shared" si="188"/>
        <v>2025</v>
      </c>
      <c r="C4022" t="str">
        <f t="shared" si="186"/>
        <v>2024-2025</v>
      </c>
      <c r="D4022" t="s">
        <v>160</v>
      </c>
      <c r="E4022" t="s">
        <v>105</v>
      </c>
      <c r="F4022" t="str">
        <f t="shared" si="187"/>
        <v>New South Wales</v>
      </c>
      <c r="G4022" t="s">
        <v>10</v>
      </c>
      <c r="H4022">
        <v>2031</v>
      </c>
      <c r="I4022" t="s">
        <v>11</v>
      </c>
      <c r="J4022" t="s">
        <v>124</v>
      </c>
      <c r="K4022" t="s">
        <v>150</v>
      </c>
      <c r="L4022" t="s">
        <v>140</v>
      </c>
      <c r="M4022" s="5">
        <v>28</v>
      </c>
    </row>
    <row r="4023" spans="1:13" x14ac:dyDescent="0.65">
      <c r="A4023" s="2">
        <v>45661</v>
      </c>
      <c r="B4023" s="3">
        <f t="shared" si="188"/>
        <v>2025</v>
      </c>
      <c r="C4023" t="str">
        <f t="shared" si="186"/>
        <v>2024-2025</v>
      </c>
      <c r="D4023" t="s">
        <v>161</v>
      </c>
      <c r="E4023" t="s">
        <v>22</v>
      </c>
      <c r="F4023" t="str">
        <f t="shared" si="187"/>
        <v>New South Wales</v>
      </c>
      <c r="G4023" t="s">
        <v>10</v>
      </c>
      <c r="H4023">
        <v>2116</v>
      </c>
      <c r="I4023" t="s">
        <v>11</v>
      </c>
      <c r="J4023" t="s">
        <v>123</v>
      </c>
      <c r="K4023" t="s">
        <v>155</v>
      </c>
      <c r="L4023" t="s">
        <v>145</v>
      </c>
      <c r="M4023" s="5">
        <v>212</v>
      </c>
    </row>
    <row r="4024" spans="1:13" x14ac:dyDescent="0.65">
      <c r="A4024" s="2">
        <v>45895</v>
      </c>
      <c r="B4024" s="3">
        <f t="shared" si="188"/>
        <v>2026</v>
      </c>
      <c r="C4024" t="str">
        <f t="shared" si="186"/>
        <v>2025-2026</v>
      </c>
      <c r="D4024" t="s">
        <v>160</v>
      </c>
      <c r="E4024" t="s">
        <v>90</v>
      </c>
      <c r="F4024" t="str">
        <f t="shared" si="187"/>
        <v>New South Wales</v>
      </c>
      <c r="G4024" t="s">
        <v>10</v>
      </c>
      <c r="H4024">
        <v>2650</v>
      </c>
      <c r="I4024" t="s">
        <v>11</v>
      </c>
      <c r="J4024" t="s">
        <v>130</v>
      </c>
      <c r="K4024" t="s">
        <v>150</v>
      </c>
      <c r="L4024" t="s">
        <v>140</v>
      </c>
      <c r="M4024" s="5">
        <v>412</v>
      </c>
    </row>
    <row r="4025" spans="1:13" x14ac:dyDescent="0.65">
      <c r="A4025" s="2">
        <v>45872</v>
      </c>
      <c r="B4025" s="3">
        <f t="shared" si="188"/>
        <v>2026</v>
      </c>
      <c r="C4025" t="str">
        <f t="shared" si="186"/>
        <v>2025-2026</v>
      </c>
      <c r="D4025" t="s">
        <v>161</v>
      </c>
      <c r="E4025" t="s">
        <v>57</v>
      </c>
      <c r="F4025" t="str">
        <f t="shared" si="187"/>
        <v>New South Wales</v>
      </c>
      <c r="G4025" t="s">
        <v>10</v>
      </c>
      <c r="H4025">
        <v>2064</v>
      </c>
      <c r="I4025" t="s">
        <v>11</v>
      </c>
      <c r="J4025" t="s">
        <v>124</v>
      </c>
      <c r="K4025" t="s">
        <v>155</v>
      </c>
      <c r="L4025" t="s">
        <v>145</v>
      </c>
      <c r="M4025" s="5">
        <v>451</v>
      </c>
    </row>
    <row r="4026" spans="1:13" x14ac:dyDescent="0.65">
      <c r="A4026" s="2">
        <v>45475</v>
      </c>
      <c r="B4026" s="3">
        <f t="shared" si="188"/>
        <v>2025</v>
      </c>
      <c r="C4026" t="str">
        <f t="shared" si="186"/>
        <v>2024-2025</v>
      </c>
      <c r="D4026" t="s">
        <v>160</v>
      </c>
      <c r="E4026" t="s">
        <v>63</v>
      </c>
      <c r="F4026" t="str">
        <f t="shared" si="187"/>
        <v>Queensland</v>
      </c>
      <c r="G4026" t="s">
        <v>19</v>
      </c>
      <c r="H4026">
        <v>4068</v>
      </c>
      <c r="I4026" t="s">
        <v>11</v>
      </c>
      <c r="J4026" t="s">
        <v>129</v>
      </c>
      <c r="K4026" t="s">
        <v>157</v>
      </c>
      <c r="L4026" t="s">
        <v>147</v>
      </c>
      <c r="M4026" s="5">
        <v>717</v>
      </c>
    </row>
    <row r="4027" spans="1:13" x14ac:dyDescent="0.65">
      <c r="A4027" s="2">
        <v>45798</v>
      </c>
      <c r="B4027" s="3">
        <f t="shared" si="188"/>
        <v>2025</v>
      </c>
      <c r="C4027" t="str">
        <f t="shared" si="186"/>
        <v>2024-2025</v>
      </c>
      <c r="D4027" t="s">
        <v>160</v>
      </c>
      <c r="E4027" t="s">
        <v>69</v>
      </c>
      <c r="F4027" t="str">
        <f t="shared" si="187"/>
        <v>Victoria</v>
      </c>
      <c r="G4027" t="s">
        <v>26</v>
      </c>
      <c r="H4027">
        <v>3148</v>
      </c>
      <c r="I4027" t="s">
        <v>11</v>
      </c>
      <c r="J4027" t="s">
        <v>125</v>
      </c>
      <c r="K4027" t="s">
        <v>154</v>
      </c>
      <c r="L4027" t="s">
        <v>144</v>
      </c>
      <c r="M4027" s="5">
        <v>98</v>
      </c>
    </row>
    <row r="4028" spans="1:13" x14ac:dyDescent="0.65">
      <c r="A4028" s="2">
        <v>45592</v>
      </c>
      <c r="B4028" s="3">
        <f t="shared" si="188"/>
        <v>2025</v>
      </c>
      <c r="C4028" t="str">
        <f t="shared" si="186"/>
        <v>2024-2025</v>
      </c>
      <c r="D4028" t="s">
        <v>160</v>
      </c>
      <c r="E4028" t="s">
        <v>105</v>
      </c>
      <c r="F4028" t="str">
        <f t="shared" si="187"/>
        <v>New South Wales</v>
      </c>
      <c r="G4028" t="s">
        <v>10</v>
      </c>
      <c r="H4028">
        <v>2031</v>
      </c>
      <c r="I4028" t="s">
        <v>11</v>
      </c>
      <c r="J4028" t="s">
        <v>124</v>
      </c>
      <c r="K4028" t="s">
        <v>158</v>
      </c>
      <c r="L4028" t="s">
        <v>148</v>
      </c>
      <c r="M4028" s="5">
        <v>325</v>
      </c>
    </row>
    <row r="4029" spans="1:13" x14ac:dyDescent="0.65">
      <c r="A4029" s="2">
        <v>45569</v>
      </c>
      <c r="B4029" s="3">
        <f t="shared" si="188"/>
        <v>2025</v>
      </c>
      <c r="C4029" t="str">
        <f t="shared" si="186"/>
        <v>2024-2025</v>
      </c>
      <c r="D4029" t="s">
        <v>161</v>
      </c>
      <c r="E4029" t="s">
        <v>49</v>
      </c>
      <c r="F4029" t="str">
        <f t="shared" si="187"/>
        <v>New South Wales</v>
      </c>
      <c r="G4029" t="s">
        <v>10</v>
      </c>
      <c r="H4029">
        <v>2350</v>
      </c>
      <c r="I4029" t="s">
        <v>11</v>
      </c>
      <c r="J4029" t="s">
        <v>120</v>
      </c>
      <c r="K4029" t="s">
        <v>157</v>
      </c>
      <c r="L4029" t="s">
        <v>147</v>
      </c>
      <c r="M4029" s="5">
        <v>233</v>
      </c>
    </row>
    <row r="4030" spans="1:13" x14ac:dyDescent="0.65">
      <c r="A4030" s="2">
        <v>45987</v>
      </c>
      <c r="B4030" s="3">
        <f t="shared" si="188"/>
        <v>2026</v>
      </c>
      <c r="C4030" t="str">
        <f t="shared" si="186"/>
        <v>2025-2026</v>
      </c>
      <c r="D4030" t="s">
        <v>160</v>
      </c>
      <c r="E4030" t="s">
        <v>104</v>
      </c>
      <c r="F4030" t="str">
        <f t="shared" si="187"/>
        <v>Victoria</v>
      </c>
      <c r="G4030" t="s">
        <v>26</v>
      </c>
      <c r="H4030">
        <v>3175</v>
      </c>
      <c r="I4030" t="s">
        <v>11</v>
      </c>
      <c r="J4030" t="s">
        <v>125</v>
      </c>
      <c r="K4030" t="s">
        <v>154</v>
      </c>
      <c r="L4030" t="s">
        <v>144</v>
      </c>
      <c r="M4030" s="5">
        <v>589</v>
      </c>
    </row>
    <row r="4031" spans="1:13" x14ac:dyDescent="0.65">
      <c r="A4031" s="2">
        <v>45911</v>
      </c>
      <c r="B4031" s="3">
        <f t="shared" si="188"/>
        <v>2026</v>
      </c>
      <c r="C4031" t="str">
        <f t="shared" si="186"/>
        <v>2025-2026</v>
      </c>
      <c r="D4031" t="s">
        <v>160</v>
      </c>
      <c r="E4031" t="s">
        <v>35</v>
      </c>
      <c r="F4031" t="str">
        <f t="shared" si="187"/>
        <v>Victoria</v>
      </c>
      <c r="G4031" t="s">
        <v>26</v>
      </c>
      <c r="H4031">
        <v>3280</v>
      </c>
      <c r="I4031" t="s">
        <v>11</v>
      </c>
      <c r="J4031" t="s">
        <v>127</v>
      </c>
      <c r="K4031" t="s">
        <v>159</v>
      </c>
      <c r="L4031" t="s">
        <v>149</v>
      </c>
      <c r="M4031" s="5">
        <v>622</v>
      </c>
    </row>
    <row r="4032" spans="1:13" x14ac:dyDescent="0.65">
      <c r="A4032" s="2">
        <v>45588</v>
      </c>
      <c r="B4032" s="3">
        <f t="shared" si="188"/>
        <v>2025</v>
      </c>
      <c r="C4032" t="str">
        <f t="shared" si="186"/>
        <v>2024-2025</v>
      </c>
      <c r="D4032" t="s">
        <v>160</v>
      </c>
      <c r="E4032" t="s">
        <v>69</v>
      </c>
      <c r="F4032" t="str">
        <f t="shared" si="187"/>
        <v>Victoria</v>
      </c>
      <c r="G4032" t="s">
        <v>26</v>
      </c>
      <c r="H4032">
        <v>3148</v>
      </c>
      <c r="I4032" t="s">
        <v>11</v>
      </c>
      <c r="J4032" t="s">
        <v>125</v>
      </c>
      <c r="K4032" t="s">
        <v>154</v>
      </c>
      <c r="L4032" t="s">
        <v>144</v>
      </c>
      <c r="M4032" s="5">
        <v>422</v>
      </c>
    </row>
    <row r="4033" spans="1:13" x14ac:dyDescent="0.65">
      <c r="A4033" s="2">
        <v>46011</v>
      </c>
      <c r="B4033" s="3">
        <f t="shared" si="188"/>
        <v>2026</v>
      </c>
      <c r="C4033" t="str">
        <f t="shared" si="186"/>
        <v>2025-2026</v>
      </c>
      <c r="D4033" t="s">
        <v>160</v>
      </c>
      <c r="E4033" t="s">
        <v>13</v>
      </c>
      <c r="F4033" t="str">
        <f t="shared" si="187"/>
        <v>New South Wales</v>
      </c>
      <c r="G4033" t="s">
        <v>10</v>
      </c>
      <c r="H4033">
        <v>2141</v>
      </c>
      <c r="I4033" t="s">
        <v>11</v>
      </c>
      <c r="J4033" t="s">
        <v>123</v>
      </c>
      <c r="K4033" t="s">
        <v>159</v>
      </c>
      <c r="L4033" t="s">
        <v>149</v>
      </c>
      <c r="M4033" s="5">
        <v>628</v>
      </c>
    </row>
    <row r="4034" spans="1:13" x14ac:dyDescent="0.65">
      <c r="A4034" s="2">
        <v>45504</v>
      </c>
      <c r="B4034" s="3">
        <f t="shared" si="188"/>
        <v>2025</v>
      </c>
      <c r="C4034" t="str">
        <f t="shared" ref="C4034:C4097" si="189">IF(MONTH(A4034) &gt;= 7, YEAR(A4034) &amp; "-" &amp; YEAR(A4034) + 1, YEAR(A4034) - 1 &amp; "-" &amp; YEAR(A4034))</f>
        <v>2024-2025</v>
      </c>
      <c r="D4034" t="s">
        <v>160</v>
      </c>
      <c r="E4034" t="s">
        <v>113</v>
      </c>
      <c r="F4034" t="str">
        <f t="shared" ref="F4034:F4097" si="190">IF(G4034="WA","Western Australia",
IF(G4034="NSW","New South Wales",
IF(G4034="QLD","Queensland",
IF(G4034="VIC","Victoria",
IF(G4034="TAS","Tasmania",
IF(G4034="SA","South Australia",
IF(G4034="NT","Northern Territory",
IF(G4034="ACT","Australian Capital Territory",G4034))))))))</f>
        <v>New South Wales</v>
      </c>
      <c r="G4034" t="s">
        <v>10</v>
      </c>
      <c r="H4034">
        <v>2101</v>
      </c>
      <c r="I4034" t="s">
        <v>11</v>
      </c>
      <c r="J4034" t="s">
        <v>123</v>
      </c>
      <c r="K4034" t="s">
        <v>150</v>
      </c>
      <c r="L4034" t="s">
        <v>140</v>
      </c>
      <c r="M4034" s="5">
        <v>191</v>
      </c>
    </row>
    <row r="4035" spans="1:13" x14ac:dyDescent="0.65">
      <c r="A4035" s="2">
        <v>45898</v>
      </c>
      <c r="B4035" s="3">
        <f t="shared" ref="B4035:B4098" si="191">IF(MONTH(A4035)&gt;=7,YEAR(A4035)+1,YEAR(A4035))</f>
        <v>2026</v>
      </c>
      <c r="C4035" t="str">
        <f t="shared" si="189"/>
        <v>2025-2026</v>
      </c>
      <c r="D4035" t="s">
        <v>160</v>
      </c>
      <c r="E4035" t="s">
        <v>81</v>
      </c>
      <c r="F4035" t="str">
        <f t="shared" si="190"/>
        <v>Victoria</v>
      </c>
      <c r="G4035" t="s">
        <v>26</v>
      </c>
      <c r="H4035">
        <v>3076</v>
      </c>
      <c r="I4035" t="s">
        <v>11</v>
      </c>
      <c r="J4035" t="s">
        <v>126</v>
      </c>
      <c r="K4035" t="s">
        <v>154</v>
      </c>
      <c r="L4035" t="s">
        <v>144</v>
      </c>
      <c r="M4035" s="5">
        <v>378</v>
      </c>
    </row>
    <row r="4036" spans="1:13" x14ac:dyDescent="0.65">
      <c r="A4036" s="2">
        <v>45913</v>
      </c>
      <c r="B4036" s="3">
        <f t="shared" si="191"/>
        <v>2026</v>
      </c>
      <c r="C4036" t="str">
        <f t="shared" si="189"/>
        <v>2025-2026</v>
      </c>
      <c r="D4036" t="s">
        <v>160</v>
      </c>
      <c r="E4036" t="s">
        <v>88</v>
      </c>
      <c r="F4036" t="str">
        <f t="shared" si="190"/>
        <v>Queensland</v>
      </c>
      <c r="G4036" t="s">
        <v>19</v>
      </c>
      <c r="H4036">
        <v>4570</v>
      </c>
      <c r="I4036" t="s">
        <v>11</v>
      </c>
      <c r="J4036" t="s">
        <v>134</v>
      </c>
      <c r="K4036" t="s">
        <v>154</v>
      </c>
      <c r="L4036" t="s">
        <v>144</v>
      </c>
      <c r="M4036" s="5">
        <v>481</v>
      </c>
    </row>
    <row r="4037" spans="1:13" x14ac:dyDescent="0.65">
      <c r="A4037" s="2">
        <v>45861</v>
      </c>
      <c r="B4037" s="3">
        <f t="shared" si="191"/>
        <v>2026</v>
      </c>
      <c r="C4037" t="str">
        <f t="shared" si="189"/>
        <v>2025-2026</v>
      </c>
      <c r="D4037" t="s">
        <v>160</v>
      </c>
      <c r="E4037" t="s">
        <v>89</v>
      </c>
      <c r="F4037" t="str">
        <f t="shared" si="190"/>
        <v>Queensland</v>
      </c>
      <c r="G4037" t="s">
        <v>19</v>
      </c>
      <c r="H4037">
        <v>4700</v>
      </c>
      <c r="I4037" t="s">
        <v>11</v>
      </c>
      <c r="J4037" t="s">
        <v>136</v>
      </c>
      <c r="K4037" t="s">
        <v>154</v>
      </c>
      <c r="L4037" t="s">
        <v>144</v>
      </c>
      <c r="M4037" s="5">
        <v>467</v>
      </c>
    </row>
    <row r="4038" spans="1:13" x14ac:dyDescent="0.65">
      <c r="A4038" s="2">
        <v>45349</v>
      </c>
      <c r="B4038" s="3">
        <f t="shared" si="191"/>
        <v>2024</v>
      </c>
      <c r="C4038" t="str">
        <f t="shared" si="189"/>
        <v>2023-2024</v>
      </c>
      <c r="D4038" t="s">
        <v>160</v>
      </c>
      <c r="E4038" t="s">
        <v>99</v>
      </c>
      <c r="F4038" t="str">
        <f t="shared" si="190"/>
        <v>Western Australia</v>
      </c>
      <c r="G4038" t="s">
        <v>28</v>
      </c>
      <c r="H4038">
        <v>6530</v>
      </c>
      <c r="I4038" t="s">
        <v>11</v>
      </c>
      <c r="J4038" t="s">
        <v>139</v>
      </c>
      <c r="K4038" t="s">
        <v>152</v>
      </c>
      <c r="L4038" t="s">
        <v>142</v>
      </c>
      <c r="M4038" s="5">
        <v>131</v>
      </c>
    </row>
    <row r="4039" spans="1:13" x14ac:dyDescent="0.65">
      <c r="A4039" s="2">
        <v>45982</v>
      </c>
      <c r="B4039" s="3">
        <f t="shared" si="191"/>
        <v>2026</v>
      </c>
      <c r="C4039" t="str">
        <f t="shared" si="189"/>
        <v>2025-2026</v>
      </c>
      <c r="D4039" t="s">
        <v>160</v>
      </c>
      <c r="E4039" t="s">
        <v>113</v>
      </c>
      <c r="F4039" t="str">
        <f t="shared" si="190"/>
        <v>New South Wales</v>
      </c>
      <c r="G4039" t="s">
        <v>10</v>
      </c>
      <c r="H4039">
        <v>2101</v>
      </c>
      <c r="I4039" t="s">
        <v>11</v>
      </c>
      <c r="J4039" t="s">
        <v>123</v>
      </c>
      <c r="K4039" t="s">
        <v>154</v>
      </c>
      <c r="L4039" t="s">
        <v>144</v>
      </c>
      <c r="M4039" s="5">
        <v>427</v>
      </c>
    </row>
    <row r="4040" spans="1:13" x14ac:dyDescent="0.65">
      <c r="A4040" s="2">
        <v>45716</v>
      </c>
      <c r="B4040" s="3">
        <f t="shared" si="191"/>
        <v>2025</v>
      </c>
      <c r="C4040" t="str">
        <f t="shared" si="189"/>
        <v>2024-2025</v>
      </c>
      <c r="D4040" t="s">
        <v>161</v>
      </c>
      <c r="E4040" t="s">
        <v>97</v>
      </c>
      <c r="F4040" t="str">
        <f t="shared" si="190"/>
        <v>Tasmania</v>
      </c>
      <c r="G4040" t="s">
        <v>43</v>
      </c>
      <c r="H4040">
        <v>7010</v>
      </c>
      <c r="I4040" t="s">
        <v>11</v>
      </c>
      <c r="J4040" t="s">
        <v>128</v>
      </c>
      <c r="K4040" t="s">
        <v>159</v>
      </c>
      <c r="L4040" t="s">
        <v>149</v>
      </c>
      <c r="M4040" s="5">
        <v>748</v>
      </c>
    </row>
    <row r="4041" spans="1:13" x14ac:dyDescent="0.65">
      <c r="A4041" s="2">
        <v>45454</v>
      </c>
      <c r="B4041" s="3">
        <f t="shared" si="191"/>
        <v>2024</v>
      </c>
      <c r="C4041" t="str">
        <f t="shared" si="189"/>
        <v>2023-2024</v>
      </c>
      <c r="D4041" t="s">
        <v>160</v>
      </c>
      <c r="E4041" t="s">
        <v>61</v>
      </c>
      <c r="F4041" t="str">
        <f t="shared" si="190"/>
        <v>Victoria</v>
      </c>
      <c r="G4041" t="s">
        <v>26</v>
      </c>
      <c r="H4041">
        <v>3179</v>
      </c>
      <c r="I4041" t="s">
        <v>11</v>
      </c>
      <c r="J4041" t="s">
        <v>125</v>
      </c>
      <c r="K4041" t="s">
        <v>154</v>
      </c>
      <c r="L4041" t="s">
        <v>144</v>
      </c>
      <c r="M4041" s="5">
        <v>660</v>
      </c>
    </row>
    <row r="4042" spans="1:13" x14ac:dyDescent="0.65">
      <c r="A4042" s="2">
        <v>45441</v>
      </c>
      <c r="B4042" s="3">
        <f t="shared" si="191"/>
        <v>2024</v>
      </c>
      <c r="C4042" t="str">
        <f t="shared" si="189"/>
        <v>2023-2024</v>
      </c>
      <c r="D4042" t="s">
        <v>161</v>
      </c>
      <c r="E4042" t="s">
        <v>48</v>
      </c>
      <c r="F4042" t="str">
        <f t="shared" si="190"/>
        <v>Western Australia</v>
      </c>
      <c r="G4042" t="s">
        <v>28</v>
      </c>
      <c r="H4042">
        <v>6450</v>
      </c>
      <c r="I4042" t="s">
        <v>11</v>
      </c>
      <c r="J4042" t="s">
        <v>139</v>
      </c>
      <c r="K4042" t="s">
        <v>159</v>
      </c>
      <c r="L4042" t="s">
        <v>149</v>
      </c>
      <c r="M4042" s="5">
        <v>611</v>
      </c>
    </row>
    <row r="4043" spans="1:13" x14ac:dyDescent="0.65">
      <c r="A4043" s="2">
        <v>45472</v>
      </c>
      <c r="B4043" s="3">
        <f t="shared" si="191"/>
        <v>2024</v>
      </c>
      <c r="C4043" t="str">
        <f t="shared" si="189"/>
        <v>2023-2024</v>
      </c>
      <c r="D4043" t="s">
        <v>160</v>
      </c>
      <c r="E4043" t="s">
        <v>99</v>
      </c>
      <c r="F4043" t="str">
        <f t="shared" si="190"/>
        <v>Western Australia</v>
      </c>
      <c r="G4043" t="s">
        <v>28</v>
      </c>
      <c r="H4043">
        <v>6530</v>
      </c>
      <c r="I4043" t="s">
        <v>11</v>
      </c>
      <c r="J4043" t="s">
        <v>139</v>
      </c>
      <c r="K4043" t="s">
        <v>158</v>
      </c>
      <c r="L4043" t="s">
        <v>148</v>
      </c>
      <c r="M4043" s="5">
        <v>547</v>
      </c>
    </row>
    <row r="4044" spans="1:13" x14ac:dyDescent="0.65">
      <c r="A4044" s="2">
        <v>45755</v>
      </c>
      <c r="B4044" s="3">
        <f t="shared" si="191"/>
        <v>2025</v>
      </c>
      <c r="C4044" t="str">
        <f t="shared" si="189"/>
        <v>2024-2025</v>
      </c>
      <c r="D4044" t="s">
        <v>160</v>
      </c>
      <c r="E4044" t="s">
        <v>25</v>
      </c>
      <c r="F4044" t="str">
        <f t="shared" si="190"/>
        <v>Victoria</v>
      </c>
      <c r="G4044" t="s">
        <v>26</v>
      </c>
      <c r="H4044">
        <v>3066</v>
      </c>
      <c r="I4044" t="s">
        <v>11</v>
      </c>
      <c r="J4044" t="s">
        <v>126</v>
      </c>
      <c r="K4044" t="s">
        <v>155</v>
      </c>
      <c r="L4044" t="s">
        <v>145</v>
      </c>
      <c r="M4044" s="5">
        <v>436</v>
      </c>
    </row>
    <row r="4045" spans="1:13" x14ac:dyDescent="0.65">
      <c r="A4045" s="2">
        <v>45796</v>
      </c>
      <c r="B4045" s="3">
        <f t="shared" si="191"/>
        <v>2025</v>
      </c>
      <c r="C4045" t="str">
        <f t="shared" si="189"/>
        <v>2024-2025</v>
      </c>
      <c r="D4045" t="s">
        <v>161</v>
      </c>
      <c r="E4045" t="s">
        <v>66</v>
      </c>
      <c r="F4045" t="str">
        <f t="shared" si="190"/>
        <v>Western Australia</v>
      </c>
      <c r="G4045" t="s">
        <v>28</v>
      </c>
      <c r="H4045">
        <v>6330</v>
      </c>
      <c r="I4045" t="s">
        <v>11</v>
      </c>
      <c r="J4045" t="s">
        <v>133</v>
      </c>
      <c r="K4045" t="s">
        <v>154</v>
      </c>
      <c r="L4045" t="s">
        <v>144</v>
      </c>
      <c r="M4045" s="5">
        <v>483</v>
      </c>
    </row>
    <row r="4046" spans="1:13" x14ac:dyDescent="0.65">
      <c r="A4046" s="2">
        <v>46007</v>
      </c>
      <c r="B4046" s="3">
        <f t="shared" si="191"/>
        <v>2026</v>
      </c>
      <c r="C4046" t="str">
        <f t="shared" si="189"/>
        <v>2025-2026</v>
      </c>
      <c r="D4046" t="s">
        <v>160</v>
      </c>
      <c r="E4046" t="s">
        <v>54</v>
      </c>
      <c r="F4046" t="str">
        <f t="shared" si="190"/>
        <v>New South Wales</v>
      </c>
      <c r="G4046" t="s">
        <v>10</v>
      </c>
      <c r="H4046">
        <v>2750</v>
      </c>
      <c r="I4046" t="s">
        <v>11</v>
      </c>
      <c r="J4046" t="s">
        <v>130</v>
      </c>
      <c r="K4046" t="s">
        <v>154</v>
      </c>
      <c r="L4046" t="s">
        <v>144</v>
      </c>
      <c r="M4046" s="5">
        <v>729</v>
      </c>
    </row>
    <row r="4047" spans="1:13" x14ac:dyDescent="0.65">
      <c r="A4047" s="2">
        <v>45465</v>
      </c>
      <c r="B4047" s="3">
        <f t="shared" si="191"/>
        <v>2024</v>
      </c>
      <c r="C4047" t="str">
        <f t="shared" si="189"/>
        <v>2023-2024</v>
      </c>
      <c r="D4047" t="s">
        <v>160</v>
      </c>
      <c r="E4047" t="s">
        <v>61</v>
      </c>
      <c r="F4047" t="str">
        <f t="shared" si="190"/>
        <v>Victoria</v>
      </c>
      <c r="G4047" t="s">
        <v>26</v>
      </c>
      <c r="H4047">
        <v>3179</v>
      </c>
      <c r="I4047" t="s">
        <v>11</v>
      </c>
      <c r="J4047" t="s">
        <v>125</v>
      </c>
      <c r="K4047" t="s">
        <v>150</v>
      </c>
      <c r="L4047" t="s">
        <v>140</v>
      </c>
      <c r="M4047" s="5">
        <v>479</v>
      </c>
    </row>
    <row r="4048" spans="1:13" x14ac:dyDescent="0.65">
      <c r="A4048" s="2">
        <v>45678</v>
      </c>
      <c r="B4048" s="3">
        <f t="shared" si="191"/>
        <v>2025</v>
      </c>
      <c r="C4048" t="str">
        <f t="shared" si="189"/>
        <v>2024-2025</v>
      </c>
      <c r="D4048" t="s">
        <v>160</v>
      </c>
      <c r="E4048" t="s">
        <v>24</v>
      </c>
      <c r="F4048" t="str">
        <f t="shared" si="190"/>
        <v>Queensland</v>
      </c>
      <c r="G4048" t="s">
        <v>19</v>
      </c>
      <c r="H4048">
        <v>4053</v>
      </c>
      <c r="I4048" t="s">
        <v>11</v>
      </c>
      <c r="J4048" t="s">
        <v>129</v>
      </c>
      <c r="K4048" t="s">
        <v>153</v>
      </c>
      <c r="L4048" t="s">
        <v>143</v>
      </c>
      <c r="M4048" s="5">
        <v>124</v>
      </c>
    </row>
    <row r="4049" spans="1:13" x14ac:dyDescent="0.65">
      <c r="A4049" s="2">
        <v>45775</v>
      </c>
      <c r="B4049" s="3">
        <f t="shared" si="191"/>
        <v>2025</v>
      </c>
      <c r="C4049" t="str">
        <f t="shared" si="189"/>
        <v>2024-2025</v>
      </c>
      <c r="D4049" t="s">
        <v>160</v>
      </c>
      <c r="E4049" t="s">
        <v>13</v>
      </c>
      <c r="F4049" t="str">
        <f t="shared" si="190"/>
        <v>New South Wales</v>
      </c>
      <c r="G4049" t="s">
        <v>10</v>
      </c>
      <c r="H4049">
        <v>2141</v>
      </c>
      <c r="I4049" t="s">
        <v>11</v>
      </c>
      <c r="J4049" t="s">
        <v>123</v>
      </c>
      <c r="K4049" t="s">
        <v>159</v>
      </c>
      <c r="L4049" t="s">
        <v>149</v>
      </c>
      <c r="M4049" s="5">
        <v>789</v>
      </c>
    </row>
    <row r="4050" spans="1:13" x14ac:dyDescent="0.65">
      <c r="A4050" s="2">
        <v>45521</v>
      </c>
      <c r="B4050" s="3">
        <f t="shared" si="191"/>
        <v>2025</v>
      </c>
      <c r="C4050" t="str">
        <f t="shared" si="189"/>
        <v>2024-2025</v>
      </c>
      <c r="D4050" t="s">
        <v>160</v>
      </c>
      <c r="E4050" t="s">
        <v>52</v>
      </c>
      <c r="F4050" t="str">
        <f t="shared" si="190"/>
        <v>New South Wales</v>
      </c>
      <c r="G4050" t="s">
        <v>10</v>
      </c>
      <c r="H4050">
        <v>2485</v>
      </c>
      <c r="I4050" t="s">
        <v>11</v>
      </c>
      <c r="J4050" t="s">
        <v>120</v>
      </c>
      <c r="K4050" t="s">
        <v>150</v>
      </c>
      <c r="L4050" t="s">
        <v>140</v>
      </c>
      <c r="M4050" s="5">
        <v>750</v>
      </c>
    </row>
    <row r="4051" spans="1:13" x14ac:dyDescent="0.65">
      <c r="A4051" s="2">
        <v>45309</v>
      </c>
      <c r="B4051" s="3">
        <f t="shared" si="191"/>
        <v>2024</v>
      </c>
      <c r="C4051" t="str">
        <f t="shared" si="189"/>
        <v>2023-2024</v>
      </c>
      <c r="D4051" t="s">
        <v>160</v>
      </c>
      <c r="E4051" t="s">
        <v>23</v>
      </c>
      <c r="F4051" t="str">
        <f t="shared" si="190"/>
        <v>New South Wales</v>
      </c>
      <c r="G4051" t="s">
        <v>10</v>
      </c>
      <c r="H4051">
        <v>2830</v>
      </c>
      <c r="I4051" t="s">
        <v>11</v>
      </c>
      <c r="J4051" t="s">
        <v>130</v>
      </c>
      <c r="K4051" t="s">
        <v>155</v>
      </c>
      <c r="L4051" t="s">
        <v>145</v>
      </c>
      <c r="M4051" s="5">
        <v>507</v>
      </c>
    </row>
    <row r="4052" spans="1:13" x14ac:dyDescent="0.65">
      <c r="A4052" s="2">
        <v>45671</v>
      </c>
      <c r="B4052" s="3">
        <f t="shared" si="191"/>
        <v>2025</v>
      </c>
      <c r="C4052" t="str">
        <f t="shared" si="189"/>
        <v>2024-2025</v>
      </c>
      <c r="D4052" t="s">
        <v>161</v>
      </c>
      <c r="E4052" t="s">
        <v>95</v>
      </c>
      <c r="F4052" t="str">
        <f t="shared" si="190"/>
        <v>New South Wales</v>
      </c>
      <c r="G4052" t="s">
        <v>10</v>
      </c>
      <c r="H4052">
        <v>2131</v>
      </c>
      <c r="I4052" t="s">
        <v>11</v>
      </c>
      <c r="J4052" t="s">
        <v>123</v>
      </c>
      <c r="K4052" t="s">
        <v>154</v>
      </c>
      <c r="L4052" t="s">
        <v>144</v>
      </c>
      <c r="M4052" s="5">
        <v>527</v>
      </c>
    </row>
    <row r="4053" spans="1:13" x14ac:dyDescent="0.65">
      <c r="A4053" s="2">
        <v>45568</v>
      </c>
      <c r="B4053" s="3">
        <f t="shared" si="191"/>
        <v>2025</v>
      </c>
      <c r="C4053" t="str">
        <f t="shared" si="189"/>
        <v>2024-2025</v>
      </c>
      <c r="D4053" t="s">
        <v>160</v>
      </c>
      <c r="E4053" t="s">
        <v>94</v>
      </c>
      <c r="F4053" t="str">
        <f t="shared" si="190"/>
        <v>Queensland</v>
      </c>
      <c r="G4053" t="s">
        <v>19</v>
      </c>
      <c r="H4053">
        <v>4551</v>
      </c>
      <c r="I4053" t="s">
        <v>11</v>
      </c>
      <c r="J4053" t="s">
        <v>134</v>
      </c>
      <c r="K4053" t="s">
        <v>155</v>
      </c>
      <c r="L4053" t="s">
        <v>145</v>
      </c>
      <c r="M4053" s="5">
        <v>296</v>
      </c>
    </row>
    <row r="4054" spans="1:13" x14ac:dyDescent="0.65">
      <c r="A4054" s="2">
        <v>45404</v>
      </c>
      <c r="B4054" s="3">
        <f t="shared" si="191"/>
        <v>2024</v>
      </c>
      <c r="C4054" t="str">
        <f t="shared" si="189"/>
        <v>2023-2024</v>
      </c>
      <c r="D4054" t="s">
        <v>160</v>
      </c>
      <c r="E4054" t="s">
        <v>50</v>
      </c>
      <c r="F4054" t="str">
        <f t="shared" si="190"/>
        <v>Australian Capital Territory</v>
      </c>
      <c r="G4054" t="s">
        <v>51</v>
      </c>
      <c r="H4054">
        <v>2617</v>
      </c>
      <c r="I4054" t="s">
        <v>11</v>
      </c>
      <c r="J4054" t="s">
        <v>121</v>
      </c>
      <c r="K4054" t="s">
        <v>159</v>
      </c>
      <c r="L4054" t="s">
        <v>149</v>
      </c>
      <c r="M4054" s="5">
        <v>207</v>
      </c>
    </row>
    <row r="4055" spans="1:13" x14ac:dyDescent="0.65">
      <c r="A4055" s="2">
        <v>45434</v>
      </c>
      <c r="B4055" s="3">
        <f t="shared" si="191"/>
        <v>2024</v>
      </c>
      <c r="C4055" t="str">
        <f t="shared" si="189"/>
        <v>2023-2024</v>
      </c>
      <c r="D4055" t="s">
        <v>160</v>
      </c>
      <c r="E4055" t="s">
        <v>104</v>
      </c>
      <c r="F4055" t="str">
        <f t="shared" si="190"/>
        <v>Victoria</v>
      </c>
      <c r="G4055" t="s">
        <v>26</v>
      </c>
      <c r="H4055">
        <v>3175</v>
      </c>
      <c r="I4055" t="s">
        <v>11</v>
      </c>
      <c r="J4055" t="s">
        <v>125</v>
      </c>
      <c r="K4055" t="s">
        <v>150</v>
      </c>
      <c r="L4055" t="s">
        <v>140</v>
      </c>
      <c r="M4055" s="5">
        <v>239</v>
      </c>
    </row>
    <row r="4056" spans="1:13" x14ac:dyDescent="0.65">
      <c r="A4056" s="2">
        <v>45557</v>
      </c>
      <c r="B4056" s="3">
        <f t="shared" si="191"/>
        <v>2025</v>
      </c>
      <c r="C4056" t="str">
        <f t="shared" si="189"/>
        <v>2024-2025</v>
      </c>
      <c r="D4056" t="s">
        <v>160</v>
      </c>
      <c r="E4056" t="s">
        <v>30</v>
      </c>
      <c r="F4056" t="str">
        <f t="shared" si="190"/>
        <v>Victoria</v>
      </c>
      <c r="G4056" t="s">
        <v>26</v>
      </c>
      <c r="H4056">
        <v>3030</v>
      </c>
      <c r="I4056" t="s">
        <v>11</v>
      </c>
      <c r="J4056" t="s">
        <v>126</v>
      </c>
      <c r="K4056" t="s">
        <v>154</v>
      </c>
      <c r="L4056" t="s">
        <v>144</v>
      </c>
      <c r="M4056" s="5">
        <v>479</v>
      </c>
    </row>
    <row r="4057" spans="1:13" x14ac:dyDescent="0.65">
      <c r="A4057" s="2">
        <v>45862</v>
      </c>
      <c r="B4057" s="3">
        <f t="shared" si="191"/>
        <v>2026</v>
      </c>
      <c r="C4057" t="str">
        <f t="shared" si="189"/>
        <v>2025-2026</v>
      </c>
      <c r="D4057" t="s">
        <v>160</v>
      </c>
      <c r="E4057" t="s">
        <v>53</v>
      </c>
      <c r="F4057" t="str">
        <f t="shared" si="190"/>
        <v>Queensland</v>
      </c>
      <c r="G4057" t="s">
        <v>19</v>
      </c>
      <c r="H4057">
        <v>4012</v>
      </c>
      <c r="I4057" t="s">
        <v>11</v>
      </c>
      <c r="J4057" t="s">
        <v>129</v>
      </c>
      <c r="K4057" t="s">
        <v>159</v>
      </c>
      <c r="L4057" t="s">
        <v>149</v>
      </c>
      <c r="M4057" s="5">
        <v>393</v>
      </c>
    </row>
    <row r="4058" spans="1:13" x14ac:dyDescent="0.65">
      <c r="A4058" s="2">
        <v>45983</v>
      </c>
      <c r="B4058" s="3">
        <f t="shared" si="191"/>
        <v>2026</v>
      </c>
      <c r="C4058" t="str">
        <f t="shared" si="189"/>
        <v>2025-2026</v>
      </c>
      <c r="D4058" t="s">
        <v>160</v>
      </c>
      <c r="E4058" t="s">
        <v>47</v>
      </c>
      <c r="F4058" t="str">
        <f t="shared" si="190"/>
        <v>Victoria</v>
      </c>
      <c r="G4058" t="s">
        <v>26</v>
      </c>
      <c r="H4058">
        <v>3630</v>
      </c>
      <c r="I4058" t="s">
        <v>11</v>
      </c>
      <c r="J4058" t="s">
        <v>135</v>
      </c>
      <c r="K4058" t="s">
        <v>150</v>
      </c>
      <c r="L4058" t="s">
        <v>140</v>
      </c>
      <c r="M4058" s="5">
        <v>279</v>
      </c>
    </row>
    <row r="4059" spans="1:13" x14ac:dyDescent="0.65">
      <c r="A4059" s="2">
        <v>45401</v>
      </c>
      <c r="B4059" s="3">
        <f t="shared" si="191"/>
        <v>2024</v>
      </c>
      <c r="C4059" t="str">
        <f t="shared" si="189"/>
        <v>2023-2024</v>
      </c>
      <c r="D4059" t="s">
        <v>160</v>
      </c>
      <c r="E4059" t="s">
        <v>86</v>
      </c>
      <c r="F4059" t="str">
        <f t="shared" si="190"/>
        <v>Queensland</v>
      </c>
      <c r="G4059" t="s">
        <v>19</v>
      </c>
      <c r="H4059">
        <v>4119</v>
      </c>
      <c r="I4059" t="s">
        <v>11</v>
      </c>
      <c r="J4059" t="s">
        <v>129</v>
      </c>
      <c r="K4059" t="s">
        <v>154</v>
      </c>
      <c r="L4059" t="s">
        <v>144</v>
      </c>
      <c r="M4059" s="5">
        <v>114</v>
      </c>
    </row>
    <row r="4060" spans="1:13" x14ac:dyDescent="0.65">
      <c r="A4060" s="2">
        <v>45316</v>
      </c>
      <c r="B4060" s="3">
        <f t="shared" si="191"/>
        <v>2024</v>
      </c>
      <c r="C4060" t="str">
        <f t="shared" si="189"/>
        <v>2023-2024</v>
      </c>
      <c r="D4060" t="s">
        <v>160</v>
      </c>
      <c r="E4060" t="s">
        <v>74</v>
      </c>
      <c r="F4060" t="str">
        <f t="shared" si="190"/>
        <v>Victoria</v>
      </c>
      <c r="G4060" t="s">
        <v>26</v>
      </c>
      <c r="H4060">
        <v>3500</v>
      </c>
      <c r="I4060" t="s">
        <v>11</v>
      </c>
      <c r="J4060" t="s">
        <v>127</v>
      </c>
      <c r="K4060" t="s">
        <v>150</v>
      </c>
      <c r="L4060" t="s">
        <v>140</v>
      </c>
      <c r="M4060" s="5">
        <v>87</v>
      </c>
    </row>
    <row r="4061" spans="1:13" x14ac:dyDescent="0.65">
      <c r="A4061" s="2">
        <v>45699</v>
      </c>
      <c r="B4061" s="3">
        <f t="shared" si="191"/>
        <v>2025</v>
      </c>
      <c r="C4061" t="str">
        <f t="shared" si="189"/>
        <v>2024-2025</v>
      </c>
      <c r="D4061" t="s">
        <v>160</v>
      </c>
      <c r="E4061" t="s">
        <v>103</v>
      </c>
      <c r="F4061" t="str">
        <f t="shared" si="190"/>
        <v>Victoria</v>
      </c>
      <c r="G4061" t="s">
        <v>26</v>
      </c>
      <c r="H4061">
        <v>3550</v>
      </c>
      <c r="I4061" t="s">
        <v>11</v>
      </c>
      <c r="J4061" t="s">
        <v>127</v>
      </c>
      <c r="K4061" t="s">
        <v>150</v>
      </c>
      <c r="L4061" t="s">
        <v>140</v>
      </c>
      <c r="M4061" s="5">
        <v>722</v>
      </c>
    </row>
    <row r="4062" spans="1:13" x14ac:dyDescent="0.65">
      <c r="A4062" s="2">
        <v>45399</v>
      </c>
      <c r="B4062" s="3">
        <f t="shared" si="191"/>
        <v>2024</v>
      </c>
      <c r="C4062" t="str">
        <f t="shared" si="189"/>
        <v>2023-2024</v>
      </c>
      <c r="D4062" t="s">
        <v>161</v>
      </c>
      <c r="E4062" t="s">
        <v>36</v>
      </c>
      <c r="F4062" t="str">
        <f t="shared" si="190"/>
        <v>New South Wales</v>
      </c>
      <c r="G4062" t="s">
        <v>10</v>
      </c>
      <c r="H4062">
        <v>2539</v>
      </c>
      <c r="I4062" t="s">
        <v>11</v>
      </c>
      <c r="J4062" t="s">
        <v>121</v>
      </c>
      <c r="K4062" t="s">
        <v>159</v>
      </c>
      <c r="L4062" t="s">
        <v>149</v>
      </c>
      <c r="M4062" s="5">
        <v>414</v>
      </c>
    </row>
    <row r="4063" spans="1:13" x14ac:dyDescent="0.65">
      <c r="A4063" s="2">
        <v>45554</v>
      </c>
      <c r="B4063" s="3">
        <f t="shared" si="191"/>
        <v>2025</v>
      </c>
      <c r="C4063" t="str">
        <f t="shared" si="189"/>
        <v>2024-2025</v>
      </c>
      <c r="D4063" t="s">
        <v>160</v>
      </c>
      <c r="E4063" t="s">
        <v>63</v>
      </c>
      <c r="F4063" t="str">
        <f t="shared" si="190"/>
        <v>Queensland</v>
      </c>
      <c r="G4063" t="s">
        <v>19</v>
      </c>
      <c r="H4063">
        <v>4068</v>
      </c>
      <c r="I4063" t="s">
        <v>11</v>
      </c>
      <c r="J4063" t="s">
        <v>129</v>
      </c>
      <c r="K4063" t="s">
        <v>154</v>
      </c>
      <c r="L4063" t="s">
        <v>144</v>
      </c>
      <c r="M4063" s="5">
        <v>701</v>
      </c>
    </row>
    <row r="4064" spans="1:13" x14ac:dyDescent="0.65">
      <c r="A4064" s="2">
        <v>45589</v>
      </c>
      <c r="B4064" s="3">
        <f t="shared" si="191"/>
        <v>2025</v>
      </c>
      <c r="C4064" t="str">
        <f t="shared" si="189"/>
        <v>2024-2025</v>
      </c>
      <c r="D4064" t="s">
        <v>160</v>
      </c>
      <c r="E4064" t="s">
        <v>67</v>
      </c>
      <c r="F4064" t="str">
        <f t="shared" si="190"/>
        <v>Tasmania</v>
      </c>
      <c r="G4064" t="s">
        <v>43</v>
      </c>
      <c r="H4064">
        <v>7250</v>
      </c>
      <c r="I4064" t="s">
        <v>11</v>
      </c>
      <c r="J4064" t="s">
        <v>128</v>
      </c>
      <c r="K4064" t="s">
        <v>150</v>
      </c>
      <c r="L4064" t="s">
        <v>140</v>
      </c>
      <c r="M4064" s="5">
        <v>464</v>
      </c>
    </row>
    <row r="4065" spans="1:13" x14ac:dyDescent="0.65">
      <c r="A4065" s="2">
        <v>45389</v>
      </c>
      <c r="B4065" s="3">
        <f t="shared" si="191"/>
        <v>2024</v>
      </c>
      <c r="C4065" t="str">
        <f t="shared" si="189"/>
        <v>2023-2024</v>
      </c>
      <c r="D4065" t="s">
        <v>160</v>
      </c>
      <c r="E4065" t="s">
        <v>100</v>
      </c>
      <c r="F4065" t="str">
        <f t="shared" si="190"/>
        <v>New South Wales</v>
      </c>
      <c r="G4065" t="s">
        <v>10</v>
      </c>
      <c r="H4065">
        <v>2800</v>
      </c>
      <c r="I4065" t="s">
        <v>11</v>
      </c>
      <c r="J4065" t="s">
        <v>130</v>
      </c>
      <c r="K4065" t="s">
        <v>154</v>
      </c>
      <c r="L4065" t="s">
        <v>144</v>
      </c>
      <c r="M4065" s="5">
        <v>403</v>
      </c>
    </row>
    <row r="4066" spans="1:13" x14ac:dyDescent="0.65">
      <c r="A4066" s="2">
        <v>45769</v>
      </c>
      <c r="B4066" s="3">
        <f t="shared" si="191"/>
        <v>2025</v>
      </c>
      <c r="C4066" t="str">
        <f t="shared" si="189"/>
        <v>2024-2025</v>
      </c>
      <c r="D4066" t="s">
        <v>160</v>
      </c>
      <c r="E4066" t="s">
        <v>112</v>
      </c>
      <c r="F4066" t="str">
        <f t="shared" si="190"/>
        <v>Queensland</v>
      </c>
      <c r="G4066" t="s">
        <v>19</v>
      </c>
      <c r="H4066">
        <v>4566</v>
      </c>
      <c r="I4066" t="s">
        <v>11</v>
      </c>
      <c r="J4066" t="s">
        <v>134</v>
      </c>
      <c r="K4066" t="s">
        <v>154</v>
      </c>
      <c r="L4066" t="s">
        <v>144</v>
      </c>
      <c r="M4066" s="5">
        <v>400</v>
      </c>
    </row>
    <row r="4067" spans="1:13" x14ac:dyDescent="0.65">
      <c r="A4067" s="2">
        <v>45522</v>
      </c>
      <c r="B4067" s="3">
        <f t="shared" si="191"/>
        <v>2025</v>
      </c>
      <c r="C4067" t="str">
        <f t="shared" si="189"/>
        <v>2024-2025</v>
      </c>
      <c r="D4067" t="s">
        <v>160</v>
      </c>
      <c r="E4067" t="s">
        <v>35</v>
      </c>
      <c r="F4067" t="str">
        <f t="shared" si="190"/>
        <v>Victoria</v>
      </c>
      <c r="G4067" t="s">
        <v>26</v>
      </c>
      <c r="H4067">
        <v>3280</v>
      </c>
      <c r="I4067" t="s">
        <v>11</v>
      </c>
      <c r="J4067" t="s">
        <v>127</v>
      </c>
      <c r="K4067" t="s">
        <v>159</v>
      </c>
      <c r="L4067" t="s">
        <v>149</v>
      </c>
      <c r="M4067" s="5">
        <v>191</v>
      </c>
    </row>
    <row r="4068" spans="1:13" x14ac:dyDescent="0.65">
      <c r="A4068" s="2">
        <v>45506</v>
      </c>
      <c r="B4068" s="3">
        <f t="shared" si="191"/>
        <v>2025</v>
      </c>
      <c r="C4068" t="str">
        <f t="shared" si="189"/>
        <v>2024-2025</v>
      </c>
      <c r="D4068" t="s">
        <v>160</v>
      </c>
      <c r="E4068" t="s">
        <v>111</v>
      </c>
      <c r="F4068" t="str">
        <f t="shared" si="190"/>
        <v>New South Wales</v>
      </c>
      <c r="G4068" t="s">
        <v>10</v>
      </c>
      <c r="H4068">
        <v>2154</v>
      </c>
      <c r="I4068" t="s">
        <v>11</v>
      </c>
      <c r="J4068" t="s">
        <v>123</v>
      </c>
      <c r="K4068" t="s">
        <v>159</v>
      </c>
      <c r="L4068" t="s">
        <v>149</v>
      </c>
      <c r="M4068" s="5">
        <v>676</v>
      </c>
    </row>
    <row r="4069" spans="1:13" x14ac:dyDescent="0.65">
      <c r="A4069" s="2">
        <v>45333</v>
      </c>
      <c r="B4069" s="3">
        <f t="shared" si="191"/>
        <v>2024</v>
      </c>
      <c r="C4069" t="str">
        <f t="shared" si="189"/>
        <v>2023-2024</v>
      </c>
      <c r="D4069" t="s">
        <v>160</v>
      </c>
      <c r="E4069" t="s">
        <v>14</v>
      </c>
      <c r="F4069" t="str">
        <f t="shared" si="190"/>
        <v>Northern Territory</v>
      </c>
      <c r="G4069" t="s">
        <v>15</v>
      </c>
      <c r="H4069">
        <v>800</v>
      </c>
      <c r="I4069" t="s">
        <v>11</v>
      </c>
      <c r="J4069" t="s">
        <v>138</v>
      </c>
      <c r="K4069" t="s">
        <v>154</v>
      </c>
      <c r="L4069" t="s">
        <v>144</v>
      </c>
      <c r="M4069" s="5">
        <v>257</v>
      </c>
    </row>
    <row r="4070" spans="1:13" x14ac:dyDescent="0.65">
      <c r="A4070" s="2">
        <v>45975</v>
      </c>
      <c r="B4070" s="3">
        <f t="shared" si="191"/>
        <v>2026</v>
      </c>
      <c r="C4070" t="str">
        <f t="shared" si="189"/>
        <v>2025-2026</v>
      </c>
      <c r="D4070" t="s">
        <v>160</v>
      </c>
      <c r="E4070" t="s">
        <v>90</v>
      </c>
      <c r="F4070" t="str">
        <f t="shared" si="190"/>
        <v>New South Wales</v>
      </c>
      <c r="G4070" t="s">
        <v>10</v>
      </c>
      <c r="H4070">
        <v>2650</v>
      </c>
      <c r="I4070" t="s">
        <v>11</v>
      </c>
      <c r="J4070" t="s">
        <v>130</v>
      </c>
      <c r="K4070" t="s">
        <v>154</v>
      </c>
      <c r="L4070" t="s">
        <v>144</v>
      </c>
      <c r="M4070" s="5">
        <v>609</v>
      </c>
    </row>
    <row r="4071" spans="1:13" x14ac:dyDescent="0.65">
      <c r="A4071" s="2">
        <v>45658</v>
      </c>
      <c r="B4071" s="3">
        <f t="shared" si="191"/>
        <v>2025</v>
      </c>
      <c r="C4071" t="str">
        <f t="shared" si="189"/>
        <v>2024-2025</v>
      </c>
      <c r="D4071" t="s">
        <v>160</v>
      </c>
      <c r="E4071" t="s">
        <v>69</v>
      </c>
      <c r="F4071" t="str">
        <f t="shared" si="190"/>
        <v>Victoria</v>
      </c>
      <c r="G4071" t="s">
        <v>26</v>
      </c>
      <c r="H4071">
        <v>3148</v>
      </c>
      <c r="I4071" t="s">
        <v>11</v>
      </c>
      <c r="J4071" t="s">
        <v>125</v>
      </c>
      <c r="K4071" t="s">
        <v>150</v>
      </c>
      <c r="L4071" t="s">
        <v>140</v>
      </c>
      <c r="M4071" s="5">
        <v>135</v>
      </c>
    </row>
    <row r="4072" spans="1:13" x14ac:dyDescent="0.65">
      <c r="A4072" s="2">
        <v>45625</v>
      </c>
      <c r="B4072" s="3">
        <f t="shared" si="191"/>
        <v>2025</v>
      </c>
      <c r="C4072" t="str">
        <f t="shared" si="189"/>
        <v>2024-2025</v>
      </c>
      <c r="D4072" t="s">
        <v>161</v>
      </c>
      <c r="E4072" t="s">
        <v>77</v>
      </c>
      <c r="F4072" t="str">
        <f t="shared" si="190"/>
        <v>Victoria</v>
      </c>
      <c r="G4072" t="s">
        <v>26</v>
      </c>
      <c r="H4072">
        <v>3018</v>
      </c>
      <c r="I4072" t="s">
        <v>11</v>
      </c>
      <c r="J4072" t="s">
        <v>126</v>
      </c>
      <c r="K4072" t="s">
        <v>158</v>
      </c>
      <c r="L4072" t="s">
        <v>148</v>
      </c>
      <c r="M4072" s="5">
        <v>588</v>
      </c>
    </row>
    <row r="4073" spans="1:13" x14ac:dyDescent="0.65">
      <c r="A4073" s="2">
        <v>45825</v>
      </c>
      <c r="B4073" s="3">
        <f t="shared" si="191"/>
        <v>2025</v>
      </c>
      <c r="C4073" t="str">
        <f t="shared" si="189"/>
        <v>2024-2025</v>
      </c>
      <c r="D4073" t="s">
        <v>161</v>
      </c>
      <c r="E4073" t="s">
        <v>36</v>
      </c>
      <c r="F4073" t="str">
        <f t="shared" si="190"/>
        <v>New South Wales</v>
      </c>
      <c r="G4073" t="s">
        <v>10</v>
      </c>
      <c r="H4073">
        <v>2539</v>
      </c>
      <c r="I4073" t="s">
        <v>11</v>
      </c>
      <c r="J4073" t="s">
        <v>121</v>
      </c>
      <c r="K4073" t="s">
        <v>154</v>
      </c>
      <c r="L4073" t="s">
        <v>144</v>
      </c>
      <c r="M4073" s="5">
        <v>627</v>
      </c>
    </row>
    <row r="4074" spans="1:13" x14ac:dyDescent="0.65">
      <c r="A4074" s="2">
        <v>45457</v>
      </c>
      <c r="B4074" s="3">
        <f t="shared" si="191"/>
        <v>2024</v>
      </c>
      <c r="C4074" t="str">
        <f t="shared" si="189"/>
        <v>2023-2024</v>
      </c>
      <c r="D4074" t="s">
        <v>161</v>
      </c>
      <c r="E4074" t="s">
        <v>56</v>
      </c>
      <c r="F4074" t="str">
        <f t="shared" si="190"/>
        <v>Queensland</v>
      </c>
      <c r="G4074" t="s">
        <v>19</v>
      </c>
      <c r="H4074">
        <v>4883</v>
      </c>
      <c r="I4074" t="s">
        <v>11</v>
      </c>
      <c r="J4074" t="s">
        <v>131</v>
      </c>
      <c r="K4074" t="s">
        <v>150</v>
      </c>
      <c r="L4074" t="s">
        <v>140</v>
      </c>
      <c r="M4074" s="5">
        <v>737</v>
      </c>
    </row>
    <row r="4075" spans="1:13" x14ac:dyDescent="0.65">
      <c r="A4075" s="2">
        <v>45865</v>
      </c>
      <c r="B4075" s="3">
        <f t="shared" si="191"/>
        <v>2026</v>
      </c>
      <c r="C4075" t="str">
        <f t="shared" si="189"/>
        <v>2025-2026</v>
      </c>
      <c r="D4075" t="s">
        <v>160</v>
      </c>
      <c r="E4075" t="s">
        <v>90</v>
      </c>
      <c r="F4075" t="str">
        <f t="shared" si="190"/>
        <v>New South Wales</v>
      </c>
      <c r="G4075" t="s">
        <v>10</v>
      </c>
      <c r="H4075">
        <v>2650</v>
      </c>
      <c r="I4075" t="s">
        <v>11</v>
      </c>
      <c r="J4075" t="s">
        <v>130</v>
      </c>
      <c r="K4075" t="s">
        <v>153</v>
      </c>
      <c r="L4075" t="s">
        <v>143</v>
      </c>
      <c r="M4075" s="5">
        <v>200</v>
      </c>
    </row>
    <row r="4076" spans="1:13" x14ac:dyDescent="0.65">
      <c r="A4076" s="2">
        <v>45392</v>
      </c>
      <c r="B4076" s="3">
        <f t="shared" si="191"/>
        <v>2024</v>
      </c>
      <c r="C4076" t="str">
        <f t="shared" si="189"/>
        <v>2023-2024</v>
      </c>
      <c r="D4076" t="s">
        <v>160</v>
      </c>
      <c r="E4076" t="s">
        <v>14</v>
      </c>
      <c r="F4076" t="str">
        <f t="shared" si="190"/>
        <v>Northern Territory</v>
      </c>
      <c r="G4076" t="s">
        <v>15</v>
      </c>
      <c r="H4076">
        <v>800</v>
      </c>
      <c r="I4076" t="s">
        <v>11</v>
      </c>
      <c r="J4076" t="s">
        <v>138</v>
      </c>
      <c r="K4076" t="s">
        <v>153</v>
      </c>
      <c r="L4076" t="s">
        <v>143</v>
      </c>
      <c r="M4076" s="5">
        <v>249</v>
      </c>
    </row>
    <row r="4077" spans="1:13" x14ac:dyDescent="0.65">
      <c r="A4077" s="2">
        <v>45742</v>
      </c>
      <c r="B4077" s="3">
        <f t="shared" si="191"/>
        <v>2025</v>
      </c>
      <c r="C4077" t="str">
        <f t="shared" si="189"/>
        <v>2024-2025</v>
      </c>
      <c r="D4077" t="s">
        <v>160</v>
      </c>
      <c r="E4077" t="s">
        <v>9</v>
      </c>
      <c r="F4077" t="str">
        <f t="shared" si="190"/>
        <v>New South Wales</v>
      </c>
      <c r="G4077" t="s">
        <v>10</v>
      </c>
      <c r="H4077">
        <v>2067</v>
      </c>
      <c r="I4077" t="s">
        <v>11</v>
      </c>
      <c r="J4077" t="s">
        <v>124</v>
      </c>
      <c r="K4077" t="s">
        <v>154</v>
      </c>
      <c r="L4077" t="s">
        <v>144</v>
      </c>
      <c r="M4077" s="5">
        <v>399</v>
      </c>
    </row>
    <row r="4078" spans="1:13" x14ac:dyDescent="0.65">
      <c r="A4078" s="2">
        <v>45500</v>
      </c>
      <c r="B4078" s="3">
        <f t="shared" si="191"/>
        <v>2025</v>
      </c>
      <c r="C4078" t="str">
        <f t="shared" si="189"/>
        <v>2024-2025</v>
      </c>
      <c r="D4078" t="s">
        <v>160</v>
      </c>
      <c r="E4078" t="s">
        <v>50</v>
      </c>
      <c r="F4078" t="str">
        <f t="shared" si="190"/>
        <v>Australian Capital Territory</v>
      </c>
      <c r="G4078" t="s">
        <v>51</v>
      </c>
      <c r="H4078">
        <v>2617</v>
      </c>
      <c r="I4078" t="s">
        <v>11</v>
      </c>
      <c r="J4078" t="s">
        <v>121</v>
      </c>
      <c r="K4078" t="s">
        <v>159</v>
      </c>
      <c r="L4078" t="s">
        <v>149</v>
      </c>
      <c r="M4078" s="5">
        <v>262</v>
      </c>
    </row>
    <row r="4079" spans="1:13" x14ac:dyDescent="0.65">
      <c r="A4079" s="2">
        <v>45544</v>
      </c>
      <c r="B4079" s="3">
        <f t="shared" si="191"/>
        <v>2025</v>
      </c>
      <c r="C4079" t="str">
        <f t="shared" si="189"/>
        <v>2024-2025</v>
      </c>
      <c r="D4079" t="s">
        <v>160</v>
      </c>
      <c r="E4079" t="s">
        <v>100</v>
      </c>
      <c r="F4079" t="str">
        <f t="shared" si="190"/>
        <v>New South Wales</v>
      </c>
      <c r="G4079" t="s">
        <v>10</v>
      </c>
      <c r="H4079">
        <v>2800</v>
      </c>
      <c r="I4079" t="s">
        <v>11</v>
      </c>
      <c r="J4079" t="s">
        <v>130</v>
      </c>
      <c r="K4079" t="s">
        <v>155</v>
      </c>
      <c r="L4079" t="s">
        <v>145</v>
      </c>
      <c r="M4079" s="5">
        <v>575</v>
      </c>
    </row>
    <row r="4080" spans="1:13" x14ac:dyDescent="0.65">
      <c r="A4080" s="2">
        <v>45376</v>
      </c>
      <c r="B4080" s="3">
        <f t="shared" si="191"/>
        <v>2024</v>
      </c>
      <c r="C4080" t="str">
        <f t="shared" si="189"/>
        <v>2023-2024</v>
      </c>
      <c r="D4080" t="s">
        <v>160</v>
      </c>
      <c r="E4080" t="s">
        <v>87</v>
      </c>
      <c r="F4080" t="str">
        <f t="shared" si="190"/>
        <v>New South Wales</v>
      </c>
      <c r="G4080" t="s">
        <v>10</v>
      </c>
      <c r="H4080">
        <v>2158</v>
      </c>
      <c r="I4080" t="s">
        <v>11</v>
      </c>
      <c r="J4080" t="s">
        <v>123</v>
      </c>
      <c r="K4080" t="s">
        <v>159</v>
      </c>
      <c r="L4080" t="s">
        <v>149</v>
      </c>
      <c r="M4080" s="5">
        <v>111</v>
      </c>
    </row>
    <row r="4081" spans="1:13" x14ac:dyDescent="0.65">
      <c r="A4081" s="2">
        <v>45898</v>
      </c>
      <c r="B4081" s="3">
        <f t="shared" si="191"/>
        <v>2026</v>
      </c>
      <c r="C4081" t="str">
        <f t="shared" si="189"/>
        <v>2025-2026</v>
      </c>
      <c r="D4081" t="s">
        <v>161</v>
      </c>
      <c r="E4081" t="s">
        <v>92</v>
      </c>
      <c r="F4081" t="str">
        <f t="shared" si="190"/>
        <v>New South Wales</v>
      </c>
      <c r="G4081" t="s">
        <v>10</v>
      </c>
      <c r="H4081">
        <v>2015</v>
      </c>
      <c r="I4081" t="s">
        <v>11</v>
      </c>
      <c r="J4081" t="s">
        <v>124</v>
      </c>
      <c r="K4081" t="s">
        <v>155</v>
      </c>
      <c r="L4081" t="s">
        <v>145</v>
      </c>
      <c r="M4081" s="5">
        <v>193</v>
      </c>
    </row>
    <row r="4082" spans="1:13" x14ac:dyDescent="0.65">
      <c r="A4082" s="2">
        <v>45525</v>
      </c>
      <c r="B4082" s="3">
        <f t="shared" si="191"/>
        <v>2025</v>
      </c>
      <c r="C4082" t="str">
        <f t="shared" si="189"/>
        <v>2024-2025</v>
      </c>
      <c r="D4082" t="s">
        <v>161</v>
      </c>
      <c r="E4082" t="s">
        <v>66</v>
      </c>
      <c r="F4082" t="str">
        <f t="shared" si="190"/>
        <v>Western Australia</v>
      </c>
      <c r="G4082" t="s">
        <v>28</v>
      </c>
      <c r="H4082">
        <v>6330</v>
      </c>
      <c r="I4082" t="s">
        <v>11</v>
      </c>
      <c r="J4082" t="s">
        <v>133</v>
      </c>
      <c r="K4082" t="s">
        <v>150</v>
      </c>
      <c r="L4082" t="s">
        <v>140</v>
      </c>
      <c r="M4082" s="5">
        <v>800</v>
      </c>
    </row>
    <row r="4083" spans="1:13" x14ac:dyDescent="0.65">
      <c r="A4083" s="2">
        <v>45337</v>
      </c>
      <c r="B4083" s="3">
        <f t="shared" si="191"/>
        <v>2024</v>
      </c>
      <c r="C4083" t="str">
        <f t="shared" si="189"/>
        <v>2023-2024</v>
      </c>
      <c r="D4083" t="s">
        <v>160</v>
      </c>
      <c r="E4083" t="s">
        <v>94</v>
      </c>
      <c r="F4083" t="str">
        <f t="shared" si="190"/>
        <v>Queensland</v>
      </c>
      <c r="G4083" t="s">
        <v>19</v>
      </c>
      <c r="H4083">
        <v>4551</v>
      </c>
      <c r="I4083" t="s">
        <v>11</v>
      </c>
      <c r="J4083" t="s">
        <v>134</v>
      </c>
      <c r="K4083" t="s">
        <v>153</v>
      </c>
      <c r="L4083" t="s">
        <v>143</v>
      </c>
      <c r="M4083" s="5">
        <v>466</v>
      </c>
    </row>
    <row r="4084" spans="1:13" x14ac:dyDescent="0.65">
      <c r="A4084" s="2">
        <v>45661</v>
      </c>
      <c r="B4084" s="3">
        <f t="shared" si="191"/>
        <v>2025</v>
      </c>
      <c r="C4084" t="str">
        <f t="shared" si="189"/>
        <v>2024-2025</v>
      </c>
      <c r="D4084" t="s">
        <v>160</v>
      </c>
      <c r="E4084" t="s">
        <v>73</v>
      </c>
      <c r="F4084" t="str">
        <f t="shared" si="190"/>
        <v>Queensland</v>
      </c>
      <c r="G4084" t="s">
        <v>19</v>
      </c>
      <c r="H4084">
        <v>4509</v>
      </c>
      <c r="I4084" t="s">
        <v>11</v>
      </c>
      <c r="J4084" t="s">
        <v>122</v>
      </c>
      <c r="K4084" t="s">
        <v>154</v>
      </c>
      <c r="L4084" t="s">
        <v>144</v>
      </c>
      <c r="M4084" s="5">
        <v>314</v>
      </c>
    </row>
    <row r="4085" spans="1:13" x14ac:dyDescent="0.65">
      <c r="A4085" s="2">
        <v>45504</v>
      </c>
      <c r="B4085" s="3">
        <f t="shared" si="191"/>
        <v>2025</v>
      </c>
      <c r="C4085" t="str">
        <f t="shared" si="189"/>
        <v>2024-2025</v>
      </c>
      <c r="D4085" t="s">
        <v>160</v>
      </c>
      <c r="E4085" t="s">
        <v>86</v>
      </c>
      <c r="F4085" t="str">
        <f t="shared" si="190"/>
        <v>Queensland</v>
      </c>
      <c r="G4085" t="s">
        <v>19</v>
      </c>
      <c r="H4085">
        <v>4119</v>
      </c>
      <c r="I4085" t="s">
        <v>11</v>
      </c>
      <c r="J4085" t="s">
        <v>129</v>
      </c>
      <c r="K4085" t="s">
        <v>153</v>
      </c>
      <c r="L4085" t="s">
        <v>143</v>
      </c>
      <c r="M4085" s="5">
        <v>685</v>
      </c>
    </row>
    <row r="4086" spans="1:13" x14ac:dyDescent="0.65">
      <c r="A4086" s="2">
        <v>45798</v>
      </c>
      <c r="B4086" s="3">
        <f t="shared" si="191"/>
        <v>2025</v>
      </c>
      <c r="C4086" t="str">
        <f t="shared" si="189"/>
        <v>2024-2025</v>
      </c>
      <c r="D4086" t="s">
        <v>160</v>
      </c>
      <c r="E4086" t="s">
        <v>50</v>
      </c>
      <c r="F4086" t="str">
        <f t="shared" si="190"/>
        <v>Australian Capital Territory</v>
      </c>
      <c r="G4086" t="s">
        <v>51</v>
      </c>
      <c r="H4086">
        <v>2617</v>
      </c>
      <c r="I4086" t="s">
        <v>11</v>
      </c>
      <c r="J4086" t="s">
        <v>121</v>
      </c>
      <c r="K4086" t="s">
        <v>157</v>
      </c>
      <c r="L4086" t="s">
        <v>147</v>
      </c>
      <c r="M4086" s="5">
        <v>438</v>
      </c>
    </row>
    <row r="4087" spans="1:13" x14ac:dyDescent="0.65">
      <c r="A4087" s="2">
        <v>45966</v>
      </c>
      <c r="B4087" s="3">
        <f t="shared" si="191"/>
        <v>2026</v>
      </c>
      <c r="C4087" t="str">
        <f t="shared" si="189"/>
        <v>2025-2026</v>
      </c>
      <c r="D4087" t="s">
        <v>160</v>
      </c>
      <c r="E4087" t="s">
        <v>31</v>
      </c>
      <c r="F4087" t="str">
        <f t="shared" si="190"/>
        <v>South Australia</v>
      </c>
      <c r="G4087" t="s">
        <v>17</v>
      </c>
      <c r="H4087">
        <v>5082</v>
      </c>
      <c r="I4087" t="s">
        <v>11</v>
      </c>
      <c r="J4087" t="s">
        <v>132</v>
      </c>
      <c r="K4087" t="s">
        <v>159</v>
      </c>
      <c r="L4087" t="s">
        <v>149</v>
      </c>
      <c r="M4087" s="5">
        <v>280</v>
      </c>
    </row>
    <row r="4088" spans="1:13" x14ac:dyDescent="0.65">
      <c r="A4088" s="2">
        <v>45659</v>
      </c>
      <c r="B4088" s="3">
        <f t="shared" si="191"/>
        <v>2025</v>
      </c>
      <c r="C4088" t="str">
        <f t="shared" si="189"/>
        <v>2024-2025</v>
      </c>
      <c r="D4088" t="s">
        <v>160</v>
      </c>
      <c r="E4088" t="s">
        <v>69</v>
      </c>
      <c r="F4088" t="str">
        <f t="shared" si="190"/>
        <v>Victoria</v>
      </c>
      <c r="G4088" t="s">
        <v>26</v>
      </c>
      <c r="H4088">
        <v>3148</v>
      </c>
      <c r="I4088" t="s">
        <v>11</v>
      </c>
      <c r="J4088" t="s">
        <v>125</v>
      </c>
      <c r="K4088" t="s">
        <v>154</v>
      </c>
      <c r="L4088" t="s">
        <v>144</v>
      </c>
      <c r="M4088" s="5">
        <v>645</v>
      </c>
    </row>
    <row r="4089" spans="1:13" x14ac:dyDescent="0.65">
      <c r="A4089" s="2">
        <v>45903</v>
      </c>
      <c r="B4089" s="3">
        <f t="shared" si="191"/>
        <v>2026</v>
      </c>
      <c r="C4089" t="str">
        <f t="shared" si="189"/>
        <v>2025-2026</v>
      </c>
      <c r="D4089" t="s">
        <v>161</v>
      </c>
      <c r="E4089" t="s">
        <v>114</v>
      </c>
      <c r="F4089" t="str">
        <f t="shared" si="190"/>
        <v>Victoria</v>
      </c>
      <c r="G4089" t="s">
        <v>26</v>
      </c>
      <c r="H4089">
        <v>3353</v>
      </c>
      <c r="I4089" t="s">
        <v>11</v>
      </c>
      <c r="J4089" t="s">
        <v>127</v>
      </c>
      <c r="K4089" t="s">
        <v>154</v>
      </c>
      <c r="L4089" t="s">
        <v>144</v>
      </c>
      <c r="M4089" s="5">
        <v>265</v>
      </c>
    </row>
    <row r="4090" spans="1:13" x14ac:dyDescent="0.65">
      <c r="A4090" s="2">
        <v>45315</v>
      </c>
      <c r="B4090" s="3">
        <f t="shared" si="191"/>
        <v>2024</v>
      </c>
      <c r="C4090" t="str">
        <f t="shared" si="189"/>
        <v>2023-2024</v>
      </c>
      <c r="D4090" t="s">
        <v>161</v>
      </c>
      <c r="E4090" t="s">
        <v>114</v>
      </c>
      <c r="F4090" t="str">
        <f t="shared" si="190"/>
        <v>Victoria</v>
      </c>
      <c r="G4090" t="s">
        <v>26</v>
      </c>
      <c r="H4090">
        <v>3353</v>
      </c>
      <c r="I4090" t="s">
        <v>11</v>
      </c>
      <c r="J4090" t="s">
        <v>127</v>
      </c>
      <c r="K4090" t="s">
        <v>150</v>
      </c>
      <c r="L4090" t="s">
        <v>140</v>
      </c>
      <c r="M4090" s="5">
        <v>678</v>
      </c>
    </row>
    <row r="4091" spans="1:13" x14ac:dyDescent="0.65">
      <c r="A4091" s="2">
        <v>45765</v>
      </c>
      <c r="B4091" s="3">
        <f t="shared" si="191"/>
        <v>2025</v>
      </c>
      <c r="C4091" t="str">
        <f t="shared" si="189"/>
        <v>2024-2025</v>
      </c>
      <c r="D4091" t="s">
        <v>161</v>
      </c>
      <c r="E4091" t="s">
        <v>25</v>
      </c>
      <c r="F4091" t="str">
        <f t="shared" si="190"/>
        <v>Victoria</v>
      </c>
      <c r="G4091" t="s">
        <v>26</v>
      </c>
      <c r="H4091">
        <v>3066</v>
      </c>
      <c r="I4091" t="s">
        <v>11</v>
      </c>
      <c r="J4091" t="s">
        <v>126</v>
      </c>
      <c r="K4091" t="s">
        <v>150</v>
      </c>
      <c r="L4091" t="s">
        <v>140</v>
      </c>
      <c r="M4091" s="5">
        <v>488</v>
      </c>
    </row>
    <row r="4092" spans="1:13" x14ac:dyDescent="0.65">
      <c r="A4092" s="2">
        <v>45670</v>
      </c>
      <c r="B4092" s="3">
        <f t="shared" si="191"/>
        <v>2025</v>
      </c>
      <c r="C4092" t="str">
        <f t="shared" si="189"/>
        <v>2024-2025</v>
      </c>
      <c r="D4092" t="s">
        <v>160</v>
      </c>
      <c r="E4092" t="s">
        <v>34</v>
      </c>
      <c r="F4092" t="str">
        <f t="shared" si="190"/>
        <v>New South Wales</v>
      </c>
      <c r="G4092" t="s">
        <v>10</v>
      </c>
      <c r="H4092">
        <v>2560</v>
      </c>
      <c r="I4092" t="s">
        <v>11</v>
      </c>
      <c r="J4092" t="s">
        <v>121</v>
      </c>
      <c r="K4092" t="s">
        <v>153</v>
      </c>
      <c r="L4092" t="s">
        <v>143</v>
      </c>
      <c r="M4092" s="5">
        <v>79</v>
      </c>
    </row>
    <row r="4093" spans="1:13" x14ac:dyDescent="0.65">
      <c r="A4093" s="2">
        <v>45383</v>
      </c>
      <c r="B4093" s="3">
        <f t="shared" si="191"/>
        <v>2024</v>
      </c>
      <c r="C4093" t="str">
        <f t="shared" si="189"/>
        <v>2023-2024</v>
      </c>
      <c r="D4093" t="s">
        <v>161</v>
      </c>
      <c r="E4093" t="s">
        <v>77</v>
      </c>
      <c r="F4093" t="str">
        <f t="shared" si="190"/>
        <v>Victoria</v>
      </c>
      <c r="G4093" t="s">
        <v>26</v>
      </c>
      <c r="H4093">
        <v>3018</v>
      </c>
      <c r="I4093" t="s">
        <v>11</v>
      </c>
      <c r="J4093" t="s">
        <v>126</v>
      </c>
      <c r="K4093" t="s">
        <v>155</v>
      </c>
      <c r="L4093" t="s">
        <v>145</v>
      </c>
      <c r="M4093" s="5">
        <v>782</v>
      </c>
    </row>
    <row r="4094" spans="1:13" x14ac:dyDescent="0.65">
      <c r="A4094" s="2">
        <v>45357</v>
      </c>
      <c r="B4094" s="3">
        <f t="shared" si="191"/>
        <v>2024</v>
      </c>
      <c r="C4094" t="str">
        <f t="shared" si="189"/>
        <v>2023-2024</v>
      </c>
      <c r="D4094" t="s">
        <v>160</v>
      </c>
      <c r="E4094" t="s">
        <v>114</v>
      </c>
      <c r="F4094" t="str">
        <f t="shared" si="190"/>
        <v>Victoria</v>
      </c>
      <c r="G4094" t="s">
        <v>26</v>
      </c>
      <c r="H4094">
        <v>3353</v>
      </c>
      <c r="I4094" t="s">
        <v>11</v>
      </c>
      <c r="J4094" t="s">
        <v>127</v>
      </c>
      <c r="K4094" t="s">
        <v>155</v>
      </c>
      <c r="L4094" t="s">
        <v>145</v>
      </c>
      <c r="M4094" s="5">
        <v>622</v>
      </c>
    </row>
    <row r="4095" spans="1:13" x14ac:dyDescent="0.65">
      <c r="A4095" s="2">
        <v>45707</v>
      </c>
      <c r="B4095" s="3">
        <f t="shared" si="191"/>
        <v>2025</v>
      </c>
      <c r="C4095" t="str">
        <f t="shared" si="189"/>
        <v>2024-2025</v>
      </c>
      <c r="D4095" t="s">
        <v>160</v>
      </c>
      <c r="E4095" t="s">
        <v>24</v>
      </c>
      <c r="F4095" t="str">
        <f t="shared" si="190"/>
        <v>Queensland</v>
      </c>
      <c r="G4095" t="s">
        <v>19</v>
      </c>
      <c r="H4095">
        <v>4053</v>
      </c>
      <c r="I4095" t="s">
        <v>11</v>
      </c>
      <c r="J4095" t="s">
        <v>129</v>
      </c>
      <c r="K4095" t="s">
        <v>154</v>
      </c>
      <c r="L4095" t="s">
        <v>144</v>
      </c>
      <c r="M4095" s="5">
        <v>49</v>
      </c>
    </row>
    <row r="4096" spans="1:13" x14ac:dyDescent="0.65">
      <c r="A4096" s="2">
        <v>45689</v>
      </c>
      <c r="B4096" s="3">
        <f t="shared" si="191"/>
        <v>2025</v>
      </c>
      <c r="C4096" t="str">
        <f t="shared" si="189"/>
        <v>2024-2025</v>
      </c>
      <c r="D4096" t="s">
        <v>160</v>
      </c>
      <c r="E4096" t="s">
        <v>103</v>
      </c>
      <c r="F4096" t="str">
        <f t="shared" si="190"/>
        <v>Victoria</v>
      </c>
      <c r="G4096" t="s">
        <v>26</v>
      </c>
      <c r="H4096">
        <v>3550</v>
      </c>
      <c r="I4096" t="s">
        <v>11</v>
      </c>
      <c r="J4096" t="s">
        <v>127</v>
      </c>
      <c r="K4096" t="s">
        <v>154</v>
      </c>
      <c r="L4096" t="s">
        <v>144</v>
      </c>
      <c r="M4096" s="5">
        <v>612</v>
      </c>
    </row>
    <row r="4097" spans="1:13" x14ac:dyDescent="0.65">
      <c r="A4097" s="2">
        <v>45661</v>
      </c>
      <c r="B4097" s="3">
        <f t="shared" si="191"/>
        <v>2025</v>
      </c>
      <c r="C4097" t="str">
        <f t="shared" si="189"/>
        <v>2024-2025</v>
      </c>
      <c r="D4097" t="s">
        <v>160</v>
      </c>
      <c r="E4097" t="s">
        <v>100</v>
      </c>
      <c r="F4097" t="str">
        <f t="shared" si="190"/>
        <v>New South Wales</v>
      </c>
      <c r="G4097" t="s">
        <v>10</v>
      </c>
      <c r="H4097">
        <v>2800</v>
      </c>
      <c r="I4097" t="s">
        <v>11</v>
      </c>
      <c r="J4097" t="s">
        <v>130</v>
      </c>
      <c r="K4097" t="s">
        <v>153</v>
      </c>
      <c r="L4097" t="s">
        <v>143</v>
      </c>
      <c r="M4097" s="5">
        <v>266</v>
      </c>
    </row>
    <row r="4098" spans="1:13" x14ac:dyDescent="0.65">
      <c r="A4098" s="2">
        <v>45418</v>
      </c>
      <c r="B4098" s="3">
        <f t="shared" si="191"/>
        <v>2024</v>
      </c>
      <c r="C4098" t="str">
        <f t="shared" ref="C4098:C4161" si="192">IF(MONTH(A4098) &gt;= 7, YEAR(A4098) &amp; "-" &amp; YEAR(A4098) + 1, YEAR(A4098) - 1 &amp; "-" &amp; YEAR(A4098))</f>
        <v>2023-2024</v>
      </c>
      <c r="D4098" t="s">
        <v>161</v>
      </c>
      <c r="E4098" t="s">
        <v>95</v>
      </c>
      <c r="F4098" t="str">
        <f t="shared" ref="F4098:F4161" si="193">IF(G4098="WA","Western Australia",
IF(G4098="NSW","New South Wales",
IF(G4098="QLD","Queensland",
IF(G4098="VIC","Victoria",
IF(G4098="TAS","Tasmania",
IF(G4098="SA","South Australia",
IF(G4098="NT","Northern Territory",
IF(G4098="ACT","Australian Capital Territory",G4098))))))))</f>
        <v>New South Wales</v>
      </c>
      <c r="G4098" t="s">
        <v>10</v>
      </c>
      <c r="H4098">
        <v>2131</v>
      </c>
      <c r="I4098" t="s">
        <v>11</v>
      </c>
      <c r="J4098" t="s">
        <v>123</v>
      </c>
      <c r="K4098" t="s">
        <v>150</v>
      </c>
      <c r="L4098" t="s">
        <v>140</v>
      </c>
      <c r="M4098" s="5">
        <v>311</v>
      </c>
    </row>
    <row r="4099" spans="1:13" x14ac:dyDescent="0.65">
      <c r="A4099" s="2">
        <v>45342</v>
      </c>
      <c r="B4099" s="3">
        <f t="shared" ref="B4099:B4162" si="194">IF(MONTH(A4099)&gt;=7,YEAR(A4099)+1,YEAR(A4099))</f>
        <v>2024</v>
      </c>
      <c r="C4099" t="str">
        <f t="shared" si="192"/>
        <v>2023-2024</v>
      </c>
      <c r="D4099" t="s">
        <v>160</v>
      </c>
      <c r="E4099" t="s">
        <v>29</v>
      </c>
      <c r="F4099" t="str">
        <f t="shared" si="193"/>
        <v>Queensland</v>
      </c>
      <c r="G4099" t="s">
        <v>19</v>
      </c>
      <c r="H4099">
        <v>4703</v>
      </c>
      <c r="I4099" t="s">
        <v>11</v>
      </c>
      <c r="J4099" t="s">
        <v>136</v>
      </c>
      <c r="K4099" t="s">
        <v>154</v>
      </c>
      <c r="L4099" t="s">
        <v>144</v>
      </c>
      <c r="M4099" s="5">
        <v>760</v>
      </c>
    </row>
    <row r="4100" spans="1:13" x14ac:dyDescent="0.65">
      <c r="A4100" s="2">
        <v>45563</v>
      </c>
      <c r="B4100" s="3">
        <f t="shared" si="194"/>
        <v>2025</v>
      </c>
      <c r="C4100" t="str">
        <f t="shared" si="192"/>
        <v>2024-2025</v>
      </c>
      <c r="D4100" t="s">
        <v>160</v>
      </c>
      <c r="E4100" t="s">
        <v>69</v>
      </c>
      <c r="F4100" t="str">
        <f t="shared" si="193"/>
        <v>Victoria</v>
      </c>
      <c r="G4100" t="s">
        <v>26</v>
      </c>
      <c r="H4100">
        <v>3148</v>
      </c>
      <c r="I4100" t="s">
        <v>11</v>
      </c>
      <c r="J4100" t="s">
        <v>125</v>
      </c>
      <c r="K4100" t="s">
        <v>158</v>
      </c>
      <c r="L4100" t="s">
        <v>148</v>
      </c>
      <c r="M4100" s="5">
        <v>447</v>
      </c>
    </row>
    <row r="4101" spans="1:13" x14ac:dyDescent="0.65">
      <c r="A4101" s="2">
        <v>45338</v>
      </c>
      <c r="B4101" s="3">
        <f t="shared" si="194"/>
        <v>2024</v>
      </c>
      <c r="C4101" t="str">
        <f t="shared" si="192"/>
        <v>2023-2024</v>
      </c>
      <c r="D4101" t="s">
        <v>160</v>
      </c>
      <c r="E4101" t="s">
        <v>13</v>
      </c>
      <c r="F4101" t="str">
        <f t="shared" si="193"/>
        <v>New South Wales</v>
      </c>
      <c r="G4101" t="s">
        <v>10</v>
      </c>
      <c r="H4101">
        <v>2141</v>
      </c>
      <c r="I4101" t="s">
        <v>11</v>
      </c>
      <c r="J4101" t="s">
        <v>123</v>
      </c>
      <c r="K4101" t="s">
        <v>150</v>
      </c>
      <c r="L4101" t="s">
        <v>140</v>
      </c>
      <c r="M4101" s="5">
        <v>728</v>
      </c>
    </row>
    <row r="4102" spans="1:13" x14ac:dyDescent="0.65">
      <c r="A4102" s="2">
        <v>45473</v>
      </c>
      <c r="B4102" s="3">
        <f t="shared" si="194"/>
        <v>2024</v>
      </c>
      <c r="C4102" t="str">
        <f t="shared" si="192"/>
        <v>2023-2024</v>
      </c>
      <c r="D4102" t="s">
        <v>160</v>
      </c>
      <c r="E4102" t="s">
        <v>53</v>
      </c>
      <c r="F4102" t="str">
        <f t="shared" si="193"/>
        <v>Queensland</v>
      </c>
      <c r="G4102" t="s">
        <v>19</v>
      </c>
      <c r="H4102">
        <v>4012</v>
      </c>
      <c r="I4102" t="s">
        <v>11</v>
      </c>
      <c r="J4102" t="s">
        <v>129</v>
      </c>
      <c r="K4102" t="s">
        <v>151</v>
      </c>
      <c r="L4102" t="s">
        <v>141</v>
      </c>
      <c r="M4102" s="5">
        <v>96</v>
      </c>
    </row>
    <row r="4103" spans="1:13" x14ac:dyDescent="0.65">
      <c r="A4103" s="2">
        <v>45912</v>
      </c>
      <c r="B4103" s="3">
        <f t="shared" si="194"/>
        <v>2026</v>
      </c>
      <c r="C4103" t="str">
        <f t="shared" si="192"/>
        <v>2025-2026</v>
      </c>
      <c r="D4103" t="s">
        <v>161</v>
      </c>
      <c r="E4103" t="s">
        <v>22</v>
      </c>
      <c r="F4103" t="str">
        <f t="shared" si="193"/>
        <v>New South Wales</v>
      </c>
      <c r="G4103" t="s">
        <v>10</v>
      </c>
      <c r="H4103">
        <v>2116</v>
      </c>
      <c r="I4103" t="s">
        <v>11</v>
      </c>
      <c r="J4103" t="s">
        <v>123</v>
      </c>
      <c r="K4103" t="s">
        <v>154</v>
      </c>
      <c r="L4103" t="s">
        <v>144</v>
      </c>
      <c r="M4103" s="5">
        <v>706</v>
      </c>
    </row>
    <row r="4104" spans="1:13" x14ac:dyDescent="0.65">
      <c r="A4104" s="2">
        <v>45328</v>
      </c>
      <c r="B4104" s="3">
        <f t="shared" si="194"/>
        <v>2024</v>
      </c>
      <c r="C4104" t="str">
        <f t="shared" si="192"/>
        <v>2023-2024</v>
      </c>
      <c r="D4104" t="s">
        <v>160</v>
      </c>
      <c r="E4104" t="s">
        <v>107</v>
      </c>
      <c r="F4104" t="str">
        <f t="shared" si="193"/>
        <v>New South Wales</v>
      </c>
      <c r="G4104" t="s">
        <v>10</v>
      </c>
      <c r="H4104">
        <v>2020</v>
      </c>
      <c r="I4104" t="s">
        <v>11</v>
      </c>
      <c r="J4104" t="s">
        <v>124</v>
      </c>
      <c r="K4104" t="s">
        <v>155</v>
      </c>
      <c r="L4104" t="s">
        <v>145</v>
      </c>
      <c r="M4104" s="5">
        <v>203</v>
      </c>
    </row>
    <row r="4105" spans="1:13" x14ac:dyDescent="0.65">
      <c r="A4105" s="2">
        <v>45311</v>
      </c>
      <c r="B4105" s="3">
        <f t="shared" si="194"/>
        <v>2024</v>
      </c>
      <c r="C4105" t="str">
        <f t="shared" si="192"/>
        <v>2023-2024</v>
      </c>
      <c r="D4105" t="s">
        <v>160</v>
      </c>
      <c r="E4105" t="s">
        <v>86</v>
      </c>
      <c r="F4105" t="str">
        <f t="shared" si="193"/>
        <v>Queensland</v>
      </c>
      <c r="G4105" t="s">
        <v>19</v>
      </c>
      <c r="H4105">
        <v>4119</v>
      </c>
      <c r="I4105" t="s">
        <v>11</v>
      </c>
      <c r="J4105" t="s">
        <v>129</v>
      </c>
      <c r="K4105" t="s">
        <v>155</v>
      </c>
      <c r="L4105" t="s">
        <v>145</v>
      </c>
      <c r="M4105" s="5">
        <v>775</v>
      </c>
    </row>
    <row r="4106" spans="1:13" x14ac:dyDescent="0.65">
      <c r="A4106" s="2">
        <v>45770</v>
      </c>
      <c r="B4106" s="3">
        <f t="shared" si="194"/>
        <v>2025</v>
      </c>
      <c r="C4106" t="str">
        <f t="shared" si="192"/>
        <v>2024-2025</v>
      </c>
      <c r="D4106" t="s">
        <v>160</v>
      </c>
      <c r="E4106" t="s">
        <v>38</v>
      </c>
      <c r="F4106" t="str">
        <f t="shared" si="193"/>
        <v>Victoria</v>
      </c>
      <c r="G4106" t="s">
        <v>26</v>
      </c>
      <c r="H4106">
        <v>3199</v>
      </c>
      <c r="I4106" t="s">
        <v>11</v>
      </c>
      <c r="J4106" t="s">
        <v>125</v>
      </c>
      <c r="K4106" t="s">
        <v>154</v>
      </c>
      <c r="L4106" t="s">
        <v>144</v>
      </c>
      <c r="M4106" s="5">
        <v>502</v>
      </c>
    </row>
    <row r="4107" spans="1:13" x14ac:dyDescent="0.65">
      <c r="A4107" s="2">
        <v>45946</v>
      </c>
      <c r="B4107" s="3">
        <f t="shared" si="194"/>
        <v>2026</v>
      </c>
      <c r="C4107" t="str">
        <f t="shared" si="192"/>
        <v>2025-2026</v>
      </c>
      <c r="D4107" t="s">
        <v>160</v>
      </c>
      <c r="E4107" t="s">
        <v>63</v>
      </c>
      <c r="F4107" t="str">
        <f t="shared" si="193"/>
        <v>Queensland</v>
      </c>
      <c r="G4107" t="s">
        <v>19</v>
      </c>
      <c r="H4107">
        <v>4068</v>
      </c>
      <c r="I4107" t="s">
        <v>11</v>
      </c>
      <c r="J4107" t="s">
        <v>129</v>
      </c>
      <c r="K4107" t="s">
        <v>150</v>
      </c>
      <c r="L4107" t="s">
        <v>140</v>
      </c>
      <c r="M4107" s="5">
        <v>256</v>
      </c>
    </row>
    <row r="4108" spans="1:13" x14ac:dyDescent="0.65">
      <c r="A4108" s="2">
        <v>45486</v>
      </c>
      <c r="B4108" s="3">
        <f t="shared" si="194"/>
        <v>2025</v>
      </c>
      <c r="C4108" t="str">
        <f t="shared" si="192"/>
        <v>2024-2025</v>
      </c>
      <c r="D4108" t="s">
        <v>161</v>
      </c>
      <c r="E4108" t="s">
        <v>114</v>
      </c>
      <c r="F4108" t="str">
        <f t="shared" si="193"/>
        <v>Victoria</v>
      </c>
      <c r="G4108" t="s">
        <v>26</v>
      </c>
      <c r="H4108">
        <v>3353</v>
      </c>
      <c r="I4108" t="s">
        <v>11</v>
      </c>
      <c r="J4108" t="s">
        <v>127</v>
      </c>
      <c r="K4108" t="s">
        <v>154</v>
      </c>
      <c r="L4108" t="s">
        <v>144</v>
      </c>
      <c r="M4108" s="5">
        <v>548</v>
      </c>
    </row>
    <row r="4109" spans="1:13" x14ac:dyDescent="0.65">
      <c r="A4109" s="2">
        <v>45391</v>
      </c>
      <c r="B4109" s="3">
        <f t="shared" si="194"/>
        <v>2024</v>
      </c>
      <c r="C4109" t="str">
        <f t="shared" si="192"/>
        <v>2023-2024</v>
      </c>
      <c r="D4109" t="s">
        <v>160</v>
      </c>
      <c r="E4109" t="s">
        <v>113</v>
      </c>
      <c r="F4109" t="str">
        <f t="shared" si="193"/>
        <v>New South Wales</v>
      </c>
      <c r="G4109" t="s">
        <v>10</v>
      </c>
      <c r="H4109">
        <v>2101</v>
      </c>
      <c r="I4109" t="s">
        <v>11</v>
      </c>
      <c r="J4109" t="s">
        <v>123</v>
      </c>
      <c r="K4109" t="s">
        <v>154</v>
      </c>
      <c r="L4109" t="s">
        <v>144</v>
      </c>
      <c r="M4109" s="5">
        <v>161</v>
      </c>
    </row>
    <row r="4110" spans="1:13" x14ac:dyDescent="0.65">
      <c r="A4110" s="2">
        <v>45403</v>
      </c>
      <c r="B4110" s="3">
        <f t="shared" si="194"/>
        <v>2024</v>
      </c>
      <c r="C4110" t="str">
        <f t="shared" si="192"/>
        <v>2023-2024</v>
      </c>
      <c r="D4110" t="s">
        <v>160</v>
      </c>
      <c r="E4110" t="s">
        <v>82</v>
      </c>
      <c r="F4110" t="str">
        <f t="shared" si="193"/>
        <v>Queensland</v>
      </c>
      <c r="G4110" t="s">
        <v>19</v>
      </c>
      <c r="H4110">
        <v>4215</v>
      </c>
      <c r="I4110" t="s">
        <v>11</v>
      </c>
      <c r="J4110" t="s">
        <v>122</v>
      </c>
      <c r="K4110" t="s">
        <v>155</v>
      </c>
      <c r="L4110" t="s">
        <v>145</v>
      </c>
      <c r="M4110" s="5">
        <v>84</v>
      </c>
    </row>
    <row r="4111" spans="1:13" x14ac:dyDescent="0.65">
      <c r="A4111" s="2">
        <v>45856</v>
      </c>
      <c r="B4111" s="3">
        <f t="shared" si="194"/>
        <v>2026</v>
      </c>
      <c r="C4111" t="str">
        <f t="shared" si="192"/>
        <v>2025-2026</v>
      </c>
      <c r="D4111" t="s">
        <v>160</v>
      </c>
      <c r="E4111" t="s">
        <v>79</v>
      </c>
      <c r="F4111" t="str">
        <f t="shared" si="193"/>
        <v>Queensland</v>
      </c>
      <c r="G4111" t="s">
        <v>19</v>
      </c>
      <c r="H4111">
        <v>4680</v>
      </c>
      <c r="I4111" t="s">
        <v>11</v>
      </c>
      <c r="J4111" t="s">
        <v>136</v>
      </c>
      <c r="K4111" t="s">
        <v>154</v>
      </c>
      <c r="L4111" t="s">
        <v>144</v>
      </c>
      <c r="M4111" s="5">
        <v>99</v>
      </c>
    </row>
    <row r="4112" spans="1:13" x14ac:dyDescent="0.65">
      <c r="A4112" s="2">
        <v>45625</v>
      </c>
      <c r="B4112" s="3">
        <f t="shared" si="194"/>
        <v>2025</v>
      </c>
      <c r="C4112" t="str">
        <f t="shared" si="192"/>
        <v>2024-2025</v>
      </c>
      <c r="D4112" t="s">
        <v>160</v>
      </c>
      <c r="E4112" t="s">
        <v>114</v>
      </c>
      <c r="F4112" t="str">
        <f t="shared" si="193"/>
        <v>Victoria</v>
      </c>
      <c r="G4112" t="s">
        <v>26</v>
      </c>
      <c r="H4112">
        <v>3353</v>
      </c>
      <c r="I4112" t="s">
        <v>11</v>
      </c>
      <c r="J4112" t="s">
        <v>127</v>
      </c>
      <c r="K4112" t="s">
        <v>153</v>
      </c>
      <c r="L4112" t="s">
        <v>143</v>
      </c>
      <c r="M4112" s="5">
        <v>737</v>
      </c>
    </row>
    <row r="4113" spans="1:13" x14ac:dyDescent="0.65">
      <c r="A4113" s="2">
        <v>45766</v>
      </c>
      <c r="B4113" s="3">
        <f t="shared" si="194"/>
        <v>2025</v>
      </c>
      <c r="C4113" t="str">
        <f t="shared" si="192"/>
        <v>2024-2025</v>
      </c>
      <c r="D4113" t="s">
        <v>161</v>
      </c>
      <c r="E4113" t="s">
        <v>92</v>
      </c>
      <c r="F4113" t="str">
        <f t="shared" si="193"/>
        <v>New South Wales</v>
      </c>
      <c r="G4113" t="s">
        <v>10</v>
      </c>
      <c r="H4113">
        <v>2015</v>
      </c>
      <c r="I4113" t="s">
        <v>11</v>
      </c>
      <c r="J4113" t="s">
        <v>124</v>
      </c>
      <c r="K4113" t="s">
        <v>159</v>
      </c>
      <c r="L4113" t="s">
        <v>149</v>
      </c>
      <c r="M4113" s="5">
        <v>272</v>
      </c>
    </row>
    <row r="4114" spans="1:13" x14ac:dyDescent="0.65">
      <c r="A4114" s="2">
        <v>45813</v>
      </c>
      <c r="B4114" s="3">
        <f t="shared" si="194"/>
        <v>2025</v>
      </c>
      <c r="C4114" t="str">
        <f t="shared" si="192"/>
        <v>2024-2025</v>
      </c>
      <c r="D4114" t="s">
        <v>160</v>
      </c>
      <c r="E4114" t="s">
        <v>35</v>
      </c>
      <c r="F4114" t="str">
        <f t="shared" si="193"/>
        <v>Victoria</v>
      </c>
      <c r="G4114" t="s">
        <v>26</v>
      </c>
      <c r="H4114">
        <v>3280</v>
      </c>
      <c r="I4114" t="s">
        <v>11</v>
      </c>
      <c r="J4114" t="s">
        <v>127</v>
      </c>
      <c r="K4114" t="s">
        <v>159</v>
      </c>
      <c r="L4114" t="s">
        <v>149</v>
      </c>
      <c r="M4114" s="5">
        <v>163</v>
      </c>
    </row>
    <row r="4115" spans="1:13" x14ac:dyDescent="0.65">
      <c r="A4115" s="2">
        <v>45375</v>
      </c>
      <c r="B4115" s="3">
        <f t="shared" si="194"/>
        <v>2024</v>
      </c>
      <c r="C4115" t="str">
        <f t="shared" si="192"/>
        <v>2023-2024</v>
      </c>
      <c r="D4115" t="s">
        <v>160</v>
      </c>
      <c r="E4115" t="s">
        <v>34</v>
      </c>
      <c r="F4115" t="str">
        <f t="shared" si="193"/>
        <v>New South Wales</v>
      </c>
      <c r="G4115" t="s">
        <v>10</v>
      </c>
      <c r="H4115">
        <v>2560</v>
      </c>
      <c r="I4115" t="s">
        <v>11</v>
      </c>
      <c r="J4115" t="s">
        <v>121</v>
      </c>
      <c r="K4115" t="s">
        <v>154</v>
      </c>
      <c r="L4115" t="s">
        <v>144</v>
      </c>
      <c r="M4115" s="5">
        <v>51</v>
      </c>
    </row>
    <row r="4116" spans="1:13" x14ac:dyDescent="0.65">
      <c r="A4116" s="2">
        <v>45801</v>
      </c>
      <c r="B4116" s="3">
        <f t="shared" si="194"/>
        <v>2025</v>
      </c>
      <c r="C4116" t="str">
        <f t="shared" si="192"/>
        <v>2024-2025</v>
      </c>
      <c r="D4116" t="s">
        <v>161</v>
      </c>
      <c r="E4116" t="s">
        <v>49</v>
      </c>
      <c r="F4116" t="str">
        <f t="shared" si="193"/>
        <v>New South Wales</v>
      </c>
      <c r="G4116" t="s">
        <v>10</v>
      </c>
      <c r="H4116">
        <v>2350</v>
      </c>
      <c r="I4116" t="s">
        <v>11</v>
      </c>
      <c r="J4116" t="s">
        <v>120</v>
      </c>
      <c r="K4116" t="s">
        <v>154</v>
      </c>
      <c r="L4116" t="s">
        <v>144</v>
      </c>
      <c r="M4116" s="5">
        <v>412</v>
      </c>
    </row>
    <row r="4117" spans="1:13" x14ac:dyDescent="0.65">
      <c r="A4117" s="2">
        <v>45354</v>
      </c>
      <c r="B4117" s="3">
        <f t="shared" si="194"/>
        <v>2024</v>
      </c>
      <c r="C4117" t="str">
        <f t="shared" si="192"/>
        <v>2023-2024</v>
      </c>
      <c r="D4117" t="s">
        <v>160</v>
      </c>
      <c r="E4117" t="s">
        <v>108</v>
      </c>
      <c r="F4117" t="str">
        <f t="shared" si="193"/>
        <v>Tasmania</v>
      </c>
      <c r="G4117" t="s">
        <v>43</v>
      </c>
      <c r="H4117">
        <v>7320</v>
      </c>
      <c r="I4117" t="s">
        <v>11</v>
      </c>
      <c r="J4117" t="s">
        <v>128</v>
      </c>
      <c r="K4117" t="s">
        <v>154</v>
      </c>
      <c r="L4117" t="s">
        <v>144</v>
      </c>
      <c r="M4117" s="5">
        <v>714</v>
      </c>
    </row>
    <row r="4118" spans="1:13" x14ac:dyDescent="0.65">
      <c r="A4118" s="2">
        <v>45636</v>
      </c>
      <c r="B4118" s="3">
        <f t="shared" si="194"/>
        <v>2025</v>
      </c>
      <c r="C4118" t="str">
        <f t="shared" si="192"/>
        <v>2024-2025</v>
      </c>
      <c r="D4118" t="s">
        <v>160</v>
      </c>
      <c r="E4118" t="s">
        <v>23</v>
      </c>
      <c r="F4118" t="str">
        <f t="shared" si="193"/>
        <v>New South Wales</v>
      </c>
      <c r="G4118" t="s">
        <v>10</v>
      </c>
      <c r="H4118">
        <v>2830</v>
      </c>
      <c r="I4118" t="s">
        <v>11</v>
      </c>
      <c r="J4118" t="s">
        <v>130</v>
      </c>
      <c r="K4118" t="s">
        <v>154</v>
      </c>
      <c r="L4118" t="s">
        <v>144</v>
      </c>
      <c r="M4118" s="5">
        <v>744</v>
      </c>
    </row>
    <row r="4119" spans="1:13" x14ac:dyDescent="0.65">
      <c r="A4119" s="2">
        <v>45879</v>
      </c>
      <c r="B4119" s="3">
        <f t="shared" si="194"/>
        <v>2026</v>
      </c>
      <c r="C4119" t="str">
        <f t="shared" si="192"/>
        <v>2025-2026</v>
      </c>
      <c r="D4119" t="s">
        <v>160</v>
      </c>
      <c r="E4119" t="s">
        <v>39</v>
      </c>
      <c r="F4119" t="str">
        <f t="shared" si="193"/>
        <v>New South Wales</v>
      </c>
      <c r="G4119" t="s">
        <v>10</v>
      </c>
      <c r="H4119">
        <v>2541</v>
      </c>
      <c r="I4119" t="s">
        <v>11</v>
      </c>
      <c r="J4119" t="s">
        <v>121</v>
      </c>
      <c r="K4119" t="s">
        <v>155</v>
      </c>
      <c r="L4119" t="s">
        <v>145</v>
      </c>
      <c r="M4119" s="5">
        <v>605</v>
      </c>
    </row>
    <row r="4120" spans="1:13" x14ac:dyDescent="0.65">
      <c r="A4120" s="2">
        <v>45866</v>
      </c>
      <c r="B4120" s="3">
        <f t="shared" si="194"/>
        <v>2026</v>
      </c>
      <c r="C4120" t="str">
        <f t="shared" si="192"/>
        <v>2025-2026</v>
      </c>
      <c r="D4120" t="s">
        <v>160</v>
      </c>
      <c r="E4120" t="s">
        <v>41</v>
      </c>
      <c r="F4120" t="str">
        <f t="shared" si="193"/>
        <v>New South Wales</v>
      </c>
      <c r="G4120" t="s">
        <v>10</v>
      </c>
      <c r="H4120">
        <v>2478</v>
      </c>
      <c r="I4120" t="s">
        <v>11</v>
      </c>
      <c r="J4120" t="s">
        <v>120</v>
      </c>
      <c r="K4120" t="s">
        <v>159</v>
      </c>
      <c r="L4120" t="s">
        <v>149</v>
      </c>
      <c r="M4120" s="5">
        <v>416</v>
      </c>
    </row>
    <row r="4121" spans="1:13" x14ac:dyDescent="0.65">
      <c r="A4121" s="2">
        <v>45946</v>
      </c>
      <c r="B4121" s="3">
        <f t="shared" si="194"/>
        <v>2026</v>
      </c>
      <c r="C4121" t="str">
        <f t="shared" si="192"/>
        <v>2025-2026</v>
      </c>
      <c r="D4121" t="s">
        <v>161</v>
      </c>
      <c r="E4121" t="s">
        <v>70</v>
      </c>
      <c r="F4121" t="str">
        <f t="shared" si="193"/>
        <v>Western Australia</v>
      </c>
      <c r="G4121" t="s">
        <v>28</v>
      </c>
      <c r="H4121">
        <v>6021</v>
      </c>
      <c r="I4121" t="s">
        <v>11</v>
      </c>
      <c r="J4121" t="s">
        <v>119</v>
      </c>
      <c r="K4121" t="s">
        <v>154</v>
      </c>
      <c r="L4121" t="s">
        <v>144</v>
      </c>
      <c r="M4121" s="5">
        <v>506</v>
      </c>
    </row>
    <row r="4122" spans="1:13" x14ac:dyDescent="0.65">
      <c r="A4122" s="2">
        <v>45966</v>
      </c>
      <c r="B4122" s="3">
        <f t="shared" si="194"/>
        <v>2026</v>
      </c>
      <c r="C4122" t="str">
        <f t="shared" si="192"/>
        <v>2025-2026</v>
      </c>
      <c r="D4122" t="s">
        <v>160</v>
      </c>
      <c r="E4122" t="s">
        <v>39</v>
      </c>
      <c r="F4122" t="str">
        <f t="shared" si="193"/>
        <v>New South Wales</v>
      </c>
      <c r="G4122" t="s">
        <v>10</v>
      </c>
      <c r="H4122">
        <v>2541</v>
      </c>
      <c r="I4122" t="s">
        <v>11</v>
      </c>
      <c r="J4122" t="s">
        <v>121</v>
      </c>
      <c r="K4122" t="s">
        <v>159</v>
      </c>
      <c r="L4122" t="s">
        <v>149</v>
      </c>
      <c r="M4122" s="5">
        <v>676</v>
      </c>
    </row>
    <row r="4123" spans="1:13" x14ac:dyDescent="0.65">
      <c r="A4123" s="2">
        <v>45714</v>
      </c>
      <c r="B4123" s="3">
        <f t="shared" si="194"/>
        <v>2025</v>
      </c>
      <c r="C4123" t="str">
        <f t="shared" si="192"/>
        <v>2024-2025</v>
      </c>
      <c r="D4123" t="s">
        <v>160</v>
      </c>
      <c r="E4123" t="s">
        <v>103</v>
      </c>
      <c r="F4123" t="str">
        <f t="shared" si="193"/>
        <v>Victoria</v>
      </c>
      <c r="G4123" t="s">
        <v>26</v>
      </c>
      <c r="H4123">
        <v>3550</v>
      </c>
      <c r="I4123" t="s">
        <v>11</v>
      </c>
      <c r="J4123" t="s">
        <v>127</v>
      </c>
      <c r="K4123" t="s">
        <v>155</v>
      </c>
      <c r="L4123" t="s">
        <v>145</v>
      </c>
      <c r="M4123" s="5">
        <v>237</v>
      </c>
    </row>
    <row r="4124" spans="1:13" x14ac:dyDescent="0.65">
      <c r="A4124" s="2">
        <v>45649</v>
      </c>
      <c r="B4124" s="3">
        <f t="shared" si="194"/>
        <v>2025</v>
      </c>
      <c r="C4124" t="str">
        <f t="shared" si="192"/>
        <v>2024-2025</v>
      </c>
      <c r="D4124" t="s">
        <v>160</v>
      </c>
      <c r="E4124" t="s">
        <v>107</v>
      </c>
      <c r="F4124" t="str">
        <f t="shared" si="193"/>
        <v>New South Wales</v>
      </c>
      <c r="G4124" t="s">
        <v>10</v>
      </c>
      <c r="H4124">
        <v>2020</v>
      </c>
      <c r="I4124" t="s">
        <v>11</v>
      </c>
      <c r="J4124" t="s">
        <v>124</v>
      </c>
      <c r="K4124" t="s">
        <v>157</v>
      </c>
      <c r="L4124" t="s">
        <v>147</v>
      </c>
      <c r="M4124" s="5">
        <v>335</v>
      </c>
    </row>
    <row r="4125" spans="1:13" x14ac:dyDescent="0.65">
      <c r="A4125" s="2">
        <v>45737</v>
      </c>
      <c r="B4125" s="3">
        <f t="shared" si="194"/>
        <v>2025</v>
      </c>
      <c r="C4125" t="str">
        <f t="shared" si="192"/>
        <v>2024-2025</v>
      </c>
      <c r="D4125" t="s">
        <v>160</v>
      </c>
      <c r="E4125" t="s">
        <v>14</v>
      </c>
      <c r="F4125" t="str">
        <f t="shared" si="193"/>
        <v>Northern Territory</v>
      </c>
      <c r="G4125" t="s">
        <v>15</v>
      </c>
      <c r="H4125">
        <v>800</v>
      </c>
      <c r="I4125" t="s">
        <v>11</v>
      </c>
      <c r="J4125" t="s">
        <v>138</v>
      </c>
      <c r="K4125" t="s">
        <v>154</v>
      </c>
      <c r="L4125" t="s">
        <v>144</v>
      </c>
      <c r="M4125" s="5">
        <v>412</v>
      </c>
    </row>
    <row r="4126" spans="1:13" x14ac:dyDescent="0.65">
      <c r="A4126" s="2">
        <v>45806</v>
      </c>
      <c r="B4126" s="3">
        <f t="shared" si="194"/>
        <v>2025</v>
      </c>
      <c r="C4126" t="str">
        <f t="shared" si="192"/>
        <v>2024-2025</v>
      </c>
      <c r="D4126" t="s">
        <v>160</v>
      </c>
      <c r="E4126" t="s">
        <v>73</v>
      </c>
      <c r="F4126" t="str">
        <f t="shared" si="193"/>
        <v>Queensland</v>
      </c>
      <c r="G4126" t="s">
        <v>19</v>
      </c>
      <c r="H4126">
        <v>4509</v>
      </c>
      <c r="I4126" t="s">
        <v>11</v>
      </c>
      <c r="J4126" t="s">
        <v>122</v>
      </c>
      <c r="K4126" t="s">
        <v>155</v>
      </c>
      <c r="L4126" t="s">
        <v>145</v>
      </c>
      <c r="M4126" s="5">
        <v>415</v>
      </c>
    </row>
    <row r="4127" spans="1:13" x14ac:dyDescent="0.65">
      <c r="A4127" s="2">
        <v>45759</v>
      </c>
      <c r="B4127" s="3">
        <f t="shared" si="194"/>
        <v>2025</v>
      </c>
      <c r="C4127" t="str">
        <f t="shared" si="192"/>
        <v>2024-2025</v>
      </c>
      <c r="D4127" t="s">
        <v>160</v>
      </c>
      <c r="E4127" t="s">
        <v>106</v>
      </c>
      <c r="F4127" t="str">
        <f t="shared" si="193"/>
        <v>Queensland</v>
      </c>
      <c r="G4127" t="s">
        <v>19</v>
      </c>
      <c r="H4127">
        <v>4558</v>
      </c>
      <c r="I4127" t="s">
        <v>11</v>
      </c>
      <c r="J4127" t="s">
        <v>134</v>
      </c>
      <c r="K4127" t="s">
        <v>153</v>
      </c>
      <c r="L4127" t="s">
        <v>143</v>
      </c>
      <c r="M4127" s="5">
        <v>656</v>
      </c>
    </row>
    <row r="4128" spans="1:13" x14ac:dyDescent="0.65">
      <c r="A4128" s="2">
        <v>45718</v>
      </c>
      <c r="B4128" s="3">
        <f t="shared" si="194"/>
        <v>2025</v>
      </c>
      <c r="C4128" t="str">
        <f t="shared" si="192"/>
        <v>2024-2025</v>
      </c>
      <c r="D4128" t="s">
        <v>160</v>
      </c>
      <c r="E4128" t="s">
        <v>20</v>
      </c>
      <c r="F4128" t="str">
        <f t="shared" si="193"/>
        <v>South Australia</v>
      </c>
      <c r="G4128" t="s">
        <v>17</v>
      </c>
      <c r="H4128">
        <v>5607</v>
      </c>
      <c r="I4128" t="s">
        <v>11</v>
      </c>
      <c r="J4128" t="s">
        <v>137</v>
      </c>
      <c r="K4128" t="s">
        <v>154</v>
      </c>
      <c r="L4128" t="s">
        <v>144</v>
      </c>
      <c r="M4128" s="5">
        <v>115</v>
      </c>
    </row>
    <row r="4129" spans="1:13" x14ac:dyDescent="0.65">
      <c r="A4129" s="2">
        <v>45656</v>
      </c>
      <c r="B4129" s="3">
        <f t="shared" si="194"/>
        <v>2025</v>
      </c>
      <c r="C4129" t="str">
        <f t="shared" si="192"/>
        <v>2024-2025</v>
      </c>
      <c r="D4129" t="s">
        <v>160</v>
      </c>
      <c r="E4129" t="s">
        <v>24</v>
      </c>
      <c r="F4129" t="str">
        <f t="shared" si="193"/>
        <v>Queensland</v>
      </c>
      <c r="G4129" t="s">
        <v>19</v>
      </c>
      <c r="H4129">
        <v>4053</v>
      </c>
      <c r="I4129" t="s">
        <v>11</v>
      </c>
      <c r="J4129" t="s">
        <v>129</v>
      </c>
      <c r="K4129" t="s">
        <v>154</v>
      </c>
      <c r="L4129" t="s">
        <v>144</v>
      </c>
      <c r="M4129" s="5">
        <v>360</v>
      </c>
    </row>
    <row r="4130" spans="1:13" x14ac:dyDescent="0.65">
      <c r="A4130" s="2">
        <v>45739</v>
      </c>
      <c r="B4130" s="3">
        <f t="shared" si="194"/>
        <v>2025</v>
      </c>
      <c r="C4130" t="str">
        <f t="shared" si="192"/>
        <v>2024-2025</v>
      </c>
      <c r="D4130" t="s">
        <v>160</v>
      </c>
      <c r="E4130" t="s">
        <v>104</v>
      </c>
      <c r="F4130" t="str">
        <f t="shared" si="193"/>
        <v>Victoria</v>
      </c>
      <c r="G4130" t="s">
        <v>26</v>
      </c>
      <c r="H4130">
        <v>3175</v>
      </c>
      <c r="I4130" t="s">
        <v>11</v>
      </c>
      <c r="J4130" t="s">
        <v>125</v>
      </c>
      <c r="K4130" t="s">
        <v>155</v>
      </c>
      <c r="L4130" t="s">
        <v>145</v>
      </c>
      <c r="M4130" s="5">
        <v>548</v>
      </c>
    </row>
    <row r="4131" spans="1:13" x14ac:dyDescent="0.65">
      <c r="A4131" s="2">
        <v>45568</v>
      </c>
      <c r="B4131" s="3">
        <f t="shared" si="194"/>
        <v>2025</v>
      </c>
      <c r="C4131" t="str">
        <f t="shared" si="192"/>
        <v>2024-2025</v>
      </c>
      <c r="D4131" t="s">
        <v>160</v>
      </c>
      <c r="E4131" t="s">
        <v>60</v>
      </c>
      <c r="F4131" t="str">
        <f t="shared" si="193"/>
        <v>Queensland</v>
      </c>
      <c r="G4131" t="s">
        <v>19</v>
      </c>
      <c r="H4131">
        <v>4655</v>
      </c>
      <c r="I4131" t="s">
        <v>11</v>
      </c>
      <c r="J4131" t="s">
        <v>136</v>
      </c>
      <c r="K4131" t="s">
        <v>154</v>
      </c>
      <c r="L4131" t="s">
        <v>144</v>
      </c>
      <c r="M4131" s="5">
        <v>657</v>
      </c>
    </row>
    <row r="4132" spans="1:13" x14ac:dyDescent="0.65">
      <c r="A4132" s="2">
        <v>45408</v>
      </c>
      <c r="B4132" s="3">
        <f t="shared" si="194"/>
        <v>2024</v>
      </c>
      <c r="C4132" t="str">
        <f t="shared" si="192"/>
        <v>2023-2024</v>
      </c>
      <c r="D4132" t="s">
        <v>160</v>
      </c>
      <c r="E4132" t="s">
        <v>87</v>
      </c>
      <c r="F4132" t="str">
        <f t="shared" si="193"/>
        <v>New South Wales</v>
      </c>
      <c r="G4132" t="s">
        <v>10</v>
      </c>
      <c r="H4132">
        <v>2158</v>
      </c>
      <c r="I4132" t="s">
        <v>11</v>
      </c>
      <c r="J4132" t="s">
        <v>123</v>
      </c>
      <c r="K4132" t="s">
        <v>151</v>
      </c>
      <c r="L4132" t="s">
        <v>141</v>
      </c>
      <c r="M4132" s="5">
        <v>634</v>
      </c>
    </row>
    <row r="4133" spans="1:13" x14ac:dyDescent="0.65">
      <c r="A4133" s="2">
        <v>45548</v>
      </c>
      <c r="B4133" s="3">
        <f t="shared" si="194"/>
        <v>2025</v>
      </c>
      <c r="C4133" t="str">
        <f t="shared" si="192"/>
        <v>2024-2025</v>
      </c>
      <c r="D4133" t="s">
        <v>160</v>
      </c>
      <c r="E4133" t="s">
        <v>32</v>
      </c>
      <c r="F4133" t="str">
        <f t="shared" si="193"/>
        <v>Victoria</v>
      </c>
      <c r="G4133" t="s">
        <v>26</v>
      </c>
      <c r="H4133">
        <v>3977</v>
      </c>
      <c r="I4133" t="s">
        <v>11</v>
      </c>
      <c r="J4133" t="s">
        <v>135</v>
      </c>
      <c r="K4133" t="s">
        <v>154</v>
      </c>
      <c r="L4133" t="s">
        <v>144</v>
      </c>
      <c r="M4133" s="5">
        <v>341</v>
      </c>
    </row>
    <row r="4134" spans="1:13" x14ac:dyDescent="0.65">
      <c r="A4134" s="2">
        <v>45625</v>
      </c>
      <c r="B4134" s="3">
        <f t="shared" si="194"/>
        <v>2025</v>
      </c>
      <c r="C4134" t="str">
        <f t="shared" si="192"/>
        <v>2024-2025</v>
      </c>
      <c r="D4134" t="s">
        <v>160</v>
      </c>
      <c r="E4134" t="s">
        <v>9</v>
      </c>
      <c r="F4134" t="str">
        <f t="shared" si="193"/>
        <v>New South Wales</v>
      </c>
      <c r="G4134" t="s">
        <v>10</v>
      </c>
      <c r="H4134">
        <v>2067</v>
      </c>
      <c r="I4134" t="s">
        <v>11</v>
      </c>
      <c r="J4134" t="s">
        <v>124</v>
      </c>
      <c r="K4134" t="s">
        <v>159</v>
      </c>
      <c r="L4134" t="s">
        <v>149</v>
      </c>
      <c r="M4134" s="5">
        <v>284</v>
      </c>
    </row>
    <row r="4135" spans="1:13" x14ac:dyDescent="0.65">
      <c r="A4135" s="2">
        <v>45394</v>
      </c>
      <c r="B4135" s="3">
        <f t="shared" si="194"/>
        <v>2024</v>
      </c>
      <c r="C4135" t="str">
        <f t="shared" si="192"/>
        <v>2023-2024</v>
      </c>
      <c r="D4135" t="s">
        <v>160</v>
      </c>
      <c r="E4135" t="s">
        <v>69</v>
      </c>
      <c r="F4135" t="str">
        <f t="shared" si="193"/>
        <v>Victoria</v>
      </c>
      <c r="G4135" t="s">
        <v>26</v>
      </c>
      <c r="H4135">
        <v>3148</v>
      </c>
      <c r="I4135" t="s">
        <v>11</v>
      </c>
      <c r="J4135" t="s">
        <v>125</v>
      </c>
      <c r="K4135" t="s">
        <v>155</v>
      </c>
      <c r="L4135" t="s">
        <v>145</v>
      </c>
      <c r="M4135" s="5">
        <v>156</v>
      </c>
    </row>
    <row r="4136" spans="1:13" x14ac:dyDescent="0.65">
      <c r="A4136" s="2">
        <v>45930</v>
      </c>
      <c r="B4136" s="3">
        <f t="shared" si="194"/>
        <v>2026</v>
      </c>
      <c r="C4136" t="str">
        <f t="shared" si="192"/>
        <v>2025-2026</v>
      </c>
      <c r="D4136" t="s">
        <v>160</v>
      </c>
      <c r="E4136" t="s">
        <v>81</v>
      </c>
      <c r="F4136" t="str">
        <f t="shared" si="193"/>
        <v>Victoria</v>
      </c>
      <c r="G4136" t="s">
        <v>26</v>
      </c>
      <c r="H4136">
        <v>3076</v>
      </c>
      <c r="I4136" t="s">
        <v>11</v>
      </c>
      <c r="J4136" t="s">
        <v>126</v>
      </c>
      <c r="K4136" t="s">
        <v>153</v>
      </c>
      <c r="L4136" t="s">
        <v>143</v>
      </c>
      <c r="M4136" s="5">
        <v>37</v>
      </c>
    </row>
    <row r="4137" spans="1:13" x14ac:dyDescent="0.65">
      <c r="A4137" s="2">
        <v>45809</v>
      </c>
      <c r="B4137" s="3">
        <f t="shared" si="194"/>
        <v>2025</v>
      </c>
      <c r="C4137" t="str">
        <f t="shared" si="192"/>
        <v>2024-2025</v>
      </c>
      <c r="D4137" t="s">
        <v>160</v>
      </c>
      <c r="E4137" t="s">
        <v>107</v>
      </c>
      <c r="F4137" t="str">
        <f t="shared" si="193"/>
        <v>New South Wales</v>
      </c>
      <c r="G4137" t="s">
        <v>10</v>
      </c>
      <c r="H4137">
        <v>2020</v>
      </c>
      <c r="I4137" t="s">
        <v>11</v>
      </c>
      <c r="J4137" t="s">
        <v>124</v>
      </c>
      <c r="K4137" t="s">
        <v>154</v>
      </c>
      <c r="L4137" t="s">
        <v>144</v>
      </c>
      <c r="M4137" s="5">
        <v>477</v>
      </c>
    </row>
    <row r="4138" spans="1:13" x14ac:dyDescent="0.65">
      <c r="A4138" s="2">
        <v>45332</v>
      </c>
      <c r="B4138" s="3">
        <f t="shared" si="194"/>
        <v>2024</v>
      </c>
      <c r="C4138" t="str">
        <f t="shared" si="192"/>
        <v>2023-2024</v>
      </c>
      <c r="D4138" t="s">
        <v>160</v>
      </c>
      <c r="E4138" t="s">
        <v>34</v>
      </c>
      <c r="F4138" t="str">
        <f t="shared" si="193"/>
        <v>New South Wales</v>
      </c>
      <c r="G4138" t="s">
        <v>10</v>
      </c>
      <c r="H4138">
        <v>2560</v>
      </c>
      <c r="I4138" t="s">
        <v>11</v>
      </c>
      <c r="J4138" t="s">
        <v>121</v>
      </c>
      <c r="K4138" t="s">
        <v>150</v>
      </c>
      <c r="L4138" t="s">
        <v>140</v>
      </c>
      <c r="M4138" s="5">
        <v>612</v>
      </c>
    </row>
    <row r="4139" spans="1:13" x14ac:dyDescent="0.65">
      <c r="A4139" s="2">
        <v>45757</v>
      </c>
      <c r="B4139" s="3">
        <f t="shared" si="194"/>
        <v>2025</v>
      </c>
      <c r="C4139" t="str">
        <f t="shared" si="192"/>
        <v>2024-2025</v>
      </c>
      <c r="D4139" t="s">
        <v>160</v>
      </c>
      <c r="E4139" t="s">
        <v>65</v>
      </c>
      <c r="F4139" t="str">
        <f t="shared" si="193"/>
        <v>Victoria</v>
      </c>
      <c r="G4139" t="s">
        <v>26</v>
      </c>
      <c r="H4139">
        <v>3931</v>
      </c>
      <c r="I4139" t="s">
        <v>11</v>
      </c>
      <c r="J4139" t="s">
        <v>135</v>
      </c>
      <c r="K4139" t="s">
        <v>154</v>
      </c>
      <c r="L4139" t="s">
        <v>144</v>
      </c>
      <c r="M4139" s="5">
        <v>193</v>
      </c>
    </row>
    <row r="4140" spans="1:13" x14ac:dyDescent="0.65">
      <c r="A4140" s="2">
        <v>45359</v>
      </c>
      <c r="B4140" s="3">
        <f t="shared" si="194"/>
        <v>2024</v>
      </c>
      <c r="C4140" t="str">
        <f t="shared" si="192"/>
        <v>2023-2024</v>
      </c>
      <c r="D4140" t="s">
        <v>161</v>
      </c>
      <c r="E4140" t="s">
        <v>22</v>
      </c>
      <c r="F4140" t="str">
        <f t="shared" si="193"/>
        <v>New South Wales</v>
      </c>
      <c r="G4140" t="s">
        <v>10</v>
      </c>
      <c r="H4140">
        <v>2116</v>
      </c>
      <c r="I4140" t="s">
        <v>11</v>
      </c>
      <c r="J4140" t="s">
        <v>123</v>
      </c>
      <c r="K4140" t="s">
        <v>157</v>
      </c>
      <c r="L4140" t="s">
        <v>147</v>
      </c>
      <c r="M4140" s="5">
        <v>508</v>
      </c>
    </row>
    <row r="4141" spans="1:13" x14ac:dyDescent="0.65">
      <c r="A4141" s="2">
        <v>45507</v>
      </c>
      <c r="B4141" s="3">
        <f t="shared" si="194"/>
        <v>2025</v>
      </c>
      <c r="C4141" t="str">
        <f t="shared" si="192"/>
        <v>2024-2025</v>
      </c>
      <c r="D4141" t="s">
        <v>161</v>
      </c>
      <c r="E4141" t="s">
        <v>49</v>
      </c>
      <c r="F4141" t="str">
        <f t="shared" si="193"/>
        <v>New South Wales</v>
      </c>
      <c r="G4141" t="s">
        <v>10</v>
      </c>
      <c r="H4141">
        <v>2350</v>
      </c>
      <c r="I4141" t="s">
        <v>11</v>
      </c>
      <c r="J4141" t="s">
        <v>120</v>
      </c>
      <c r="K4141" t="s">
        <v>150</v>
      </c>
      <c r="L4141" t="s">
        <v>140</v>
      </c>
      <c r="M4141" s="5">
        <v>640</v>
      </c>
    </row>
    <row r="4142" spans="1:13" x14ac:dyDescent="0.65">
      <c r="A4142" s="2">
        <v>45492</v>
      </c>
      <c r="B4142" s="3">
        <f t="shared" si="194"/>
        <v>2025</v>
      </c>
      <c r="C4142" t="str">
        <f t="shared" si="192"/>
        <v>2024-2025</v>
      </c>
      <c r="D4142" t="s">
        <v>161</v>
      </c>
      <c r="E4142" t="s">
        <v>25</v>
      </c>
      <c r="F4142" t="str">
        <f t="shared" si="193"/>
        <v>Victoria</v>
      </c>
      <c r="G4142" t="s">
        <v>26</v>
      </c>
      <c r="H4142">
        <v>3066</v>
      </c>
      <c r="I4142" t="s">
        <v>11</v>
      </c>
      <c r="J4142" t="s">
        <v>126</v>
      </c>
      <c r="K4142" t="s">
        <v>154</v>
      </c>
      <c r="L4142" t="s">
        <v>144</v>
      </c>
      <c r="M4142" s="5">
        <v>125</v>
      </c>
    </row>
    <row r="4143" spans="1:13" x14ac:dyDescent="0.65">
      <c r="A4143" s="2">
        <v>45821</v>
      </c>
      <c r="B4143" s="3">
        <f t="shared" si="194"/>
        <v>2025</v>
      </c>
      <c r="C4143" t="str">
        <f t="shared" si="192"/>
        <v>2024-2025</v>
      </c>
      <c r="D4143" t="s">
        <v>161</v>
      </c>
      <c r="E4143" t="s">
        <v>58</v>
      </c>
      <c r="F4143" t="str">
        <f t="shared" si="193"/>
        <v>New South Wales</v>
      </c>
      <c r="G4143" t="s">
        <v>10</v>
      </c>
      <c r="H4143">
        <v>2790</v>
      </c>
      <c r="I4143" t="s">
        <v>11</v>
      </c>
      <c r="J4143" t="s">
        <v>130</v>
      </c>
      <c r="K4143" t="s">
        <v>150</v>
      </c>
      <c r="L4143" t="s">
        <v>140</v>
      </c>
      <c r="M4143" s="5">
        <v>116</v>
      </c>
    </row>
    <row r="4144" spans="1:13" x14ac:dyDescent="0.65">
      <c r="A4144" s="2">
        <v>45556</v>
      </c>
      <c r="B4144" s="3">
        <f t="shared" si="194"/>
        <v>2025</v>
      </c>
      <c r="C4144" t="str">
        <f t="shared" si="192"/>
        <v>2024-2025</v>
      </c>
      <c r="D4144" t="s">
        <v>160</v>
      </c>
      <c r="E4144" t="s">
        <v>73</v>
      </c>
      <c r="F4144" t="str">
        <f t="shared" si="193"/>
        <v>Queensland</v>
      </c>
      <c r="G4144" t="s">
        <v>19</v>
      </c>
      <c r="H4144">
        <v>4509</v>
      </c>
      <c r="I4144" t="s">
        <v>11</v>
      </c>
      <c r="J4144" t="s">
        <v>122</v>
      </c>
      <c r="K4144" t="s">
        <v>159</v>
      </c>
      <c r="L4144" t="s">
        <v>149</v>
      </c>
      <c r="M4144" s="5">
        <v>680</v>
      </c>
    </row>
    <row r="4145" spans="1:13" x14ac:dyDescent="0.65">
      <c r="A4145" s="2">
        <v>45670</v>
      </c>
      <c r="B4145" s="3">
        <f t="shared" si="194"/>
        <v>2025</v>
      </c>
      <c r="C4145" t="str">
        <f t="shared" si="192"/>
        <v>2024-2025</v>
      </c>
      <c r="D4145" t="s">
        <v>160</v>
      </c>
      <c r="E4145" t="s">
        <v>72</v>
      </c>
      <c r="F4145" t="str">
        <f t="shared" si="193"/>
        <v>Queensland</v>
      </c>
      <c r="G4145" t="s">
        <v>19</v>
      </c>
      <c r="H4145">
        <v>4870</v>
      </c>
      <c r="I4145" t="s">
        <v>11</v>
      </c>
      <c r="J4145" t="s">
        <v>131</v>
      </c>
      <c r="K4145" t="s">
        <v>154</v>
      </c>
      <c r="L4145" t="s">
        <v>144</v>
      </c>
      <c r="M4145" s="5">
        <v>701</v>
      </c>
    </row>
    <row r="4146" spans="1:13" x14ac:dyDescent="0.65">
      <c r="A4146" s="2">
        <v>45953</v>
      </c>
      <c r="B4146" s="3">
        <f t="shared" si="194"/>
        <v>2026</v>
      </c>
      <c r="C4146" t="str">
        <f t="shared" si="192"/>
        <v>2025-2026</v>
      </c>
      <c r="D4146" t="s">
        <v>160</v>
      </c>
      <c r="E4146" t="s">
        <v>47</v>
      </c>
      <c r="F4146" t="str">
        <f t="shared" si="193"/>
        <v>Victoria</v>
      </c>
      <c r="G4146" t="s">
        <v>26</v>
      </c>
      <c r="H4146">
        <v>3630</v>
      </c>
      <c r="I4146" t="s">
        <v>11</v>
      </c>
      <c r="J4146" t="s">
        <v>135</v>
      </c>
      <c r="K4146" t="s">
        <v>154</v>
      </c>
      <c r="L4146" t="s">
        <v>144</v>
      </c>
      <c r="M4146" s="5">
        <v>522</v>
      </c>
    </row>
    <row r="4147" spans="1:13" x14ac:dyDescent="0.65">
      <c r="A4147" s="2">
        <v>45931</v>
      </c>
      <c r="B4147" s="3">
        <f t="shared" si="194"/>
        <v>2026</v>
      </c>
      <c r="C4147" t="str">
        <f t="shared" si="192"/>
        <v>2025-2026</v>
      </c>
      <c r="D4147" t="s">
        <v>160</v>
      </c>
      <c r="E4147" t="s">
        <v>31</v>
      </c>
      <c r="F4147" t="str">
        <f t="shared" si="193"/>
        <v>South Australia</v>
      </c>
      <c r="G4147" t="s">
        <v>17</v>
      </c>
      <c r="H4147">
        <v>5082</v>
      </c>
      <c r="I4147" t="s">
        <v>11</v>
      </c>
      <c r="J4147" t="s">
        <v>132</v>
      </c>
      <c r="K4147" t="s">
        <v>154</v>
      </c>
      <c r="L4147" t="s">
        <v>144</v>
      </c>
      <c r="M4147" s="5">
        <v>648</v>
      </c>
    </row>
    <row r="4148" spans="1:13" x14ac:dyDescent="0.65">
      <c r="A4148" s="2">
        <v>45703</v>
      </c>
      <c r="B4148" s="3">
        <f t="shared" si="194"/>
        <v>2025</v>
      </c>
      <c r="C4148" t="str">
        <f t="shared" si="192"/>
        <v>2024-2025</v>
      </c>
      <c r="D4148" t="s">
        <v>160</v>
      </c>
      <c r="E4148" t="s">
        <v>39</v>
      </c>
      <c r="F4148" t="str">
        <f t="shared" si="193"/>
        <v>New South Wales</v>
      </c>
      <c r="G4148" t="s">
        <v>10</v>
      </c>
      <c r="H4148">
        <v>2541</v>
      </c>
      <c r="I4148" t="s">
        <v>11</v>
      </c>
      <c r="J4148" t="s">
        <v>121</v>
      </c>
      <c r="K4148" t="s">
        <v>154</v>
      </c>
      <c r="L4148" t="s">
        <v>144</v>
      </c>
      <c r="M4148" s="5">
        <v>334</v>
      </c>
    </row>
    <row r="4149" spans="1:13" x14ac:dyDescent="0.65">
      <c r="A4149" s="2">
        <v>45410</v>
      </c>
      <c r="B4149" s="3">
        <f t="shared" si="194"/>
        <v>2024</v>
      </c>
      <c r="C4149" t="str">
        <f t="shared" si="192"/>
        <v>2023-2024</v>
      </c>
      <c r="D4149" t="s">
        <v>160</v>
      </c>
      <c r="E4149" t="s">
        <v>82</v>
      </c>
      <c r="F4149" t="str">
        <f t="shared" si="193"/>
        <v>Queensland</v>
      </c>
      <c r="G4149" t="s">
        <v>19</v>
      </c>
      <c r="H4149">
        <v>4215</v>
      </c>
      <c r="I4149" t="s">
        <v>11</v>
      </c>
      <c r="J4149" t="s">
        <v>122</v>
      </c>
      <c r="K4149" t="s">
        <v>154</v>
      </c>
      <c r="L4149" t="s">
        <v>144</v>
      </c>
      <c r="M4149" s="5">
        <v>790</v>
      </c>
    </row>
    <row r="4150" spans="1:13" x14ac:dyDescent="0.65">
      <c r="A4150" s="2">
        <v>45532</v>
      </c>
      <c r="B4150" s="3">
        <f t="shared" si="194"/>
        <v>2025</v>
      </c>
      <c r="C4150" t="str">
        <f t="shared" si="192"/>
        <v>2024-2025</v>
      </c>
      <c r="D4150" t="s">
        <v>161</v>
      </c>
      <c r="E4150" t="s">
        <v>57</v>
      </c>
      <c r="F4150" t="str">
        <f t="shared" si="193"/>
        <v>New South Wales</v>
      </c>
      <c r="G4150" t="s">
        <v>10</v>
      </c>
      <c r="H4150">
        <v>2064</v>
      </c>
      <c r="I4150" t="s">
        <v>11</v>
      </c>
      <c r="J4150" t="s">
        <v>124</v>
      </c>
      <c r="K4150" t="s">
        <v>150</v>
      </c>
      <c r="L4150" t="s">
        <v>140</v>
      </c>
      <c r="M4150" s="5">
        <v>515</v>
      </c>
    </row>
    <row r="4151" spans="1:13" x14ac:dyDescent="0.65">
      <c r="A4151" s="2">
        <v>45425</v>
      </c>
      <c r="B4151" s="3">
        <f t="shared" si="194"/>
        <v>2024</v>
      </c>
      <c r="C4151" t="str">
        <f t="shared" si="192"/>
        <v>2023-2024</v>
      </c>
      <c r="D4151" t="s">
        <v>161</v>
      </c>
      <c r="E4151" t="s">
        <v>106</v>
      </c>
      <c r="F4151" t="str">
        <f t="shared" si="193"/>
        <v>Queensland</v>
      </c>
      <c r="G4151" t="s">
        <v>19</v>
      </c>
      <c r="H4151">
        <v>4558</v>
      </c>
      <c r="I4151" t="s">
        <v>11</v>
      </c>
      <c r="J4151" t="s">
        <v>134</v>
      </c>
      <c r="K4151" t="s">
        <v>154</v>
      </c>
      <c r="L4151" t="s">
        <v>144</v>
      </c>
      <c r="M4151" s="5">
        <v>536</v>
      </c>
    </row>
    <row r="4152" spans="1:13" x14ac:dyDescent="0.65">
      <c r="A4152" s="2">
        <v>45395</v>
      </c>
      <c r="B4152" s="3">
        <f t="shared" si="194"/>
        <v>2024</v>
      </c>
      <c r="C4152" t="str">
        <f t="shared" si="192"/>
        <v>2023-2024</v>
      </c>
      <c r="D4152" t="s">
        <v>160</v>
      </c>
      <c r="E4152" t="s">
        <v>99</v>
      </c>
      <c r="F4152" t="str">
        <f t="shared" si="193"/>
        <v>Western Australia</v>
      </c>
      <c r="G4152" t="s">
        <v>28</v>
      </c>
      <c r="H4152">
        <v>6530</v>
      </c>
      <c r="I4152" t="s">
        <v>11</v>
      </c>
      <c r="J4152" t="s">
        <v>139</v>
      </c>
      <c r="K4152" t="s">
        <v>155</v>
      </c>
      <c r="L4152" t="s">
        <v>145</v>
      </c>
      <c r="M4152" s="5">
        <v>87</v>
      </c>
    </row>
    <row r="4153" spans="1:13" x14ac:dyDescent="0.65">
      <c r="A4153" s="2">
        <v>45620</v>
      </c>
      <c r="B4153" s="3">
        <f t="shared" si="194"/>
        <v>2025</v>
      </c>
      <c r="C4153" t="str">
        <f t="shared" si="192"/>
        <v>2024-2025</v>
      </c>
      <c r="D4153" t="s">
        <v>160</v>
      </c>
      <c r="E4153" t="s">
        <v>98</v>
      </c>
      <c r="F4153" t="str">
        <f t="shared" si="193"/>
        <v>South Australia</v>
      </c>
      <c r="G4153" t="s">
        <v>17</v>
      </c>
      <c r="H4153">
        <v>5290</v>
      </c>
      <c r="I4153" t="s">
        <v>11</v>
      </c>
      <c r="J4153" t="s">
        <v>137</v>
      </c>
      <c r="K4153" t="s">
        <v>154</v>
      </c>
      <c r="L4153" t="s">
        <v>144</v>
      </c>
      <c r="M4153" s="5">
        <v>172</v>
      </c>
    </row>
    <row r="4154" spans="1:13" x14ac:dyDescent="0.65">
      <c r="A4154" s="2">
        <v>45722</v>
      </c>
      <c r="B4154" s="3">
        <f t="shared" si="194"/>
        <v>2025</v>
      </c>
      <c r="C4154" t="str">
        <f t="shared" si="192"/>
        <v>2024-2025</v>
      </c>
      <c r="D4154" t="s">
        <v>161</v>
      </c>
      <c r="E4154" t="s">
        <v>106</v>
      </c>
      <c r="F4154" t="str">
        <f t="shared" si="193"/>
        <v>Queensland</v>
      </c>
      <c r="G4154" t="s">
        <v>19</v>
      </c>
      <c r="H4154">
        <v>4558</v>
      </c>
      <c r="I4154" t="s">
        <v>11</v>
      </c>
      <c r="J4154" t="s">
        <v>134</v>
      </c>
      <c r="K4154" t="s">
        <v>155</v>
      </c>
      <c r="L4154" t="s">
        <v>145</v>
      </c>
      <c r="M4154" s="5">
        <v>166</v>
      </c>
    </row>
    <row r="4155" spans="1:13" x14ac:dyDescent="0.65">
      <c r="A4155" s="2">
        <v>45658</v>
      </c>
      <c r="B4155" s="3">
        <f t="shared" si="194"/>
        <v>2025</v>
      </c>
      <c r="C4155" t="str">
        <f t="shared" si="192"/>
        <v>2024-2025</v>
      </c>
      <c r="D4155" t="s">
        <v>160</v>
      </c>
      <c r="E4155" t="s">
        <v>31</v>
      </c>
      <c r="F4155" t="str">
        <f t="shared" si="193"/>
        <v>South Australia</v>
      </c>
      <c r="G4155" t="s">
        <v>17</v>
      </c>
      <c r="H4155">
        <v>5082</v>
      </c>
      <c r="I4155" t="s">
        <v>11</v>
      </c>
      <c r="J4155" t="s">
        <v>132</v>
      </c>
      <c r="K4155" t="s">
        <v>150</v>
      </c>
      <c r="L4155" t="s">
        <v>140</v>
      </c>
      <c r="M4155" s="5">
        <v>547</v>
      </c>
    </row>
    <row r="4156" spans="1:13" x14ac:dyDescent="0.65">
      <c r="A4156" s="2">
        <v>45978</v>
      </c>
      <c r="B4156" s="3">
        <f t="shared" si="194"/>
        <v>2026</v>
      </c>
      <c r="C4156" t="str">
        <f t="shared" si="192"/>
        <v>2025-2026</v>
      </c>
      <c r="D4156" t="s">
        <v>160</v>
      </c>
      <c r="E4156" t="s">
        <v>78</v>
      </c>
      <c r="F4156" t="str">
        <f t="shared" si="193"/>
        <v>New South Wales</v>
      </c>
      <c r="G4156" t="s">
        <v>10</v>
      </c>
      <c r="H4156">
        <v>2480</v>
      </c>
      <c r="I4156" t="s">
        <v>11</v>
      </c>
      <c r="J4156" t="s">
        <v>120</v>
      </c>
      <c r="K4156" t="s">
        <v>158</v>
      </c>
      <c r="L4156" t="s">
        <v>148</v>
      </c>
      <c r="M4156" s="5">
        <v>687</v>
      </c>
    </row>
    <row r="4157" spans="1:13" x14ac:dyDescent="0.65">
      <c r="A4157" s="2">
        <v>45552</v>
      </c>
      <c r="B4157" s="3">
        <f t="shared" si="194"/>
        <v>2025</v>
      </c>
      <c r="C4157" t="str">
        <f t="shared" si="192"/>
        <v>2024-2025</v>
      </c>
      <c r="D4157" t="s">
        <v>161</v>
      </c>
      <c r="E4157" t="s">
        <v>22</v>
      </c>
      <c r="F4157" t="str">
        <f t="shared" si="193"/>
        <v>New South Wales</v>
      </c>
      <c r="G4157" t="s">
        <v>10</v>
      </c>
      <c r="H4157">
        <v>2116</v>
      </c>
      <c r="I4157" t="s">
        <v>11</v>
      </c>
      <c r="J4157" t="s">
        <v>123</v>
      </c>
      <c r="K4157" t="s">
        <v>157</v>
      </c>
      <c r="L4157" t="s">
        <v>147</v>
      </c>
      <c r="M4157" s="5">
        <v>296</v>
      </c>
    </row>
    <row r="4158" spans="1:13" x14ac:dyDescent="0.65">
      <c r="A4158" s="2">
        <v>45722</v>
      </c>
      <c r="B4158" s="3">
        <f t="shared" si="194"/>
        <v>2025</v>
      </c>
      <c r="C4158" t="str">
        <f t="shared" si="192"/>
        <v>2024-2025</v>
      </c>
      <c r="D4158" t="s">
        <v>160</v>
      </c>
      <c r="E4158" t="s">
        <v>34</v>
      </c>
      <c r="F4158" t="str">
        <f t="shared" si="193"/>
        <v>New South Wales</v>
      </c>
      <c r="G4158" t="s">
        <v>10</v>
      </c>
      <c r="H4158">
        <v>2560</v>
      </c>
      <c r="I4158" t="s">
        <v>11</v>
      </c>
      <c r="J4158" t="s">
        <v>121</v>
      </c>
      <c r="K4158" t="s">
        <v>158</v>
      </c>
      <c r="L4158" t="s">
        <v>148</v>
      </c>
      <c r="M4158" s="5">
        <v>160</v>
      </c>
    </row>
    <row r="4159" spans="1:13" x14ac:dyDescent="0.65">
      <c r="A4159" s="2">
        <v>45597</v>
      </c>
      <c r="B4159" s="3">
        <f t="shared" si="194"/>
        <v>2025</v>
      </c>
      <c r="C4159" t="str">
        <f t="shared" si="192"/>
        <v>2024-2025</v>
      </c>
      <c r="D4159" t="s">
        <v>160</v>
      </c>
      <c r="E4159" t="s">
        <v>81</v>
      </c>
      <c r="F4159" t="str">
        <f t="shared" si="193"/>
        <v>Victoria</v>
      </c>
      <c r="G4159" t="s">
        <v>26</v>
      </c>
      <c r="H4159">
        <v>3076</v>
      </c>
      <c r="I4159" t="s">
        <v>11</v>
      </c>
      <c r="J4159" t="s">
        <v>126</v>
      </c>
      <c r="K4159" t="s">
        <v>157</v>
      </c>
      <c r="L4159" t="s">
        <v>147</v>
      </c>
      <c r="M4159" s="5">
        <v>97</v>
      </c>
    </row>
    <row r="4160" spans="1:13" x14ac:dyDescent="0.65">
      <c r="A4160" s="2">
        <v>45749</v>
      </c>
      <c r="B4160" s="3">
        <f t="shared" si="194"/>
        <v>2025</v>
      </c>
      <c r="C4160" t="str">
        <f t="shared" si="192"/>
        <v>2024-2025</v>
      </c>
      <c r="D4160" t="s">
        <v>160</v>
      </c>
      <c r="E4160" t="s">
        <v>90</v>
      </c>
      <c r="F4160" t="str">
        <f t="shared" si="193"/>
        <v>New South Wales</v>
      </c>
      <c r="G4160" t="s">
        <v>10</v>
      </c>
      <c r="H4160">
        <v>2650</v>
      </c>
      <c r="I4160" t="s">
        <v>11</v>
      </c>
      <c r="J4160" t="s">
        <v>130</v>
      </c>
      <c r="K4160" t="s">
        <v>155</v>
      </c>
      <c r="L4160" t="s">
        <v>145</v>
      </c>
      <c r="M4160" s="5">
        <v>750</v>
      </c>
    </row>
    <row r="4161" spans="1:13" x14ac:dyDescent="0.65">
      <c r="A4161" s="2">
        <v>45676</v>
      </c>
      <c r="B4161" s="3">
        <f t="shared" si="194"/>
        <v>2025</v>
      </c>
      <c r="C4161" t="str">
        <f t="shared" si="192"/>
        <v>2024-2025</v>
      </c>
      <c r="D4161" t="s">
        <v>160</v>
      </c>
      <c r="E4161" t="s">
        <v>104</v>
      </c>
      <c r="F4161" t="str">
        <f t="shared" si="193"/>
        <v>Victoria</v>
      </c>
      <c r="G4161" t="s">
        <v>26</v>
      </c>
      <c r="H4161">
        <v>3175</v>
      </c>
      <c r="I4161" t="s">
        <v>11</v>
      </c>
      <c r="J4161" t="s">
        <v>125</v>
      </c>
      <c r="K4161" t="s">
        <v>153</v>
      </c>
      <c r="L4161" t="s">
        <v>143</v>
      </c>
      <c r="M4161" s="5">
        <v>514</v>
      </c>
    </row>
    <row r="4162" spans="1:13" x14ac:dyDescent="0.65">
      <c r="A4162" s="2">
        <v>45990</v>
      </c>
      <c r="B4162" s="3">
        <f t="shared" si="194"/>
        <v>2026</v>
      </c>
      <c r="C4162" t="str">
        <f t="shared" ref="C4162:C4225" si="195">IF(MONTH(A4162) &gt;= 7, YEAR(A4162) &amp; "-" &amp; YEAR(A4162) + 1, YEAR(A4162) - 1 &amp; "-" &amp; YEAR(A4162))</f>
        <v>2025-2026</v>
      </c>
      <c r="D4162" t="s">
        <v>160</v>
      </c>
      <c r="E4162" t="s">
        <v>63</v>
      </c>
      <c r="F4162" t="str">
        <f t="shared" ref="F4162:F4225" si="196">IF(G4162="WA","Western Australia",
IF(G4162="NSW","New South Wales",
IF(G4162="QLD","Queensland",
IF(G4162="VIC","Victoria",
IF(G4162="TAS","Tasmania",
IF(G4162="SA","South Australia",
IF(G4162="NT","Northern Territory",
IF(G4162="ACT","Australian Capital Territory",G4162))))))))</f>
        <v>Queensland</v>
      </c>
      <c r="G4162" t="s">
        <v>19</v>
      </c>
      <c r="H4162">
        <v>4068</v>
      </c>
      <c r="I4162" t="s">
        <v>11</v>
      </c>
      <c r="J4162" t="s">
        <v>129</v>
      </c>
      <c r="K4162" t="s">
        <v>159</v>
      </c>
      <c r="L4162" t="s">
        <v>149</v>
      </c>
      <c r="M4162" s="5">
        <v>655</v>
      </c>
    </row>
    <row r="4163" spans="1:13" x14ac:dyDescent="0.65">
      <c r="A4163" s="2">
        <v>45479</v>
      </c>
      <c r="B4163" s="3">
        <f t="shared" ref="B4163:B4226" si="197">IF(MONTH(A4163)&gt;=7,YEAR(A4163)+1,YEAR(A4163))</f>
        <v>2025</v>
      </c>
      <c r="C4163" t="str">
        <f t="shared" si="195"/>
        <v>2024-2025</v>
      </c>
      <c r="D4163" t="s">
        <v>161</v>
      </c>
      <c r="E4163" t="s">
        <v>56</v>
      </c>
      <c r="F4163" t="str">
        <f t="shared" si="196"/>
        <v>Queensland</v>
      </c>
      <c r="G4163" t="s">
        <v>19</v>
      </c>
      <c r="H4163">
        <v>4883</v>
      </c>
      <c r="I4163" t="s">
        <v>11</v>
      </c>
      <c r="J4163" t="s">
        <v>131</v>
      </c>
      <c r="K4163" t="s">
        <v>154</v>
      </c>
      <c r="L4163" t="s">
        <v>144</v>
      </c>
      <c r="M4163" s="5">
        <v>660</v>
      </c>
    </row>
    <row r="4164" spans="1:13" x14ac:dyDescent="0.65">
      <c r="A4164" s="2">
        <v>45577</v>
      </c>
      <c r="B4164" s="3">
        <f t="shared" si="197"/>
        <v>2025</v>
      </c>
      <c r="C4164" t="str">
        <f t="shared" si="195"/>
        <v>2024-2025</v>
      </c>
      <c r="D4164" t="s">
        <v>160</v>
      </c>
      <c r="E4164" t="s">
        <v>107</v>
      </c>
      <c r="F4164" t="str">
        <f t="shared" si="196"/>
        <v>New South Wales</v>
      </c>
      <c r="G4164" t="s">
        <v>10</v>
      </c>
      <c r="H4164">
        <v>2020</v>
      </c>
      <c r="I4164" t="s">
        <v>11</v>
      </c>
      <c r="J4164" t="s">
        <v>124</v>
      </c>
      <c r="K4164" t="s">
        <v>159</v>
      </c>
      <c r="L4164" t="s">
        <v>149</v>
      </c>
      <c r="M4164" s="5">
        <v>694</v>
      </c>
    </row>
    <row r="4165" spans="1:13" x14ac:dyDescent="0.65">
      <c r="A4165" s="2">
        <v>45745</v>
      </c>
      <c r="B4165" s="3">
        <f t="shared" si="197"/>
        <v>2025</v>
      </c>
      <c r="C4165" t="str">
        <f t="shared" si="195"/>
        <v>2024-2025</v>
      </c>
      <c r="D4165" t="s">
        <v>160</v>
      </c>
      <c r="E4165" t="s">
        <v>107</v>
      </c>
      <c r="F4165" t="str">
        <f t="shared" si="196"/>
        <v>New South Wales</v>
      </c>
      <c r="G4165" t="s">
        <v>10</v>
      </c>
      <c r="H4165">
        <v>2020</v>
      </c>
      <c r="I4165" t="s">
        <v>11</v>
      </c>
      <c r="J4165" t="s">
        <v>124</v>
      </c>
      <c r="K4165" t="s">
        <v>151</v>
      </c>
      <c r="L4165" t="s">
        <v>141</v>
      </c>
      <c r="M4165" s="5">
        <v>80</v>
      </c>
    </row>
    <row r="4166" spans="1:13" x14ac:dyDescent="0.65">
      <c r="A4166" s="2">
        <v>45993</v>
      </c>
      <c r="B4166" s="3">
        <f t="shared" si="197"/>
        <v>2026</v>
      </c>
      <c r="C4166" t="str">
        <f t="shared" si="195"/>
        <v>2025-2026</v>
      </c>
      <c r="D4166" t="s">
        <v>161</v>
      </c>
      <c r="E4166" t="s">
        <v>95</v>
      </c>
      <c r="F4166" t="str">
        <f t="shared" si="196"/>
        <v>New South Wales</v>
      </c>
      <c r="G4166" t="s">
        <v>10</v>
      </c>
      <c r="H4166">
        <v>2131</v>
      </c>
      <c r="I4166" t="s">
        <v>11</v>
      </c>
      <c r="J4166" t="s">
        <v>123</v>
      </c>
      <c r="K4166" t="s">
        <v>159</v>
      </c>
      <c r="L4166" t="s">
        <v>149</v>
      </c>
      <c r="M4166" s="5">
        <v>735</v>
      </c>
    </row>
    <row r="4167" spans="1:13" x14ac:dyDescent="0.65">
      <c r="A4167" s="2">
        <v>46007</v>
      </c>
      <c r="B4167" s="3">
        <f t="shared" si="197"/>
        <v>2026</v>
      </c>
      <c r="C4167" t="str">
        <f t="shared" si="195"/>
        <v>2025-2026</v>
      </c>
      <c r="D4167" t="s">
        <v>160</v>
      </c>
      <c r="E4167" t="s">
        <v>86</v>
      </c>
      <c r="F4167" t="str">
        <f t="shared" si="196"/>
        <v>Queensland</v>
      </c>
      <c r="G4167" t="s">
        <v>19</v>
      </c>
      <c r="H4167">
        <v>4119</v>
      </c>
      <c r="I4167" t="s">
        <v>11</v>
      </c>
      <c r="J4167" t="s">
        <v>129</v>
      </c>
      <c r="K4167" t="s">
        <v>150</v>
      </c>
      <c r="L4167" t="s">
        <v>140</v>
      </c>
      <c r="M4167" s="5">
        <v>503</v>
      </c>
    </row>
    <row r="4168" spans="1:13" x14ac:dyDescent="0.65">
      <c r="A4168" s="2">
        <v>45348</v>
      </c>
      <c r="B4168" s="3">
        <f t="shared" si="197"/>
        <v>2024</v>
      </c>
      <c r="C4168" t="str">
        <f t="shared" si="195"/>
        <v>2023-2024</v>
      </c>
      <c r="D4168" t="s">
        <v>160</v>
      </c>
      <c r="E4168" t="s">
        <v>63</v>
      </c>
      <c r="F4168" t="str">
        <f t="shared" si="196"/>
        <v>Queensland</v>
      </c>
      <c r="G4168" t="s">
        <v>19</v>
      </c>
      <c r="H4168">
        <v>4068</v>
      </c>
      <c r="I4168" t="s">
        <v>11</v>
      </c>
      <c r="J4168" t="s">
        <v>129</v>
      </c>
      <c r="K4168" t="s">
        <v>155</v>
      </c>
      <c r="L4168" t="s">
        <v>145</v>
      </c>
      <c r="M4168" s="5">
        <v>636</v>
      </c>
    </row>
    <row r="4169" spans="1:13" x14ac:dyDescent="0.65">
      <c r="A4169" s="2">
        <v>45417</v>
      </c>
      <c r="B4169" s="3">
        <f t="shared" si="197"/>
        <v>2024</v>
      </c>
      <c r="C4169" t="str">
        <f t="shared" si="195"/>
        <v>2023-2024</v>
      </c>
      <c r="D4169" t="s">
        <v>160</v>
      </c>
      <c r="E4169" t="s">
        <v>78</v>
      </c>
      <c r="F4169" t="str">
        <f t="shared" si="196"/>
        <v>New South Wales</v>
      </c>
      <c r="G4169" t="s">
        <v>10</v>
      </c>
      <c r="H4169">
        <v>2480</v>
      </c>
      <c r="I4169" t="s">
        <v>11</v>
      </c>
      <c r="J4169" t="s">
        <v>120</v>
      </c>
      <c r="K4169" t="s">
        <v>155</v>
      </c>
      <c r="L4169" t="s">
        <v>145</v>
      </c>
      <c r="M4169" s="5">
        <v>559</v>
      </c>
    </row>
    <row r="4170" spans="1:13" x14ac:dyDescent="0.65">
      <c r="A4170" s="2">
        <v>45545</v>
      </c>
      <c r="B4170" s="3">
        <f t="shared" si="197"/>
        <v>2025</v>
      </c>
      <c r="C4170" t="str">
        <f t="shared" si="195"/>
        <v>2024-2025</v>
      </c>
      <c r="D4170" t="s">
        <v>160</v>
      </c>
      <c r="E4170" t="s">
        <v>55</v>
      </c>
      <c r="F4170" t="str">
        <f t="shared" si="196"/>
        <v>Queensland</v>
      </c>
      <c r="G4170" t="s">
        <v>19</v>
      </c>
      <c r="H4170">
        <v>4740</v>
      </c>
      <c r="I4170" t="s">
        <v>11</v>
      </c>
      <c r="J4170" t="s">
        <v>136</v>
      </c>
      <c r="K4170" t="s">
        <v>154</v>
      </c>
      <c r="L4170" t="s">
        <v>144</v>
      </c>
      <c r="M4170" s="5">
        <v>737</v>
      </c>
    </row>
    <row r="4171" spans="1:13" x14ac:dyDescent="0.65">
      <c r="A4171" s="2">
        <v>45658</v>
      </c>
      <c r="B4171" s="3">
        <f t="shared" si="197"/>
        <v>2025</v>
      </c>
      <c r="C4171" t="str">
        <f t="shared" si="195"/>
        <v>2024-2025</v>
      </c>
      <c r="D4171" t="s">
        <v>160</v>
      </c>
      <c r="E4171" t="s">
        <v>104</v>
      </c>
      <c r="F4171" t="str">
        <f t="shared" si="196"/>
        <v>Victoria</v>
      </c>
      <c r="G4171" t="s">
        <v>26</v>
      </c>
      <c r="H4171">
        <v>3175</v>
      </c>
      <c r="I4171" t="s">
        <v>11</v>
      </c>
      <c r="J4171" t="s">
        <v>125</v>
      </c>
      <c r="K4171" t="s">
        <v>154</v>
      </c>
      <c r="L4171" t="s">
        <v>144</v>
      </c>
      <c r="M4171" s="5">
        <v>287</v>
      </c>
    </row>
    <row r="4172" spans="1:13" x14ac:dyDescent="0.65">
      <c r="A4172" s="2">
        <v>45699</v>
      </c>
      <c r="B4172" s="3">
        <f t="shared" si="197"/>
        <v>2025</v>
      </c>
      <c r="C4172" t="str">
        <f t="shared" si="195"/>
        <v>2024-2025</v>
      </c>
      <c r="D4172" t="s">
        <v>160</v>
      </c>
      <c r="E4172" t="s">
        <v>71</v>
      </c>
      <c r="F4172" t="str">
        <f t="shared" si="196"/>
        <v>Victoria</v>
      </c>
      <c r="G4172" t="s">
        <v>26</v>
      </c>
      <c r="H4172">
        <v>3131</v>
      </c>
      <c r="I4172" t="s">
        <v>11</v>
      </c>
      <c r="J4172" t="s">
        <v>125</v>
      </c>
      <c r="K4172" t="s">
        <v>154</v>
      </c>
      <c r="L4172" t="s">
        <v>144</v>
      </c>
      <c r="M4172" s="5">
        <v>523</v>
      </c>
    </row>
    <row r="4173" spans="1:13" x14ac:dyDescent="0.65">
      <c r="A4173" s="2">
        <v>45560</v>
      </c>
      <c r="B4173" s="3">
        <f t="shared" si="197"/>
        <v>2025</v>
      </c>
      <c r="C4173" t="str">
        <f t="shared" si="195"/>
        <v>2024-2025</v>
      </c>
      <c r="D4173" t="s">
        <v>160</v>
      </c>
      <c r="E4173" t="s">
        <v>62</v>
      </c>
      <c r="F4173" t="str">
        <f t="shared" si="196"/>
        <v>Victoria</v>
      </c>
      <c r="G4173" t="s">
        <v>26</v>
      </c>
      <c r="H4173">
        <v>3690</v>
      </c>
      <c r="I4173" t="s">
        <v>11</v>
      </c>
      <c r="J4173" t="s">
        <v>135</v>
      </c>
      <c r="K4173" t="s">
        <v>150</v>
      </c>
      <c r="L4173" t="s">
        <v>140</v>
      </c>
      <c r="M4173" s="5">
        <v>325</v>
      </c>
    </row>
    <row r="4174" spans="1:13" x14ac:dyDescent="0.65">
      <c r="A4174" s="2">
        <v>45476</v>
      </c>
      <c r="B4174" s="3">
        <f t="shared" si="197"/>
        <v>2025</v>
      </c>
      <c r="C4174" t="str">
        <f t="shared" si="195"/>
        <v>2024-2025</v>
      </c>
      <c r="D4174" t="s">
        <v>160</v>
      </c>
      <c r="E4174" t="s">
        <v>107</v>
      </c>
      <c r="F4174" t="str">
        <f t="shared" si="196"/>
        <v>New South Wales</v>
      </c>
      <c r="G4174" t="s">
        <v>10</v>
      </c>
      <c r="H4174">
        <v>2020</v>
      </c>
      <c r="I4174" t="s">
        <v>11</v>
      </c>
      <c r="J4174" t="s">
        <v>124</v>
      </c>
      <c r="K4174" t="s">
        <v>150</v>
      </c>
      <c r="L4174" t="s">
        <v>140</v>
      </c>
      <c r="M4174" s="5">
        <v>532</v>
      </c>
    </row>
    <row r="4175" spans="1:13" x14ac:dyDescent="0.65">
      <c r="A4175" s="2">
        <v>45680</v>
      </c>
      <c r="B4175" s="3">
        <f t="shared" si="197"/>
        <v>2025</v>
      </c>
      <c r="C4175" t="str">
        <f t="shared" si="195"/>
        <v>2024-2025</v>
      </c>
      <c r="D4175" t="s">
        <v>160</v>
      </c>
      <c r="E4175" t="s">
        <v>102</v>
      </c>
      <c r="F4175" t="str">
        <f t="shared" si="196"/>
        <v>Queensland</v>
      </c>
      <c r="G4175" t="s">
        <v>19</v>
      </c>
      <c r="H4175">
        <v>4825</v>
      </c>
      <c r="I4175" t="s">
        <v>11</v>
      </c>
      <c r="J4175" t="s">
        <v>131</v>
      </c>
      <c r="K4175" t="s">
        <v>154</v>
      </c>
      <c r="L4175" t="s">
        <v>144</v>
      </c>
      <c r="M4175" s="5">
        <v>554</v>
      </c>
    </row>
    <row r="4176" spans="1:13" x14ac:dyDescent="0.65">
      <c r="A4176" s="2">
        <v>45652</v>
      </c>
      <c r="B4176" s="3">
        <f t="shared" si="197"/>
        <v>2025</v>
      </c>
      <c r="C4176" t="str">
        <f t="shared" si="195"/>
        <v>2024-2025</v>
      </c>
      <c r="D4176" t="s">
        <v>160</v>
      </c>
      <c r="E4176" t="s">
        <v>100</v>
      </c>
      <c r="F4176" t="str">
        <f t="shared" si="196"/>
        <v>New South Wales</v>
      </c>
      <c r="G4176" t="s">
        <v>10</v>
      </c>
      <c r="H4176">
        <v>2800</v>
      </c>
      <c r="I4176" t="s">
        <v>11</v>
      </c>
      <c r="J4176" t="s">
        <v>130</v>
      </c>
      <c r="K4176" t="s">
        <v>154</v>
      </c>
      <c r="L4176" t="s">
        <v>144</v>
      </c>
      <c r="M4176" s="5">
        <v>170</v>
      </c>
    </row>
    <row r="4177" spans="1:13" x14ac:dyDescent="0.65">
      <c r="A4177" s="2">
        <v>45643</v>
      </c>
      <c r="B4177" s="3">
        <f t="shared" si="197"/>
        <v>2025</v>
      </c>
      <c r="C4177" t="str">
        <f t="shared" si="195"/>
        <v>2024-2025</v>
      </c>
      <c r="D4177" t="s">
        <v>160</v>
      </c>
      <c r="E4177" t="s">
        <v>100</v>
      </c>
      <c r="F4177" t="str">
        <f t="shared" si="196"/>
        <v>New South Wales</v>
      </c>
      <c r="G4177" t="s">
        <v>10</v>
      </c>
      <c r="H4177">
        <v>2800</v>
      </c>
      <c r="I4177" t="s">
        <v>11</v>
      </c>
      <c r="J4177" t="s">
        <v>130</v>
      </c>
      <c r="K4177" t="s">
        <v>157</v>
      </c>
      <c r="L4177" t="s">
        <v>147</v>
      </c>
      <c r="M4177" s="5">
        <v>298</v>
      </c>
    </row>
    <row r="4178" spans="1:13" x14ac:dyDescent="0.65">
      <c r="A4178" s="2">
        <v>45479</v>
      </c>
      <c r="B4178" s="3">
        <f t="shared" si="197"/>
        <v>2025</v>
      </c>
      <c r="C4178" t="str">
        <f t="shared" si="195"/>
        <v>2024-2025</v>
      </c>
      <c r="D4178" t="s">
        <v>160</v>
      </c>
      <c r="E4178" t="s">
        <v>82</v>
      </c>
      <c r="F4178" t="str">
        <f t="shared" si="196"/>
        <v>Queensland</v>
      </c>
      <c r="G4178" t="s">
        <v>19</v>
      </c>
      <c r="H4178">
        <v>4215</v>
      </c>
      <c r="I4178" t="s">
        <v>11</v>
      </c>
      <c r="J4178" t="s">
        <v>122</v>
      </c>
      <c r="K4178" t="s">
        <v>157</v>
      </c>
      <c r="L4178" t="s">
        <v>147</v>
      </c>
      <c r="M4178" s="5">
        <v>547</v>
      </c>
    </row>
    <row r="4179" spans="1:13" x14ac:dyDescent="0.65">
      <c r="A4179" s="2">
        <v>45637</v>
      </c>
      <c r="B4179" s="3">
        <f t="shared" si="197"/>
        <v>2025</v>
      </c>
      <c r="C4179" t="str">
        <f t="shared" si="195"/>
        <v>2024-2025</v>
      </c>
      <c r="D4179" t="s">
        <v>161</v>
      </c>
      <c r="E4179" t="s">
        <v>66</v>
      </c>
      <c r="F4179" t="str">
        <f t="shared" si="196"/>
        <v>Western Australia</v>
      </c>
      <c r="G4179" t="s">
        <v>28</v>
      </c>
      <c r="H4179">
        <v>6330</v>
      </c>
      <c r="I4179" t="s">
        <v>11</v>
      </c>
      <c r="J4179" t="s">
        <v>133</v>
      </c>
      <c r="K4179" t="s">
        <v>154</v>
      </c>
      <c r="L4179" t="s">
        <v>144</v>
      </c>
      <c r="M4179" s="5">
        <v>616</v>
      </c>
    </row>
    <row r="4180" spans="1:13" x14ac:dyDescent="0.65">
      <c r="A4180" s="2">
        <v>45612</v>
      </c>
      <c r="B4180" s="3">
        <f t="shared" si="197"/>
        <v>2025</v>
      </c>
      <c r="C4180" t="str">
        <f t="shared" si="195"/>
        <v>2024-2025</v>
      </c>
      <c r="D4180" t="s">
        <v>160</v>
      </c>
      <c r="E4180" t="s">
        <v>39</v>
      </c>
      <c r="F4180" t="str">
        <f t="shared" si="196"/>
        <v>New South Wales</v>
      </c>
      <c r="G4180" t="s">
        <v>10</v>
      </c>
      <c r="H4180">
        <v>2541</v>
      </c>
      <c r="I4180" t="s">
        <v>11</v>
      </c>
      <c r="J4180" t="s">
        <v>121</v>
      </c>
      <c r="K4180" t="s">
        <v>154</v>
      </c>
      <c r="L4180" t="s">
        <v>144</v>
      </c>
      <c r="M4180" s="5">
        <v>701</v>
      </c>
    </row>
    <row r="4181" spans="1:13" x14ac:dyDescent="0.65">
      <c r="A4181" s="2">
        <v>45918</v>
      </c>
      <c r="B4181" s="3">
        <f t="shared" si="197"/>
        <v>2026</v>
      </c>
      <c r="C4181" t="str">
        <f t="shared" si="195"/>
        <v>2025-2026</v>
      </c>
      <c r="D4181" t="s">
        <v>160</v>
      </c>
      <c r="E4181" t="s">
        <v>38</v>
      </c>
      <c r="F4181" t="str">
        <f t="shared" si="196"/>
        <v>Victoria</v>
      </c>
      <c r="G4181" t="s">
        <v>26</v>
      </c>
      <c r="H4181">
        <v>3199</v>
      </c>
      <c r="I4181" t="s">
        <v>11</v>
      </c>
      <c r="J4181" t="s">
        <v>125</v>
      </c>
      <c r="K4181" t="s">
        <v>153</v>
      </c>
      <c r="L4181" t="s">
        <v>143</v>
      </c>
      <c r="M4181" s="5">
        <v>629</v>
      </c>
    </row>
    <row r="4182" spans="1:13" x14ac:dyDescent="0.65">
      <c r="A4182" s="2">
        <v>45790</v>
      </c>
      <c r="B4182" s="3">
        <f t="shared" si="197"/>
        <v>2025</v>
      </c>
      <c r="C4182" t="str">
        <f t="shared" si="195"/>
        <v>2024-2025</v>
      </c>
      <c r="D4182" t="s">
        <v>160</v>
      </c>
      <c r="E4182" t="s">
        <v>23</v>
      </c>
      <c r="F4182" t="str">
        <f t="shared" si="196"/>
        <v>New South Wales</v>
      </c>
      <c r="G4182" t="s">
        <v>10</v>
      </c>
      <c r="H4182">
        <v>2830</v>
      </c>
      <c r="I4182" t="s">
        <v>11</v>
      </c>
      <c r="J4182" t="s">
        <v>130</v>
      </c>
      <c r="K4182" t="s">
        <v>154</v>
      </c>
      <c r="L4182" t="s">
        <v>144</v>
      </c>
      <c r="M4182" s="5">
        <v>175</v>
      </c>
    </row>
    <row r="4183" spans="1:13" x14ac:dyDescent="0.65">
      <c r="A4183" s="2">
        <v>45388</v>
      </c>
      <c r="B4183" s="3">
        <f t="shared" si="197"/>
        <v>2024</v>
      </c>
      <c r="C4183" t="str">
        <f t="shared" si="195"/>
        <v>2023-2024</v>
      </c>
      <c r="D4183" t="s">
        <v>160</v>
      </c>
      <c r="E4183" t="s">
        <v>75</v>
      </c>
      <c r="F4183" t="str">
        <f t="shared" si="196"/>
        <v>Victoria</v>
      </c>
      <c r="G4183" t="s">
        <v>26</v>
      </c>
      <c r="H4183">
        <v>3915</v>
      </c>
      <c r="I4183" t="s">
        <v>11</v>
      </c>
      <c r="J4183" t="s">
        <v>135</v>
      </c>
      <c r="K4183" t="s">
        <v>154</v>
      </c>
      <c r="L4183" t="s">
        <v>144</v>
      </c>
      <c r="M4183" s="5">
        <v>290</v>
      </c>
    </row>
    <row r="4184" spans="1:13" x14ac:dyDescent="0.65">
      <c r="A4184" s="2">
        <v>45673</v>
      </c>
      <c r="B4184" s="3">
        <f t="shared" si="197"/>
        <v>2025</v>
      </c>
      <c r="C4184" t="str">
        <f t="shared" si="195"/>
        <v>2024-2025</v>
      </c>
      <c r="D4184" t="s">
        <v>160</v>
      </c>
      <c r="E4184" t="s">
        <v>83</v>
      </c>
      <c r="F4184" t="str">
        <f t="shared" si="196"/>
        <v>Victoria</v>
      </c>
      <c r="G4184" t="s">
        <v>26</v>
      </c>
      <c r="H4184">
        <v>3551</v>
      </c>
      <c r="I4184" t="s">
        <v>11</v>
      </c>
      <c r="J4184" t="s">
        <v>127</v>
      </c>
      <c r="K4184" t="s">
        <v>157</v>
      </c>
      <c r="L4184" t="s">
        <v>147</v>
      </c>
      <c r="M4184" s="5">
        <v>680</v>
      </c>
    </row>
    <row r="4185" spans="1:13" x14ac:dyDescent="0.65">
      <c r="A4185" s="2">
        <v>45368</v>
      </c>
      <c r="B4185" s="3">
        <f t="shared" si="197"/>
        <v>2024</v>
      </c>
      <c r="C4185" t="str">
        <f t="shared" si="195"/>
        <v>2023-2024</v>
      </c>
      <c r="D4185" t="s">
        <v>160</v>
      </c>
      <c r="E4185" t="s">
        <v>86</v>
      </c>
      <c r="F4185" t="str">
        <f t="shared" si="196"/>
        <v>Queensland</v>
      </c>
      <c r="G4185" t="s">
        <v>19</v>
      </c>
      <c r="H4185">
        <v>4119</v>
      </c>
      <c r="I4185" t="s">
        <v>11</v>
      </c>
      <c r="J4185" t="s">
        <v>129</v>
      </c>
      <c r="K4185" t="s">
        <v>154</v>
      </c>
      <c r="L4185" t="s">
        <v>144</v>
      </c>
      <c r="M4185" s="5">
        <v>130</v>
      </c>
    </row>
    <row r="4186" spans="1:13" x14ac:dyDescent="0.65">
      <c r="A4186" s="2">
        <v>45631</v>
      </c>
      <c r="B4186" s="3">
        <f t="shared" si="197"/>
        <v>2025</v>
      </c>
      <c r="C4186" t="str">
        <f t="shared" si="195"/>
        <v>2024-2025</v>
      </c>
      <c r="D4186" t="s">
        <v>160</v>
      </c>
      <c r="E4186" t="s">
        <v>53</v>
      </c>
      <c r="F4186" t="str">
        <f t="shared" si="196"/>
        <v>Queensland</v>
      </c>
      <c r="G4186" t="s">
        <v>19</v>
      </c>
      <c r="H4186">
        <v>4012</v>
      </c>
      <c r="I4186" t="s">
        <v>11</v>
      </c>
      <c r="J4186" t="s">
        <v>129</v>
      </c>
      <c r="K4186" t="s">
        <v>150</v>
      </c>
      <c r="L4186" t="s">
        <v>140</v>
      </c>
      <c r="M4186" s="5">
        <v>689</v>
      </c>
    </row>
    <row r="4187" spans="1:13" x14ac:dyDescent="0.65">
      <c r="A4187" s="2">
        <v>45970</v>
      </c>
      <c r="B4187" s="3">
        <f t="shared" si="197"/>
        <v>2026</v>
      </c>
      <c r="C4187" t="str">
        <f t="shared" si="195"/>
        <v>2025-2026</v>
      </c>
      <c r="D4187" t="s">
        <v>160</v>
      </c>
      <c r="E4187" t="s">
        <v>14</v>
      </c>
      <c r="F4187" t="str">
        <f t="shared" si="196"/>
        <v>Northern Territory</v>
      </c>
      <c r="G4187" t="s">
        <v>15</v>
      </c>
      <c r="H4187">
        <v>800</v>
      </c>
      <c r="I4187" t="s">
        <v>11</v>
      </c>
      <c r="J4187" t="s">
        <v>138</v>
      </c>
      <c r="K4187" t="s">
        <v>159</v>
      </c>
      <c r="L4187" t="s">
        <v>149</v>
      </c>
      <c r="M4187" s="5">
        <v>692</v>
      </c>
    </row>
    <row r="4188" spans="1:13" x14ac:dyDescent="0.65">
      <c r="A4188" s="2">
        <v>45593</v>
      </c>
      <c r="B4188" s="3">
        <f t="shared" si="197"/>
        <v>2025</v>
      </c>
      <c r="C4188" t="str">
        <f t="shared" si="195"/>
        <v>2024-2025</v>
      </c>
      <c r="D4188" t="s">
        <v>160</v>
      </c>
      <c r="E4188" t="s">
        <v>45</v>
      </c>
      <c r="F4188" t="str">
        <f t="shared" si="196"/>
        <v>Victoria</v>
      </c>
      <c r="G4188" t="s">
        <v>26</v>
      </c>
      <c r="H4188">
        <v>3136</v>
      </c>
      <c r="I4188" t="s">
        <v>11</v>
      </c>
      <c r="J4188" t="s">
        <v>125</v>
      </c>
      <c r="K4188" t="s">
        <v>154</v>
      </c>
      <c r="L4188" t="s">
        <v>144</v>
      </c>
      <c r="M4188" s="5">
        <v>685</v>
      </c>
    </row>
    <row r="4189" spans="1:13" x14ac:dyDescent="0.65">
      <c r="A4189" s="2">
        <v>45788</v>
      </c>
      <c r="B4189" s="3">
        <f t="shared" si="197"/>
        <v>2025</v>
      </c>
      <c r="C4189" t="str">
        <f t="shared" si="195"/>
        <v>2024-2025</v>
      </c>
      <c r="D4189" t="s">
        <v>160</v>
      </c>
      <c r="E4189" t="s">
        <v>86</v>
      </c>
      <c r="F4189" t="str">
        <f t="shared" si="196"/>
        <v>Queensland</v>
      </c>
      <c r="G4189" t="s">
        <v>19</v>
      </c>
      <c r="H4189">
        <v>4119</v>
      </c>
      <c r="I4189" t="s">
        <v>11</v>
      </c>
      <c r="J4189" t="s">
        <v>129</v>
      </c>
      <c r="K4189" t="s">
        <v>154</v>
      </c>
      <c r="L4189" t="s">
        <v>144</v>
      </c>
      <c r="M4189" s="5">
        <v>657</v>
      </c>
    </row>
    <row r="4190" spans="1:13" x14ac:dyDescent="0.65">
      <c r="A4190" s="2">
        <v>45761</v>
      </c>
      <c r="B4190" s="3">
        <f t="shared" si="197"/>
        <v>2025</v>
      </c>
      <c r="C4190" t="str">
        <f t="shared" si="195"/>
        <v>2024-2025</v>
      </c>
      <c r="D4190" t="s">
        <v>160</v>
      </c>
      <c r="E4190" t="s">
        <v>9</v>
      </c>
      <c r="F4190" t="str">
        <f t="shared" si="196"/>
        <v>New South Wales</v>
      </c>
      <c r="G4190" t="s">
        <v>10</v>
      </c>
      <c r="H4190">
        <v>2067</v>
      </c>
      <c r="I4190" t="s">
        <v>11</v>
      </c>
      <c r="J4190" t="s">
        <v>124</v>
      </c>
      <c r="K4190" t="s">
        <v>154</v>
      </c>
      <c r="L4190" t="s">
        <v>144</v>
      </c>
      <c r="M4190" s="5">
        <v>254</v>
      </c>
    </row>
    <row r="4191" spans="1:13" x14ac:dyDescent="0.65">
      <c r="A4191" s="2">
        <v>45769</v>
      </c>
      <c r="B4191" s="3">
        <f t="shared" si="197"/>
        <v>2025</v>
      </c>
      <c r="C4191" t="str">
        <f t="shared" si="195"/>
        <v>2024-2025</v>
      </c>
      <c r="D4191" t="s">
        <v>160</v>
      </c>
      <c r="E4191" t="s">
        <v>87</v>
      </c>
      <c r="F4191" t="str">
        <f t="shared" si="196"/>
        <v>New South Wales</v>
      </c>
      <c r="G4191" t="s">
        <v>10</v>
      </c>
      <c r="H4191">
        <v>2158</v>
      </c>
      <c r="I4191" t="s">
        <v>11</v>
      </c>
      <c r="J4191" t="s">
        <v>123</v>
      </c>
      <c r="K4191" t="s">
        <v>154</v>
      </c>
      <c r="L4191" t="s">
        <v>144</v>
      </c>
      <c r="M4191" s="5">
        <v>785</v>
      </c>
    </row>
    <row r="4192" spans="1:13" x14ac:dyDescent="0.65">
      <c r="A4192" s="2">
        <v>45707</v>
      </c>
      <c r="B4192" s="3">
        <f t="shared" si="197"/>
        <v>2025</v>
      </c>
      <c r="C4192" t="str">
        <f t="shared" si="195"/>
        <v>2024-2025</v>
      </c>
      <c r="D4192" t="s">
        <v>160</v>
      </c>
      <c r="E4192" t="s">
        <v>38</v>
      </c>
      <c r="F4192" t="str">
        <f t="shared" si="196"/>
        <v>Victoria</v>
      </c>
      <c r="G4192" t="s">
        <v>26</v>
      </c>
      <c r="H4192">
        <v>3199</v>
      </c>
      <c r="I4192" t="s">
        <v>11</v>
      </c>
      <c r="J4192" t="s">
        <v>125</v>
      </c>
      <c r="K4192" t="s">
        <v>154</v>
      </c>
      <c r="L4192" t="s">
        <v>144</v>
      </c>
      <c r="M4192" s="5">
        <v>754</v>
      </c>
    </row>
    <row r="4193" spans="1:13" x14ac:dyDescent="0.65">
      <c r="A4193" s="2">
        <v>45314</v>
      </c>
      <c r="B4193" s="3">
        <f t="shared" si="197"/>
        <v>2024</v>
      </c>
      <c r="C4193" t="str">
        <f t="shared" si="195"/>
        <v>2023-2024</v>
      </c>
      <c r="D4193" t="s">
        <v>160</v>
      </c>
      <c r="E4193" t="s">
        <v>38</v>
      </c>
      <c r="F4193" t="str">
        <f t="shared" si="196"/>
        <v>Victoria</v>
      </c>
      <c r="G4193" t="s">
        <v>26</v>
      </c>
      <c r="H4193">
        <v>3199</v>
      </c>
      <c r="I4193" t="s">
        <v>11</v>
      </c>
      <c r="J4193" t="s">
        <v>125</v>
      </c>
      <c r="K4193" t="s">
        <v>158</v>
      </c>
      <c r="L4193" t="s">
        <v>148</v>
      </c>
      <c r="M4193" s="5">
        <v>763</v>
      </c>
    </row>
    <row r="4194" spans="1:13" x14ac:dyDescent="0.65">
      <c r="A4194" s="2">
        <v>45768</v>
      </c>
      <c r="B4194" s="3">
        <f t="shared" si="197"/>
        <v>2025</v>
      </c>
      <c r="C4194" t="str">
        <f t="shared" si="195"/>
        <v>2024-2025</v>
      </c>
      <c r="D4194" t="s">
        <v>160</v>
      </c>
      <c r="E4194" t="s">
        <v>104</v>
      </c>
      <c r="F4194" t="str">
        <f t="shared" si="196"/>
        <v>Victoria</v>
      </c>
      <c r="G4194" t="s">
        <v>26</v>
      </c>
      <c r="H4194">
        <v>3175</v>
      </c>
      <c r="I4194" t="s">
        <v>11</v>
      </c>
      <c r="J4194" t="s">
        <v>125</v>
      </c>
      <c r="K4194" t="s">
        <v>154</v>
      </c>
      <c r="L4194" t="s">
        <v>144</v>
      </c>
      <c r="M4194" s="5">
        <v>341</v>
      </c>
    </row>
    <row r="4195" spans="1:13" x14ac:dyDescent="0.65">
      <c r="A4195" s="2">
        <v>45615</v>
      </c>
      <c r="B4195" s="3">
        <f t="shared" si="197"/>
        <v>2025</v>
      </c>
      <c r="C4195" t="str">
        <f t="shared" si="195"/>
        <v>2024-2025</v>
      </c>
      <c r="D4195" t="s">
        <v>160</v>
      </c>
      <c r="E4195" t="s">
        <v>111</v>
      </c>
      <c r="F4195" t="str">
        <f t="shared" si="196"/>
        <v>New South Wales</v>
      </c>
      <c r="G4195" t="s">
        <v>10</v>
      </c>
      <c r="H4195">
        <v>2154</v>
      </c>
      <c r="I4195" t="s">
        <v>11</v>
      </c>
      <c r="J4195" t="s">
        <v>123</v>
      </c>
      <c r="K4195" t="s">
        <v>154</v>
      </c>
      <c r="L4195" t="s">
        <v>144</v>
      </c>
      <c r="M4195" s="5">
        <v>657</v>
      </c>
    </row>
    <row r="4196" spans="1:13" x14ac:dyDescent="0.65">
      <c r="A4196" s="2">
        <v>45894</v>
      </c>
      <c r="B4196" s="3">
        <f t="shared" si="197"/>
        <v>2026</v>
      </c>
      <c r="C4196" t="str">
        <f t="shared" si="195"/>
        <v>2025-2026</v>
      </c>
      <c r="D4196" t="s">
        <v>160</v>
      </c>
      <c r="E4196" t="s">
        <v>114</v>
      </c>
      <c r="F4196" t="str">
        <f t="shared" si="196"/>
        <v>Victoria</v>
      </c>
      <c r="G4196" t="s">
        <v>26</v>
      </c>
      <c r="H4196">
        <v>3353</v>
      </c>
      <c r="I4196" t="s">
        <v>11</v>
      </c>
      <c r="J4196" t="s">
        <v>127</v>
      </c>
      <c r="K4196" t="s">
        <v>154</v>
      </c>
      <c r="L4196" t="s">
        <v>144</v>
      </c>
      <c r="M4196" s="5">
        <v>564</v>
      </c>
    </row>
    <row r="4197" spans="1:13" x14ac:dyDescent="0.65">
      <c r="A4197" s="2">
        <v>45783</v>
      </c>
      <c r="B4197" s="3">
        <f t="shared" si="197"/>
        <v>2025</v>
      </c>
      <c r="C4197" t="str">
        <f t="shared" si="195"/>
        <v>2024-2025</v>
      </c>
      <c r="D4197" t="s">
        <v>160</v>
      </c>
      <c r="E4197" t="s">
        <v>113</v>
      </c>
      <c r="F4197" t="str">
        <f t="shared" si="196"/>
        <v>New South Wales</v>
      </c>
      <c r="G4197" t="s">
        <v>10</v>
      </c>
      <c r="H4197">
        <v>2101</v>
      </c>
      <c r="I4197" t="s">
        <v>11</v>
      </c>
      <c r="J4197" t="s">
        <v>123</v>
      </c>
      <c r="K4197" t="s">
        <v>159</v>
      </c>
      <c r="L4197" t="s">
        <v>149</v>
      </c>
      <c r="M4197" s="5">
        <v>640</v>
      </c>
    </row>
    <row r="4198" spans="1:13" x14ac:dyDescent="0.65">
      <c r="A4198" s="2">
        <v>45355</v>
      </c>
      <c r="B4198" s="3">
        <f t="shared" si="197"/>
        <v>2024</v>
      </c>
      <c r="C4198" t="str">
        <f t="shared" si="195"/>
        <v>2023-2024</v>
      </c>
      <c r="D4198" t="s">
        <v>160</v>
      </c>
      <c r="E4198" t="s">
        <v>9</v>
      </c>
      <c r="F4198" t="str">
        <f t="shared" si="196"/>
        <v>New South Wales</v>
      </c>
      <c r="G4198" t="s">
        <v>10</v>
      </c>
      <c r="H4198">
        <v>2067</v>
      </c>
      <c r="I4198" t="s">
        <v>11</v>
      </c>
      <c r="J4198" t="s">
        <v>124</v>
      </c>
      <c r="K4198" t="s">
        <v>154</v>
      </c>
      <c r="L4198" t="s">
        <v>144</v>
      </c>
      <c r="M4198" s="5">
        <v>447</v>
      </c>
    </row>
    <row r="4199" spans="1:13" x14ac:dyDescent="0.65">
      <c r="A4199" s="2">
        <v>45885</v>
      </c>
      <c r="B4199" s="3">
        <f t="shared" si="197"/>
        <v>2026</v>
      </c>
      <c r="C4199" t="str">
        <f t="shared" si="195"/>
        <v>2025-2026</v>
      </c>
      <c r="D4199" t="s">
        <v>160</v>
      </c>
      <c r="E4199" t="s">
        <v>81</v>
      </c>
      <c r="F4199" t="str">
        <f t="shared" si="196"/>
        <v>Victoria</v>
      </c>
      <c r="G4199" t="s">
        <v>26</v>
      </c>
      <c r="H4199">
        <v>3076</v>
      </c>
      <c r="I4199" t="s">
        <v>11</v>
      </c>
      <c r="J4199" t="s">
        <v>126</v>
      </c>
      <c r="K4199" t="s">
        <v>157</v>
      </c>
      <c r="L4199" t="s">
        <v>147</v>
      </c>
      <c r="M4199" s="5">
        <v>180</v>
      </c>
    </row>
    <row r="4200" spans="1:13" x14ac:dyDescent="0.65">
      <c r="A4200" s="2">
        <v>45536</v>
      </c>
      <c r="B4200" s="3">
        <f t="shared" si="197"/>
        <v>2025</v>
      </c>
      <c r="C4200" t="str">
        <f t="shared" si="195"/>
        <v>2024-2025</v>
      </c>
      <c r="D4200" t="s">
        <v>160</v>
      </c>
      <c r="E4200" t="s">
        <v>111</v>
      </c>
      <c r="F4200" t="str">
        <f t="shared" si="196"/>
        <v>New South Wales</v>
      </c>
      <c r="G4200" t="s">
        <v>10</v>
      </c>
      <c r="H4200">
        <v>2154</v>
      </c>
      <c r="I4200" t="s">
        <v>11</v>
      </c>
      <c r="J4200" t="s">
        <v>123</v>
      </c>
      <c r="K4200" t="s">
        <v>150</v>
      </c>
      <c r="L4200" t="s">
        <v>140</v>
      </c>
      <c r="M4200" s="5">
        <v>532</v>
      </c>
    </row>
    <row r="4201" spans="1:13" x14ac:dyDescent="0.65">
      <c r="A4201" s="2">
        <v>46012</v>
      </c>
      <c r="B4201" s="3">
        <f t="shared" si="197"/>
        <v>2026</v>
      </c>
      <c r="C4201" t="str">
        <f t="shared" si="195"/>
        <v>2025-2026</v>
      </c>
      <c r="D4201" t="s">
        <v>160</v>
      </c>
      <c r="E4201" t="s">
        <v>90</v>
      </c>
      <c r="F4201" t="str">
        <f t="shared" si="196"/>
        <v>New South Wales</v>
      </c>
      <c r="G4201" t="s">
        <v>10</v>
      </c>
      <c r="H4201">
        <v>2650</v>
      </c>
      <c r="I4201" t="s">
        <v>11</v>
      </c>
      <c r="J4201" t="s">
        <v>130</v>
      </c>
      <c r="K4201" t="s">
        <v>154</v>
      </c>
      <c r="L4201" t="s">
        <v>144</v>
      </c>
      <c r="M4201" s="5">
        <v>191</v>
      </c>
    </row>
    <row r="4202" spans="1:13" x14ac:dyDescent="0.65">
      <c r="A4202" s="2">
        <v>45909</v>
      </c>
      <c r="B4202" s="3">
        <f t="shared" si="197"/>
        <v>2026</v>
      </c>
      <c r="C4202" t="str">
        <f t="shared" si="195"/>
        <v>2025-2026</v>
      </c>
      <c r="D4202" t="s">
        <v>160</v>
      </c>
      <c r="E4202" t="s">
        <v>90</v>
      </c>
      <c r="F4202" t="str">
        <f t="shared" si="196"/>
        <v>New South Wales</v>
      </c>
      <c r="G4202" t="s">
        <v>10</v>
      </c>
      <c r="H4202">
        <v>2650</v>
      </c>
      <c r="I4202" t="s">
        <v>11</v>
      </c>
      <c r="J4202" t="s">
        <v>130</v>
      </c>
      <c r="K4202" t="s">
        <v>157</v>
      </c>
      <c r="L4202" t="s">
        <v>147</v>
      </c>
      <c r="M4202" s="5">
        <v>798</v>
      </c>
    </row>
    <row r="4203" spans="1:13" x14ac:dyDescent="0.65">
      <c r="A4203" s="2">
        <v>45993</v>
      </c>
      <c r="B4203" s="3">
        <f t="shared" si="197"/>
        <v>2026</v>
      </c>
      <c r="C4203" t="str">
        <f t="shared" si="195"/>
        <v>2025-2026</v>
      </c>
      <c r="D4203" t="s">
        <v>160</v>
      </c>
      <c r="E4203" t="s">
        <v>14</v>
      </c>
      <c r="F4203" t="str">
        <f t="shared" si="196"/>
        <v>Northern Territory</v>
      </c>
      <c r="G4203" t="s">
        <v>15</v>
      </c>
      <c r="H4203">
        <v>800</v>
      </c>
      <c r="I4203" t="s">
        <v>11</v>
      </c>
      <c r="J4203" t="s">
        <v>138</v>
      </c>
      <c r="K4203" t="s">
        <v>157</v>
      </c>
      <c r="L4203" t="s">
        <v>147</v>
      </c>
      <c r="M4203" s="5">
        <v>483</v>
      </c>
    </row>
    <row r="4204" spans="1:13" x14ac:dyDescent="0.65">
      <c r="A4204" s="2">
        <v>45974</v>
      </c>
      <c r="B4204" s="3">
        <f t="shared" si="197"/>
        <v>2026</v>
      </c>
      <c r="C4204" t="str">
        <f t="shared" si="195"/>
        <v>2025-2026</v>
      </c>
      <c r="D4204" t="s">
        <v>161</v>
      </c>
      <c r="E4204" t="s">
        <v>106</v>
      </c>
      <c r="F4204" t="str">
        <f t="shared" si="196"/>
        <v>Queensland</v>
      </c>
      <c r="G4204" t="s">
        <v>19</v>
      </c>
      <c r="H4204">
        <v>4558</v>
      </c>
      <c r="I4204" t="s">
        <v>11</v>
      </c>
      <c r="J4204" t="s">
        <v>134</v>
      </c>
      <c r="K4204" t="s">
        <v>159</v>
      </c>
      <c r="L4204" t="s">
        <v>149</v>
      </c>
      <c r="M4204" s="5">
        <v>206</v>
      </c>
    </row>
    <row r="4205" spans="1:13" x14ac:dyDescent="0.65">
      <c r="A4205" s="2">
        <v>45756</v>
      </c>
      <c r="B4205" s="3">
        <f t="shared" si="197"/>
        <v>2025</v>
      </c>
      <c r="C4205" t="str">
        <f t="shared" si="195"/>
        <v>2024-2025</v>
      </c>
      <c r="D4205" t="s">
        <v>160</v>
      </c>
      <c r="E4205" t="s">
        <v>82</v>
      </c>
      <c r="F4205" t="str">
        <f t="shared" si="196"/>
        <v>Queensland</v>
      </c>
      <c r="G4205" t="s">
        <v>19</v>
      </c>
      <c r="H4205">
        <v>4215</v>
      </c>
      <c r="I4205" t="s">
        <v>11</v>
      </c>
      <c r="J4205" t="s">
        <v>122</v>
      </c>
      <c r="K4205" t="s">
        <v>157</v>
      </c>
      <c r="L4205" t="s">
        <v>147</v>
      </c>
      <c r="M4205" s="5">
        <v>193</v>
      </c>
    </row>
    <row r="4206" spans="1:13" x14ac:dyDescent="0.65">
      <c r="A4206" s="2">
        <v>45795</v>
      </c>
      <c r="B4206" s="3">
        <f t="shared" si="197"/>
        <v>2025</v>
      </c>
      <c r="C4206" t="str">
        <f t="shared" si="195"/>
        <v>2024-2025</v>
      </c>
      <c r="D4206" t="s">
        <v>160</v>
      </c>
      <c r="E4206" t="s">
        <v>100</v>
      </c>
      <c r="F4206" t="str">
        <f t="shared" si="196"/>
        <v>New South Wales</v>
      </c>
      <c r="G4206" t="s">
        <v>10</v>
      </c>
      <c r="H4206">
        <v>2800</v>
      </c>
      <c r="I4206" t="s">
        <v>11</v>
      </c>
      <c r="J4206" t="s">
        <v>130</v>
      </c>
      <c r="K4206" t="s">
        <v>150</v>
      </c>
      <c r="L4206" t="s">
        <v>140</v>
      </c>
      <c r="M4206" s="5">
        <v>76</v>
      </c>
    </row>
    <row r="4207" spans="1:13" x14ac:dyDescent="0.65">
      <c r="A4207" s="2">
        <v>45598</v>
      </c>
      <c r="B4207" s="3">
        <f t="shared" si="197"/>
        <v>2025</v>
      </c>
      <c r="C4207" t="str">
        <f t="shared" si="195"/>
        <v>2024-2025</v>
      </c>
      <c r="D4207" t="s">
        <v>160</v>
      </c>
      <c r="E4207" t="s">
        <v>84</v>
      </c>
      <c r="F4207" t="str">
        <f t="shared" si="196"/>
        <v>Western Australia</v>
      </c>
      <c r="G4207" t="s">
        <v>28</v>
      </c>
      <c r="H4207">
        <v>6280</v>
      </c>
      <c r="I4207" t="s">
        <v>11</v>
      </c>
      <c r="J4207" t="s">
        <v>133</v>
      </c>
      <c r="K4207" t="s">
        <v>150</v>
      </c>
      <c r="L4207" t="s">
        <v>140</v>
      </c>
      <c r="M4207" s="5">
        <v>693</v>
      </c>
    </row>
    <row r="4208" spans="1:13" x14ac:dyDescent="0.65">
      <c r="A4208" s="2">
        <v>45961</v>
      </c>
      <c r="B4208" s="3">
        <f t="shared" si="197"/>
        <v>2026</v>
      </c>
      <c r="C4208" t="str">
        <f t="shared" si="195"/>
        <v>2025-2026</v>
      </c>
      <c r="D4208" t="s">
        <v>160</v>
      </c>
      <c r="E4208" t="s">
        <v>50</v>
      </c>
      <c r="F4208" t="str">
        <f t="shared" si="196"/>
        <v>Australian Capital Territory</v>
      </c>
      <c r="G4208" t="s">
        <v>51</v>
      </c>
      <c r="H4208">
        <v>2617</v>
      </c>
      <c r="I4208" t="s">
        <v>11</v>
      </c>
      <c r="J4208" t="s">
        <v>121</v>
      </c>
      <c r="K4208" t="s">
        <v>151</v>
      </c>
      <c r="L4208" t="s">
        <v>141</v>
      </c>
      <c r="M4208" s="5">
        <v>345</v>
      </c>
    </row>
    <row r="4209" spans="1:13" x14ac:dyDescent="0.65">
      <c r="A4209" s="2">
        <v>45418</v>
      </c>
      <c r="B4209" s="3">
        <f t="shared" si="197"/>
        <v>2024</v>
      </c>
      <c r="C4209" t="str">
        <f t="shared" si="195"/>
        <v>2023-2024</v>
      </c>
      <c r="D4209" t="s">
        <v>160</v>
      </c>
      <c r="E4209" t="s">
        <v>82</v>
      </c>
      <c r="F4209" t="str">
        <f t="shared" si="196"/>
        <v>Queensland</v>
      </c>
      <c r="G4209" t="s">
        <v>19</v>
      </c>
      <c r="H4209">
        <v>4215</v>
      </c>
      <c r="I4209" t="s">
        <v>11</v>
      </c>
      <c r="J4209" t="s">
        <v>122</v>
      </c>
      <c r="K4209" t="s">
        <v>150</v>
      </c>
      <c r="L4209" t="s">
        <v>140</v>
      </c>
      <c r="M4209" s="5">
        <v>556</v>
      </c>
    </row>
    <row r="4210" spans="1:13" x14ac:dyDescent="0.65">
      <c r="A4210" s="2">
        <v>45731</v>
      </c>
      <c r="B4210" s="3">
        <f t="shared" si="197"/>
        <v>2025</v>
      </c>
      <c r="C4210" t="str">
        <f t="shared" si="195"/>
        <v>2024-2025</v>
      </c>
      <c r="D4210" t="s">
        <v>160</v>
      </c>
      <c r="E4210" t="s">
        <v>35</v>
      </c>
      <c r="F4210" t="str">
        <f t="shared" si="196"/>
        <v>Victoria</v>
      </c>
      <c r="G4210" t="s">
        <v>26</v>
      </c>
      <c r="H4210">
        <v>3280</v>
      </c>
      <c r="I4210" t="s">
        <v>11</v>
      </c>
      <c r="J4210" t="s">
        <v>127</v>
      </c>
      <c r="K4210" t="s">
        <v>150</v>
      </c>
      <c r="L4210" t="s">
        <v>140</v>
      </c>
      <c r="M4210" s="5">
        <v>92</v>
      </c>
    </row>
    <row r="4211" spans="1:13" x14ac:dyDescent="0.65">
      <c r="A4211" s="2">
        <v>45923</v>
      </c>
      <c r="B4211" s="3">
        <f t="shared" si="197"/>
        <v>2026</v>
      </c>
      <c r="C4211" t="str">
        <f t="shared" si="195"/>
        <v>2025-2026</v>
      </c>
      <c r="D4211" t="s">
        <v>160</v>
      </c>
      <c r="E4211" t="s">
        <v>23</v>
      </c>
      <c r="F4211" t="str">
        <f t="shared" si="196"/>
        <v>New South Wales</v>
      </c>
      <c r="G4211" t="s">
        <v>10</v>
      </c>
      <c r="H4211">
        <v>2830</v>
      </c>
      <c r="I4211" t="s">
        <v>11</v>
      </c>
      <c r="J4211" t="s">
        <v>130</v>
      </c>
      <c r="K4211" t="s">
        <v>157</v>
      </c>
      <c r="L4211" t="s">
        <v>147</v>
      </c>
      <c r="M4211" s="5">
        <v>192</v>
      </c>
    </row>
    <row r="4212" spans="1:13" x14ac:dyDescent="0.65">
      <c r="A4212" s="2">
        <v>45891</v>
      </c>
      <c r="B4212" s="3">
        <f t="shared" si="197"/>
        <v>2026</v>
      </c>
      <c r="C4212" t="str">
        <f t="shared" si="195"/>
        <v>2025-2026</v>
      </c>
      <c r="D4212" t="s">
        <v>160</v>
      </c>
      <c r="E4212" t="s">
        <v>99</v>
      </c>
      <c r="F4212" t="str">
        <f t="shared" si="196"/>
        <v>Western Australia</v>
      </c>
      <c r="G4212" t="s">
        <v>28</v>
      </c>
      <c r="H4212">
        <v>6530</v>
      </c>
      <c r="I4212" t="s">
        <v>11</v>
      </c>
      <c r="J4212" t="s">
        <v>139</v>
      </c>
      <c r="K4212" t="s">
        <v>159</v>
      </c>
      <c r="L4212" t="s">
        <v>149</v>
      </c>
      <c r="M4212" s="5">
        <v>668</v>
      </c>
    </row>
    <row r="4213" spans="1:13" x14ac:dyDescent="0.65">
      <c r="A4213" s="2">
        <v>45546</v>
      </c>
      <c r="B4213" s="3">
        <f t="shared" si="197"/>
        <v>2025</v>
      </c>
      <c r="C4213" t="str">
        <f t="shared" si="195"/>
        <v>2024-2025</v>
      </c>
      <c r="D4213" t="s">
        <v>160</v>
      </c>
      <c r="E4213" t="s">
        <v>67</v>
      </c>
      <c r="F4213" t="str">
        <f t="shared" si="196"/>
        <v>Tasmania</v>
      </c>
      <c r="G4213" t="s">
        <v>43</v>
      </c>
      <c r="H4213">
        <v>7250</v>
      </c>
      <c r="I4213" t="s">
        <v>11</v>
      </c>
      <c r="J4213" t="s">
        <v>128</v>
      </c>
      <c r="K4213" t="s">
        <v>154</v>
      </c>
      <c r="L4213" t="s">
        <v>144</v>
      </c>
      <c r="M4213" s="5">
        <v>110</v>
      </c>
    </row>
    <row r="4214" spans="1:13" x14ac:dyDescent="0.65">
      <c r="A4214" s="2">
        <v>45832</v>
      </c>
      <c r="B4214" s="3">
        <f t="shared" si="197"/>
        <v>2025</v>
      </c>
      <c r="C4214" t="str">
        <f t="shared" si="195"/>
        <v>2024-2025</v>
      </c>
      <c r="D4214" t="s">
        <v>160</v>
      </c>
      <c r="E4214" t="s">
        <v>105</v>
      </c>
      <c r="F4214" t="str">
        <f t="shared" si="196"/>
        <v>New South Wales</v>
      </c>
      <c r="G4214" t="s">
        <v>10</v>
      </c>
      <c r="H4214">
        <v>2031</v>
      </c>
      <c r="I4214" t="s">
        <v>11</v>
      </c>
      <c r="J4214" t="s">
        <v>124</v>
      </c>
      <c r="K4214" t="s">
        <v>157</v>
      </c>
      <c r="L4214" t="s">
        <v>147</v>
      </c>
      <c r="M4214" s="5">
        <v>134</v>
      </c>
    </row>
    <row r="4215" spans="1:13" x14ac:dyDescent="0.65">
      <c r="A4215" s="2">
        <v>45710</v>
      </c>
      <c r="B4215" s="3">
        <f t="shared" si="197"/>
        <v>2025</v>
      </c>
      <c r="C4215" t="str">
        <f t="shared" si="195"/>
        <v>2024-2025</v>
      </c>
      <c r="D4215" t="s">
        <v>160</v>
      </c>
      <c r="E4215" t="s">
        <v>39</v>
      </c>
      <c r="F4215" t="str">
        <f t="shared" si="196"/>
        <v>New South Wales</v>
      </c>
      <c r="G4215" t="s">
        <v>10</v>
      </c>
      <c r="H4215">
        <v>2541</v>
      </c>
      <c r="I4215" t="s">
        <v>11</v>
      </c>
      <c r="J4215" t="s">
        <v>121</v>
      </c>
      <c r="K4215" t="s">
        <v>157</v>
      </c>
      <c r="L4215" t="s">
        <v>147</v>
      </c>
      <c r="M4215" s="5">
        <v>747</v>
      </c>
    </row>
    <row r="4216" spans="1:13" x14ac:dyDescent="0.65">
      <c r="A4216" s="2">
        <v>45420</v>
      </c>
      <c r="B4216" s="3">
        <f t="shared" si="197"/>
        <v>2024</v>
      </c>
      <c r="C4216" t="str">
        <f t="shared" si="195"/>
        <v>2023-2024</v>
      </c>
      <c r="D4216" t="s">
        <v>161</v>
      </c>
      <c r="E4216" t="s">
        <v>48</v>
      </c>
      <c r="F4216" t="str">
        <f t="shared" si="196"/>
        <v>Western Australia</v>
      </c>
      <c r="G4216" t="s">
        <v>28</v>
      </c>
      <c r="H4216">
        <v>6450</v>
      </c>
      <c r="I4216" t="s">
        <v>11</v>
      </c>
      <c r="J4216" t="s">
        <v>139</v>
      </c>
      <c r="K4216" t="s">
        <v>154</v>
      </c>
      <c r="L4216" t="s">
        <v>144</v>
      </c>
      <c r="M4216" s="5">
        <v>716</v>
      </c>
    </row>
    <row r="4217" spans="1:13" x14ac:dyDescent="0.65">
      <c r="A4217" s="2">
        <v>45813</v>
      </c>
      <c r="B4217" s="3">
        <f t="shared" si="197"/>
        <v>2025</v>
      </c>
      <c r="C4217" t="str">
        <f t="shared" si="195"/>
        <v>2024-2025</v>
      </c>
      <c r="D4217" t="s">
        <v>161</v>
      </c>
      <c r="E4217" t="s">
        <v>49</v>
      </c>
      <c r="F4217" t="str">
        <f t="shared" si="196"/>
        <v>New South Wales</v>
      </c>
      <c r="G4217" t="s">
        <v>10</v>
      </c>
      <c r="H4217">
        <v>2350</v>
      </c>
      <c r="I4217" t="s">
        <v>11</v>
      </c>
      <c r="J4217" t="s">
        <v>120</v>
      </c>
      <c r="K4217" t="s">
        <v>157</v>
      </c>
      <c r="L4217" t="s">
        <v>147</v>
      </c>
      <c r="M4217" s="5">
        <v>478</v>
      </c>
    </row>
    <row r="4218" spans="1:13" x14ac:dyDescent="0.65">
      <c r="A4218" s="2">
        <v>45521</v>
      </c>
      <c r="B4218" s="3">
        <f t="shared" si="197"/>
        <v>2025</v>
      </c>
      <c r="C4218" t="str">
        <f t="shared" si="195"/>
        <v>2024-2025</v>
      </c>
      <c r="D4218" t="s">
        <v>160</v>
      </c>
      <c r="E4218" t="s">
        <v>89</v>
      </c>
      <c r="F4218" t="str">
        <f t="shared" si="196"/>
        <v>Queensland</v>
      </c>
      <c r="G4218" t="s">
        <v>19</v>
      </c>
      <c r="H4218">
        <v>4700</v>
      </c>
      <c r="I4218" t="s">
        <v>11</v>
      </c>
      <c r="J4218" t="s">
        <v>136</v>
      </c>
      <c r="K4218" t="s">
        <v>159</v>
      </c>
      <c r="L4218" t="s">
        <v>149</v>
      </c>
      <c r="M4218" s="5">
        <v>455</v>
      </c>
    </row>
    <row r="4219" spans="1:13" x14ac:dyDescent="0.65">
      <c r="A4219" s="2">
        <v>45398</v>
      </c>
      <c r="B4219" s="3">
        <f t="shared" si="197"/>
        <v>2024</v>
      </c>
      <c r="C4219" t="str">
        <f t="shared" si="195"/>
        <v>2023-2024</v>
      </c>
      <c r="D4219" t="s">
        <v>160</v>
      </c>
      <c r="E4219" t="s">
        <v>24</v>
      </c>
      <c r="F4219" t="str">
        <f t="shared" si="196"/>
        <v>Queensland</v>
      </c>
      <c r="G4219" t="s">
        <v>19</v>
      </c>
      <c r="H4219">
        <v>4053</v>
      </c>
      <c r="I4219" t="s">
        <v>11</v>
      </c>
      <c r="J4219" t="s">
        <v>129</v>
      </c>
      <c r="K4219" t="s">
        <v>159</v>
      </c>
      <c r="L4219" t="s">
        <v>149</v>
      </c>
      <c r="M4219" s="5">
        <v>203</v>
      </c>
    </row>
    <row r="4220" spans="1:13" x14ac:dyDescent="0.65">
      <c r="A4220" s="2">
        <v>45339</v>
      </c>
      <c r="B4220" s="3">
        <f t="shared" si="197"/>
        <v>2024</v>
      </c>
      <c r="C4220" t="str">
        <f t="shared" si="195"/>
        <v>2023-2024</v>
      </c>
      <c r="D4220" t="s">
        <v>160</v>
      </c>
      <c r="E4220" t="s">
        <v>84</v>
      </c>
      <c r="F4220" t="str">
        <f t="shared" si="196"/>
        <v>Western Australia</v>
      </c>
      <c r="G4220" t="s">
        <v>28</v>
      </c>
      <c r="H4220">
        <v>6280</v>
      </c>
      <c r="I4220" t="s">
        <v>11</v>
      </c>
      <c r="J4220" t="s">
        <v>133</v>
      </c>
      <c r="K4220" t="s">
        <v>157</v>
      </c>
      <c r="L4220" t="s">
        <v>147</v>
      </c>
      <c r="M4220" s="5">
        <v>217</v>
      </c>
    </row>
    <row r="4221" spans="1:13" x14ac:dyDescent="0.65">
      <c r="A4221" s="2">
        <v>45880</v>
      </c>
      <c r="B4221" s="3">
        <f t="shared" si="197"/>
        <v>2026</v>
      </c>
      <c r="C4221" t="str">
        <f t="shared" si="195"/>
        <v>2025-2026</v>
      </c>
      <c r="D4221" t="s">
        <v>160</v>
      </c>
      <c r="E4221" t="s">
        <v>85</v>
      </c>
      <c r="F4221" t="str">
        <f t="shared" si="196"/>
        <v>Western Australia</v>
      </c>
      <c r="G4221" t="s">
        <v>28</v>
      </c>
      <c r="H4221">
        <v>6725</v>
      </c>
      <c r="I4221" t="s">
        <v>11</v>
      </c>
      <c r="J4221" t="s">
        <v>139</v>
      </c>
      <c r="K4221" t="s">
        <v>154</v>
      </c>
      <c r="L4221" t="s">
        <v>144</v>
      </c>
      <c r="M4221" s="5">
        <v>102</v>
      </c>
    </row>
    <row r="4222" spans="1:13" x14ac:dyDescent="0.65">
      <c r="A4222" s="2">
        <v>45717</v>
      </c>
      <c r="B4222" s="3">
        <f t="shared" si="197"/>
        <v>2025</v>
      </c>
      <c r="C4222" t="str">
        <f t="shared" si="195"/>
        <v>2024-2025</v>
      </c>
      <c r="D4222" t="s">
        <v>161</v>
      </c>
      <c r="E4222" t="s">
        <v>77</v>
      </c>
      <c r="F4222" t="str">
        <f t="shared" si="196"/>
        <v>Victoria</v>
      </c>
      <c r="G4222" t="s">
        <v>26</v>
      </c>
      <c r="H4222">
        <v>3018</v>
      </c>
      <c r="I4222" t="s">
        <v>11</v>
      </c>
      <c r="J4222" t="s">
        <v>126</v>
      </c>
      <c r="K4222" t="s">
        <v>154</v>
      </c>
      <c r="L4222" t="s">
        <v>144</v>
      </c>
      <c r="M4222" s="5">
        <v>334</v>
      </c>
    </row>
    <row r="4223" spans="1:13" x14ac:dyDescent="0.65">
      <c r="A4223" s="2">
        <v>45711</v>
      </c>
      <c r="B4223" s="3">
        <f t="shared" si="197"/>
        <v>2025</v>
      </c>
      <c r="C4223" t="str">
        <f t="shared" si="195"/>
        <v>2024-2025</v>
      </c>
      <c r="D4223" t="s">
        <v>160</v>
      </c>
      <c r="E4223" t="s">
        <v>23</v>
      </c>
      <c r="F4223" t="str">
        <f t="shared" si="196"/>
        <v>New South Wales</v>
      </c>
      <c r="G4223" t="s">
        <v>10</v>
      </c>
      <c r="H4223">
        <v>2830</v>
      </c>
      <c r="I4223" t="s">
        <v>11</v>
      </c>
      <c r="J4223" t="s">
        <v>130</v>
      </c>
      <c r="K4223" t="s">
        <v>157</v>
      </c>
      <c r="L4223" t="s">
        <v>147</v>
      </c>
      <c r="M4223" s="5">
        <v>779</v>
      </c>
    </row>
    <row r="4224" spans="1:13" x14ac:dyDescent="0.65">
      <c r="A4224" s="2">
        <v>45423</v>
      </c>
      <c r="B4224" s="3">
        <f t="shared" si="197"/>
        <v>2024</v>
      </c>
      <c r="C4224" t="str">
        <f t="shared" si="195"/>
        <v>2023-2024</v>
      </c>
      <c r="D4224" t="s">
        <v>161</v>
      </c>
      <c r="E4224" t="s">
        <v>92</v>
      </c>
      <c r="F4224" t="str">
        <f t="shared" si="196"/>
        <v>New South Wales</v>
      </c>
      <c r="G4224" t="s">
        <v>10</v>
      </c>
      <c r="H4224">
        <v>2015</v>
      </c>
      <c r="I4224" t="s">
        <v>11</v>
      </c>
      <c r="J4224" t="s">
        <v>124</v>
      </c>
      <c r="K4224" t="s">
        <v>158</v>
      </c>
      <c r="L4224" t="s">
        <v>148</v>
      </c>
      <c r="M4224" s="5">
        <v>607</v>
      </c>
    </row>
    <row r="4225" spans="1:13" x14ac:dyDescent="0.65">
      <c r="A4225" s="2">
        <v>45629</v>
      </c>
      <c r="B4225" s="3">
        <f t="shared" si="197"/>
        <v>2025</v>
      </c>
      <c r="C4225" t="str">
        <f t="shared" si="195"/>
        <v>2024-2025</v>
      </c>
      <c r="D4225" t="s">
        <v>161</v>
      </c>
      <c r="E4225" t="s">
        <v>66</v>
      </c>
      <c r="F4225" t="str">
        <f t="shared" si="196"/>
        <v>Western Australia</v>
      </c>
      <c r="G4225" t="s">
        <v>28</v>
      </c>
      <c r="H4225">
        <v>6330</v>
      </c>
      <c r="I4225" t="s">
        <v>11</v>
      </c>
      <c r="J4225" t="s">
        <v>133</v>
      </c>
      <c r="K4225" t="s">
        <v>159</v>
      </c>
      <c r="L4225" t="s">
        <v>149</v>
      </c>
      <c r="M4225" s="5">
        <v>245</v>
      </c>
    </row>
    <row r="4226" spans="1:13" x14ac:dyDescent="0.65">
      <c r="A4226" s="2">
        <v>45425</v>
      </c>
      <c r="B4226" s="3">
        <f t="shared" si="197"/>
        <v>2024</v>
      </c>
      <c r="C4226" t="str">
        <f t="shared" ref="C4226:C4289" si="198">IF(MONTH(A4226) &gt;= 7, YEAR(A4226) &amp; "-" &amp; YEAR(A4226) + 1, YEAR(A4226) - 1 &amp; "-" &amp; YEAR(A4226))</f>
        <v>2023-2024</v>
      </c>
      <c r="D4226" t="s">
        <v>160</v>
      </c>
      <c r="E4226" t="s">
        <v>109</v>
      </c>
      <c r="F4226" t="str">
        <f t="shared" ref="F4226:F4289" si="199">IF(G4226="WA","Western Australia",
IF(G4226="NSW","New South Wales",
IF(G4226="QLD","Queensland",
IF(G4226="VIC","Victoria",
IF(G4226="TAS","Tasmania",
IF(G4226="SA","South Australia",
IF(G4226="NT","Northern Territory",
IF(G4226="ACT","Australian Capital Territory",G4226))))))))</f>
        <v>Western Australia</v>
      </c>
      <c r="G4226" t="s">
        <v>28</v>
      </c>
      <c r="H4226">
        <v>6052</v>
      </c>
      <c r="I4226" t="s">
        <v>11</v>
      </c>
      <c r="J4226" t="s">
        <v>119</v>
      </c>
      <c r="K4226" t="s">
        <v>154</v>
      </c>
      <c r="L4226" t="s">
        <v>144</v>
      </c>
      <c r="M4226" s="5">
        <v>177</v>
      </c>
    </row>
    <row r="4227" spans="1:13" x14ac:dyDescent="0.65">
      <c r="A4227" s="2">
        <v>45912</v>
      </c>
      <c r="B4227" s="3">
        <f t="shared" ref="B4227:B4290" si="200">IF(MONTH(A4227)&gt;=7,YEAR(A4227)+1,YEAR(A4227))</f>
        <v>2026</v>
      </c>
      <c r="C4227" t="str">
        <f t="shared" si="198"/>
        <v>2025-2026</v>
      </c>
      <c r="D4227" t="s">
        <v>160</v>
      </c>
      <c r="E4227" t="s">
        <v>24</v>
      </c>
      <c r="F4227" t="str">
        <f t="shared" si="199"/>
        <v>Queensland</v>
      </c>
      <c r="G4227" t="s">
        <v>19</v>
      </c>
      <c r="H4227">
        <v>4053</v>
      </c>
      <c r="I4227" t="s">
        <v>11</v>
      </c>
      <c r="J4227" t="s">
        <v>129</v>
      </c>
      <c r="K4227" t="s">
        <v>150</v>
      </c>
      <c r="L4227" t="s">
        <v>140</v>
      </c>
      <c r="M4227" s="5">
        <v>384</v>
      </c>
    </row>
    <row r="4228" spans="1:13" x14ac:dyDescent="0.65">
      <c r="A4228" s="2">
        <v>45778</v>
      </c>
      <c r="B4228" s="3">
        <f t="shared" si="200"/>
        <v>2025</v>
      </c>
      <c r="C4228" t="str">
        <f t="shared" si="198"/>
        <v>2024-2025</v>
      </c>
      <c r="D4228" t="s">
        <v>161</v>
      </c>
      <c r="E4228" t="s">
        <v>77</v>
      </c>
      <c r="F4228" t="str">
        <f t="shared" si="199"/>
        <v>Victoria</v>
      </c>
      <c r="G4228" t="s">
        <v>26</v>
      </c>
      <c r="H4228">
        <v>3018</v>
      </c>
      <c r="I4228" t="s">
        <v>11</v>
      </c>
      <c r="J4228" t="s">
        <v>126</v>
      </c>
      <c r="K4228" t="s">
        <v>157</v>
      </c>
      <c r="L4228" t="s">
        <v>147</v>
      </c>
      <c r="M4228" s="5">
        <v>406</v>
      </c>
    </row>
    <row r="4229" spans="1:13" x14ac:dyDescent="0.65">
      <c r="A4229" s="2">
        <v>45431</v>
      </c>
      <c r="B4229" s="3">
        <f t="shared" si="200"/>
        <v>2024</v>
      </c>
      <c r="C4229" t="str">
        <f t="shared" si="198"/>
        <v>2023-2024</v>
      </c>
      <c r="D4229" t="s">
        <v>160</v>
      </c>
      <c r="E4229" t="s">
        <v>63</v>
      </c>
      <c r="F4229" t="str">
        <f t="shared" si="199"/>
        <v>Queensland</v>
      </c>
      <c r="G4229" t="s">
        <v>19</v>
      </c>
      <c r="H4229">
        <v>4068</v>
      </c>
      <c r="I4229" t="s">
        <v>11</v>
      </c>
      <c r="J4229" t="s">
        <v>129</v>
      </c>
      <c r="K4229" t="s">
        <v>154</v>
      </c>
      <c r="L4229" t="s">
        <v>144</v>
      </c>
      <c r="M4229" s="5">
        <v>337</v>
      </c>
    </row>
    <row r="4230" spans="1:13" x14ac:dyDescent="0.65">
      <c r="A4230" s="2">
        <v>45960</v>
      </c>
      <c r="B4230" s="3">
        <f t="shared" si="200"/>
        <v>2026</v>
      </c>
      <c r="C4230" t="str">
        <f t="shared" si="198"/>
        <v>2025-2026</v>
      </c>
      <c r="D4230" t="s">
        <v>160</v>
      </c>
      <c r="E4230" t="s">
        <v>34</v>
      </c>
      <c r="F4230" t="str">
        <f t="shared" si="199"/>
        <v>New South Wales</v>
      </c>
      <c r="G4230" t="s">
        <v>10</v>
      </c>
      <c r="H4230">
        <v>2560</v>
      </c>
      <c r="I4230" t="s">
        <v>11</v>
      </c>
      <c r="J4230" t="s">
        <v>121</v>
      </c>
      <c r="K4230" t="s">
        <v>154</v>
      </c>
      <c r="L4230" t="s">
        <v>144</v>
      </c>
      <c r="M4230" s="5">
        <v>215</v>
      </c>
    </row>
    <row r="4231" spans="1:13" x14ac:dyDescent="0.65">
      <c r="A4231" s="2">
        <v>45769</v>
      </c>
      <c r="B4231" s="3">
        <f t="shared" si="200"/>
        <v>2025</v>
      </c>
      <c r="C4231" t="str">
        <f t="shared" si="198"/>
        <v>2024-2025</v>
      </c>
      <c r="D4231" t="s">
        <v>161</v>
      </c>
      <c r="E4231" t="s">
        <v>92</v>
      </c>
      <c r="F4231" t="str">
        <f t="shared" si="199"/>
        <v>New South Wales</v>
      </c>
      <c r="G4231" t="s">
        <v>10</v>
      </c>
      <c r="H4231">
        <v>2015</v>
      </c>
      <c r="I4231" t="s">
        <v>11</v>
      </c>
      <c r="J4231" t="s">
        <v>124</v>
      </c>
      <c r="K4231" t="s">
        <v>154</v>
      </c>
      <c r="L4231" t="s">
        <v>144</v>
      </c>
      <c r="M4231" s="5">
        <v>363</v>
      </c>
    </row>
    <row r="4232" spans="1:13" x14ac:dyDescent="0.65">
      <c r="A4232" s="2">
        <v>45838</v>
      </c>
      <c r="B4232" s="3">
        <f t="shared" si="200"/>
        <v>2025</v>
      </c>
      <c r="C4232" t="str">
        <f t="shared" si="198"/>
        <v>2024-2025</v>
      </c>
      <c r="D4232" t="s">
        <v>160</v>
      </c>
      <c r="E4232" t="s">
        <v>50</v>
      </c>
      <c r="F4232" t="str">
        <f t="shared" si="199"/>
        <v>Australian Capital Territory</v>
      </c>
      <c r="G4232" t="s">
        <v>51</v>
      </c>
      <c r="H4232">
        <v>2617</v>
      </c>
      <c r="I4232" t="s">
        <v>11</v>
      </c>
      <c r="J4232" t="s">
        <v>121</v>
      </c>
      <c r="K4232" t="s">
        <v>151</v>
      </c>
      <c r="L4232" t="s">
        <v>141</v>
      </c>
      <c r="M4232" s="5">
        <v>513</v>
      </c>
    </row>
    <row r="4233" spans="1:13" x14ac:dyDescent="0.65">
      <c r="A4233" s="2">
        <v>45334</v>
      </c>
      <c r="B4233" s="3">
        <f t="shared" si="200"/>
        <v>2024</v>
      </c>
      <c r="C4233" t="str">
        <f t="shared" si="198"/>
        <v>2023-2024</v>
      </c>
      <c r="D4233" t="s">
        <v>160</v>
      </c>
      <c r="E4233" t="s">
        <v>39</v>
      </c>
      <c r="F4233" t="str">
        <f t="shared" si="199"/>
        <v>New South Wales</v>
      </c>
      <c r="G4233" t="s">
        <v>10</v>
      </c>
      <c r="H4233">
        <v>2541</v>
      </c>
      <c r="I4233" t="s">
        <v>11</v>
      </c>
      <c r="J4233" t="s">
        <v>121</v>
      </c>
      <c r="K4233" t="s">
        <v>158</v>
      </c>
      <c r="L4233" t="s">
        <v>148</v>
      </c>
      <c r="M4233" s="5">
        <v>114</v>
      </c>
    </row>
    <row r="4234" spans="1:13" x14ac:dyDescent="0.65">
      <c r="A4234" s="2">
        <v>45382</v>
      </c>
      <c r="B4234" s="3">
        <f t="shared" si="200"/>
        <v>2024</v>
      </c>
      <c r="C4234" t="str">
        <f t="shared" si="198"/>
        <v>2023-2024</v>
      </c>
      <c r="D4234" t="s">
        <v>160</v>
      </c>
      <c r="E4234" t="s">
        <v>25</v>
      </c>
      <c r="F4234" t="str">
        <f t="shared" si="199"/>
        <v>Victoria</v>
      </c>
      <c r="G4234" t="s">
        <v>26</v>
      </c>
      <c r="H4234">
        <v>3066</v>
      </c>
      <c r="I4234" t="s">
        <v>11</v>
      </c>
      <c r="J4234" t="s">
        <v>126</v>
      </c>
      <c r="K4234" t="s">
        <v>159</v>
      </c>
      <c r="L4234" t="s">
        <v>149</v>
      </c>
      <c r="M4234" s="5">
        <v>63</v>
      </c>
    </row>
    <row r="4235" spans="1:13" x14ac:dyDescent="0.65">
      <c r="A4235" s="2">
        <v>45774</v>
      </c>
      <c r="B4235" s="3">
        <f t="shared" si="200"/>
        <v>2025</v>
      </c>
      <c r="C4235" t="str">
        <f t="shared" si="198"/>
        <v>2024-2025</v>
      </c>
      <c r="D4235" t="s">
        <v>160</v>
      </c>
      <c r="E4235" t="s">
        <v>86</v>
      </c>
      <c r="F4235" t="str">
        <f t="shared" si="199"/>
        <v>Queensland</v>
      </c>
      <c r="G4235" t="s">
        <v>19</v>
      </c>
      <c r="H4235">
        <v>4119</v>
      </c>
      <c r="I4235" t="s">
        <v>11</v>
      </c>
      <c r="J4235" t="s">
        <v>129</v>
      </c>
      <c r="K4235" t="s">
        <v>150</v>
      </c>
      <c r="L4235" t="s">
        <v>140</v>
      </c>
      <c r="M4235" s="5">
        <v>606</v>
      </c>
    </row>
    <row r="4236" spans="1:13" x14ac:dyDescent="0.65">
      <c r="A4236" s="2">
        <v>45994</v>
      </c>
      <c r="B4236" s="3">
        <f t="shared" si="200"/>
        <v>2026</v>
      </c>
      <c r="C4236" t="str">
        <f t="shared" si="198"/>
        <v>2025-2026</v>
      </c>
      <c r="D4236" t="s">
        <v>160</v>
      </c>
      <c r="E4236" t="s">
        <v>9</v>
      </c>
      <c r="F4236" t="str">
        <f t="shared" si="199"/>
        <v>New South Wales</v>
      </c>
      <c r="G4236" t="s">
        <v>10</v>
      </c>
      <c r="H4236">
        <v>2067</v>
      </c>
      <c r="I4236" t="s">
        <v>11</v>
      </c>
      <c r="J4236" t="s">
        <v>124</v>
      </c>
      <c r="K4236" t="s">
        <v>157</v>
      </c>
      <c r="L4236" t="s">
        <v>147</v>
      </c>
      <c r="M4236" s="5">
        <v>70</v>
      </c>
    </row>
    <row r="4237" spans="1:13" x14ac:dyDescent="0.65">
      <c r="A4237" s="2">
        <v>45620</v>
      </c>
      <c r="B4237" s="3">
        <f t="shared" si="200"/>
        <v>2025</v>
      </c>
      <c r="C4237" t="str">
        <f t="shared" si="198"/>
        <v>2024-2025</v>
      </c>
      <c r="D4237" t="s">
        <v>160</v>
      </c>
      <c r="E4237" t="s">
        <v>100</v>
      </c>
      <c r="F4237" t="str">
        <f t="shared" si="199"/>
        <v>New South Wales</v>
      </c>
      <c r="G4237" t="s">
        <v>10</v>
      </c>
      <c r="H4237">
        <v>2800</v>
      </c>
      <c r="I4237" t="s">
        <v>11</v>
      </c>
      <c r="J4237" t="s">
        <v>130</v>
      </c>
      <c r="K4237" t="s">
        <v>154</v>
      </c>
      <c r="L4237" t="s">
        <v>144</v>
      </c>
      <c r="M4237" s="5">
        <v>86</v>
      </c>
    </row>
    <row r="4238" spans="1:13" x14ac:dyDescent="0.65">
      <c r="A4238" s="2">
        <v>45670</v>
      </c>
      <c r="B4238" s="3">
        <f t="shared" si="200"/>
        <v>2025</v>
      </c>
      <c r="C4238" t="str">
        <f t="shared" si="198"/>
        <v>2024-2025</v>
      </c>
      <c r="D4238" t="s">
        <v>160</v>
      </c>
      <c r="E4238" t="s">
        <v>12</v>
      </c>
      <c r="F4238" t="str">
        <f t="shared" si="199"/>
        <v>New South Wales</v>
      </c>
      <c r="G4238" t="s">
        <v>10</v>
      </c>
      <c r="H4238">
        <v>2795</v>
      </c>
      <c r="I4238" t="s">
        <v>11</v>
      </c>
      <c r="J4238" t="s">
        <v>130</v>
      </c>
      <c r="K4238" t="s">
        <v>150</v>
      </c>
      <c r="L4238" t="s">
        <v>140</v>
      </c>
      <c r="M4238" s="5">
        <v>758</v>
      </c>
    </row>
    <row r="4239" spans="1:13" x14ac:dyDescent="0.65">
      <c r="A4239" s="2">
        <v>45664</v>
      </c>
      <c r="B4239" s="3">
        <f t="shared" si="200"/>
        <v>2025</v>
      </c>
      <c r="C4239" t="str">
        <f t="shared" si="198"/>
        <v>2024-2025</v>
      </c>
      <c r="D4239" t="s">
        <v>160</v>
      </c>
      <c r="E4239" t="s">
        <v>111</v>
      </c>
      <c r="F4239" t="str">
        <f t="shared" si="199"/>
        <v>New South Wales</v>
      </c>
      <c r="G4239" t="s">
        <v>10</v>
      </c>
      <c r="H4239">
        <v>2154</v>
      </c>
      <c r="I4239" t="s">
        <v>11</v>
      </c>
      <c r="J4239" t="s">
        <v>123</v>
      </c>
      <c r="K4239" t="s">
        <v>154</v>
      </c>
      <c r="L4239" t="s">
        <v>144</v>
      </c>
      <c r="M4239" s="5">
        <v>428</v>
      </c>
    </row>
    <row r="4240" spans="1:13" x14ac:dyDescent="0.65">
      <c r="A4240" s="2">
        <v>45412</v>
      </c>
      <c r="B4240" s="3">
        <f t="shared" si="200"/>
        <v>2024</v>
      </c>
      <c r="C4240" t="str">
        <f t="shared" si="198"/>
        <v>2023-2024</v>
      </c>
      <c r="D4240" t="s">
        <v>160</v>
      </c>
      <c r="E4240" t="s">
        <v>23</v>
      </c>
      <c r="F4240" t="str">
        <f t="shared" si="199"/>
        <v>New South Wales</v>
      </c>
      <c r="G4240" t="s">
        <v>10</v>
      </c>
      <c r="H4240">
        <v>2830</v>
      </c>
      <c r="I4240" t="s">
        <v>11</v>
      </c>
      <c r="J4240" t="s">
        <v>130</v>
      </c>
      <c r="K4240" t="s">
        <v>154</v>
      </c>
      <c r="L4240" t="s">
        <v>144</v>
      </c>
      <c r="M4240" s="5">
        <v>404</v>
      </c>
    </row>
    <row r="4241" spans="1:13" x14ac:dyDescent="0.65">
      <c r="A4241" s="2">
        <v>45868</v>
      </c>
      <c r="B4241" s="3">
        <f t="shared" si="200"/>
        <v>2026</v>
      </c>
      <c r="C4241" t="str">
        <f t="shared" si="198"/>
        <v>2025-2026</v>
      </c>
      <c r="D4241" t="s">
        <v>161</v>
      </c>
      <c r="E4241" t="s">
        <v>66</v>
      </c>
      <c r="F4241" t="str">
        <f t="shared" si="199"/>
        <v>Western Australia</v>
      </c>
      <c r="G4241" t="s">
        <v>28</v>
      </c>
      <c r="H4241">
        <v>6330</v>
      </c>
      <c r="I4241" t="s">
        <v>11</v>
      </c>
      <c r="J4241" t="s">
        <v>133</v>
      </c>
      <c r="K4241" t="s">
        <v>155</v>
      </c>
      <c r="L4241" t="s">
        <v>145</v>
      </c>
      <c r="M4241" s="5">
        <v>245</v>
      </c>
    </row>
    <row r="4242" spans="1:13" x14ac:dyDescent="0.65">
      <c r="A4242" s="2">
        <v>45382</v>
      </c>
      <c r="B4242" s="3">
        <f t="shared" si="200"/>
        <v>2024</v>
      </c>
      <c r="C4242" t="str">
        <f t="shared" si="198"/>
        <v>2023-2024</v>
      </c>
      <c r="D4242" t="s">
        <v>160</v>
      </c>
      <c r="E4242" t="s">
        <v>105</v>
      </c>
      <c r="F4242" t="str">
        <f t="shared" si="199"/>
        <v>New South Wales</v>
      </c>
      <c r="G4242" t="s">
        <v>10</v>
      </c>
      <c r="H4242">
        <v>2031</v>
      </c>
      <c r="I4242" t="s">
        <v>11</v>
      </c>
      <c r="J4242" t="s">
        <v>124</v>
      </c>
      <c r="K4242" t="s">
        <v>150</v>
      </c>
      <c r="L4242" t="s">
        <v>140</v>
      </c>
      <c r="M4242" s="5">
        <v>173</v>
      </c>
    </row>
    <row r="4243" spans="1:13" x14ac:dyDescent="0.65">
      <c r="A4243" s="2">
        <v>45971</v>
      </c>
      <c r="B4243" s="3">
        <f t="shared" si="200"/>
        <v>2026</v>
      </c>
      <c r="C4243" t="str">
        <f t="shared" si="198"/>
        <v>2025-2026</v>
      </c>
      <c r="D4243" t="s">
        <v>160</v>
      </c>
      <c r="E4243" t="s">
        <v>21</v>
      </c>
      <c r="F4243" t="str">
        <f t="shared" si="199"/>
        <v>South Australia</v>
      </c>
      <c r="G4243" t="s">
        <v>17</v>
      </c>
      <c r="H4243">
        <v>5343</v>
      </c>
      <c r="I4243" t="s">
        <v>11</v>
      </c>
      <c r="J4243" t="s">
        <v>137</v>
      </c>
      <c r="K4243" t="s">
        <v>154</v>
      </c>
      <c r="L4243" t="s">
        <v>144</v>
      </c>
      <c r="M4243" s="5">
        <v>39</v>
      </c>
    </row>
    <row r="4244" spans="1:13" x14ac:dyDescent="0.65">
      <c r="A4244" s="2">
        <v>45451</v>
      </c>
      <c r="B4244" s="3">
        <f t="shared" si="200"/>
        <v>2024</v>
      </c>
      <c r="C4244" t="str">
        <f t="shared" si="198"/>
        <v>2023-2024</v>
      </c>
      <c r="D4244" t="s">
        <v>160</v>
      </c>
      <c r="E4244" t="s">
        <v>107</v>
      </c>
      <c r="F4244" t="str">
        <f t="shared" si="199"/>
        <v>New South Wales</v>
      </c>
      <c r="G4244" t="s">
        <v>10</v>
      </c>
      <c r="H4244">
        <v>2020</v>
      </c>
      <c r="I4244" t="s">
        <v>11</v>
      </c>
      <c r="J4244" t="s">
        <v>124</v>
      </c>
      <c r="K4244" t="s">
        <v>159</v>
      </c>
      <c r="L4244" t="s">
        <v>149</v>
      </c>
      <c r="M4244" s="5">
        <v>170</v>
      </c>
    </row>
    <row r="4245" spans="1:13" x14ac:dyDescent="0.65">
      <c r="A4245" s="2">
        <v>45987</v>
      </c>
      <c r="B4245" s="3">
        <f t="shared" si="200"/>
        <v>2026</v>
      </c>
      <c r="C4245" t="str">
        <f t="shared" si="198"/>
        <v>2025-2026</v>
      </c>
      <c r="D4245" t="s">
        <v>160</v>
      </c>
      <c r="E4245" t="s">
        <v>113</v>
      </c>
      <c r="F4245" t="str">
        <f t="shared" si="199"/>
        <v>New South Wales</v>
      </c>
      <c r="G4245" t="s">
        <v>10</v>
      </c>
      <c r="H4245">
        <v>2101</v>
      </c>
      <c r="I4245" t="s">
        <v>11</v>
      </c>
      <c r="J4245" t="s">
        <v>123</v>
      </c>
      <c r="K4245" t="s">
        <v>157</v>
      </c>
      <c r="L4245" t="s">
        <v>147</v>
      </c>
      <c r="M4245" s="5">
        <v>699</v>
      </c>
    </row>
    <row r="4246" spans="1:13" x14ac:dyDescent="0.65">
      <c r="A4246" s="2">
        <v>45734</v>
      </c>
      <c r="B4246" s="3">
        <f t="shared" si="200"/>
        <v>2025</v>
      </c>
      <c r="C4246" t="str">
        <f t="shared" si="198"/>
        <v>2024-2025</v>
      </c>
      <c r="D4246" t="s">
        <v>160</v>
      </c>
      <c r="E4246" t="s">
        <v>94</v>
      </c>
      <c r="F4246" t="str">
        <f t="shared" si="199"/>
        <v>Queensland</v>
      </c>
      <c r="G4246" t="s">
        <v>19</v>
      </c>
      <c r="H4246">
        <v>4551</v>
      </c>
      <c r="I4246" t="s">
        <v>11</v>
      </c>
      <c r="J4246" t="s">
        <v>134</v>
      </c>
      <c r="K4246" t="s">
        <v>157</v>
      </c>
      <c r="L4246" t="s">
        <v>147</v>
      </c>
      <c r="M4246" s="5">
        <v>539</v>
      </c>
    </row>
    <row r="4247" spans="1:13" x14ac:dyDescent="0.65">
      <c r="A4247" s="2">
        <v>45858</v>
      </c>
      <c r="B4247" s="3">
        <f t="shared" si="200"/>
        <v>2026</v>
      </c>
      <c r="C4247" t="str">
        <f t="shared" si="198"/>
        <v>2025-2026</v>
      </c>
      <c r="D4247" t="s">
        <v>160</v>
      </c>
      <c r="E4247" t="s">
        <v>14</v>
      </c>
      <c r="F4247" t="str">
        <f t="shared" si="199"/>
        <v>Northern Territory</v>
      </c>
      <c r="G4247" t="s">
        <v>15</v>
      </c>
      <c r="H4247">
        <v>800</v>
      </c>
      <c r="I4247" t="s">
        <v>11</v>
      </c>
      <c r="J4247" t="s">
        <v>138</v>
      </c>
      <c r="K4247" t="s">
        <v>154</v>
      </c>
      <c r="L4247" t="s">
        <v>144</v>
      </c>
      <c r="M4247" s="5">
        <v>431</v>
      </c>
    </row>
    <row r="4248" spans="1:13" x14ac:dyDescent="0.65">
      <c r="A4248" s="2">
        <v>45424</v>
      </c>
      <c r="B4248" s="3">
        <f t="shared" si="200"/>
        <v>2024</v>
      </c>
      <c r="C4248" t="str">
        <f t="shared" si="198"/>
        <v>2023-2024</v>
      </c>
      <c r="D4248" t="s">
        <v>160</v>
      </c>
      <c r="E4248" t="s">
        <v>9</v>
      </c>
      <c r="F4248" t="str">
        <f t="shared" si="199"/>
        <v>New South Wales</v>
      </c>
      <c r="G4248" t="s">
        <v>10</v>
      </c>
      <c r="H4248">
        <v>2067</v>
      </c>
      <c r="I4248" t="s">
        <v>11</v>
      </c>
      <c r="J4248" t="s">
        <v>124</v>
      </c>
      <c r="K4248" t="s">
        <v>159</v>
      </c>
      <c r="L4248" t="s">
        <v>149</v>
      </c>
      <c r="M4248" s="5">
        <v>707</v>
      </c>
    </row>
    <row r="4249" spans="1:13" x14ac:dyDescent="0.65">
      <c r="A4249" s="2">
        <v>45877</v>
      </c>
      <c r="B4249" s="3">
        <f t="shared" si="200"/>
        <v>2026</v>
      </c>
      <c r="C4249" t="str">
        <f t="shared" si="198"/>
        <v>2025-2026</v>
      </c>
      <c r="D4249" t="s">
        <v>161</v>
      </c>
      <c r="E4249" t="s">
        <v>49</v>
      </c>
      <c r="F4249" t="str">
        <f t="shared" si="199"/>
        <v>New South Wales</v>
      </c>
      <c r="G4249" t="s">
        <v>10</v>
      </c>
      <c r="H4249">
        <v>2350</v>
      </c>
      <c r="I4249" t="s">
        <v>11</v>
      </c>
      <c r="J4249" t="s">
        <v>120</v>
      </c>
      <c r="K4249" t="s">
        <v>155</v>
      </c>
      <c r="L4249" t="s">
        <v>145</v>
      </c>
      <c r="M4249" s="5">
        <v>401</v>
      </c>
    </row>
    <row r="4250" spans="1:13" x14ac:dyDescent="0.65">
      <c r="A4250" s="2">
        <v>45557</v>
      </c>
      <c r="B4250" s="3">
        <f t="shared" si="200"/>
        <v>2025</v>
      </c>
      <c r="C4250" t="str">
        <f t="shared" si="198"/>
        <v>2024-2025</v>
      </c>
      <c r="D4250" t="s">
        <v>160</v>
      </c>
      <c r="E4250" t="s">
        <v>105</v>
      </c>
      <c r="F4250" t="str">
        <f t="shared" si="199"/>
        <v>New South Wales</v>
      </c>
      <c r="G4250" t="s">
        <v>10</v>
      </c>
      <c r="H4250">
        <v>2031</v>
      </c>
      <c r="I4250" t="s">
        <v>11</v>
      </c>
      <c r="J4250" t="s">
        <v>124</v>
      </c>
      <c r="K4250" t="s">
        <v>157</v>
      </c>
      <c r="L4250" t="s">
        <v>147</v>
      </c>
      <c r="M4250" s="5">
        <v>417</v>
      </c>
    </row>
    <row r="4251" spans="1:13" x14ac:dyDescent="0.65">
      <c r="A4251" s="2">
        <v>45540</v>
      </c>
      <c r="B4251" s="3">
        <f t="shared" si="200"/>
        <v>2025</v>
      </c>
      <c r="C4251" t="str">
        <f t="shared" si="198"/>
        <v>2024-2025</v>
      </c>
      <c r="D4251" t="s">
        <v>160</v>
      </c>
      <c r="E4251" t="s">
        <v>73</v>
      </c>
      <c r="F4251" t="str">
        <f t="shared" si="199"/>
        <v>Queensland</v>
      </c>
      <c r="G4251" t="s">
        <v>19</v>
      </c>
      <c r="H4251">
        <v>4509</v>
      </c>
      <c r="I4251" t="s">
        <v>11</v>
      </c>
      <c r="J4251" t="s">
        <v>122</v>
      </c>
      <c r="K4251" t="s">
        <v>157</v>
      </c>
      <c r="L4251" t="s">
        <v>147</v>
      </c>
      <c r="M4251" s="5">
        <v>697</v>
      </c>
    </row>
    <row r="4252" spans="1:13" x14ac:dyDescent="0.65">
      <c r="A4252" s="2">
        <v>46005</v>
      </c>
      <c r="B4252" s="3">
        <f t="shared" si="200"/>
        <v>2026</v>
      </c>
      <c r="C4252" t="str">
        <f t="shared" si="198"/>
        <v>2025-2026</v>
      </c>
      <c r="D4252" t="s">
        <v>160</v>
      </c>
      <c r="E4252" t="s">
        <v>84</v>
      </c>
      <c r="F4252" t="str">
        <f t="shared" si="199"/>
        <v>Western Australia</v>
      </c>
      <c r="G4252" t="s">
        <v>28</v>
      </c>
      <c r="H4252">
        <v>6280</v>
      </c>
      <c r="I4252" t="s">
        <v>11</v>
      </c>
      <c r="J4252" t="s">
        <v>133</v>
      </c>
      <c r="K4252" t="s">
        <v>151</v>
      </c>
      <c r="L4252" t="s">
        <v>141</v>
      </c>
      <c r="M4252" s="5">
        <v>297</v>
      </c>
    </row>
    <row r="4253" spans="1:13" x14ac:dyDescent="0.65">
      <c r="A4253" s="2">
        <v>45901</v>
      </c>
      <c r="B4253" s="3">
        <f t="shared" si="200"/>
        <v>2026</v>
      </c>
      <c r="C4253" t="str">
        <f t="shared" si="198"/>
        <v>2025-2026</v>
      </c>
      <c r="D4253" t="s">
        <v>160</v>
      </c>
      <c r="E4253" t="s">
        <v>103</v>
      </c>
      <c r="F4253" t="str">
        <f t="shared" si="199"/>
        <v>Victoria</v>
      </c>
      <c r="G4253" t="s">
        <v>26</v>
      </c>
      <c r="H4253">
        <v>3550</v>
      </c>
      <c r="I4253" t="s">
        <v>11</v>
      </c>
      <c r="J4253" t="s">
        <v>127</v>
      </c>
      <c r="K4253" t="s">
        <v>159</v>
      </c>
      <c r="L4253" t="s">
        <v>149</v>
      </c>
      <c r="M4253" s="5">
        <v>110</v>
      </c>
    </row>
    <row r="4254" spans="1:13" x14ac:dyDescent="0.65">
      <c r="A4254" s="2">
        <v>45329</v>
      </c>
      <c r="B4254" s="3">
        <f t="shared" si="200"/>
        <v>2024</v>
      </c>
      <c r="C4254" t="str">
        <f t="shared" si="198"/>
        <v>2023-2024</v>
      </c>
      <c r="D4254" t="s">
        <v>160</v>
      </c>
      <c r="E4254" t="s">
        <v>111</v>
      </c>
      <c r="F4254" t="str">
        <f t="shared" si="199"/>
        <v>New South Wales</v>
      </c>
      <c r="G4254" t="s">
        <v>10</v>
      </c>
      <c r="H4254">
        <v>2154</v>
      </c>
      <c r="I4254" t="s">
        <v>11</v>
      </c>
      <c r="J4254" t="s">
        <v>123</v>
      </c>
      <c r="K4254" t="s">
        <v>155</v>
      </c>
      <c r="L4254" t="s">
        <v>145</v>
      </c>
      <c r="M4254" s="5">
        <v>544</v>
      </c>
    </row>
    <row r="4255" spans="1:13" x14ac:dyDescent="0.65">
      <c r="A4255" s="2">
        <v>45788</v>
      </c>
      <c r="B4255" s="3">
        <f t="shared" si="200"/>
        <v>2025</v>
      </c>
      <c r="C4255" t="str">
        <f t="shared" si="198"/>
        <v>2024-2025</v>
      </c>
      <c r="D4255" t="s">
        <v>160</v>
      </c>
      <c r="E4255" t="s">
        <v>114</v>
      </c>
      <c r="F4255" t="str">
        <f t="shared" si="199"/>
        <v>Victoria</v>
      </c>
      <c r="G4255" t="s">
        <v>26</v>
      </c>
      <c r="H4255">
        <v>3353</v>
      </c>
      <c r="I4255" t="s">
        <v>11</v>
      </c>
      <c r="J4255" t="s">
        <v>127</v>
      </c>
      <c r="K4255" t="s">
        <v>159</v>
      </c>
      <c r="L4255" t="s">
        <v>149</v>
      </c>
      <c r="M4255" s="5">
        <v>620</v>
      </c>
    </row>
    <row r="4256" spans="1:13" x14ac:dyDescent="0.65">
      <c r="A4256" s="2">
        <v>45486</v>
      </c>
      <c r="B4256" s="3">
        <f t="shared" si="200"/>
        <v>2025</v>
      </c>
      <c r="C4256" t="str">
        <f t="shared" si="198"/>
        <v>2024-2025</v>
      </c>
      <c r="D4256" t="s">
        <v>160</v>
      </c>
      <c r="E4256" t="s">
        <v>78</v>
      </c>
      <c r="F4256" t="str">
        <f t="shared" si="199"/>
        <v>New South Wales</v>
      </c>
      <c r="G4256" t="s">
        <v>10</v>
      </c>
      <c r="H4256">
        <v>2480</v>
      </c>
      <c r="I4256" t="s">
        <v>11</v>
      </c>
      <c r="J4256" t="s">
        <v>120</v>
      </c>
      <c r="K4256" t="s">
        <v>154</v>
      </c>
      <c r="L4256" t="s">
        <v>144</v>
      </c>
      <c r="M4256" s="5">
        <v>196</v>
      </c>
    </row>
    <row r="4257" spans="1:13" x14ac:dyDescent="0.65">
      <c r="A4257" s="2">
        <v>45362</v>
      </c>
      <c r="B4257" s="3">
        <f t="shared" si="200"/>
        <v>2024</v>
      </c>
      <c r="C4257" t="str">
        <f t="shared" si="198"/>
        <v>2023-2024</v>
      </c>
      <c r="D4257" t="s">
        <v>161</v>
      </c>
      <c r="E4257" t="s">
        <v>77</v>
      </c>
      <c r="F4257" t="str">
        <f t="shared" si="199"/>
        <v>Victoria</v>
      </c>
      <c r="G4257" t="s">
        <v>26</v>
      </c>
      <c r="H4257">
        <v>3018</v>
      </c>
      <c r="I4257" t="s">
        <v>11</v>
      </c>
      <c r="J4257" t="s">
        <v>126</v>
      </c>
      <c r="K4257" t="s">
        <v>150</v>
      </c>
      <c r="L4257" t="s">
        <v>140</v>
      </c>
      <c r="M4257" s="5">
        <v>648</v>
      </c>
    </row>
    <row r="4258" spans="1:13" x14ac:dyDescent="0.65">
      <c r="A4258" s="2">
        <v>45906</v>
      </c>
      <c r="B4258" s="3">
        <f t="shared" si="200"/>
        <v>2026</v>
      </c>
      <c r="C4258" t="str">
        <f t="shared" si="198"/>
        <v>2025-2026</v>
      </c>
      <c r="D4258" t="s">
        <v>160</v>
      </c>
      <c r="E4258" t="s">
        <v>42</v>
      </c>
      <c r="F4258" t="str">
        <f t="shared" si="199"/>
        <v>Tasmania</v>
      </c>
      <c r="G4258" t="s">
        <v>43</v>
      </c>
      <c r="H4258">
        <v>7018</v>
      </c>
      <c r="I4258" t="s">
        <v>11</v>
      </c>
      <c r="J4258" t="s">
        <v>128</v>
      </c>
      <c r="K4258" t="s">
        <v>154</v>
      </c>
      <c r="L4258" t="s">
        <v>144</v>
      </c>
      <c r="M4258" s="5">
        <v>405</v>
      </c>
    </row>
    <row r="4259" spans="1:13" x14ac:dyDescent="0.65">
      <c r="A4259" s="2">
        <v>45551</v>
      </c>
      <c r="B4259" s="3">
        <f t="shared" si="200"/>
        <v>2025</v>
      </c>
      <c r="C4259" t="str">
        <f t="shared" si="198"/>
        <v>2024-2025</v>
      </c>
      <c r="D4259" t="s">
        <v>161</v>
      </c>
      <c r="E4259" t="s">
        <v>77</v>
      </c>
      <c r="F4259" t="str">
        <f t="shared" si="199"/>
        <v>Victoria</v>
      </c>
      <c r="G4259" t="s">
        <v>26</v>
      </c>
      <c r="H4259">
        <v>3018</v>
      </c>
      <c r="I4259" t="s">
        <v>11</v>
      </c>
      <c r="J4259" t="s">
        <v>126</v>
      </c>
      <c r="K4259" t="s">
        <v>157</v>
      </c>
      <c r="L4259" t="s">
        <v>147</v>
      </c>
      <c r="M4259" s="5">
        <v>302</v>
      </c>
    </row>
    <row r="4260" spans="1:13" x14ac:dyDescent="0.65">
      <c r="A4260" s="2">
        <v>45851</v>
      </c>
      <c r="B4260" s="3">
        <f t="shared" si="200"/>
        <v>2026</v>
      </c>
      <c r="C4260" t="str">
        <f t="shared" si="198"/>
        <v>2025-2026</v>
      </c>
      <c r="D4260" t="s">
        <v>160</v>
      </c>
      <c r="E4260" t="s">
        <v>45</v>
      </c>
      <c r="F4260" t="str">
        <f t="shared" si="199"/>
        <v>Victoria</v>
      </c>
      <c r="G4260" t="s">
        <v>26</v>
      </c>
      <c r="H4260">
        <v>3136</v>
      </c>
      <c r="I4260" t="s">
        <v>11</v>
      </c>
      <c r="J4260" t="s">
        <v>125</v>
      </c>
      <c r="K4260" t="s">
        <v>159</v>
      </c>
      <c r="L4260" t="s">
        <v>149</v>
      </c>
      <c r="M4260" s="5">
        <v>790</v>
      </c>
    </row>
    <row r="4261" spans="1:13" x14ac:dyDescent="0.65">
      <c r="A4261" s="2">
        <v>45919</v>
      </c>
      <c r="B4261" s="3">
        <f t="shared" si="200"/>
        <v>2026</v>
      </c>
      <c r="C4261" t="str">
        <f t="shared" si="198"/>
        <v>2025-2026</v>
      </c>
      <c r="D4261" t="s">
        <v>160</v>
      </c>
      <c r="E4261" t="s">
        <v>99</v>
      </c>
      <c r="F4261" t="str">
        <f t="shared" si="199"/>
        <v>Western Australia</v>
      </c>
      <c r="G4261" t="s">
        <v>28</v>
      </c>
      <c r="H4261">
        <v>6530</v>
      </c>
      <c r="I4261" t="s">
        <v>11</v>
      </c>
      <c r="J4261" t="s">
        <v>139</v>
      </c>
      <c r="K4261" t="s">
        <v>157</v>
      </c>
      <c r="L4261" t="s">
        <v>147</v>
      </c>
      <c r="M4261" s="5">
        <v>250</v>
      </c>
    </row>
    <row r="4262" spans="1:13" x14ac:dyDescent="0.65">
      <c r="A4262" s="2">
        <v>46019</v>
      </c>
      <c r="B4262" s="3">
        <f t="shared" si="200"/>
        <v>2026</v>
      </c>
      <c r="C4262" t="str">
        <f t="shared" si="198"/>
        <v>2025-2026</v>
      </c>
      <c r="D4262" t="s">
        <v>160</v>
      </c>
      <c r="E4262" t="s">
        <v>39</v>
      </c>
      <c r="F4262" t="str">
        <f t="shared" si="199"/>
        <v>New South Wales</v>
      </c>
      <c r="G4262" t="s">
        <v>10</v>
      </c>
      <c r="H4262">
        <v>2541</v>
      </c>
      <c r="I4262" t="s">
        <v>11</v>
      </c>
      <c r="J4262" t="s">
        <v>121</v>
      </c>
      <c r="K4262" t="s">
        <v>157</v>
      </c>
      <c r="L4262" t="s">
        <v>147</v>
      </c>
      <c r="M4262" s="5">
        <v>291</v>
      </c>
    </row>
    <row r="4263" spans="1:13" x14ac:dyDescent="0.65">
      <c r="A4263" s="2">
        <v>45361</v>
      </c>
      <c r="B4263" s="3">
        <f t="shared" si="200"/>
        <v>2024</v>
      </c>
      <c r="C4263" t="str">
        <f t="shared" si="198"/>
        <v>2023-2024</v>
      </c>
      <c r="D4263" t="s">
        <v>160</v>
      </c>
      <c r="E4263" t="s">
        <v>82</v>
      </c>
      <c r="F4263" t="str">
        <f t="shared" si="199"/>
        <v>Queensland</v>
      </c>
      <c r="G4263" t="s">
        <v>19</v>
      </c>
      <c r="H4263">
        <v>4215</v>
      </c>
      <c r="I4263" t="s">
        <v>11</v>
      </c>
      <c r="J4263" t="s">
        <v>122</v>
      </c>
      <c r="K4263" t="s">
        <v>159</v>
      </c>
      <c r="L4263" t="s">
        <v>149</v>
      </c>
      <c r="M4263" s="5">
        <v>341</v>
      </c>
    </row>
    <row r="4264" spans="1:13" x14ac:dyDescent="0.65">
      <c r="A4264" s="2">
        <v>45452</v>
      </c>
      <c r="B4264" s="3">
        <f t="shared" si="200"/>
        <v>2024</v>
      </c>
      <c r="C4264" t="str">
        <f t="shared" si="198"/>
        <v>2023-2024</v>
      </c>
      <c r="D4264" t="s">
        <v>161</v>
      </c>
      <c r="E4264" t="s">
        <v>92</v>
      </c>
      <c r="F4264" t="str">
        <f t="shared" si="199"/>
        <v>New South Wales</v>
      </c>
      <c r="G4264" t="s">
        <v>10</v>
      </c>
      <c r="H4264">
        <v>2015</v>
      </c>
      <c r="I4264" t="s">
        <v>11</v>
      </c>
      <c r="J4264" t="s">
        <v>124</v>
      </c>
      <c r="K4264" t="s">
        <v>157</v>
      </c>
      <c r="L4264" t="s">
        <v>147</v>
      </c>
      <c r="M4264" s="5">
        <v>143</v>
      </c>
    </row>
    <row r="4265" spans="1:13" x14ac:dyDescent="0.65">
      <c r="A4265" s="2">
        <v>45451</v>
      </c>
      <c r="B4265" s="3">
        <f t="shared" si="200"/>
        <v>2024</v>
      </c>
      <c r="C4265" t="str">
        <f t="shared" si="198"/>
        <v>2023-2024</v>
      </c>
      <c r="D4265" t="s">
        <v>160</v>
      </c>
      <c r="E4265" t="s">
        <v>12</v>
      </c>
      <c r="F4265" t="str">
        <f t="shared" si="199"/>
        <v>New South Wales</v>
      </c>
      <c r="G4265" t="s">
        <v>10</v>
      </c>
      <c r="H4265">
        <v>2795</v>
      </c>
      <c r="I4265" t="s">
        <v>11</v>
      </c>
      <c r="J4265" t="s">
        <v>130</v>
      </c>
      <c r="K4265" t="s">
        <v>159</v>
      </c>
      <c r="L4265" t="s">
        <v>149</v>
      </c>
      <c r="M4265" s="5">
        <v>106</v>
      </c>
    </row>
    <row r="4266" spans="1:13" x14ac:dyDescent="0.65">
      <c r="A4266" s="2">
        <v>45554</v>
      </c>
      <c r="B4266" s="3">
        <f t="shared" si="200"/>
        <v>2025</v>
      </c>
      <c r="C4266" t="str">
        <f t="shared" si="198"/>
        <v>2024-2025</v>
      </c>
      <c r="D4266" t="s">
        <v>160</v>
      </c>
      <c r="E4266" t="s">
        <v>24</v>
      </c>
      <c r="F4266" t="str">
        <f t="shared" si="199"/>
        <v>Queensland</v>
      </c>
      <c r="G4266" t="s">
        <v>19</v>
      </c>
      <c r="H4266">
        <v>4053</v>
      </c>
      <c r="I4266" t="s">
        <v>11</v>
      </c>
      <c r="J4266" t="s">
        <v>129</v>
      </c>
      <c r="K4266" t="s">
        <v>157</v>
      </c>
      <c r="L4266" t="s">
        <v>147</v>
      </c>
      <c r="M4266" s="5">
        <v>511</v>
      </c>
    </row>
    <row r="4267" spans="1:13" x14ac:dyDescent="0.65">
      <c r="A4267" s="2">
        <v>45852</v>
      </c>
      <c r="B4267" s="3">
        <f t="shared" si="200"/>
        <v>2026</v>
      </c>
      <c r="C4267" t="str">
        <f t="shared" si="198"/>
        <v>2025-2026</v>
      </c>
      <c r="D4267" t="s">
        <v>160</v>
      </c>
      <c r="E4267" t="s">
        <v>113</v>
      </c>
      <c r="F4267" t="str">
        <f t="shared" si="199"/>
        <v>New South Wales</v>
      </c>
      <c r="G4267" t="s">
        <v>10</v>
      </c>
      <c r="H4267">
        <v>2101</v>
      </c>
      <c r="I4267" t="s">
        <v>11</v>
      </c>
      <c r="J4267" t="s">
        <v>123</v>
      </c>
      <c r="K4267" t="s">
        <v>155</v>
      </c>
      <c r="L4267" t="s">
        <v>145</v>
      </c>
      <c r="M4267" s="5">
        <v>398</v>
      </c>
    </row>
    <row r="4268" spans="1:13" x14ac:dyDescent="0.65">
      <c r="A4268" s="2">
        <v>45715</v>
      </c>
      <c r="B4268" s="3">
        <f t="shared" si="200"/>
        <v>2025</v>
      </c>
      <c r="C4268" t="str">
        <f t="shared" si="198"/>
        <v>2024-2025</v>
      </c>
      <c r="D4268" t="s">
        <v>160</v>
      </c>
      <c r="E4268" t="s">
        <v>84</v>
      </c>
      <c r="F4268" t="str">
        <f t="shared" si="199"/>
        <v>Western Australia</v>
      </c>
      <c r="G4268" t="s">
        <v>28</v>
      </c>
      <c r="H4268">
        <v>6280</v>
      </c>
      <c r="I4268" t="s">
        <v>11</v>
      </c>
      <c r="J4268" t="s">
        <v>133</v>
      </c>
      <c r="K4268" t="s">
        <v>154</v>
      </c>
      <c r="L4268" t="s">
        <v>144</v>
      </c>
      <c r="M4268" s="5">
        <v>57</v>
      </c>
    </row>
    <row r="4269" spans="1:13" x14ac:dyDescent="0.65">
      <c r="A4269" s="2">
        <v>45954</v>
      </c>
      <c r="B4269" s="3">
        <f t="shared" si="200"/>
        <v>2026</v>
      </c>
      <c r="C4269" t="str">
        <f t="shared" si="198"/>
        <v>2025-2026</v>
      </c>
      <c r="D4269" t="s">
        <v>160</v>
      </c>
      <c r="E4269" t="s">
        <v>12</v>
      </c>
      <c r="F4269" t="str">
        <f t="shared" si="199"/>
        <v>New South Wales</v>
      </c>
      <c r="G4269" t="s">
        <v>10</v>
      </c>
      <c r="H4269">
        <v>2795</v>
      </c>
      <c r="I4269" t="s">
        <v>11</v>
      </c>
      <c r="J4269" t="s">
        <v>130</v>
      </c>
      <c r="K4269" t="s">
        <v>157</v>
      </c>
      <c r="L4269" t="s">
        <v>147</v>
      </c>
      <c r="M4269" s="5">
        <v>764</v>
      </c>
    </row>
    <row r="4270" spans="1:13" x14ac:dyDescent="0.65">
      <c r="A4270" s="2">
        <v>45820</v>
      </c>
      <c r="B4270" s="3">
        <f t="shared" si="200"/>
        <v>2025</v>
      </c>
      <c r="C4270" t="str">
        <f t="shared" si="198"/>
        <v>2024-2025</v>
      </c>
      <c r="D4270" t="s">
        <v>160</v>
      </c>
      <c r="E4270" t="s">
        <v>83</v>
      </c>
      <c r="F4270" t="str">
        <f t="shared" si="199"/>
        <v>Victoria</v>
      </c>
      <c r="G4270" t="s">
        <v>26</v>
      </c>
      <c r="H4270">
        <v>3551</v>
      </c>
      <c r="I4270" t="s">
        <v>11</v>
      </c>
      <c r="J4270" t="s">
        <v>127</v>
      </c>
      <c r="K4270" t="s">
        <v>157</v>
      </c>
      <c r="L4270" t="s">
        <v>147</v>
      </c>
      <c r="M4270" s="5">
        <v>553</v>
      </c>
    </row>
    <row r="4271" spans="1:13" x14ac:dyDescent="0.65">
      <c r="A4271" s="2">
        <v>45732</v>
      </c>
      <c r="B4271" s="3">
        <f t="shared" si="200"/>
        <v>2025</v>
      </c>
      <c r="C4271" t="str">
        <f t="shared" si="198"/>
        <v>2024-2025</v>
      </c>
      <c r="D4271" t="s">
        <v>160</v>
      </c>
      <c r="E4271" t="s">
        <v>97</v>
      </c>
      <c r="F4271" t="str">
        <f t="shared" si="199"/>
        <v>Tasmania</v>
      </c>
      <c r="G4271" t="s">
        <v>43</v>
      </c>
      <c r="H4271">
        <v>7010</v>
      </c>
      <c r="I4271" t="s">
        <v>11</v>
      </c>
      <c r="J4271" t="s">
        <v>128</v>
      </c>
      <c r="K4271" t="s">
        <v>154</v>
      </c>
      <c r="L4271" t="s">
        <v>144</v>
      </c>
      <c r="M4271" s="5">
        <v>502</v>
      </c>
    </row>
    <row r="4272" spans="1:13" x14ac:dyDescent="0.65">
      <c r="A4272" s="2">
        <v>45974</v>
      </c>
      <c r="B4272" s="3">
        <f t="shared" si="200"/>
        <v>2026</v>
      </c>
      <c r="C4272" t="str">
        <f t="shared" si="198"/>
        <v>2025-2026</v>
      </c>
      <c r="D4272" t="s">
        <v>160</v>
      </c>
      <c r="E4272" t="s">
        <v>76</v>
      </c>
      <c r="F4272" t="str">
        <f t="shared" si="199"/>
        <v>Queensland</v>
      </c>
      <c r="G4272" t="s">
        <v>19</v>
      </c>
      <c r="H4272">
        <v>4220</v>
      </c>
      <c r="I4272" t="s">
        <v>11</v>
      </c>
      <c r="J4272" t="s">
        <v>122</v>
      </c>
      <c r="K4272" t="s">
        <v>154</v>
      </c>
      <c r="L4272" t="s">
        <v>144</v>
      </c>
      <c r="M4272" s="5">
        <v>144</v>
      </c>
    </row>
    <row r="4273" spans="1:13" x14ac:dyDescent="0.65">
      <c r="A4273" s="2">
        <v>45763</v>
      </c>
      <c r="B4273" s="3">
        <f t="shared" si="200"/>
        <v>2025</v>
      </c>
      <c r="C4273" t="str">
        <f t="shared" si="198"/>
        <v>2024-2025</v>
      </c>
      <c r="D4273" t="s">
        <v>160</v>
      </c>
      <c r="E4273" t="s">
        <v>103</v>
      </c>
      <c r="F4273" t="str">
        <f t="shared" si="199"/>
        <v>Victoria</v>
      </c>
      <c r="G4273" t="s">
        <v>26</v>
      </c>
      <c r="H4273">
        <v>3550</v>
      </c>
      <c r="I4273" t="s">
        <v>11</v>
      </c>
      <c r="J4273" t="s">
        <v>127</v>
      </c>
      <c r="K4273" t="s">
        <v>157</v>
      </c>
      <c r="L4273" t="s">
        <v>147</v>
      </c>
      <c r="M4273" s="5">
        <v>209</v>
      </c>
    </row>
    <row r="4274" spans="1:13" x14ac:dyDescent="0.65">
      <c r="A4274" s="2">
        <v>45501</v>
      </c>
      <c r="B4274" s="3">
        <f t="shared" si="200"/>
        <v>2025</v>
      </c>
      <c r="C4274" t="str">
        <f t="shared" si="198"/>
        <v>2024-2025</v>
      </c>
      <c r="D4274" t="s">
        <v>160</v>
      </c>
      <c r="E4274" t="s">
        <v>38</v>
      </c>
      <c r="F4274" t="str">
        <f t="shared" si="199"/>
        <v>Victoria</v>
      </c>
      <c r="G4274" t="s">
        <v>26</v>
      </c>
      <c r="H4274">
        <v>3199</v>
      </c>
      <c r="I4274" t="s">
        <v>11</v>
      </c>
      <c r="J4274" t="s">
        <v>125</v>
      </c>
      <c r="K4274" t="s">
        <v>154</v>
      </c>
      <c r="L4274" t="s">
        <v>144</v>
      </c>
      <c r="M4274" s="5">
        <v>307</v>
      </c>
    </row>
    <row r="4275" spans="1:13" x14ac:dyDescent="0.65">
      <c r="A4275" s="2">
        <v>45551</v>
      </c>
      <c r="B4275" s="3">
        <f t="shared" si="200"/>
        <v>2025</v>
      </c>
      <c r="C4275" t="str">
        <f t="shared" si="198"/>
        <v>2024-2025</v>
      </c>
      <c r="D4275" t="s">
        <v>160</v>
      </c>
      <c r="E4275" t="s">
        <v>68</v>
      </c>
      <c r="F4275" t="str">
        <f t="shared" si="199"/>
        <v>Victoria</v>
      </c>
      <c r="G4275" t="s">
        <v>26</v>
      </c>
      <c r="H4275">
        <v>3429</v>
      </c>
      <c r="I4275" t="s">
        <v>11</v>
      </c>
      <c r="J4275" t="s">
        <v>127</v>
      </c>
      <c r="K4275" t="s">
        <v>154</v>
      </c>
      <c r="L4275" t="s">
        <v>144</v>
      </c>
      <c r="M4275" s="5">
        <v>312</v>
      </c>
    </row>
    <row r="4276" spans="1:13" x14ac:dyDescent="0.65">
      <c r="A4276" s="2">
        <v>45374</v>
      </c>
      <c r="B4276" s="3">
        <f t="shared" si="200"/>
        <v>2024</v>
      </c>
      <c r="C4276" t="str">
        <f t="shared" si="198"/>
        <v>2023-2024</v>
      </c>
      <c r="D4276" t="s">
        <v>160</v>
      </c>
      <c r="E4276" t="s">
        <v>78</v>
      </c>
      <c r="F4276" t="str">
        <f t="shared" si="199"/>
        <v>New South Wales</v>
      </c>
      <c r="G4276" t="s">
        <v>10</v>
      </c>
      <c r="H4276">
        <v>2480</v>
      </c>
      <c r="I4276" t="s">
        <v>11</v>
      </c>
      <c r="J4276" t="s">
        <v>120</v>
      </c>
      <c r="K4276" t="s">
        <v>159</v>
      </c>
      <c r="L4276" t="s">
        <v>149</v>
      </c>
      <c r="M4276" s="5">
        <v>96</v>
      </c>
    </row>
    <row r="4277" spans="1:13" x14ac:dyDescent="0.65">
      <c r="A4277" s="2">
        <v>45676</v>
      </c>
      <c r="B4277" s="3">
        <f t="shared" si="200"/>
        <v>2025</v>
      </c>
      <c r="C4277" t="str">
        <f t="shared" si="198"/>
        <v>2024-2025</v>
      </c>
      <c r="D4277" t="s">
        <v>161</v>
      </c>
      <c r="E4277" t="s">
        <v>22</v>
      </c>
      <c r="F4277" t="str">
        <f t="shared" si="199"/>
        <v>New South Wales</v>
      </c>
      <c r="G4277" t="s">
        <v>10</v>
      </c>
      <c r="H4277">
        <v>2116</v>
      </c>
      <c r="I4277" t="s">
        <v>11</v>
      </c>
      <c r="J4277" t="s">
        <v>123</v>
      </c>
      <c r="K4277" t="s">
        <v>159</v>
      </c>
      <c r="L4277" t="s">
        <v>149</v>
      </c>
      <c r="M4277" s="5">
        <v>756</v>
      </c>
    </row>
    <row r="4278" spans="1:13" x14ac:dyDescent="0.65">
      <c r="A4278" s="2">
        <v>45749</v>
      </c>
      <c r="B4278" s="3">
        <f t="shared" si="200"/>
        <v>2025</v>
      </c>
      <c r="C4278" t="str">
        <f t="shared" si="198"/>
        <v>2024-2025</v>
      </c>
      <c r="D4278" t="s">
        <v>160</v>
      </c>
      <c r="E4278" t="s">
        <v>78</v>
      </c>
      <c r="F4278" t="str">
        <f t="shared" si="199"/>
        <v>New South Wales</v>
      </c>
      <c r="G4278" t="s">
        <v>10</v>
      </c>
      <c r="H4278">
        <v>2480</v>
      </c>
      <c r="I4278" t="s">
        <v>11</v>
      </c>
      <c r="J4278" t="s">
        <v>120</v>
      </c>
      <c r="K4278" t="s">
        <v>151</v>
      </c>
      <c r="L4278" t="s">
        <v>141</v>
      </c>
      <c r="M4278" s="5">
        <v>776</v>
      </c>
    </row>
    <row r="4279" spans="1:13" x14ac:dyDescent="0.65">
      <c r="A4279" s="2">
        <v>45580</v>
      </c>
      <c r="B4279" s="3">
        <f t="shared" si="200"/>
        <v>2025</v>
      </c>
      <c r="C4279" t="str">
        <f t="shared" si="198"/>
        <v>2024-2025</v>
      </c>
      <c r="D4279" t="s">
        <v>160</v>
      </c>
      <c r="E4279" t="s">
        <v>83</v>
      </c>
      <c r="F4279" t="str">
        <f t="shared" si="199"/>
        <v>Victoria</v>
      </c>
      <c r="G4279" t="s">
        <v>26</v>
      </c>
      <c r="H4279">
        <v>3551</v>
      </c>
      <c r="I4279" t="s">
        <v>11</v>
      </c>
      <c r="J4279" t="s">
        <v>127</v>
      </c>
      <c r="K4279" t="s">
        <v>151</v>
      </c>
      <c r="L4279" t="s">
        <v>141</v>
      </c>
      <c r="M4279" s="5">
        <v>459</v>
      </c>
    </row>
    <row r="4280" spans="1:13" x14ac:dyDescent="0.65">
      <c r="A4280" s="2">
        <v>45951</v>
      </c>
      <c r="B4280" s="3">
        <f t="shared" si="200"/>
        <v>2026</v>
      </c>
      <c r="C4280" t="str">
        <f t="shared" si="198"/>
        <v>2025-2026</v>
      </c>
      <c r="D4280" t="s">
        <v>160</v>
      </c>
      <c r="E4280" t="s">
        <v>99</v>
      </c>
      <c r="F4280" t="str">
        <f t="shared" si="199"/>
        <v>Western Australia</v>
      </c>
      <c r="G4280" t="s">
        <v>28</v>
      </c>
      <c r="H4280">
        <v>6530</v>
      </c>
      <c r="I4280" t="s">
        <v>11</v>
      </c>
      <c r="J4280" t="s">
        <v>139</v>
      </c>
      <c r="K4280" t="s">
        <v>154</v>
      </c>
      <c r="L4280" t="s">
        <v>144</v>
      </c>
      <c r="M4280" s="5">
        <v>490</v>
      </c>
    </row>
    <row r="4281" spans="1:13" x14ac:dyDescent="0.65">
      <c r="A4281" s="2">
        <v>45742</v>
      </c>
      <c r="B4281" s="3">
        <f t="shared" si="200"/>
        <v>2025</v>
      </c>
      <c r="C4281" t="str">
        <f t="shared" si="198"/>
        <v>2024-2025</v>
      </c>
      <c r="D4281" t="s">
        <v>160</v>
      </c>
      <c r="E4281" t="s">
        <v>9</v>
      </c>
      <c r="F4281" t="str">
        <f t="shared" si="199"/>
        <v>New South Wales</v>
      </c>
      <c r="G4281" t="s">
        <v>10</v>
      </c>
      <c r="H4281">
        <v>2067</v>
      </c>
      <c r="I4281" t="s">
        <v>11</v>
      </c>
      <c r="J4281" t="s">
        <v>124</v>
      </c>
      <c r="K4281" t="s">
        <v>155</v>
      </c>
      <c r="L4281" t="s">
        <v>145</v>
      </c>
      <c r="M4281" s="5">
        <v>93</v>
      </c>
    </row>
    <row r="4282" spans="1:13" x14ac:dyDescent="0.65">
      <c r="A4282" s="2">
        <v>45892</v>
      </c>
      <c r="B4282" s="3">
        <f t="shared" si="200"/>
        <v>2026</v>
      </c>
      <c r="C4282" t="str">
        <f t="shared" si="198"/>
        <v>2025-2026</v>
      </c>
      <c r="D4282" t="s">
        <v>160</v>
      </c>
      <c r="E4282" t="s">
        <v>40</v>
      </c>
      <c r="F4282" t="str">
        <f t="shared" si="199"/>
        <v>South Australia</v>
      </c>
      <c r="G4282" t="s">
        <v>17</v>
      </c>
      <c r="H4282">
        <v>5169</v>
      </c>
      <c r="I4282" t="s">
        <v>11</v>
      </c>
      <c r="J4282" t="s">
        <v>132</v>
      </c>
      <c r="K4282" t="s">
        <v>154</v>
      </c>
      <c r="L4282" t="s">
        <v>144</v>
      </c>
      <c r="M4282" s="5">
        <v>742</v>
      </c>
    </row>
    <row r="4283" spans="1:13" x14ac:dyDescent="0.65">
      <c r="A4283" s="2">
        <v>45456</v>
      </c>
      <c r="B4283" s="3">
        <f t="shared" si="200"/>
        <v>2024</v>
      </c>
      <c r="C4283" t="str">
        <f t="shared" si="198"/>
        <v>2023-2024</v>
      </c>
      <c r="D4283" t="s">
        <v>160</v>
      </c>
      <c r="E4283" t="s">
        <v>100</v>
      </c>
      <c r="F4283" t="str">
        <f t="shared" si="199"/>
        <v>New South Wales</v>
      </c>
      <c r="G4283" t="s">
        <v>10</v>
      </c>
      <c r="H4283">
        <v>2800</v>
      </c>
      <c r="I4283" t="s">
        <v>11</v>
      </c>
      <c r="J4283" t="s">
        <v>130</v>
      </c>
      <c r="K4283" t="s">
        <v>159</v>
      </c>
      <c r="L4283" t="s">
        <v>149</v>
      </c>
      <c r="M4283" s="5">
        <v>101</v>
      </c>
    </row>
    <row r="4284" spans="1:13" x14ac:dyDescent="0.65">
      <c r="A4284" s="2">
        <v>45373</v>
      </c>
      <c r="B4284" s="3">
        <f t="shared" si="200"/>
        <v>2024</v>
      </c>
      <c r="C4284" t="str">
        <f t="shared" si="198"/>
        <v>2023-2024</v>
      </c>
      <c r="D4284" t="s">
        <v>160</v>
      </c>
      <c r="E4284" t="s">
        <v>81</v>
      </c>
      <c r="F4284" t="str">
        <f t="shared" si="199"/>
        <v>Victoria</v>
      </c>
      <c r="G4284" t="s">
        <v>26</v>
      </c>
      <c r="H4284">
        <v>3076</v>
      </c>
      <c r="I4284" t="s">
        <v>11</v>
      </c>
      <c r="J4284" t="s">
        <v>126</v>
      </c>
      <c r="K4284" t="s">
        <v>154</v>
      </c>
      <c r="L4284" t="s">
        <v>144</v>
      </c>
      <c r="M4284" s="5">
        <v>558</v>
      </c>
    </row>
    <row r="4285" spans="1:13" x14ac:dyDescent="0.65">
      <c r="A4285" s="2">
        <v>45603</v>
      </c>
      <c r="B4285" s="3">
        <f t="shared" si="200"/>
        <v>2025</v>
      </c>
      <c r="C4285" t="str">
        <f t="shared" si="198"/>
        <v>2024-2025</v>
      </c>
      <c r="D4285" t="s">
        <v>160</v>
      </c>
      <c r="E4285" t="s">
        <v>106</v>
      </c>
      <c r="F4285" t="str">
        <f t="shared" si="199"/>
        <v>Queensland</v>
      </c>
      <c r="G4285" t="s">
        <v>19</v>
      </c>
      <c r="H4285">
        <v>4558</v>
      </c>
      <c r="I4285" t="s">
        <v>11</v>
      </c>
      <c r="J4285" t="s">
        <v>134</v>
      </c>
      <c r="K4285" t="s">
        <v>157</v>
      </c>
      <c r="L4285" t="s">
        <v>147</v>
      </c>
      <c r="M4285" s="5">
        <v>523</v>
      </c>
    </row>
    <row r="4286" spans="1:13" x14ac:dyDescent="0.65">
      <c r="A4286" s="2">
        <v>45834</v>
      </c>
      <c r="B4286" s="3">
        <f t="shared" si="200"/>
        <v>2025</v>
      </c>
      <c r="C4286" t="str">
        <f t="shared" si="198"/>
        <v>2024-2025</v>
      </c>
      <c r="D4286" t="s">
        <v>160</v>
      </c>
      <c r="E4286" t="s">
        <v>86</v>
      </c>
      <c r="F4286" t="str">
        <f t="shared" si="199"/>
        <v>Queensland</v>
      </c>
      <c r="G4286" t="s">
        <v>19</v>
      </c>
      <c r="H4286">
        <v>4119</v>
      </c>
      <c r="I4286" t="s">
        <v>11</v>
      </c>
      <c r="J4286" t="s">
        <v>129</v>
      </c>
      <c r="K4286" t="s">
        <v>154</v>
      </c>
      <c r="L4286" t="s">
        <v>144</v>
      </c>
      <c r="M4286" s="5">
        <v>402</v>
      </c>
    </row>
    <row r="4287" spans="1:13" x14ac:dyDescent="0.65">
      <c r="A4287" s="2">
        <v>46006</v>
      </c>
      <c r="B4287" s="3">
        <f t="shared" si="200"/>
        <v>2026</v>
      </c>
      <c r="C4287" t="str">
        <f t="shared" si="198"/>
        <v>2025-2026</v>
      </c>
      <c r="D4287" t="s">
        <v>160</v>
      </c>
      <c r="E4287" t="s">
        <v>24</v>
      </c>
      <c r="F4287" t="str">
        <f t="shared" si="199"/>
        <v>Queensland</v>
      </c>
      <c r="G4287" t="s">
        <v>19</v>
      </c>
      <c r="H4287">
        <v>4053</v>
      </c>
      <c r="I4287" t="s">
        <v>11</v>
      </c>
      <c r="J4287" t="s">
        <v>129</v>
      </c>
      <c r="K4287" t="s">
        <v>151</v>
      </c>
      <c r="L4287" t="s">
        <v>141</v>
      </c>
      <c r="M4287" s="5">
        <v>160</v>
      </c>
    </row>
    <row r="4288" spans="1:13" x14ac:dyDescent="0.65">
      <c r="A4288" s="2">
        <v>45723</v>
      </c>
      <c r="B4288" s="3">
        <f t="shared" si="200"/>
        <v>2025</v>
      </c>
      <c r="C4288" t="str">
        <f t="shared" si="198"/>
        <v>2024-2025</v>
      </c>
      <c r="D4288" t="s">
        <v>160</v>
      </c>
      <c r="E4288" t="s">
        <v>24</v>
      </c>
      <c r="F4288" t="str">
        <f t="shared" si="199"/>
        <v>Queensland</v>
      </c>
      <c r="G4288" t="s">
        <v>19</v>
      </c>
      <c r="H4288">
        <v>4053</v>
      </c>
      <c r="I4288" t="s">
        <v>11</v>
      </c>
      <c r="J4288" t="s">
        <v>129</v>
      </c>
      <c r="K4288" t="s">
        <v>159</v>
      </c>
      <c r="L4288" t="s">
        <v>149</v>
      </c>
      <c r="M4288" s="5">
        <v>352</v>
      </c>
    </row>
    <row r="4289" spans="1:13" x14ac:dyDescent="0.65">
      <c r="A4289" s="2">
        <v>45736</v>
      </c>
      <c r="B4289" s="3">
        <f t="shared" si="200"/>
        <v>2025</v>
      </c>
      <c r="C4289" t="str">
        <f t="shared" si="198"/>
        <v>2024-2025</v>
      </c>
      <c r="D4289" t="s">
        <v>160</v>
      </c>
      <c r="E4289" t="s">
        <v>113</v>
      </c>
      <c r="F4289" t="str">
        <f t="shared" si="199"/>
        <v>New South Wales</v>
      </c>
      <c r="G4289" t="s">
        <v>10</v>
      </c>
      <c r="H4289">
        <v>2101</v>
      </c>
      <c r="I4289" t="s">
        <v>11</v>
      </c>
      <c r="J4289" t="s">
        <v>123</v>
      </c>
      <c r="K4289" t="s">
        <v>153</v>
      </c>
      <c r="L4289" t="s">
        <v>143</v>
      </c>
      <c r="M4289" s="5">
        <v>615</v>
      </c>
    </row>
    <row r="4290" spans="1:13" x14ac:dyDescent="0.65">
      <c r="A4290" s="2">
        <v>45977</v>
      </c>
      <c r="B4290" s="3">
        <f t="shared" si="200"/>
        <v>2026</v>
      </c>
      <c r="C4290" t="str">
        <f t="shared" ref="C4290:C4353" si="201">IF(MONTH(A4290) &gt;= 7, YEAR(A4290) &amp; "-" &amp; YEAR(A4290) + 1, YEAR(A4290) - 1 &amp; "-" &amp; YEAR(A4290))</f>
        <v>2025-2026</v>
      </c>
      <c r="D4290" t="s">
        <v>160</v>
      </c>
      <c r="E4290" t="s">
        <v>12</v>
      </c>
      <c r="F4290" t="str">
        <f t="shared" ref="F4290:F4353" si="202">IF(G4290="WA","Western Australia",
IF(G4290="NSW","New South Wales",
IF(G4290="QLD","Queensland",
IF(G4290="VIC","Victoria",
IF(G4290="TAS","Tasmania",
IF(G4290="SA","South Australia",
IF(G4290="NT","Northern Territory",
IF(G4290="ACT","Australian Capital Territory",G4290))))))))</f>
        <v>New South Wales</v>
      </c>
      <c r="G4290" t="s">
        <v>10</v>
      </c>
      <c r="H4290">
        <v>2795</v>
      </c>
      <c r="I4290" t="s">
        <v>11</v>
      </c>
      <c r="J4290" t="s">
        <v>130</v>
      </c>
      <c r="K4290" t="s">
        <v>154</v>
      </c>
      <c r="L4290" t="s">
        <v>144</v>
      </c>
      <c r="M4290" s="5">
        <v>570</v>
      </c>
    </row>
    <row r="4291" spans="1:13" x14ac:dyDescent="0.65">
      <c r="A4291" s="2">
        <v>45536</v>
      </c>
      <c r="B4291" s="3">
        <f t="shared" ref="B4291:B4354" si="203">IF(MONTH(A4291)&gt;=7,YEAR(A4291)+1,YEAR(A4291))</f>
        <v>2025</v>
      </c>
      <c r="C4291" t="str">
        <f t="shared" si="201"/>
        <v>2024-2025</v>
      </c>
      <c r="D4291" t="s">
        <v>160</v>
      </c>
      <c r="E4291" t="s">
        <v>82</v>
      </c>
      <c r="F4291" t="str">
        <f t="shared" si="202"/>
        <v>Queensland</v>
      </c>
      <c r="G4291" t="s">
        <v>19</v>
      </c>
      <c r="H4291">
        <v>4215</v>
      </c>
      <c r="I4291" t="s">
        <v>11</v>
      </c>
      <c r="J4291" t="s">
        <v>122</v>
      </c>
      <c r="K4291" t="s">
        <v>151</v>
      </c>
      <c r="L4291" t="s">
        <v>141</v>
      </c>
      <c r="M4291" s="5">
        <v>567</v>
      </c>
    </row>
    <row r="4292" spans="1:13" x14ac:dyDescent="0.65">
      <c r="A4292" s="2">
        <v>45675</v>
      </c>
      <c r="B4292" s="3">
        <f t="shared" si="203"/>
        <v>2025</v>
      </c>
      <c r="C4292" t="str">
        <f t="shared" si="201"/>
        <v>2024-2025</v>
      </c>
      <c r="D4292" t="s">
        <v>161</v>
      </c>
      <c r="E4292" t="s">
        <v>49</v>
      </c>
      <c r="F4292" t="str">
        <f t="shared" si="202"/>
        <v>New South Wales</v>
      </c>
      <c r="G4292" t="s">
        <v>10</v>
      </c>
      <c r="H4292">
        <v>2350</v>
      </c>
      <c r="I4292" t="s">
        <v>11</v>
      </c>
      <c r="J4292" t="s">
        <v>120</v>
      </c>
      <c r="K4292" t="s">
        <v>154</v>
      </c>
      <c r="L4292" t="s">
        <v>144</v>
      </c>
      <c r="M4292" s="5">
        <v>496</v>
      </c>
    </row>
    <row r="4293" spans="1:13" x14ac:dyDescent="0.65">
      <c r="A4293" s="2">
        <v>45879</v>
      </c>
      <c r="B4293" s="3">
        <f t="shared" si="203"/>
        <v>2026</v>
      </c>
      <c r="C4293" t="str">
        <f t="shared" si="201"/>
        <v>2025-2026</v>
      </c>
      <c r="D4293" t="s">
        <v>161</v>
      </c>
      <c r="E4293" t="s">
        <v>49</v>
      </c>
      <c r="F4293" t="str">
        <f t="shared" si="202"/>
        <v>New South Wales</v>
      </c>
      <c r="G4293" t="s">
        <v>10</v>
      </c>
      <c r="H4293">
        <v>2350</v>
      </c>
      <c r="I4293" t="s">
        <v>11</v>
      </c>
      <c r="J4293" t="s">
        <v>120</v>
      </c>
      <c r="K4293" t="s">
        <v>157</v>
      </c>
      <c r="L4293" t="s">
        <v>147</v>
      </c>
      <c r="M4293" s="5">
        <v>785</v>
      </c>
    </row>
    <row r="4294" spans="1:13" x14ac:dyDescent="0.65">
      <c r="A4294" s="2">
        <v>45541</v>
      </c>
      <c r="B4294" s="3">
        <f t="shared" si="203"/>
        <v>2025</v>
      </c>
      <c r="C4294" t="str">
        <f t="shared" si="201"/>
        <v>2024-2025</v>
      </c>
      <c r="D4294" t="s">
        <v>160</v>
      </c>
      <c r="E4294" t="s">
        <v>36</v>
      </c>
      <c r="F4294" t="str">
        <f t="shared" si="202"/>
        <v>New South Wales</v>
      </c>
      <c r="G4294" t="s">
        <v>10</v>
      </c>
      <c r="H4294">
        <v>2539</v>
      </c>
      <c r="I4294" t="s">
        <v>11</v>
      </c>
      <c r="J4294" t="s">
        <v>121</v>
      </c>
      <c r="K4294" t="s">
        <v>154</v>
      </c>
      <c r="L4294" t="s">
        <v>144</v>
      </c>
      <c r="M4294" s="5">
        <v>246</v>
      </c>
    </row>
    <row r="4295" spans="1:13" x14ac:dyDescent="0.65">
      <c r="A4295" s="2">
        <v>45802</v>
      </c>
      <c r="B4295" s="3">
        <f t="shared" si="203"/>
        <v>2025</v>
      </c>
      <c r="C4295" t="str">
        <f t="shared" si="201"/>
        <v>2024-2025</v>
      </c>
      <c r="D4295" t="s">
        <v>160</v>
      </c>
      <c r="E4295" t="s">
        <v>78</v>
      </c>
      <c r="F4295" t="str">
        <f t="shared" si="202"/>
        <v>New South Wales</v>
      </c>
      <c r="G4295" t="s">
        <v>10</v>
      </c>
      <c r="H4295">
        <v>2480</v>
      </c>
      <c r="I4295" t="s">
        <v>11</v>
      </c>
      <c r="J4295" t="s">
        <v>120</v>
      </c>
      <c r="K4295" t="s">
        <v>157</v>
      </c>
      <c r="L4295" t="s">
        <v>147</v>
      </c>
      <c r="M4295" s="5">
        <v>675</v>
      </c>
    </row>
    <row r="4296" spans="1:13" x14ac:dyDescent="0.65">
      <c r="A4296" s="2">
        <v>45478</v>
      </c>
      <c r="B4296" s="3">
        <f t="shared" si="203"/>
        <v>2025</v>
      </c>
      <c r="C4296" t="str">
        <f t="shared" si="201"/>
        <v>2024-2025</v>
      </c>
      <c r="D4296" t="s">
        <v>160</v>
      </c>
      <c r="E4296" t="s">
        <v>94</v>
      </c>
      <c r="F4296" t="str">
        <f t="shared" si="202"/>
        <v>Queensland</v>
      </c>
      <c r="G4296" t="s">
        <v>19</v>
      </c>
      <c r="H4296">
        <v>4551</v>
      </c>
      <c r="I4296" t="s">
        <v>11</v>
      </c>
      <c r="J4296" t="s">
        <v>134</v>
      </c>
      <c r="K4296" t="s">
        <v>154</v>
      </c>
      <c r="L4296" t="s">
        <v>144</v>
      </c>
      <c r="M4296" s="5">
        <v>75</v>
      </c>
    </row>
    <row r="4297" spans="1:13" x14ac:dyDescent="0.65">
      <c r="A4297" s="2">
        <v>45342</v>
      </c>
      <c r="B4297" s="3">
        <f t="shared" si="203"/>
        <v>2024</v>
      </c>
      <c r="C4297" t="str">
        <f t="shared" si="201"/>
        <v>2023-2024</v>
      </c>
      <c r="D4297" t="s">
        <v>160</v>
      </c>
      <c r="E4297" t="s">
        <v>69</v>
      </c>
      <c r="F4297" t="str">
        <f t="shared" si="202"/>
        <v>Victoria</v>
      </c>
      <c r="G4297" t="s">
        <v>26</v>
      </c>
      <c r="H4297">
        <v>3148</v>
      </c>
      <c r="I4297" t="s">
        <v>11</v>
      </c>
      <c r="J4297" t="s">
        <v>125</v>
      </c>
      <c r="K4297" t="s">
        <v>159</v>
      </c>
      <c r="L4297" t="s">
        <v>149</v>
      </c>
      <c r="M4297" s="5">
        <v>167</v>
      </c>
    </row>
    <row r="4298" spans="1:13" x14ac:dyDescent="0.65">
      <c r="A4298" s="2">
        <v>45715</v>
      </c>
      <c r="B4298" s="3">
        <f t="shared" si="203"/>
        <v>2025</v>
      </c>
      <c r="C4298" t="str">
        <f t="shared" si="201"/>
        <v>2024-2025</v>
      </c>
      <c r="D4298" t="s">
        <v>160</v>
      </c>
      <c r="E4298" t="s">
        <v>63</v>
      </c>
      <c r="F4298" t="str">
        <f t="shared" si="202"/>
        <v>Queensland</v>
      </c>
      <c r="G4298" t="s">
        <v>19</v>
      </c>
      <c r="H4298">
        <v>4068</v>
      </c>
      <c r="I4298" t="s">
        <v>11</v>
      </c>
      <c r="J4298" t="s">
        <v>129</v>
      </c>
      <c r="K4298" t="s">
        <v>157</v>
      </c>
      <c r="L4298" t="s">
        <v>147</v>
      </c>
      <c r="M4298" s="5">
        <v>612</v>
      </c>
    </row>
    <row r="4299" spans="1:13" x14ac:dyDescent="0.65">
      <c r="A4299" s="2">
        <v>45494</v>
      </c>
      <c r="B4299" s="3">
        <f t="shared" si="203"/>
        <v>2025</v>
      </c>
      <c r="C4299" t="str">
        <f t="shared" si="201"/>
        <v>2024-2025</v>
      </c>
      <c r="D4299" t="s">
        <v>160</v>
      </c>
      <c r="E4299" t="s">
        <v>111</v>
      </c>
      <c r="F4299" t="str">
        <f t="shared" si="202"/>
        <v>New South Wales</v>
      </c>
      <c r="G4299" t="s">
        <v>10</v>
      </c>
      <c r="H4299">
        <v>2154</v>
      </c>
      <c r="I4299" t="s">
        <v>11</v>
      </c>
      <c r="J4299" t="s">
        <v>123</v>
      </c>
      <c r="K4299" t="s">
        <v>157</v>
      </c>
      <c r="L4299" t="s">
        <v>147</v>
      </c>
      <c r="M4299" s="5">
        <v>784</v>
      </c>
    </row>
    <row r="4300" spans="1:13" x14ac:dyDescent="0.65">
      <c r="A4300" s="2">
        <v>45677</v>
      </c>
      <c r="B4300" s="3">
        <f t="shared" si="203"/>
        <v>2025</v>
      </c>
      <c r="C4300" t="str">
        <f t="shared" si="201"/>
        <v>2024-2025</v>
      </c>
      <c r="D4300" t="s">
        <v>160</v>
      </c>
      <c r="E4300" t="s">
        <v>106</v>
      </c>
      <c r="F4300" t="str">
        <f t="shared" si="202"/>
        <v>Queensland</v>
      </c>
      <c r="G4300" t="s">
        <v>19</v>
      </c>
      <c r="H4300">
        <v>4558</v>
      </c>
      <c r="I4300" t="s">
        <v>11</v>
      </c>
      <c r="J4300" t="s">
        <v>134</v>
      </c>
      <c r="K4300" t="s">
        <v>159</v>
      </c>
      <c r="L4300" t="s">
        <v>149</v>
      </c>
      <c r="M4300" s="5">
        <v>501</v>
      </c>
    </row>
    <row r="4301" spans="1:13" x14ac:dyDescent="0.65">
      <c r="A4301" s="2">
        <v>45673</v>
      </c>
      <c r="B4301" s="3">
        <f t="shared" si="203"/>
        <v>2025</v>
      </c>
      <c r="C4301" t="str">
        <f t="shared" si="201"/>
        <v>2024-2025</v>
      </c>
      <c r="D4301" t="s">
        <v>160</v>
      </c>
      <c r="E4301" t="s">
        <v>100</v>
      </c>
      <c r="F4301" t="str">
        <f t="shared" si="202"/>
        <v>New South Wales</v>
      </c>
      <c r="G4301" t="s">
        <v>10</v>
      </c>
      <c r="H4301">
        <v>2800</v>
      </c>
      <c r="I4301" t="s">
        <v>11</v>
      </c>
      <c r="J4301" t="s">
        <v>130</v>
      </c>
      <c r="K4301" t="s">
        <v>159</v>
      </c>
      <c r="L4301" t="s">
        <v>149</v>
      </c>
      <c r="M4301" s="5">
        <v>356</v>
      </c>
    </row>
    <row r="4302" spans="1:13" x14ac:dyDescent="0.65">
      <c r="A4302" s="2">
        <v>45461</v>
      </c>
      <c r="B4302" s="3">
        <f t="shared" si="203"/>
        <v>2024</v>
      </c>
      <c r="C4302" t="str">
        <f t="shared" si="201"/>
        <v>2023-2024</v>
      </c>
      <c r="D4302" t="s">
        <v>160</v>
      </c>
      <c r="E4302" t="s">
        <v>34</v>
      </c>
      <c r="F4302" t="str">
        <f t="shared" si="202"/>
        <v>New South Wales</v>
      </c>
      <c r="G4302" t="s">
        <v>10</v>
      </c>
      <c r="H4302">
        <v>2560</v>
      </c>
      <c r="I4302" t="s">
        <v>11</v>
      </c>
      <c r="J4302" t="s">
        <v>121</v>
      </c>
      <c r="K4302" t="s">
        <v>155</v>
      </c>
      <c r="L4302" t="s">
        <v>145</v>
      </c>
      <c r="M4302" s="5">
        <v>523</v>
      </c>
    </row>
    <row r="4303" spans="1:13" x14ac:dyDescent="0.65">
      <c r="A4303" s="2">
        <v>46011</v>
      </c>
      <c r="B4303" s="3">
        <f t="shared" si="203"/>
        <v>2026</v>
      </c>
      <c r="C4303" t="str">
        <f t="shared" si="201"/>
        <v>2025-2026</v>
      </c>
      <c r="D4303" t="s">
        <v>160</v>
      </c>
      <c r="E4303" t="s">
        <v>91</v>
      </c>
      <c r="F4303" t="str">
        <f t="shared" si="202"/>
        <v>Western Australia</v>
      </c>
      <c r="G4303" t="s">
        <v>28</v>
      </c>
      <c r="H4303">
        <v>6109</v>
      </c>
      <c r="I4303" t="s">
        <v>11</v>
      </c>
      <c r="J4303" t="s">
        <v>133</v>
      </c>
      <c r="K4303" t="s">
        <v>154</v>
      </c>
      <c r="L4303" t="s">
        <v>144</v>
      </c>
      <c r="M4303" s="5">
        <v>777</v>
      </c>
    </row>
    <row r="4304" spans="1:13" x14ac:dyDescent="0.65">
      <c r="A4304" s="2">
        <v>45771</v>
      </c>
      <c r="B4304" s="3">
        <f t="shared" si="203"/>
        <v>2025</v>
      </c>
      <c r="C4304" t="str">
        <f t="shared" si="201"/>
        <v>2024-2025</v>
      </c>
      <c r="D4304" t="s">
        <v>160</v>
      </c>
      <c r="E4304" t="s">
        <v>16</v>
      </c>
      <c r="F4304" t="str">
        <f t="shared" si="202"/>
        <v>South Australia</v>
      </c>
      <c r="G4304" t="s">
        <v>17</v>
      </c>
      <c r="H4304">
        <v>5168</v>
      </c>
      <c r="I4304" t="s">
        <v>11</v>
      </c>
      <c r="J4304" t="s">
        <v>132</v>
      </c>
      <c r="K4304" t="s">
        <v>154</v>
      </c>
      <c r="L4304" t="s">
        <v>144</v>
      </c>
      <c r="M4304" s="5">
        <v>138</v>
      </c>
    </row>
    <row r="4305" spans="1:13" x14ac:dyDescent="0.65">
      <c r="A4305" s="2">
        <v>45879</v>
      </c>
      <c r="B4305" s="3">
        <f t="shared" si="203"/>
        <v>2026</v>
      </c>
      <c r="C4305" t="str">
        <f t="shared" si="201"/>
        <v>2025-2026</v>
      </c>
      <c r="D4305" t="s">
        <v>161</v>
      </c>
      <c r="E4305" t="s">
        <v>25</v>
      </c>
      <c r="F4305" t="str">
        <f t="shared" si="202"/>
        <v>Victoria</v>
      </c>
      <c r="G4305" t="s">
        <v>26</v>
      </c>
      <c r="H4305">
        <v>3066</v>
      </c>
      <c r="I4305" t="s">
        <v>11</v>
      </c>
      <c r="J4305" t="s">
        <v>126</v>
      </c>
      <c r="K4305" t="s">
        <v>154</v>
      </c>
      <c r="L4305" t="s">
        <v>144</v>
      </c>
      <c r="M4305" s="5">
        <v>237</v>
      </c>
    </row>
    <row r="4306" spans="1:13" x14ac:dyDescent="0.65">
      <c r="A4306" s="2">
        <v>45525</v>
      </c>
      <c r="B4306" s="3">
        <f t="shared" si="203"/>
        <v>2025</v>
      </c>
      <c r="C4306" t="str">
        <f t="shared" si="201"/>
        <v>2024-2025</v>
      </c>
      <c r="D4306" t="s">
        <v>161</v>
      </c>
      <c r="E4306" t="s">
        <v>22</v>
      </c>
      <c r="F4306" t="str">
        <f t="shared" si="202"/>
        <v>New South Wales</v>
      </c>
      <c r="G4306" t="s">
        <v>10</v>
      </c>
      <c r="H4306">
        <v>2116</v>
      </c>
      <c r="I4306" t="s">
        <v>11</v>
      </c>
      <c r="J4306" t="s">
        <v>123</v>
      </c>
      <c r="K4306" t="s">
        <v>159</v>
      </c>
      <c r="L4306" t="s">
        <v>149</v>
      </c>
      <c r="M4306" s="5">
        <v>303</v>
      </c>
    </row>
    <row r="4307" spans="1:13" x14ac:dyDescent="0.65">
      <c r="A4307" s="2">
        <v>45642</v>
      </c>
      <c r="B4307" s="3">
        <f t="shared" si="203"/>
        <v>2025</v>
      </c>
      <c r="C4307" t="str">
        <f t="shared" si="201"/>
        <v>2024-2025</v>
      </c>
      <c r="D4307" t="s">
        <v>160</v>
      </c>
      <c r="E4307" t="s">
        <v>94</v>
      </c>
      <c r="F4307" t="str">
        <f t="shared" si="202"/>
        <v>Queensland</v>
      </c>
      <c r="G4307" t="s">
        <v>19</v>
      </c>
      <c r="H4307">
        <v>4551</v>
      </c>
      <c r="I4307" t="s">
        <v>11</v>
      </c>
      <c r="J4307" t="s">
        <v>134</v>
      </c>
      <c r="K4307" t="s">
        <v>159</v>
      </c>
      <c r="L4307" t="s">
        <v>149</v>
      </c>
      <c r="M4307" s="5">
        <v>455</v>
      </c>
    </row>
    <row r="4308" spans="1:13" x14ac:dyDescent="0.65">
      <c r="A4308" s="2">
        <v>45660</v>
      </c>
      <c r="B4308" s="3">
        <f t="shared" si="203"/>
        <v>2025</v>
      </c>
      <c r="C4308" t="str">
        <f t="shared" si="201"/>
        <v>2024-2025</v>
      </c>
      <c r="D4308" t="s">
        <v>160</v>
      </c>
      <c r="E4308" t="s">
        <v>12</v>
      </c>
      <c r="F4308" t="str">
        <f t="shared" si="202"/>
        <v>New South Wales</v>
      </c>
      <c r="G4308" t="s">
        <v>10</v>
      </c>
      <c r="H4308">
        <v>2795</v>
      </c>
      <c r="I4308" t="s">
        <v>11</v>
      </c>
      <c r="J4308" t="s">
        <v>130</v>
      </c>
      <c r="K4308" t="s">
        <v>151</v>
      </c>
      <c r="L4308" t="s">
        <v>141</v>
      </c>
      <c r="M4308" s="5">
        <v>680</v>
      </c>
    </row>
    <row r="4309" spans="1:13" x14ac:dyDescent="0.65">
      <c r="A4309" s="2">
        <v>45429</v>
      </c>
      <c r="B4309" s="3">
        <f t="shared" si="203"/>
        <v>2024</v>
      </c>
      <c r="C4309" t="str">
        <f t="shared" si="201"/>
        <v>2023-2024</v>
      </c>
      <c r="D4309" t="s">
        <v>160</v>
      </c>
      <c r="E4309" t="s">
        <v>69</v>
      </c>
      <c r="F4309" t="str">
        <f t="shared" si="202"/>
        <v>Victoria</v>
      </c>
      <c r="G4309" t="s">
        <v>26</v>
      </c>
      <c r="H4309">
        <v>3148</v>
      </c>
      <c r="I4309" t="s">
        <v>11</v>
      </c>
      <c r="J4309" t="s">
        <v>125</v>
      </c>
      <c r="K4309" t="s">
        <v>157</v>
      </c>
      <c r="L4309" t="s">
        <v>147</v>
      </c>
      <c r="M4309" s="5">
        <v>90</v>
      </c>
    </row>
    <row r="4310" spans="1:13" x14ac:dyDescent="0.65">
      <c r="A4310" s="2">
        <v>45877</v>
      </c>
      <c r="B4310" s="3">
        <f t="shared" si="203"/>
        <v>2026</v>
      </c>
      <c r="C4310" t="str">
        <f t="shared" si="201"/>
        <v>2025-2026</v>
      </c>
      <c r="D4310" t="s">
        <v>160</v>
      </c>
      <c r="E4310" t="s">
        <v>107</v>
      </c>
      <c r="F4310" t="str">
        <f t="shared" si="202"/>
        <v>New South Wales</v>
      </c>
      <c r="G4310" t="s">
        <v>10</v>
      </c>
      <c r="H4310">
        <v>2020</v>
      </c>
      <c r="I4310" t="s">
        <v>11</v>
      </c>
      <c r="J4310" t="s">
        <v>124</v>
      </c>
      <c r="K4310" t="s">
        <v>151</v>
      </c>
      <c r="L4310" t="s">
        <v>141</v>
      </c>
      <c r="M4310" s="5">
        <v>474</v>
      </c>
    </row>
    <row r="4311" spans="1:13" x14ac:dyDescent="0.65">
      <c r="A4311" s="2">
        <v>45755</v>
      </c>
      <c r="B4311" s="3">
        <f t="shared" si="203"/>
        <v>2025</v>
      </c>
      <c r="C4311" t="str">
        <f t="shared" si="201"/>
        <v>2024-2025</v>
      </c>
      <c r="D4311" t="s">
        <v>160</v>
      </c>
      <c r="E4311" t="s">
        <v>52</v>
      </c>
      <c r="F4311" t="str">
        <f t="shared" si="202"/>
        <v>New South Wales</v>
      </c>
      <c r="G4311" t="s">
        <v>10</v>
      </c>
      <c r="H4311">
        <v>2485</v>
      </c>
      <c r="I4311" t="s">
        <v>11</v>
      </c>
      <c r="J4311" t="s">
        <v>120</v>
      </c>
      <c r="K4311" t="s">
        <v>154</v>
      </c>
      <c r="L4311" t="s">
        <v>144</v>
      </c>
      <c r="M4311" s="5">
        <v>294</v>
      </c>
    </row>
    <row r="4312" spans="1:13" x14ac:dyDescent="0.65">
      <c r="A4312" s="2">
        <v>45321</v>
      </c>
      <c r="B4312" s="3">
        <f t="shared" si="203"/>
        <v>2024</v>
      </c>
      <c r="C4312" t="str">
        <f t="shared" si="201"/>
        <v>2023-2024</v>
      </c>
      <c r="D4312" t="s">
        <v>160</v>
      </c>
      <c r="E4312" t="s">
        <v>84</v>
      </c>
      <c r="F4312" t="str">
        <f t="shared" si="202"/>
        <v>Western Australia</v>
      </c>
      <c r="G4312" t="s">
        <v>28</v>
      </c>
      <c r="H4312">
        <v>6280</v>
      </c>
      <c r="I4312" t="s">
        <v>11</v>
      </c>
      <c r="J4312" t="s">
        <v>133</v>
      </c>
      <c r="K4312" t="s">
        <v>159</v>
      </c>
      <c r="L4312" t="s">
        <v>149</v>
      </c>
      <c r="M4312" s="5">
        <v>439</v>
      </c>
    </row>
    <row r="4313" spans="1:13" x14ac:dyDescent="0.65">
      <c r="A4313" s="2">
        <v>45562</v>
      </c>
      <c r="B4313" s="3">
        <f t="shared" si="203"/>
        <v>2025</v>
      </c>
      <c r="C4313" t="str">
        <f t="shared" si="201"/>
        <v>2024-2025</v>
      </c>
      <c r="D4313" t="s">
        <v>160</v>
      </c>
      <c r="E4313" t="s">
        <v>114</v>
      </c>
      <c r="F4313" t="str">
        <f t="shared" si="202"/>
        <v>Victoria</v>
      </c>
      <c r="G4313" t="s">
        <v>26</v>
      </c>
      <c r="H4313">
        <v>3353</v>
      </c>
      <c r="I4313" t="s">
        <v>11</v>
      </c>
      <c r="J4313" t="s">
        <v>127</v>
      </c>
      <c r="K4313" t="s">
        <v>157</v>
      </c>
      <c r="L4313" t="s">
        <v>147</v>
      </c>
      <c r="M4313" s="5">
        <v>60</v>
      </c>
    </row>
    <row r="4314" spans="1:13" x14ac:dyDescent="0.65">
      <c r="A4314" s="2">
        <v>45649</v>
      </c>
      <c r="B4314" s="3">
        <f t="shared" si="203"/>
        <v>2025</v>
      </c>
      <c r="C4314" t="str">
        <f t="shared" si="201"/>
        <v>2024-2025</v>
      </c>
      <c r="D4314" t="s">
        <v>160</v>
      </c>
      <c r="E4314" t="s">
        <v>103</v>
      </c>
      <c r="F4314" t="str">
        <f t="shared" si="202"/>
        <v>Victoria</v>
      </c>
      <c r="G4314" t="s">
        <v>26</v>
      </c>
      <c r="H4314">
        <v>3550</v>
      </c>
      <c r="I4314" t="s">
        <v>11</v>
      </c>
      <c r="J4314" t="s">
        <v>127</v>
      </c>
      <c r="K4314" t="s">
        <v>150</v>
      </c>
      <c r="L4314" t="s">
        <v>140</v>
      </c>
      <c r="M4314" s="5">
        <v>248</v>
      </c>
    </row>
    <row r="4315" spans="1:13" x14ac:dyDescent="0.65">
      <c r="A4315" s="2">
        <v>45537</v>
      </c>
      <c r="B4315" s="3">
        <f t="shared" si="203"/>
        <v>2025</v>
      </c>
      <c r="C4315" t="str">
        <f t="shared" si="201"/>
        <v>2024-2025</v>
      </c>
      <c r="D4315" t="s">
        <v>160</v>
      </c>
      <c r="E4315" t="s">
        <v>62</v>
      </c>
      <c r="F4315" t="str">
        <f t="shared" si="202"/>
        <v>Victoria</v>
      </c>
      <c r="G4315" t="s">
        <v>26</v>
      </c>
      <c r="H4315">
        <v>3690</v>
      </c>
      <c r="I4315" t="s">
        <v>11</v>
      </c>
      <c r="J4315" t="s">
        <v>135</v>
      </c>
      <c r="K4315" t="s">
        <v>154</v>
      </c>
      <c r="L4315" t="s">
        <v>144</v>
      </c>
      <c r="M4315" s="5">
        <v>428</v>
      </c>
    </row>
    <row r="4316" spans="1:13" x14ac:dyDescent="0.65">
      <c r="A4316" s="2">
        <v>45676</v>
      </c>
      <c r="B4316" s="3">
        <f t="shared" si="203"/>
        <v>2025</v>
      </c>
      <c r="C4316" t="str">
        <f t="shared" si="201"/>
        <v>2024-2025</v>
      </c>
      <c r="D4316" t="s">
        <v>160</v>
      </c>
      <c r="E4316" t="s">
        <v>84</v>
      </c>
      <c r="F4316" t="str">
        <f t="shared" si="202"/>
        <v>Western Australia</v>
      </c>
      <c r="G4316" t="s">
        <v>28</v>
      </c>
      <c r="H4316">
        <v>6280</v>
      </c>
      <c r="I4316" t="s">
        <v>11</v>
      </c>
      <c r="J4316" t="s">
        <v>133</v>
      </c>
      <c r="K4316" t="s">
        <v>157</v>
      </c>
      <c r="L4316" t="s">
        <v>147</v>
      </c>
      <c r="M4316" s="5">
        <v>473</v>
      </c>
    </row>
    <row r="4317" spans="1:13" x14ac:dyDescent="0.65">
      <c r="A4317" s="2">
        <v>45358</v>
      </c>
      <c r="B4317" s="3">
        <f t="shared" si="203"/>
        <v>2024</v>
      </c>
      <c r="C4317" t="str">
        <f t="shared" si="201"/>
        <v>2023-2024</v>
      </c>
      <c r="D4317" t="s">
        <v>160</v>
      </c>
      <c r="E4317" t="s">
        <v>105</v>
      </c>
      <c r="F4317" t="str">
        <f t="shared" si="202"/>
        <v>New South Wales</v>
      </c>
      <c r="G4317" t="s">
        <v>10</v>
      </c>
      <c r="H4317">
        <v>2031</v>
      </c>
      <c r="I4317" t="s">
        <v>11</v>
      </c>
      <c r="J4317" t="s">
        <v>124</v>
      </c>
      <c r="K4317" t="s">
        <v>154</v>
      </c>
      <c r="L4317" t="s">
        <v>144</v>
      </c>
      <c r="M4317" s="5">
        <v>319</v>
      </c>
    </row>
    <row r="4318" spans="1:13" x14ac:dyDescent="0.65">
      <c r="A4318" s="2">
        <v>45989</v>
      </c>
      <c r="B4318" s="3">
        <f t="shared" si="203"/>
        <v>2026</v>
      </c>
      <c r="C4318" t="str">
        <f t="shared" si="201"/>
        <v>2025-2026</v>
      </c>
      <c r="D4318" t="s">
        <v>161</v>
      </c>
      <c r="E4318" t="s">
        <v>22</v>
      </c>
      <c r="F4318" t="str">
        <f t="shared" si="202"/>
        <v>New South Wales</v>
      </c>
      <c r="G4318" t="s">
        <v>10</v>
      </c>
      <c r="H4318">
        <v>2116</v>
      </c>
      <c r="I4318" t="s">
        <v>11</v>
      </c>
      <c r="J4318" t="s">
        <v>123</v>
      </c>
      <c r="K4318" t="s">
        <v>151</v>
      </c>
      <c r="L4318" t="s">
        <v>141</v>
      </c>
      <c r="M4318" s="5">
        <v>250</v>
      </c>
    </row>
    <row r="4319" spans="1:13" x14ac:dyDescent="0.65">
      <c r="A4319" s="2">
        <v>45456</v>
      </c>
      <c r="B4319" s="3">
        <f t="shared" si="203"/>
        <v>2024</v>
      </c>
      <c r="C4319" t="str">
        <f t="shared" si="201"/>
        <v>2023-2024</v>
      </c>
      <c r="D4319" t="s">
        <v>160</v>
      </c>
      <c r="E4319" t="s">
        <v>58</v>
      </c>
      <c r="F4319" t="str">
        <f t="shared" si="202"/>
        <v>New South Wales</v>
      </c>
      <c r="G4319" t="s">
        <v>10</v>
      </c>
      <c r="H4319">
        <v>2790</v>
      </c>
      <c r="I4319" t="s">
        <v>11</v>
      </c>
      <c r="J4319" t="s">
        <v>130</v>
      </c>
      <c r="K4319" t="s">
        <v>154</v>
      </c>
      <c r="L4319" t="s">
        <v>144</v>
      </c>
      <c r="M4319" s="5">
        <v>760</v>
      </c>
    </row>
    <row r="4320" spans="1:13" x14ac:dyDescent="0.65">
      <c r="A4320" s="2">
        <v>46013</v>
      </c>
      <c r="B4320" s="3">
        <f t="shared" si="203"/>
        <v>2026</v>
      </c>
      <c r="C4320" t="str">
        <f t="shared" si="201"/>
        <v>2025-2026</v>
      </c>
      <c r="D4320" t="s">
        <v>161</v>
      </c>
      <c r="E4320" t="s">
        <v>25</v>
      </c>
      <c r="F4320" t="str">
        <f t="shared" si="202"/>
        <v>Victoria</v>
      </c>
      <c r="G4320" t="s">
        <v>26</v>
      </c>
      <c r="H4320">
        <v>3066</v>
      </c>
      <c r="I4320" t="s">
        <v>11</v>
      </c>
      <c r="J4320" t="s">
        <v>126</v>
      </c>
      <c r="K4320" t="s">
        <v>157</v>
      </c>
      <c r="L4320" t="s">
        <v>147</v>
      </c>
      <c r="M4320" s="5">
        <v>150</v>
      </c>
    </row>
    <row r="4321" spans="1:13" x14ac:dyDescent="0.65">
      <c r="A4321" s="2">
        <v>45367</v>
      </c>
      <c r="B4321" s="3">
        <f t="shared" si="203"/>
        <v>2024</v>
      </c>
      <c r="C4321" t="str">
        <f t="shared" si="201"/>
        <v>2023-2024</v>
      </c>
      <c r="D4321" t="s">
        <v>160</v>
      </c>
      <c r="E4321" t="s">
        <v>104</v>
      </c>
      <c r="F4321" t="str">
        <f t="shared" si="202"/>
        <v>Victoria</v>
      </c>
      <c r="G4321" t="s">
        <v>26</v>
      </c>
      <c r="H4321">
        <v>3175</v>
      </c>
      <c r="I4321" t="s">
        <v>11</v>
      </c>
      <c r="J4321" t="s">
        <v>125</v>
      </c>
      <c r="K4321" t="s">
        <v>157</v>
      </c>
      <c r="L4321" t="s">
        <v>147</v>
      </c>
      <c r="M4321" s="5">
        <v>264</v>
      </c>
    </row>
    <row r="4322" spans="1:13" x14ac:dyDescent="0.65">
      <c r="A4322" s="2">
        <v>45398</v>
      </c>
      <c r="B4322" s="3">
        <f t="shared" si="203"/>
        <v>2024</v>
      </c>
      <c r="C4322" t="str">
        <f t="shared" si="201"/>
        <v>2023-2024</v>
      </c>
      <c r="D4322" t="s">
        <v>160</v>
      </c>
      <c r="E4322" t="s">
        <v>69</v>
      </c>
      <c r="F4322" t="str">
        <f t="shared" si="202"/>
        <v>Victoria</v>
      </c>
      <c r="G4322" t="s">
        <v>26</v>
      </c>
      <c r="H4322">
        <v>3148</v>
      </c>
      <c r="I4322" t="s">
        <v>11</v>
      </c>
      <c r="J4322" t="s">
        <v>125</v>
      </c>
      <c r="K4322" t="s">
        <v>157</v>
      </c>
      <c r="L4322" t="s">
        <v>147</v>
      </c>
      <c r="M4322" s="5">
        <v>137</v>
      </c>
    </row>
    <row r="4323" spans="1:13" x14ac:dyDescent="0.65">
      <c r="A4323" s="2">
        <v>45996</v>
      </c>
      <c r="B4323" s="3">
        <f t="shared" si="203"/>
        <v>2026</v>
      </c>
      <c r="C4323" t="str">
        <f t="shared" si="201"/>
        <v>2025-2026</v>
      </c>
      <c r="D4323" t="s">
        <v>161</v>
      </c>
      <c r="E4323" t="s">
        <v>49</v>
      </c>
      <c r="F4323" t="str">
        <f t="shared" si="202"/>
        <v>New South Wales</v>
      </c>
      <c r="G4323" t="s">
        <v>10</v>
      </c>
      <c r="H4323">
        <v>2350</v>
      </c>
      <c r="I4323" t="s">
        <v>11</v>
      </c>
      <c r="J4323" t="s">
        <v>120</v>
      </c>
      <c r="K4323" t="s">
        <v>159</v>
      </c>
      <c r="L4323" t="s">
        <v>149</v>
      </c>
      <c r="M4323" s="5">
        <v>283</v>
      </c>
    </row>
    <row r="4324" spans="1:13" x14ac:dyDescent="0.65">
      <c r="A4324" s="2">
        <v>46015</v>
      </c>
      <c r="B4324" s="3">
        <f t="shared" si="203"/>
        <v>2026</v>
      </c>
      <c r="C4324" t="str">
        <f t="shared" si="201"/>
        <v>2025-2026</v>
      </c>
      <c r="D4324" t="s">
        <v>160</v>
      </c>
      <c r="E4324" t="s">
        <v>78</v>
      </c>
      <c r="F4324" t="str">
        <f t="shared" si="202"/>
        <v>New South Wales</v>
      </c>
      <c r="G4324" t="s">
        <v>10</v>
      </c>
      <c r="H4324">
        <v>2480</v>
      </c>
      <c r="I4324" t="s">
        <v>11</v>
      </c>
      <c r="J4324" t="s">
        <v>120</v>
      </c>
      <c r="K4324" t="s">
        <v>157</v>
      </c>
      <c r="L4324" t="s">
        <v>147</v>
      </c>
      <c r="M4324" s="5">
        <v>130</v>
      </c>
    </row>
    <row r="4325" spans="1:13" x14ac:dyDescent="0.65">
      <c r="A4325" s="2">
        <v>45538</v>
      </c>
      <c r="B4325" s="3">
        <f t="shared" si="203"/>
        <v>2025</v>
      </c>
      <c r="C4325" t="str">
        <f t="shared" si="201"/>
        <v>2024-2025</v>
      </c>
      <c r="D4325" t="s">
        <v>160</v>
      </c>
      <c r="E4325" t="s">
        <v>81</v>
      </c>
      <c r="F4325" t="str">
        <f t="shared" si="202"/>
        <v>Victoria</v>
      </c>
      <c r="G4325" t="s">
        <v>26</v>
      </c>
      <c r="H4325">
        <v>3076</v>
      </c>
      <c r="I4325" t="s">
        <v>11</v>
      </c>
      <c r="J4325" t="s">
        <v>126</v>
      </c>
      <c r="K4325" t="s">
        <v>159</v>
      </c>
      <c r="L4325" t="s">
        <v>149</v>
      </c>
      <c r="M4325" s="5">
        <v>524</v>
      </c>
    </row>
    <row r="4326" spans="1:13" x14ac:dyDescent="0.65">
      <c r="A4326" s="2">
        <v>45471</v>
      </c>
      <c r="B4326" s="3">
        <f t="shared" si="203"/>
        <v>2024</v>
      </c>
      <c r="C4326" t="str">
        <f t="shared" si="201"/>
        <v>2023-2024</v>
      </c>
      <c r="D4326" t="s">
        <v>160</v>
      </c>
      <c r="E4326" t="s">
        <v>63</v>
      </c>
      <c r="F4326" t="str">
        <f t="shared" si="202"/>
        <v>Queensland</v>
      </c>
      <c r="G4326" t="s">
        <v>19</v>
      </c>
      <c r="H4326">
        <v>4068</v>
      </c>
      <c r="I4326" t="s">
        <v>11</v>
      </c>
      <c r="J4326" t="s">
        <v>129</v>
      </c>
      <c r="K4326" t="s">
        <v>157</v>
      </c>
      <c r="L4326" t="s">
        <v>147</v>
      </c>
      <c r="M4326" s="5">
        <v>176</v>
      </c>
    </row>
    <row r="4327" spans="1:13" x14ac:dyDescent="0.65">
      <c r="A4327" s="2">
        <v>45766</v>
      </c>
      <c r="B4327" s="3">
        <f t="shared" si="203"/>
        <v>2025</v>
      </c>
      <c r="C4327" t="str">
        <f t="shared" si="201"/>
        <v>2024-2025</v>
      </c>
      <c r="D4327" t="s">
        <v>160</v>
      </c>
      <c r="E4327" t="s">
        <v>90</v>
      </c>
      <c r="F4327" t="str">
        <f t="shared" si="202"/>
        <v>New South Wales</v>
      </c>
      <c r="G4327" t="s">
        <v>10</v>
      </c>
      <c r="H4327">
        <v>2650</v>
      </c>
      <c r="I4327" t="s">
        <v>11</v>
      </c>
      <c r="J4327" t="s">
        <v>130</v>
      </c>
      <c r="K4327" t="s">
        <v>154</v>
      </c>
      <c r="L4327" t="s">
        <v>144</v>
      </c>
      <c r="M4327" s="5">
        <v>147</v>
      </c>
    </row>
    <row r="4328" spans="1:13" x14ac:dyDescent="0.65">
      <c r="A4328" s="2">
        <v>45509</v>
      </c>
      <c r="B4328" s="3">
        <f t="shared" si="203"/>
        <v>2025</v>
      </c>
      <c r="C4328" t="str">
        <f t="shared" si="201"/>
        <v>2024-2025</v>
      </c>
      <c r="D4328" t="s">
        <v>160</v>
      </c>
      <c r="E4328" t="s">
        <v>113</v>
      </c>
      <c r="F4328" t="str">
        <f t="shared" si="202"/>
        <v>New South Wales</v>
      </c>
      <c r="G4328" t="s">
        <v>10</v>
      </c>
      <c r="H4328">
        <v>2101</v>
      </c>
      <c r="I4328" t="s">
        <v>11</v>
      </c>
      <c r="J4328" t="s">
        <v>123</v>
      </c>
      <c r="K4328" t="s">
        <v>157</v>
      </c>
      <c r="L4328" t="s">
        <v>147</v>
      </c>
      <c r="M4328" s="5">
        <v>787</v>
      </c>
    </row>
    <row r="4329" spans="1:13" x14ac:dyDescent="0.65">
      <c r="A4329" s="2">
        <v>45887</v>
      </c>
      <c r="B4329" s="3">
        <f t="shared" si="203"/>
        <v>2026</v>
      </c>
      <c r="C4329" t="str">
        <f t="shared" si="201"/>
        <v>2025-2026</v>
      </c>
      <c r="D4329" t="s">
        <v>160</v>
      </c>
      <c r="E4329" t="s">
        <v>9</v>
      </c>
      <c r="F4329" t="str">
        <f t="shared" si="202"/>
        <v>New South Wales</v>
      </c>
      <c r="G4329" t="s">
        <v>10</v>
      </c>
      <c r="H4329">
        <v>2067</v>
      </c>
      <c r="I4329" t="s">
        <v>11</v>
      </c>
      <c r="J4329" t="s">
        <v>124</v>
      </c>
      <c r="K4329" t="s">
        <v>153</v>
      </c>
      <c r="L4329" t="s">
        <v>143</v>
      </c>
      <c r="M4329" s="5">
        <v>784</v>
      </c>
    </row>
    <row r="4330" spans="1:13" x14ac:dyDescent="0.65">
      <c r="A4330" s="2">
        <v>45386</v>
      </c>
      <c r="B4330" s="3">
        <f t="shared" si="203"/>
        <v>2024</v>
      </c>
      <c r="C4330" t="str">
        <f t="shared" si="201"/>
        <v>2023-2024</v>
      </c>
      <c r="D4330" t="s">
        <v>160</v>
      </c>
      <c r="E4330" t="s">
        <v>23</v>
      </c>
      <c r="F4330" t="str">
        <f t="shared" si="202"/>
        <v>New South Wales</v>
      </c>
      <c r="G4330" t="s">
        <v>10</v>
      </c>
      <c r="H4330">
        <v>2830</v>
      </c>
      <c r="I4330" t="s">
        <v>11</v>
      </c>
      <c r="J4330" t="s">
        <v>130</v>
      </c>
      <c r="K4330" t="s">
        <v>159</v>
      </c>
      <c r="L4330" t="s">
        <v>149</v>
      </c>
      <c r="M4330" s="5">
        <v>406</v>
      </c>
    </row>
    <row r="4331" spans="1:13" x14ac:dyDescent="0.65">
      <c r="A4331" s="2">
        <v>46021</v>
      </c>
      <c r="B4331" s="3">
        <f t="shared" si="203"/>
        <v>2026</v>
      </c>
      <c r="C4331" t="str">
        <f t="shared" si="201"/>
        <v>2025-2026</v>
      </c>
      <c r="D4331" t="s">
        <v>160</v>
      </c>
      <c r="E4331" t="s">
        <v>38</v>
      </c>
      <c r="F4331" t="str">
        <f t="shared" si="202"/>
        <v>Victoria</v>
      </c>
      <c r="G4331" t="s">
        <v>26</v>
      </c>
      <c r="H4331">
        <v>3199</v>
      </c>
      <c r="I4331" t="s">
        <v>11</v>
      </c>
      <c r="J4331" t="s">
        <v>125</v>
      </c>
      <c r="K4331" t="s">
        <v>154</v>
      </c>
      <c r="L4331" t="s">
        <v>144</v>
      </c>
      <c r="M4331" s="5">
        <v>522</v>
      </c>
    </row>
    <row r="4332" spans="1:13" x14ac:dyDescent="0.65">
      <c r="A4332" s="2">
        <v>45555</v>
      </c>
      <c r="B4332" s="3">
        <f t="shared" si="203"/>
        <v>2025</v>
      </c>
      <c r="C4332" t="str">
        <f t="shared" si="201"/>
        <v>2024-2025</v>
      </c>
      <c r="D4332" t="s">
        <v>160</v>
      </c>
      <c r="E4332" t="s">
        <v>94</v>
      </c>
      <c r="F4332" t="str">
        <f t="shared" si="202"/>
        <v>Queensland</v>
      </c>
      <c r="G4332" t="s">
        <v>19</v>
      </c>
      <c r="H4332">
        <v>4551</v>
      </c>
      <c r="I4332" t="s">
        <v>11</v>
      </c>
      <c r="J4332" t="s">
        <v>134</v>
      </c>
      <c r="K4332" t="s">
        <v>159</v>
      </c>
      <c r="L4332" t="s">
        <v>149</v>
      </c>
      <c r="M4332" s="5">
        <v>504</v>
      </c>
    </row>
    <row r="4333" spans="1:13" x14ac:dyDescent="0.65">
      <c r="A4333" s="2">
        <v>45713</v>
      </c>
      <c r="B4333" s="3">
        <f t="shared" si="203"/>
        <v>2025</v>
      </c>
      <c r="C4333" t="str">
        <f t="shared" si="201"/>
        <v>2024-2025</v>
      </c>
      <c r="D4333" t="s">
        <v>160</v>
      </c>
      <c r="E4333" t="s">
        <v>82</v>
      </c>
      <c r="F4333" t="str">
        <f t="shared" si="202"/>
        <v>Queensland</v>
      </c>
      <c r="G4333" t="s">
        <v>19</v>
      </c>
      <c r="H4333">
        <v>4215</v>
      </c>
      <c r="I4333" t="s">
        <v>11</v>
      </c>
      <c r="J4333" t="s">
        <v>122</v>
      </c>
      <c r="K4333" t="s">
        <v>151</v>
      </c>
      <c r="L4333" t="s">
        <v>141</v>
      </c>
      <c r="M4333" s="5">
        <v>648</v>
      </c>
    </row>
    <row r="4334" spans="1:13" x14ac:dyDescent="0.65">
      <c r="A4334" s="2">
        <v>45803</v>
      </c>
      <c r="B4334" s="3">
        <f t="shared" si="203"/>
        <v>2025</v>
      </c>
      <c r="C4334" t="str">
        <f t="shared" si="201"/>
        <v>2024-2025</v>
      </c>
      <c r="D4334" t="s">
        <v>160</v>
      </c>
      <c r="E4334" t="s">
        <v>94</v>
      </c>
      <c r="F4334" t="str">
        <f t="shared" si="202"/>
        <v>Queensland</v>
      </c>
      <c r="G4334" t="s">
        <v>19</v>
      </c>
      <c r="H4334">
        <v>4551</v>
      </c>
      <c r="I4334" t="s">
        <v>11</v>
      </c>
      <c r="J4334" t="s">
        <v>134</v>
      </c>
      <c r="K4334" t="s">
        <v>150</v>
      </c>
      <c r="L4334" t="s">
        <v>140</v>
      </c>
      <c r="M4334" s="5">
        <v>627</v>
      </c>
    </row>
    <row r="4335" spans="1:13" x14ac:dyDescent="0.65">
      <c r="A4335" s="2">
        <v>45761</v>
      </c>
      <c r="B4335" s="3">
        <f t="shared" si="203"/>
        <v>2025</v>
      </c>
      <c r="C4335" t="str">
        <f t="shared" si="201"/>
        <v>2024-2025</v>
      </c>
      <c r="D4335" t="s">
        <v>161</v>
      </c>
      <c r="E4335" t="s">
        <v>92</v>
      </c>
      <c r="F4335" t="str">
        <f t="shared" si="202"/>
        <v>New South Wales</v>
      </c>
      <c r="G4335" t="s">
        <v>10</v>
      </c>
      <c r="H4335">
        <v>2015</v>
      </c>
      <c r="I4335" t="s">
        <v>11</v>
      </c>
      <c r="J4335" t="s">
        <v>124</v>
      </c>
      <c r="K4335" t="s">
        <v>154</v>
      </c>
      <c r="L4335" t="s">
        <v>144</v>
      </c>
      <c r="M4335" s="5">
        <v>487</v>
      </c>
    </row>
    <row r="4336" spans="1:13" x14ac:dyDescent="0.65">
      <c r="A4336" s="2">
        <v>45582</v>
      </c>
      <c r="B4336" s="3">
        <f t="shared" si="203"/>
        <v>2025</v>
      </c>
      <c r="C4336" t="str">
        <f t="shared" si="201"/>
        <v>2024-2025</v>
      </c>
      <c r="D4336" t="s">
        <v>160</v>
      </c>
      <c r="E4336" t="s">
        <v>14</v>
      </c>
      <c r="F4336" t="str">
        <f t="shared" si="202"/>
        <v>Northern Territory</v>
      </c>
      <c r="G4336" t="s">
        <v>15</v>
      </c>
      <c r="H4336">
        <v>800</v>
      </c>
      <c r="I4336" t="s">
        <v>11</v>
      </c>
      <c r="J4336" t="s">
        <v>138</v>
      </c>
      <c r="K4336" t="s">
        <v>150</v>
      </c>
      <c r="L4336" t="s">
        <v>140</v>
      </c>
      <c r="M4336" s="5">
        <v>336</v>
      </c>
    </row>
    <row r="4337" spans="1:13" x14ac:dyDescent="0.65">
      <c r="A4337" s="2">
        <v>45668</v>
      </c>
      <c r="B4337" s="3">
        <f t="shared" si="203"/>
        <v>2025</v>
      </c>
      <c r="C4337" t="str">
        <f t="shared" si="201"/>
        <v>2024-2025</v>
      </c>
      <c r="D4337" t="s">
        <v>160</v>
      </c>
      <c r="E4337" t="s">
        <v>9</v>
      </c>
      <c r="F4337" t="str">
        <f t="shared" si="202"/>
        <v>New South Wales</v>
      </c>
      <c r="G4337" t="s">
        <v>10</v>
      </c>
      <c r="H4337">
        <v>2067</v>
      </c>
      <c r="I4337" t="s">
        <v>11</v>
      </c>
      <c r="J4337" t="s">
        <v>124</v>
      </c>
      <c r="K4337" t="s">
        <v>157</v>
      </c>
      <c r="L4337" t="s">
        <v>147</v>
      </c>
      <c r="M4337" s="5">
        <v>450</v>
      </c>
    </row>
    <row r="4338" spans="1:13" x14ac:dyDescent="0.65">
      <c r="A4338" s="2">
        <v>45343</v>
      </c>
      <c r="B4338" s="3">
        <f t="shared" si="203"/>
        <v>2024</v>
      </c>
      <c r="C4338" t="str">
        <f t="shared" si="201"/>
        <v>2023-2024</v>
      </c>
      <c r="D4338" t="s">
        <v>160</v>
      </c>
      <c r="E4338" t="s">
        <v>63</v>
      </c>
      <c r="F4338" t="str">
        <f t="shared" si="202"/>
        <v>Queensland</v>
      </c>
      <c r="G4338" t="s">
        <v>19</v>
      </c>
      <c r="H4338">
        <v>4068</v>
      </c>
      <c r="I4338" t="s">
        <v>11</v>
      </c>
      <c r="J4338" t="s">
        <v>129</v>
      </c>
      <c r="K4338" t="s">
        <v>151</v>
      </c>
      <c r="L4338" t="s">
        <v>141</v>
      </c>
      <c r="M4338" s="5">
        <v>161</v>
      </c>
    </row>
    <row r="4339" spans="1:13" x14ac:dyDescent="0.65">
      <c r="A4339" s="2">
        <v>45391</v>
      </c>
      <c r="B4339" s="3">
        <f t="shared" si="203"/>
        <v>2024</v>
      </c>
      <c r="C4339" t="str">
        <f t="shared" si="201"/>
        <v>2023-2024</v>
      </c>
      <c r="D4339" t="s">
        <v>160</v>
      </c>
      <c r="E4339" t="s">
        <v>94</v>
      </c>
      <c r="F4339" t="str">
        <f t="shared" si="202"/>
        <v>Queensland</v>
      </c>
      <c r="G4339" t="s">
        <v>19</v>
      </c>
      <c r="H4339">
        <v>4551</v>
      </c>
      <c r="I4339" t="s">
        <v>11</v>
      </c>
      <c r="J4339" t="s">
        <v>134</v>
      </c>
      <c r="K4339" t="s">
        <v>157</v>
      </c>
      <c r="L4339" t="s">
        <v>147</v>
      </c>
      <c r="M4339" s="5">
        <v>430</v>
      </c>
    </row>
    <row r="4340" spans="1:13" x14ac:dyDescent="0.65">
      <c r="A4340" s="2">
        <v>45535</v>
      </c>
      <c r="B4340" s="3">
        <f t="shared" si="203"/>
        <v>2025</v>
      </c>
      <c r="C4340" t="str">
        <f t="shared" si="201"/>
        <v>2024-2025</v>
      </c>
      <c r="D4340" t="s">
        <v>161</v>
      </c>
      <c r="E4340" t="s">
        <v>22</v>
      </c>
      <c r="F4340" t="str">
        <f t="shared" si="202"/>
        <v>New South Wales</v>
      </c>
      <c r="G4340" t="s">
        <v>10</v>
      </c>
      <c r="H4340">
        <v>2116</v>
      </c>
      <c r="I4340" t="s">
        <v>11</v>
      </c>
      <c r="J4340" t="s">
        <v>123</v>
      </c>
      <c r="K4340" t="s">
        <v>154</v>
      </c>
      <c r="L4340" t="s">
        <v>144</v>
      </c>
      <c r="M4340" s="5">
        <v>646</v>
      </c>
    </row>
    <row r="4341" spans="1:13" x14ac:dyDescent="0.65">
      <c r="A4341" s="2">
        <v>45864</v>
      </c>
      <c r="B4341" s="3">
        <f t="shared" si="203"/>
        <v>2026</v>
      </c>
      <c r="C4341" t="str">
        <f t="shared" si="201"/>
        <v>2025-2026</v>
      </c>
      <c r="D4341" t="s">
        <v>160</v>
      </c>
      <c r="E4341" t="s">
        <v>81</v>
      </c>
      <c r="F4341" t="str">
        <f t="shared" si="202"/>
        <v>Victoria</v>
      </c>
      <c r="G4341" t="s">
        <v>26</v>
      </c>
      <c r="H4341">
        <v>3076</v>
      </c>
      <c r="I4341" t="s">
        <v>11</v>
      </c>
      <c r="J4341" t="s">
        <v>126</v>
      </c>
      <c r="K4341" t="s">
        <v>159</v>
      </c>
      <c r="L4341" t="s">
        <v>149</v>
      </c>
      <c r="M4341" s="5">
        <v>495</v>
      </c>
    </row>
    <row r="4342" spans="1:13" x14ac:dyDescent="0.65">
      <c r="A4342" s="2">
        <v>45695</v>
      </c>
      <c r="B4342" s="3">
        <f t="shared" si="203"/>
        <v>2025</v>
      </c>
      <c r="C4342" t="str">
        <f t="shared" si="201"/>
        <v>2024-2025</v>
      </c>
      <c r="D4342" t="s">
        <v>160</v>
      </c>
      <c r="E4342" t="s">
        <v>106</v>
      </c>
      <c r="F4342" t="str">
        <f t="shared" si="202"/>
        <v>Queensland</v>
      </c>
      <c r="G4342" t="s">
        <v>19</v>
      </c>
      <c r="H4342">
        <v>4558</v>
      </c>
      <c r="I4342" t="s">
        <v>11</v>
      </c>
      <c r="J4342" t="s">
        <v>134</v>
      </c>
      <c r="K4342" t="s">
        <v>154</v>
      </c>
      <c r="L4342" t="s">
        <v>144</v>
      </c>
      <c r="M4342" s="5">
        <v>52</v>
      </c>
    </row>
    <row r="4343" spans="1:13" x14ac:dyDescent="0.65">
      <c r="A4343" s="2">
        <v>45757</v>
      </c>
      <c r="B4343" s="3">
        <f t="shared" si="203"/>
        <v>2025</v>
      </c>
      <c r="C4343" t="str">
        <f t="shared" si="201"/>
        <v>2024-2025</v>
      </c>
      <c r="D4343" t="s">
        <v>160</v>
      </c>
      <c r="E4343" t="s">
        <v>22</v>
      </c>
      <c r="F4343" t="str">
        <f t="shared" si="202"/>
        <v>New South Wales</v>
      </c>
      <c r="G4343" t="s">
        <v>10</v>
      </c>
      <c r="H4343">
        <v>2116</v>
      </c>
      <c r="I4343" t="s">
        <v>11</v>
      </c>
      <c r="J4343" t="s">
        <v>123</v>
      </c>
      <c r="K4343" t="s">
        <v>150</v>
      </c>
      <c r="L4343" t="s">
        <v>140</v>
      </c>
      <c r="M4343" s="5">
        <v>179</v>
      </c>
    </row>
    <row r="4344" spans="1:13" x14ac:dyDescent="0.65">
      <c r="A4344" s="2">
        <v>45879</v>
      </c>
      <c r="B4344" s="3">
        <f t="shared" si="203"/>
        <v>2026</v>
      </c>
      <c r="C4344" t="str">
        <f t="shared" si="201"/>
        <v>2025-2026</v>
      </c>
      <c r="D4344" t="s">
        <v>160</v>
      </c>
      <c r="E4344" t="s">
        <v>83</v>
      </c>
      <c r="F4344" t="str">
        <f t="shared" si="202"/>
        <v>Victoria</v>
      </c>
      <c r="G4344" t="s">
        <v>26</v>
      </c>
      <c r="H4344">
        <v>3551</v>
      </c>
      <c r="I4344" t="s">
        <v>11</v>
      </c>
      <c r="J4344" t="s">
        <v>127</v>
      </c>
      <c r="K4344" t="s">
        <v>159</v>
      </c>
      <c r="L4344" t="s">
        <v>149</v>
      </c>
      <c r="M4344" s="5">
        <v>399</v>
      </c>
    </row>
    <row r="4345" spans="1:13" x14ac:dyDescent="0.65">
      <c r="A4345" s="2">
        <v>45518</v>
      </c>
      <c r="B4345" s="3">
        <f t="shared" si="203"/>
        <v>2025</v>
      </c>
      <c r="C4345" t="str">
        <f t="shared" si="201"/>
        <v>2024-2025</v>
      </c>
      <c r="D4345" t="s">
        <v>160</v>
      </c>
      <c r="E4345" t="s">
        <v>90</v>
      </c>
      <c r="F4345" t="str">
        <f t="shared" si="202"/>
        <v>New South Wales</v>
      </c>
      <c r="G4345" t="s">
        <v>10</v>
      </c>
      <c r="H4345">
        <v>2650</v>
      </c>
      <c r="I4345" t="s">
        <v>11</v>
      </c>
      <c r="J4345" t="s">
        <v>130</v>
      </c>
      <c r="K4345" t="s">
        <v>151</v>
      </c>
      <c r="L4345" t="s">
        <v>141</v>
      </c>
      <c r="M4345" s="5">
        <v>754</v>
      </c>
    </row>
    <row r="4346" spans="1:13" x14ac:dyDescent="0.65">
      <c r="A4346" s="2">
        <v>45301</v>
      </c>
      <c r="B4346" s="3">
        <f t="shared" si="203"/>
        <v>2024</v>
      </c>
      <c r="C4346" t="str">
        <f t="shared" si="201"/>
        <v>2023-2024</v>
      </c>
      <c r="D4346" t="s">
        <v>160</v>
      </c>
      <c r="E4346" t="s">
        <v>59</v>
      </c>
      <c r="F4346" t="str">
        <f t="shared" si="202"/>
        <v>South Australia</v>
      </c>
      <c r="G4346" t="s">
        <v>17</v>
      </c>
      <c r="H4346">
        <v>5011</v>
      </c>
      <c r="I4346" t="s">
        <v>11</v>
      </c>
      <c r="J4346" t="s">
        <v>132</v>
      </c>
      <c r="K4346" t="s">
        <v>154</v>
      </c>
      <c r="L4346" t="s">
        <v>144</v>
      </c>
      <c r="M4346" s="5">
        <v>368</v>
      </c>
    </row>
    <row r="4347" spans="1:13" x14ac:dyDescent="0.65">
      <c r="A4347" s="2">
        <v>46005</v>
      </c>
      <c r="B4347" s="3">
        <f t="shared" si="203"/>
        <v>2026</v>
      </c>
      <c r="C4347" t="str">
        <f t="shared" si="201"/>
        <v>2025-2026</v>
      </c>
      <c r="D4347" t="s">
        <v>160</v>
      </c>
      <c r="E4347" t="s">
        <v>83</v>
      </c>
      <c r="F4347" t="str">
        <f t="shared" si="202"/>
        <v>Victoria</v>
      </c>
      <c r="G4347" t="s">
        <v>26</v>
      </c>
      <c r="H4347">
        <v>3551</v>
      </c>
      <c r="I4347" t="s">
        <v>11</v>
      </c>
      <c r="J4347" t="s">
        <v>127</v>
      </c>
      <c r="K4347" t="s">
        <v>151</v>
      </c>
      <c r="L4347" t="s">
        <v>141</v>
      </c>
      <c r="M4347" s="5">
        <v>359</v>
      </c>
    </row>
    <row r="4348" spans="1:13" x14ac:dyDescent="0.65">
      <c r="A4348" s="2">
        <v>45303</v>
      </c>
      <c r="B4348" s="3">
        <f t="shared" si="203"/>
        <v>2024</v>
      </c>
      <c r="C4348" t="str">
        <f t="shared" si="201"/>
        <v>2023-2024</v>
      </c>
      <c r="D4348" t="s">
        <v>160</v>
      </c>
      <c r="E4348" t="s">
        <v>41</v>
      </c>
      <c r="F4348" t="str">
        <f t="shared" si="202"/>
        <v>New South Wales</v>
      </c>
      <c r="G4348" t="s">
        <v>10</v>
      </c>
      <c r="H4348">
        <v>2478</v>
      </c>
      <c r="I4348" t="s">
        <v>11</v>
      </c>
      <c r="J4348" t="s">
        <v>120</v>
      </c>
      <c r="K4348" t="s">
        <v>154</v>
      </c>
      <c r="L4348" t="s">
        <v>144</v>
      </c>
      <c r="M4348" s="5">
        <v>436</v>
      </c>
    </row>
    <row r="4349" spans="1:13" x14ac:dyDescent="0.65">
      <c r="A4349" s="2">
        <v>45392</v>
      </c>
      <c r="B4349" s="3">
        <f t="shared" si="203"/>
        <v>2024</v>
      </c>
      <c r="C4349" t="str">
        <f t="shared" si="201"/>
        <v>2023-2024</v>
      </c>
      <c r="D4349" t="s">
        <v>160</v>
      </c>
      <c r="E4349" t="s">
        <v>34</v>
      </c>
      <c r="F4349" t="str">
        <f t="shared" si="202"/>
        <v>New South Wales</v>
      </c>
      <c r="G4349" t="s">
        <v>10</v>
      </c>
      <c r="H4349">
        <v>2560</v>
      </c>
      <c r="I4349" t="s">
        <v>11</v>
      </c>
      <c r="J4349" t="s">
        <v>121</v>
      </c>
      <c r="K4349" t="s">
        <v>157</v>
      </c>
      <c r="L4349" t="s">
        <v>147</v>
      </c>
      <c r="M4349" s="5">
        <v>556</v>
      </c>
    </row>
    <row r="4350" spans="1:13" x14ac:dyDescent="0.65">
      <c r="A4350" s="2">
        <v>45980</v>
      </c>
      <c r="B4350" s="3">
        <f t="shared" si="203"/>
        <v>2026</v>
      </c>
      <c r="C4350" t="str">
        <f t="shared" si="201"/>
        <v>2025-2026</v>
      </c>
      <c r="D4350" t="s">
        <v>160</v>
      </c>
      <c r="E4350" t="s">
        <v>14</v>
      </c>
      <c r="F4350" t="str">
        <f t="shared" si="202"/>
        <v>Northern Territory</v>
      </c>
      <c r="G4350" t="s">
        <v>15</v>
      </c>
      <c r="H4350">
        <v>800</v>
      </c>
      <c r="I4350" t="s">
        <v>11</v>
      </c>
      <c r="J4350" t="s">
        <v>138</v>
      </c>
      <c r="K4350" t="s">
        <v>157</v>
      </c>
      <c r="L4350" t="s">
        <v>147</v>
      </c>
      <c r="M4350" s="5">
        <v>668</v>
      </c>
    </row>
    <row r="4351" spans="1:13" x14ac:dyDescent="0.65">
      <c r="A4351" s="2">
        <v>45531</v>
      </c>
      <c r="B4351" s="3">
        <f t="shared" si="203"/>
        <v>2025</v>
      </c>
      <c r="C4351" t="str">
        <f t="shared" si="201"/>
        <v>2024-2025</v>
      </c>
      <c r="D4351" t="s">
        <v>161</v>
      </c>
      <c r="E4351" t="s">
        <v>66</v>
      </c>
      <c r="F4351" t="str">
        <f t="shared" si="202"/>
        <v>Western Australia</v>
      </c>
      <c r="G4351" t="s">
        <v>28</v>
      </c>
      <c r="H4351">
        <v>6330</v>
      </c>
      <c r="I4351" t="s">
        <v>11</v>
      </c>
      <c r="J4351" t="s">
        <v>133</v>
      </c>
      <c r="K4351" t="s">
        <v>157</v>
      </c>
      <c r="L4351" t="s">
        <v>147</v>
      </c>
      <c r="M4351" s="5">
        <v>349</v>
      </c>
    </row>
    <row r="4352" spans="1:13" x14ac:dyDescent="0.65">
      <c r="A4352" s="2">
        <v>45705</v>
      </c>
      <c r="B4352" s="3">
        <f t="shared" si="203"/>
        <v>2025</v>
      </c>
      <c r="C4352" t="str">
        <f t="shared" si="201"/>
        <v>2024-2025</v>
      </c>
      <c r="D4352" t="s">
        <v>161</v>
      </c>
      <c r="E4352" t="s">
        <v>77</v>
      </c>
      <c r="F4352" t="str">
        <f t="shared" si="202"/>
        <v>Victoria</v>
      </c>
      <c r="G4352" t="s">
        <v>26</v>
      </c>
      <c r="H4352">
        <v>3018</v>
      </c>
      <c r="I4352" t="s">
        <v>11</v>
      </c>
      <c r="J4352" t="s">
        <v>126</v>
      </c>
      <c r="K4352" t="s">
        <v>154</v>
      </c>
      <c r="L4352" t="s">
        <v>144</v>
      </c>
      <c r="M4352" s="5">
        <v>242</v>
      </c>
    </row>
    <row r="4353" spans="1:13" x14ac:dyDescent="0.65">
      <c r="A4353" s="2">
        <v>45338</v>
      </c>
      <c r="B4353" s="3">
        <f t="shared" si="203"/>
        <v>2024</v>
      </c>
      <c r="C4353" t="str">
        <f t="shared" si="201"/>
        <v>2023-2024</v>
      </c>
      <c r="D4353" t="s">
        <v>160</v>
      </c>
      <c r="E4353" t="s">
        <v>14</v>
      </c>
      <c r="F4353" t="str">
        <f t="shared" si="202"/>
        <v>Northern Territory</v>
      </c>
      <c r="G4353" t="s">
        <v>15</v>
      </c>
      <c r="H4353">
        <v>800</v>
      </c>
      <c r="I4353" t="s">
        <v>11</v>
      </c>
      <c r="J4353" t="s">
        <v>138</v>
      </c>
      <c r="K4353" t="s">
        <v>159</v>
      </c>
      <c r="L4353" t="s">
        <v>149</v>
      </c>
      <c r="M4353" s="5">
        <v>314</v>
      </c>
    </row>
    <row r="4354" spans="1:13" x14ac:dyDescent="0.65">
      <c r="A4354" s="2">
        <v>45902</v>
      </c>
      <c r="B4354" s="3">
        <f t="shared" si="203"/>
        <v>2026</v>
      </c>
      <c r="C4354" t="str">
        <f t="shared" ref="C4354:C4417" si="204">IF(MONTH(A4354) &gt;= 7, YEAR(A4354) &amp; "-" &amp; YEAR(A4354) + 1, YEAR(A4354) - 1 &amp; "-" &amp; YEAR(A4354))</f>
        <v>2025-2026</v>
      </c>
      <c r="D4354" t="s">
        <v>160</v>
      </c>
      <c r="E4354" t="s">
        <v>38</v>
      </c>
      <c r="F4354" t="str">
        <f t="shared" ref="F4354:F4417" si="205">IF(G4354="WA","Western Australia",
IF(G4354="NSW","New South Wales",
IF(G4354="QLD","Queensland",
IF(G4354="VIC","Victoria",
IF(G4354="TAS","Tasmania",
IF(G4354="SA","South Australia",
IF(G4354="NT","Northern Territory",
IF(G4354="ACT","Australian Capital Territory",G4354))))))))</f>
        <v>Victoria</v>
      </c>
      <c r="G4354" t="s">
        <v>26</v>
      </c>
      <c r="H4354">
        <v>3199</v>
      </c>
      <c r="I4354" t="s">
        <v>11</v>
      </c>
      <c r="J4354" t="s">
        <v>125</v>
      </c>
      <c r="K4354" t="s">
        <v>155</v>
      </c>
      <c r="L4354" t="s">
        <v>145</v>
      </c>
      <c r="M4354" s="5">
        <v>762</v>
      </c>
    </row>
    <row r="4355" spans="1:13" x14ac:dyDescent="0.65">
      <c r="A4355" s="2">
        <v>45477</v>
      </c>
      <c r="B4355" s="3">
        <f t="shared" ref="B4355:B4418" si="206">IF(MONTH(A4355)&gt;=7,YEAR(A4355)+1,YEAR(A4355))</f>
        <v>2025</v>
      </c>
      <c r="C4355" t="str">
        <f t="shared" si="204"/>
        <v>2024-2025</v>
      </c>
      <c r="D4355" t="s">
        <v>160</v>
      </c>
      <c r="E4355" t="s">
        <v>78</v>
      </c>
      <c r="F4355" t="str">
        <f t="shared" si="205"/>
        <v>New South Wales</v>
      </c>
      <c r="G4355" t="s">
        <v>10</v>
      </c>
      <c r="H4355">
        <v>2480</v>
      </c>
      <c r="I4355" t="s">
        <v>11</v>
      </c>
      <c r="J4355" t="s">
        <v>120</v>
      </c>
      <c r="K4355" t="s">
        <v>150</v>
      </c>
      <c r="L4355" t="s">
        <v>140</v>
      </c>
      <c r="M4355" s="5">
        <v>622</v>
      </c>
    </row>
    <row r="4356" spans="1:13" x14ac:dyDescent="0.65">
      <c r="A4356" s="2">
        <v>45640</v>
      </c>
      <c r="B4356" s="3">
        <f t="shared" si="206"/>
        <v>2025</v>
      </c>
      <c r="C4356" t="str">
        <f t="shared" si="204"/>
        <v>2024-2025</v>
      </c>
      <c r="D4356" t="s">
        <v>160</v>
      </c>
      <c r="E4356" t="s">
        <v>103</v>
      </c>
      <c r="F4356" t="str">
        <f t="shared" si="205"/>
        <v>Victoria</v>
      </c>
      <c r="G4356" t="s">
        <v>26</v>
      </c>
      <c r="H4356">
        <v>3550</v>
      </c>
      <c r="I4356" t="s">
        <v>11</v>
      </c>
      <c r="J4356" t="s">
        <v>127</v>
      </c>
      <c r="K4356" t="s">
        <v>154</v>
      </c>
      <c r="L4356" t="s">
        <v>144</v>
      </c>
      <c r="M4356" s="5">
        <v>275</v>
      </c>
    </row>
    <row r="4357" spans="1:13" x14ac:dyDescent="0.65">
      <c r="A4357" s="2">
        <v>45542</v>
      </c>
      <c r="B4357" s="3">
        <f t="shared" si="206"/>
        <v>2025</v>
      </c>
      <c r="C4357" t="str">
        <f t="shared" si="204"/>
        <v>2024-2025</v>
      </c>
      <c r="D4357" t="s">
        <v>160</v>
      </c>
      <c r="E4357" t="s">
        <v>103</v>
      </c>
      <c r="F4357" t="str">
        <f t="shared" si="205"/>
        <v>Victoria</v>
      </c>
      <c r="G4357" t="s">
        <v>26</v>
      </c>
      <c r="H4357">
        <v>3550</v>
      </c>
      <c r="I4357" t="s">
        <v>11</v>
      </c>
      <c r="J4357" t="s">
        <v>127</v>
      </c>
      <c r="K4357" t="s">
        <v>159</v>
      </c>
      <c r="L4357" t="s">
        <v>149</v>
      </c>
      <c r="M4357" s="5">
        <v>581</v>
      </c>
    </row>
    <row r="4358" spans="1:13" x14ac:dyDescent="0.65">
      <c r="A4358" s="2">
        <v>45360</v>
      </c>
      <c r="B4358" s="3">
        <f t="shared" si="206"/>
        <v>2024</v>
      </c>
      <c r="C4358" t="str">
        <f t="shared" si="204"/>
        <v>2023-2024</v>
      </c>
      <c r="D4358" t="s">
        <v>160</v>
      </c>
      <c r="E4358" t="s">
        <v>104</v>
      </c>
      <c r="F4358" t="str">
        <f t="shared" si="205"/>
        <v>Victoria</v>
      </c>
      <c r="G4358" t="s">
        <v>26</v>
      </c>
      <c r="H4358">
        <v>3175</v>
      </c>
      <c r="I4358" t="s">
        <v>11</v>
      </c>
      <c r="J4358" t="s">
        <v>125</v>
      </c>
      <c r="K4358" t="s">
        <v>150</v>
      </c>
      <c r="L4358" t="s">
        <v>140</v>
      </c>
      <c r="M4358" s="5">
        <v>519</v>
      </c>
    </row>
    <row r="4359" spans="1:13" x14ac:dyDescent="0.65">
      <c r="A4359" s="2">
        <v>46006</v>
      </c>
      <c r="B4359" s="3">
        <f t="shared" si="206"/>
        <v>2026</v>
      </c>
      <c r="C4359" t="str">
        <f t="shared" si="204"/>
        <v>2025-2026</v>
      </c>
      <c r="D4359" t="s">
        <v>160</v>
      </c>
      <c r="E4359" t="s">
        <v>114</v>
      </c>
      <c r="F4359" t="str">
        <f t="shared" si="205"/>
        <v>Victoria</v>
      </c>
      <c r="G4359" t="s">
        <v>26</v>
      </c>
      <c r="H4359">
        <v>3353</v>
      </c>
      <c r="I4359" t="s">
        <v>11</v>
      </c>
      <c r="J4359" t="s">
        <v>127</v>
      </c>
      <c r="K4359" t="s">
        <v>157</v>
      </c>
      <c r="L4359" t="s">
        <v>147</v>
      </c>
      <c r="M4359" s="5">
        <v>764</v>
      </c>
    </row>
    <row r="4360" spans="1:13" x14ac:dyDescent="0.65">
      <c r="A4360" s="2">
        <v>45457</v>
      </c>
      <c r="B4360" s="3">
        <f t="shared" si="206"/>
        <v>2024</v>
      </c>
      <c r="C4360" t="str">
        <f t="shared" si="204"/>
        <v>2023-2024</v>
      </c>
      <c r="D4360" t="s">
        <v>160</v>
      </c>
      <c r="E4360" t="s">
        <v>80</v>
      </c>
      <c r="F4360" t="str">
        <f t="shared" si="205"/>
        <v>New South Wales</v>
      </c>
      <c r="G4360" t="s">
        <v>10</v>
      </c>
      <c r="H4360">
        <v>2120</v>
      </c>
      <c r="I4360" t="s">
        <v>11</v>
      </c>
      <c r="J4360" t="s">
        <v>123</v>
      </c>
      <c r="K4360" t="s">
        <v>154</v>
      </c>
      <c r="L4360" t="s">
        <v>144</v>
      </c>
      <c r="M4360" s="5">
        <v>285</v>
      </c>
    </row>
    <row r="4361" spans="1:13" x14ac:dyDescent="0.65">
      <c r="A4361" s="2">
        <v>45890</v>
      </c>
      <c r="B4361" s="3">
        <f t="shared" si="206"/>
        <v>2026</v>
      </c>
      <c r="C4361" t="str">
        <f t="shared" si="204"/>
        <v>2025-2026</v>
      </c>
      <c r="D4361" t="s">
        <v>160</v>
      </c>
      <c r="E4361" t="s">
        <v>12</v>
      </c>
      <c r="F4361" t="str">
        <f t="shared" si="205"/>
        <v>New South Wales</v>
      </c>
      <c r="G4361" t="s">
        <v>10</v>
      </c>
      <c r="H4361">
        <v>2795</v>
      </c>
      <c r="I4361" t="s">
        <v>11</v>
      </c>
      <c r="J4361" t="s">
        <v>130</v>
      </c>
      <c r="K4361" t="s">
        <v>151</v>
      </c>
      <c r="L4361" t="s">
        <v>141</v>
      </c>
      <c r="M4361" s="5">
        <v>23</v>
      </c>
    </row>
    <row r="4362" spans="1:13" x14ac:dyDescent="0.65">
      <c r="A4362" s="2">
        <v>45528</v>
      </c>
      <c r="B4362" s="3">
        <f t="shared" si="206"/>
        <v>2025</v>
      </c>
      <c r="C4362" t="str">
        <f t="shared" si="204"/>
        <v>2024-2025</v>
      </c>
      <c r="D4362" t="s">
        <v>160</v>
      </c>
      <c r="E4362" t="s">
        <v>103</v>
      </c>
      <c r="F4362" t="str">
        <f t="shared" si="205"/>
        <v>Victoria</v>
      </c>
      <c r="G4362" t="s">
        <v>26</v>
      </c>
      <c r="H4362">
        <v>3550</v>
      </c>
      <c r="I4362" t="s">
        <v>11</v>
      </c>
      <c r="J4362" t="s">
        <v>127</v>
      </c>
      <c r="K4362" t="s">
        <v>157</v>
      </c>
      <c r="L4362" t="s">
        <v>147</v>
      </c>
      <c r="M4362" s="5">
        <v>641</v>
      </c>
    </row>
    <row r="4363" spans="1:13" x14ac:dyDescent="0.65">
      <c r="A4363" s="2">
        <v>45404</v>
      </c>
      <c r="B4363" s="3">
        <f t="shared" si="206"/>
        <v>2024</v>
      </c>
      <c r="C4363" t="str">
        <f t="shared" si="204"/>
        <v>2023-2024</v>
      </c>
      <c r="D4363" t="s">
        <v>161</v>
      </c>
      <c r="E4363" t="s">
        <v>77</v>
      </c>
      <c r="F4363" t="str">
        <f t="shared" si="205"/>
        <v>Victoria</v>
      </c>
      <c r="G4363" t="s">
        <v>26</v>
      </c>
      <c r="H4363">
        <v>3018</v>
      </c>
      <c r="I4363" t="s">
        <v>11</v>
      </c>
      <c r="J4363" t="s">
        <v>126</v>
      </c>
      <c r="K4363" t="s">
        <v>151</v>
      </c>
      <c r="L4363" t="s">
        <v>141</v>
      </c>
      <c r="M4363" s="5">
        <v>695</v>
      </c>
    </row>
    <row r="4364" spans="1:13" x14ac:dyDescent="0.65">
      <c r="A4364" s="2">
        <v>45484</v>
      </c>
      <c r="B4364" s="3">
        <f t="shared" si="206"/>
        <v>2025</v>
      </c>
      <c r="C4364" t="str">
        <f t="shared" si="204"/>
        <v>2024-2025</v>
      </c>
      <c r="D4364" t="s">
        <v>160</v>
      </c>
      <c r="E4364" t="s">
        <v>84</v>
      </c>
      <c r="F4364" t="str">
        <f t="shared" si="205"/>
        <v>Western Australia</v>
      </c>
      <c r="G4364" t="s">
        <v>28</v>
      </c>
      <c r="H4364">
        <v>6280</v>
      </c>
      <c r="I4364" t="s">
        <v>11</v>
      </c>
      <c r="J4364" t="s">
        <v>133</v>
      </c>
      <c r="K4364" t="s">
        <v>159</v>
      </c>
      <c r="L4364" t="s">
        <v>149</v>
      </c>
      <c r="M4364" s="5">
        <v>629</v>
      </c>
    </row>
    <row r="4365" spans="1:13" x14ac:dyDescent="0.65">
      <c r="A4365" s="2">
        <v>45417</v>
      </c>
      <c r="B4365" s="3">
        <f t="shared" si="206"/>
        <v>2024</v>
      </c>
      <c r="C4365" t="str">
        <f t="shared" si="204"/>
        <v>2023-2024</v>
      </c>
      <c r="D4365" t="s">
        <v>160</v>
      </c>
      <c r="E4365" t="s">
        <v>90</v>
      </c>
      <c r="F4365" t="str">
        <f t="shared" si="205"/>
        <v>New South Wales</v>
      </c>
      <c r="G4365" t="s">
        <v>10</v>
      </c>
      <c r="H4365">
        <v>2650</v>
      </c>
      <c r="I4365" t="s">
        <v>11</v>
      </c>
      <c r="J4365" t="s">
        <v>130</v>
      </c>
      <c r="K4365" t="s">
        <v>159</v>
      </c>
      <c r="L4365" t="s">
        <v>149</v>
      </c>
      <c r="M4365" s="5">
        <v>242</v>
      </c>
    </row>
    <row r="4366" spans="1:13" x14ac:dyDescent="0.65">
      <c r="A4366" s="2">
        <v>45404</v>
      </c>
      <c r="B4366" s="3">
        <f t="shared" si="206"/>
        <v>2024</v>
      </c>
      <c r="C4366" t="str">
        <f t="shared" si="204"/>
        <v>2023-2024</v>
      </c>
      <c r="D4366" t="s">
        <v>160</v>
      </c>
      <c r="E4366" t="s">
        <v>34</v>
      </c>
      <c r="F4366" t="str">
        <f t="shared" si="205"/>
        <v>New South Wales</v>
      </c>
      <c r="G4366" t="s">
        <v>10</v>
      </c>
      <c r="H4366">
        <v>2560</v>
      </c>
      <c r="I4366" t="s">
        <v>11</v>
      </c>
      <c r="J4366" t="s">
        <v>121</v>
      </c>
      <c r="K4366" t="s">
        <v>154</v>
      </c>
      <c r="L4366" t="s">
        <v>144</v>
      </c>
      <c r="M4366" s="5">
        <v>142</v>
      </c>
    </row>
    <row r="4367" spans="1:13" x14ac:dyDescent="0.65">
      <c r="A4367" s="2">
        <v>45458</v>
      </c>
      <c r="B4367" s="3">
        <f t="shared" si="206"/>
        <v>2024</v>
      </c>
      <c r="C4367" t="str">
        <f t="shared" si="204"/>
        <v>2023-2024</v>
      </c>
      <c r="D4367" t="s">
        <v>160</v>
      </c>
      <c r="E4367" t="s">
        <v>9</v>
      </c>
      <c r="F4367" t="str">
        <f t="shared" si="205"/>
        <v>New South Wales</v>
      </c>
      <c r="G4367" t="s">
        <v>10</v>
      </c>
      <c r="H4367">
        <v>2067</v>
      </c>
      <c r="I4367" t="s">
        <v>11</v>
      </c>
      <c r="J4367" t="s">
        <v>124</v>
      </c>
      <c r="K4367" t="s">
        <v>151</v>
      </c>
      <c r="L4367" t="s">
        <v>141</v>
      </c>
      <c r="M4367" s="5">
        <v>499</v>
      </c>
    </row>
    <row r="4368" spans="1:13" x14ac:dyDescent="0.65">
      <c r="A4368" s="2">
        <v>45633</v>
      </c>
      <c r="B4368" s="3">
        <f t="shared" si="206"/>
        <v>2025</v>
      </c>
      <c r="C4368" t="str">
        <f t="shared" si="204"/>
        <v>2024-2025</v>
      </c>
      <c r="D4368" t="s">
        <v>160</v>
      </c>
      <c r="E4368" t="s">
        <v>25</v>
      </c>
      <c r="F4368" t="str">
        <f t="shared" si="205"/>
        <v>Victoria</v>
      </c>
      <c r="G4368" t="s">
        <v>26</v>
      </c>
      <c r="H4368">
        <v>3066</v>
      </c>
      <c r="I4368" t="s">
        <v>11</v>
      </c>
      <c r="J4368" t="s">
        <v>126</v>
      </c>
      <c r="K4368" t="s">
        <v>157</v>
      </c>
      <c r="L4368" t="s">
        <v>147</v>
      </c>
      <c r="M4368" s="5">
        <v>256</v>
      </c>
    </row>
    <row r="4369" spans="1:13" x14ac:dyDescent="0.65">
      <c r="A4369" s="2">
        <v>45382</v>
      </c>
      <c r="B4369" s="3">
        <f t="shared" si="206"/>
        <v>2024</v>
      </c>
      <c r="C4369" t="str">
        <f t="shared" si="204"/>
        <v>2023-2024</v>
      </c>
      <c r="D4369" t="s">
        <v>161</v>
      </c>
      <c r="E4369" t="s">
        <v>95</v>
      </c>
      <c r="F4369" t="str">
        <f t="shared" si="205"/>
        <v>New South Wales</v>
      </c>
      <c r="G4369" t="s">
        <v>10</v>
      </c>
      <c r="H4369">
        <v>2131</v>
      </c>
      <c r="I4369" t="s">
        <v>11</v>
      </c>
      <c r="J4369" t="s">
        <v>123</v>
      </c>
      <c r="K4369" t="s">
        <v>154</v>
      </c>
      <c r="L4369" t="s">
        <v>144</v>
      </c>
      <c r="M4369" s="5">
        <v>598</v>
      </c>
    </row>
    <row r="4370" spans="1:13" x14ac:dyDescent="0.65">
      <c r="A4370" s="2">
        <v>45796</v>
      </c>
      <c r="B4370" s="3">
        <f t="shared" si="206"/>
        <v>2025</v>
      </c>
      <c r="C4370" t="str">
        <f t="shared" si="204"/>
        <v>2024-2025</v>
      </c>
      <c r="D4370" t="s">
        <v>160</v>
      </c>
      <c r="E4370" t="s">
        <v>35</v>
      </c>
      <c r="F4370" t="str">
        <f t="shared" si="205"/>
        <v>Victoria</v>
      </c>
      <c r="G4370" t="s">
        <v>26</v>
      </c>
      <c r="H4370">
        <v>3280</v>
      </c>
      <c r="I4370" t="s">
        <v>11</v>
      </c>
      <c r="J4370" t="s">
        <v>127</v>
      </c>
      <c r="K4370" t="s">
        <v>154</v>
      </c>
      <c r="L4370" t="s">
        <v>144</v>
      </c>
      <c r="M4370" s="5">
        <v>97</v>
      </c>
    </row>
    <row r="4371" spans="1:13" x14ac:dyDescent="0.65">
      <c r="A4371" s="2">
        <v>45347</v>
      </c>
      <c r="B4371" s="3">
        <f t="shared" si="206"/>
        <v>2024</v>
      </c>
      <c r="C4371" t="str">
        <f t="shared" si="204"/>
        <v>2023-2024</v>
      </c>
      <c r="D4371" t="s">
        <v>161</v>
      </c>
      <c r="E4371" t="s">
        <v>66</v>
      </c>
      <c r="F4371" t="str">
        <f t="shared" si="205"/>
        <v>Western Australia</v>
      </c>
      <c r="G4371" t="s">
        <v>28</v>
      </c>
      <c r="H4371">
        <v>6330</v>
      </c>
      <c r="I4371" t="s">
        <v>11</v>
      </c>
      <c r="J4371" t="s">
        <v>133</v>
      </c>
      <c r="K4371" t="s">
        <v>154</v>
      </c>
      <c r="L4371" t="s">
        <v>144</v>
      </c>
      <c r="M4371" s="5">
        <v>554</v>
      </c>
    </row>
    <row r="4372" spans="1:13" x14ac:dyDescent="0.65">
      <c r="A4372" s="2">
        <v>45327</v>
      </c>
      <c r="B4372" s="3">
        <f t="shared" si="206"/>
        <v>2024</v>
      </c>
      <c r="C4372" t="str">
        <f t="shared" si="204"/>
        <v>2023-2024</v>
      </c>
      <c r="D4372" t="s">
        <v>160</v>
      </c>
      <c r="E4372" t="s">
        <v>105</v>
      </c>
      <c r="F4372" t="str">
        <f t="shared" si="205"/>
        <v>New South Wales</v>
      </c>
      <c r="G4372" t="s">
        <v>10</v>
      </c>
      <c r="H4372">
        <v>2031</v>
      </c>
      <c r="I4372" t="s">
        <v>11</v>
      </c>
      <c r="J4372" t="s">
        <v>124</v>
      </c>
      <c r="K4372" t="s">
        <v>159</v>
      </c>
      <c r="L4372" t="s">
        <v>149</v>
      </c>
      <c r="M4372" s="5">
        <v>496</v>
      </c>
    </row>
    <row r="4373" spans="1:13" x14ac:dyDescent="0.65">
      <c r="A4373" s="2">
        <v>45985</v>
      </c>
      <c r="B4373" s="3">
        <f t="shared" si="206"/>
        <v>2026</v>
      </c>
      <c r="C4373" t="str">
        <f t="shared" si="204"/>
        <v>2025-2026</v>
      </c>
      <c r="D4373" t="s">
        <v>160</v>
      </c>
      <c r="E4373" t="s">
        <v>24</v>
      </c>
      <c r="F4373" t="str">
        <f t="shared" si="205"/>
        <v>Queensland</v>
      </c>
      <c r="G4373" t="s">
        <v>19</v>
      </c>
      <c r="H4373">
        <v>4053</v>
      </c>
      <c r="I4373" t="s">
        <v>11</v>
      </c>
      <c r="J4373" t="s">
        <v>129</v>
      </c>
      <c r="K4373" t="s">
        <v>151</v>
      </c>
      <c r="L4373" t="s">
        <v>141</v>
      </c>
      <c r="M4373" s="5">
        <v>294</v>
      </c>
    </row>
    <row r="4374" spans="1:13" x14ac:dyDescent="0.65">
      <c r="A4374" s="2">
        <v>45745</v>
      </c>
      <c r="B4374" s="3">
        <f t="shared" si="206"/>
        <v>2025</v>
      </c>
      <c r="C4374" t="str">
        <f t="shared" si="204"/>
        <v>2024-2025</v>
      </c>
      <c r="D4374" t="s">
        <v>160</v>
      </c>
      <c r="E4374" t="s">
        <v>9</v>
      </c>
      <c r="F4374" t="str">
        <f t="shared" si="205"/>
        <v>New South Wales</v>
      </c>
      <c r="G4374" t="s">
        <v>10</v>
      </c>
      <c r="H4374">
        <v>2067</v>
      </c>
      <c r="I4374" t="s">
        <v>11</v>
      </c>
      <c r="J4374" t="s">
        <v>124</v>
      </c>
      <c r="K4374" t="s">
        <v>150</v>
      </c>
      <c r="L4374" t="s">
        <v>140</v>
      </c>
      <c r="M4374" s="5">
        <v>589</v>
      </c>
    </row>
    <row r="4375" spans="1:13" x14ac:dyDescent="0.65">
      <c r="A4375" s="2">
        <v>45819</v>
      </c>
      <c r="B4375" s="3">
        <f t="shared" si="206"/>
        <v>2025</v>
      </c>
      <c r="C4375" t="str">
        <f t="shared" si="204"/>
        <v>2024-2025</v>
      </c>
      <c r="D4375" t="s">
        <v>160</v>
      </c>
      <c r="E4375" t="s">
        <v>73</v>
      </c>
      <c r="F4375" t="str">
        <f t="shared" si="205"/>
        <v>Queensland</v>
      </c>
      <c r="G4375" t="s">
        <v>19</v>
      </c>
      <c r="H4375">
        <v>4509</v>
      </c>
      <c r="I4375" t="s">
        <v>11</v>
      </c>
      <c r="J4375" t="s">
        <v>122</v>
      </c>
      <c r="K4375" t="s">
        <v>150</v>
      </c>
      <c r="L4375" t="s">
        <v>140</v>
      </c>
      <c r="M4375" s="5">
        <v>258</v>
      </c>
    </row>
    <row r="4376" spans="1:13" x14ac:dyDescent="0.65">
      <c r="A4376" s="2">
        <v>45985</v>
      </c>
      <c r="B4376" s="3">
        <f t="shared" si="206"/>
        <v>2026</v>
      </c>
      <c r="C4376" t="str">
        <f t="shared" si="204"/>
        <v>2025-2026</v>
      </c>
      <c r="D4376" t="s">
        <v>160</v>
      </c>
      <c r="E4376" t="s">
        <v>86</v>
      </c>
      <c r="F4376" t="str">
        <f t="shared" si="205"/>
        <v>Queensland</v>
      </c>
      <c r="G4376" t="s">
        <v>19</v>
      </c>
      <c r="H4376">
        <v>4119</v>
      </c>
      <c r="I4376" t="s">
        <v>11</v>
      </c>
      <c r="J4376" t="s">
        <v>129</v>
      </c>
      <c r="K4376" t="s">
        <v>157</v>
      </c>
      <c r="L4376" t="s">
        <v>147</v>
      </c>
      <c r="M4376" s="5">
        <v>765</v>
      </c>
    </row>
    <row r="4377" spans="1:13" x14ac:dyDescent="0.65">
      <c r="A4377" s="2">
        <v>45467</v>
      </c>
      <c r="B4377" s="3">
        <f t="shared" si="206"/>
        <v>2024</v>
      </c>
      <c r="C4377" t="str">
        <f t="shared" si="204"/>
        <v>2023-2024</v>
      </c>
      <c r="D4377" t="s">
        <v>160</v>
      </c>
      <c r="E4377" t="s">
        <v>94</v>
      </c>
      <c r="F4377" t="str">
        <f t="shared" si="205"/>
        <v>Queensland</v>
      </c>
      <c r="G4377" t="s">
        <v>19</v>
      </c>
      <c r="H4377">
        <v>4551</v>
      </c>
      <c r="I4377" t="s">
        <v>11</v>
      </c>
      <c r="J4377" t="s">
        <v>134</v>
      </c>
      <c r="K4377" t="s">
        <v>151</v>
      </c>
      <c r="L4377" t="s">
        <v>141</v>
      </c>
      <c r="M4377" s="5">
        <v>611</v>
      </c>
    </row>
    <row r="4378" spans="1:13" x14ac:dyDescent="0.65">
      <c r="A4378" s="2">
        <v>45578</v>
      </c>
      <c r="B4378" s="3">
        <f t="shared" si="206"/>
        <v>2025</v>
      </c>
      <c r="C4378" t="str">
        <f t="shared" si="204"/>
        <v>2024-2025</v>
      </c>
      <c r="D4378" t="s">
        <v>160</v>
      </c>
      <c r="E4378" t="s">
        <v>83</v>
      </c>
      <c r="F4378" t="str">
        <f t="shared" si="205"/>
        <v>Victoria</v>
      </c>
      <c r="G4378" t="s">
        <v>26</v>
      </c>
      <c r="H4378">
        <v>3551</v>
      </c>
      <c r="I4378" t="s">
        <v>11</v>
      </c>
      <c r="J4378" t="s">
        <v>127</v>
      </c>
      <c r="K4378" t="s">
        <v>150</v>
      </c>
      <c r="L4378" t="s">
        <v>140</v>
      </c>
      <c r="M4378" s="5">
        <v>139</v>
      </c>
    </row>
    <row r="4379" spans="1:13" x14ac:dyDescent="0.65">
      <c r="A4379" s="2">
        <v>46011</v>
      </c>
      <c r="B4379" s="3">
        <f t="shared" si="206"/>
        <v>2026</v>
      </c>
      <c r="C4379" t="str">
        <f t="shared" si="204"/>
        <v>2025-2026</v>
      </c>
      <c r="D4379" t="s">
        <v>160</v>
      </c>
      <c r="E4379" t="s">
        <v>81</v>
      </c>
      <c r="F4379" t="str">
        <f t="shared" si="205"/>
        <v>Victoria</v>
      </c>
      <c r="G4379" t="s">
        <v>26</v>
      </c>
      <c r="H4379">
        <v>3076</v>
      </c>
      <c r="I4379" t="s">
        <v>11</v>
      </c>
      <c r="J4379" t="s">
        <v>126</v>
      </c>
      <c r="K4379" t="s">
        <v>150</v>
      </c>
      <c r="L4379" t="s">
        <v>140</v>
      </c>
      <c r="M4379" s="5">
        <v>532</v>
      </c>
    </row>
    <row r="4380" spans="1:13" x14ac:dyDescent="0.65">
      <c r="A4380" s="2">
        <v>45523</v>
      </c>
      <c r="B4380" s="3">
        <f t="shared" si="206"/>
        <v>2025</v>
      </c>
      <c r="C4380" t="str">
        <f t="shared" si="204"/>
        <v>2024-2025</v>
      </c>
      <c r="D4380" t="s">
        <v>160</v>
      </c>
      <c r="E4380" t="s">
        <v>13</v>
      </c>
      <c r="F4380" t="str">
        <f t="shared" si="205"/>
        <v>New South Wales</v>
      </c>
      <c r="G4380" t="s">
        <v>10</v>
      </c>
      <c r="H4380">
        <v>2141</v>
      </c>
      <c r="I4380" t="s">
        <v>11</v>
      </c>
      <c r="J4380" t="s">
        <v>123</v>
      </c>
      <c r="K4380" t="s">
        <v>154</v>
      </c>
      <c r="L4380" t="s">
        <v>144</v>
      </c>
      <c r="M4380" s="5">
        <v>645</v>
      </c>
    </row>
    <row r="4381" spans="1:13" x14ac:dyDescent="0.65">
      <c r="A4381" s="2">
        <v>45735</v>
      </c>
      <c r="B4381" s="3">
        <f t="shared" si="206"/>
        <v>2025</v>
      </c>
      <c r="C4381" t="str">
        <f t="shared" si="204"/>
        <v>2024-2025</v>
      </c>
      <c r="D4381" t="s">
        <v>160</v>
      </c>
      <c r="E4381" t="s">
        <v>84</v>
      </c>
      <c r="F4381" t="str">
        <f t="shared" si="205"/>
        <v>Western Australia</v>
      </c>
      <c r="G4381" t="s">
        <v>28</v>
      </c>
      <c r="H4381">
        <v>6280</v>
      </c>
      <c r="I4381" t="s">
        <v>11</v>
      </c>
      <c r="J4381" t="s">
        <v>133</v>
      </c>
      <c r="K4381" t="s">
        <v>151</v>
      </c>
      <c r="L4381" t="s">
        <v>141</v>
      </c>
      <c r="M4381" s="5">
        <v>748</v>
      </c>
    </row>
    <row r="4382" spans="1:13" x14ac:dyDescent="0.65">
      <c r="A4382" s="2">
        <v>46009</v>
      </c>
      <c r="B4382" s="3">
        <f t="shared" si="206"/>
        <v>2026</v>
      </c>
      <c r="C4382" t="str">
        <f t="shared" si="204"/>
        <v>2025-2026</v>
      </c>
      <c r="D4382" t="s">
        <v>160</v>
      </c>
      <c r="E4382" t="s">
        <v>114</v>
      </c>
      <c r="F4382" t="str">
        <f t="shared" si="205"/>
        <v>Victoria</v>
      </c>
      <c r="G4382" t="s">
        <v>26</v>
      </c>
      <c r="H4382">
        <v>3353</v>
      </c>
      <c r="I4382" t="s">
        <v>11</v>
      </c>
      <c r="J4382" t="s">
        <v>127</v>
      </c>
      <c r="K4382" t="s">
        <v>150</v>
      </c>
      <c r="L4382" t="s">
        <v>140</v>
      </c>
      <c r="M4382" s="5">
        <v>319</v>
      </c>
    </row>
    <row r="4383" spans="1:13" x14ac:dyDescent="0.65">
      <c r="A4383" s="2">
        <v>45940</v>
      </c>
      <c r="B4383" s="3">
        <f t="shared" si="206"/>
        <v>2026</v>
      </c>
      <c r="C4383" t="str">
        <f t="shared" si="204"/>
        <v>2025-2026</v>
      </c>
      <c r="D4383" t="s">
        <v>160</v>
      </c>
      <c r="E4383" t="s">
        <v>100</v>
      </c>
      <c r="F4383" t="str">
        <f t="shared" si="205"/>
        <v>New South Wales</v>
      </c>
      <c r="G4383" t="s">
        <v>10</v>
      </c>
      <c r="H4383">
        <v>2800</v>
      </c>
      <c r="I4383" t="s">
        <v>11</v>
      </c>
      <c r="J4383" t="s">
        <v>130</v>
      </c>
      <c r="K4383" t="s">
        <v>154</v>
      </c>
      <c r="L4383" t="s">
        <v>144</v>
      </c>
      <c r="M4383" s="5">
        <v>438</v>
      </c>
    </row>
    <row r="4384" spans="1:13" x14ac:dyDescent="0.65">
      <c r="A4384" s="2">
        <v>45549</v>
      </c>
      <c r="B4384" s="3">
        <f t="shared" si="206"/>
        <v>2025</v>
      </c>
      <c r="C4384" t="str">
        <f t="shared" si="204"/>
        <v>2024-2025</v>
      </c>
      <c r="D4384" t="s">
        <v>161</v>
      </c>
      <c r="E4384" t="s">
        <v>49</v>
      </c>
      <c r="F4384" t="str">
        <f t="shared" si="205"/>
        <v>New South Wales</v>
      </c>
      <c r="G4384" t="s">
        <v>10</v>
      </c>
      <c r="H4384">
        <v>2350</v>
      </c>
      <c r="I4384" t="s">
        <v>11</v>
      </c>
      <c r="J4384" t="s">
        <v>120</v>
      </c>
      <c r="K4384" t="s">
        <v>151</v>
      </c>
      <c r="L4384" t="s">
        <v>141</v>
      </c>
      <c r="M4384" s="5">
        <v>587</v>
      </c>
    </row>
    <row r="4385" spans="1:13" x14ac:dyDescent="0.65">
      <c r="A4385" s="2">
        <v>45949</v>
      </c>
      <c r="B4385" s="3">
        <f t="shared" si="206"/>
        <v>2026</v>
      </c>
      <c r="C4385" t="str">
        <f t="shared" si="204"/>
        <v>2025-2026</v>
      </c>
      <c r="D4385" t="s">
        <v>160</v>
      </c>
      <c r="E4385" t="s">
        <v>96</v>
      </c>
      <c r="F4385" t="str">
        <f t="shared" si="205"/>
        <v>Western Australia</v>
      </c>
      <c r="G4385" t="s">
        <v>28</v>
      </c>
      <c r="H4385">
        <v>6027</v>
      </c>
      <c r="I4385" t="s">
        <v>11</v>
      </c>
      <c r="J4385" t="s">
        <v>119</v>
      </c>
      <c r="K4385" t="s">
        <v>154</v>
      </c>
      <c r="L4385" t="s">
        <v>144</v>
      </c>
      <c r="M4385" s="5">
        <v>357</v>
      </c>
    </row>
    <row r="4386" spans="1:13" x14ac:dyDescent="0.65">
      <c r="A4386" s="2">
        <v>45921</v>
      </c>
      <c r="B4386" s="3">
        <f t="shared" si="206"/>
        <v>2026</v>
      </c>
      <c r="C4386" t="str">
        <f t="shared" si="204"/>
        <v>2025-2026</v>
      </c>
      <c r="D4386" t="s">
        <v>160</v>
      </c>
      <c r="E4386" t="s">
        <v>39</v>
      </c>
      <c r="F4386" t="str">
        <f t="shared" si="205"/>
        <v>New South Wales</v>
      </c>
      <c r="G4386" t="s">
        <v>10</v>
      </c>
      <c r="H4386">
        <v>2541</v>
      </c>
      <c r="I4386" t="s">
        <v>11</v>
      </c>
      <c r="J4386" t="s">
        <v>121</v>
      </c>
      <c r="K4386" t="s">
        <v>154</v>
      </c>
      <c r="L4386" t="s">
        <v>144</v>
      </c>
      <c r="M4386" s="5">
        <v>188</v>
      </c>
    </row>
    <row r="4387" spans="1:13" x14ac:dyDescent="0.65">
      <c r="A4387" s="2">
        <v>45863</v>
      </c>
      <c r="B4387" s="3">
        <f t="shared" si="206"/>
        <v>2026</v>
      </c>
      <c r="C4387" t="str">
        <f t="shared" si="204"/>
        <v>2025-2026</v>
      </c>
      <c r="D4387" t="s">
        <v>160</v>
      </c>
      <c r="E4387" t="s">
        <v>100</v>
      </c>
      <c r="F4387" t="str">
        <f t="shared" si="205"/>
        <v>New South Wales</v>
      </c>
      <c r="G4387" t="s">
        <v>10</v>
      </c>
      <c r="H4387">
        <v>2800</v>
      </c>
      <c r="I4387" t="s">
        <v>11</v>
      </c>
      <c r="J4387" t="s">
        <v>130</v>
      </c>
      <c r="K4387" t="s">
        <v>157</v>
      </c>
      <c r="L4387" t="s">
        <v>147</v>
      </c>
      <c r="M4387" s="5">
        <v>675</v>
      </c>
    </row>
    <row r="4388" spans="1:13" x14ac:dyDescent="0.65">
      <c r="A4388" s="2">
        <v>45469</v>
      </c>
      <c r="B4388" s="3">
        <f t="shared" si="206"/>
        <v>2024</v>
      </c>
      <c r="C4388" t="str">
        <f t="shared" si="204"/>
        <v>2023-2024</v>
      </c>
      <c r="D4388" t="s">
        <v>160</v>
      </c>
      <c r="E4388" t="s">
        <v>73</v>
      </c>
      <c r="F4388" t="str">
        <f t="shared" si="205"/>
        <v>Queensland</v>
      </c>
      <c r="G4388" t="s">
        <v>19</v>
      </c>
      <c r="H4388">
        <v>4509</v>
      </c>
      <c r="I4388" t="s">
        <v>11</v>
      </c>
      <c r="J4388" t="s">
        <v>122</v>
      </c>
      <c r="K4388" t="s">
        <v>151</v>
      </c>
      <c r="L4388" t="s">
        <v>141</v>
      </c>
      <c r="M4388" s="5">
        <v>411</v>
      </c>
    </row>
    <row r="4389" spans="1:13" x14ac:dyDescent="0.65">
      <c r="A4389" s="2">
        <v>45414</v>
      </c>
      <c r="B4389" s="3">
        <f t="shared" si="206"/>
        <v>2024</v>
      </c>
      <c r="C4389" t="str">
        <f t="shared" si="204"/>
        <v>2023-2024</v>
      </c>
      <c r="D4389" t="s">
        <v>160</v>
      </c>
      <c r="E4389" t="s">
        <v>22</v>
      </c>
      <c r="F4389" t="str">
        <f t="shared" si="205"/>
        <v>New South Wales</v>
      </c>
      <c r="G4389" t="s">
        <v>10</v>
      </c>
      <c r="H4389">
        <v>2116</v>
      </c>
      <c r="I4389" t="s">
        <v>11</v>
      </c>
      <c r="J4389" t="s">
        <v>123</v>
      </c>
      <c r="K4389" t="s">
        <v>151</v>
      </c>
      <c r="L4389" t="s">
        <v>141</v>
      </c>
      <c r="M4389" s="5">
        <v>126</v>
      </c>
    </row>
    <row r="4390" spans="1:13" x14ac:dyDescent="0.65">
      <c r="A4390" s="2">
        <v>45394</v>
      </c>
      <c r="B4390" s="3">
        <f t="shared" si="206"/>
        <v>2024</v>
      </c>
      <c r="C4390" t="str">
        <f t="shared" si="204"/>
        <v>2023-2024</v>
      </c>
      <c r="D4390" t="s">
        <v>160</v>
      </c>
      <c r="E4390" t="s">
        <v>105</v>
      </c>
      <c r="F4390" t="str">
        <f t="shared" si="205"/>
        <v>New South Wales</v>
      </c>
      <c r="G4390" t="s">
        <v>10</v>
      </c>
      <c r="H4390">
        <v>2031</v>
      </c>
      <c r="I4390" t="s">
        <v>11</v>
      </c>
      <c r="J4390" t="s">
        <v>124</v>
      </c>
      <c r="K4390" t="s">
        <v>151</v>
      </c>
      <c r="L4390" t="s">
        <v>141</v>
      </c>
      <c r="M4390" s="5">
        <v>702</v>
      </c>
    </row>
    <row r="4391" spans="1:13" x14ac:dyDescent="0.65">
      <c r="A4391" s="2">
        <v>45881</v>
      </c>
      <c r="B4391" s="3">
        <f t="shared" si="206"/>
        <v>2026</v>
      </c>
      <c r="C4391" t="str">
        <f t="shared" si="204"/>
        <v>2025-2026</v>
      </c>
      <c r="D4391" t="s">
        <v>160</v>
      </c>
      <c r="E4391" t="s">
        <v>34</v>
      </c>
      <c r="F4391" t="str">
        <f t="shared" si="205"/>
        <v>New South Wales</v>
      </c>
      <c r="G4391" t="s">
        <v>10</v>
      </c>
      <c r="H4391">
        <v>2560</v>
      </c>
      <c r="I4391" t="s">
        <v>11</v>
      </c>
      <c r="J4391" t="s">
        <v>121</v>
      </c>
      <c r="K4391" t="s">
        <v>154</v>
      </c>
      <c r="L4391" t="s">
        <v>144</v>
      </c>
      <c r="M4391" s="5">
        <v>512</v>
      </c>
    </row>
    <row r="4392" spans="1:13" x14ac:dyDescent="0.65">
      <c r="A4392" s="2">
        <v>45954</v>
      </c>
      <c r="B4392" s="3">
        <f t="shared" si="206"/>
        <v>2026</v>
      </c>
      <c r="C4392" t="str">
        <f t="shared" si="204"/>
        <v>2025-2026</v>
      </c>
      <c r="D4392" t="s">
        <v>160</v>
      </c>
      <c r="E4392" t="s">
        <v>104</v>
      </c>
      <c r="F4392" t="str">
        <f t="shared" si="205"/>
        <v>Victoria</v>
      </c>
      <c r="G4392" t="s">
        <v>26</v>
      </c>
      <c r="H4392">
        <v>3175</v>
      </c>
      <c r="I4392" t="s">
        <v>11</v>
      </c>
      <c r="J4392" t="s">
        <v>125</v>
      </c>
      <c r="K4392" t="s">
        <v>157</v>
      </c>
      <c r="L4392" t="s">
        <v>147</v>
      </c>
      <c r="M4392" s="5">
        <v>161</v>
      </c>
    </row>
    <row r="4393" spans="1:13" x14ac:dyDescent="0.65">
      <c r="A4393" s="2">
        <v>45406</v>
      </c>
      <c r="B4393" s="3">
        <f t="shared" si="206"/>
        <v>2024</v>
      </c>
      <c r="C4393" t="str">
        <f t="shared" si="204"/>
        <v>2023-2024</v>
      </c>
      <c r="D4393" t="s">
        <v>161</v>
      </c>
      <c r="E4393" t="s">
        <v>25</v>
      </c>
      <c r="F4393" t="str">
        <f t="shared" si="205"/>
        <v>Victoria</v>
      </c>
      <c r="G4393" t="s">
        <v>26</v>
      </c>
      <c r="H4393">
        <v>3066</v>
      </c>
      <c r="I4393" t="s">
        <v>11</v>
      </c>
      <c r="J4393" t="s">
        <v>126</v>
      </c>
      <c r="K4393" t="s">
        <v>150</v>
      </c>
      <c r="L4393" t="s">
        <v>140</v>
      </c>
      <c r="M4393" s="5">
        <v>67</v>
      </c>
    </row>
    <row r="4394" spans="1:13" x14ac:dyDescent="0.65">
      <c r="A4394" s="2">
        <v>46021</v>
      </c>
      <c r="B4394" s="3">
        <f t="shared" si="206"/>
        <v>2026</v>
      </c>
      <c r="C4394" t="str">
        <f t="shared" si="204"/>
        <v>2025-2026</v>
      </c>
      <c r="D4394" t="s">
        <v>161</v>
      </c>
      <c r="E4394" t="s">
        <v>25</v>
      </c>
      <c r="F4394" t="str">
        <f t="shared" si="205"/>
        <v>Victoria</v>
      </c>
      <c r="G4394" t="s">
        <v>26</v>
      </c>
      <c r="H4394">
        <v>3066</v>
      </c>
      <c r="I4394" t="s">
        <v>11</v>
      </c>
      <c r="J4394" t="s">
        <v>126</v>
      </c>
      <c r="K4394" t="s">
        <v>151</v>
      </c>
      <c r="L4394" t="s">
        <v>141</v>
      </c>
      <c r="M4394" s="5">
        <v>386</v>
      </c>
    </row>
    <row r="4395" spans="1:13" x14ac:dyDescent="0.65">
      <c r="A4395" s="2">
        <v>45906</v>
      </c>
      <c r="B4395" s="3">
        <f t="shared" si="206"/>
        <v>2026</v>
      </c>
      <c r="C4395" t="str">
        <f t="shared" si="204"/>
        <v>2025-2026</v>
      </c>
      <c r="D4395" t="s">
        <v>160</v>
      </c>
      <c r="E4395" t="s">
        <v>111</v>
      </c>
      <c r="F4395" t="str">
        <f t="shared" si="205"/>
        <v>New South Wales</v>
      </c>
      <c r="G4395" t="s">
        <v>10</v>
      </c>
      <c r="H4395">
        <v>2154</v>
      </c>
      <c r="I4395" t="s">
        <v>11</v>
      </c>
      <c r="J4395" t="s">
        <v>123</v>
      </c>
      <c r="K4395" t="s">
        <v>159</v>
      </c>
      <c r="L4395" t="s">
        <v>149</v>
      </c>
      <c r="M4395" s="5">
        <v>182</v>
      </c>
    </row>
    <row r="4396" spans="1:13" x14ac:dyDescent="0.65">
      <c r="A4396" s="2">
        <v>45867</v>
      </c>
      <c r="B4396" s="3">
        <f t="shared" si="206"/>
        <v>2026</v>
      </c>
      <c r="C4396" t="str">
        <f t="shared" si="204"/>
        <v>2025-2026</v>
      </c>
      <c r="D4396" t="s">
        <v>160</v>
      </c>
      <c r="E4396" t="s">
        <v>46</v>
      </c>
      <c r="F4396" t="str">
        <f t="shared" si="205"/>
        <v>South Australia</v>
      </c>
      <c r="G4396" t="s">
        <v>17</v>
      </c>
      <c r="H4396">
        <v>5043</v>
      </c>
      <c r="I4396" t="s">
        <v>11</v>
      </c>
      <c r="J4396" t="s">
        <v>132</v>
      </c>
      <c r="K4396" t="s">
        <v>154</v>
      </c>
      <c r="L4396" t="s">
        <v>144</v>
      </c>
      <c r="M4396" s="5">
        <v>55</v>
      </c>
    </row>
    <row r="4397" spans="1:13" x14ac:dyDescent="0.65">
      <c r="A4397" s="2">
        <v>45540</v>
      </c>
      <c r="B4397" s="3">
        <f t="shared" si="206"/>
        <v>2025</v>
      </c>
      <c r="C4397" t="str">
        <f t="shared" si="204"/>
        <v>2024-2025</v>
      </c>
      <c r="D4397" t="s">
        <v>160</v>
      </c>
      <c r="E4397" t="s">
        <v>86</v>
      </c>
      <c r="F4397" t="str">
        <f t="shared" si="205"/>
        <v>Queensland</v>
      </c>
      <c r="G4397" t="s">
        <v>19</v>
      </c>
      <c r="H4397">
        <v>4119</v>
      </c>
      <c r="I4397" t="s">
        <v>11</v>
      </c>
      <c r="J4397" t="s">
        <v>129</v>
      </c>
      <c r="K4397" t="s">
        <v>159</v>
      </c>
      <c r="L4397" t="s">
        <v>149</v>
      </c>
      <c r="M4397" s="5">
        <v>691</v>
      </c>
    </row>
    <row r="4398" spans="1:13" x14ac:dyDescent="0.65">
      <c r="A4398" s="2">
        <v>45902</v>
      </c>
      <c r="B4398" s="3">
        <f t="shared" si="206"/>
        <v>2026</v>
      </c>
      <c r="C4398" t="str">
        <f t="shared" si="204"/>
        <v>2025-2026</v>
      </c>
      <c r="D4398" t="s">
        <v>160</v>
      </c>
      <c r="E4398" t="s">
        <v>106</v>
      </c>
      <c r="F4398" t="str">
        <f t="shared" si="205"/>
        <v>Queensland</v>
      </c>
      <c r="G4398" t="s">
        <v>19</v>
      </c>
      <c r="H4398">
        <v>4558</v>
      </c>
      <c r="I4398" t="s">
        <v>11</v>
      </c>
      <c r="J4398" t="s">
        <v>134</v>
      </c>
      <c r="K4398" t="s">
        <v>157</v>
      </c>
      <c r="L4398" t="s">
        <v>147</v>
      </c>
      <c r="M4398" s="5">
        <v>760</v>
      </c>
    </row>
    <row r="4399" spans="1:13" x14ac:dyDescent="0.65">
      <c r="A4399" s="2">
        <v>45883</v>
      </c>
      <c r="B4399" s="3">
        <f t="shared" si="206"/>
        <v>2026</v>
      </c>
      <c r="C4399" t="str">
        <f t="shared" si="204"/>
        <v>2025-2026</v>
      </c>
      <c r="D4399" t="s">
        <v>161</v>
      </c>
      <c r="E4399" t="s">
        <v>77</v>
      </c>
      <c r="F4399" t="str">
        <f t="shared" si="205"/>
        <v>Victoria</v>
      </c>
      <c r="G4399" t="s">
        <v>26</v>
      </c>
      <c r="H4399">
        <v>3018</v>
      </c>
      <c r="I4399" t="s">
        <v>11</v>
      </c>
      <c r="J4399" t="s">
        <v>126</v>
      </c>
      <c r="K4399" t="s">
        <v>159</v>
      </c>
      <c r="L4399" t="s">
        <v>149</v>
      </c>
      <c r="M4399" s="5">
        <v>591</v>
      </c>
    </row>
    <row r="4400" spans="1:13" x14ac:dyDescent="0.65">
      <c r="A4400" s="2">
        <v>45937</v>
      </c>
      <c r="B4400" s="3">
        <f t="shared" si="206"/>
        <v>2026</v>
      </c>
      <c r="C4400" t="str">
        <f t="shared" si="204"/>
        <v>2025-2026</v>
      </c>
      <c r="D4400" t="s">
        <v>160</v>
      </c>
      <c r="E4400" t="s">
        <v>111</v>
      </c>
      <c r="F4400" t="str">
        <f t="shared" si="205"/>
        <v>New South Wales</v>
      </c>
      <c r="G4400" t="s">
        <v>10</v>
      </c>
      <c r="H4400">
        <v>2154</v>
      </c>
      <c r="I4400" t="s">
        <v>11</v>
      </c>
      <c r="J4400" t="s">
        <v>123</v>
      </c>
      <c r="K4400" t="s">
        <v>157</v>
      </c>
      <c r="L4400" t="s">
        <v>147</v>
      </c>
      <c r="M4400" s="5">
        <v>216</v>
      </c>
    </row>
    <row r="4401" spans="1:13" x14ac:dyDescent="0.65">
      <c r="A4401" s="2">
        <v>46019</v>
      </c>
      <c r="B4401" s="3">
        <f t="shared" si="206"/>
        <v>2026</v>
      </c>
      <c r="C4401" t="str">
        <f t="shared" si="204"/>
        <v>2025-2026</v>
      </c>
      <c r="D4401" t="s">
        <v>160</v>
      </c>
      <c r="E4401" t="s">
        <v>106</v>
      </c>
      <c r="F4401" t="str">
        <f t="shared" si="205"/>
        <v>Queensland</v>
      </c>
      <c r="G4401" t="s">
        <v>19</v>
      </c>
      <c r="H4401">
        <v>4558</v>
      </c>
      <c r="I4401" t="s">
        <v>11</v>
      </c>
      <c r="J4401" t="s">
        <v>134</v>
      </c>
      <c r="K4401" t="s">
        <v>151</v>
      </c>
      <c r="L4401" t="s">
        <v>141</v>
      </c>
      <c r="M4401" s="5">
        <v>535</v>
      </c>
    </row>
    <row r="4402" spans="1:13" x14ac:dyDescent="0.65">
      <c r="A4402" s="2">
        <v>45474</v>
      </c>
      <c r="B4402" s="3">
        <f t="shared" si="206"/>
        <v>2025</v>
      </c>
      <c r="C4402" t="str">
        <f t="shared" si="204"/>
        <v>2024-2025</v>
      </c>
      <c r="D4402" t="s">
        <v>160</v>
      </c>
      <c r="E4402" t="s">
        <v>63</v>
      </c>
      <c r="F4402" t="str">
        <f t="shared" si="205"/>
        <v>Queensland</v>
      </c>
      <c r="G4402" t="s">
        <v>19</v>
      </c>
      <c r="H4402">
        <v>4068</v>
      </c>
      <c r="I4402" t="s">
        <v>11</v>
      </c>
      <c r="J4402" t="s">
        <v>129</v>
      </c>
      <c r="K4402" t="s">
        <v>150</v>
      </c>
      <c r="L4402" t="s">
        <v>140</v>
      </c>
      <c r="M4402" s="5">
        <v>374</v>
      </c>
    </row>
    <row r="4403" spans="1:13" x14ac:dyDescent="0.65">
      <c r="A4403" s="2">
        <v>45458</v>
      </c>
      <c r="B4403" s="3">
        <f t="shared" si="206"/>
        <v>2024</v>
      </c>
      <c r="C4403" t="str">
        <f t="shared" si="204"/>
        <v>2023-2024</v>
      </c>
      <c r="D4403" t="s">
        <v>160</v>
      </c>
      <c r="E4403" t="s">
        <v>111</v>
      </c>
      <c r="F4403" t="str">
        <f t="shared" si="205"/>
        <v>New South Wales</v>
      </c>
      <c r="G4403" t="s">
        <v>10</v>
      </c>
      <c r="H4403">
        <v>2154</v>
      </c>
      <c r="I4403" t="s">
        <v>11</v>
      </c>
      <c r="J4403" t="s">
        <v>123</v>
      </c>
      <c r="K4403" t="s">
        <v>154</v>
      </c>
      <c r="L4403" t="s">
        <v>144</v>
      </c>
      <c r="M4403" s="5">
        <v>541</v>
      </c>
    </row>
    <row r="4404" spans="1:13" x14ac:dyDescent="0.65">
      <c r="A4404" s="2">
        <v>45871</v>
      </c>
      <c r="B4404" s="3">
        <f t="shared" si="206"/>
        <v>2026</v>
      </c>
      <c r="C4404" t="str">
        <f t="shared" si="204"/>
        <v>2025-2026</v>
      </c>
      <c r="D4404" t="s">
        <v>160</v>
      </c>
      <c r="E4404" t="s">
        <v>104</v>
      </c>
      <c r="F4404" t="str">
        <f t="shared" si="205"/>
        <v>Victoria</v>
      </c>
      <c r="G4404" t="s">
        <v>26</v>
      </c>
      <c r="H4404">
        <v>3175</v>
      </c>
      <c r="I4404" t="s">
        <v>11</v>
      </c>
      <c r="J4404" t="s">
        <v>125</v>
      </c>
      <c r="K4404" t="s">
        <v>159</v>
      </c>
      <c r="L4404" t="s">
        <v>149</v>
      </c>
      <c r="M4404" s="5">
        <v>668</v>
      </c>
    </row>
    <row r="4405" spans="1:13" x14ac:dyDescent="0.65">
      <c r="A4405" s="2">
        <v>45599</v>
      </c>
      <c r="B4405" s="3">
        <f t="shared" si="206"/>
        <v>2025</v>
      </c>
      <c r="C4405" t="str">
        <f t="shared" si="204"/>
        <v>2024-2025</v>
      </c>
      <c r="D4405" t="s">
        <v>160</v>
      </c>
      <c r="E4405" t="s">
        <v>90</v>
      </c>
      <c r="F4405" t="str">
        <f t="shared" si="205"/>
        <v>New South Wales</v>
      </c>
      <c r="G4405" t="s">
        <v>10</v>
      </c>
      <c r="H4405">
        <v>2650</v>
      </c>
      <c r="I4405" t="s">
        <v>11</v>
      </c>
      <c r="J4405" t="s">
        <v>130</v>
      </c>
      <c r="K4405" t="s">
        <v>150</v>
      </c>
      <c r="L4405" t="s">
        <v>140</v>
      </c>
      <c r="M4405" s="5">
        <v>314</v>
      </c>
    </row>
    <row r="4406" spans="1:13" x14ac:dyDescent="0.65">
      <c r="A4406" s="2">
        <v>45864</v>
      </c>
      <c r="B4406" s="3">
        <f t="shared" si="206"/>
        <v>2026</v>
      </c>
      <c r="C4406" t="str">
        <f t="shared" si="204"/>
        <v>2025-2026</v>
      </c>
      <c r="D4406" t="s">
        <v>160</v>
      </c>
      <c r="E4406" t="s">
        <v>73</v>
      </c>
      <c r="F4406" t="str">
        <f t="shared" si="205"/>
        <v>Queensland</v>
      </c>
      <c r="G4406" t="s">
        <v>19</v>
      </c>
      <c r="H4406">
        <v>4509</v>
      </c>
      <c r="I4406" t="s">
        <v>11</v>
      </c>
      <c r="J4406" t="s">
        <v>122</v>
      </c>
      <c r="K4406" t="s">
        <v>157</v>
      </c>
      <c r="L4406" t="s">
        <v>147</v>
      </c>
      <c r="M4406" s="5">
        <v>764</v>
      </c>
    </row>
    <row r="4407" spans="1:13" x14ac:dyDescent="0.65">
      <c r="A4407" s="2">
        <v>45951</v>
      </c>
      <c r="B4407" s="3">
        <f t="shared" si="206"/>
        <v>2026</v>
      </c>
      <c r="C4407" t="str">
        <f t="shared" si="204"/>
        <v>2025-2026</v>
      </c>
      <c r="D4407" t="s">
        <v>161</v>
      </c>
      <c r="E4407" t="s">
        <v>25</v>
      </c>
      <c r="F4407" t="str">
        <f t="shared" si="205"/>
        <v>Victoria</v>
      </c>
      <c r="G4407" t="s">
        <v>26</v>
      </c>
      <c r="H4407">
        <v>3066</v>
      </c>
      <c r="I4407" t="s">
        <v>11</v>
      </c>
      <c r="J4407" t="s">
        <v>126</v>
      </c>
      <c r="K4407" t="s">
        <v>159</v>
      </c>
      <c r="L4407" t="s">
        <v>149</v>
      </c>
      <c r="M4407" s="5">
        <v>84</v>
      </c>
    </row>
    <row r="4408" spans="1:13" x14ac:dyDescent="0.65">
      <c r="A4408" s="2">
        <v>45988</v>
      </c>
      <c r="B4408" s="3">
        <f t="shared" si="206"/>
        <v>2026</v>
      </c>
      <c r="C4408" t="str">
        <f t="shared" si="204"/>
        <v>2025-2026</v>
      </c>
      <c r="D4408" t="s">
        <v>161</v>
      </c>
      <c r="E4408" t="s">
        <v>66</v>
      </c>
      <c r="F4408" t="str">
        <f t="shared" si="205"/>
        <v>Western Australia</v>
      </c>
      <c r="G4408" t="s">
        <v>28</v>
      </c>
      <c r="H4408">
        <v>6330</v>
      </c>
      <c r="I4408" t="s">
        <v>11</v>
      </c>
      <c r="J4408" t="s">
        <v>133</v>
      </c>
      <c r="K4408" t="s">
        <v>150</v>
      </c>
      <c r="L4408" t="s">
        <v>140</v>
      </c>
      <c r="M4408" s="5">
        <v>332</v>
      </c>
    </row>
    <row r="4409" spans="1:13" x14ac:dyDescent="0.65">
      <c r="A4409" s="2">
        <v>45897</v>
      </c>
      <c r="B4409" s="3">
        <f t="shared" si="206"/>
        <v>2026</v>
      </c>
      <c r="C4409" t="str">
        <f t="shared" si="204"/>
        <v>2025-2026</v>
      </c>
      <c r="D4409" t="s">
        <v>160</v>
      </c>
      <c r="E4409" t="s">
        <v>111</v>
      </c>
      <c r="F4409" t="str">
        <f t="shared" si="205"/>
        <v>New South Wales</v>
      </c>
      <c r="G4409" t="s">
        <v>10</v>
      </c>
      <c r="H4409">
        <v>2154</v>
      </c>
      <c r="I4409" t="s">
        <v>11</v>
      </c>
      <c r="J4409" t="s">
        <v>123</v>
      </c>
      <c r="K4409" t="s">
        <v>150</v>
      </c>
      <c r="L4409" t="s">
        <v>140</v>
      </c>
      <c r="M4409" s="5">
        <v>31</v>
      </c>
    </row>
    <row r="4410" spans="1:13" x14ac:dyDescent="0.65">
      <c r="A4410" s="2">
        <v>45305</v>
      </c>
      <c r="B4410" s="3">
        <f t="shared" si="206"/>
        <v>2024</v>
      </c>
      <c r="C4410" t="str">
        <f t="shared" si="204"/>
        <v>2023-2024</v>
      </c>
      <c r="D4410" t="s">
        <v>160</v>
      </c>
      <c r="E4410" t="s">
        <v>14</v>
      </c>
      <c r="F4410" t="str">
        <f t="shared" si="205"/>
        <v>Northern Territory</v>
      </c>
      <c r="G4410" t="s">
        <v>15</v>
      </c>
      <c r="H4410">
        <v>800</v>
      </c>
      <c r="I4410" t="s">
        <v>11</v>
      </c>
      <c r="J4410" t="s">
        <v>138</v>
      </c>
      <c r="K4410" t="s">
        <v>151</v>
      </c>
      <c r="L4410" t="s">
        <v>141</v>
      </c>
      <c r="M4410" s="5">
        <v>740</v>
      </c>
    </row>
    <row r="4411" spans="1:13" x14ac:dyDescent="0.65">
      <c r="A4411" s="2">
        <v>45570</v>
      </c>
      <c r="B4411" s="3">
        <f t="shared" si="206"/>
        <v>2025</v>
      </c>
      <c r="C4411" t="str">
        <f t="shared" si="204"/>
        <v>2024-2025</v>
      </c>
      <c r="D4411" t="s">
        <v>160</v>
      </c>
      <c r="E4411" t="s">
        <v>63</v>
      </c>
      <c r="F4411" t="str">
        <f t="shared" si="205"/>
        <v>Queensland</v>
      </c>
      <c r="G4411" t="s">
        <v>19</v>
      </c>
      <c r="H4411">
        <v>4068</v>
      </c>
      <c r="I4411" t="s">
        <v>11</v>
      </c>
      <c r="J4411" t="s">
        <v>129</v>
      </c>
      <c r="K4411" t="s">
        <v>159</v>
      </c>
      <c r="L4411" t="s">
        <v>149</v>
      </c>
      <c r="M4411" s="5">
        <v>431</v>
      </c>
    </row>
    <row r="4412" spans="1:13" x14ac:dyDescent="0.65">
      <c r="A4412" s="2">
        <v>45937</v>
      </c>
      <c r="B4412" s="3">
        <f t="shared" si="206"/>
        <v>2026</v>
      </c>
      <c r="C4412" t="str">
        <f t="shared" si="204"/>
        <v>2025-2026</v>
      </c>
      <c r="D4412" t="s">
        <v>160</v>
      </c>
      <c r="E4412" t="s">
        <v>83</v>
      </c>
      <c r="F4412" t="str">
        <f t="shared" si="205"/>
        <v>Victoria</v>
      </c>
      <c r="G4412" t="s">
        <v>26</v>
      </c>
      <c r="H4412">
        <v>3551</v>
      </c>
      <c r="I4412" t="s">
        <v>11</v>
      </c>
      <c r="J4412" t="s">
        <v>127</v>
      </c>
      <c r="K4412" t="s">
        <v>159</v>
      </c>
      <c r="L4412" t="s">
        <v>149</v>
      </c>
      <c r="M4412" s="5">
        <v>546</v>
      </c>
    </row>
    <row r="4413" spans="1:13" x14ac:dyDescent="0.65">
      <c r="A4413" s="2">
        <v>45478</v>
      </c>
      <c r="B4413" s="3">
        <f t="shared" si="206"/>
        <v>2025</v>
      </c>
      <c r="C4413" t="str">
        <f t="shared" si="204"/>
        <v>2024-2025</v>
      </c>
      <c r="D4413" t="s">
        <v>161</v>
      </c>
      <c r="E4413" t="s">
        <v>66</v>
      </c>
      <c r="F4413" t="str">
        <f t="shared" si="205"/>
        <v>Western Australia</v>
      </c>
      <c r="G4413" t="s">
        <v>28</v>
      </c>
      <c r="H4413">
        <v>6330</v>
      </c>
      <c r="I4413" t="s">
        <v>11</v>
      </c>
      <c r="J4413" t="s">
        <v>133</v>
      </c>
      <c r="K4413" t="s">
        <v>151</v>
      </c>
      <c r="L4413" t="s">
        <v>141</v>
      </c>
      <c r="M4413" s="5">
        <v>475</v>
      </c>
    </row>
    <row r="4414" spans="1:13" x14ac:dyDescent="0.65">
      <c r="A4414" s="2">
        <v>45960</v>
      </c>
      <c r="B4414" s="3">
        <f t="shared" si="206"/>
        <v>2026</v>
      </c>
      <c r="C4414" t="str">
        <f t="shared" si="204"/>
        <v>2025-2026</v>
      </c>
      <c r="D4414" t="s">
        <v>160</v>
      </c>
      <c r="E4414" t="s">
        <v>38</v>
      </c>
      <c r="F4414" t="str">
        <f t="shared" si="205"/>
        <v>Victoria</v>
      </c>
      <c r="G4414" t="s">
        <v>26</v>
      </c>
      <c r="H4414">
        <v>3199</v>
      </c>
      <c r="I4414" t="s">
        <v>11</v>
      </c>
      <c r="J4414" t="s">
        <v>125</v>
      </c>
      <c r="K4414" t="s">
        <v>150</v>
      </c>
      <c r="L4414" t="s">
        <v>140</v>
      </c>
      <c r="M4414" s="5">
        <v>684</v>
      </c>
    </row>
    <row r="4415" spans="1:13" x14ac:dyDescent="0.65">
      <c r="A4415" s="2">
        <v>45799</v>
      </c>
      <c r="B4415" s="3">
        <f t="shared" si="206"/>
        <v>2025</v>
      </c>
      <c r="C4415" t="str">
        <f t="shared" si="204"/>
        <v>2024-2025</v>
      </c>
      <c r="D4415" t="s">
        <v>160</v>
      </c>
      <c r="E4415" t="s">
        <v>113</v>
      </c>
      <c r="F4415" t="str">
        <f t="shared" si="205"/>
        <v>New South Wales</v>
      </c>
      <c r="G4415" t="s">
        <v>10</v>
      </c>
      <c r="H4415">
        <v>2101</v>
      </c>
      <c r="I4415" t="s">
        <v>11</v>
      </c>
      <c r="J4415" t="s">
        <v>123</v>
      </c>
      <c r="K4415" t="s">
        <v>159</v>
      </c>
      <c r="L4415" t="s">
        <v>149</v>
      </c>
      <c r="M4415" s="5">
        <v>391</v>
      </c>
    </row>
    <row r="4416" spans="1:13" x14ac:dyDescent="0.65">
      <c r="A4416" s="2">
        <v>45623</v>
      </c>
      <c r="B4416" s="3">
        <f t="shared" si="206"/>
        <v>2025</v>
      </c>
      <c r="C4416" t="str">
        <f t="shared" si="204"/>
        <v>2024-2025</v>
      </c>
      <c r="D4416" t="s">
        <v>160</v>
      </c>
      <c r="E4416" t="s">
        <v>94</v>
      </c>
      <c r="F4416" t="str">
        <f t="shared" si="205"/>
        <v>Queensland</v>
      </c>
      <c r="G4416" t="s">
        <v>19</v>
      </c>
      <c r="H4416">
        <v>4551</v>
      </c>
      <c r="I4416" t="s">
        <v>11</v>
      </c>
      <c r="J4416" t="s">
        <v>134</v>
      </c>
      <c r="K4416" t="s">
        <v>151</v>
      </c>
      <c r="L4416" t="s">
        <v>141</v>
      </c>
      <c r="M4416" s="5">
        <v>275</v>
      </c>
    </row>
    <row r="4417" spans="1:13" x14ac:dyDescent="0.65">
      <c r="A4417" s="2">
        <v>45819</v>
      </c>
      <c r="B4417" s="3">
        <f t="shared" si="206"/>
        <v>2025</v>
      </c>
      <c r="C4417" t="str">
        <f t="shared" si="204"/>
        <v>2024-2025</v>
      </c>
      <c r="D4417" t="s">
        <v>160</v>
      </c>
      <c r="E4417" t="s">
        <v>73</v>
      </c>
      <c r="F4417" t="str">
        <f t="shared" si="205"/>
        <v>Queensland</v>
      </c>
      <c r="G4417" t="s">
        <v>19</v>
      </c>
      <c r="H4417">
        <v>4509</v>
      </c>
      <c r="I4417" t="s">
        <v>11</v>
      </c>
      <c r="J4417" t="s">
        <v>122</v>
      </c>
      <c r="K4417" t="s">
        <v>159</v>
      </c>
      <c r="L4417" t="s">
        <v>149</v>
      </c>
      <c r="M4417" s="5">
        <v>297</v>
      </c>
    </row>
    <row r="4418" spans="1:13" x14ac:dyDescent="0.65">
      <c r="A4418" s="2">
        <v>45373</v>
      </c>
      <c r="B4418" s="3">
        <f t="shared" si="206"/>
        <v>2024</v>
      </c>
      <c r="C4418" t="str">
        <f t="shared" ref="C4418:C4481" si="207">IF(MONTH(A4418) &gt;= 7, YEAR(A4418) &amp; "-" &amp; YEAR(A4418) + 1, YEAR(A4418) - 1 &amp; "-" &amp; YEAR(A4418))</f>
        <v>2023-2024</v>
      </c>
      <c r="D4418" t="s">
        <v>160</v>
      </c>
      <c r="E4418" t="s">
        <v>106</v>
      </c>
      <c r="F4418" t="str">
        <f t="shared" ref="F4418:F4481" si="208">IF(G4418="WA","Western Australia",
IF(G4418="NSW","New South Wales",
IF(G4418="QLD","Queensland",
IF(G4418="VIC","Victoria",
IF(G4418="TAS","Tasmania",
IF(G4418="SA","South Australia",
IF(G4418="NT","Northern Territory",
IF(G4418="ACT","Australian Capital Territory",G4418))))))))</f>
        <v>Queensland</v>
      </c>
      <c r="G4418" t="s">
        <v>19</v>
      </c>
      <c r="H4418">
        <v>4558</v>
      </c>
      <c r="I4418" t="s">
        <v>11</v>
      </c>
      <c r="J4418" t="s">
        <v>134</v>
      </c>
      <c r="K4418" t="s">
        <v>150</v>
      </c>
      <c r="L4418" t="s">
        <v>140</v>
      </c>
      <c r="M4418" s="5">
        <v>557</v>
      </c>
    </row>
    <row r="4419" spans="1:13" x14ac:dyDescent="0.65">
      <c r="A4419" s="2">
        <v>45458</v>
      </c>
      <c r="B4419" s="3">
        <f t="shared" ref="B4419:B4482" si="209">IF(MONTH(A4419)&gt;=7,YEAR(A4419)+1,YEAR(A4419))</f>
        <v>2024</v>
      </c>
      <c r="C4419" t="str">
        <f t="shared" si="207"/>
        <v>2023-2024</v>
      </c>
      <c r="D4419" t="s">
        <v>160</v>
      </c>
      <c r="E4419" t="s">
        <v>103</v>
      </c>
      <c r="F4419" t="str">
        <f t="shared" si="208"/>
        <v>Victoria</v>
      </c>
      <c r="G4419" t="s">
        <v>26</v>
      </c>
      <c r="H4419">
        <v>3550</v>
      </c>
      <c r="I4419" t="s">
        <v>11</v>
      </c>
      <c r="J4419" t="s">
        <v>127</v>
      </c>
      <c r="K4419" t="s">
        <v>151</v>
      </c>
      <c r="L4419" t="s">
        <v>141</v>
      </c>
      <c r="M4419" s="5">
        <v>768</v>
      </c>
    </row>
    <row r="4420" spans="1:13" x14ac:dyDescent="0.65">
      <c r="A4420" s="2">
        <v>45574</v>
      </c>
      <c r="B4420" s="3">
        <f t="shared" si="209"/>
        <v>2025</v>
      </c>
      <c r="C4420" t="str">
        <f t="shared" si="207"/>
        <v>2024-2025</v>
      </c>
      <c r="D4420" t="s">
        <v>161</v>
      </c>
      <c r="E4420" t="s">
        <v>66</v>
      </c>
      <c r="F4420" t="str">
        <f t="shared" si="208"/>
        <v>Western Australia</v>
      </c>
      <c r="G4420" t="s">
        <v>28</v>
      </c>
      <c r="H4420">
        <v>6330</v>
      </c>
      <c r="I4420" t="s">
        <v>11</v>
      </c>
      <c r="J4420" t="s">
        <v>133</v>
      </c>
      <c r="K4420" t="s">
        <v>157</v>
      </c>
      <c r="L4420" t="s">
        <v>147</v>
      </c>
      <c r="M4420" s="5">
        <v>168</v>
      </c>
    </row>
    <row r="4421" spans="1:13" x14ac:dyDescent="0.65">
      <c r="A4421" s="2">
        <v>45489</v>
      </c>
      <c r="B4421" s="3">
        <f t="shared" si="209"/>
        <v>2025</v>
      </c>
      <c r="C4421" t="str">
        <f t="shared" si="207"/>
        <v>2024-2025</v>
      </c>
      <c r="D4421" t="s">
        <v>160</v>
      </c>
      <c r="E4421" t="s">
        <v>90</v>
      </c>
      <c r="F4421" t="str">
        <f t="shared" si="208"/>
        <v>New South Wales</v>
      </c>
      <c r="G4421" t="s">
        <v>10</v>
      </c>
      <c r="H4421">
        <v>2650</v>
      </c>
      <c r="I4421" t="s">
        <v>11</v>
      </c>
      <c r="J4421" t="s">
        <v>130</v>
      </c>
      <c r="K4421" t="s">
        <v>157</v>
      </c>
      <c r="L4421" t="s">
        <v>147</v>
      </c>
      <c r="M4421" s="5">
        <v>28</v>
      </c>
    </row>
    <row r="4422" spans="1:13" x14ac:dyDescent="0.65">
      <c r="A4422" s="2">
        <v>45721</v>
      </c>
      <c r="B4422" s="3">
        <f t="shared" si="209"/>
        <v>2025</v>
      </c>
      <c r="C4422" t="str">
        <f t="shared" si="207"/>
        <v>2024-2025</v>
      </c>
      <c r="D4422" t="s">
        <v>160</v>
      </c>
      <c r="E4422" t="s">
        <v>99</v>
      </c>
      <c r="F4422" t="str">
        <f t="shared" si="208"/>
        <v>Western Australia</v>
      </c>
      <c r="G4422" t="s">
        <v>28</v>
      </c>
      <c r="H4422">
        <v>6530</v>
      </c>
      <c r="I4422" t="s">
        <v>11</v>
      </c>
      <c r="J4422" t="s">
        <v>139</v>
      </c>
      <c r="K4422" t="s">
        <v>150</v>
      </c>
      <c r="L4422" t="s">
        <v>140</v>
      </c>
      <c r="M4422" s="5">
        <v>636</v>
      </c>
    </row>
    <row r="4423" spans="1:13" x14ac:dyDescent="0.65">
      <c r="A4423" s="2">
        <v>45743</v>
      </c>
      <c r="B4423" s="3">
        <f t="shared" si="209"/>
        <v>2025</v>
      </c>
      <c r="C4423" t="str">
        <f t="shared" si="207"/>
        <v>2024-2025</v>
      </c>
      <c r="D4423" t="s">
        <v>160</v>
      </c>
      <c r="E4423" t="s">
        <v>114</v>
      </c>
      <c r="F4423" t="str">
        <f t="shared" si="208"/>
        <v>Victoria</v>
      </c>
      <c r="G4423" t="s">
        <v>26</v>
      </c>
      <c r="H4423">
        <v>3353</v>
      </c>
      <c r="I4423" t="s">
        <v>11</v>
      </c>
      <c r="J4423" t="s">
        <v>127</v>
      </c>
      <c r="K4423" t="s">
        <v>154</v>
      </c>
      <c r="L4423" t="s">
        <v>144</v>
      </c>
      <c r="M4423" s="5">
        <v>448</v>
      </c>
    </row>
    <row r="4424" spans="1:13" x14ac:dyDescent="0.65">
      <c r="A4424" s="2">
        <v>45461</v>
      </c>
      <c r="B4424" s="3">
        <f t="shared" si="209"/>
        <v>2024</v>
      </c>
      <c r="C4424" t="str">
        <f t="shared" si="207"/>
        <v>2023-2024</v>
      </c>
      <c r="D4424" t="s">
        <v>161</v>
      </c>
      <c r="E4424" t="s">
        <v>77</v>
      </c>
      <c r="F4424" t="str">
        <f t="shared" si="208"/>
        <v>Victoria</v>
      </c>
      <c r="G4424" t="s">
        <v>26</v>
      </c>
      <c r="H4424">
        <v>3018</v>
      </c>
      <c r="I4424" t="s">
        <v>11</v>
      </c>
      <c r="J4424" t="s">
        <v>126</v>
      </c>
      <c r="K4424" t="s">
        <v>159</v>
      </c>
      <c r="L4424" t="s">
        <v>149</v>
      </c>
      <c r="M4424" s="5">
        <v>169</v>
      </c>
    </row>
    <row r="4425" spans="1:13" x14ac:dyDescent="0.65">
      <c r="A4425" s="2">
        <v>45844</v>
      </c>
      <c r="B4425" s="3">
        <f t="shared" si="209"/>
        <v>2026</v>
      </c>
      <c r="C4425" t="str">
        <f t="shared" si="207"/>
        <v>2025-2026</v>
      </c>
      <c r="D4425" t="s">
        <v>160</v>
      </c>
      <c r="E4425" t="s">
        <v>104</v>
      </c>
      <c r="F4425" t="str">
        <f t="shared" si="208"/>
        <v>Victoria</v>
      </c>
      <c r="G4425" t="s">
        <v>26</v>
      </c>
      <c r="H4425">
        <v>3175</v>
      </c>
      <c r="I4425" t="s">
        <v>11</v>
      </c>
      <c r="J4425" t="s">
        <v>125</v>
      </c>
      <c r="K4425" t="s">
        <v>154</v>
      </c>
      <c r="L4425" t="s">
        <v>144</v>
      </c>
      <c r="M4425" s="5">
        <v>640</v>
      </c>
    </row>
    <row r="4426" spans="1:13" x14ac:dyDescent="0.65">
      <c r="A4426" s="2">
        <v>45315</v>
      </c>
      <c r="B4426" s="3">
        <f t="shared" si="209"/>
        <v>2024</v>
      </c>
      <c r="C4426" t="str">
        <f t="shared" si="207"/>
        <v>2023-2024</v>
      </c>
      <c r="D4426" t="s">
        <v>160</v>
      </c>
      <c r="E4426" t="s">
        <v>105</v>
      </c>
      <c r="F4426" t="str">
        <f t="shared" si="208"/>
        <v>New South Wales</v>
      </c>
      <c r="G4426" t="s">
        <v>10</v>
      </c>
      <c r="H4426">
        <v>2031</v>
      </c>
      <c r="I4426" t="s">
        <v>11</v>
      </c>
      <c r="J4426" t="s">
        <v>124</v>
      </c>
      <c r="K4426" t="s">
        <v>159</v>
      </c>
      <c r="L4426" t="s">
        <v>149</v>
      </c>
      <c r="M4426" s="5">
        <v>88</v>
      </c>
    </row>
    <row r="4427" spans="1:13" x14ac:dyDescent="0.65">
      <c r="A4427" s="2">
        <v>45518</v>
      </c>
      <c r="B4427" s="3">
        <f t="shared" si="209"/>
        <v>2025</v>
      </c>
      <c r="C4427" t="str">
        <f t="shared" si="207"/>
        <v>2024-2025</v>
      </c>
      <c r="D4427" t="s">
        <v>160</v>
      </c>
      <c r="E4427" t="s">
        <v>12</v>
      </c>
      <c r="F4427" t="str">
        <f t="shared" si="208"/>
        <v>New South Wales</v>
      </c>
      <c r="G4427" t="s">
        <v>10</v>
      </c>
      <c r="H4427">
        <v>2795</v>
      </c>
      <c r="I4427" t="s">
        <v>11</v>
      </c>
      <c r="J4427" t="s">
        <v>130</v>
      </c>
      <c r="K4427" t="s">
        <v>157</v>
      </c>
      <c r="L4427" t="s">
        <v>147</v>
      </c>
      <c r="M4427" s="5">
        <v>729</v>
      </c>
    </row>
    <row r="4428" spans="1:13" x14ac:dyDescent="0.65">
      <c r="A4428" s="2">
        <v>45658</v>
      </c>
      <c r="B4428" s="3">
        <f t="shared" si="209"/>
        <v>2025</v>
      </c>
      <c r="C4428" t="str">
        <f t="shared" si="207"/>
        <v>2024-2025</v>
      </c>
      <c r="D4428" t="s">
        <v>161</v>
      </c>
      <c r="E4428" t="s">
        <v>92</v>
      </c>
      <c r="F4428" t="str">
        <f t="shared" si="208"/>
        <v>New South Wales</v>
      </c>
      <c r="G4428" t="s">
        <v>10</v>
      </c>
      <c r="H4428">
        <v>2015</v>
      </c>
      <c r="I4428" t="s">
        <v>11</v>
      </c>
      <c r="J4428" t="s">
        <v>124</v>
      </c>
      <c r="K4428" t="s">
        <v>157</v>
      </c>
      <c r="L4428" t="s">
        <v>147</v>
      </c>
      <c r="M4428" s="5">
        <v>24</v>
      </c>
    </row>
    <row r="4429" spans="1:13" x14ac:dyDescent="0.65">
      <c r="A4429" s="2">
        <v>45764</v>
      </c>
      <c r="B4429" s="3">
        <f t="shared" si="209"/>
        <v>2025</v>
      </c>
      <c r="C4429" t="str">
        <f t="shared" si="207"/>
        <v>2024-2025</v>
      </c>
      <c r="D4429" t="s">
        <v>160</v>
      </c>
      <c r="E4429" t="s">
        <v>73</v>
      </c>
      <c r="F4429" t="str">
        <f t="shared" si="208"/>
        <v>Queensland</v>
      </c>
      <c r="G4429" t="s">
        <v>19</v>
      </c>
      <c r="H4429">
        <v>4509</v>
      </c>
      <c r="I4429" t="s">
        <v>11</v>
      </c>
      <c r="J4429" t="s">
        <v>122</v>
      </c>
      <c r="K4429" t="s">
        <v>151</v>
      </c>
      <c r="L4429" t="s">
        <v>141</v>
      </c>
      <c r="M4429" s="5">
        <v>450</v>
      </c>
    </row>
    <row r="4430" spans="1:13" x14ac:dyDescent="0.65">
      <c r="A4430" s="2">
        <v>45347</v>
      </c>
      <c r="B4430" s="3">
        <f t="shared" si="209"/>
        <v>2024</v>
      </c>
      <c r="C4430" t="str">
        <f t="shared" si="207"/>
        <v>2023-2024</v>
      </c>
      <c r="D4430" t="s">
        <v>160</v>
      </c>
      <c r="E4430" t="s">
        <v>38</v>
      </c>
      <c r="F4430" t="str">
        <f t="shared" si="208"/>
        <v>Victoria</v>
      </c>
      <c r="G4430" t="s">
        <v>26</v>
      </c>
      <c r="H4430">
        <v>3199</v>
      </c>
      <c r="I4430" t="s">
        <v>11</v>
      </c>
      <c r="J4430" t="s">
        <v>125</v>
      </c>
      <c r="K4430" t="s">
        <v>157</v>
      </c>
      <c r="L4430" t="s">
        <v>147</v>
      </c>
      <c r="M4430" s="5">
        <v>379</v>
      </c>
    </row>
    <row r="4431" spans="1:13" x14ac:dyDescent="0.65">
      <c r="A4431" s="2">
        <v>45397</v>
      </c>
      <c r="B4431" s="3">
        <f t="shared" si="209"/>
        <v>2024</v>
      </c>
      <c r="C4431" t="str">
        <f t="shared" si="207"/>
        <v>2023-2024</v>
      </c>
      <c r="D4431" t="s">
        <v>160</v>
      </c>
      <c r="E4431" t="s">
        <v>86</v>
      </c>
      <c r="F4431" t="str">
        <f t="shared" si="208"/>
        <v>Queensland</v>
      </c>
      <c r="G4431" t="s">
        <v>19</v>
      </c>
      <c r="H4431">
        <v>4119</v>
      </c>
      <c r="I4431" t="s">
        <v>11</v>
      </c>
      <c r="J4431" t="s">
        <v>129</v>
      </c>
      <c r="K4431" t="s">
        <v>159</v>
      </c>
      <c r="L4431" t="s">
        <v>149</v>
      </c>
      <c r="M4431" s="5">
        <v>541</v>
      </c>
    </row>
    <row r="4432" spans="1:13" x14ac:dyDescent="0.65">
      <c r="A4432" s="2">
        <v>45540</v>
      </c>
      <c r="B4432" s="3">
        <f t="shared" si="209"/>
        <v>2025</v>
      </c>
      <c r="C4432" t="str">
        <f t="shared" si="207"/>
        <v>2024-2025</v>
      </c>
      <c r="D4432" t="s">
        <v>160</v>
      </c>
      <c r="E4432" t="s">
        <v>82</v>
      </c>
      <c r="F4432" t="str">
        <f t="shared" si="208"/>
        <v>Queensland</v>
      </c>
      <c r="G4432" t="s">
        <v>19</v>
      </c>
      <c r="H4432">
        <v>4215</v>
      </c>
      <c r="I4432" t="s">
        <v>11</v>
      </c>
      <c r="J4432" t="s">
        <v>122</v>
      </c>
      <c r="K4432" t="s">
        <v>159</v>
      </c>
      <c r="L4432" t="s">
        <v>149</v>
      </c>
      <c r="M4432" s="5">
        <v>225</v>
      </c>
    </row>
    <row r="4433" spans="1:13" x14ac:dyDescent="0.65">
      <c r="A4433" s="2">
        <v>45889</v>
      </c>
      <c r="B4433" s="3">
        <f t="shared" si="209"/>
        <v>2026</v>
      </c>
      <c r="C4433" t="str">
        <f t="shared" si="207"/>
        <v>2025-2026</v>
      </c>
      <c r="D4433" t="s">
        <v>161</v>
      </c>
      <c r="E4433" t="s">
        <v>49</v>
      </c>
      <c r="F4433" t="str">
        <f t="shared" si="208"/>
        <v>New South Wales</v>
      </c>
      <c r="G4433" t="s">
        <v>10</v>
      </c>
      <c r="H4433">
        <v>2350</v>
      </c>
      <c r="I4433" t="s">
        <v>11</v>
      </c>
      <c r="J4433" t="s">
        <v>120</v>
      </c>
      <c r="K4433" t="s">
        <v>150</v>
      </c>
      <c r="L4433" t="s">
        <v>140</v>
      </c>
      <c r="M4433" s="5">
        <v>551</v>
      </c>
    </row>
    <row r="4434" spans="1:13" x14ac:dyDescent="0.65">
      <c r="A4434" s="2">
        <v>45860</v>
      </c>
      <c r="B4434" s="3">
        <f t="shared" si="209"/>
        <v>2026</v>
      </c>
      <c r="C4434" t="str">
        <f t="shared" si="207"/>
        <v>2025-2026</v>
      </c>
      <c r="D4434" t="s">
        <v>160</v>
      </c>
      <c r="E4434" t="s">
        <v>110</v>
      </c>
      <c r="F4434" t="str">
        <f t="shared" si="208"/>
        <v>Australian Capital Territory</v>
      </c>
      <c r="G4434" t="s">
        <v>51</v>
      </c>
      <c r="H4434">
        <v>2609</v>
      </c>
      <c r="I4434" t="s">
        <v>11</v>
      </c>
      <c r="J4434" t="s">
        <v>121</v>
      </c>
      <c r="K4434" t="s">
        <v>154</v>
      </c>
      <c r="L4434" t="s">
        <v>144</v>
      </c>
      <c r="M4434" s="5">
        <v>462</v>
      </c>
    </row>
    <row r="4435" spans="1:13" x14ac:dyDescent="0.65">
      <c r="A4435" s="2">
        <v>45826</v>
      </c>
      <c r="B4435" s="3">
        <f t="shared" si="209"/>
        <v>2025</v>
      </c>
      <c r="C4435" t="str">
        <f t="shared" si="207"/>
        <v>2024-2025</v>
      </c>
      <c r="D4435" t="s">
        <v>161</v>
      </c>
      <c r="E4435" t="s">
        <v>44</v>
      </c>
      <c r="F4435" t="str">
        <f t="shared" si="208"/>
        <v>Western Australia</v>
      </c>
      <c r="G4435" t="s">
        <v>28</v>
      </c>
      <c r="H4435">
        <v>6010</v>
      </c>
      <c r="I4435" t="s">
        <v>11</v>
      </c>
      <c r="J4435" t="s">
        <v>119</v>
      </c>
      <c r="K4435" t="s">
        <v>154</v>
      </c>
      <c r="L4435" t="s">
        <v>144</v>
      </c>
      <c r="M4435" s="5">
        <v>711</v>
      </c>
    </row>
    <row r="4436" spans="1:13" x14ac:dyDescent="0.65">
      <c r="A4436" s="2">
        <v>45336</v>
      </c>
      <c r="B4436" s="3">
        <f t="shared" si="209"/>
        <v>2024</v>
      </c>
      <c r="C4436" t="str">
        <f t="shared" si="207"/>
        <v>2023-2024</v>
      </c>
      <c r="D4436" t="s">
        <v>160</v>
      </c>
      <c r="E4436" t="s">
        <v>34</v>
      </c>
      <c r="F4436" t="str">
        <f t="shared" si="208"/>
        <v>New South Wales</v>
      </c>
      <c r="G4436" t="s">
        <v>10</v>
      </c>
      <c r="H4436">
        <v>2560</v>
      </c>
      <c r="I4436" t="s">
        <v>11</v>
      </c>
      <c r="J4436" t="s">
        <v>121</v>
      </c>
      <c r="K4436" t="s">
        <v>159</v>
      </c>
      <c r="L4436" t="s">
        <v>149</v>
      </c>
      <c r="M4436" s="5">
        <v>49</v>
      </c>
    </row>
    <row r="4437" spans="1:13" x14ac:dyDescent="0.65">
      <c r="A4437" s="2">
        <v>45331</v>
      </c>
      <c r="B4437" s="3">
        <f t="shared" si="209"/>
        <v>2024</v>
      </c>
      <c r="C4437" t="str">
        <f t="shared" si="207"/>
        <v>2023-2024</v>
      </c>
      <c r="D4437" t="s">
        <v>160</v>
      </c>
      <c r="E4437" t="s">
        <v>113</v>
      </c>
      <c r="F4437" t="str">
        <f t="shared" si="208"/>
        <v>New South Wales</v>
      </c>
      <c r="G4437" t="s">
        <v>10</v>
      </c>
      <c r="H4437">
        <v>2101</v>
      </c>
      <c r="I4437" t="s">
        <v>11</v>
      </c>
      <c r="J4437" t="s">
        <v>123</v>
      </c>
      <c r="K4437" t="s">
        <v>154</v>
      </c>
      <c r="L4437" t="s">
        <v>144</v>
      </c>
      <c r="M4437" s="5">
        <v>333</v>
      </c>
    </row>
    <row r="4438" spans="1:13" x14ac:dyDescent="0.65">
      <c r="A4438" s="2">
        <v>45455</v>
      </c>
      <c r="B4438" s="3">
        <f t="shared" si="209"/>
        <v>2024</v>
      </c>
      <c r="C4438" t="str">
        <f t="shared" si="207"/>
        <v>2023-2024</v>
      </c>
      <c r="D4438" t="s">
        <v>160</v>
      </c>
      <c r="E4438" t="s">
        <v>34</v>
      </c>
      <c r="F4438" t="str">
        <f t="shared" si="208"/>
        <v>New South Wales</v>
      </c>
      <c r="G4438" t="s">
        <v>10</v>
      </c>
      <c r="H4438">
        <v>2560</v>
      </c>
      <c r="I4438" t="s">
        <v>11</v>
      </c>
      <c r="J4438" t="s">
        <v>121</v>
      </c>
      <c r="K4438" t="s">
        <v>150</v>
      </c>
      <c r="L4438" t="s">
        <v>140</v>
      </c>
      <c r="M4438" s="5">
        <v>566</v>
      </c>
    </row>
    <row r="4439" spans="1:13" x14ac:dyDescent="0.65">
      <c r="A4439" s="2">
        <v>45405</v>
      </c>
      <c r="B4439" s="3">
        <f t="shared" si="209"/>
        <v>2024</v>
      </c>
      <c r="C4439" t="str">
        <f t="shared" si="207"/>
        <v>2023-2024</v>
      </c>
      <c r="D4439" t="s">
        <v>160</v>
      </c>
      <c r="E4439" t="s">
        <v>81</v>
      </c>
      <c r="F4439" t="str">
        <f t="shared" si="208"/>
        <v>Victoria</v>
      </c>
      <c r="G4439" t="s">
        <v>26</v>
      </c>
      <c r="H4439">
        <v>3076</v>
      </c>
      <c r="I4439" t="s">
        <v>11</v>
      </c>
      <c r="J4439" t="s">
        <v>126</v>
      </c>
      <c r="K4439" t="s">
        <v>151</v>
      </c>
      <c r="L4439" t="s">
        <v>141</v>
      </c>
      <c r="M4439" s="5">
        <v>376</v>
      </c>
    </row>
    <row r="4440" spans="1:13" x14ac:dyDescent="0.65">
      <c r="A4440" s="2">
        <v>45664</v>
      </c>
      <c r="B4440" s="3">
        <f t="shared" si="209"/>
        <v>2025</v>
      </c>
      <c r="C4440" t="str">
        <f t="shared" si="207"/>
        <v>2024-2025</v>
      </c>
      <c r="D4440" t="s">
        <v>160</v>
      </c>
      <c r="E4440" t="s">
        <v>24</v>
      </c>
      <c r="F4440" t="str">
        <f t="shared" si="208"/>
        <v>Queensland</v>
      </c>
      <c r="G4440" t="s">
        <v>19</v>
      </c>
      <c r="H4440">
        <v>4053</v>
      </c>
      <c r="I4440" t="s">
        <v>11</v>
      </c>
      <c r="J4440" t="s">
        <v>129</v>
      </c>
      <c r="K4440" t="s">
        <v>157</v>
      </c>
      <c r="L4440" t="s">
        <v>147</v>
      </c>
      <c r="M4440" s="5">
        <v>778</v>
      </c>
    </row>
    <row r="4441" spans="1:13" x14ac:dyDescent="0.65">
      <c r="A4441" s="2">
        <v>45471</v>
      </c>
      <c r="B4441" s="3">
        <f t="shared" si="209"/>
        <v>2024</v>
      </c>
      <c r="C4441" t="str">
        <f t="shared" si="207"/>
        <v>2023-2024</v>
      </c>
      <c r="D4441" t="s">
        <v>161</v>
      </c>
      <c r="E4441" t="s">
        <v>66</v>
      </c>
      <c r="F4441" t="str">
        <f t="shared" si="208"/>
        <v>Western Australia</v>
      </c>
      <c r="G4441" t="s">
        <v>28</v>
      </c>
      <c r="H4441">
        <v>6330</v>
      </c>
      <c r="I4441" t="s">
        <v>11</v>
      </c>
      <c r="J4441" t="s">
        <v>133</v>
      </c>
      <c r="K4441" t="s">
        <v>159</v>
      </c>
      <c r="L4441" t="s">
        <v>149</v>
      </c>
      <c r="M4441" s="5">
        <v>43</v>
      </c>
    </row>
    <row r="4442" spans="1:13" x14ac:dyDescent="0.65">
      <c r="A4442" s="2">
        <v>45701</v>
      </c>
      <c r="B4442" s="3">
        <f t="shared" si="209"/>
        <v>2025</v>
      </c>
      <c r="C4442" t="str">
        <f t="shared" si="207"/>
        <v>2024-2025</v>
      </c>
      <c r="D4442" t="s">
        <v>160</v>
      </c>
      <c r="E4442" t="s">
        <v>23</v>
      </c>
      <c r="F4442" t="str">
        <f t="shared" si="208"/>
        <v>New South Wales</v>
      </c>
      <c r="G4442" t="s">
        <v>10</v>
      </c>
      <c r="H4442">
        <v>2830</v>
      </c>
      <c r="I4442" t="s">
        <v>11</v>
      </c>
      <c r="J4442" t="s">
        <v>130</v>
      </c>
      <c r="K4442" t="s">
        <v>150</v>
      </c>
      <c r="L4442" t="s">
        <v>140</v>
      </c>
      <c r="M4442" s="5">
        <v>75</v>
      </c>
    </row>
    <row r="4443" spans="1:13" x14ac:dyDescent="0.65">
      <c r="A4443" s="2">
        <v>45735</v>
      </c>
      <c r="B4443" s="3">
        <f t="shared" si="209"/>
        <v>2025</v>
      </c>
      <c r="C4443" t="str">
        <f t="shared" si="207"/>
        <v>2024-2025</v>
      </c>
      <c r="D4443" t="s">
        <v>160</v>
      </c>
      <c r="E4443" t="s">
        <v>90</v>
      </c>
      <c r="F4443" t="str">
        <f t="shared" si="208"/>
        <v>New South Wales</v>
      </c>
      <c r="G4443" t="s">
        <v>10</v>
      </c>
      <c r="H4443">
        <v>2650</v>
      </c>
      <c r="I4443" t="s">
        <v>11</v>
      </c>
      <c r="J4443" t="s">
        <v>130</v>
      </c>
      <c r="K4443" t="s">
        <v>159</v>
      </c>
      <c r="L4443" t="s">
        <v>149</v>
      </c>
      <c r="M4443" s="5">
        <v>487</v>
      </c>
    </row>
    <row r="4444" spans="1:13" x14ac:dyDescent="0.65">
      <c r="A4444" s="2">
        <v>45894</v>
      </c>
      <c r="B4444" s="3">
        <f t="shared" si="209"/>
        <v>2026</v>
      </c>
      <c r="C4444" t="str">
        <f t="shared" si="207"/>
        <v>2025-2026</v>
      </c>
      <c r="D4444" t="s">
        <v>160</v>
      </c>
      <c r="E4444" t="s">
        <v>113</v>
      </c>
      <c r="F4444" t="str">
        <f t="shared" si="208"/>
        <v>New South Wales</v>
      </c>
      <c r="G4444" t="s">
        <v>10</v>
      </c>
      <c r="H4444">
        <v>2101</v>
      </c>
      <c r="I4444" t="s">
        <v>11</v>
      </c>
      <c r="J4444" t="s">
        <v>123</v>
      </c>
      <c r="K4444" t="s">
        <v>150</v>
      </c>
      <c r="L4444" t="s">
        <v>140</v>
      </c>
      <c r="M4444" s="5">
        <v>371</v>
      </c>
    </row>
    <row r="4445" spans="1:13" x14ac:dyDescent="0.65">
      <c r="A4445" s="2">
        <v>45498</v>
      </c>
      <c r="B4445" s="3">
        <f t="shared" si="209"/>
        <v>2025</v>
      </c>
      <c r="C4445" t="str">
        <f t="shared" si="207"/>
        <v>2024-2025</v>
      </c>
      <c r="D4445" t="s">
        <v>160</v>
      </c>
      <c r="E4445" t="s">
        <v>39</v>
      </c>
      <c r="F4445" t="str">
        <f t="shared" si="208"/>
        <v>New South Wales</v>
      </c>
      <c r="G4445" t="s">
        <v>10</v>
      </c>
      <c r="H4445">
        <v>2541</v>
      </c>
      <c r="I4445" t="s">
        <v>11</v>
      </c>
      <c r="J4445" t="s">
        <v>121</v>
      </c>
      <c r="K4445" t="s">
        <v>150</v>
      </c>
      <c r="L4445" t="s">
        <v>140</v>
      </c>
      <c r="M4445" s="5">
        <v>315</v>
      </c>
    </row>
    <row r="4446" spans="1:13" x14ac:dyDescent="0.65">
      <c r="A4446" s="2">
        <v>45956</v>
      </c>
      <c r="B4446" s="3">
        <f t="shared" si="209"/>
        <v>2026</v>
      </c>
      <c r="C4446" t="str">
        <f t="shared" si="207"/>
        <v>2025-2026</v>
      </c>
      <c r="D4446" t="s">
        <v>160</v>
      </c>
      <c r="E4446" t="s">
        <v>39</v>
      </c>
      <c r="F4446" t="str">
        <f t="shared" si="208"/>
        <v>New South Wales</v>
      </c>
      <c r="G4446" t="s">
        <v>10</v>
      </c>
      <c r="H4446">
        <v>2541</v>
      </c>
      <c r="I4446" t="s">
        <v>11</v>
      </c>
      <c r="J4446" t="s">
        <v>121</v>
      </c>
      <c r="K4446" t="s">
        <v>151</v>
      </c>
      <c r="L4446" t="s">
        <v>141</v>
      </c>
      <c r="M4446" s="5">
        <v>521</v>
      </c>
    </row>
    <row r="4447" spans="1:13" x14ac:dyDescent="0.65">
      <c r="A4447" s="2">
        <v>45314</v>
      </c>
      <c r="B4447" s="3">
        <f t="shared" si="209"/>
        <v>2024</v>
      </c>
      <c r="C4447" t="str">
        <f t="shared" si="207"/>
        <v>2023-2024</v>
      </c>
      <c r="D4447" t="s">
        <v>160</v>
      </c>
      <c r="E4447" t="s">
        <v>86</v>
      </c>
      <c r="F4447" t="str">
        <f t="shared" si="208"/>
        <v>Queensland</v>
      </c>
      <c r="G4447" t="s">
        <v>19</v>
      </c>
      <c r="H4447">
        <v>4119</v>
      </c>
      <c r="I4447" t="s">
        <v>11</v>
      </c>
      <c r="J4447" t="s">
        <v>129</v>
      </c>
      <c r="K4447" t="s">
        <v>151</v>
      </c>
      <c r="L4447" t="s">
        <v>141</v>
      </c>
      <c r="M4447" s="5">
        <v>180</v>
      </c>
    </row>
    <row r="4448" spans="1:13" x14ac:dyDescent="0.65">
      <c r="A4448" s="2">
        <v>45607</v>
      </c>
      <c r="B4448" s="3">
        <f t="shared" si="209"/>
        <v>2025</v>
      </c>
      <c r="C4448" t="str">
        <f t="shared" si="207"/>
        <v>2024-2025</v>
      </c>
      <c r="D4448" t="s">
        <v>160</v>
      </c>
      <c r="E4448" t="s">
        <v>100</v>
      </c>
      <c r="F4448" t="str">
        <f t="shared" si="208"/>
        <v>New South Wales</v>
      </c>
      <c r="G4448" t="s">
        <v>10</v>
      </c>
      <c r="H4448">
        <v>2800</v>
      </c>
      <c r="I4448" t="s">
        <v>11</v>
      </c>
      <c r="J4448" t="s">
        <v>130</v>
      </c>
      <c r="K4448" t="s">
        <v>151</v>
      </c>
      <c r="L4448" t="s">
        <v>141</v>
      </c>
      <c r="M4448" s="5">
        <v>84</v>
      </c>
    </row>
    <row r="4449" spans="1:13" x14ac:dyDescent="0.65">
      <c r="A4449" s="2">
        <v>45424</v>
      </c>
      <c r="B4449" s="3">
        <f t="shared" si="209"/>
        <v>2024</v>
      </c>
      <c r="C4449" t="str">
        <f t="shared" si="207"/>
        <v>2023-2024</v>
      </c>
      <c r="D4449" t="s">
        <v>160</v>
      </c>
      <c r="E4449" t="s">
        <v>78</v>
      </c>
      <c r="F4449" t="str">
        <f t="shared" si="208"/>
        <v>New South Wales</v>
      </c>
      <c r="G4449" t="s">
        <v>10</v>
      </c>
      <c r="H4449">
        <v>2480</v>
      </c>
      <c r="I4449" t="s">
        <v>11</v>
      </c>
      <c r="J4449" t="s">
        <v>120</v>
      </c>
      <c r="K4449" t="s">
        <v>151</v>
      </c>
      <c r="L4449" t="s">
        <v>141</v>
      </c>
      <c r="M4449" s="5">
        <v>740</v>
      </c>
    </row>
    <row r="4450" spans="1:13" x14ac:dyDescent="0.65">
      <c r="A4450" s="2">
        <v>45537</v>
      </c>
      <c r="B4450" s="3">
        <f t="shared" si="209"/>
        <v>2025</v>
      </c>
      <c r="C4450" t="str">
        <f t="shared" si="207"/>
        <v>2024-2025</v>
      </c>
      <c r="D4450" t="s">
        <v>160</v>
      </c>
      <c r="E4450" t="s">
        <v>113</v>
      </c>
      <c r="F4450" t="str">
        <f t="shared" si="208"/>
        <v>New South Wales</v>
      </c>
      <c r="G4450" t="s">
        <v>10</v>
      </c>
      <c r="H4450">
        <v>2101</v>
      </c>
      <c r="I4450" t="s">
        <v>11</v>
      </c>
      <c r="J4450" t="s">
        <v>123</v>
      </c>
      <c r="K4450" t="s">
        <v>151</v>
      </c>
      <c r="L4450" t="s">
        <v>141</v>
      </c>
      <c r="M4450" s="5">
        <v>608</v>
      </c>
    </row>
    <row r="4451" spans="1:13" x14ac:dyDescent="0.65">
      <c r="A4451" s="2">
        <v>45334</v>
      </c>
      <c r="B4451" s="3">
        <f t="shared" si="209"/>
        <v>2024</v>
      </c>
      <c r="C4451" t="str">
        <f t="shared" si="207"/>
        <v>2023-2024</v>
      </c>
      <c r="D4451" t="s">
        <v>160</v>
      </c>
      <c r="E4451" t="s">
        <v>38</v>
      </c>
      <c r="F4451" t="str">
        <f t="shared" si="208"/>
        <v>Victoria</v>
      </c>
      <c r="G4451" t="s">
        <v>26</v>
      </c>
      <c r="H4451">
        <v>3199</v>
      </c>
      <c r="I4451" t="s">
        <v>11</v>
      </c>
      <c r="J4451" t="s">
        <v>125</v>
      </c>
      <c r="K4451" t="s">
        <v>154</v>
      </c>
      <c r="L4451" t="s">
        <v>144</v>
      </c>
      <c r="M4451" s="5">
        <v>214</v>
      </c>
    </row>
    <row r="4452" spans="1:13" x14ac:dyDescent="0.65">
      <c r="A4452" s="2">
        <v>45572</v>
      </c>
      <c r="B4452" s="3">
        <f t="shared" si="209"/>
        <v>2025</v>
      </c>
      <c r="C4452" t="str">
        <f t="shared" si="207"/>
        <v>2024-2025</v>
      </c>
      <c r="D4452" t="s">
        <v>160</v>
      </c>
      <c r="E4452" t="s">
        <v>111</v>
      </c>
      <c r="F4452" t="str">
        <f t="shared" si="208"/>
        <v>New South Wales</v>
      </c>
      <c r="G4452" t="s">
        <v>10</v>
      </c>
      <c r="H4452">
        <v>2154</v>
      </c>
      <c r="I4452" t="s">
        <v>11</v>
      </c>
      <c r="J4452" t="s">
        <v>123</v>
      </c>
      <c r="K4452" t="s">
        <v>151</v>
      </c>
      <c r="L4452" t="s">
        <v>141</v>
      </c>
      <c r="M4452" s="5">
        <v>734</v>
      </c>
    </row>
    <row r="4453" spans="1:13" x14ac:dyDescent="0.65">
      <c r="A4453" s="2">
        <v>45535</v>
      </c>
      <c r="B4453" s="3">
        <f t="shared" si="209"/>
        <v>2025</v>
      </c>
      <c r="C4453" t="str">
        <f t="shared" si="207"/>
        <v>2024-2025</v>
      </c>
      <c r="D4453" t="s">
        <v>160</v>
      </c>
      <c r="E4453" t="s">
        <v>73</v>
      </c>
      <c r="F4453" t="str">
        <f t="shared" si="208"/>
        <v>Queensland</v>
      </c>
      <c r="G4453" t="s">
        <v>19</v>
      </c>
      <c r="H4453">
        <v>4509</v>
      </c>
      <c r="I4453" t="s">
        <v>11</v>
      </c>
      <c r="J4453" t="s">
        <v>122</v>
      </c>
      <c r="K4453" t="s">
        <v>154</v>
      </c>
      <c r="L4453" t="s">
        <v>144</v>
      </c>
      <c r="M4453" s="5">
        <v>23</v>
      </c>
    </row>
    <row r="4454" spans="1:13" x14ac:dyDescent="0.65">
      <c r="A4454" s="2">
        <v>45609</v>
      </c>
      <c r="B4454" s="3">
        <f t="shared" si="209"/>
        <v>2025</v>
      </c>
      <c r="C4454" t="str">
        <f t="shared" si="207"/>
        <v>2024-2025</v>
      </c>
      <c r="D4454" t="s">
        <v>160</v>
      </c>
      <c r="E4454" t="s">
        <v>114</v>
      </c>
      <c r="F4454" t="str">
        <f t="shared" si="208"/>
        <v>Victoria</v>
      </c>
      <c r="G4454" t="s">
        <v>26</v>
      </c>
      <c r="H4454">
        <v>3353</v>
      </c>
      <c r="I4454" t="s">
        <v>11</v>
      </c>
      <c r="J4454" t="s">
        <v>127</v>
      </c>
      <c r="K4454" t="s">
        <v>159</v>
      </c>
      <c r="L4454" t="s">
        <v>149</v>
      </c>
      <c r="M4454" s="5">
        <v>560</v>
      </c>
    </row>
    <row r="4455" spans="1:13" x14ac:dyDescent="0.65">
      <c r="A4455" s="2">
        <v>45513</v>
      </c>
      <c r="B4455" s="3">
        <f t="shared" si="209"/>
        <v>2025</v>
      </c>
      <c r="C4455" t="str">
        <f t="shared" si="207"/>
        <v>2024-2025</v>
      </c>
      <c r="D4455" t="s">
        <v>160</v>
      </c>
      <c r="E4455" t="s">
        <v>105</v>
      </c>
      <c r="F4455" t="str">
        <f t="shared" si="208"/>
        <v>New South Wales</v>
      </c>
      <c r="G4455" t="s">
        <v>10</v>
      </c>
      <c r="H4455">
        <v>2031</v>
      </c>
      <c r="I4455" t="s">
        <v>11</v>
      </c>
      <c r="J4455" t="s">
        <v>124</v>
      </c>
      <c r="K4455" t="s">
        <v>151</v>
      </c>
      <c r="L4455" t="s">
        <v>141</v>
      </c>
      <c r="M4455" s="5">
        <v>95</v>
      </c>
    </row>
    <row r="4456" spans="1:13" x14ac:dyDescent="0.65">
      <c r="A4456" s="2">
        <v>45858</v>
      </c>
      <c r="B4456" s="3">
        <f t="shared" si="209"/>
        <v>2026</v>
      </c>
      <c r="C4456" t="str">
        <f t="shared" si="207"/>
        <v>2025-2026</v>
      </c>
      <c r="D4456" t="s">
        <v>160</v>
      </c>
      <c r="E4456" t="s">
        <v>38</v>
      </c>
      <c r="F4456" t="str">
        <f t="shared" si="208"/>
        <v>Victoria</v>
      </c>
      <c r="G4456" t="s">
        <v>26</v>
      </c>
      <c r="H4456">
        <v>3199</v>
      </c>
      <c r="I4456" t="s">
        <v>11</v>
      </c>
      <c r="J4456" t="s">
        <v>125</v>
      </c>
      <c r="K4456" t="s">
        <v>159</v>
      </c>
      <c r="L4456" t="s">
        <v>149</v>
      </c>
      <c r="M4456" s="5">
        <v>321</v>
      </c>
    </row>
    <row r="4457" spans="1:13" x14ac:dyDescent="0.65">
      <c r="A4457" s="2">
        <v>45916</v>
      </c>
      <c r="B4457" s="3">
        <f t="shared" si="209"/>
        <v>2026</v>
      </c>
      <c r="C4457" t="str">
        <f t="shared" si="207"/>
        <v>2025-2026</v>
      </c>
      <c r="D4457" t="s">
        <v>160</v>
      </c>
      <c r="E4457" t="s">
        <v>9</v>
      </c>
      <c r="F4457" t="str">
        <f t="shared" si="208"/>
        <v>New South Wales</v>
      </c>
      <c r="G4457" t="s">
        <v>10</v>
      </c>
      <c r="H4457">
        <v>2067</v>
      </c>
      <c r="I4457" t="s">
        <v>11</v>
      </c>
      <c r="J4457" t="s">
        <v>124</v>
      </c>
      <c r="K4457" t="s">
        <v>151</v>
      </c>
      <c r="L4457" t="s">
        <v>141</v>
      </c>
      <c r="M4457" s="5">
        <v>562</v>
      </c>
    </row>
    <row r="4458" spans="1:13" x14ac:dyDescent="0.65">
      <c r="A4458" s="2">
        <v>45594</v>
      </c>
      <c r="B4458" s="3">
        <f t="shared" si="209"/>
        <v>2025</v>
      </c>
      <c r="C4458" t="str">
        <f t="shared" si="207"/>
        <v>2024-2025</v>
      </c>
      <c r="D4458" t="s">
        <v>160</v>
      </c>
      <c r="E4458" t="s">
        <v>69</v>
      </c>
      <c r="F4458" t="str">
        <f t="shared" si="208"/>
        <v>Victoria</v>
      </c>
      <c r="G4458" t="s">
        <v>26</v>
      </c>
      <c r="H4458">
        <v>3148</v>
      </c>
      <c r="I4458" t="s">
        <v>11</v>
      </c>
      <c r="J4458" t="s">
        <v>125</v>
      </c>
      <c r="K4458" t="s">
        <v>154</v>
      </c>
      <c r="L4458" t="s">
        <v>144</v>
      </c>
      <c r="M4458" s="5">
        <v>148</v>
      </c>
    </row>
    <row r="4459" spans="1:13" x14ac:dyDescent="0.65">
      <c r="A4459" s="2">
        <v>45444</v>
      </c>
      <c r="B4459" s="3">
        <f t="shared" si="209"/>
        <v>2024</v>
      </c>
      <c r="C4459" t="str">
        <f t="shared" si="207"/>
        <v>2023-2024</v>
      </c>
      <c r="D4459" t="s">
        <v>161</v>
      </c>
      <c r="E4459" t="s">
        <v>25</v>
      </c>
      <c r="F4459" t="str">
        <f t="shared" si="208"/>
        <v>Victoria</v>
      </c>
      <c r="G4459" t="s">
        <v>26</v>
      </c>
      <c r="H4459">
        <v>3066</v>
      </c>
      <c r="I4459" t="s">
        <v>11</v>
      </c>
      <c r="J4459" t="s">
        <v>126</v>
      </c>
      <c r="K4459" t="s">
        <v>151</v>
      </c>
      <c r="L4459" t="s">
        <v>141</v>
      </c>
      <c r="M4459" s="5">
        <v>220</v>
      </c>
    </row>
    <row r="4460" spans="1:13" x14ac:dyDescent="0.65">
      <c r="A4460" s="2">
        <v>45537</v>
      </c>
      <c r="B4460" s="3">
        <f t="shared" si="209"/>
        <v>2025</v>
      </c>
      <c r="C4460" t="str">
        <f t="shared" si="207"/>
        <v>2024-2025</v>
      </c>
      <c r="D4460" t="s">
        <v>160</v>
      </c>
      <c r="E4460" t="s">
        <v>69</v>
      </c>
      <c r="F4460" t="str">
        <f t="shared" si="208"/>
        <v>Victoria</v>
      </c>
      <c r="G4460" t="s">
        <v>26</v>
      </c>
      <c r="H4460">
        <v>3148</v>
      </c>
      <c r="I4460" t="s">
        <v>11</v>
      </c>
      <c r="J4460" t="s">
        <v>125</v>
      </c>
      <c r="K4460" t="s">
        <v>150</v>
      </c>
      <c r="L4460" t="s">
        <v>140</v>
      </c>
      <c r="M4460" s="5">
        <v>117</v>
      </c>
    </row>
    <row r="4461" spans="1:13" x14ac:dyDescent="0.65">
      <c r="A4461" s="2">
        <v>45486</v>
      </c>
      <c r="B4461" s="3">
        <f t="shared" si="209"/>
        <v>2025</v>
      </c>
      <c r="C4461" t="str">
        <f t="shared" si="207"/>
        <v>2024-2025</v>
      </c>
      <c r="D4461" t="s">
        <v>160</v>
      </c>
      <c r="E4461" t="s">
        <v>81</v>
      </c>
      <c r="F4461" t="str">
        <f t="shared" si="208"/>
        <v>Victoria</v>
      </c>
      <c r="G4461" t="s">
        <v>26</v>
      </c>
      <c r="H4461">
        <v>3076</v>
      </c>
      <c r="I4461" t="s">
        <v>11</v>
      </c>
      <c r="J4461" t="s">
        <v>126</v>
      </c>
      <c r="K4461" t="s">
        <v>151</v>
      </c>
      <c r="L4461" t="s">
        <v>141</v>
      </c>
      <c r="M4461" s="5">
        <v>286</v>
      </c>
    </row>
    <row r="4462" spans="1:13" x14ac:dyDescent="0.65">
      <c r="A4462" s="2">
        <v>45907</v>
      </c>
      <c r="B4462" s="3">
        <f t="shared" si="209"/>
        <v>2026</v>
      </c>
      <c r="C4462" t="str">
        <f t="shared" si="207"/>
        <v>2025-2026</v>
      </c>
      <c r="D4462" t="s">
        <v>160</v>
      </c>
      <c r="E4462" t="s">
        <v>90</v>
      </c>
      <c r="F4462" t="str">
        <f t="shared" si="208"/>
        <v>New South Wales</v>
      </c>
      <c r="G4462" t="s">
        <v>10</v>
      </c>
      <c r="H4462">
        <v>2650</v>
      </c>
      <c r="I4462" t="s">
        <v>11</v>
      </c>
      <c r="J4462" t="s">
        <v>130</v>
      </c>
      <c r="K4462" t="s">
        <v>151</v>
      </c>
      <c r="L4462" t="s">
        <v>141</v>
      </c>
      <c r="M4462" s="5">
        <v>745</v>
      </c>
    </row>
    <row r="4463" spans="1:13" x14ac:dyDescent="0.65">
      <c r="A4463" s="2">
        <v>45589</v>
      </c>
      <c r="B4463" s="3">
        <f t="shared" si="209"/>
        <v>2025</v>
      </c>
      <c r="C4463" t="str">
        <f t="shared" si="207"/>
        <v>2024-2025</v>
      </c>
      <c r="D4463" t="s">
        <v>160</v>
      </c>
      <c r="E4463" t="s">
        <v>99</v>
      </c>
      <c r="F4463" t="str">
        <f t="shared" si="208"/>
        <v>Western Australia</v>
      </c>
      <c r="G4463" t="s">
        <v>28</v>
      </c>
      <c r="H4463">
        <v>6530</v>
      </c>
      <c r="I4463" t="s">
        <v>11</v>
      </c>
      <c r="J4463" t="s">
        <v>139</v>
      </c>
      <c r="K4463" t="s">
        <v>157</v>
      </c>
      <c r="L4463" t="s">
        <v>147</v>
      </c>
      <c r="M4463" s="5">
        <v>556</v>
      </c>
    </row>
    <row r="4464" spans="1:13" x14ac:dyDescent="0.65">
      <c r="A4464" s="2">
        <v>45920</v>
      </c>
      <c r="B4464" s="3">
        <f t="shared" si="209"/>
        <v>2026</v>
      </c>
      <c r="C4464" t="str">
        <f t="shared" si="207"/>
        <v>2025-2026</v>
      </c>
      <c r="D4464" t="s">
        <v>161</v>
      </c>
      <c r="E4464" t="s">
        <v>57</v>
      </c>
      <c r="F4464" t="str">
        <f t="shared" si="208"/>
        <v>New South Wales</v>
      </c>
      <c r="G4464" t="s">
        <v>10</v>
      </c>
      <c r="H4464">
        <v>2064</v>
      </c>
      <c r="I4464" t="s">
        <v>11</v>
      </c>
      <c r="J4464" t="s">
        <v>124</v>
      </c>
      <c r="K4464" t="s">
        <v>154</v>
      </c>
      <c r="L4464" t="s">
        <v>144</v>
      </c>
      <c r="M4464" s="5">
        <v>677</v>
      </c>
    </row>
    <row r="4465" spans="1:13" x14ac:dyDescent="0.65">
      <c r="A4465" s="2">
        <v>45962</v>
      </c>
      <c r="B4465" s="3">
        <f t="shared" si="209"/>
        <v>2026</v>
      </c>
      <c r="C4465" t="str">
        <f t="shared" si="207"/>
        <v>2025-2026</v>
      </c>
      <c r="D4465" t="s">
        <v>160</v>
      </c>
      <c r="E4465" t="s">
        <v>86</v>
      </c>
      <c r="F4465" t="str">
        <f t="shared" si="208"/>
        <v>Queensland</v>
      </c>
      <c r="G4465" t="s">
        <v>19</v>
      </c>
      <c r="H4465">
        <v>4119</v>
      </c>
      <c r="I4465" t="s">
        <v>11</v>
      </c>
      <c r="J4465" t="s">
        <v>129</v>
      </c>
      <c r="K4465" t="s">
        <v>157</v>
      </c>
      <c r="L4465" t="s">
        <v>147</v>
      </c>
      <c r="M4465" s="5">
        <v>727</v>
      </c>
    </row>
    <row r="4466" spans="1:13" x14ac:dyDescent="0.65">
      <c r="A4466" s="2">
        <v>45891</v>
      </c>
      <c r="B4466" s="3">
        <f t="shared" si="209"/>
        <v>2026</v>
      </c>
      <c r="C4466" t="str">
        <f t="shared" si="207"/>
        <v>2025-2026</v>
      </c>
      <c r="D4466" t="s">
        <v>160</v>
      </c>
      <c r="E4466" t="s">
        <v>103</v>
      </c>
      <c r="F4466" t="str">
        <f t="shared" si="208"/>
        <v>Victoria</v>
      </c>
      <c r="G4466" t="s">
        <v>26</v>
      </c>
      <c r="H4466">
        <v>3550</v>
      </c>
      <c r="I4466" t="s">
        <v>11</v>
      </c>
      <c r="J4466" t="s">
        <v>127</v>
      </c>
      <c r="K4466" t="s">
        <v>151</v>
      </c>
      <c r="L4466" t="s">
        <v>141</v>
      </c>
      <c r="M4466" s="5">
        <v>677</v>
      </c>
    </row>
    <row r="4467" spans="1:13" x14ac:dyDescent="0.65">
      <c r="A4467" s="2">
        <v>45436</v>
      </c>
      <c r="B4467" s="3">
        <f t="shared" si="209"/>
        <v>2024</v>
      </c>
      <c r="C4467" t="str">
        <f t="shared" si="207"/>
        <v>2023-2024</v>
      </c>
      <c r="D4467" t="s">
        <v>160</v>
      </c>
      <c r="E4467" t="s">
        <v>63</v>
      </c>
      <c r="F4467" t="str">
        <f t="shared" si="208"/>
        <v>Queensland</v>
      </c>
      <c r="G4467" t="s">
        <v>19</v>
      </c>
      <c r="H4467">
        <v>4068</v>
      </c>
      <c r="I4467" t="s">
        <v>11</v>
      </c>
      <c r="J4467" t="s">
        <v>129</v>
      </c>
      <c r="K4467" t="s">
        <v>151</v>
      </c>
      <c r="L4467" t="s">
        <v>141</v>
      </c>
      <c r="M4467" s="5">
        <v>118</v>
      </c>
    </row>
    <row r="4468" spans="1:13" x14ac:dyDescent="0.65">
      <c r="A4468" s="2">
        <v>45302</v>
      </c>
      <c r="B4468" s="3">
        <f t="shared" si="209"/>
        <v>2024</v>
      </c>
      <c r="C4468" t="str">
        <f t="shared" si="207"/>
        <v>2023-2024</v>
      </c>
      <c r="D4468" t="s">
        <v>160</v>
      </c>
      <c r="E4468" t="s">
        <v>99</v>
      </c>
      <c r="F4468" t="str">
        <f t="shared" si="208"/>
        <v>Western Australia</v>
      </c>
      <c r="G4468" t="s">
        <v>28</v>
      </c>
      <c r="H4468">
        <v>6530</v>
      </c>
      <c r="I4468" t="s">
        <v>11</v>
      </c>
      <c r="J4468" t="s">
        <v>139</v>
      </c>
      <c r="K4468" t="s">
        <v>151</v>
      </c>
      <c r="L4468" t="s">
        <v>141</v>
      </c>
      <c r="M4468" s="5">
        <v>298</v>
      </c>
    </row>
    <row r="4469" spans="1:13" x14ac:dyDescent="0.65">
      <c r="A4469" s="2">
        <v>45761</v>
      </c>
      <c r="B4469" s="3">
        <f t="shared" si="209"/>
        <v>2025</v>
      </c>
      <c r="C4469" t="str">
        <f t="shared" si="207"/>
        <v>2024-2025</v>
      </c>
      <c r="D4469" t="s">
        <v>161</v>
      </c>
      <c r="E4469" t="s">
        <v>92</v>
      </c>
      <c r="F4469" t="str">
        <f t="shared" si="208"/>
        <v>New South Wales</v>
      </c>
      <c r="G4469" t="s">
        <v>10</v>
      </c>
      <c r="H4469">
        <v>2015</v>
      </c>
      <c r="I4469" t="s">
        <v>11</v>
      </c>
      <c r="J4469" t="s">
        <v>124</v>
      </c>
      <c r="K4469" t="s">
        <v>150</v>
      </c>
      <c r="L4469" t="s">
        <v>140</v>
      </c>
      <c r="M4469" s="5">
        <v>413</v>
      </c>
    </row>
    <row r="4470" spans="1:13" x14ac:dyDescent="0.65">
      <c r="A4470" s="2">
        <v>46000</v>
      </c>
      <c r="B4470" s="3">
        <f t="shared" si="209"/>
        <v>2026</v>
      </c>
      <c r="C4470" t="str">
        <f t="shared" si="207"/>
        <v>2025-2026</v>
      </c>
      <c r="D4470" t="s">
        <v>160</v>
      </c>
      <c r="E4470" t="s">
        <v>106</v>
      </c>
      <c r="F4470" t="str">
        <f t="shared" si="208"/>
        <v>Queensland</v>
      </c>
      <c r="G4470" t="s">
        <v>19</v>
      </c>
      <c r="H4470">
        <v>4558</v>
      </c>
      <c r="I4470" t="s">
        <v>11</v>
      </c>
      <c r="J4470" t="s">
        <v>134</v>
      </c>
      <c r="K4470" t="s">
        <v>151</v>
      </c>
      <c r="L4470" t="s">
        <v>141</v>
      </c>
      <c r="M4470" s="5">
        <v>352</v>
      </c>
    </row>
    <row r="4471" spans="1:13" x14ac:dyDescent="0.65">
      <c r="A4471" s="2">
        <v>45879</v>
      </c>
      <c r="B4471" s="3">
        <f t="shared" si="209"/>
        <v>2026</v>
      </c>
      <c r="C4471" t="str">
        <f t="shared" si="207"/>
        <v>2025-2026</v>
      </c>
      <c r="D4471" t="s">
        <v>160</v>
      </c>
      <c r="E4471" t="s">
        <v>113</v>
      </c>
      <c r="F4471" t="str">
        <f t="shared" si="208"/>
        <v>New South Wales</v>
      </c>
      <c r="G4471" t="s">
        <v>10</v>
      </c>
      <c r="H4471">
        <v>2101</v>
      </c>
      <c r="I4471" t="s">
        <v>11</v>
      </c>
      <c r="J4471" t="s">
        <v>123</v>
      </c>
      <c r="K4471" t="s">
        <v>151</v>
      </c>
      <c r="L4471" t="s">
        <v>141</v>
      </c>
      <c r="M4471" s="5">
        <v>462</v>
      </c>
    </row>
    <row r="4472" spans="1:13" x14ac:dyDescent="0.65">
      <c r="A4472" s="2">
        <v>45699</v>
      </c>
      <c r="B4472" s="3">
        <f t="shared" si="209"/>
        <v>2025</v>
      </c>
      <c r="C4472" t="str">
        <f t="shared" si="207"/>
        <v>2024-2025</v>
      </c>
      <c r="D4472" t="s">
        <v>161</v>
      </c>
      <c r="E4472" t="s">
        <v>92</v>
      </c>
      <c r="F4472" t="str">
        <f t="shared" si="208"/>
        <v>New South Wales</v>
      </c>
      <c r="G4472" t="s">
        <v>10</v>
      </c>
      <c r="H4472">
        <v>2015</v>
      </c>
      <c r="I4472" t="s">
        <v>11</v>
      </c>
      <c r="J4472" t="s">
        <v>124</v>
      </c>
      <c r="K4472" t="s">
        <v>159</v>
      </c>
      <c r="L4472" t="s">
        <v>149</v>
      </c>
      <c r="M4472" s="5">
        <v>40</v>
      </c>
    </row>
    <row r="4473" spans="1:13" x14ac:dyDescent="0.65">
      <c r="A4473" s="2">
        <v>45327</v>
      </c>
      <c r="B4473" s="3">
        <f t="shared" si="209"/>
        <v>2024</v>
      </c>
      <c r="C4473" t="str">
        <f t="shared" si="207"/>
        <v>2023-2024</v>
      </c>
      <c r="D4473" t="s">
        <v>160</v>
      </c>
      <c r="E4473" t="s">
        <v>38</v>
      </c>
      <c r="F4473" t="str">
        <f t="shared" si="208"/>
        <v>Victoria</v>
      </c>
      <c r="G4473" t="s">
        <v>26</v>
      </c>
      <c r="H4473">
        <v>3199</v>
      </c>
      <c r="I4473" t="s">
        <v>11</v>
      </c>
      <c r="J4473" t="s">
        <v>125</v>
      </c>
      <c r="K4473" t="s">
        <v>157</v>
      </c>
      <c r="L4473" t="s">
        <v>147</v>
      </c>
      <c r="M4473" s="5">
        <v>785</v>
      </c>
    </row>
    <row r="4474" spans="1:13" x14ac:dyDescent="0.65">
      <c r="A4474" s="2">
        <v>45587</v>
      </c>
      <c r="B4474" s="3">
        <f t="shared" si="209"/>
        <v>2025</v>
      </c>
      <c r="C4474" t="str">
        <f t="shared" si="207"/>
        <v>2024-2025</v>
      </c>
      <c r="D4474" t="s">
        <v>160</v>
      </c>
      <c r="E4474" t="s">
        <v>99</v>
      </c>
      <c r="F4474" t="str">
        <f t="shared" si="208"/>
        <v>Western Australia</v>
      </c>
      <c r="G4474" t="s">
        <v>28</v>
      </c>
      <c r="H4474">
        <v>6530</v>
      </c>
      <c r="I4474" t="s">
        <v>11</v>
      </c>
      <c r="J4474" t="s">
        <v>139</v>
      </c>
      <c r="K4474" t="s">
        <v>151</v>
      </c>
      <c r="L4474" t="s">
        <v>141</v>
      </c>
      <c r="M4474" s="5">
        <v>130</v>
      </c>
    </row>
    <row r="4475" spans="1:13" x14ac:dyDescent="0.65">
      <c r="A4475" s="2">
        <v>45649</v>
      </c>
      <c r="B4475" s="3">
        <f t="shared" si="209"/>
        <v>2025</v>
      </c>
      <c r="C4475" t="str">
        <f t="shared" si="207"/>
        <v>2024-2025</v>
      </c>
      <c r="D4475" t="s">
        <v>160</v>
      </c>
      <c r="E4475" t="s">
        <v>104</v>
      </c>
      <c r="F4475" t="str">
        <f t="shared" si="208"/>
        <v>Victoria</v>
      </c>
      <c r="G4475" t="s">
        <v>26</v>
      </c>
      <c r="H4475">
        <v>3175</v>
      </c>
      <c r="I4475" t="s">
        <v>11</v>
      </c>
      <c r="J4475" t="s">
        <v>125</v>
      </c>
      <c r="K4475" t="s">
        <v>151</v>
      </c>
      <c r="L4475" t="s">
        <v>141</v>
      </c>
      <c r="M4475" s="5">
        <v>57</v>
      </c>
    </row>
    <row r="4476" spans="1:13" x14ac:dyDescent="0.65">
      <c r="A4476" s="2">
        <v>45464</v>
      </c>
      <c r="B4476" s="3">
        <f t="shared" si="209"/>
        <v>2024</v>
      </c>
      <c r="C4476" t="str">
        <f t="shared" si="207"/>
        <v>2023-2024</v>
      </c>
      <c r="D4476" t="s">
        <v>160</v>
      </c>
      <c r="E4476" t="s">
        <v>39</v>
      </c>
      <c r="F4476" t="str">
        <f t="shared" si="208"/>
        <v>New South Wales</v>
      </c>
      <c r="G4476" t="s">
        <v>10</v>
      </c>
      <c r="H4476">
        <v>2541</v>
      </c>
      <c r="I4476" t="s">
        <v>11</v>
      </c>
      <c r="J4476" t="s">
        <v>121</v>
      </c>
      <c r="K4476" t="s">
        <v>159</v>
      </c>
      <c r="L4476" t="s">
        <v>149</v>
      </c>
      <c r="M4476" s="5">
        <v>750</v>
      </c>
    </row>
    <row r="4477" spans="1:13" x14ac:dyDescent="0.65">
      <c r="A4477" s="2">
        <v>45875</v>
      </c>
      <c r="B4477" s="3">
        <f t="shared" si="209"/>
        <v>2026</v>
      </c>
      <c r="C4477" t="str">
        <f t="shared" si="207"/>
        <v>2025-2026</v>
      </c>
      <c r="D4477" t="s">
        <v>160</v>
      </c>
      <c r="E4477" t="s">
        <v>34</v>
      </c>
      <c r="F4477" t="str">
        <f t="shared" si="208"/>
        <v>New South Wales</v>
      </c>
      <c r="G4477" t="s">
        <v>10</v>
      </c>
      <c r="H4477">
        <v>2560</v>
      </c>
      <c r="I4477" t="s">
        <v>11</v>
      </c>
      <c r="J4477" t="s">
        <v>121</v>
      </c>
      <c r="K4477" t="s">
        <v>157</v>
      </c>
      <c r="L4477" t="s">
        <v>147</v>
      </c>
      <c r="M4477" s="5">
        <v>176</v>
      </c>
    </row>
    <row r="4478" spans="1:13" x14ac:dyDescent="0.65">
      <c r="A4478" s="2">
        <v>45448</v>
      </c>
      <c r="B4478" s="3">
        <f t="shared" si="209"/>
        <v>2024</v>
      </c>
      <c r="C4478" t="str">
        <f t="shared" si="207"/>
        <v>2023-2024</v>
      </c>
      <c r="D4478" t="s">
        <v>160</v>
      </c>
      <c r="E4478" t="s">
        <v>34</v>
      </c>
      <c r="F4478" t="str">
        <f t="shared" si="208"/>
        <v>New South Wales</v>
      </c>
      <c r="G4478" t="s">
        <v>10</v>
      </c>
      <c r="H4478">
        <v>2560</v>
      </c>
      <c r="I4478" t="s">
        <v>11</v>
      </c>
      <c r="J4478" t="s">
        <v>121</v>
      </c>
      <c r="K4478" t="s">
        <v>159</v>
      </c>
      <c r="L4478" t="s">
        <v>149</v>
      </c>
      <c r="M4478" s="5">
        <v>268</v>
      </c>
    </row>
    <row r="4479" spans="1:13" x14ac:dyDescent="0.65">
      <c r="A4479" s="2">
        <v>45365</v>
      </c>
      <c r="B4479" s="3">
        <f t="shared" si="209"/>
        <v>2024</v>
      </c>
      <c r="C4479" t="str">
        <f t="shared" si="207"/>
        <v>2023-2024</v>
      </c>
      <c r="D4479" t="s">
        <v>161</v>
      </c>
      <c r="E4479" t="s">
        <v>92</v>
      </c>
      <c r="F4479" t="str">
        <f t="shared" si="208"/>
        <v>New South Wales</v>
      </c>
      <c r="G4479" t="s">
        <v>10</v>
      </c>
      <c r="H4479">
        <v>2015</v>
      </c>
      <c r="I4479" t="s">
        <v>11</v>
      </c>
      <c r="J4479" t="s">
        <v>124</v>
      </c>
      <c r="K4479" t="s">
        <v>151</v>
      </c>
      <c r="L4479" t="s">
        <v>141</v>
      </c>
      <c r="M4479" s="5">
        <v>796</v>
      </c>
    </row>
    <row r="4480" spans="1:13" x14ac:dyDescent="0.65">
      <c r="A4480" s="2">
        <v>45662</v>
      </c>
      <c r="B4480" s="3">
        <f t="shared" si="209"/>
        <v>2025</v>
      </c>
      <c r="C4480" t="str">
        <f t="shared" si="207"/>
        <v>2024-2025</v>
      </c>
      <c r="D4480" t="s">
        <v>160</v>
      </c>
      <c r="E4480" t="s">
        <v>100</v>
      </c>
      <c r="F4480" t="str">
        <f t="shared" si="208"/>
        <v>New South Wales</v>
      </c>
      <c r="G4480" t="s">
        <v>10</v>
      </c>
      <c r="H4480">
        <v>2800</v>
      </c>
      <c r="I4480" t="s">
        <v>11</v>
      </c>
      <c r="J4480" t="s">
        <v>130</v>
      </c>
      <c r="K4480" t="s">
        <v>151</v>
      </c>
      <c r="L4480" t="s">
        <v>141</v>
      </c>
      <c r="M4480" s="5">
        <v>221</v>
      </c>
    </row>
    <row r="4481" spans="1:13" x14ac:dyDescent="0.65">
      <c r="A4481" s="2">
        <v>45952</v>
      </c>
      <c r="B4481" s="3">
        <f t="shared" si="209"/>
        <v>2026</v>
      </c>
      <c r="C4481" t="str">
        <f t="shared" si="207"/>
        <v>2025-2026</v>
      </c>
      <c r="D4481" t="s">
        <v>161</v>
      </c>
      <c r="E4481" t="s">
        <v>49</v>
      </c>
      <c r="F4481" t="str">
        <f t="shared" si="208"/>
        <v>New South Wales</v>
      </c>
      <c r="G4481" t="s">
        <v>10</v>
      </c>
      <c r="H4481">
        <v>2350</v>
      </c>
      <c r="I4481" t="s">
        <v>11</v>
      </c>
      <c r="J4481" t="s">
        <v>120</v>
      </c>
      <c r="K4481" t="s">
        <v>151</v>
      </c>
      <c r="L4481" t="s">
        <v>141</v>
      </c>
      <c r="M4481" s="5">
        <v>660</v>
      </c>
    </row>
    <row r="4482" spans="1:13" x14ac:dyDescent="0.65">
      <c r="A4482" s="2">
        <v>45971</v>
      </c>
      <c r="B4482" s="3">
        <f t="shared" si="209"/>
        <v>2026</v>
      </c>
      <c r="C4482" t="str">
        <f t="shared" ref="C4482:C4506" si="210">IF(MONTH(A4482) &gt;= 7, YEAR(A4482) &amp; "-" &amp; YEAR(A4482) + 1, YEAR(A4482) - 1 &amp; "-" &amp; YEAR(A4482))</f>
        <v>2025-2026</v>
      </c>
      <c r="D4482" t="s">
        <v>160</v>
      </c>
      <c r="E4482" t="s">
        <v>104</v>
      </c>
      <c r="F4482" t="str">
        <f t="shared" ref="F4482:F4506" si="211">IF(G4482="WA","Western Australia",
IF(G4482="NSW","New South Wales",
IF(G4482="QLD","Queensland",
IF(G4482="VIC","Victoria",
IF(G4482="TAS","Tasmania",
IF(G4482="SA","South Australia",
IF(G4482="NT","Northern Territory",
IF(G4482="ACT","Australian Capital Territory",G4482))))))))</f>
        <v>Victoria</v>
      </c>
      <c r="G4482" t="s">
        <v>26</v>
      </c>
      <c r="H4482">
        <v>3175</v>
      </c>
      <c r="I4482" t="s">
        <v>11</v>
      </c>
      <c r="J4482" t="s">
        <v>125</v>
      </c>
      <c r="K4482" t="s">
        <v>151</v>
      </c>
      <c r="L4482" t="s">
        <v>141</v>
      </c>
      <c r="M4482" s="5">
        <v>342</v>
      </c>
    </row>
    <row r="4483" spans="1:13" x14ac:dyDescent="0.65">
      <c r="A4483" s="2">
        <v>45810</v>
      </c>
      <c r="B4483" s="3">
        <f t="shared" ref="B4483:B4506" si="212">IF(MONTH(A4483)&gt;=7,YEAR(A4483)+1,YEAR(A4483))</f>
        <v>2025</v>
      </c>
      <c r="C4483" t="str">
        <f t="shared" si="210"/>
        <v>2024-2025</v>
      </c>
      <c r="D4483" t="s">
        <v>161</v>
      </c>
      <c r="E4483" t="s">
        <v>77</v>
      </c>
      <c r="F4483" t="str">
        <f t="shared" si="211"/>
        <v>Victoria</v>
      </c>
      <c r="G4483" t="s">
        <v>26</v>
      </c>
      <c r="H4483">
        <v>3018</v>
      </c>
      <c r="I4483" t="s">
        <v>11</v>
      </c>
      <c r="J4483" t="s">
        <v>126</v>
      </c>
      <c r="K4483" t="s">
        <v>151</v>
      </c>
      <c r="L4483" t="s">
        <v>141</v>
      </c>
      <c r="M4483" s="5">
        <v>260</v>
      </c>
    </row>
    <row r="4484" spans="1:13" x14ac:dyDescent="0.65">
      <c r="A4484" s="2">
        <v>45985</v>
      </c>
      <c r="B4484" s="3">
        <f t="shared" si="212"/>
        <v>2026</v>
      </c>
      <c r="C4484" t="str">
        <f t="shared" si="210"/>
        <v>2025-2026</v>
      </c>
      <c r="D4484" t="s">
        <v>160</v>
      </c>
      <c r="E4484" t="s">
        <v>99</v>
      </c>
      <c r="F4484" t="str">
        <f t="shared" si="211"/>
        <v>Western Australia</v>
      </c>
      <c r="G4484" t="s">
        <v>28</v>
      </c>
      <c r="H4484">
        <v>6530</v>
      </c>
      <c r="I4484" t="s">
        <v>11</v>
      </c>
      <c r="J4484" t="s">
        <v>139</v>
      </c>
      <c r="K4484" t="s">
        <v>159</v>
      </c>
      <c r="L4484" t="s">
        <v>149</v>
      </c>
      <c r="M4484" s="5">
        <v>168</v>
      </c>
    </row>
    <row r="4485" spans="1:13" x14ac:dyDescent="0.65">
      <c r="A4485" s="2">
        <v>45790</v>
      </c>
      <c r="B4485" s="3">
        <f t="shared" si="212"/>
        <v>2025</v>
      </c>
      <c r="C4485" t="str">
        <f t="shared" si="210"/>
        <v>2024-2025</v>
      </c>
      <c r="D4485" t="s">
        <v>160</v>
      </c>
      <c r="E4485" t="s">
        <v>12</v>
      </c>
      <c r="F4485" t="str">
        <f t="shared" si="211"/>
        <v>New South Wales</v>
      </c>
      <c r="G4485" t="s">
        <v>10</v>
      </c>
      <c r="H4485">
        <v>2795</v>
      </c>
      <c r="I4485" t="s">
        <v>11</v>
      </c>
      <c r="J4485" t="s">
        <v>130</v>
      </c>
      <c r="K4485" t="s">
        <v>159</v>
      </c>
      <c r="L4485" t="s">
        <v>149</v>
      </c>
      <c r="M4485" s="5">
        <v>140</v>
      </c>
    </row>
    <row r="4486" spans="1:13" x14ac:dyDescent="0.65">
      <c r="A4486" s="2">
        <v>45316</v>
      </c>
      <c r="B4486" s="3">
        <f t="shared" si="212"/>
        <v>2024</v>
      </c>
      <c r="C4486" t="str">
        <f t="shared" si="210"/>
        <v>2023-2024</v>
      </c>
      <c r="D4486" t="s">
        <v>160</v>
      </c>
      <c r="E4486" t="s">
        <v>114</v>
      </c>
      <c r="F4486" t="str">
        <f t="shared" si="211"/>
        <v>Victoria</v>
      </c>
      <c r="G4486" t="s">
        <v>26</v>
      </c>
      <c r="H4486">
        <v>3353</v>
      </c>
      <c r="I4486" t="s">
        <v>11</v>
      </c>
      <c r="J4486" t="s">
        <v>127</v>
      </c>
      <c r="K4486" t="s">
        <v>151</v>
      </c>
      <c r="L4486" t="s">
        <v>141</v>
      </c>
      <c r="M4486" s="5">
        <v>725</v>
      </c>
    </row>
    <row r="4487" spans="1:13" x14ac:dyDescent="0.65">
      <c r="A4487" s="2">
        <v>45932</v>
      </c>
      <c r="B4487" s="3">
        <f t="shared" si="212"/>
        <v>2026</v>
      </c>
      <c r="C4487" t="str">
        <f t="shared" si="210"/>
        <v>2025-2026</v>
      </c>
      <c r="D4487" t="s">
        <v>160</v>
      </c>
      <c r="E4487" t="s">
        <v>14</v>
      </c>
      <c r="F4487" t="str">
        <f t="shared" si="211"/>
        <v>Northern Territory</v>
      </c>
      <c r="G4487" t="s">
        <v>15</v>
      </c>
      <c r="H4487">
        <v>800</v>
      </c>
      <c r="I4487" t="s">
        <v>11</v>
      </c>
      <c r="J4487" t="s">
        <v>138</v>
      </c>
      <c r="K4487" t="s">
        <v>151</v>
      </c>
      <c r="L4487" t="s">
        <v>141</v>
      </c>
      <c r="M4487" s="5">
        <v>424</v>
      </c>
    </row>
    <row r="4488" spans="1:13" x14ac:dyDescent="0.65">
      <c r="A4488" s="2">
        <v>45985</v>
      </c>
      <c r="B4488" s="3">
        <f t="shared" si="212"/>
        <v>2026</v>
      </c>
      <c r="C4488" t="str">
        <f t="shared" si="210"/>
        <v>2025-2026</v>
      </c>
      <c r="D4488" t="s">
        <v>160</v>
      </c>
      <c r="E4488" t="s">
        <v>38</v>
      </c>
      <c r="F4488" t="str">
        <f t="shared" si="211"/>
        <v>Victoria</v>
      </c>
      <c r="G4488" t="s">
        <v>26</v>
      </c>
      <c r="H4488">
        <v>3199</v>
      </c>
      <c r="I4488" t="s">
        <v>11</v>
      </c>
      <c r="J4488" t="s">
        <v>125</v>
      </c>
      <c r="K4488" t="s">
        <v>159</v>
      </c>
      <c r="L4488" t="s">
        <v>149</v>
      </c>
      <c r="M4488" s="5">
        <v>700</v>
      </c>
    </row>
    <row r="4489" spans="1:13" x14ac:dyDescent="0.65">
      <c r="A4489" s="2">
        <v>45554</v>
      </c>
      <c r="B4489" s="3">
        <f t="shared" si="212"/>
        <v>2025</v>
      </c>
      <c r="C4489" t="str">
        <f t="shared" si="210"/>
        <v>2024-2025</v>
      </c>
      <c r="D4489" t="s">
        <v>160</v>
      </c>
      <c r="E4489" t="s">
        <v>53</v>
      </c>
      <c r="F4489" t="str">
        <f t="shared" si="211"/>
        <v>Queensland</v>
      </c>
      <c r="G4489" t="s">
        <v>19</v>
      </c>
      <c r="H4489">
        <v>4012</v>
      </c>
      <c r="I4489" t="s">
        <v>11</v>
      </c>
      <c r="J4489" t="s">
        <v>129</v>
      </c>
      <c r="K4489" t="s">
        <v>154</v>
      </c>
      <c r="L4489" t="s">
        <v>144</v>
      </c>
      <c r="M4489" s="5">
        <v>66</v>
      </c>
    </row>
    <row r="4490" spans="1:13" x14ac:dyDescent="0.65">
      <c r="A4490" s="2">
        <v>45947</v>
      </c>
      <c r="B4490" s="3">
        <f t="shared" si="212"/>
        <v>2026</v>
      </c>
      <c r="C4490" t="str">
        <f t="shared" si="210"/>
        <v>2025-2026</v>
      </c>
      <c r="D4490" t="s">
        <v>160</v>
      </c>
      <c r="E4490" t="s">
        <v>23</v>
      </c>
      <c r="F4490" t="str">
        <f t="shared" si="211"/>
        <v>New South Wales</v>
      </c>
      <c r="G4490" t="s">
        <v>10</v>
      </c>
      <c r="H4490">
        <v>2830</v>
      </c>
      <c r="I4490" t="s">
        <v>11</v>
      </c>
      <c r="J4490" t="s">
        <v>130</v>
      </c>
      <c r="K4490" t="s">
        <v>159</v>
      </c>
      <c r="L4490" t="s">
        <v>149</v>
      </c>
      <c r="M4490" s="5">
        <v>436</v>
      </c>
    </row>
    <row r="4491" spans="1:13" x14ac:dyDescent="0.65">
      <c r="A4491" s="2">
        <v>45299</v>
      </c>
      <c r="B4491" s="3">
        <f t="shared" si="212"/>
        <v>2024</v>
      </c>
      <c r="C4491" t="str">
        <f t="shared" si="210"/>
        <v>2023-2024</v>
      </c>
      <c r="D4491" t="s">
        <v>160</v>
      </c>
      <c r="E4491" t="s">
        <v>69</v>
      </c>
      <c r="F4491" t="str">
        <f t="shared" si="211"/>
        <v>Victoria</v>
      </c>
      <c r="G4491" t="s">
        <v>26</v>
      </c>
      <c r="H4491">
        <v>3148</v>
      </c>
      <c r="I4491" t="s">
        <v>11</v>
      </c>
      <c r="J4491" t="s">
        <v>125</v>
      </c>
      <c r="K4491" t="s">
        <v>159</v>
      </c>
      <c r="L4491" t="s">
        <v>149</v>
      </c>
      <c r="M4491" s="5">
        <v>307</v>
      </c>
    </row>
    <row r="4492" spans="1:13" x14ac:dyDescent="0.65">
      <c r="A4492" s="2">
        <v>45504</v>
      </c>
      <c r="B4492" s="3">
        <f t="shared" si="212"/>
        <v>2025</v>
      </c>
      <c r="C4492" t="str">
        <f t="shared" si="210"/>
        <v>2024-2025</v>
      </c>
      <c r="D4492" t="s">
        <v>160</v>
      </c>
      <c r="E4492" t="s">
        <v>69</v>
      </c>
      <c r="F4492" t="str">
        <f t="shared" si="211"/>
        <v>Victoria</v>
      </c>
      <c r="G4492" t="s">
        <v>26</v>
      </c>
      <c r="H4492">
        <v>3148</v>
      </c>
      <c r="I4492" t="s">
        <v>11</v>
      </c>
      <c r="J4492" t="s">
        <v>125</v>
      </c>
      <c r="K4492" t="s">
        <v>151</v>
      </c>
      <c r="L4492" t="s">
        <v>141</v>
      </c>
      <c r="M4492" s="5">
        <v>566</v>
      </c>
    </row>
    <row r="4493" spans="1:13" x14ac:dyDescent="0.65">
      <c r="A4493" s="2">
        <v>45409</v>
      </c>
      <c r="B4493" s="3">
        <f t="shared" si="212"/>
        <v>2024</v>
      </c>
      <c r="C4493" t="str">
        <f t="shared" si="210"/>
        <v>2023-2024</v>
      </c>
      <c r="D4493" t="s">
        <v>160</v>
      </c>
      <c r="E4493" t="s">
        <v>34</v>
      </c>
      <c r="F4493" t="str">
        <f t="shared" si="211"/>
        <v>New South Wales</v>
      </c>
      <c r="G4493" t="s">
        <v>10</v>
      </c>
      <c r="H4493">
        <v>2560</v>
      </c>
      <c r="I4493" t="s">
        <v>11</v>
      </c>
      <c r="J4493" t="s">
        <v>121</v>
      </c>
      <c r="K4493" t="s">
        <v>151</v>
      </c>
      <c r="L4493" t="s">
        <v>141</v>
      </c>
      <c r="M4493" s="5">
        <v>645</v>
      </c>
    </row>
    <row r="4494" spans="1:13" x14ac:dyDescent="0.65">
      <c r="A4494" s="2">
        <v>45745</v>
      </c>
      <c r="B4494" s="3">
        <f t="shared" si="212"/>
        <v>2025</v>
      </c>
      <c r="C4494" t="str">
        <f t="shared" si="210"/>
        <v>2024-2025</v>
      </c>
      <c r="D4494" t="s">
        <v>160</v>
      </c>
      <c r="E4494" t="s">
        <v>111</v>
      </c>
      <c r="F4494" t="str">
        <f t="shared" si="211"/>
        <v>New South Wales</v>
      </c>
      <c r="G4494" t="s">
        <v>10</v>
      </c>
      <c r="H4494">
        <v>2154</v>
      </c>
      <c r="I4494" t="s">
        <v>11</v>
      </c>
      <c r="J4494" t="s">
        <v>123</v>
      </c>
      <c r="K4494" t="s">
        <v>151</v>
      </c>
      <c r="L4494" t="s">
        <v>141</v>
      </c>
      <c r="M4494" s="5">
        <v>107</v>
      </c>
    </row>
    <row r="4495" spans="1:13" x14ac:dyDescent="0.65">
      <c r="A4495" s="2">
        <v>45810</v>
      </c>
      <c r="B4495" s="3">
        <f t="shared" si="212"/>
        <v>2025</v>
      </c>
      <c r="C4495" t="str">
        <f t="shared" si="210"/>
        <v>2024-2025</v>
      </c>
      <c r="D4495" t="s">
        <v>160</v>
      </c>
      <c r="E4495" t="s">
        <v>23</v>
      </c>
      <c r="F4495" t="str">
        <f t="shared" si="211"/>
        <v>New South Wales</v>
      </c>
      <c r="G4495" t="s">
        <v>10</v>
      </c>
      <c r="H4495">
        <v>2830</v>
      </c>
      <c r="I4495" t="s">
        <v>11</v>
      </c>
      <c r="J4495" t="s">
        <v>130</v>
      </c>
      <c r="K4495" t="s">
        <v>151</v>
      </c>
      <c r="L4495" t="s">
        <v>141</v>
      </c>
      <c r="M4495" s="5">
        <v>202</v>
      </c>
    </row>
    <row r="4496" spans="1:13" x14ac:dyDescent="0.65">
      <c r="A4496" s="2">
        <v>45468</v>
      </c>
      <c r="B4496" s="3">
        <f t="shared" si="212"/>
        <v>2024</v>
      </c>
      <c r="C4496" t="str">
        <f t="shared" si="210"/>
        <v>2023-2024</v>
      </c>
      <c r="D4496" t="s">
        <v>160</v>
      </c>
      <c r="E4496" t="s">
        <v>114</v>
      </c>
      <c r="F4496" t="str">
        <f t="shared" si="211"/>
        <v>Victoria</v>
      </c>
      <c r="G4496" t="s">
        <v>26</v>
      </c>
      <c r="H4496">
        <v>3353</v>
      </c>
      <c r="I4496" t="s">
        <v>11</v>
      </c>
      <c r="J4496" t="s">
        <v>127</v>
      </c>
      <c r="K4496" t="s">
        <v>151</v>
      </c>
      <c r="L4496" t="s">
        <v>141</v>
      </c>
      <c r="M4496" s="5">
        <v>794</v>
      </c>
    </row>
    <row r="4497" spans="1:13" x14ac:dyDescent="0.65">
      <c r="A4497" s="2">
        <v>45639</v>
      </c>
      <c r="B4497" s="3">
        <f t="shared" si="212"/>
        <v>2025</v>
      </c>
      <c r="C4497" t="str">
        <f t="shared" si="210"/>
        <v>2024-2025</v>
      </c>
      <c r="D4497" t="s">
        <v>161</v>
      </c>
      <c r="E4497" t="s">
        <v>92</v>
      </c>
      <c r="F4497" t="str">
        <f t="shared" si="211"/>
        <v>New South Wales</v>
      </c>
      <c r="G4497" t="s">
        <v>10</v>
      </c>
      <c r="H4497">
        <v>2015</v>
      </c>
      <c r="I4497" t="s">
        <v>11</v>
      </c>
      <c r="J4497" t="s">
        <v>124</v>
      </c>
      <c r="K4497" t="s">
        <v>151</v>
      </c>
      <c r="L4497" t="s">
        <v>141</v>
      </c>
      <c r="M4497" s="5">
        <v>598</v>
      </c>
    </row>
    <row r="4498" spans="1:13" x14ac:dyDescent="0.65">
      <c r="A4498" s="2">
        <v>45648</v>
      </c>
      <c r="B4498" s="3">
        <f t="shared" si="212"/>
        <v>2025</v>
      </c>
      <c r="C4498" t="str">
        <f t="shared" si="210"/>
        <v>2024-2025</v>
      </c>
      <c r="D4498" t="s">
        <v>160</v>
      </c>
      <c r="E4498" t="s">
        <v>39</v>
      </c>
      <c r="F4498" t="str">
        <f t="shared" si="211"/>
        <v>New South Wales</v>
      </c>
      <c r="G4498" t="s">
        <v>10</v>
      </c>
      <c r="H4498">
        <v>2541</v>
      </c>
      <c r="I4498" t="s">
        <v>11</v>
      </c>
      <c r="J4498" t="s">
        <v>121</v>
      </c>
      <c r="K4498" t="s">
        <v>151</v>
      </c>
      <c r="L4498" t="s">
        <v>141</v>
      </c>
      <c r="M4498" s="5">
        <v>175</v>
      </c>
    </row>
    <row r="4499" spans="1:13" x14ac:dyDescent="0.65">
      <c r="A4499" s="2">
        <v>45426</v>
      </c>
      <c r="B4499" s="3">
        <f t="shared" si="212"/>
        <v>2024</v>
      </c>
      <c r="C4499" t="str">
        <f t="shared" si="210"/>
        <v>2023-2024</v>
      </c>
      <c r="D4499" t="s">
        <v>160</v>
      </c>
      <c r="E4499" t="s">
        <v>86</v>
      </c>
      <c r="F4499" t="str">
        <f t="shared" si="211"/>
        <v>Queensland</v>
      </c>
      <c r="G4499" t="s">
        <v>19</v>
      </c>
      <c r="H4499">
        <v>4119</v>
      </c>
      <c r="I4499" t="s">
        <v>11</v>
      </c>
      <c r="J4499" t="s">
        <v>129</v>
      </c>
      <c r="K4499" t="s">
        <v>151</v>
      </c>
      <c r="L4499" t="s">
        <v>141</v>
      </c>
      <c r="M4499" s="5">
        <v>325</v>
      </c>
    </row>
    <row r="4500" spans="1:13" x14ac:dyDescent="0.65">
      <c r="A4500" s="2">
        <v>45903</v>
      </c>
      <c r="B4500" s="3">
        <f t="shared" si="212"/>
        <v>2026</v>
      </c>
      <c r="C4500" t="str">
        <f t="shared" si="210"/>
        <v>2025-2026</v>
      </c>
      <c r="D4500" t="s">
        <v>161</v>
      </c>
      <c r="E4500" t="s">
        <v>66</v>
      </c>
      <c r="F4500" t="str">
        <f t="shared" si="211"/>
        <v>Western Australia</v>
      </c>
      <c r="G4500" t="s">
        <v>28</v>
      </c>
      <c r="H4500">
        <v>6330</v>
      </c>
      <c r="I4500" t="s">
        <v>11</v>
      </c>
      <c r="J4500" t="s">
        <v>133</v>
      </c>
      <c r="K4500" t="s">
        <v>151</v>
      </c>
      <c r="L4500" t="s">
        <v>141</v>
      </c>
      <c r="M4500" s="5">
        <v>363</v>
      </c>
    </row>
    <row r="4501" spans="1:13" x14ac:dyDescent="0.65">
      <c r="A4501" s="2">
        <v>45864</v>
      </c>
      <c r="B4501" s="3">
        <f t="shared" si="212"/>
        <v>2026</v>
      </c>
      <c r="C4501" t="str">
        <f t="shared" si="210"/>
        <v>2025-2026</v>
      </c>
      <c r="D4501" t="s">
        <v>161</v>
      </c>
      <c r="E4501" t="s">
        <v>49</v>
      </c>
      <c r="F4501" t="str">
        <f t="shared" si="211"/>
        <v>New South Wales</v>
      </c>
      <c r="G4501" t="s">
        <v>10</v>
      </c>
      <c r="H4501">
        <v>2350</v>
      </c>
      <c r="I4501" t="s">
        <v>11</v>
      </c>
      <c r="J4501" t="s">
        <v>120</v>
      </c>
      <c r="K4501" t="s">
        <v>159</v>
      </c>
      <c r="L4501" t="s">
        <v>149</v>
      </c>
      <c r="M4501" s="5">
        <v>320</v>
      </c>
    </row>
    <row r="4502" spans="1:13" x14ac:dyDescent="0.65">
      <c r="A4502" s="2">
        <v>45494</v>
      </c>
      <c r="B4502" s="3">
        <f t="shared" si="212"/>
        <v>2025</v>
      </c>
      <c r="C4502" t="str">
        <f t="shared" si="210"/>
        <v>2024-2025</v>
      </c>
      <c r="D4502" t="s">
        <v>160</v>
      </c>
      <c r="E4502" t="s">
        <v>38</v>
      </c>
      <c r="F4502" t="str">
        <f t="shared" si="211"/>
        <v>Victoria</v>
      </c>
      <c r="G4502" t="s">
        <v>26</v>
      </c>
      <c r="H4502">
        <v>3199</v>
      </c>
      <c r="I4502" t="s">
        <v>11</v>
      </c>
      <c r="J4502" t="s">
        <v>125</v>
      </c>
      <c r="K4502" t="s">
        <v>151</v>
      </c>
      <c r="L4502" t="s">
        <v>141</v>
      </c>
      <c r="M4502" s="5">
        <v>786</v>
      </c>
    </row>
    <row r="4503" spans="1:13" x14ac:dyDescent="0.65">
      <c r="A4503" s="2">
        <v>45880</v>
      </c>
      <c r="B4503" s="3">
        <f t="shared" si="212"/>
        <v>2026</v>
      </c>
      <c r="C4503" t="str">
        <f t="shared" si="210"/>
        <v>2025-2026</v>
      </c>
      <c r="D4503" t="s">
        <v>160</v>
      </c>
      <c r="E4503" t="s">
        <v>23</v>
      </c>
      <c r="F4503" t="str">
        <f t="shared" si="211"/>
        <v>New South Wales</v>
      </c>
      <c r="G4503" t="s">
        <v>10</v>
      </c>
      <c r="H4503">
        <v>2830</v>
      </c>
      <c r="I4503" t="s">
        <v>11</v>
      </c>
      <c r="J4503" t="s">
        <v>130</v>
      </c>
      <c r="K4503" t="s">
        <v>151</v>
      </c>
      <c r="L4503" t="s">
        <v>141</v>
      </c>
      <c r="M4503" s="5">
        <v>302</v>
      </c>
    </row>
    <row r="4504" spans="1:13" x14ac:dyDescent="0.65">
      <c r="A4504" s="2">
        <v>45875</v>
      </c>
      <c r="B4504" s="3">
        <f t="shared" si="212"/>
        <v>2026</v>
      </c>
      <c r="C4504" t="str">
        <f t="shared" si="210"/>
        <v>2025-2026</v>
      </c>
      <c r="D4504" t="s">
        <v>160</v>
      </c>
      <c r="E4504" t="s">
        <v>69</v>
      </c>
      <c r="F4504" t="str">
        <f t="shared" si="211"/>
        <v>Victoria</v>
      </c>
      <c r="G4504" t="s">
        <v>26</v>
      </c>
      <c r="H4504">
        <v>3148</v>
      </c>
      <c r="I4504" t="s">
        <v>11</v>
      </c>
      <c r="J4504" t="s">
        <v>125</v>
      </c>
      <c r="K4504" t="s">
        <v>151</v>
      </c>
      <c r="L4504" t="s">
        <v>141</v>
      </c>
      <c r="M4504" s="5">
        <v>200</v>
      </c>
    </row>
    <row r="4505" spans="1:13" x14ac:dyDescent="0.65">
      <c r="A4505" s="2">
        <v>45394</v>
      </c>
      <c r="B4505" s="3">
        <f t="shared" si="212"/>
        <v>2024</v>
      </c>
      <c r="C4505" t="str">
        <f t="shared" si="210"/>
        <v>2023-2024</v>
      </c>
      <c r="D4505" t="s">
        <v>160</v>
      </c>
      <c r="E4505" t="s">
        <v>38</v>
      </c>
      <c r="F4505" t="str">
        <f t="shared" si="211"/>
        <v>Victoria</v>
      </c>
      <c r="G4505" t="s">
        <v>26</v>
      </c>
      <c r="H4505">
        <v>3199</v>
      </c>
      <c r="I4505" t="s">
        <v>11</v>
      </c>
      <c r="J4505" t="s">
        <v>125</v>
      </c>
      <c r="K4505" t="s">
        <v>151</v>
      </c>
      <c r="L4505" t="s">
        <v>141</v>
      </c>
      <c r="M4505" s="5">
        <v>374</v>
      </c>
    </row>
    <row r="4506" spans="1:13" x14ac:dyDescent="0.65">
      <c r="A4506" s="2">
        <v>45330</v>
      </c>
      <c r="B4506" s="3">
        <f t="shared" si="212"/>
        <v>2024</v>
      </c>
      <c r="C4506" t="str">
        <f t="shared" si="210"/>
        <v>2023-2024</v>
      </c>
      <c r="D4506" t="s">
        <v>160</v>
      </c>
      <c r="E4506" t="s">
        <v>34</v>
      </c>
      <c r="F4506" t="str">
        <f t="shared" si="211"/>
        <v>New South Wales</v>
      </c>
      <c r="G4506" t="s">
        <v>10</v>
      </c>
      <c r="H4506">
        <v>2560</v>
      </c>
      <c r="I4506" t="s">
        <v>11</v>
      </c>
      <c r="J4506" t="s">
        <v>121</v>
      </c>
      <c r="K4506" t="s">
        <v>151</v>
      </c>
      <c r="L4506" t="s">
        <v>141</v>
      </c>
      <c r="M4506" s="5">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69CC-3B2F-446E-BCF8-6BCCDB1D0C52}">
  <dimension ref="A3:F31"/>
  <sheetViews>
    <sheetView topLeftCell="A3" workbookViewId="0">
      <selection activeCell="I28" sqref="I28"/>
    </sheetView>
  </sheetViews>
  <sheetFormatPr defaultRowHeight="14.25" x14ac:dyDescent="0.65"/>
  <cols>
    <col min="1" max="1" width="14.4140625" bestFit="1" customWidth="1"/>
    <col min="2" max="2" width="15.20703125" bestFit="1" customWidth="1"/>
    <col min="3" max="3" width="11.5390625" bestFit="1" customWidth="1"/>
    <col min="4" max="4" width="10.7890625" bestFit="1" customWidth="1"/>
  </cols>
  <sheetData>
    <row r="3" spans="1:4" x14ac:dyDescent="0.65">
      <c r="A3" s="6" t="s">
        <v>180</v>
      </c>
      <c r="B3" s="6" t="s">
        <v>179</v>
      </c>
    </row>
    <row r="4" spans="1:4" x14ac:dyDescent="0.65">
      <c r="A4" s="6" t="s">
        <v>162</v>
      </c>
      <c r="B4" t="s">
        <v>161</v>
      </c>
      <c r="C4" t="s">
        <v>160</v>
      </c>
      <c r="D4" t="s">
        <v>163</v>
      </c>
    </row>
    <row r="5" spans="1:4" x14ac:dyDescent="0.65">
      <c r="A5" s="7" t="s">
        <v>164</v>
      </c>
      <c r="B5" s="5">
        <v>410.90675241157555</v>
      </c>
      <c r="C5" s="5">
        <v>416.10018552875698</v>
      </c>
      <c r="D5" s="5">
        <v>414.65743635551587</v>
      </c>
    </row>
    <row r="6" spans="1:4" x14ac:dyDescent="0.65">
      <c r="A6" s="8" t="s">
        <v>167</v>
      </c>
      <c r="B6" s="5">
        <v>397.59459459459458</v>
      </c>
      <c r="C6" s="5">
        <v>430</v>
      </c>
      <c r="D6" s="5">
        <v>421.84353741496597</v>
      </c>
    </row>
    <row r="7" spans="1:4" x14ac:dyDescent="0.65">
      <c r="A7" s="8" t="s">
        <v>168</v>
      </c>
      <c r="B7" s="5">
        <v>433.49019607843138</v>
      </c>
      <c r="C7" s="5">
        <v>407.77777777777777</v>
      </c>
      <c r="D7" s="5">
        <v>414.20588235294116</v>
      </c>
    </row>
    <row r="8" spans="1:4" x14ac:dyDescent="0.65">
      <c r="A8" s="8" t="s">
        <v>169</v>
      </c>
      <c r="B8" s="5">
        <v>417.27272727272725</v>
      </c>
      <c r="C8" s="5">
        <v>405.3233082706767</v>
      </c>
      <c r="D8" s="5">
        <v>408.81914893617022</v>
      </c>
    </row>
    <row r="9" spans="1:4" x14ac:dyDescent="0.65">
      <c r="A9" s="8" t="s">
        <v>170</v>
      </c>
      <c r="B9" s="5">
        <v>390.71698113207549</v>
      </c>
      <c r="C9" s="5">
        <v>385.00694444444446</v>
      </c>
      <c r="D9" s="5">
        <v>386.54314720812181</v>
      </c>
    </row>
    <row r="10" spans="1:4" x14ac:dyDescent="0.65">
      <c r="A10" s="8" t="s">
        <v>171</v>
      </c>
      <c r="B10" s="5">
        <v>434</v>
      </c>
      <c r="C10" s="5">
        <v>428.14074074074074</v>
      </c>
      <c r="D10" s="5">
        <v>429.98477157360406</v>
      </c>
    </row>
    <row r="11" spans="1:4" x14ac:dyDescent="0.65">
      <c r="A11" s="8" t="s">
        <v>172</v>
      </c>
      <c r="B11" s="5">
        <v>370.48214285714283</v>
      </c>
      <c r="C11" s="5">
        <v>419.60317460317458</v>
      </c>
      <c r="D11" s="5">
        <v>404.48901098901098</v>
      </c>
    </row>
    <row r="12" spans="1:4" x14ac:dyDescent="0.65">
      <c r="A12" s="8" t="s">
        <v>173</v>
      </c>
      <c r="B12" s="5">
        <v>433.42553191489361</v>
      </c>
      <c r="C12" s="5">
        <v>431.20394736842104</v>
      </c>
      <c r="D12" s="5">
        <v>431.7286432160804</v>
      </c>
    </row>
    <row r="13" spans="1:4" x14ac:dyDescent="0.65">
      <c r="A13" s="8" t="s">
        <v>174</v>
      </c>
      <c r="B13" s="5">
        <v>424.0625</v>
      </c>
      <c r="C13" s="5">
        <v>410.71140939597313</v>
      </c>
      <c r="D13" s="5">
        <v>414.72300469483571</v>
      </c>
    </row>
    <row r="14" spans="1:4" x14ac:dyDescent="0.65">
      <c r="A14" s="8" t="s">
        <v>175</v>
      </c>
      <c r="B14" s="5">
        <v>362.28571428571428</v>
      </c>
      <c r="C14" s="5">
        <v>450.41891891891891</v>
      </c>
      <c r="D14" s="5">
        <v>430.93684210526317</v>
      </c>
    </row>
    <row r="15" spans="1:4" x14ac:dyDescent="0.65">
      <c r="A15" s="8" t="s">
        <v>176</v>
      </c>
      <c r="B15" s="5">
        <v>416.36734693877548</v>
      </c>
      <c r="C15" s="5">
        <v>388.9140625</v>
      </c>
      <c r="D15" s="5">
        <v>396.5141242937853</v>
      </c>
    </row>
    <row r="16" spans="1:4" x14ac:dyDescent="0.65">
      <c r="A16" s="8" t="s">
        <v>177</v>
      </c>
      <c r="B16" s="5">
        <v>458.14583333333331</v>
      </c>
      <c r="C16" s="5">
        <v>407.28346456692913</v>
      </c>
      <c r="D16" s="5">
        <v>421.2342857142857</v>
      </c>
    </row>
    <row r="17" spans="1:6" x14ac:dyDescent="0.65">
      <c r="A17" s="8" t="s">
        <v>178</v>
      </c>
      <c r="B17" s="5">
        <v>385.0344827586207</v>
      </c>
      <c r="C17" s="5">
        <v>430.52678571428572</v>
      </c>
      <c r="D17" s="5">
        <v>415.00588235294117</v>
      </c>
    </row>
    <row r="18" spans="1:6" x14ac:dyDescent="0.65">
      <c r="A18" s="7" t="s">
        <v>165</v>
      </c>
      <c r="B18" s="5">
        <v>392.20232896652112</v>
      </c>
      <c r="C18" s="5">
        <v>415.17542748575045</v>
      </c>
      <c r="D18" s="5">
        <v>408.21050308914386</v>
      </c>
    </row>
    <row r="19" spans="1:6" x14ac:dyDescent="0.65">
      <c r="A19" s="8" t="s">
        <v>167</v>
      </c>
      <c r="B19" s="5">
        <v>341.65671641791045</v>
      </c>
      <c r="C19" s="5">
        <v>419.46</v>
      </c>
      <c r="D19" s="5">
        <v>395.4377880184332</v>
      </c>
    </row>
    <row r="20" spans="1:6" x14ac:dyDescent="0.65">
      <c r="A20" s="8" t="s">
        <v>168</v>
      </c>
      <c r="B20" s="5">
        <v>368.5128205128205</v>
      </c>
      <c r="C20" s="5">
        <v>447.14285714285717</v>
      </c>
      <c r="D20" s="5">
        <v>427.73417721518985</v>
      </c>
    </row>
    <row r="21" spans="1:6" x14ac:dyDescent="0.65">
      <c r="A21" s="8" t="s">
        <v>169</v>
      </c>
      <c r="B21" s="5">
        <v>343.90909090909093</v>
      </c>
      <c r="C21" s="5">
        <v>402.5419847328244</v>
      </c>
      <c r="D21" s="5">
        <v>387.8</v>
      </c>
    </row>
    <row r="22" spans="1:6" x14ac:dyDescent="0.65">
      <c r="A22" s="8" t="s">
        <v>170</v>
      </c>
      <c r="B22" s="5">
        <v>444.61403508771929</v>
      </c>
      <c r="C22" s="5">
        <v>423.91304347826087</v>
      </c>
      <c r="D22" s="5">
        <v>429.96410256410257</v>
      </c>
    </row>
    <row r="23" spans="1:6" x14ac:dyDescent="0.65">
      <c r="A23" s="8" t="s">
        <v>171</v>
      </c>
      <c r="B23" s="5">
        <v>420.29032258064518</v>
      </c>
      <c r="C23" s="5">
        <v>440.0078125</v>
      </c>
      <c r="D23" s="5">
        <v>433.57368421052632</v>
      </c>
    </row>
    <row r="24" spans="1:6" x14ac:dyDescent="0.65">
      <c r="A24" s="8" t="s">
        <v>172</v>
      </c>
      <c r="B24" s="5">
        <v>377.8095238095238</v>
      </c>
      <c r="C24" s="5">
        <v>382.42748091603056</v>
      </c>
      <c r="D24" s="5">
        <v>380.92783505154637</v>
      </c>
    </row>
    <row r="25" spans="1:6" x14ac:dyDescent="0.65">
      <c r="A25" s="8" t="s">
        <v>173</v>
      </c>
      <c r="B25" s="5">
        <v>407.25925925925924</v>
      </c>
      <c r="C25" s="5">
        <v>399.00729927007302</v>
      </c>
      <c r="D25" s="5">
        <v>401.34031413612564</v>
      </c>
    </row>
    <row r="26" spans="1:6" x14ac:dyDescent="0.65">
      <c r="A26" s="8" t="s">
        <v>174</v>
      </c>
      <c r="B26" s="5">
        <v>414.38983050847457</v>
      </c>
      <c r="C26" s="5">
        <v>417.1185185185185</v>
      </c>
      <c r="D26" s="5">
        <v>416.28865979381442</v>
      </c>
    </row>
    <row r="27" spans="1:6" x14ac:dyDescent="0.65">
      <c r="A27" s="8" t="s">
        <v>175</v>
      </c>
      <c r="B27" s="5">
        <v>401.98</v>
      </c>
      <c r="C27" s="5">
        <v>401.3203125</v>
      </c>
      <c r="D27" s="5">
        <v>401.50561797752812</v>
      </c>
    </row>
    <row r="28" spans="1:6" x14ac:dyDescent="0.65">
      <c r="A28" s="8" t="s">
        <v>176</v>
      </c>
      <c r="B28" s="5">
        <v>356.14285714285717</v>
      </c>
      <c r="C28" s="5">
        <v>408.95588235294116</v>
      </c>
      <c r="D28" s="5">
        <v>393.55208333333331</v>
      </c>
    </row>
    <row r="29" spans="1:6" x14ac:dyDescent="0.65">
      <c r="A29" s="8" t="s">
        <v>177</v>
      </c>
      <c r="B29" s="5">
        <v>385.18461538461537</v>
      </c>
      <c r="C29" s="5">
        <v>409.75213675213678</v>
      </c>
      <c r="D29" s="5">
        <v>400.97802197802196</v>
      </c>
    </row>
    <row r="30" spans="1:6" x14ac:dyDescent="0.65">
      <c r="A30" s="8" t="s">
        <v>178</v>
      </c>
      <c r="B30" s="5">
        <v>427.09859154929575</v>
      </c>
      <c r="C30" s="5">
        <v>433.16279069767444</v>
      </c>
      <c r="D30" s="5">
        <v>431.01</v>
      </c>
    </row>
    <row r="31" spans="1:6" x14ac:dyDescent="0.65">
      <c r="A31" s="7" t="s">
        <v>163</v>
      </c>
      <c r="B31" s="5">
        <v>401.0901451489687</v>
      </c>
      <c r="C31" s="5">
        <v>415.64330413016268</v>
      </c>
      <c r="D31" s="5">
        <v>411.41465038845729</v>
      </c>
      <c r="F31" s="10">
        <f>AVERAGE(Data3[Sales])</f>
        <v>411.41465038845729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F0F14-2B38-4825-B9C5-195F9BEA9769}">
  <dimension ref="A3:D18"/>
  <sheetViews>
    <sheetView workbookViewId="0">
      <selection activeCell="C18" sqref="C18"/>
    </sheetView>
  </sheetViews>
  <sheetFormatPr defaultRowHeight="14.25" x14ac:dyDescent="0.65"/>
  <cols>
    <col min="1" max="1" width="12.5390625" bestFit="1" customWidth="1"/>
    <col min="2" max="2" width="15.20703125" bestFit="1" customWidth="1"/>
    <col min="3" max="4" width="12.75" bestFit="1" customWidth="1"/>
  </cols>
  <sheetData>
    <row r="3" spans="1:4" x14ac:dyDescent="0.65">
      <c r="A3" s="6" t="s">
        <v>195</v>
      </c>
      <c r="B3" s="6" t="s">
        <v>179</v>
      </c>
    </row>
    <row r="4" spans="1:4" x14ac:dyDescent="0.65">
      <c r="A4" s="6" t="s">
        <v>162</v>
      </c>
      <c r="B4" t="s">
        <v>161</v>
      </c>
      <c r="C4" t="s">
        <v>160</v>
      </c>
      <c r="D4" t="s">
        <v>163</v>
      </c>
    </row>
    <row r="5" spans="1:4" x14ac:dyDescent="0.65">
      <c r="A5" s="7" t="s">
        <v>143</v>
      </c>
      <c r="B5" s="5">
        <v>79491</v>
      </c>
      <c r="C5" s="5">
        <v>237772</v>
      </c>
      <c r="D5" s="5">
        <v>317263</v>
      </c>
    </row>
    <row r="6" spans="1:4" x14ac:dyDescent="0.65">
      <c r="A6" s="7" t="s">
        <v>148</v>
      </c>
      <c r="B6" s="5">
        <v>16477</v>
      </c>
      <c r="C6" s="5">
        <v>36449</v>
      </c>
      <c r="D6" s="5">
        <v>52926</v>
      </c>
    </row>
    <row r="7" spans="1:4" x14ac:dyDescent="0.65">
      <c r="A7" s="7" t="s">
        <v>144</v>
      </c>
      <c r="B7" s="5">
        <v>79023</v>
      </c>
      <c r="C7" s="5">
        <v>195157</v>
      </c>
      <c r="D7" s="5">
        <v>274180</v>
      </c>
    </row>
    <row r="8" spans="1:4" x14ac:dyDescent="0.65">
      <c r="A8" s="7" t="s">
        <v>146</v>
      </c>
      <c r="B8" s="5">
        <v>38428</v>
      </c>
      <c r="C8" s="5">
        <v>82302</v>
      </c>
      <c r="D8" s="5">
        <v>120730</v>
      </c>
    </row>
    <row r="9" spans="1:4" x14ac:dyDescent="0.65">
      <c r="A9" s="7" t="s">
        <v>141</v>
      </c>
      <c r="B9" s="5">
        <v>56728</v>
      </c>
      <c r="C9" s="5">
        <v>157041</v>
      </c>
      <c r="D9" s="5">
        <v>213769</v>
      </c>
    </row>
    <row r="10" spans="1:4" x14ac:dyDescent="0.65">
      <c r="A10" s="7" t="s">
        <v>149</v>
      </c>
      <c r="B10" s="5">
        <v>47452</v>
      </c>
      <c r="C10" s="5">
        <v>126202</v>
      </c>
      <c r="D10" s="5">
        <v>173654</v>
      </c>
    </row>
    <row r="11" spans="1:4" x14ac:dyDescent="0.65">
      <c r="A11" s="7" t="s">
        <v>145</v>
      </c>
      <c r="B11" s="5">
        <v>46445</v>
      </c>
      <c r="C11" s="5">
        <v>120106</v>
      </c>
      <c r="D11" s="5">
        <v>166551</v>
      </c>
    </row>
    <row r="12" spans="1:4" x14ac:dyDescent="0.65">
      <c r="A12" s="7" t="s">
        <v>147</v>
      </c>
      <c r="B12" s="5">
        <v>44750</v>
      </c>
      <c r="C12" s="5">
        <v>127836</v>
      </c>
      <c r="D12" s="5">
        <v>172586</v>
      </c>
    </row>
    <row r="13" spans="1:4" x14ac:dyDescent="0.65">
      <c r="A13" s="7" t="s">
        <v>142</v>
      </c>
      <c r="B13" s="5">
        <v>54231</v>
      </c>
      <c r="C13" s="5">
        <v>104964</v>
      </c>
      <c r="D13" s="5">
        <v>159195</v>
      </c>
    </row>
    <row r="14" spans="1:4" x14ac:dyDescent="0.65">
      <c r="A14" s="7" t="s">
        <v>140</v>
      </c>
      <c r="B14" s="5">
        <v>62002</v>
      </c>
      <c r="C14" s="5">
        <v>140567</v>
      </c>
      <c r="D14" s="5">
        <v>202569</v>
      </c>
    </row>
    <row r="15" spans="1:4" x14ac:dyDescent="0.65">
      <c r="A15" s="7" t="s">
        <v>163</v>
      </c>
      <c r="B15" s="5">
        <v>525027</v>
      </c>
      <c r="C15" s="5">
        <v>1328396</v>
      </c>
      <c r="D15" s="5">
        <v>1853423</v>
      </c>
    </row>
    <row r="18" spans="3:3" x14ac:dyDescent="0.65">
      <c r="C18" t="str">
        <f>INDEX(A5:A14,MATCH(MAX(D5:D14),D5:D14,0))</f>
        <v>Adelaide Scott</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9DF8D-B307-4A80-A4D6-F5F3F089E74A}">
  <dimension ref="A3:F19"/>
  <sheetViews>
    <sheetView workbookViewId="0">
      <selection activeCell="D18" sqref="D18"/>
    </sheetView>
  </sheetViews>
  <sheetFormatPr defaultRowHeight="14.25" x14ac:dyDescent="0.65"/>
  <cols>
    <col min="1" max="1" width="14.5" bestFit="1" customWidth="1"/>
    <col min="2" max="2" width="15.20703125" bestFit="1" customWidth="1"/>
    <col min="3" max="3" width="11.5390625" bestFit="1" customWidth="1"/>
    <col min="4" max="4" width="12.75" bestFit="1" customWidth="1"/>
  </cols>
  <sheetData>
    <row r="3" spans="1:4" x14ac:dyDescent="0.65">
      <c r="A3" s="6" t="s">
        <v>194</v>
      </c>
      <c r="B3" s="6" t="s">
        <v>179</v>
      </c>
    </row>
    <row r="4" spans="1:4" x14ac:dyDescent="0.65">
      <c r="A4" s="6" t="s">
        <v>162</v>
      </c>
      <c r="B4" t="s">
        <v>161</v>
      </c>
      <c r="C4" t="s">
        <v>160</v>
      </c>
      <c r="D4" t="s">
        <v>163</v>
      </c>
    </row>
    <row r="5" spans="1:4" x14ac:dyDescent="0.65">
      <c r="A5" s="7" t="s">
        <v>123</v>
      </c>
      <c r="B5" s="5">
        <v>46030</v>
      </c>
      <c r="C5" s="5">
        <v>102563</v>
      </c>
      <c r="D5" s="5">
        <v>148593</v>
      </c>
    </row>
    <row r="6" spans="1:4" x14ac:dyDescent="0.65">
      <c r="A6" s="7" t="s">
        <v>125</v>
      </c>
      <c r="B6" s="5">
        <v>37356</v>
      </c>
      <c r="C6" s="5">
        <v>111227</v>
      </c>
      <c r="D6" s="5">
        <v>148583</v>
      </c>
    </row>
    <row r="7" spans="1:4" x14ac:dyDescent="0.65">
      <c r="A7" s="7" t="s">
        <v>130</v>
      </c>
      <c r="B7" s="5">
        <v>46157</v>
      </c>
      <c r="C7" s="5">
        <v>93391</v>
      </c>
      <c r="D7" s="5">
        <v>139548</v>
      </c>
    </row>
    <row r="8" spans="1:4" x14ac:dyDescent="0.65">
      <c r="A8" s="7" t="s">
        <v>127</v>
      </c>
      <c r="B8" s="5">
        <v>39147</v>
      </c>
      <c r="C8" s="5">
        <v>94284</v>
      </c>
      <c r="D8" s="5">
        <v>133431</v>
      </c>
    </row>
    <row r="9" spans="1:4" x14ac:dyDescent="0.65">
      <c r="A9" s="7" t="s">
        <v>124</v>
      </c>
      <c r="B9" s="5">
        <v>25247</v>
      </c>
      <c r="C9" s="5">
        <v>89827</v>
      </c>
      <c r="D9" s="5">
        <v>115074</v>
      </c>
    </row>
    <row r="10" spans="1:4" x14ac:dyDescent="0.65">
      <c r="A10" s="7" t="s">
        <v>121</v>
      </c>
      <c r="B10" s="5">
        <v>28855</v>
      </c>
      <c r="C10" s="5">
        <v>83492</v>
      </c>
      <c r="D10" s="5">
        <v>112347</v>
      </c>
    </row>
    <row r="11" spans="1:4" x14ac:dyDescent="0.65">
      <c r="A11" s="7" t="s">
        <v>129</v>
      </c>
      <c r="B11" s="5">
        <v>20517</v>
      </c>
      <c r="C11" s="5">
        <v>75464</v>
      </c>
      <c r="D11" s="5">
        <v>95981</v>
      </c>
    </row>
    <row r="12" spans="1:4" x14ac:dyDescent="0.65">
      <c r="A12" s="7" t="s">
        <v>126</v>
      </c>
      <c r="B12" s="5">
        <v>26419</v>
      </c>
      <c r="C12" s="5">
        <v>63883</v>
      </c>
      <c r="D12" s="5">
        <v>90302</v>
      </c>
    </row>
    <row r="13" spans="1:4" x14ac:dyDescent="0.65">
      <c r="A13" s="7" t="s">
        <v>120</v>
      </c>
      <c r="B13" s="5">
        <v>27352</v>
      </c>
      <c r="C13" s="5">
        <v>53363</v>
      </c>
      <c r="D13" s="5">
        <v>80715</v>
      </c>
    </row>
    <row r="14" spans="1:4" x14ac:dyDescent="0.65">
      <c r="A14" s="7" t="s">
        <v>133</v>
      </c>
      <c r="B14" s="5">
        <v>18884</v>
      </c>
      <c r="C14" s="5">
        <v>60504</v>
      </c>
      <c r="D14" s="5">
        <v>79388</v>
      </c>
    </row>
    <row r="15" spans="1:4" x14ac:dyDescent="0.65">
      <c r="A15" s="7" t="s">
        <v>163</v>
      </c>
      <c r="B15" s="5">
        <v>315964</v>
      </c>
      <c r="C15" s="5">
        <v>827998</v>
      </c>
      <c r="D15" s="5">
        <v>1143962</v>
      </c>
    </row>
    <row r="18" spans="4:6" x14ac:dyDescent="0.65">
      <c r="D18" t="str">
        <f>INDEX(A5:A14,MATCH(MAX(D5:D14),D5:D14,0))</f>
        <v>Jarrah Walker</v>
      </c>
    </row>
    <row r="19" spans="4:6" x14ac:dyDescent="0.65">
      <c r="F19" t="str">
        <f>INDEX(A5:A14,MATCH(MAX('Sales by Manager'!D5:D14),'Sales by Manager'!D5:D13,0))</f>
        <v>Jarrah Walker</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B7B8-90F6-42E4-A146-C1D3A9EE8752}">
  <dimension ref="A3:D15"/>
  <sheetViews>
    <sheetView workbookViewId="0">
      <selection activeCell="E5" sqref="E5"/>
    </sheetView>
  </sheetViews>
  <sheetFormatPr defaultRowHeight="14.25" x14ac:dyDescent="0.65"/>
  <cols>
    <col min="1" max="1" width="27.95703125" bestFit="1" customWidth="1"/>
    <col min="2" max="2" width="15.20703125" bestFit="1" customWidth="1"/>
    <col min="3" max="4" width="12.75" bestFit="1" customWidth="1"/>
  </cols>
  <sheetData>
    <row r="3" spans="1:4" x14ac:dyDescent="0.65">
      <c r="A3" s="6" t="s">
        <v>189</v>
      </c>
      <c r="B3" s="6" t="s">
        <v>179</v>
      </c>
    </row>
    <row r="4" spans="1:4" x14ac:dyDescent="0.65">
      <c r="A4" s="6" t="s">
        <v>162</v>
      </c>
      <c r="B4" t="s">
        <v>161</v>
      </c>
      <c r="C4" t="s">
        <v>160</v>
      </c>
      <c r="D4" t="s">
        <v>163</v>
      </c>
    </row>
    <row r="5" spans="1:4" x14ac:dyDescent="0.65">
      <c r="A5" s="7" t="s">
        <v>158</v>
      </c>
      <c r="B5" s="5">
        <v>16477</v>
      </c>
      <c r="C5" s="5">
        <v>36449</v>
      </c>
      <c r="D5" s="5">
        <v>52926</v>
      </c>
    </row>
    <row r="6" spans="1:4" x14ac:dyDescent="0.65">
      <c r="A6" s="7" t="s">
        <v>156</v>
      </c>
      <c r="B6" s="5">
        <v>38428</v>
      </c>
      <c r="C6" s="5">
        <v>82302</v>
      </c>
      <c r="D6" s="5">
        <v>120730</v>
      </c>
    </row>
    <row r="7" spans="1:4" x14ac:dyDescent="0.65">
      <c r="A7" s="7" t="s">
        <v>152</v>
      </c>
      <c r="B7" s="5">
        <v>54231</v>
      </c>
      <c r="C7" s="5">
        <v>104964</v>
      </c>
      <c r="D7" s="5">
        <v>159195</v>
      </c>
    </row>
    <row r="8" spans="1:4" x14ac:dyDescent="0.65">
      <c r="A8" s="7" t="s">
        <v>155</v>
      </c>
      <c r="B8" s="5">
        <v>46445</v>
      </c>
      <c r="C8" s="5">
        <v>120106</v>
      </c>
      <c r="D8" s="5">
        <v>166551</v>
      </c>
    </row>
    <row r="9" spans="1:4" x14ac:dyDescent="0.65">
      <c r="A9" s="7" t="s">
        <v>157</v>
      </c>
      <c r="B9" s="5">
        <v>44750</v>
      </c>
      <c r="C9" s="5">
        <v>127836</v>
      </c>
      <c r="D9" s="5">
        <v>172586</v>
      </c>
    </row>
    <row r="10" spans="1:4" x14ac:dyDescent="0.65">
      <c r="A10" s="7" t="s">
        <v>159</v>
      </c>
      <c r="B10" s="5">
        <v>47452</v>
      </c>
      <c r="C10" s="5">
        <v>126202</v>
      </c>
      <c r="D10" s="5">
        <v>173654</v>
      </c>
    </row>
    <row r="11" spans="1:4" x14ac:dyDescent="0.65">
      <c r="A11" s="7" t="s">
        <v>150</v>
      </c>
      <c r="B11" s="5">
        <v>62002</v>
      </c>
      <c r="C11" s="5">
        <v>140567</v>
      </c>
      <c r="D11" s="5">
        <v>202569</v>
      </c>
    </row>
    <row r="12" spans="1:4" x14ac:dyDescent="0.65">
      <c r="A12" s="7" t="s">
        <v>151</v>
      </c>
      <c r="B12" s="5">
        <v>56728</v>
      </c>
      <c r="C12" s="5">
        <v>157041</v>
      </c>
      <c r="D12" s="5">
        <v>213769</v>
      </c>
    </row>
    <row r="13" spans="1:4" x14ac:dyDescent="0.65">
      <c r="A13" s="7" t="s">
        <v>154</v>
      </c>
      <c r="B13" s="5">
        <v>79023</v>
      </c>
      <c r="C13" s="5">
        <v>195157</v>
      </c>
      <c r="D13" s="5">
        <v>274180</v>
      </c>
    </row>
    <row r="14" spans="1:4" x14ac:dyDescent="0.65">
      <c r="A14" s="7" t="s">
        <v>153</v>
      </c>
      <c r="B14" s="5">
        <v>79491</v>
      </c>
      <c r="C14" s="5">
        <v>237772</v>
      </c>
      <c r="D14" s="5">
        <v>317263</v>
      </c>
    </row>
    <row r="15" spans="1:4" x14ac:dyDescent="0.65">
      <c r="A15" s="7" t="s">
        <v>163</v>
      </c>
      <c r="B15" s="5">
        <v>525027</v>
      </c>
      <c r="C15" s="5">
        <v>1328396</v>
      </c>
      <c r="D15" s="5">
        <v>1853423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7174-BB9E-4F8F-A4E3-03E4AA2B3E0B}">
  <dimension ref="A1"/>
  <sheetViews>
    <sheetView showGridLines="0" tabSelected="1" zoomScale="60" zoomScaleNormal="60" workbookViewId="0">
      <selection activeCell="Z21" sqref="Z21"/>
    </sheetView>
  </sheetViews>
  <sheetFormatPr defaultRowHeight="14.25" x14ac:dyDescent="0.65"/>
  <cols>
    <col min="1" max="1" width="14.039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DA9D-C55C-4B9E-B2EA-64105E2CD0F8}">
  <dimension ref="A3:F20"/>
  <sheetViews>
    <sheetView topLeftCell="A5" workbookViewId="0">
      <selection activeCell="D19" sqref="D19"/>
    </sheetView>
  </sheetViews>
  <sheetFormatPr defaultRowHeight="14.25" x14ac:dyDescent="0.65"/>
  <cols>
    <col min="1" max="1" width="13.25" bestFit="1" customWidth="1"/>
    <col min="2" max="2" width="15.20703125" bestFit="1" customWidth="1"/>
    <col min="3" max="3" width="11.5390625" bestFit="1" customWidth="1"/>
    <col min="4" max="4" width="11.20703125" bestFit="1" customWidth="1"/>
    <col min="5" max="5" width="11.75" customWidth="1"/>
  </cols>
  <sheetData>
    <row r="3" spans="1:4" x14ac:dyDescent="0.65">
      <c r="A3" s="6" t="s">
        <v>190</v>
      </c>
      <c r="B3" s="6" t="s">
        <v>179</v>
      </c>
    </row>
    <row r="4" spans="1:4" x14ac:dyDescent="0.65">
      <c r="A4" s="6" t="s">
        <v>162</v>
      </c>
      <c r="B4" t="s">
        <v>161</v>
      </c>
      <c r="C4" t="s">
        <v>160</v>
      </c>
      <c r="D4" t="s">
        <v>163</v>
      </c>
    </row>
    <row r="5" spans="1:4" x14ac:dyDescent="0.65">
      <c r="A5" s="7" t="s">
        <v>38</v>
      </c>
      <c r="B5" s="5">
        <v>922</v>
      </c>
      <c r="C5" s="5">
        <v>31089</v>
      </c>
      <c r="D5" s="5">
        <v>32011</v>
      </c>
    </row>
    <row r="6" spans="1:4" x14ac:dyDescent="0.65">
      <c r="A6" s="7" t="s">
        <v>9</v>
      </c>
      <c r="B6" s="5">
        <v>5516</v>
      </c>
      <c r="C6" s="5">
        <v>24556</v>
      </c>
      <c r="D6" s="5">
        <v>30072</v>
      </c>
    </row>
    <row r="7" spans="1:4" x14ac:dyDescent="0.65">
      <c r="A7" s="7" t="s">
        <v>90</v>
      </c>
      <c r="B7" s="5">
        <v>13382</v>
      </c>
      <c r="C7" s="5">
        <v>15667</v>
      </c>
      <c r="D7" s="5">
        <v>29049</v>
      </c>
    </row>
    <row r="8" spans="1:4" x14ac:dyDescent="0.65">
      <c r="A8" s="7" t="s">
        <v>23</v>
      </c>
      <c r="B8" s="5">
        <v>5835</v>
      </c>
      <c r="C8" s="5">
        <v>23050</v>
      </c>
      <c r="D8" s="5">
        <v>28885</v>
      </c>
    </row>
    <row r="9" spans="1:4" x14ac:dyDescent="0.65">
      <c r="A9" s="7" t="s">
        <v>63</v>
      </c>
      <c r="B9" s="5">
        <v>4333</v>
      </c>
      <c r="C9" s="5">
        <v>24383</v>
      </c>
      <c r="D9" s="5">
        <v>28716</v>
      </c>
    </row>
    <row r="10" spans="1:4" x14ac:dyDescent="0.65">
      <c r="A10" s="7" t="s">
        <v>12</v>
      </c>
      <c r="B10" s="5">
        <v>11238</v>
      </c>
      <c r="C10" s="5">
        <v>17411</v>
      </c>
      <c r="D10" s="5">
        <v>28649</v>
      </c>
    </row>
    <row r="11" spans="1:4" x14ac:dyDescent="0.65">
      <c r="A11" s="7" t="s">
        <v>39</v>
      </c>
      <c r="B11" s="5">
        <v>5270</v>
      </c>
      <c r="C11" s="5">
        <v>23365</v>
      </c>
      <c r="D11" s="5">
        <v>28635</v>
      </c>
    </row>
    <row r="12" spans="1:4" x14ac:dyDescent="0.65">
      <c r="A12" s="7" t="s">
        <v>69</v>
      </c>
      <c r="B12" s="5">
        <v>9499</v>
      </c>
      <c r="C12" s="5">
        <v>18128</v>
      </c>
      <c r="D12" s="5">
        <v>27627</v>
      </c>
    </row>
    <row r="13" spans="1:4" x14ac:dyDescent="0.65">
      <c r="A13" s="7" t="s">
        <v>81</v>
      </c>
      <c r="B13" s="5">
        <v>11294</v>
      </c>
      <c r="C13" s="5">
        <v>16178</v>
      </c>
      <c r="D13" s="5">
        <v>27472</v>
      </c>
    </row>
    <row r="14" spans="1:4" x14ac:dyDescent="0.65">
      <c r="A14" s="7" t="s">
        <v>22</v>
      </c>
      <c r="B14" s="5">
        <v>5252</v>
      </c>
      <c r="C14" s="5">
        <v>22053</v>
      </c>
      <c r="D14" s="5">
        <v>27305</v>
      </c>
    </row>
    <row r="15" spans="1:4" x14ac:dyDescent="0.65">
      <c r="A15" s="7" t="s">
        <v>163</v>
      </c>
      <c r="B15" s="5">
        <v>72541</v>
      </c>
      <c r="C15" s="5">
        <v>215880</v>
      </c>
      <c r="D15" s="5">
        <v>288421</v>
      </c>
    </row>
    <row r="19" spans="4:6" x14ac:dyDescent="0.65">
      <c r="D19" t="str">
        <f>INDEX(A5:A14,MATCH(MAX(D5:D14),D5:D14,0))</f>
        <v>Frankston</v>
      </c>
    </row>
    <row r="20" spans="4:6" x14ac:dyDescent="0.65">
      <c r="F20" t="str">
        <f>INDEX(A5:A14,MATCH(MAX(D5:D14),D5:D14,0))</f>
        <v>Frankston</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8325-F55E-401C-98F1-6FEC69AED3B4}">
  <dimension ref="A3:B6"/>
  <sheetViews>
    <sheetView workbookViewId="0">
      <selection activeCell="A4" sqref="A4"/>
    </sheetView>
  </sheetViews>
  <sheetFormatPr defaultRowHeight="14.25" x14ac:dyDescent="0.65"/>
  <cols>
    <col min="1" max="1" width="13.25" bestFit="1" customWidth="1"/>
    <col min="2" max="2" width="13.125" bestFit="1" customWidth="1"/>
    <col min="3" max="4" width="12.75" bestFit="1" customWidth="1"/>
  </cols>
  <sheetData>
    <row r="3" spans="1:2" x14ac:dyDescent="0.65">
      <c r="A3" s="6" t="s">
        <v>162</v>
      </c>
      <c r="B3" t="s">
        <v>191</v>
      </c>
    </row>
    <row r="4" spans="1:2" x14ac:dyDescent="0.65">
      <c r="A4" s="7" t="s">
        <v>161</v>
      </c>
      <c r="B4" s="5">
        <v>525027</v>
      </c>
    </row>
    <row r="5" spans="1:2" x14ac:dyDescent="0.65">
      <c r="A5" s="7" t="s">
        <v>160</v>
      </c>
      <c r="B5" s="5">
        <v>1328396</v>
      </c>
    </row>
    <row r="6" spans="1:2" x14ac:dyDescent="0.65">
      <c r="A6" s="7" t="s">
        <v>163</v>
      </c>
      <c r="B6" s="5">
        <v>1853423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595AD-3402-4D78-BB3D-8770F0FC861B}">
  <dimension ref="A1:N45"/>
  <sheetViews>
    <sheetView topLeftCell="A4" workbookViewId="0">
      <selection activeCell="D22" sqref="D22"/>
    </sheetView>
  </sheetViews>
  <sheetFormatPr defaultRowHeight="14.25" x14ac:dyDescent="0.65"/>
  <cols>
    <col min="1" max="1" width="22.2890625" bestFit="1" customWidth="1"/>
    <col min="2" max="2" width="15.20703125" bestFit="1" customWidth="1"/>
    <col min="3" max="13" width="11.20703125" bestFit="1" customWidth="1"/>
    <col min="14" max="14" width="12.75" bestFit="1" customWidth="1"/>
    <col min="15" max="26" width="10.125" bestFit="1" customWidth="1"/>
    <col min="27" max="35" width="9.0390625" bestFit="1" customWidth="1"/>
    <col min="36" max="55" width="10.125" bestFit="1" customWidth="1"/>
    <col min="56" max="63" width="9.0390625" bestFit="1" customWidth="1"/>
    <col min="64" max="85" width="10.125" bestFit="1" customWidth="1"/>
    <col min="86" max="94" width="9.0390625" bestFit="1" customWidth="1"/>
    <col min="95" max="115" width="10.125" bestFit="1" customWidth="1"/>
    <col min="116" max="124" width="9.0390625" bestFit="1" customWidth="1"/>
    <col min="125" max="146" width="10.125" bestFit="1" customWidth="1"/>
    <col min="147" max="155" width="9.0390625" bestFit="1" customWidth="1"/>
    <col min="156" max="176" width="10.125" bestFit="1" customWidth="1"/>
    <col min="177" max="185" width="9.0390625" bestFit="1" customWidth="1"/>
    <col min="186" max="207" width="10.125" bestFit="1" customWidth="1"/>
    <col min="208" max="216" width="9.0390625" bestFit="1" customWidth="1"/>
    <col min="217" max="238" width="10.125" bestFit="1" customWidth="1"/>
    <col min="239" max="247" width="9.0390625" bestFit="1" customWidth="1"/>
    <col min="248" max="277" width="10.125" bestFit="1" customWidth="1"/>
    <col min="278" max="299" width="11.20703125" bestFit="1" customWidth="1"/>
    <col min="300" max="308" width="10.125" bestFit="1" customWidth="1"/>
    <col min="309" max="329" width="11.20703125" bestFit="1" customWidth="1"/>
    <col min="330" max="338" width="10.125" bestFit="1" customWidth="1"/>
    <col min="339" max="360" width="11.20703125" bestFit="1" customWidth="1"/>
    <col min="361" max="369" width="9.0390625" bestFit="1" customWidth="1"/>
    <col min="370" max="391" width="10.125" bestFit="1" customWidth="1"/>
    <col min="392" max="400" width="9.0390625" bestFit="1" customWidth="1"/>
    <col min="401" max="419" width="10.125" bestFit="1" customWidth="1"/>
    <col min="420" max="428" width="9.0390625" bestFit="1" customWidth="1"/>
    <col min="429" max="450" width="10.125" bestFit="1" customWidth="1"/>
    <col min="451" max="459" width="9.0390625" bestFit="1" customWidth="1"/>
    <col min="460" max="480" width="10.125" bestFit="1" customWidth="1"/>
    <col min="481" max="488" width="9.0390625" bestFit="1" customWidth="1"/>
    <col min="489" max="510" width="10.125" bestFit="1" customWidth="1"/>
    <col min="511" max="519" width="9.0390625" bestFit="1" customWidth="1"/>
    <col min="520" max="540" width="10.125" bestFit="1" customWidth="1"/>
    <col min="541" max="549" width="9.0390625" bestFit="1" customWidth="1"/>
    <col min="550" max="571" width="10.125" bestFit="1" customWidth="1"/>
    <col min="572" max="580" width="9.0390625" bestFit="1" customWidth="1"/>
    <col min="581" max="602" width="10.125" bestFit="1" customWidth="1"/>
    <col min="603" max="611" width="9.0390625" bestFit="1" customWidth="1"/>
    <col min="612" max="641" width="10.125" bestFit="1" customWidth="1"/>
    <col min="642" max="663" width="11.20703125" bestFit="1" customWidth="1"/>
    <col min="664" max="672" width="10.125" bestFit="1" customWidth="1"/>
    <col min="673" max="693" width="11.20703125" bestFit="1" customWidth="1"/>
    <col min="694" max="702" width="10.125" bestFit="1" customWidth="1"/>
    <col min="703" max="724" width="11.20703125" bestFit="1" customWidth="1"/>
    <col min="725" max="725" width="12.75" bestFit="1" customWidth="1"/>
    <col min="726" max="726" width="10.7890625" bestFit="1" customWidth="1"/>
    <col min="727" max="727" width="13.95703125" bestFit="1" customWidth="1"/>
    <col min="728" max="728" width="10.7890625" bestFit="1" customWidth="1"/>
    <col min="729" max="729" width="13.95703125" bestFit="1" customWidth="1"/>
    <col min="730" max="730" width="10.7890625" bestFit="1" customWidth="1"/>
    <col min="731" max="731" width="13.95703125" bestFit="1" customWidth="1"/>
    <col min="732" max="732" width="10.7890625" bestFit="1" customWidth="1"/>
    <col min="733" max="733" width="13.95703125" bestFit="1" customWidth="1"/>
    <col min="734" max="734" width="10.7890625" bestFit="1" customWidth="1"/>
    <col min="735" max="735" width="13.95703125" bestFit="1" customWidth="1"/>
    <col min="736" max="736" width="10.7890625" bestFit="1" customWidth="1"/>
    <col min="737" max="737" width="13.95703125" bestFit="1" customWidth="1"/>
    <col min="738" max="738" width="11.875" bestFit="1" customWidth="1"/>
    <col min="739" max="739" width="15.0390625" bestFit="1" customWidth="1"/>
    <col min="740" max="740" width="11.875" bestFit="1" customWidth="1"/>
    <col min="741" max="741" width="15.0390625" bestFit="1" customWidth="1"/>
    <col min="742" max="742" width="11.875" bestFit="1" customWidth="1"/>
    <col min="743" max="743" width="15.0390625" bestFit="1" customWidth="1"/>
    <col min="744" max="744" width="11.875" bestFit="1" customWidth="1"/>
    <col min="745" max="745" width="15.0390625" bestFit="1" customWidth="1"/>
    <col min="746" max="746" width="11.875" bestFit="1" customWidth="1"/>
    <col min="747" max="747" width="15.0390625" bestFit="1" customWidth="1"/>
    <col min="748" max="748" width="11.875" bestFit="1" customWidth="1"/>
    <col min="749" max="749" width="15.0390625" bestFit="1" customWidth="1"/>
    <col min="750" max="750" width="11.875" bestFit="1" customWidth="1"/>
    <col min="751" max="751" width="15.0390625" bestFit="1" customWidth="1"/>
    <col min="752" max="752" width="11.875" bestFit="1" customWidth="1"/>
    <col min="753" max="753" width="15.0390625" bestFit="1" customWidth="1"/>
    <col min="754" max="754" width="11.875" bestFit="1" customWidth="1"/>
    <col min="755" max="755" width="15.0390625" bestFit="1" customWidth="1"/>
    <col min="756" max="756" width="11.875" bestFit="1" customWidth="1"/>
    <col min="757" max="757" width="15.0390625" bestFit="1" customWidth="1"/>
    <col min="758" max="758" width="11.875" bestFit="1" customWidth="1"/>
    <col min="759" max="759" width="15.0390625" bestFit="1" customWidth="1"/>
    <col min="760" max="760" width="11.875" bestFit="1" customWidth="1"/>
    <col min="761" max="761" width="15.0390625" bestFit="1" customWidth="1"/>
    <col min="762" max="762" width="11.875" bestFit="1" customWidth="1"/>
    <col min="763" max="763" width="15.0390625" bestFit="1" customWidth="1"/>
    <col min="764" max="764" width="11.875" bestFit="1" customWidth="1"/>
    <col min="765" max="765" width="15.0390625" bestFit="1" customWidth="1"/>
    <col min="766" max="766" width="11.875" bestFit="1" customWidth="1"/>
    <col min="767" max="767" width="15.0390625" bestFit="1" customWidth="1"/>
    <col min="768" max="768" width="11.875" bestFit="1" customWidth="1"/>
    <col min="769" max="769" width="15.0390625" bestFit="1" customWidth="1"/>
    <col min="770" max="770" width="11.875" bestFit="1" customWidth="1"/>
    <col min="771" max="771" width="15.0390625" bestFit="1" customWidth="1"/>
    <col min="772" max="772" width="11.875" bestFit="1" customWidth="1"/>
    <col min="773" max="773" width="15.0390625" bestFit="1" customWidth="1"/>
    <col min="774" max="774" width="11.875" bestFit="1" customWidth="1"/>
    <col min="775" max="775" width="15.0390625" bestFit="1" customWidth="1"/>
    <col min="776" max="776" width="11.875" bestFit="1" customWidth="1"/>
    <col min="777" max="777" width="15.0390625" bestFit="1" customWidth="1"/>
    <col min="778" max="778" width="11.875" bestFit="1" customWidth="1"/>
    <col min="779" max="779" width="15.0390625" bestFit="1" customWidth="1"/>
    <col min="780" max="780" width="11.875" bestFit="1" customWidth="1"/>
    <col min="781" max="781" width="15.0390625" bestFit="1" customWidth="1"/>
    <col min="782" max="782" width="10.7890625" bestFit="1" customWidth="1"/>
    <col min="783" max="783" width="13.95703125" bestFit="1" customWidth="1"/>
    <col min="784" max="784" width="10.7890625" bestFit="1" customWidth="1"/>
    <col min="785" max="785" width="13.95703125" bestFit="1" customWidth="1"/>
    <col min="786" max="786" width="10.7890625" bestFit="1" customWidth="1"/>
    <col min="787" max="787" width="13.95703125" bestFit="1" customWidth="1"/>
    <col min="788" max="788" width="10.7890625" bestFit="1" customWidth="1"/>
    <col min="789" max="789" width="13.95703125" bestFit="1" customWidth="1"/>
    <col min="790" max="790" width="10.7890625" bestFit="1" customWidth="1"/>
    <col min="791" max="791" width="13.95703125" bestFit="1" customWidth="1"/>
    <col min="792" max="792" width="10.7890625" bestFit="1" customWidth="1"/>
    <col min="793" max="793" width="13.95703125" bestFit="1" customWidth="1"/>
    <col min="794" max="794" width="10.7890625" bestFit="1" customWidth="1"/>
    <col min="795" max="795" width="13.95703125" bestFit="1" customWidth="1"/>
    <col min="796" max="796" width="10.7890625" bestFit="1" customWidth="1"/>
    <col min="797" max="797" width="13.95703125" bestFit="1" customWidth="1"/>
    <col min="798" max="798" width="10.7890625" bestFit="1" customWidth="1"/>
    <col min="799" max="799" width="13.95703125" bestFit="1" customWidth="1"/>
    <col min="800" max="800" width="11.875" bestFit="1" customWidth="1"/>
    <col min="801" max="801" width="15.0390625" bestFit="1" customWidth="1"/>
    <col min="802" max="802" width="11.875" bestFit="1" customWidth="1"/>
    <col min="803" max="803" width="15.0390625" bestFit="1" customWidth="1"/>
    <col min="804" max="804" width="11.875" bestFit="1" customWidth="1"/>
    <col min="805" max="805" width="15.0390625" bestFit="1" customWidth="1"/>
    <col min="806" max="806" width="11.875" bestFit="1" customWidth="1"/>
    <col min="807" max="807" width="15.0390625" bestFit="1" customWidth="1"/>
    <col min="808" max="808" width="11.875" bestFit="1" customWidth="1"/>
    <col min="809" max="809" width="15.0390625" bestFit="1" customWidth="1"/>
    <col min="810" max="810" width="11.875" bestFit="1" customWidth="1"/>
    <col min="811" max="811" width="15.0390625" bestFit="1" customWidth="1"/>
    <col min="812" max="812" width="11.875" bestFit="1" customWidth="1"/>
    <col min="813" max="813" width="15.0390625" bestFit="1" customWidth="1"/>
    <col min="814" max="814" width="11.875" bestFit="1" customWidth="1"/>
    <col min="815" max="815" width="15.0390625" bestFit="1" customWidth="1"/>
    <col min="816" max="816" width="11.875" bestFit="1" customWidth="1"/>
    <col min="817" max="817" width="15.0390625" bestFit="1" customWidth="1"/>
    <col min="818" max="818" width="11.875" bestFit="1" customWidth="1"/>
    <col min="819" max="819" width="15.0390625" bestFit="1" customWidth="1"/>
    <col min="820" max="820" width="11.875" bestFit="1" customWidth="1"/>
    <col min="821" max="821" width="15.0390625" bestFit="1" customWidth="1"/>
    <col min="822" max="822" width="11.875" bestFit="1" customWidth="1"/>
    <col min="823" max="823" width="15.0390625" bestFit="1" customWidth="1"/>
    <col min="824" max="824" width="11.875" bestFit="1" customWidth="1"/>
    <col min="825" max="825" width="15.0390625" bestFit="1" customWidth="1"/>
    <col min="826" max="826" width="11.875" bestFit="1" customWidth="1"/>
    <col min="827" max="827" width="15.0390625" bestFit="1" customWidth="1"/>
    <col min="828" max="828" width="11.875" bestFit="1" customWidth="1"/>
    <col min="829" max="829" width="15.0390625" bestFit="1" customWidth="1"/>
    <col min="830" max="830" width="11.875" bestFit="1" customWidth="1"/>
    <col min="831" max="831" width="15.0390625" bestFit="1" customWidth="1"/>
    <col min="832" max="832" width="11.875" bestFit="1" customWidth="1"/>
    <col min="833" max="833" width="15.0390625" bestFit="1" customWidth="1"/>
    <col min="834" max="834" width="11.875" bestFit="1" customWidth="1"/>
    <col min="835" max="835" width="15.0390625" bestFit="1" customWidth="1"/>
    <col min="836" max="836" width="11.875" bestFit="1" customWidth="1"/>
    <col min="837" max="837" width="15.0390625" bestFit="1" customWidth="1"/>
    <col min="838" max="838" width="10.7890625" bestFit="1" customWidth="1"/>
    <col min="839" max="839" width="13.95703125" bestFit="1" customWidth="1"/>
    <col min="840" max="840" width="10.7890625" bestFit="1" customWidth="1"/>
    <col min="841" max="841" width="13.95703125" bestFit="1" customWidth="1"/>
    <col min="842" max="842" width="10.7890625" bestFit="1" customWidth="1"/>
    <col min="843" max="843" width="13.95703125" bestFit="1" customWidth="1"/>
    <col min="844" max="844" width="10.7890625" bestFit="1" customWidth="1"/>
    <col min="845" max="845" width="13.95703125" bestFit="1" customWidth="1"/>
    <col min="846" max="846" width="10.7890625" bestFit="1" customWidth="1"/>
    <col min="847" max="847" width="13.95703125" bestFit="1" customWidth="1"/>
    <col min="848" max="848" width="10.7890625" bestFit="1" customWidth="1"/>
    <col min="849" max="849" width="13.95703125" bestFit="1" customWidth="1"/>
    <col min="850" max="850" width="10.7890625" bestFit="1" customWidth="1"/>
    <col min="851" max="851" width="13.95703125" bestFit="1" customWidth="1"/>
    <col min="852" max="852" width="10.7890625" bestFit="1" customWidth="1"/>
    <col min="853" max="853" width="13.95703125" bestFit="1" customWidth="1"/>
    <col min="854" max="854" width="10.7890625" bestFit="1" customWidth="1"/>
    <col min="855" max="855" width="13.95703125" bestFit="1" customWidth="1"/>
    <col min="856" max="856" width="11.875" bestFit="1" customWidth="1"/>
    <col min="857" max="857" width="15.0390625" bestFit="1" customWidth="1"/>
    <col min="858" max="858" width="11.875" bestFit="1" customWidth="1"/>
    <col min="859" max="859" width="15.0390625" bestFit="1" customWidth="1"/>
    <col min="860" max="860" width="11.875" bestFit="1" customWidth="1"/>
    <col min="861" max="861" width="15.0390625" bestFit="1" customWidth="1"/>
    <col min="862" max="862" width="11.875" bestFit="1" customWidth="1"/>
    <col min="863" max="863" width="15.0390625" bestFit="1" customWidth="1"/>
    <col min="864" max="864" width="11.875" bestFit="1" customWidth="1"/>
    <col min="865" max="865" width="15.0390625" bestFit="1" customWidth="1"/>
    <col min="866" max="866" width="11.875" bestFit="1" customWidth="1"/>
    <col min="867" max="867" width="15.0390625" bestFit="1" customWidth="1"/>
    <col min="868" max="868" width="11.875" bestFit="1" customWidth="1"/>
    <col min="869" max="869" width="15.0390625" bestFit="1" customWidth="1"/>
    <col min="870" max="870" width="11.875" bestFit="1" customWidth="1"/>
    <col min="871" max="871" width="15.0390625" bestFit="1" customWidth="1"/>
    <col min="872" max="872" width="11.875" bestFit="1" customWidth="1"/>
    <col min="873" max="873" width="15.0390625" bestFit="1" customWidth="1"/>
    <col min="874" max="874" width="11.875" bestFit="1" customWidth="1"/>
    <col min="875" max="875" width="15.0390625" bestFit="1" customWidth="1"/>
    <col min="876" max="876" width="11.875" bestFit="1" customWidth="1"/>
    <col min="877" max="877" width="15.0390625" bestFit="1" customWidth="1"/>
    <col min="878" max="878" width="11.875" bestFit="1" customWidth="1"/>
    <col min="879" max="879" width="15.0390625" bestFit="1" customWidth="1"/>
    <col min="880" max="880" width="11.875" bestFit="1" customWidth="1"/>
    <col min="881" max="881" width="15.0390625" bestFit="1" customWidth="1"/>
    <col min="882" max="882" width="11.875" bestFit="1" customWidth="1"/>
    <col min="883" max="883" width="15.0390625" bestFit="1" customWidth="1"/>
    <col min="884" max="884" width="11.875" bestFit="1" customWidth="1"/>
    <col min="885" max="885" width="15.0390625" bestFit="1" customWidth="1"/>
    <col min="886" max="886" width="11.875" bestFit="1" customWidth="1"/>
    <col min="887" max="887" width="15.0390625" bestFit="1" customWidth="1"/>
    <col min="888" max="888" width="11.875" bestFit="1" customWidth="1"/>
    <col min="889" max="889" width="15.0390625" bestFit="1" customWidth="1"/>
    <col min="890" max="890" width="11.875" bestFit="1" customWidth="1"/>
    <col min="891" max="891" width="15.0390625" bestFit="1" customWidth="1"/>
    <col min="892" max="892" width="11.875" bestFit="1" customWidth="1"/>
    <col min="893" max="893" width="15.0390625" bestFit="1" customWidth="1"/>
    <col min="894" max="894" width="11.875" bestFit="1" customWidth="1"/>
    <col min="895" max="895" width="15.0390625" bestFit="1" customWidth="1"/>
    <col min="896" max="896" width="11.875" bestFit="1" customWidth="1"/>
    <col min="897" max="897" width="15.0390625" bestFit="1" customWidth="1"/>
    <col min="898" max="898" width="11.875" bestFit="1" customWidth="1"/>
    <col min="899" max="899" width="15.0390625" bestFit="1" customWidth="1"/>
    <col min="900" max="900" width="10.7890625" bestFit="1" customWidth="1"/>
    <col min="901" max="901" width="13.95703125" bestFit="1" customWidth="1"/>
    <col min="902" max="902" width="10.7890625" bestFit="1" customWidth="1"/>
    <col min="903" max="903" width="13.95703125" bestFit="1" customWidth="1"/>
    <col min="904" max="904" width="10.7890625" bestFit="1" customWidth="1"/>
    <col min="905" max="905" width="13.95703125" bestFit="1" customWidth="1"/>
    <col min="906" max="906" width="10.7890625" bestFit="1" customWidth="1"/>
    <col min="907" max="907" width="13.95703125" bestFit="1" customWidth="1"/>
    <col min="908" max="908" width="10.7890625" bestFit="1" customWidth="1"/>
    <col min="909" max="909" width="13.95703125" bestFit="1" customWidth="1"/>
    <col min="910" max="910" width="10.7890625" bestFit="1" customWidth="1"/>
    <col min="911" max="911" width="13.95703125" bestFit="1" customWidth="1"/>
    <col min="912" max="912" width="10.7890625" bestFit="1" customWidth="1"/>
    <col min="913" max="913" width="13.95703125" bestFit="1" customWidth="1"/>
    <col min="914" max="914" width="10.7890625" bestFit="1" customWidth="1"/>
    <col min="915" max="915" width="13.95703125" bestFit="1" customWidth="1"/>
    <col min="916" max="916" width="10.7890625" bestFit="1" customWidth="1"/>
    <col min="917" max="917" width="13.95703125" bestFit="1" customWidth="1"/>
    <col min="918" max="918" width="11.875" bestFit="1" customWidth="1"/>
    <col min="919" max="919" width="15.0390625" bestFit="1" customWidth="1"/>
    <col min="920" max="920" width="11.875" bestFit="1" customWidth="1"/>
    <col min="921" max="921" width="15.0390625" bestFit="1" customWidth="1"/>
    <col min="922" max="922" width="11.875" bestFit="1" customWidth="1"/>
    <col min="923" max="923" width="15.0390625" bestFit="1" customWidth="1"/>
    <col min="924" max="924" width="11.875" bestFit="1" customWidth="1"/>
    <col min="925" max="925" width="15.0390625" bestFit="1" customWidth="1"/>
    <col min="926" max="926" width="11.875" bestFit="1" customWidth="1"/>
    <col min="927" max="927" width="15.0390625" bestFit="1" customWidth="1"/>
    <col min="928" max="928" width="11.875" bestFit="1" customWidth="1"/>
    <col min="929" max="929" width="15.0390625" bestFit="1" customWidth="1"/>
    <col min="930" max="930" width="11.875" bestFit="1" customWidth="1"/>
    <col min="931" max="931" width="15.0390625" bestFit="1" customWidth="1"/>
    <col min="932" max="932" width="11.875" bestFit="1" customWidth="1"/>
    <col min="933" max="933" width="15.0390625" bestFit="1" customWidth="1"/>
    <col min="934" max="934" width="11.875" bestFit="1" customWidth="1"/>
    <col min="935" max="935" width="15.0390625" bestFit="1" customWidth="1"/>
    <col min="936" max="936" width="11.875" bestFit="1" customWidth="1"/>
    <col min="937" max="937" width="15.0390625" bestFit="1" customWidth="1"/>
    <col min="938" max="938" width="11.875" bestFit="1" customWidth="1"/>
    <col min="939" max="939" width="15.0390625" bestFit="1" customWidth="1"/>
    <col min="940" max="940" width="11.875" bestFit="1" customWidth="1"/>
    <col min="941" max="941" width="15.0390625" bestFit="1" customWidth="1"/>
    <col min="942" max="942" width="11.875" bestFit="1" customWidth="1"/>
    <col min="943" max="943" width="15.0390625" bestFit="1" customWidth="1"/>
    <col min="944" max="944" width="11.875" bestFit="1" customWidth="1"/>
    <col min="945" max="945" width="15.0390625" bestFit="1" customWidth="1"/>
    <col min="946" max="946" width="11.875" bestFit="1" customWidth="1"/>
    <col min="947" max="947" width="15.0390625" bestFit="1" customWidth="1"/>
    <col min="948" max="948" width="11.875" bestFit="1" customWidth="1"/>
    <col min="949" max="949" width="15.0390625" bestFit="1" customWidth="1"/>
    <col min="950" max="950" width="11.875" bestFit="1" customWidth="1"/>
    <col min="951" max="951" width="15.0390625" bestFit="1" customWidth="1"/>
    <col min="952" max="952" width="11.875" bestFit="1" customWidth="1"/>
    <col min="953" max="953" width="15.0390625" bestFit="1" customWidth="1"/>
    <col min="954" max="954" width="11.875" bestFit="1" customWidth="1"/>
    <col min="955" max="955" width="15.0390625" bestFit="1" customWidth="1"/>
    <col min="956" max="956" width="11.875" bestFit="1" customWidth="1"/>
    <col min="957" max="957" width="15.0390625" bestFit="1" customWidth="1"/>
    <col min="958" max="958" width="11.875" bestFit="1" customWidth="1"/>
    <col min="959" max="959" width="15.0390625" bestFit="1" customWidth="1"/>
    <col min="960" max="960" width="10.7890625" bestFit="1" customWidth="1"/>
    <col min="961" max="961" width="13.95703125" bestFit="1" customWidth="1"/>
    <col min="962" max="962" width="10.7890625" bestFit="1" customWidth="1"/>
    <col min="963" max="963" width="13.95703125" bestFit="1" customWidth="1"/>
    <col min="964" max="964" width="10.7890625" bestFit="1" customWidth="1"/>
    <col min="965" max="965" width="13.95703125" bestFit="1" customWidth="1"/>
    <col min="966" max="966" width="10.7890625" bestFit="1" customWidth="1"/>
    <col min="967" max="967" width="13.95703125" bestFit="1" customWidth="1"/>
    <col min="968" max="968" width="10.7890625" bestFit="1" customWidth="1"/>
    <col min="969" max="969" width="13.95703125" bestFit="1" customWidth="1"/>
    <col min="970" max="970" width="10.7890625" bestFit="1" customWidth="1"/>
    <col min="971" max="971" width="13.95703125" bestFit="1" customWidth="1"/>
    <col min="972" max="972" width="10.7890625" bestFit="1" customWidth="1"/>
    <col min="973" max="973" width="13.95703125" bestFit="1" customWidth="1"/>
    <col min="974" max="974" width="10.7890625" bestFit="1" customWidth="1"/>
    <col min="975" max="975" width="13.95703125" bestFit="1" customWidth="1"/>
    <col min="976" max="976" width="11.875" bestFit="1" customWidth="1"/>
    <col min="977" max="977" width="15.0390625" bestFit="1" customWidth="1"/>
    <col min="978" max="978" width="11.875" bestFit="1" customWidth="1"/>
    <col min="979" max="979" width="15.0390625" bestFit="1" customWidth="1"/>
    <col min="980" max="980" width="11.875" bestFit="1" customWidth="1"/>
    <col min="981" max="981" width="15.0390625" bestFit="1" customWidth="1"/>
    <col min="982" max="982" width="11.875" bestFit="1" customWidth="1"/>
    <col min="983" max="983" width="15.0390625" bestFit="1" customWidth="1"/>
    <col min="984" max="984" width="11.875" bestFit="1" customWidth="1"/>
    <col min="985" max="985" width="15.0390625" bestFit="1" customWidth="1"/>
    <col min="986" max="986" width="11.875" bestFit="1" customWidth="1"/>
    <col min="987" max="987" width="15.0390625" bestFit="1" customWidth="1"/>
    <col min="988" max="988" width="11.875" bestFit="1" customWidth="1"/>
    <col min="989" max="989" width="15.0390625" bestFit="1" customWidth="1"/>
    <col min="990" max="990" width="11.875" bestFit="1" customWidth="1"/>
    <col min="991" max="991" width="15.0390625" bestFit="1" customWidth="1"/>
    <col min="992" max="992" width="11.875" bestFit="1" customWidth="1"/>
    <col min="993" max="993" width="15.0390625" bestFit="1" customWidth="1"/>
    <col min="994" max="994" width="11.875" bestFit="1" customWidth="1"/>
    <col min="995" max="995" width="15.0390625" bestFit="1" customWidth="1"/>
    <col min="996" max="996" width="11.875" bestFit="1" customWidth="1"/>
    <col min="997" max="997" width="15.0390625" bestFit="1" customWidth="1"/>
    <col min="998" max="998" width="11.875" bestFit="1" customWidth="1"/>
    <col min="999" max="999" width="15.0390625" bestFit="1" customWidth="1"/>
    <col min="1000" max="1000" width="11.875" bestFit="1" customWidth="1"/>
    <col min="1001" max="1001" width="15.0390625" bestFit="1" customWidth="1"/>
    <col min="1002" max="1002" width="11.875" bestFit="1" customWidth="1"/>
    <col min="1003" max="1003" width="15.0390625" bestFit="1" customWidth="1"/>
    <col min="1004" max="1004" width="11.875" bestFit="1" customWidth="1"/>
    <col min="1005" max="1005" width="15.0390625" bestFit="1" customWidth="1"/>
    <col min="1006" max="1006" width="11.875" bestFit="1" customWidth="1"/>
    <col min="1007" max="1007" width="15.0390625" bestFit="1" customWidth="1"/>
    <col min="1008" max="1008" width="11.875" bestFit="1" customWidth="1"/>
    <col min="1009" max="1009" width="15.0390625" bestFit="1" customWidth="1"/>
    <col min="1010" max="1010" width="11.875" bestFit="1" customWidth="1"/>
    <col min="1011" max="1011" width="15.0390625" bestFit="1" customWidth="1"/>
    <col min="1012" max="1012" width="11.875" bestFit="1" customWidth="1"/>
    <col min="1013" max="1013" width="15.0390625" bestFit="1" customWidth="1"/>
    <col min="1014" max="1014" width="11.875" bestFit="1" customWidth="1"/>
    <col min="1015" max="1015" width="15.0390625" bestFit="1" customWidth="1"/>
    <col min="1016" max="1016" width="11.875" bestFit="1" customWidth="1"/>
    <col min="1017" max="1017" width="15.0390625" bestFit="1" customWidth="1"/>
    <col min="1018" max="1018" width="11.875" bestFit="1" customWidth="1"/>
    <col min="1019" max="1019" width="15.0390625" bestFit="1" customWidth="1"/>
    <col min="1020" max="1020" width="10.7890625" bestFit="1" customWidth="1"/>
    <col min="1021" max="1021" width="13.95703125" bestFit="1" customWidth="1"/>
    <col min="1022" max="1022" width="10.7890625" bestFit="1" customWidth="1"/>
    <col min="1023" max="1023" width="13.95703125" bestFit="1" customWidth="1"/>
    <col min="1024" max="1024" width="10.7890625" bestFit="1" customWidth="1"/>
    <col min="1025" max="1025" width="13.95703125" bestFit="1" customWidth="1"/>
    <col min="1026" max="1026" width="10.7890625" bestFit="1" customWidth="1"/>
    <col min="1027" max="1027" width="13.95703125" bestFit="1" customWidth="1"/>
    <col min="1028" max="1028" width="10.7890625" bestFit="1" customWidth="1"/>
    <col min="1029" max="1029" width="13.95703125" bestFit="1" customWidth="1"/>
    <col min="1030" max="1030" width="10.7890625" bestFit="1" customWidth="1"/>
    <col min="1031" max="1031" width="13.95703125" bestFit="1" customWidth="1"/>
    <col min="1032" max="1032" width="10.7890625" bestFit="1" customWidth="1"/>
    <col min="1033" max="1033" width="13.95703125" bestFit="1" customWidth="1"/>
    <col min="1034" max="1034" width="10.7890625" bestFit="1" customWidth="1"/>
    <col min="1035" max="1035" width="13.95703125" bestFit="1" customWidth="1"/>
    <col min="1036" max="1036" width="10.7890625" bestFit="1" customWidth="1"/>
    <col min="1037" max="1037" width="13.95703125" bestFit="1" customWidth="1"/>
    <col min="1038" max="1038" width="11.875" bestFit="1" customWidth="1"/>
    <col min="1039" max="1039" width="15.0390625" bestFit="1" customWidth="1"/>
    <col min="1040" max="1040" width="11.875" bestFit="1" customWidth="1"/>
    <col min="1041" max="1041" width="15.0390625" bestFit="1" customWidth="1"/>
    <col min="1042" max="1042" width="11.875" bestFit="1" customWidth="1"/>
    <col min="1043" max="1043" width="15.0390625" bestFit="1" customWidth="1"/>
    <col min="1044" max="1044" width="11.875" bestFit="1" customWidth="1"/>
    <col min="1045" max="1045" width="15.0390625" bestFit="1" customWidth="1"/>
    <col min="1046" max="1046" width="11.875" bestFit="1" customWidth="1"/>
    <col min="1047" max="1047" width="15.0390625" bestFit="1" customWidth="1"/>
    <col min="1048" max="1048" width="11.875" bestFit="1" customWidth="1"/>
    <col min="1049" max="1049" width="15.0390625" bestFit="1" customWidth="1"/>
    <col min="1050" max="1050" width="11.875" bestFit="1" customWidth="1"/>
    <col min="1051" max="1051" width="15.0390625" bestFit="1" customWidth="1"/>
    <col min="1052" max="1052" width="11.875" bestFit="1" customWidth="1"/>
    <col min="1053" max="1053" width="15.0390625" bestFit="1" customWidth="1"/>
    <col min="1054" max="1054" width="11.875" bestFit="1" customWidth="1"/>
    <col min="1055" max="1055" width="15.0390625" bestFit="1" customWidth="1"/>
    <col min="1056" max="1056" width="11.875" bestFit="1" customWidth="1"/>
    <col min="1057" max="1057" width="15.0390625" bestFit="1" customWidth="1"/>
    <col min="1058" max="1058" width="11.875" bestFit="1" customWidth="1"/>
    <col min="1059" max="1059" width="15.0390625" bestFit="1" customWidth="1"/>
    <col min="1060" max="1060" width="11.875" bestFit="1" customWidth="1"/>
    <col min="1061" max="1061" width="15.0390625" bestFit="1" customWidth="1"/>
    <col min="1062" max="1062" width="11.875" bestFit="1" customWidth="1"/>
    <col min="1063" max="1063" width="15.0390625" bestFit="1" customWidth="1"/>
    <col min="1064" max="1064" width="11.875" bestFit="1" customWidth="1"/>
    <col min="1065" max="1065" width="15.0390625" bestFit="1" customWidth="1"/>
    <col min="1066" max="1066" width="11.875" bestFit="1" customWidth="1"/>
    <col min="1067" max="1067" width="15.0390625" bestFit="1" customWidth="1"/>
    <col min="1068" max="1068" width="11.875" bestFit="1" customWidth="1"/>
    <col min="1069" max="1069" width="15.0390625" bestFit="1" customWidth="1"/>
    <col min="1070" max="1070" width="11.875" bestFit="1" customWidth="1"/>
    <col min="1071" max="1071" width="15.0390625" bestFit="1" customWidth="1"/>
    <col min="1072" max="1072" width="11.875" bestFit="1" customWidth="1"/>
    <col min="1073" max="1073" width="15.0390625" bestFit="1" customWidth="1"/>
    <col min="1074" max="1074" width="11.875" bestFit="1" customWidth="1"/>
    <col min="1075" max="1075" width="15.0390625" bestFit="1" customWidth="1"/>
    <col min="1076" max="1076" width="11.875" bestFit="1" customWidth="1"/>
    <col min="1077" max="1077" width="15.0390625" bestFit="1" customWidth="1"/>
    <col min="1078" max="1078" width="11.875" bestFit="1" customWidth="1"/>
    <col min="1079" max="1079" width="15.0390625" bestFit="1" customWidth="1"/>
    <col min="1080" max="1080" width="10.7890625" bestFit="1" customWidth="1"/>
    <col min="1081" max="1081" width="13.95703125" bestFit="1" customWidth="1"/>
    <col min="1082" max="1082" width="10.7890625" bestFit="1" customWidth="1"/>
    <col min="1083" max="1083" width="13.95703125" bestFit="1" customWidth="1"/>
    <col min="1084" max="1084" width="10.7890625" bestFit="1" customWidth="1"/>
    <col min="1085" max="1085" width="13.95703125" bestFit="1" customWidth="1"/>
    <col min="1086" max="1086" width="10.7890625" bestFit="1" customWidth="1"/>
    <col min="1087" max="1087" width="13.95703125" bestFit="1" customWidth="1"/>
    <col min="1088" max="1088" width="10.7890625" bestFit="1" customWidth="1"/>
    <col min="1089" max="1089" width="13.95703125" bestFit="1" customWidth="1"/>
    <col min="1090" max="1090" width="10.7890625" bestFit="1" customWidth="1"/>
    <col min="1091" max="1091" width="13.95703125" bestFit="1" customWidth="1"/>
    <col min="1092" max="1092" width="10.7890625" bestFit="1" customWidth="1"/>
    <col min="1093" max="1093" width="13.95703125" bestFit="1" customWidth="1"/>
    <col min="1094" max="1094" width="10.7890625" bestFit="1" customWidth="1"/>
    <col min="1095" max="1095" width="13.95703125" bestFit="1" customWidth="1"/>
    <col min="1096" max="1096" width="10.7890625" bestFit="1" customWidth="1"/>
    <col min="1097" max="1097" width="13.95703125" bestFit="1" customWidth="1"/>
    <col min="1098" max="1098" width="11.875" bestFit="1" customWidth="1"/>
    <col min="1099" max="1099" width="15.0390625" bestFit="1" customWidth="1"/>
    <col min="1100" max="1100" width="11.875" bestFit="1" customWidth="1"/>
    <col min="1101" max="1101" width="15.0390625" bestFit="1" customWidth="1"/>
    <col min="1102" max="1102" width="11.875" bestFit="1" customWidth="1"/>
    <col min="1103" max="1103" width="15.0390625" bestFit="1" customWidth="1"/>
    <col min="1104" max="1104" width="11.875" bestFit="1" customWidth="1"/>
    <col min="1105" max="1105" width="15.0390625" bestFit="1" customWidth="1"/>
    <col min="1106" max="1106" width="11.875" bestFit="1" customWidth="1"/>
    <col min="1107" max="1107" width="15.0390625" bestFit="1" customWidth="1"/>
    <col min="1108" max="1108" width="11.875" bestFit="1" customWidth="1"/>
    <col min="1109" max="1109" width="15.0390625" bestFit="1" customWidth="1"/>
    <col min="1110" max="1110" width="11.875" bestFit="1" customWidth="1"/>
    <col min="1111" max="1111" width="15.0390625" bestFit="1" customWidth="1"/>
    <col min="1112" max="1112" width="11.875" bestFit="1" customWidth="1"/>
    <col min="1113" max="1113" width="15.0390625" bestFit="1" customWidth="1"/>
    <col min="1114" max="1114" width="11.875" bestFit="1" customWidth="1"/>
    <col min="1115" max="1115" width="15.0390625" bestFit="1" customWidth="1"/>
    <col min="1116" max="1116" width="11.875" bestFit="1" customWidth="1"/>
    <col min="1117" max="1117" width="15.0390625" bestFit="1" customWidth="1"/>
    <col min="1118" max="1118" width="11.875" bestFit="1" customWidth="1"/>
    <col min="1119" max="1119" width="15.0390625" bestFit="1" customWidth="1"/>
    <col min="1120" max="1120" width="11.875" bestFit="1" customWidth="1"/>
    <col min="1121" max="1121" width="15.0390625" bestFit="1" customWidth="1"/>
    <col min="1122" max="1122" width="11.875" bestFit="1" customWidth="1"/>
    <col min="1123" max="1123" width="15.0390625" bestFit="1" customWidth="1"/>
    <col min="1124" max="1124" width="11.875" bestFit="1" customWidth="1"/>
    <col min="1125" max="1125" width="15.0390625" bestFit="1" customWidth="1"/>
    <col min="1126" max="1126" width="11.875" bestFit="1" customWidth="1"/>
    <col min="1127" max="1127" width="15.0390625" bestFit="1" customWidth="1"/>
    <col min="1128" max="1128" width="11.875" bestFit="1" customWidth="1"/>
    <col min="1129" max="1129" width="15.0390625" bestFit="1" customWidth="1"/>
    <col min="1130" max="1130" width="11.875" bestFit="1" customWidth="1"/>
    <col min="1131" max="1131" width="15.0390625" bestFit="1" customWidth="1"/>
    <col min="1132" max="1132" width="11.875" bestFit="1" customWidth="1"/>
    <col min="1133" max="1133" width="15.0390625" bestFit="1" customWidth="1"/>
    <col min="1134" max="1134" width="11.875" bestFit="1" customWidth="1"/>
    <col min="1135" max="1135" width="15.0390625" bestFit="1" customWidth="1"/>
    <col min="1136" max="1136" width="11.875" bestFit="1" customWidth="1"/>
    <col min="1137" max="1137" width="15.0390625" bestFit="1" customWidth="1"/>
    <col min="1138" max="1138" width="11.875" bestFit="1" customWidth="1"/>
    <col min="1139" max="1139" width="15.0390625" bestFit="1" customWidth="1"/>
    <col min="1140" max="1140" width="11.875" bestFit="1" customWidth="1"/>
    <col min="1141" max="1141" width="15.0390625" bestFit="1" customWidth="1"/>
    <col min="1142" max="1142" width="10.7890625" bestFit="1" customWidth="1"/>
    <col min="1143" max="1143" width="13.95703125" bestFit="1" customWidth="1"/>
    <col min="1144" max="1144" width="10.7890625" bestFit="1" customWidth="1"/>
    <col min="1145" max="1145" width="13.95703125" bestFit="1" customWidth="1"/>
    <col min="1146" max="1146" width="10.7890625" bestFit="1" customWidth="1"/>
    <col min="1147" max="1147" width="13.95703125" bestFit="1" customWidth="1"/>
    <col min="1148" max="1148" width="10.7890625" bestFit="1" customWidth="1"/>
    <col min="1149" max="1149" width="13.95703125" bestFit="1" customWidth="1"/>
    <col min="1150" max="1150" width="10.7890625" bestFit="1" customWidth="1"/>
    <col min="1151" max="1151" width="13.95703125" bestFit="1" customWidth="1"/>
    <col min="1152" max="1152" width="10.7890625" bestFit="1" customWidth="1"/>
    <col min="1153" max="1153" width="13.95703125" bestFit="1" customWidth="1"/>
    <col min="1154" max="1154" width="10.7890625" bestFit="1" customWidth="1"/>
    <col min="1155" max="1155" width="13.95703125" bestFit="1" customWidth="1"/>
    <col min="1156" max="1156" width="10.7890625" bestFit="1" customWidth="1"/>
    <col min="1157" max="1157" width="13.95703125" bestFit="1" customWidth="1"/>
    <col min="1158" max="1158" width="10.7890625" bestFit="1" customWidth="1"/>
    <col min="1159" max="1159" width="13.95703125" bestFit="1" customWidth="1"/>
    <col min="1160" max="1160" width="11.875" bestFit="1" customWidth="1"/>
    <col min="1161" max="1161" width="15.0390625" bestFit="1" customWidth="1"/>
    <col min="1162" max="1162" width="11.875" bestFit="1" customWidth="1"/>
    <col min="1163" max="1163" width="15.0390625" bestFit="1" customWidth="1"/>
    <col min="1164" max="1164" width="11.875" bestFit="1" customWidth="1"/>
    <col min="1165" max="1165" width="15.0390625" bestFit="1" customWidth="1"/>
    <col min="1166" max="1166" width="11.875" bestFit="1" customWidth="1"/>
    <col min="1167" max="1167" width="15.0390625" bestFit="1" customWidth="1"/>
    <col min="1168" max="1168" width="11.875" bestFit="1" customWidth="1"/>
    <col min="1169" max="1169" width="15.0390625" bestFit="1" customWidth="1"/>
    <col min="1170" max="1170" width="11.875" bestFit="1" customWidth="1"/>
    <col min="1171" max="1171" width="15.0390625" bestFit="1" customWidth="1"/>
    <col min="1172" max="1172" width="11.875" bestFit="1" customWidth="1"/>
    <col min="1173" max="1173" width="15.0390625" bestFit="1" customWidth="1"/>
    <col min="1174" max="1174" width="11.875" bestFit="1" customWidth="1"/>
    <col min="1175" max="1175" width="15.0390625" bestFit="1" customWidth="1"/>
    <col min="1176" max="1176" width="11.875" bestFit="1" customWidth="1"/>
    <col min="1177" max="1177" width="15.0390625" bestFit="1" customWidth="1"/>
    <col min="1178" max="1178" width="11.875" bestFit="1" customWidth="1"/>
    <col min="1179" max="1179" width="15.0390625" bestFit="1" customWidth="1"/>
    <col min="1180" max="1180" width="11.875" bestFit="1" customWidth="1"/>
    <col min="1181" max="1181" width="15.0390625" bestFit="1" customWidth="1"/>
    <col min="1182" max="1182" width="11.875" bestFit="1" customWidth="1"/>
    <col min="1183" max="1183" width="15.0390625" bestFit="1" customWidth="1"/>
    <col min="1184" max="1184" width="11.875" bestFit="1" customWidth="1"/>
    <col min="1185" max="1185" width="15.0390625" bestFit="1" customWidth="1"/>
    <col min="1186" max="1186" width="11.875" bestFit="1" customWidth="1"/>
    <col min="1187" max="1187" width="15.0390625" bestFit="1" customWidth="1"/>
    <col min="1188" max="1188" width="11.875" bestFit="1" customWidth="1"/>
    <col min="1189" max="1189" width="15.0390625" bestFit="1" customWidth="1"/>
    <col min="1190" max="1190" width="11.875" bestFit="1" customWidth="1"/>
    <col min="1191" max="1191" width="15.0390625" bestFit="1" customWidth="1"/>
    <col min="1192" max="1192" width="11.875" bestFit="1" customWidth="1"/>
    <col min="1193" max="1193" width="15.0390625" bestFit="1" customWidth="1"/>
    <col min="1194" max="1194" width="11.875" bestFit="1" customWidth="1"/>
    <col min="1195" max="1195" width="15.0390625" bestFit="1" customWidth="1"/>
    <col min="1196" max="1196" width="11.875" bestFit="1" customWidth="1"/>
    <col min="1197" max="1197" width="15.0390625" bestFit="1" customWidth="1"/>
    <col min="1198" max="1198" width="11.875" bestFit="1" customWidth="1"/>
    <col min="1199" max="1199" width="15.0390625" bestFit="1" customWidth="1"/>
    <col min="1200" max="1200" width="11.875" bestFit="1" customWidth="1"/>
    <col min="1201" max="1201" width="15.0390625" bestFit="1" customWidth="1"/>
    <col min="1202" max="1202" width="11.875" bestFit="1" customWidth="1"/>
    <col min="1203" max="1203" width="15.0390625" bestFit="1" customWidth="1"/>
    <col min="1204" max="1204" width="10.7890625" bestFit="1" customWidth="1"/>
    <col min="1205" max="1205" width="13.95703125" bestFit="1" customWidth="1"/>
    <col min="1206" max="1206" width="10.7890625" bestFit="1" customWidth="1"/>
    <col min="1207" max="1207" width="13.95703125" bestFit="1" customWidth="1"/>
    <col min="1208" max="1208" width="10.7890625" bestFit="1" customWidth="1"/>
    <col min="1209" max="1209" width="13.95703125" bestFit="1" customWidth="1"/>
    <col min="1210" max="1210" width="10.7890625" bestFit="1" customWidth="1"/>
    <col min="1211" max="1211" width="13.95703125" bestFit="1" customWidth="1"/>
    <col min="1212" max="1212" width="10.7890625" bestFit="1" customWidth="1"/>
    <col min="1213" max="1213" width="13.95703125" bestFit="1" customWidth="1"/>
    <col min="1214" max="1214" width="10.7890625" bestFit="1" customWidth="1"/>
    <col min="1215" max="1215" width="13.95703125" bestFit="1" customWidth="1"/>
    <col min="1216" max="1216" width="10.7890625" bestFit="1" customWidth="1"/>
    <col min="1217" max="1217" width="13.95703125" bestFit="1" customWidth="1"/>
    <col min="1218" max="1218" width="10.7890625" bestFit="1" customWidth="1"/>
    <col min="1219" max="1219" width="13.95703125" bestFit="1" customWidth="1"/>
    <col min="1220" max="1220" width="10.7890625" bestFit="1" customWidth="1"/>
    <col min="1221" max="1221" width="13.95703125" bestFit="1" customWidth="1"/>
    <col min="1222" max="1222" width="11.875" bestFit="1" customWidth="1"/>
    <col min="1223" max="1223" width="15.0390625" bestFit="1" customWidth="1"/>
    <col min="1224" max="1224" width="11.875" bestFit="1" customWidth="1"/>
    <col min="1225" max="1225" width="15.0390625" bestFit="1" customWidth="1"/>
    <col min="1226" max="1226" width="11.875" bestFit="1" customWidth="1"/>
    <col min="1227" max="1227" width="15.0390625" bestFit="1" customWidth="1"/>
    <col min="1228" max="1228" width="11.875" bestFit="1" customWidth="1"/>
    <col min="1229" max="1229" width="15.0390625" bestFit="1" customWidth="1"/>
    <col min="1230" max="1230" width="11.875" bestFit="1" customWidth="1"/>
    <col min="1231" max="1231" width="15.0390625" bestFit="1" customWidth="1"/>
    <col min="1232" max="1232" width="11.875" bestFit="1" customWidth="1"/>
    <col min="1233" max="1233" width="15.0390625" bestFit="1" customWidth="1"/>
    <col min="1234" max="1234" width="11.875" bestFit="1" customWidth="1"/>
    <col min="1235" max="1235" width="15.0390625" bestFit="1" customWidth="1"/>
    <col min="1236" max="1236" width="11.875" bestFit="1" customWidth="1"/>
    <col min="1237" max="1237" width="15.0390625" bestFit="1" customWidth="1"/>
    <col min="1238" max="1238" width="11.875" bestFit="1" customWidth="1"/>
    <col min="1239" max="1239" width="15.0390625" bestFit="1" customWidth="1"/>
    <col min="1240" max="1240" width="11.875" bestFit="1" customWidth="1"/>
    <col min="1241" max="1241" width="15.0390625" bestFit="1" customWidth="1"/>
    <col min="1242" max="1242" width="11.875" bestFit="1" customWidth="1"/>
    <col min="1243" max="1243" width="15.0390625" bestFit="1" customWidth="1"/>
    <col min="1244" max="1244" width="11.875" bestFit="1" customWidth="1"/>
    <col min="1245" max="1245" width="15.0390625" bestFit="1" customWidth="1"/>
    <col min="1246" max="1246" width="11.875" bestFit="1" customWidth="1"/>
    <col min="1247" max="1247" width="15.0390625" bestFit="1" customWidth="1"/>
    <col min="1248" max="1248" width="11.875" bestFit="1" customWidth="1"/>
    <col min="1249" max="1249" width="15.0390625" bestFit="1" customWidth="1"/>
    <col min="1250" max="1250" width="11.875" bestFit="1" customWidth="1"/>
    <col min="1251" max="1251" width="15.0390625" bestFit="1" customWidth="1"/>
    <col min="1252" max="1252" width="11.875" bestFit="1" customWidth="1"/>
    <col min="1253" max="1253" width="15.0390625" bestFit="1" customWidth="1"/>
    <col min="1254" max="1254" width="11.875" bestFit="1" customWidth="1"/>
    <col min="1255" max="1255" width="15.0390625" bestFit="1" customWidth="1"/>
    <col min="1256" max="1256" width="11.875" bestFit="1" customWidth="1"/>
    <col min="1257" max="1257" width="15.0390625" bestFit="1" customWidth="1"/>
    <col min="1258" max="1258" width="11.875" bestFit="1" customWidth="1"/>
    <col min="1259" max="1259" width="15.0390625" bestFit="1" customWidth="1"/>
    <col min="1260" max="1260" width="11.875" bestFit="1" customWidth="1"/>
    <col min="1261" max="1261" width="15.0390625" bestFit="1" customWidth="1"/>
    <col min="1262" max="1262" width="11.875" bestFit="1" customWidth="1"/>
    <col min="1263" max="1263" width="15.0390625" bestFit="1" customWidth="1"/>
    <col min="1264" max="1264" width="11.875" bestFit="1" customWidth="1"/>
    <col min="1265" max="1265" width="15.0390625" bestFit="1" customWidth="1"/>
    <col min="1266" max="1266" width="11.875" bestFit="1" customWidth="1"/>
    <col min="1267" max="1267" width="15.0390625" bestFit="1" customWidth="1"/>
    <col min="1268" max="1268" width="11.875" bestFit="1" customWidth="1"/>
    <col min="1269" max="1269" width="15.0390625" bestFit="1" customWidth="1"/>
    <col min="1270" max="1270" width="11.875" bestFit="1" customWidth="1"/>
    <col min="1271" max="1271" width="15.0390625" bestFit="1" customWidth="1"/>
    <col min="1272" max="1272" width="11.875" bestFit="1" customWidth="1"/>
    <col min="1273" max="1273" width="15.0390625" bestFit="1" customWidth="1"/>
    <col min="1274" max="1274" width="11.875" bestFit="1" customWidth="1"/>
    <col min="1275" max="1275" width="15.0390625" bestFit="1" customWidth="1"/>
    <col min="1276" max="1276" width="11.875" bestFit="1" customWidth="1"/>
    <col min="1277" max="1277" width="15.0390625" bestFit="1" customWidth="1"/>
    <col min="1278" max="1278" width="11.875" bestFit="1" customWidth="1"/>
    <col min="1279" max="1279" width="15.0390625" bestFit="1" customWidth="1"/>
    <col min="1280" max="1280" width="11.875" bestFit="1" customWidth="1"/>
    <col min="1281" max="1281" width="15.0390625" bestFit="1" customWidth="1"/>
    <col min="1282" max="1282" width="12.95703125" bestFit="1" customWidth="1"/>
    <col min="1283" max="1283" width="16.125" bestFit="1" customWidth="1"/>
    <col min="1284" max="1284" width="12.95703125" bestFit="1" customWidth="1"/>
    <col min="1285" max="1285" width="16.125" bestFit="1" customWidth="1"/>
    <col min="1286" max="1286" width="12.95703125" bestFit="1" customWidth="1"/>
    <col min="1287" max="1287" width="16.125" bestFit="1" customWidth="1"/>
    <col min="1288" max="1288" width="12.95703125" bestFit="1" customWidth="1"/>
    <col min="1289" max="1289" width="16.125" bestFit="1" customWidth="1"/>
    <col min="1290" max="1290" width="12.95703125" bestFit="1" customWidth="1"/>
    <col min="1291" max="1291" width="16.125" bestFit="1" customWidth="1"/>
    <col min="1292" max="1292" width="12.95703125" bestFit="1" customWidth="1"/>
    <col min="1293" max="1293" width="16.125" bestFit="1" customWidth="1"/>
    <col min="1294" max="1294" width="12.95703125" bestFit="1" customWidth="1"/>
    <col min="1295" max="1295" width="16.125" bestFit="1" customWidth="1"/>
    <col min="1296" max="1296" width="12.95703125" bestFit="1" customWidth="1"/>
    <col min="1297" max="1297" width="16.125" bestFit="1" customWidth="1"/>
    <col min="1298" max="1298" width="12.95703125" bestFit="1" customWidth="1"/>
    <col min="1299" max="1299" width="16.125" bestFit="1" customWidth="1"/>
    <col min="1300" max="1300" width="12.95703125" bestFit="1" customWidth="1"/>
    <col min="1301" max="1301" width="16.125" bestFit="1" customWidth="1"/>
    <col min="1302" max="1302" width="12.95703125" bestFit="1" customWidth="1"/>
    <col min="1303" max="1303" width="16.125" bestFit="1" customWidth="1"/>
    <col min="1304" max="1304" width="12.95703125" bestFit="1" customWidth="1"/>
    <col min="1305" max="1305" width="16.125" bestFit="1" customWidth="1"/>
    <col min="1306" max="1306" width="12.95703125" bestFit="1" customWidth="1"/>
    <col min="1307" max="1307" width="16.125" bestFit="1" customWidth="1"/>
    <col min="1308" max="1308" width="12.95703125" bestFit="1" customWidth="1"/>
    <col min="1309" max="1309" width="16.125" bestFit="1" customWidth="1"/>
    <col min="1310" max="1310" width="12.95703125" bestFit="1" customWidth="1"/>
    <col min="1311" max="1311" width="16.125" bestFit="1" customWidth="1"/>
    <col min="1312" max="1312" width="12.95703125" bestFit="1" customWidth="1"/>
    <col min="1313" max="1313" width="16.125" bestFit="1" customWidth="1"/>
    <col min="1314" max="1314" width="12.95703125" bestFit="1" customWidth="1"/>
    <col min="1315" max="1315" width="16.125" bestFit="1" customWidth="1"/>
    <col min="1316" max="1316" width="12.95703125" bestFit="1" customWidth="1"/>
    <col min="1317" max="1317" width="16.125" bestFit="1" customWidth="1"/>
    <col min="1318" max="1318" width="12.95703125" bestFit="1" customWidth="1"/>
    <col min="1319" max="1319" width="16.125" bestFit="1" customWidth="1"/>
    <col min="1320" max="1320" width="12.95703125" bestFit="1" customWidth="1"/>
    <col min="1321" max="1321" width="16.125" bestFit="1" customWidth="1"/>
    <col min="1322" max="1322" width="12.95703125" bestFit="1" customWidth="1"/>
    <col min="1323" max="1323" width="16.125" bestFit="1" customWidth="1"/>
    <col min="1324" max="1324" width="12.95703125" bestFit="1" customWidth="1"/>
    <col min="1325" max="1325" width="16.125" bestFit="1" customWidth="1"/>
    <col min="1326" max="1326" width="11.875" bestFit="1" customWidth="1"/>
    <col min="1327" max="1327" width="15.0390625" bestFit="1" customWidth="1"/>
    <col min="1328" max="1328" width="11.875" bestFit="1" customWidth="1"/>
    <col min="1329" max="1329" width="15.0390625" bestFit="1" customWidth="1"/>
    <col min="1330" max="1330" width="11.875" bestFit="1" customWidth="1"/>
    <col min="1331" max="1331" width="15.0390625" bestFit="1" customWidth="1"/>
    <col min="1332" max="1332" width="11.875" bestFit="1" customWidth="1"/>
    <col min="1333" max="1333" width="15.0390625" bestFit="1" customWidth="1"/>
    <col min="1334" max="1334" width="11.875" bestFit="1" customWidth="1"/>
    <col min="1335" max="1335" width="15.0390625" bestFit="1" customWidth="1"/>
    <col min="1336" max="1336" width="11.875" bestFit="1" customWidth="1"/>
    <col min="1337" max="1337" width="15.0390625" bestFit="1" customWidth="1"/>
    <col min="1338" max="1338" width="11.875" bestFit="1" customWidth="1"/>
    <col min="1339" max="1339" width="15.0390625" bestFit="1" customWidth="1"/>
    <col min="1340" max="1340" width="11.875" bestFit="1" customWidth="1"/>
    <col min="1341" max="1341" width="15.0390625" bestFit="1" customWidth="1"/>
    <col min="1342" max="1342" width="11.875" bestFit="1" customWidth="1"/>
    <col min="1343" max="1343" width="15.0390625" bestFit="1" customWidth="1"/>
    <col min="1344" max="1344" width="12.95703125" bestFit="1" customWidth="1"/>
    <col min="1345" max="1345" width="16.125" bestFit="1" customWidth="1"/>
    <col min="1346" max="1346" width="12.95703125" bestFit="1" customWidth="1"/>
    <col min="1347" max="1347" width="16.125" bestFit="1" customWidth="1"/>
    <col min="1348" max="1348" width="12.95703125" bestFit="1" customWidth="1"/>
    <col min="1349" max="1349" width="16.125" bestFit="1" customWidth="1"/>
    <col min="1350" max="1350" width="12.95703125" bestFit="1" customWidth="1"/>
    <col min="1351" max="1351" width="16.125" bestFit="1" customWidth="1"/>
    <col min="1352" max="1352" width="12.95703125" bestFit="1" customWidth="1"/>
    <col min="1353" max="1353" width="16.125" bestFit="1" customWidth="1"/>
    <col min="1354" max="1354" width="12.95703125" bestFit="1" customWidth="1"/>
    <col min="1355" max="1355" width="16.125" bestFit="1" customWidth="1"/>
    <col min="1356" max="1356" width="12.95703125" bestFit="1" customWidth="1"/>
    <col min="1357" max="1357" width="16.125" bestFit="1" customWidth="1"/>
    <col min="1358" max="1358" width="12.95703125" bestFit="1" customWidth="1"/>
    <col min="1359" max="1359" width="16.125" bestFit="1" customWidth="1"/>
    <col min="1360" max="1360" width="12.95703125" bestFit="1" customWidth="1"/>
    <col min="1361" max="1361" width="16.125" bestFit="1" customWidth="1"/>
    <col min="1362" max="1362" width="12.95703125" bestFit="1" customWidth="1"/>
    <col min="1363" max="1363" width="16.125" bestFit="1" customWidth="1"/>
    <col min="1364" max="1364" width="12.95703125" bestFit="1" customWidth="1"/>
    <col min="1365" max="1365" width="16.125" bestFit="1" customWidth="1"/>
    <col min="1366" max="1366" width="12.95703125" bestFit="1" customWidth="1"/>
    <col min="1367" max="1367" width="16.125" bestFit="1" customWidth="1"/>
    <col min="1368" max="1368" width="12.95703125" bestFit="1" customWidth="1"/>
    <col min="1369" max="1369" width="16.125" bestFit="1" customWidth="1"/>
    <col min="1370" max="1370" width="12.95703125" bestFit="1" customWidth="1"/>
    <col min="1371" max="1371" width="16.125" bestFit="1" customWidth="1"/>
    <col min="1372" max="1372" width="12.95703125" bestFit="1" customWidth="1"/>
    <col min="1373" max="1373" width="16.125" bestFit="1" customWidth="1"/>
    <col min="1374" max="1374" width="12.95703125" bestFit="1" customWidth="1"/>
    <col min="1375" max="1375" width="16.125" bestFit="1" customWidth="1"/>
    <col min="1376" max="1376" width="12.95703125" bestFit="1" customWidth="1"/>
    <col min="1377" max="1377" width="16.125" bestFit="1" customWidth="1"/>
    <col min="1378" max="1378" width="12.95703125" bestFit="1" customWidth="1"/>
    <col min="1379" max="1379" width="16.125" bestFit="1" customWidth="1"/>
    <col min="1380" max="1380" width="12.95703125" bestFit="1" customWidth="1"/>
    <col min="1381" max="1381" width="16.125" bestFit="1" customWidth="1"/>
    <col min="1382" max="1382" width="12.95703125" bestFit="1" customWidth="1"/>
    <col min="1383" max="1383" width="16.125" bestFit="1" customWidth="1"/>
    <col min="1384" max="1384" width="12.95703125" bestFit="1" customWidth="1"/>
    <col min="1385" max="1385" width="16.125" bestFit="1" customWidth="1"/>
    <col min="1386" max="1386" width="11.875" bestFit="1" customWidth="1"/>
    <col min="1387" max="1387" width="15.0390625" bestFit="1" customWidth="1"/>
    <col min="1388" max="1388" width="11.875" bestFit="1" customWidth="1"/>
    <col min="1389" max="1389" width="15.0390625" bestFit="1" customWidth="1"/>
    <col min="1390" max="1390" width="11.875" bestFit="1" customWidth="1"/>
    <col min="1391" max="1391" width="15.0390625" bestFit="1" customWidth="1"/>
    <col min="1392" max="1392" width="11.875" bestFit="1" customWidth="1"/>
    <col min="1393" max="1393" width="15.0390625" bestFit="1" customWidth="1"/>
    <col min="1394" max="1394" width="11.875" bestFit="1" customWidth="1"/>
    <col min="1395" max="1395" width="15.0390625" bestFit="1" customWidth="1"/>
    <col min="1396" max="1396" width="11.875" bestFit="1" customWidth="1"/>
    <col min="1397" max="1397" width="15.0390625" bestFit="1" customWidth="1"/>
    <col min="1398" max="1398" width="11.875" bestFit="1" customWidth="1"/>
    <col min="1399" max="1399" width="15.0390625" bestFit="1" customWidth="1"/>
    <col min="1400" max="1400" width="11.875" bestFit="1" customWidth="1"/>
    <col min="1401" max="1401" width="15.0390625" bestFit="1" customWidth="1"/>
    <col min="1402" max="1402" width="11.875" bestFit="1" customWidth="1"/>
    <col min="1403" max="1403" width="15.0390625" bestFit="1" customWidth="1"/>
    <col min="1404" max="1404" width="12.95703125" bestFit="1" customWidth="1"/>
    <col min="1405" max="1405" width="16.125" bestFit="1" customWidth="1"/>
    <col min="1406" max="1406" width="12.95703125" bestFit="1" customWidth="1"/>
    <col min="1407" max="1407" width="16.125" bestFit="1" customWidth="1"/>
    <col min="1408" max="1408" width="12.95703125" bestFit="1" customWidth="1"/>
    <col min="1409" max="1409" width="16.125" bestFit="1" customWidth="1"/>
    <col min="1410" max="1410" width="12.95703125" bestFit="1" customWidth="1"/>
    <col min="1411" max="1411" width="16.125" bestFit="1" customWidth="1"/>
    <col min="1412" max="1412" width="12.95703125" bestFit="1" customWidth="1"/>
    <col min="1413" max="1413" width="16.125" bestFit="1" customWidth="1"/>
    <col min="1414" max="1414" width="12.95703125" bestFit="1" customWidth="1"/>
    <col min="1415" max="1415" width="16.125" bestFit="1" customWidth="1"/>
    <col min="1416" max="1416" width="12.95703125" bestFit="1" customWidth="1"/>
    <col min="1417" max="1417" width="16.125" bestFit="1" customWidth="1"/>
    <col min="1418" max="1418" width="12.95703125" bestFit="1" customWidth="1"/>
    <col min="1419" max="1419" width="16.125" bestFit="1" customWidth="1"/>
    <col min="1420" max="1420" width="12.95703125" bestFit="1" customWidth="1"/>
    <col min="1421" max="1421" width="16.125" bestFit="1" customWidth="1"/>
    <col min="1422" max="1422" width="12.95703125" bestFit="1" customWidth="1"/>
    <col min="1423" max="1423" width="16.125" bestFit="1" customWidth="1"/>
    <col min="1424" max="1424" width="12.95703125" bestFit="1" customWidth="1"/>
    <col min="1425" max="1425" width="16.125" bestFit="1" customWidth="1"/>
    <col min="1426" max="1426" width="12.95703125" bestFit="1" customWidth="1"/>
    <col min="1427" max="1427" width="16.125" bestFit="1" customWidth="1"/>
    <col min="1428" max="1428" width="12.95703125" bestFit="1" customWidth="1"/>
    <col min="1429" max="1429" width="16.125" bestFit="1" customWidth="1"/>
    <col min="1430" max="1430" width="12.95703125" bestFit="1" customWidth="1"/>
    <col min="1431" max="1431" width="16.125" bestFit="1" customWidth="1"/>
    <col min="1432" max="1432" width="12.95703125" bestFit="1" customWidth="1"/>
    <col min="1433" max="1433" width="16.125" bestFit="1" customWidth="1"/>
    <col min="1434" max="1434" width="12.95703125" bestFit="1" customWidth="1"/>
    <col min="1435" max="1435" width="16.125" bestFit="1" customWidth="1"/>
    <col min="1436" max="1436" width="12.95703125" bestFit="1" customWidth="1"/>
    <col min="1437" max="1437" width="16.125" bestFit="1" customWidth="1"/>
    <col min="1438" max="1438" width="12.95703125" bestFit="1" customWidth="1"/>
    <col min="1439" max="1439" width="16.125" bestFit="1" customWidth="1"/>
    <col min="1440" max="1440" width="12.95703125" bestFit="1" customWidth="1"/>
    <col min="1441" max="1441" width="16.125" bestFit="1" customWidth="1"/>
    <col min="1442" max="1442" width="12.95703125" bestFit="1" customWidth="1"/>
    <col min="1443" max="1443" width="16.125" bestFit="1" customWidth="1"/>
    <col min="1444" max="1444" width="12.95703125" bestFit="1" customWidth="1"/>
    <col min="1445" max="1445" width="16.125" bestFit="1" customWidth="1"/>
    <col min="1446" max="1446" width="12.95703125" bestFit="1" customWidth="1"/>
    <col min="1447" max="1447" width="16.125" bestFit="1" customWidth="1"/>
    <col min="1448" max="1448" width="12.75" bestFit="1" customWidth="1"/>
    <col min="1449" max="1449" width="16.45703125" bestFit="1" customWidth="1"/>
    <col min="1450" max="1450" width="16.125" bestFit="1" customWidth="1"/>
    <col min="1451" max="1451" width="15.58203125" bestFit="1" customWidth="1"/>
    <col min="1452" max="1452" width="18.75" bestFit="1" customWidth="1"/>
    <col min="1453" max="1453" width="13.2890625" bestFit="1" customWidth="1"/>
    <col min="1454" max="1454" width="16.45703125" bestFit="1" customWidth="1"/>
    <col min="1455" max="1455" width="16.125" bestFit="1" customWidth="1"/>
    <col min="1456" max="1456" width="15.58203125" bestFit="1" customWidth="1"/>
    <col min="1457" max="1457" width="18.75" bestFit="1" customWidth="1"/>
    <col min="1458" max="1458" width="13.2890625" bestFit="1" customWidth="1"/>
    <col min="1459" max="1459" width="16.45703125" bestFit="1" customWidth="1"/>
    <col min="1460" max="1460" width="16.125" bestFit="1" customWidth="1"/>
    <col min="1461" max="1461" width="13.2890625" bestFit="1" customWidth="1"/>
    <col min="1462" max="1462" width="16.45703125" bestFit="1" customWidth="1"/>
    <col min="1463" max="1463" width="16.125" bestFit="1" customWidth="1"/>
    <col min="1464" max="1464" width="15.58203125" bestFit="1" customWidth="1"/>
    <col min="1465" max="1465" width="18.75" bestFit="1" customWidth="1"/>
    <col min="1466" max="1466" width="13.2890625" bestFit="1" customWidth="1"/>
    <col min="1467" max="1467" width="16.45703125" bestFit="1" customWidth="1"/>
    <col min="1468" max="1468" width="16.125" bestFit="1" customWidth="1"/>
    <col min="1469" max="1469" width="15.58203125" bestFit="1" customWidth="1"/>
    <col min="1470" max="1470" width="18.75" bestFit="1" customWidth="1"/>
    <col min="1471" max="1471" width="13.2890625" bestFit="1" customWidth="1"/>
    <col min="1472" max="1472" width="16.45703125" bestFit="1" customWidth="1"/>
    <col min="1473" max="1473" width="16.125" bestFit="1" customWidth="1"/>
    <col min="1474" max="1474" width="15.58203125" bestFit="1" customWidth="1"/>
    <col min="1475" max="1475" width="18.75" bestFit="1" customWidth="1"/>
    <col min="1476" max="1476" width="13.2890625" bestFit="1" customWidth="1"/>
    <col min="1477" max="1477" width="16.45703125" bestFit="1" customWidth="1"/>
    <col min="1478" max="1478" width="16.125" bestFit="1" customWidth="1"/>
    <col min="1479" max="1479" width="15.58203125" bestFit="1" customWidth="1"/>
    <col min="1480" max="1480" width="18.75" bestFit="1" customWidth="1"/>
    <col min="1481" max="1481" width="13.2890625" bestFit="1" customWidth="1"/>
    <col min="1482" max="1482" width="16.45703125" bestFit="1" customWidth="1"/>
    <col min="1483" max="1483" width="16.125" bestFit="1" customWidth="1"/>
    <col min="1484" max="1484" width="15.58203125" bestFit="1" customWidth="1"/>
    <col min="1485" max="1485" width="18.75" bestFit="1" customWidth="1"/>
    <col min="1486" max="1486" width="13.2890625" bestFit="1" customWidth="1"/>
    <col min="1487" max="1487" width="16.45703125" bestFit="1" customWidth="1"/>
    <col min="1488" max="1488" width="16.125" bestFit="1" customWidth="1"/>
    <col min="1489" max="1489" width="13.2890625" bestFit="1" customWidth="1"/>
    <col min="1490" max="1490" width="16.45703125" bestFit="1" customWidth="1"/>
    <col min="1491" max="1491" width="16.125" bestFit="1" customWidth="1"/>
    <col min="1492" max="1492" width="15.58203125" bestFit="1" customWidth="1"/>
    <col min="1493" max="1493" width="18.75" bestFit="1" customWidth="1"/>
    <col min="1494" max="1494" width="13.2890625" bestFit="1" customWidth="1"/>
    <col min="1495" max="1495" width="16.45703125" bestFit="1" customWidth="1"/>
    <col min="1496" max="1496" width="16.125" bestFit="1" customWidth="1"/>
    <col min="1497" max="1497" width="15.58203125" bestFit="1" customWidth="1"/>
    <col min="1498" max="1498" width="18.75" bestFit="1" customWidth="1"/>
    <col min="1499" max="1499" width="13.2890625" bestFit="1" customWidth="1"/>
    <col min="1500" max="1500" width="16.45703125" bestFit="1" customWidth="1"/>
    <col min="1501" max="1501" width="16.125" bestFit="1" customWidth="1"/>
    <col min="1502" max="1502" width="15.58203125" bestFit="1" customWidth="1"/>
    <col min="1503" max="1503" width="18.75" bestFit="1" customWidth="1"/>
    <col min="1504" max="1504" width="13.2890625" bestFit="1" customWidth="1"/>
    <col min="1505" max="1505" width="16.45703125" bestFit="1" customWidth="1"/>
    <col min="1506" max="1506" width="16.125" bestFit="1" customWidth="1"/>
    <col min="1507" max="1507" width="15.58203125" bestFit="1" customWidth="1"/>
    <col min="1508" max="1508" width="18.75" bestFit="1" customWidth="1"/>
    <col min="1509" max="1509" width="13.2890625" bestFit="1" customWidth="1"/>
    <col min="1510" max="1510" width="16.45703125" bestFit="1" customWidth="1"/>
    <col min="1511" max="1511" width="16.125" bestFit="1" customWidth="1"/>
    <col min="1512" max="1512" width="15.58203125" bestFit="1" customWidth="1"/>
    <col min="1513" max="1513" width="18.75" bestFit="1" customWidth="1"/>
    <col min="1514" max="1514" width="13.2890625" bestFit="1" customWidth="1"/>
    <col min="1515" max="1515" width="16.45703125" bestFit="1" customWidth="1"/>
    <col min="1516" max="1516" width="16.125" bestFit="1" customWidth="1"/>
    <col min="1517" max="1517" width="13.2890625" bestFit="1" customWidth="1"/>
    <col min="1518" max="1518" width="16.45703125" bestFit="1" customWidth="1"/>
    <col min="1519" max="1519" width="16.125" bestFit="1" customWidth="1"/>
    <col min="1520" max="1520" width="15.58203125" bestFit="1" customWidth="1"/>
    <col min="1521" max="1521" width="18.75" bestFit="1" customWidth="1"/>
    <col min="1522" max="1522" width="13.2890625" bestFit="1" customWidth="1"/>
    <col min="1523" max="1523" width="16.45703125" bestFit="1" customWidth="1"/>
    <col min="1524" max="1524" width="15.0390625" bestFit="1" customWidth="1"/>
    <col min="1525" max="1525" width="15.58203125" bestFit="1" customWidth="1"/>
    <col min="1526" max="1526" width="18.75" bestFit="1" customWidth="1"/>
    <col min="1527" max="1527" width="13.2890625" bestFit="1" customWidth="1"/>
    <col min="1528" max="1528" width="16.45703125" bestFit="1" customWidth="1"/>
    <col min="1529" max="1529" width="15.0390625" bestFit="1" customWidth="1"/>
    <col min="1530" max="1530" width="15.58203125" bestFit="1" customWidth="1"/>
    <col min="1531" max="1531" width="18.75" bestFit="1" customWidth="1"/>
    <col min="1532" max="1532" width="13.2890625" bestFit="1" customWidth="1"/>
    <col min="1533" max="1533" width="16.45703125" bestFit="1" customWidth="1"/>
    <col min="1534" max="1534" width="15.0390625" bestFit="1" customWidth="1"/>
    <col min="1535" max="1535" width="15.58203125" bestFit="1" customWidth="1"/>
    <col min="1536" max="1536" width="18.75" bestFit="1" customWidth="1"/>
    <col min="1537" max="1537" width="13.2890625" bestFit="1" customWidth="1"/>
    <col min="1538" max="1538" width="16.45703125" bestFit="1" customWidth="1"/>
    <col min="1539" max="1539" width="15.0390625" bestFit="1" customWidth="1"/>
    <col min="1540" max="1540" width="15.58203125" bestFit="1" customWidth="1"/>
    <col min="1541" max="1541" width="18.75" bestFit="1" customWidth="1"/>
    <col min="1542" max="1542" width="13.2890625" bestFit="1" customWidth="1"/>
    <col min="1543" max="1543" width="16.45703125" bestFit="1" customWidth="1"/>
    <col min="1544" max="1544" width="15.0390625" bestFit="1" customWidth="1"/>
    <col min="1545" max="1545" width="15.58203125" bestFit="1" customWidth="1"/>
    <col min="1546" max="1546" width="18.75" bestFit="1" customWidth="1"/>
    <col min="1547" max="1547" width="13.2890625" bestFit="1" customWidth="1"/>
    <col min="1548" max="1548" width="16.45703125" bestFit="1" customWidth="1"/>
    <col min="1549" max="1549" width="15.0390625" bestFit="1" customWidth="1"/>
    <col min="1550" max="1550" width="15.58203125" bestFit="1" customWidth="1"/>
    <col min="1551" max="1551" width="18.75" bestFit="1" customWidth="1"/>
    <col min="1552" max="1552" width="13.2890625" bestFit="1" customWidth="1"/>
    <col min="1553" max="1553" width="16.45703125" bestFit="1" customWidth="1"/>
    <col min="1554" max="1554" width="15.0390625" bestFit="1" customWidth="1"/>
    <col min="1555" max="1555" width="15.58203125" bestFit="1" customWidth="1"/>
    <col min="1556" max="1556" width="18.75" bestFit="1" customWidth="1"/>
    <col min="1557" max="1557" width="13.2890625" bestFit="1" customWidth="1"/>
    <col min="1558" max="1558" width="16.45703125" bestFit="1" customWidth="1"/>
    <col min="1559" max="1559" width="15.0390625" bestFit="1" customWidth="1"/>
    <col min="1560" max="1560" width="15.58203125" bestFit="1" customWidth="1"/>
    <col min="1561" max="1561" width="18.75" bestFit="1" customWidth="1"/>
    <col min="1562" max="1562" width="13.2890625" bestFit="1" customWidth="1"/>
    <col min="1563" max="1563" width="16.45703125" bestFit="1" customWidth="1"/>
    <col min="1564" max="1564" width="15.0390625" bestFit="1" customWidth="1"/>
    <col min="1565" max="1565" width="13.2890625" bestFit="1" customWidth="1"/>
    <col min="1566" max="1566" width="16.45703125" bestFit="1" customWidth="1"/>
    <col min="1567" max="1567" width="16.125" bestFit="1" customWidth="1"/>
    <col min="1568" max="1568" width="15.58203125" bestFit="1" customWidth="1"/>
    <col min="1569" max="1569" width="18.75" bestFit="1" customWidth="1"/>
    <col min="1570" max="1570" width="13.2890625" bestFit="1" customWidth="1"/>
    <col min="1571" max="1571" width="16.45703125" bestFit="1" customWidth="1"/>
    <col min="1572" max="1572" width="16.125" bestFit="1" customWidth="1"/>
    <col min="1573" max="1573" width="15.58203125" bestFit="1" customWidth="1"/>
    <col min="1574" max="1574" width="18.75" bestFit="1" customWidth="1"/>
    <col min="1575" max="1575" width="13.2890625" bestFit="1" customWidth="1"/>
    <col min="1576" max="1576" width="16.45703125" bestFit="1" customWidth="1"/>
    <col min="1577" max="1577" width="16.125" bestFit="1" customWidth="1"/>
    <col min="1578" max="1578" width="15.58203125" bestFit="1" customWidth="1"/>
    <col min="1579" max="1579" width="18.75" bestFit="1" customWidth="1"/>
    <col min="1580" max="1580" width="13.2890625" bestFit="1" customWidth="1"/>
    <col min="1581" max="1581" width="16.45703125" bestFit="1" customWidth="1"/>
    <col min="1582" max="1582" width="16.125" bestFit="1" customWidth="1"/>
    <col min="1583" max="1583" width="15.58203125" bestFit="1" customWidth="1"/>
    <col min="1584" max="1584" width="18.75" bestFit="1" customWidth="1"/>
    <col min="1585" max="1585" width="13.2890625" bestFit="1" customWidth="1"/>
    <col min="1586" max="1586" width="16.45703125" bestFit="1" customWidth="1"/>
    <col min="1587" max="1587" width="16.125" bestFit="1" customWidth="1"/>
    <col min="1588" max="1588" width="13.2890625" bestFit="1" customWidth="1"/>
    <col min="1589" max="1589" width="16.45703125" bestFit="1" customWidth="1"/>
    <col min="1590" max="1590" width="16.125" bestFit="1" customWidth="1"/>
    <col min="1591" max="1591" width="15.58203125" bestFit="1" customWidth="1"/>
    <col min="1592" max="1592" width="18.75" bestFit="1" customWidth="1"/>
    <col min="1593" max="1593" width="13.2890625" bestFit="1" customWidth="1"/>
    <col min="1594" max="1594" width="16.45703125" bestFit="1" customWidth="1"/>
    <col min="1595" max="1595" width="16.125" bestFit="1" customWidth="1"/>
    <col min="1596" max="1596" width="15.58203125" bestFit="1" customWidth="1"/>
    <col min="1597" max="1597" width="18.75" bestFit="1" customWidth="1"/>
    <col min="1598" max="1598" width="13.2890625" bestFit="1" customWidth="1"/>
    <col min="1599" max="1599" width="16.45703125" bestFit="1" customWidth="1"/>
    <col min="1600" max="1600" width="16.125" bestFit="1" customWidth="1"/>
    <col min="1601" max="1601" width="13.2890625" bestFit="1" customWidth="1"/>
    <col min="1602" max="1602" width="16.45703125" bestFit="1" customWidth="1"/>
    <col min="1603" max="1603" width="16.125" bestFit="1" customWidth="1"/>
    <col min="1604" max="1604" width="15.58203125" bestFit="1" customWidth="1"/>
    <col min="1605" max="1605" width="18.75" bestFit="1" customWidth="1"/>
    <col min="1606" max="1606" width="13.2890625" bestFit="1" customWidth="1"/>
    <col min="1607" max="1607" width="16.45703125" bestFit="1" customWidth="1"/>
    <col min="1608" max="1608" width="16.125" bestFit="1" customWidth="1"/>
    <col min="1609" max="1609" width="15.58203125" bestFit="1" customWidth="1"/>
    <col min="1610" max="1610" width="18.75" bestFit="1" customWidth="1"/>
    <col min="1611" max="1611" width="13.2890625" bestFit="1" customWidth="1"/>
    <col min="1612" max="1612" width="16.45703125" bestFit="1" customWidth="1"/>
    <col min="1613" max="1613" width="16.125" bestFit="1" customWidth="1"/>
    <col min="1614" max="1614" width="15.58203125" bestFit="1" customWidth="1"/>
    <col min="1615" max="1615" width="18.75" bestFit="1" customWidth="1"/>
    <col min="1616" max="1616" width="13.2890625" bestFit="1" customWidth="1"/>
    <col min="1617" max="1617" width="16.45703125" bestFit="1" customWidth="1"/>
    <col min="1618" max="1618" width="16.125" bestFit="1" customWidth="1"/>
    <col min="1619" max="1619" width="15.58203125" bestFit="1" customWidth="1"/>
    <col min="1620" max="1620" width="18.75" bestFit="1" customWidth="1"/>
    <col min="1621" max="1621" width="13.2890625" bestFit="1" customWidth="1"/>
    <col min="1622" max="1622" width="16.45703125" bestFit="1" customWidth="1"/>
    <col min="1623" max="1623" width="16.125" bestFit="1" customWidth="1"/>
    <col min="1624" max="1624" width="15.58203125" bestFit="1" customWidth="1"/>
    <col min="1625" max="1625" width="18.75" bestFit="1" customWidth="1"/>
    <col min="1626" max="1626" width="13.2890625" bestFit="1" customWidth="1"/>
    <col min="1627" max="1627" width="16.45703125" bestFit="1" customWidth="1"/>
    <col min="1628" max="1628" width="16.125" bestFit="1" customWidth="1"/>
    <col min="1629" max="1629" width="15.58203125" bestFit="1" customWidth="1"/>
    <col min="1630" max="1630" width="18.75" bestFit="1" customWidth="1"/>
    <col min="1631" max="1631" width="13.2890625" bestFit="1" customWidth="1"/>
    <col min="1632" max="1632" width="16.45703125" bestFit="1" customWidth="1"/>
    <col min="1633" max="1633" width="16.125" bestFit="1" customWidth="1"/>
    <col min="1634" max="1634" width="15.58203125" bestFit="1" customWidth="1"/>
    <col min="1635" max="1635" width="18.75" bestFit="1" customWidth="1"/>
    <col min="1636" max="1636" width="13.2890625" bestFit="1" customWidth="1"/>
    <col min="1637" max="1637" width="16.45703125" bestFit="1" customWidth="1"/>
    <col min="1638" max="1638" width="16.125" bestFit="1" customWidth="1"/>
    <col min="1639" max="1639" width="15.58203125" bestFit="1" customWidth="1"/>
    <col min="1640" max="1640" width="18.75" bestFit="1" customWidth="1"/>
    <col min="1641" max="1641" width="13.2890625" bestFit="1" customWidth="1"/>
    <col min="1642" max="1642" width="16.45703125" bestFit="1" customWidth="1"/>
    <col min="1643" max="1643" width="16.125" bestFit="1" customWidth="1"/>
    <col min="1644" max="1644" width="15.58203125" bestFit="1" customWidth="1"/>
    <col min="1645" max="1645" width="18.75" bestFit="1" customWidth="1"/>
    <col min="1646" max="1646" width="13.2890625" bestFit="1" customWidth="1"/>
    <col min="1647" max="1647" width="16.45703125" bestFit="1" customWidth="1"/>
    <col min="1648" max="1648" width="16.125" bestFit="1" customWidth="1"/>
    <col min="1649" max="1649" width="15.58203125" bestFit="1" customWidth="1"/>
    <col min="1650" max="1650" width="18.75" bestFit="1" customWidth="1"/>
    <col min="1651" max="1651" width="13.2890625" bestFit="1" customWidth="1"/>
    <col min="1652" max="1652" width="16.45703125" bestFit="1" customWidth="1"/>
    <col min="1653" max="1653" width="16.125" bestFit="1" customWidth="1"/>
    <col min="1654" max="1654" width="15.58203125" bestFit="1" customWidth="1"/>
    <col min="1655" max="1655" width="18.75" bestFit="1" customWidth="1"/>
    <col min="1656" max="1656" width="13.2890625" bestFit="1" customWidth="1"/>
    <col min="1657" max="1657" width="16.45703125" bestFit="1" customWidth="1"/>
    <col min="1658" max="1658" width="16.125" bestFit="1" customWidth="1"/>
    <col min="1659" max="1659" width="15.58203125" bestFit="1" customWidth="1"/>
    <col min="1660" max="1660" width="18.75" bestFit="1" customWidth="1"/>
    <col min="1661" max="1661" width="13.2890625" bestFit="1" customWidth="1"/>
    <col min="1662" max="1662" width="16.45703125" bestFit="1" customWidth="1"/>
    <col min="1663" max="1663" width="16.125" bestFit="1" customWidth="1"/>
    <col min="1664" max="1664" width="15.58203125" bestFit="1" customWidth="1"/>
    <col min="1665" max="1665" width="18.75" bestFit="1" customWidth="1"/>
    <col min="1666" max="1666" width="13.2890625" bestFit="1" customWidth="1"/>
    <col min="1667" max="1667" width="16.45703125" bestFit="1" customWidth="1"/>
    <col min="1668" max="1668" width="16.125" bestFit="1" customWidth="1"/>
    <col min="1669" max="1669" width="15.58203125" bestFit="1" customWidth="1"/>
    <col min="1670" max="1670" width="18.75" bestFit="1" customWidth="1"/>
    <col min="1671" max="1671" width="13.2890625" bestFit="1" customWidth="1"/>
    <col min="1672" max="1672" width="16.45703125" bestFit="1" customWidth="1"/>
    <col min="1673" max="1673" width="13.95703125" bestFit="1" customWidth="1"/>
    <col min="1674" max="1674" width="15.58203125" bestFit="1" customWidth="1"/>
    <col min="1675" max="1675" width="18.75" bestFit="1" customWidth="1"/>
    <col min="1676" max="1676" width="13.2890625" bestFit="1" customWidth="1"/>
    <col min="1677" max="1677" width="16.45703125" bestFit="1" customWidth="1"/>
    <col min="1678" max="1678" width="13.95703125" bestFit="1" customWidth="1"/>
    <col min="1679" max="1679" width="15.58203125" bestFit="1" customWidth="1"/>
    <col min="1680" max="1680" width="18.75" bestFit="1" customWidth="1"/>
    <col min="1681" max="1681" width="13.2890625" bestFit="1" customWidth="1"/>
    <col min="1682" max="1682" width="16.45703125" bestFit="1" customWidth="1"/>
    <col min="1683" max="1683" width="13.95703125" bestFit="1" customWidth="1"/>
    <col min="1684" max="1684" width="15.58203125" bestFit="1" customWidth="1"/>
    <col min="1685" max="1685" width="18.75" bestFit="1" customWidth="1"/>
    <col min="1686" max="1686" width="13.2890625" bestFit="1" customWidth="1"/>
    <col min="1687" max="1687" width="16.45703125" bestFit="1" customWidth="1"/>
    <col min="1688" max="1688" width="13.95703125" bestFit="1" customWidth="1"/>
    <col min="1689" max="1689" width="15.58203125" bestFit="1" customWidth="1"/>
    <col min="1690" max="1690" width="18.75" bestFit="1" customWidth="1"/>
    <col min="1691" max="1691" width="13.2890625" bestFit="1" customWidth="1"/>
    <col min="1692" max="1692" width="16.45703125" bestFit="1" customWidth="1"/>
    <col min="1693" max="1693" width="13.95703125" bestFit="1" customWidth="1"/>
    <col min="1694" max="1694" width="15.58203125" bestFit="1" customWidth="1"/>
    <col min="1695" max="1695" width="18.75" bestFit="1" customWidth="1"/>
    <col min="1696" max="1696" width="13.2890625" bestFit="1" customWidth="1"/>
    <col min="1697" max="1697" width="16.45703125" bestFit="1" customWidth="1"/>
    <col min="1698" max="1698" width="13.95703125" bestFit="1" customWidth="1"/>
    <col min="1699" max="1699" width="15.58203125" bestFit="1" customWidth="1"/>
    <col min="1700" max="1700" width="18.75" bestFit="1" customWidth="1"/>
    <col min="1701" max="1701" width="13.2890625" bestFit="1" customWidth="1"/>
    <col min="1702" max="1702" width="16.45703125" bestFit="1" customWidth="1"/>
    <col min="1703" max="1703" width="13.95703125" bestFit="1" customWidth="1"/>
    <col min="1704" max="1704" width="15.58203125" bestFit="1" customWidth="1"/>
    <col min="1705" max="1705" width="18.75" bestFit="1" customWidth="1"/>
    <col min="1706" max="1706" width="13.95703125" bestFit="1" customWidth="1"/>
    <col min="1707" max="1707" width="15.58203125" bestFit="1" customWidth="1"/>
    <col min="1708" max="1708" width="18.75" bestFit="1" customWidth="1"/>
    <col min="1709" max="1709" width="13.2890625" bestFit="1" customWidth="1"/>
    <col min="1710" max="1710" width="16.45703125" bestFit="1" customWidth="1"/>
    <col min="1711" max="1711" width="13.95703125" bestFit="1" customWidth="1"/>
    <col min="1712" max="1712" width="15.58203125" bestFit="1" customWidth="1"/>
    <col min="1713" max="1713" width="18.75" bestFit="1" customWidth="1"/>
    <col min="1714" max="1714" width="13.2890625" bestFit="1" customWidth="1"/>
    <col min="1715" max="1715" width="16.45703125" bestFit="1" customWidth="1"/>
    <col min="1716" max="1716" width="15.0390625" bestFit="1" customWidth="1"/>
    <col min="1717" max="1717" width="15.58203125" bestFit="1" customWidth="1"/>
    <col min="1718" max="1718" width="18.75" bestFit="1" customWidth="1"/>
    <col min="1719" max="1719" width="13.2890625" bestFit="1" customWidth="1"/>
    <col min="1720" max="1720" width="16.45703125" bestFit="1" customWidth="1"/>
    <col min="1721" max="1721" width="15.0390625" bestFit="1" customWidth="1"/>
    <col min="1722" max="1722" width="15.58203125" bestFit="1" customWidth="1"/>
    <col min="1723" max="1723" width="18.75" bestFit="1" customWidth="1"/>
    <col min="1724" max="1724" width="13.2890625" bestFit="1" customWidth="1"/>
    <col min="1725" max="1725" width="16.45703125" bestFit="1" customWidth="1"/>
    <col min="1726" max="1726" width="15.0390625" bestFit="1" customWidth="1"/>
    <col min="1727" max="1727" width="15.58203125" bestFit="1" customWidth="1"/>
    <col min="1728" max="1728" width="18.75" bestFit="1" customWidth="1"/>
    <col min="1729" max="1729" width="13.2890625" bestFit="1" customWidth="1"/>
    <col min="1730" max="1730" width="16.45703125" bestFit="1" customWidth="1"/>
    <col min="1731" max="1731" width="15.0390625" bestFit="1" customWidth="1"/>
    <col min="1732" max="1732" width="15.58203125" bestFit="1" customWidth="1"/>
    <col min="1733" max="1733" width="18.75" bestFit="1" customWidth="1"/>
    <col min="1734" max="1734" width="13.2890625" bestFit="1" customWidth="1"/>
    <col min="1735" max="1735" width="16.45703125" bestFit="1" customWidth="1"/>
    <col min="1736" max="1736" width="15.0390625" bestFit="1" customWidth="1"/>
    <col min="1737" max="1737" width="13.2890625" bestFit="1" customWidth="1"/>
    <col min="1738" max="1738" width="16.45703125" bestFit="1" customWidth="1"/>
    <col min="1739" max="1739" width="15.0390625" bestFit="1" customWidth="1"/>
    <col min="1740" max="1740" width="15.58203125" bestFit="1" customWidth="1"/>
    <col min="1741" max="1741" width="18.75" bestFit="1" customWidth="1"/>
    <col min="1742" max="1742" width="13.2890625" bestFit="1" customWidth="1"/>
    <col min="1743" max="1743" width="16.45703125" bestFit="1" customWidth="1"/>
    <col min="1744" max="1744" width="15.0390625" bestFit="1" customWidth="1"/>
    <col min="1745" max="1745" width="15.58203125" bestFit="1" customWidth="1"/>
    <col min="1746" max="1746" width="18.75" bestFit="1" customWidth="1"/>
    <col min="1747" max="1747" width="13.2890625" bestFit="1" customWidth="1"/>
    <col min="1748" max="1748" width="16.45703125" bestFit="1" customWidth="1"/>
    <col min="1749" max="1749" width="15.0390625" bestFit="1" customWidth="1"/>
    <col min="1750" max="1750" width="15.58203125" bestFit="1" customWidth="1"/>
    <col min="1751" max="1751" width="18.75" bestFit="1" customWidth="1"/>
    <col min="1752" max="1752" width="13.2890625" bestFit="1" customWidth="1"/>
    <col min="1753" max="1753" width="16.45703125" bestFit="1" customWidth="1"/>
    <col min="1754" max="1754" width="15.0390625" bestFit="1" customWidth="1"/>
    <col min="1755" max="1755" width="15.58203125" bestFit="1" customWidth="1"/>
    <col min="1756" max="1756" width="18.75" bestFit="1" customWidth="1"/>
    <col min="1757" max="1757" width="13.2890625" bestFit="1" customWidth="1"/>
    <col min="1758" max="1758" width="16.45703125" bestFit="1" customWidth="1"/>
    <col min="1759" max="1759" width="15.0390625" bestFit="1" customWidth="1"/>
    <col min="1760" max="1760" width="15.58203125" bestFit="1" customWidth="1"/>
    <col min="1761" max="1761" width="18.75" bestFit="1" customWidth="1"/>
    <col min="1762" max="1762" width="13.2890625" bestFit="1" customWidth="1"/>
    <col min="1763" max="1763" width="16.45703125" bestFit="1" customWidth="1"/>
    <col min="1764" max="1764" width="15.0390625" bestFit="1" customWidth="1"/>
    <col min="1765" max="1765" width="15.58203125" bestFit="1" customWidth="1"/>
    <col min="1766" max="1766" width="18.75" bestFit="1" customWidth="1"/>
    <col min="1767" max="1767" width="13.2890625" bestFit="1" customWidth="1"/>
    <col min="1768" max="1768" width="16.45703125" bestFit="1" customWidth="1"/>
    <col min="1769" max="1769" width="15.0390625" bestFit="1" customWidth="1"/>
    <col min="1770" max="1770" width="15.58203125" bestFit="1" customWidth="1"/>
    <col min="1771" max="1771" width="18.75" bestFit="1" customWidth="1"/>
    <col min="1772" max="1772" width="13.2890625" bestFit="1" customWidth="1"/>
    <col min="1773" max="1773" width="16.45703125" bestFit="1" customWidth="1"/>
    <col min="1774" max="1774" width="15.0390625" bestFit="1" customWidth="1"/>
    <col min="1775" max="1775" width="13.2890625" bestFit="1" customWidth="1"/>
    <col min="1776" max="1776" width="16.45703125" bestFit="1" customWidth="1"/>
    <col min="1777" max="1777" width="15.0390625" bestFit="1" customWidth="1"/>
    <col min="1778" max="1778" width="15.58203125" bestFit="1" customWidth="1"/>
    <col min="1779" max="1779" width="18.75" bestFit="1" customWidth="1"/>
    <col min="1780" max="1780" width="13.2890625" bestFit="1" customWidth="1"/>
    <col min="1781" max="1781" width="16.45703125" bestFit="1" customWidth="1"/>
    <col min="1782" max="1782" width="15.0390625" bestFit="1" customWidth="1"/>
    <col min="1783" max="1783" width="15.58203125" bestFit="1" customWidth="1"/>
    <col min="1784" max="1784" width="18.75" bestFit="1" customWidth="1"/>
    <col min="1785" max="1785" width="13.2890625" bestFit="1" customWidth="1"/>
    <col min="1786" max="1786" width="16.45703125" bestFit="1" customWidth="1"/>
    <col min="1787" max="1787" width="15.0390625" bestFit="1" customWidth="1"/>
    <col min="1788" max="1788" width="13.2890625" bestFit="1" customWidth="1"/>
    <col min="1789" max="1789" width="16.45703125" bestFit="1" customWidth="1"/>
    <col min="1790" max="1790" width="15.0390625" bestFit="1" customWidth="1"/>
    <col min="1791" max="1791" width="13.2890625" bestFit="1" customWidth="1"/>
    <col min="1792" max="1792" width="16.45703125" bestFit="1" customWidth="1"/>
    <col min="1793" max="1793" width="15.0390625" bestFit="1" customWidth="1"/>
    <col min="1794" max="1794" width="15.58203125" bestFit="1" customWidth="1"/>
    <col min="1795" max="1795" width="18.75" bestFit="1" customWidth="1"/>
    <col min="1796" max="1796" width="13.2890625" bestFit="1" customWidth="1"/>
    <col min="1797" max="1797" width="16.45703125" bestFit="1" customWidth="1"/>
    <col min="1798" max="1798" width="15.0390625" bestFit="1" customWidth="1"/>
    <col min="1799" max="1799" width="15.58203125" bestFit="1" customWidth="1"/>
    <col min="1800" max="1800" width="18.75" bestFit="1" customWidth="1"/>
    <col min="1801" max="1801" width="13.2890625" bestFit="1" customWidth="1"/>
    <col min="1802" max="1802" width="16.45703125" bestFit="1" customWidth="1"/>
    <col min="1803" max="1803" width="15.0390625" bestFit="1" customWidth="1"/>
    <col min="1804" max="1804" width="15.58203125" bestFit="1" customWidth="1"/>
    <col min="1805" max="1805" width="18.75" bestFit="1" customWidth="1"/>
    <col min="1806" max="1806" width="13.2890625" bestFit="1" customWidth="1"/>
    <col min="1807" max="1807" width="16.45703125" bestFit="1" customWidth="1"/>
    <col min="1808" max="1808" width="15.0390625" bestFit="1" customWidth="1"/>
    <col min="1809" max="1809" width="13.2890625" bestFit="1" customWidth="1"/>
    <col min="1810" max="1810" width="16.45703125" bestFit="1" customWidth="1"/>
    <col min="1811" max="1811" width="15.0390625" bestFit="1" customWidth="1"/>
    <col min="1812" max="1812" width="15.58203125" bestFit="1" customWidth="1"/>
    <col min="1813" max="1813" width="18.75" bestFit="1" customWidth="1"/>
    <col min="1814" max="1814" width="13.2890625" bestFit="1" customWidth="1"/>
    <col min="1815" max="1815" width="16.45703125" bestFit="1" customWidth="1"/>
    <col min="1816" max="1816" width="13.95703125" bestFit="1" customWidth="1"/>
    <col min="1817" max="1817" width="15.58203125" bestFit="1" customWidth="1"/>
    <col min="1818" max="1818" width="18.75" bestFit="1" customWidth="1"/>
    <col min="1819" max="1819" width="13.2890625" bestFit="1" customWidth="1"/>
    <col min="1820" max="1820" width="16.45703125" bestFit="1" customWidth="1"/>
    <col min="1821" max="1821" width="13.95703125" bestFit="1" customWidth="1"/>
    <col min="1822" max="1822" width="15.58203125" bestFit="1" customWidth="1"/>
    <col min="1823" max="1823" width="18.75" bestFit="1" customWidth="1"/>
    <col min="1824" max="1824" width="13.2890625" bestFit="1" customWidth="1"/>
    <col min="1825" max="1825" width="16.45703125" bestFit="1" customWidth="1"/>
    <col min="1826" max="1826" width="13.95703125" bestFit="1" customWidth="1"/>
    <col min="1827" max="1827" width="15.58203125" bestFit="1" customWidth="1"/>
    <col min="1828" max="1828" width="18.75" bestFit="1" customWidth="1"/>
    <col min="1829" max="1829" width="13.2890625" bestFit="1" customWidth="1"/>
    <col min="1830" max="1830" width="16.45703125" bestFit="1" customWidth="1"/>
    <col min="1831" max="1831" width="13.95703125" bestFit="1" customWidth="1"/>
    <col min="1832" max="1832" width="15.58203125" bestFit="1" customWidth="1"/>
    <col min="1833" max="1833" width="18.75" bestFit="1" customWidth="1"/>
    <col min="1834" max="1834" width="13.2890625" bestFit="1" customWidth="1"/>
    <col min="1835" max="1835" width="16.45703125" bestFit="1" customWidth="1"/>
    <col min="1836" max="1836" width="13.95703125" bestFit="1" customWidth="1"/>
    <col min="1837" max="1837" width="15.58203125" bestFit="1" customWidth="1"/>
    <col min="1838" max="1838" width="18.75" bestFit="1" customWidth="1"/>
    <col min="1839" max="1839" width="13.2890625" bestFit="1" customWidth="1"/>
    <col min="1840" max="1840" width="16.45703125" bestFit="1" customWidth="1"/>
    <col min="1841" max="1841" width="13.95703125" bestFit="1" customWidth="1"/>
    <col min="1842" max="1842" width="13.2890625" bestFit="1" customWidth="1"/>
    <col min="1843" max="1843" width="16.45703125" bestFit="1" customWidth="1"/>
    <col min="1844" max="1844" width="13.95703125" bestFit="1" customWidth="1"/>
    <col min="1845" max="1845" width="13.2890625" bestFit="1" customWidth="1"/>
    <col min="1846" max="1846" width="16.45703125" bestFit="1" customWidth="1"/>
    <col min="1847" max="1847" width="13.95703125" bestFit="1" customWidth="1"/>
    <col min="1848" max="1848" width="13.2890625" bestFit="1" customWidth="1"/>
    <col min="1849" max="1849" width="16.45703125" bestFit="1" customWidth="1"/>
    <col min="1850" max="1850" width="13.95703125" bestFit="1" customWidth="1"/>
    <col min="1851" max="1851" width="15.58203125" bestFit="1" customWidth="1"/>
    <col min="1852" max="1852" width="18.75" bestFit="1" customWidth="1"/>
    <col min="1853" max="1853" width="13.2890625" bestFit="1" customWidth="1"/>
    <col min="1854" max="1854" width="16.45703125" bestFit="1" customWidth="1"/>
    <col min="1855" max="1855" width="15.0390625" bestFit="1" customWidth="1"/>
    <col min="1856" max="1856" width="15.58203125" bestFit="1" customWidth="1"/>
    <col min="1857" max="1857" width="18.75" bestFit="1" customWidth="1"/>
    <col min="1858" max="1858" width="13.2890625" bestFit="1" customWidth="1"/>
    <col min="1859" max="1859" width="16.45703125" bestFit="1" customWidth="1"/>
    <col min="1860" max="1860" width="15.0390625" bestFit="1" customWidth="1"/>
    <col min="1861" max="1861" width="15.58203125" bestFit="1" customWidth="1"/>
    <col min="1862" max="1862" width="18.75" bestFit="1" customWidth="1"/>
    <col min="1863" max="1863" width="13.2890625" bestFit="1" customWidth="1"/>
    <col min="1864" max="1864" width="16.45703125" bestFit="1" customWidth="1"/>
    <col min="1865" max="1865" width="15.0390625" bestFit="1" customWidth="1"/>
    <col min="1866" max="1866" width="15.58203125" bestFit="1" customWidth="1"/>
    <col min="1867" max="1867" width="18.75" bestFit="1" customWidth="1"/>
    <col min="1868" max="1868" width="13.2890625" bestFit="1" customWidth="1"/>
    <col min="1869" max="1869" width="16.45703125" bestFit="1" customWidth="1"/>
    <col min="1870" max="1870" width="15.0390625" bestFit="1" customWidth="1"/>
    <col min="1871" max="1871" width="13.2890625" bestFit="1" customWidth="1"/>
    <col min="1872" max="1872" width="16.45703125" bestFit="1" customWidth="1"/>
    <col min="1873" max="1873" width="15.0390625" bestFit="1" customWidth="1"/>
    <col min="1874" max="1874" width="15.58203125" bestFit="1" customWidth="1"/>
    <col min="1875" max="1875" width="18.75" bestFit="1" customWidth="1"/>
    <col min="1876" max="1876" width="13.2890625" bestFit="1" customWidth="1"/>
    <col min="1877" max="1877" width="16.45703125" bestFit="1" customWidth="1"/>
    <col min="1878" max="1878" width="15.0390625" bestFit="1" customWidth="1"/>
    <col min="1879" max="1879" width="15.58203125" bestFit="1" customWidth="1"/>
    <col min="1880" max="1880" width="18.75" bestFit="1" customWidth="1"/>
    <col min="1881" max="1881" width="13.2890625" bestFit="1" customWidth="1"/>
    <col min="1882" max="1882" width="16.45703125" bestFit="1" customWidth="1"/>
    <col min="1883" max="1883" width="15.0390625" bestFit="1" customWidth="1"/>
    <col min="1884" max="1884" width="15.58203125" bestFit="1" customWidth="1"/>
    <col min="1885" max="1885" width="18.75" bestFit="1" customWidth="1"/>
    <col min="1886" max="1886" width="13.2890625" bestFit="1" customWidth="1"/>
    <col min="1887" max="1887" width="16.45703125" bestFit="1" customWidth="1"/>
    <col min="1888" max="1888" width="15.0390625" bestFit="1" customWidth="1"/>
    <col min="1889" max="1889" width="15.58203125" bestFit="1" customWidth="1"/>
    <col min="1890" max="1890" width="18.75" bestFit="1" customWidth="1"/>
    <col min="1891" max="1891" width="13.2890625" bestFit="1" customWidth="1"/>
    <col min="1892" max="1892" width="16.45703125" bestFit="1" customWidth="1"/>
    <col min="1893" max="1893" width="15.0390625" bestFit="1" customWidth="1"/>
    <col min="1894" max="1894" width="15.58203125" bestFit="1" customWidth="1"/>
    <col min="1895" max="1895" width="18.75" bestFit="1" customWidth="1"/>
    <col min="1896" max="1896" width="13.2890625" bestFit="1" customWidth="1"/>
    <col min="1897" max="1897" width="16.45703125" bestFit="1" customWidth="1"/>
    <col min="1898" max="1898" width="15.0390625" bestFit="1" customWidth="1"/>
    <col min="1899" max="1899" width="15.58203125" bestFit="1" customWidth="1"/>
    <col min="1900" max="1900" width="18.75" bestFit="1" customWidth="1"/>
    <col min="1901" max="1901" width="13.2890625" bestFit="1" customWidth="1"/>
    <col min="1902" max="1902" width="16.45703125" bestFit="1" customWidth="1"/>
    <col min="1903" max="1903" width="15.0390625" bestFit="1" customWidth="1"/>
    <col min="1904" max="1904" width="15.58203125" bestFit="1" customWidth="1"/>
    <col min="1905" max="1905" width="18.75" bestFit="1" customWidth="1"/>
    <col min="1906" max="1906" width="13.2890625" bestFit="1" customWidth="1"/>
    <col min="1907" max="1907" width="16.45703125" bestFit="1" customWidth="1"/>
    <col min="1908" max="1908" width="15.0390625" bestFit="1" customWidth="1"/>
    <col min="1909" max="1909" width="13.2890625" bestFit="1" customWidth="1"/>
    <col min="1910" max="1910" width="16.45703125" bestFit="1" customWidth="1"/>
    <col min="1911" max="1911" width="15.0390625" bestFit="1" customWidth="1"/>
    <col min="1912" max="1912" width="15.58203125" bestFit="1" customWidth="1"/>
    <col min="1913" max="1913" width="18.75" bestFit="1" customWidth="1"/>
    <col min="1914" max="1914" width="13.2890625" bestFit="1" customWidth="1"/>
    <col min="1915" max="1915" width="16.45703125" bestFit="1" customWidth="1"/>
    <col min="1916" max="1916" width="15.0390625" bestFit="1" customWidth="1"/>
    <col min="1917" max="1917" width="15.58203125" bestFit="1" customWidth="1"/>
    <col min="1918" max="1918" width="18.75" bestFit="1" customWidth="1"/>
    <col min="1919" max="1919" width="13.2890625" bestFit="1" customWidth="1"/>
    <col min="1920" max="1920" width="16.45703125" bestFit="1" customWidth="1"/>
    <col min="1921" max="1921" width="15.0390625" bestFit="1" customWidth="1"/>
    <col min="1922" max="1922" width="15.58203125" bestFit="1" customWidth="1"/>
    <col min="1923" max="1923" width="18.75" bestFit="1" customWidth="1"/>
    <col min="1924" max="1924" width="13.2890625" bestFit="1" customWidth="1"/>
    <col min="1925" max="1925" width="16.45703125" bestFit="1" customWidth="1"/>
    <col min="1926" max="1926" width="15.0390625" bestFit="1" customWidth="1"/>
    <col min="1927" max="1927" width="15.58203125" bestFit="1" customWidth="1"/>
    <col min="1928" max="1928" width="18.75" bestFit="1" customWidth="1"/>
    <col min="1929" max="1929" width="13.2890625" bestFit="1" customWidth="1"/>
    <col min="1930" max="1930" width="16.45703125" bestFit="1" customWidth="1"/>
    <col min="1931" max="1931" width="15.0390625" bestFit="1" customWidth="1"/>
    <col min="1932" max="1932" width="15.58203125" bestFit="1" customWidth="1"/>
    <col min="1933" max="1933" width="18.75" bestFit="1" customWidth="1"/>
    <col min="1934" max="1934" width="13.2890625" bestFit="1" customWidth="1"/>
    <col min="1935" max="1935" width="16.45703125" bestFit="1" customWidth="1"/>
    <col min="1936" max="1936" width="15.0390625" bestFit="1" customWidth="1"/>
    <col min="1937" max="1937" width="15.58203125" bestFit="1" customWidth="1"/>
    <col min="1938" max="1938" width="18.75" bestFit="1" customWidth="1"/>
    <col min="1939" max="1939" width="13.2890625" bestFit="1" customWidth="1"/>
    <col min="1940" max="1940" width="16.45703125" bestFit="1" customWidth="1"/>
    <col min="1941" max="1941" width="15.0390625" bestFit="1" customWidth="1"/>
    <col min="1942" max="1942" width="15.58203125" bestFit="1" customWidth="1"/>
    <col min="1943" max="1943" width="18.75" bestFit="1" customWidth="1"/>
    <col min="1944" max="1944" width="13.2890625" bestFit="1" customWidth="1"/>
    <col min="1945" max="1945" width="16.45703125" bestFit="1" customWidth="1"/>
    <col min="1946" max="1946" width="13.95703125" bestFit="1" customWidth="1"/>
    <col min="1947" max="1947" width="15.58203125" bestFit="1" customWidth="1"/>
    <col min="1948" max="1948" width="18.75" bestFit="1" customWidth="1"/>
    <col min="1949" max="1949" width="13.2890625" bestFit="1" customWidth="1"/>
    <col min="1950" max="1950" width="16.45703125" bestFit="1" customWidth="1"/>
    <col min="1951" max="1951" width="13.95703125" bestFit="1" customWidth="1"/>
    <col min="1952" max="1952" width="15.58203125" bestFit="1" customWidth="1"/>
    <col min="1953" max="1953" width="18.75" bestFit="1" customWidth="1"/>
    <col min="1954" max="1954" width="13.2890625" bestFit="1" customWidth="1"/>
    <col min="1955" max="1955" width="16.45703125" bestFit="1" customWidth="1"/>
    <col min="1956" max="1956" width="13.95703125" bestFit="1" customWidth="1"/>
    <col min="1957" max="1957" width="15.58203125" bestFit="1" customWidth="1"/>
    <col min="1958" max="1958" width="18.75" bestFit="1" customWidth="1"/>
    <col min="1959" max="1959" width="13.2890625" bestFit="1" customWidth="1"/>
    <col min="1960" max="1960" width="16.45703125" bestFit="1" customWidth="1"/>
    <col min="1961" max="1961" width="13.95703125" bestFit="1" customWidth="1"/>
    <col min="1962" max="1962" width="15.58203125" bestFit="1" customWidth="1"/>
    <col min="1963" max="1963" width="18.75" bestFit="1" customWidth="1"/>
    <col min="1964" max="1964" width="13.2890625" bestFit="1" customWidth="1"/>
    <col min="1965" max="1965" width="16.45703125" bestFit="1" customWidth="1"/>
    <col min="1966" max="1966" width="13.95703125" bestFit="1" customWidth="1"/>
    <col min="1967" max="1967" width="15.58203125" bestFit="1" customWidth="1"/>
    <col min="1968" max="1968" width="18.75" bestFit="1" customWidth="1"/>
    <col min="1969" max="1969" width="13.2890625" bestFit="1" customWidth="1"/>
    <col min="1970" max="1970" width="16.45703125" bestFit="1" customWidth="1"/>
    <col min="1971" max="1971" width="13.95703125" bestFit="1" customWidth="1"/>
    <col min="1972" max="1972" width="13.2890625" bestFit="1" customWidth="1"/>
    <col min="1973" max="1973" width="16.45703125" bestFit="1" customWidth="1"/>
    <col min="1974" max="1974" width="13.95703125" bestFit="1" customWidth="1"/>
    <col min="1975" max="1975" width="15.58203125" bestFit="1" customWidth="1"/>
    <col min="1976" max="1976" width="18.75" bestFit="1" customWidth="1"/>
    <col min="1977" max="1977" width="13.2890625" bestFit="1" customWidth="1"/>
    <col min="1978" max="1978" width="16.45703125" bestFit="1" customWidth="1"/>
    <col min="1979" max="1979" width="13.95703125" bestFit="1" customWidth="1"/>
    <col min="1980" max="1980" width="15.58203125" bestFit="1" customWidth="1"/>
    <col min="1981" max="1981" width="18.75" bestFit="1" customWidth="1"/>
    <col min="1982" max="1982" width="13.2890625" bestFit="1" customWidth="1"/>
    <col min="1983" max="1983" width="16.45703125" bestFit="1" customWidth="1"/>
    <col min="1984" max="1984" width="13.95703125" bestFit="1" customWidth="1"/>
    <col min="1985" max="1985" width="13.2890625" bestFit="1" customWidth="1"/>
    <col min="1986" max="1986" width="16.45703125" bestFit="1" customWidth="1"/>
    <col min="1987" max="1987" width="15.0390625" bestFit="1" customWidth="1"/>
    <col min="1988" max="1988" width="13.2890625" bestFit="1" customWidth="1"/>
    <col min="1989" max="1989" width="16.45703125" bestFit="1" customWidth="1"/>
    <col min="1990" max="1990" width="15.0390625" bestFit="1" customWidth="1"/>
    <col min="1991" max="1991" width="15.58203125" bestFit="1" customWidth="1"/>
    <col min="1992" max="1992" width="18.75" bestFit="1" customWidth="1"/>
    <col min="1993" max="1993" width="13.2890625" bestFit="1" customWidth="1"/>
    <col min="1994" max="1994" width="16.45703125" bestFit="1" customWidth="1"/>
    <col min="1995" max="1995" width="15.0390625" bestFit="1" customWidth="1"/>
    <col min="1996" max="1996" width="13.2890625" bestFit="1" customWidth="1"/>
    <col min="1997" max="1997" width="16.45703125" bestFit="1" customWidth="1"/>
    <col min="1998" max="1998" width="15.0390625" bestFit="1" customWidth="1"/>
    <col min="1999" max="1999" width="15.58203125" bestFit="1" customWidth="1"/>
    <col min="2000" max="2000" width="18.75" bestFit="1" customWidth="1"/>
    <col min="2001" max="2001" width="13.2890625" bestFit="1" customWidth="1"/>
    <col min="2002" max="2002" width="16.45703125" bestFit="1" customWidth="1"/>
    <col min="2003" max="2003" width="15.0390625" bestFit="1" customWidth="1"/>
    <col min="2004" max="2004" width="15.58203125" bestFit="1" customWidth="1"/>
    <col min="2005" max="2005" width="18.75" bestFit="1" customWidth="1"/>
    <col min="2006" max="2006" width="13.2890625" bestFit="1" customWidth="1"/>
    <col min="2007" max="2007" width="16.45703125" bestFit="1" customWidth="1"/>
    <col min="2008" max="2008" width="15.0390625" bestFit="1" customWidth="1"/>
    <col min="2009" max="2009" width="15.58203125" bestFit="1" customWidth="1"/>
    <col min="2010" max="2010" width="18.75" bestFit="1" customWidth="1"/>
    <col min="2011" max="2011" width="13.2890625" bestFit="1" customWidth="1"/>
    <col min="2012" max="2012" width="16.45703125" bestFit="1" customWidth="1"/>
    <col min="2013" max="2013" width="15.0390625" bestFit="1" customWidth="1"/>
    <col min="2014" max="2014" width="15.58203125" bestFit="1" customWidth="1"/>
    <col min="2015" max="2015" width="18.75" bestFit="1" customWidth="1"/>
    <col min="2016" max="2016" width="13.2890625" bestFit="1" customWidth="1"/>
    <col min="2017" max="2017" width="16.45703125" bestFit="1" customWidth="1"/>
    <col min="2018" max="2018" width="15.0390625" bestFit="1" customWidth="1"/>
    <col min="2019" max="2019" width="13.2890625" bestFit="1" customWidth="1"/>
    <col min="2020" max="2020" width="16.45703125" bestFit="1" customWidth="1"/>
    <col min="2021" max="2021" width="15.0390625" bestFit="1" customWidth="1"/>
    <col min="2022" max="2022" width="15.58203125" bestFit="1" customWidth="1"/>
    <col min="2023" max="2023" width="18.75" bestFit="1" customWidth="1"/>
    <col min="2024" max="2024" width="13.2890625" bestFit="1" customWidth="1"/>
    <col min="2025" max="2025" width="16.45703125" bestFit="1" customWidth="1"/>
    <col min="2026" max="2026" width="15.0390625" bestFit="1" customWidth="1"/>
    <col min="2027" max="2027" width="15.58203125" bestFit="1" customWidth="1"/>
    <col min="2028" max="2028" width="18.75" bestFit="1" customWidth="1"/>
    <col min="2029" max="2029" width="13.2890625" bestFit="1" customWidth="1"/>
    <col min="2030" max="2030" width="16.45703125" bestFit="1" customWidth="1"/>
    <col min="2031" max="2031" width="15.0390625" bestFit="1" customWidth="1"/>
    <col min="2032" max="2032" width="13.2890625" bestFit="1" customWidth="1"/>
    <col min="2033" max="2033" width="16.45703125" bestFit="1" customWidth="1"/>
    <col min="2034" max="2034" width="15.0390625" bestFit="1" customWidth="1"/>
    <col min="2035" max="2035" width="15.58203125" bestFit="1" customWidth="1"/>
    <col min="2036" max="2036" width="18.75" bestFit="1" customWidth="1"/>
    <col min="2037" max="2037" width="13.2890625" bestFit="1" customWidth="1"/>
    <col min="2038" max="2038" width="16.45703125" bestFit="1" customWidth="1"/>
    <col min="2039" max="2039" width="15.0390625" bestFit="1" customWidth="1"/>
    <col min="2040" max="2040" width="15.58203125" bestFit="1" customWidth="1"/>
    <col min="2041" max="2041" width="18.75" bestFit="1" customWidth="1"/>
    <col min="2042" max="2042" width="13.2890625" bestFit="1" customWidth="1"/>
    <col min="2043" max="2043" width="16.45703125" bestFit="1" customWidth="1"/>
    <col min="2044" max="2044" width="15.0390625" bestFit="1" customWidth="1"/>
    <col min="2045" max="2045" width="15.58203125" bestFit="1" customWidth="1"/>
    <col min="2046" max="2046" width="18.75" bestFit="1" customWidth="1"/>
    <col min="2047" max="2047" width="13.2890625" bestFit="1" customWidth="1"/>
    <col min="2048" max="2048" width="16.45703125" bestFit="1" customWidth="1"/>
    <col min="2049" max="2049" width="15.0390625" bestFit="1" customWidth="1"/>
    <col min="2050" max="2050" width="15.58203125" bestFit="1" customWidth="1"/>
    <col min="2051" max="2051" width="18.75" bestFit="1" customWidth="1"/>
    <col min="2052" max="2052" width="13.2890625" bestFit="1" customWidth="1"/>
    <col min="2053" max="2053" width="16.45703125" bestFit="1" customWidth="1"/>
    <col min="2054" max="2054" width="15.0390625" bestFit="1" customWidth="1"/>
    <col min="2055" max="2055" width="15.58203125" bestFit="1" customWidth="1"/>
    <col min="2056" max="2056" width="18.75" bestFit="1" customWidth="1"/>
    <col min="2057" max="2057" width="13.2890625" bestFit="1" customWidth="1"/>
    <col min="2058" max="2058" width="16.45703125" bestFit="1" customWidth="1"/>
    <col min="2059" max="2059" width="15.0390625" bestFit="1" customWidth="1"/>
    <col min="2060" max="2060" width="15.58203125" bestFit="1" customWidth="1"/>
    <col min="2061" max="2061" width="18.75" bestFit="1" customWidth="1"/>
    <col min="2062" max="2062" width="13.2890625" bestFit="1" customWidth="1"/>
    <col min="2063" max="2063" width="16.45703125" bestFit="1" customWidth="1"/>
    <col min="2064" max="2064" width="15.0390625" bestFit="1" customWidth="1"/>
    <col min="2065" max="2065" width="13.2890625" bestFit="1" customWidth="1"/>
    <col min="2066" max="2066" width="16.45703125" bestFit="1" customWidth="1"/>
    <col min="2067" max="2067" width="15.0390625" bestFit="1" customWidth="1"/>
    <col min="2068" max="2068" width="15.58203125" bestFit="1" customWidth="1"/>
    <col min="2069" max="2069" width="18.75" bestFit="1" customWidth="1"/>
    <col min="2070" max="2070" width="13.2890625" bestFit="1" customWidth="1"/>
    <col min="2071" max="2071" width="16.45703125" bestFit="1" customWidth="1"/>
    <col min="2072" max="2072" width="15.0390625" bestFit="1" customWidth="1"/>
    <col min="2073" max="2073" width="15.58203125" bestFit="1" customWidth="1"/>
    <col min="2074" max="2074" width="18.75" bestFit="1" customWidth="1"/>
    <col min="2075" max="2075" width="15.0390625" bestFit="1" customWidth="1"/>
    <col min="2076" max="2076" width="15.58203125" bestFit="1" customWidth="1"/>
    <col min="2077" max="2077" width="18.75" bestFit="1" customWidth="1"/>
    <col min="2078" max="2078" width="13.2890625" bestFit="1" customWidth="1"/>
    <col min="2079" max="2079" width="16.45703125" bestFit="1" customWidth="1"/>
    <col min="2080" max="2080" width="15.0390625" bestFit="1" customWidth="1"/>
    <col min="2081" max="2081" width="13.2890625" bestFit="1" customWidth="1"/>
    <col min="2082" max="2082" width="16.45703125" bestFit="1" customWidth="1"/>
    <col min="2083" max="2083" width="13.95703125" bestFit="1" customWidth="1"/>
    <col min="2084" max="2084" width="15.58203125" bestFit="1" customWidth="1"/>
    <col min="2085" max="2085" width="18.75" bestFit="1" customWidth="1"/>
    <col min="2086" max="2086" width="13.2890625" bestFit="1" customWidth="1"/>
    <col min="2087" max="2087" width="16.45703125" bestFit="1" customWidth="1"/>
    <col min="2088" max="2088" width="13.95703125" bestFit="1" customWidth="1"/>
    <col min="2089" max="2089" width="15.58203125" bestFit="1" customWidth="1"/>
    <col min="2090" max="2090" width="18.75" bestFit="1" customWidth="1"/>
    <col min="2091" max="2091" width="13.2890625" bestFit="1" customWidth="1"/>
    <col min="2092" max="2092" width="16.45703125" bestFit="1" customWidth="1"/>
    <col min="2093" max="2093" width="13.95703125" bestFit="1" customWidth="1"/>
    <col min="2094" max="2094" width="15.58203125" bestFit="1" customWidth="1"/>
    <col min="2095" max="2095" width="18.75" bestFit="1" customWidth="1"/>
    <col min="2096" max="2096" width="13.2890625" bestFit="1" customWidth="1"/>
    <col min="2097" max="2097" width="16.45703125" bestFit="1" customWidth="1"/>
    <col min="2098" max="2098" width="13.95703125" bestFit="1" customWidth="1"/>
    <col min="2099" max="2099" width="13.2890625" bestFit="1" customWidth="1"/>
    <col min="2100" max="2100" width="16.45703125" bestFit="1" customWidth="1"/>
    <col min="2101" max="2101" width="13.95703125" bestFit="1" customWidth="1"/>
    <col min="2102" max="2102" width="15.58203125" bestFit="1" customWidth="1"/>
    <col min="2103" max="2103" width="18.75" bestFit="1" customWidth="1"/>
    <col min="2104" max="2104" width="13.2890625" bestFit="1" customWidth="1"/>
    <col min="2105" max="2105" width="16.45703125" bestFit="1" customWidth="1"/>
    <col min="2106" max="2106" width="13.95703125" bestFit="1" customWidth="1"/>
    <col min="2107" max="2107" width="15.58203125" bestFit="1" customWidth="1"/>
    <col min="2108" max="2108" width="18.75" bestFit="1" customWidth="1"/>
    <col min="2109" max="2109" width="13.2890625" bestFit="1" customWidth="1"/>
    <col min="2110" max="2110" width="16.45703125" bestFit="1" customWidth="1"/>
    <col min="2111" max="2111" width="13.95703125" bestFit="1" customWidth="1"/>
    <col min="2112" max="2112" width="13.2890625" bestFit="1" customWidth="1"/>
    <col min="2113" max="2113" width="16.45703125" bestFit="1" customWidth="1"/>
    <col min="2114" max="2114" width="13.95703125" bestFit="1" customWidth="1"/>
    <col min="2115" max="2115" width="15.58203125" bestFit="1" customWidth="1"/>
    <col min="2116" max="2116" width="18.75" bestFit="1" customWidth="1"/>
    <col min="2117" max="2117" width="13.2890625" bestFit="1" customWidth="1"/>
    <col min="2118" max="2118" width="16.45703125" bestFit="1" customWidth="1"/>
    <col min="2119" max="2119" width="13.95703125" bestFit="1" customWidth="1"/>
    <col min="2120" max="2120" width="13.2890625" bestFit="1" customWidth="1"/>
    <col min="2121" max="2121" width="16.45703125" bestFit="1" customWidth="1"/>
    <col min="2122" max="2122" width="15.0390625" bestFit="1" customWidth="1"/>
    <col min="2123" max="2123" width="15.58203125" bestFit="1" customWidth="1"/>
    <col min="2124" max="2124" width="18.75" bestFit="1" customWidth="1"/>
    <col min="2125" max="2125" width="13.2890625" bestFit="1" customWidth="1"/>
    <col min="2126" max="2126" width="16.45703125" bestFit="1" customWidth="1"/>
    <col min="2127" max="2127" width="15.0390625" bestFit="1" customWidth="1"/>
    <col min="2128" max="2128" width="15.58203125" bestFit="1" customWidth="1"/>
    <col min="2129" max="2129" width="18.75" bestFit="1" customWidth="1"/>
    <col min="2130" max="2130" width="13.2890625" bestFit="1" customWidth="1"/>
    <col min="2131" max="2131" width="16.45703125" bestFit="1" customWidth="1"/>
    <col min="2132" max="2132" width="15.0390625" bestFit="1" customWidth="1"/>
    <col min="2133" max="2133" width="15.58203125" bestFit="1" customWidth="1"/>
    <col min="2134" max="2134" width="18.75" bestFit="1" customWidth="1"/>
    <col min="2135" max="2135" width="13.2890625" bestFit="1" customWidth="1"/>
    <col min="2136" max="2136" width="16.45703125" bestFit="1" customWidth="1"/>
    <col min="2137" max="2137" width="15.0390625" bestFit="1" customWidth="1"/>
    <col min="2138" max="2138" width="15.58203125" bestFit="1" customWidth="1"/>
    <col min="2139" max="2139" width="18.75" bestFit="1" customWidth="1"/>
    <col min="2140" max="2140" width="13.2890625" bestFit="1" customWidth="1"/>
    <col min="2141" max="2141" width="16.45703125" bestFit="1" customWidth="1"/>
    <col min="2142" max="2142" width="15.0390625" bestFit="1" customWidth="1"/>
    <col min="2143" max="2143" width="15.58203125" bestFit="1" customWidth="1"/>
    <col min="2144" max="2144" width="18.75" bestFit="1" customWidth="1"/>
    <col min="2145" max="2145" width="13.2890625" bestFit="1" customWidth="1"/>
    <col min="2146" max="2146" width="16.45703125" bestFit="1" customWidth="1"/>
    <col min="2147" max="2147" width="15.0390625" bestFit="1" customWidth="1"/>
    <col min="2148" max="2148" width="13.2890625" bestFit="1" customWidth="1"/>
    <col min="2149" max="2149" width="16.45703125" bestFit="1" customWidth="1"/>
    <col min="2150" max="2150" width="15.0390625" bestFit="1" customWidth="1"/>
    <col min="2151" max="2151" width="15.58203125" bestFit="1" customWidth="1"/>
    <col min="2152" max="2152" width="18.75" bestFit="1" customWidth="1"/>
    <col min="2153" max="2153" width="13.2890625" bestFit="1" customWidth="1"/>
    <col min="2154" max="2154" width="16.45703125" bestFit="1" customWidth="1"/>
    <col min="2155" max="2155" width="15.0390625" bestFit="1" customWidth="1"/>
    <col min="2156" max="2156" width="15.58203125" bestFit="1" customWidth="1"/>
    <col min="2157" max="2157" width="18.75" bestFit="1" customWidth="1"/>
    <col min="2158" max="2158" width="13.2890625" bestFit="1" customWidth="1"/>
    <col min="2159" max="2159" width="16.45703125" bestFit="1" customWidth="1"/>
    <col min="2160" max="2160" width="15.0390625" bestFit="1" customWidth="1"/>
    <col min="2161" max="2161" width="15.58203125" bestFit="1" customWidth="1"/>
    <col min="2162" max="2162" width="18.75" bestFit="1" customWidth="1"/>
    <col min="2163" max="2163" width="13.2890625" bestFit="1" customWidth="1"/>
    <col min="2164" max="2164" width="16.45703125" bestFit="1" customWidth="1"/>
    <col min="2165" max="2165" width="15.0390625" bestFit="1" customWidth="1"/>
    <col min="2166" max="2166" width="13.2890625" bestFit="1" customWidth="1"/>
    <col min="2167" max="2167" width="16.45703125" bestFit="1" customWidth="1"/>
    <col min="2168" max="2168" width="15.0390625" bestFit="1" customWidth="1"/>
    <col min="2169" max="2169" width="13.2890625" bestFit="1" customWidth="1"/>
    <col min="2170" max="2170" width="16.45703125" bestFit="1" customWidth="1"/>
    <col min="2171" max="2171" width="15.0390625" bestFit="1" customWidth="1"/>
    <col min="2172" max="2172" width="15.58203125" bestFit="1" customWidth="1"/>
    <col min="2173" max="2173" width="18.75" bestFit="1" customWidth="1"/>
    <col min="2174" max="2174" width="13.2890625" bestFit="1" customWidth="1"/>
    <col min="2175" max="2175" width="16.45703125" bestFit="1" customWidth="1"/>
    <col min="2176" max="2176" width="15.0390625" bestFit="1" customWidth="1"/>
    <col min="2177" max="2177" width="15.58203125" bestFit="1" customWidth="1"/>
    <col min="2178" max="2178" width="18.75" bestFit="1" customWidth="1"/>
    <col min="2179" max="2179" width="13.2890625" bestFit="1" customWidth="1"/>
    <col min="2180" max="2180" width="16.45703125" bestFit="1" customWidth="1"/>
    <col min="2181" max="2181" width="15.0390625" bestFit="1" customWidth="1"/>
    <col min="2182" max="2182" width="15.58203125" bestFit="1" customWidth="1"/>
    <col min="2183" max="2183" width="18.75" bestFit="1" customWidth="1"/>
    <col min="2184" max="2184" width="13.2890625" bestFit="1" customWidth="1"/>
    <col min="2185" max="2185" width="16.45703125" bestFit="1" customWidth="1"/>
    <col min="2186" max="2186" width="15.0390625" bestFit="1" customWidth="1"/>
    <col min="2187" max="2187" width="15.58203125" bestFit="1" customWidth="1"/>
    <col min="2188" max="2188" width="18.75" bestFit="1" customWidth="1"/>
    <col min="2189" max="2189" width="13.2890625" bestFit="1" customWidth="1"/>
    <col min="2190" max="2190" width="16.45703125" bestFit="1" customWidth="1"/>
    <col min="2191" max="2191" width="15.0390625" bestFit="1" customWidth="1"/>
    <col min="2192" max="2192" width="15.58203125" bestFit="1" customWidth="1"/>
    <col min="2193" max="2193" width="18.75" bestFit="1" customWidth="1"/>
    <col min="2194" max="2194" width="13.2890625" bestFit="1" customWidth="1"/>
    <col min="2195" max="2195" width="16.45703125" bestFit="1" customWidth="1"/>
    <col min="2196" max="2196" width="15.0390625" bestFit="1" customWidth="1"/>
    <col min="2197" max="2197" width="15.58203125" bestFit="1" customWidth="1"/>
    <col min="2198" max="2198" width="18.75" bestFit="1" customWidth="1"/>
    <col min="2199" max="2199" width="13.2890625" bestFit="1" customWidth="1"/>
    <col min="2200" max="2200" width="16.45703125" bestFit="1" customWidth="1"/>
    <col min="2201" max="2201" width="15.0390625" bestFit="1" customWidth="1"/>
    <col min="2202" max="2202" width="15.58203125" bestFit="1" customWidth="1"/>
    <col min="2203" max="2203" width="18.75" bestFit="1" customWidth="1"/>
    <col min="2204" max="2204" width="13.2890625" bestFit="1" customWidth="1"/>
    <col min="2205" max="2205" width="16.45703125" bestFit="1" customWidth="1"/>
    <col min="2206" max="2206" width="15.0390625" bestFit="1" customWidth="1"/>
    <col min="2207" max="2207" width="15.58203125" bestFit="1" customWidth="1"/>
    <col min="2208" max="2208" width="18.75" bestFit="1" customWidth="1"/>
    <col min="2209" max="2209" width="13.2890625" bestFit="1" customWidth="1"/>
    <col min="2210" max="2210" width="16.45703125" bestFit="1" customWidth="1"/>
    <col min="2211" max="2211" width="15.0390625" bestFit="1" customWidth="1"/>
    <col min="2212" max="2212" width="13.2890625" bestFit="1" customWidth="1"/>
    <col min="2213" max="2213" width="16.45703125" bestFit="1" customWidth="1"/>
    <col min="2214" max="2214" width="15.0390625" bestFit="1" customWidth="1"/>
    <col min="2215" max="2215" width="15.58203125" bestFit="1" customWidth="1"/>
    <col min="2216" max="2216" width="18.75" bestFit="1" customWidth="1"/>
    <col min="2217" max="2217" width="13.2890625" bestFit="1" customWidth="1"/>
    <col min="2218" max="2218" width="16.45703125" bestFit="1" customWidth="1"/>
    <col min="2219" max="2219" width="13.95703125" bestFit="1" customWidth="1"/>
    <col min="2220" max="2220" width="15.58203125" bestFit="1" customWidth="1"/>
    <col min="2221" max="2221" width="18.75" bestFit="1" customWidth="1"/>
    <col min="2222" max="2222" width="13.2890625" bestFit="1" customWidth="1"/>
    <col min="2223" max="2223" width="16.45703125" bestFit="1" customWidth="1"/>
    <col min="2224" max="2224" width="13.95703125" bestFit="1" customWidth="1"/>
    <col min="2225" max="2225" width="13.2890625" bestFit="1" customWidth="1"/>
    <col min="2226" max="2226" width="16.45703125" bestFit="1" customWidth="1"/>
    <col min="2227" max="2227" width="13.95703125" bestFit="1" customWidth="1"/>
    <col min="2228" max="2228" width="15.58203125" bestFit="1" customWidth="1"/>
    <col min="2229" max="2229" width="18.75" bestFit="1" customWidth="1"/>
    <col min="2230" max="2230" width="13.2890625" bestFit="1" customWidth="1"/>
    <col min="2231" max="2231" width="16.45703125" bestFit="1" customWidth="1"/>
    <col min="2232" max="2232" width="13.95703125" bestFit="1" customWidth="1"/>
    <col min="2233" max="2233" width="15.58203125" bestFit="1" customWidth="1"/>
    <col min="2234" max="2234" width="18.75" bestFit="1" customWidth="1"/>
    <col min="2235" max="2235" width="13.2890625" bestFit="1" customWidth="1"/>
    <col min="2236" max="2236" width="16.45703125" bestFit="1" customWidth="1"/>
    <col min="2237" max="2237" width="13.95703125" bestFit="1" customWidth="1"/>
    <col min="2238" max="2238" width="15.58203125" bestFit="1" customWidth="1"/>
    <col min="2239" max="2239" width="18.75" bestFit="1" customWidth="1"/>
    <col min="2240" max="2240" width="13.2890625" bestFit="1" customWidth="1"/>
    <col min="2241" max="2241" width="16.45703125" bestFit="1" customWidth="1"/>
    <col min="2242" max="2242" width="13.95703125" bestFit="1" customWidth="1"/>
    <col min="2243" max="2243" width="13.2890625" bestFit="1" customWidth="1"/>
    <col min="2244" max="2244" width="16.45703125" bestFit="1" customWidth="1"/>
    <col min="2245" max="2245" width="13.95703125" bestFit="1" customWidth="1"/>
    <col min="2246" max="2246" width="15.58203125" bestFit="1" customWidth="1"/>
    <col min="2247" max="2247" width="18.75" bestFit="1" customWidth="1"/>
    <col min="2248" max="2248" width="13.2890625" bestFit="1" customWidth="1"/>
    <col min="2249" max="2249" width="16.45703125" bestFit="1" customWidth="1"/>
    <col min="2250" max="2250" width="13.95703125" bestFit="1" customWidth="1"/>
    <col min="2251" max="2251" width="13.2890625" bestFit="1" customWidth="1"/>
    <col min="2252" max="2252" width="16.45703125" bestFit="1" customWidth="1"/>
    <col min="2253" max="2253" width="15.0390625" bestFit="1" customWidth="1"/>
    <col min="2254" max="2254" width="15.58203125" bestFit="1" customWidth="1"/>
    <col min="2255" max="2255" width="18.75" bestFit="1" customWidth="1"/>
    <col min="2256" max="2256" width="13.2890625" bestFit="1" customWidth="1"/>
    <col min="2257" max="2257" width="16.45703125" bestFit="1" customWidth="1"/>
    <col min="2258" max="2258" width="15.0390625" bestFit="1" customWidth="1"/>
    <col min="2259" max="2259" width="13.2890625" bestFit="1" customWidth="1"/>
    <col min="2260" max="2260" width="16.45703125" bestFit="1" customWidth="1"/>
    <col min="2261" max="2261" width="15.0390625" bestFit="1" customWidth="1"/>
    <col min="2262" max="2262" width="15.58203125" bestFit="1" customWidth="1"/>
    <col min="2263" max="2263" width="18.75" bestFit="1" customWidth="1"/>
    <col min="2264" max="2264" width="13.2890625" bestFit="1" customWidth="1"/>
    <col min="2265" max="2265" width="16.45703125" bestFit="1" customWidth="1"/>
    <col min="2266" max="2266" width="15.0390625" bestFit="1" customWidth="1"/>
    <col min="2267" max="2267" width="15.58203125" bestFit="1" customWidth="1"/>
    <col min="2268" max="2268" width="18.75" bestFit="1" customWidth="1"/>
    <col min="2269" max="2269" width="13.2890625" bestFit="1" customWidth="1"/>
    <col min="2270" max="2270" width="16.45703125" bestFit="1" customWidth="1"/>
    <col min="2271" max="2271" width="15.0390625" bestFit="1" customWidth="1"/>
    <col min="2272" max="2272" width="15.58203125" bestFit="1" customWidth="1"/>
    <col min="2273" max="2273" width="18.75" bestFit="1" customWidth="1"/>
    <col min="2274" max="2274" width="13.2890625" bestFit="1" customWidth="1"/>
    <col min="2275" max="2275" width="16.45703125" bestFit="1" customWidth="1"/>
    <col min="2276" max="2276" width="15.0390625" bestFit="1" customWidth="1"/>
    <col min="2277" max="2277" width="15.58203125" bestFit="1" customWidth="1"/>
    <col min="2278" max="2278" width="18.75" bestFit="1" customWidth="1"/>
    <col min="2279" max="2279" width="13.2890625" bestFit="1" customWidth="1"/>
    <col min="2280" max="2280" width="16.45703125" bestFit="1" customWidth="1"/>
    <col min="2281" max="2281" width="15.0390625" bestFit="1" customWidth="1"/>
    <col min="2282" max="2282" width="15.58203125" bestFit="1" customWidth="1"/>
    <col min="2283" max="2283" width="18.75" bestFit="1" customWidth="1"/>
    <col min="2284" max="2284" width="13.2890625" bestFit="1" customWidth="1"/>
    <col min="2285" max="2285" width="16.45703125" bestFit="1" customWidth="1"/>
    <col min="2286" max="2286" width="15.0390625" bestFit="1" customWidth="1"/>
    <col min="2287" max="2287" width="15.58203125" bestFit="1" customWidth="1"/>
    <col min="2288" max="2288" width="18.75" bestFit="1" customWidth="1"/>
    <col min="2289" max="2289" width="13.2890625" bestFit="1" customWidth="1"/>
    <col min="2290" max="2290" width="16.45703125" bestFit="1" customWidth="1"/>
    <col min="2291" max="2291" width="15.0390625" bestFit="1" customWidth="1"/>
    <col min="2292" max="2292" width="15.58203125" bestFit="1" customWidth="1"/>
    <col min="2293" max="2293" width="18.75" bestFit="1" customWidth="1"/>
    <col min="2294" max="2294" width="13.2890625" bestFit="1" customWidth="1"/>
    <col min="2295" max="2295" width="16.45703125" bestFit="1" customWidth="1"/>
    <col min="2296" max="2296" width="15.0390625" bestFit="1" customWidth="1"/>
    <col min="2297" max="2297" width="13.2890625" bestFit="1" customWidth="1"/>
    <col min="2298" max="2298" width="16.45703125" bestFit="1" customWidth="1"/>
    <col min="2299" max="2299" width="15.0390625" bestFit="1" customWidth="1"/>
    <col min="2300" max="2300" width="15.58203125" bestFit="1" customWidth="1"/>
    <col min="2301" max="2301" width="18.75" bestFit="1" customWidth="1"/>
    <col min="2302" max="2302" width="13.2890625" bestFit="1" customWidth="1"/>
    <col min="2303" max="2303" width="16.45703125" bestFit="1" customWidth="1"/>
    <col min="2304" max="2304" width="15.0390625" bestFit="1" customWidth="1"/>
    <col min="2305" max="2305" width="15.58203125" bestFit="1" customWidth="1"/>
    <col min="2306" max="2306" width="18.75" bestFit="1" customWidth="1"/>
    <col min="2307" max="2307" width="13.2890625" bestFit="1" customWidth="1"/>
    <col min="2308" max="2308" width="16.45703125" bestFit="1" customWidth="1"/>
    <col min="2309" max="2309" width="15.0390625" bestFit="1" customWidth="1"/>
    <col min="2310" max="2310" width="13.2890625" bestFit="1" customWidth="1"/>
    <col min="2311" max="2311" width="16.45703125" bestFit="1" customWidth="1"/>
    <col min="2312" max="2312" width="15.0390625" bestFit="1" customWidth="1"/>
    <col min="2313" max="2313" width="15.58203125" bestFit="1" customWidth="1"/>
    <col min="2314" max="2314" width="18.75" bestFit="1" customWidth="1"/>
    <col min="2315" max="2315" width="13.2890625" bestFit="1" customWidth="1"/>
    <col min="2316" max="2316" width="16.45703125" bestFit="1" customWidth="1"/>
    <col min="2317" max="2317" width="15.0390625" bestFit="1" customWidth="1"/>
    <col min="2318" max="2318" width="15.58203125" bestFit="1" customWidth="1"/>
    <col min="2319" max="2319" width="18.75" bestFit="1" customWidth="1"/>
    <col min="2320" max="2320" width="13.2890625" bestFit="1" customWidth="1"/>
    <col min="2321" max="2321" width="16.45703125" bestFit="1" customWidth="1"/>
    <col min="2322" max="2322" width="15.0390625" bestFit="1" customWidth="1"/>
    <col min="2323" max="2323" width="15.58203125" bestFit="1" customWidth="1"/>
    <col min="2324" max="2324" width="18.75" bestFit="1" customWidth="1"/>
    <col min="2325" max="2325" width="13.2890625" bestFit="1" customWidth="1"/>
    <col min="2326" max="2326" width="16.45703125" bestFit="1" customWidth="1"/>
    <col min="2327" max="2327" width="15.0390625" bestFit="1" customWidth="1"/>
    <col min="2328" max="2328" width="15.58203125" bestFit="1" customWidth="1"/>
    <col min="2329" max="2329" width="18.75" bestFit="1" customWidth="1"/>
    <col min="2330" max="2330" width="13.2890625" bestFit="1" customWidth="1"/>
    <col min="2331" max="2331" width="16.45703125" bestFit="1" customWidth="1"/>
    <col min="2332" max="2332" width="15.0390625" bestFit="1" customWidth="1"/>
    <col min="2333" max="2333" width="15.58203125" bestFit="1" customWidth="1"/>
    <col min="2334" max="2334" width="18.75" bestFit="1" customWidth="1"/>
    <col min="2335" max="2335" width="13.2890625" bestFit="1" customWidth="1"/>
    <col min="2336" max="2336" width="16.45703125" bestFit="1" customWidth="1"/>
    <col min="2337" max="2337" width="15.0390625" bestFit="1" customWidth="1"/>
    <col min="2338" max="2338" width="15.58203125" bestFit="1" customWidth="1"/>
    <col min="2339" max="2339" width="18.75" bestFit="1" customWidth="1"/>
    <col min="2340" max="2340" width="13.2890625" bestFit="1" customWidth="1"/>
    <col min="2341" max="2341" width="16.45703125" bestFit="1" customWidth="1"/>
    <col min="2342" max="2342" width="15.0390625" bestFit="1" customWidth="1"/>
    <col min="2343" max="2343" width="15.58203125" bestFit="1" customWidth="1"/>
    <col min="2344" max="2344" width="18.75" bestFit="1" customWidth="1"/>
    <col min="2345" max="2345" width="13.2890625" bestFit="1" customWidth="1"/>
    <col min="2346" max="2346" width="16.45703125" bestFit="1" customWidth="1"/>
    <col min="2347" max="2347" width="15.0390625" bestFit="1" customWidth="1"/>
    <col min="2348" max="2348" width="15.58203125" bestFit="1" customWidth="1"/>
    <col min="2349" max="2349" width="18.75" bestFit="1" customWidth="1"/>
    <col min="2350" max="2350" width="13.2890625" bestFit="1" customWidth="1"/>
    <col min="2351" max="2351" width="16.45703125" bestFit="1" customWidth="1"/>
    <col min="2352" max="2352" width="15.0390625" bestFit="1" customWidth="1"/>
    <col min="2353" max="2353" width="15.58203125" bestFit="1" customWidth="1"/>
    <col min="2354" max="2354" width="18.75" bestFit="1" customWidth="1"/>
    <col min="2355" max="2355" width="13.2890625" bestFit="1" customWidth="1"/>
    <col min="2356" max="2356" width="16.45703125" bestFit="1" customWidth="1"/>
    <col min="2357" max="2357" width="13.95703125" bestFit="1" customWidth="1"/>
    <col min="2358" max="2358" width="15.58203125" bestFit="1" customWidth="1"/>
    <col min="2359" max="2359" width="18.75" bestFit="1" customWidth="1"/>
    <col min="2360" max="2360" width="13.2890625" bestFit="1" customWidth="1"/>
    <col min="2361" max="2361" width="16.45703125" bestFit="1" customWidth="1"/>
    <col min="2362" max="2362" width="13.95703125" bestFit="1" customWidth="1"/>
    <col min="2363" max="2363" width="15.58203125" bestFit="1" customWidth="1"/>
    <col min="2364" max="2364" width="18.75" bestFit="1" customWidth="1"/>
    <col min="2365" max="2365" width="13.2890625" bestFit="1" customWidth="1"/>
    <col min="2366" max="2366" width="16.45703125" bestFit="1" customWidth="1"/>
    <col min="2367" max="2367" width="13.95703125" bestFit="1" customWidth="1"/>
    <col min="2368" max="2368" width="15.58203125" bestFit="1" customWidth="1"/>
    <col min="2369" max="2369" width="18.75" bestFit="1" customWidth="1"/>
    <col min="2370" max="2370" width="13.2890625" bestFit="1" customWidth="1"/>
    <col min="2371" max="2371" width="16.45703125" bestFit="1" customWidth="1"/>
    <col min="2372" max="2372" width="13.95703125" bestFit="1" customWidth="1"/>
    <col min="2373" max="2373" width="15.58203125" bestFit="1" customWidth="1"/>
    <col min="2374" max="2374" width="18.75" bestFit="1" customWidth="1"/>
    <col min="2375" max="2375" width="13.2890625" bestFit="1" customWidth="1"/>
    <col min="2376" max="2376" width="16.45703125" bestFit="1" customWidth="1"/>
    <col min="2377" max="2377" width="13.95703125" bestFit="1" customWidth="1"/>
    <col min="2378" max="2378" width="15.58203125" bestFit="1" customWidth="1"/>
    <col min="2379" max="2379" width="18.75" bestFit="1" customWidth="1"/>
    <col min="2380" max="2380" width="13.2890625" bestFit="1" customWidth="1"/>
    <col min="2381" max="2381" width="16.45703125" bestFit="1" customWidth="1"/>
    <col min="2382" max="2382" width="13.95703125" bestFit="1" customWidth="1"/>
    <col min="2383" max="2383" width="15.58203125" bestFit="1" customWidth="1"/>
    <col min="2384" max="2384" width="18.75" bestFit="1" customWidth="1"/>
    <col min="2385" max="2385" width="13.2890625" bestFit="1" customWidth="1"/>
    <col min="2386" max="2386" width="16.45703125" bestFit="1" customWidth="1"/>
    <col min="2387" max="2387" width="13.95703125" bestFit="1" customWidth="1"/>
    <col min="2388" max="2388" width="15.58203125" bestFit="1" customWidth="1"/>
    <col min="2389" max="2389" width="18.75" bestFit="1" customWidth="1"/>
    <col min="2390" max="2390" width="13.2890625" bestFit="1" customWidth="1"/>
    <col min="2391" max="2391" width="16.45703125" bestFit="1" customWidth="1"/>
    <col min="2392" max="2392" width="13.95703125" bestFit="1" customWidth="1"/>
    <col min="2393" max="2393" width="15.58203125" bestFit="1" customWidth="1"/>
    <col min="2394" max="2394" width="18.75" bestFit="1" customWidth="1"/>
    <col min="2395" max="2395" width="13.2890625" bestFit="1" customWidth="1"/>
    <col min="2396" max="2396" width="16.45703125" bestFit="1" customWidth="1"/>
    <col min="2397" max="2397" width="13.95703125" bestFit="1" customWidth="1"/>
    <col min="2398" max="2398" width="15.58203125" bestFit="1" customWidth="1"/>
    <col min="2399" max="2399" width="18.75" bestFit="1" customWidth="1"/>
    <col min="2400" max="2400" width="13.2890625" bestFit="1" customWidth="1"/>
    <col min="2401" max="2401" width="16.45703125" bestFit="1" customWidth="1"/>
    <col min="2402" max="2402" width="15.0390625" bestFit="1" customWidth="1"/>
    <col min="2403" max="2403" width="15.58203125" bestFit="1" customWidth="1"/>
    <col min="2404" max="2404" width="18.75" bestFit="1" customWidth="1"/>
    <col min="2405" max="2405" width="13.2890625" bestFit="1" customWidth="1"/>
    <col min="2406" max="2406" width="16.45703125" bestFit="1" customWidth="1"/>
    <col min="2407" max="2407" width="15.0390625" bestFit="1" customWidth="1"/>
    <col min="2408" max="2408" width="15.58203125" bestFit="1" customWidth="1"/>
    <col min="2409" max="2409" width="18.75" bestFit="1" customWidth="1"/>
    <col min="2410" max="2410" width="13.2890625" bestFit="1" customWidth="1"/>
    <col min="2411" max="2411" width="16.45703125" bestFit="1" customWidth="1"/>
    <col min="2412" max="2412" width="15.0390625" bestFit="1" customWidth="1"/>
    <col min="2413" max="2413" width="15.58203125" bestFit="1" customWidth="1"/>
    <col min="2414" max="2414" width="18.75" bestFit="1" customWidth="1"/>
    <col min="2415" max="2415" width="13.2890625" bestFit="1" customWidth="1"/>
    <col min="2416" max="2416" width="16.45703125" bestFit="1" customWidth="1"/>
    <col min="2417" max="2417" width="15.0390625" bestFit="1" customWidth="1"/>
    <col min="2418" max="2418" width="15.58203125" bestFit="1" customWidth="1"/>
    <col min="2419" max="2419" width="18.75" bestFit="1" customWidth="1"/>
    <col min="2420" max="2420" width="13.2890625" bestFit="1" customWidth="1"/>
    <col min="2421" max="2421" width="16.45703125" bestFit="1" customWidth="1"/>
    <col min="2422" max="2422" width="15.0390625" bestFit="1" customWidth="1"/>
    <col min="2423" max="2423" width="15.58203125" bestFit="1" customWidth="1"/>
    <col min="2424" max="2424" width="18.75" bestFit="1" customWidth="1"/>
    <col min="2425" max="2425" width="13.2890625" bestFit="1" customWidth="1"/>
    <col min="2426" max="2426" width="16.45703125" bestFit="1" customWidth="1"/>
    <col min="2427" max="2427" width="15.0390625" bestFit="1" customWidth="1"/>
    <col min="2428" max="2428" width="13.2890625" bestFit="1" customWidth="1"/>
    <col min="2429" max="2429" width="16.45703125" bestFit="1" customWidth="1"/>
    <col min="2430" max="2430" width="15.0390625" bestFit="1" customWidth="1"/>
    <col min="2431" max="2431" width="15.58203125" bestFit="1" customWidth="1"/>
    <col min="2432" max="2432" width="18.75" bestFit="1" customWidth="1"/>
    <col min="2433" max="2433" width="13.2890625" bestFit="1" customWidth="1"/>
    <col min="2434" max="2434" width="16.45703125" bestFit="1" customWidth="1"/>
    <col min="2435" max="2435" width="15.0390625" bestFit="1" customWidth="1"/>
    <col min="2436" max="2436" width="15.58203125" bestFit="1" customWidth="1"/>
    <col min="2437" max="2437" width="18.75" bestFit="1" customWidth="1"/>
    <col min="2438" max="2438" width="13.2890625" bestFit="1" customWidth="1"/>
    <col min="2439" max="2439" width="16.45703125" bestFit="1" customWidth="1"/>
    <col min="2440" max="2440" width="15.0390625" bestFit="1" customWidth="1"/>
    <col min="2441" max="2441" width="15.58203125" bestFit="1" customWidth="1"/>
    <col min="2442" max="2442" width="18.75" bestFit="1" customWidth="1"/>
    <col min="2443" max="2443" width="13.2890625" bestFit="1" customWidth="1"/>
    <col min="2444" max="2444" width="16.45703125" bestFit="1" customWidth="1"/>
    <col min="2445" max="2445" width="15.0390625" bestFit="1" customWidth="1"/>
    <col min="2446" max="2446" width="15.58203125" bestFit="1" customWidth="1"/>
    <col min="2447" max="2447" width="18.75" bestFit="1" customWidth="1"/>
    <col min="2448" max="2448" width="13.2890625" bestFit="1" customWidth="1"/>
    <col min="2449" max="2449" width="16.45703125" bestFit="1" customWidth="1"/>
    <col min="2450" max="2450" width="15.0390625" bestFit="1" customWidth="1"/>
    <col min="2451" max="2451" width="15.58203125" bestFit="1" customWidth="1"/>
    <col min="2452" max="2452" width="18.75" bestFit="1" customWidth="1"/>
    <col min="2453" max="2453" width="13.2890625" bestFit="1" customWidth="1"/>
    <col min="2454" max="2454" width="16.45703125" bestFit="1" customWidth="1"/>
    <col min="2455" max="2455" width="15.0390625" bestFit="1" customWidth="1"/>
    <col min="2456" max="2456" width="15.58203125" bestFit="1" customWidth="1"/>
    <col min="2457" max="2457" width="18.75" bestFit="1" customWidth="1"/>
    <col min="2458" max="2458" width="13.2890625" bestFit="1" customWidth="1"/>
    <col min="2459" max="2459" width="16.45703125" bestFit="1" customWidth="1"/>
    <col min="2460" max="2460" width="15.0390625" bestFit="1" customWidth="1"/>
    <col min="2461" max="2461" width="15.58203125" bestFit="1" customWidth="1"/>
    <col min="2462" max="2462" width="18.75" bestFit="1" customWidth="1"/>
    <col min="2463" max="2463" width="13.2890625" bestFit="1" customWidth="1"/>
    <col min="2464" max="2464" width="16.45703125" bestFit="1" customWidth="1"/>
    <col min="2465" max="2465" width="15.0390625" bestFit="1" customWidth="1"/>
    <col min="2466" max="2466" width="13.2890625" bestFit="1" customWidth="1"/>
    <col min="2467" max="2467" width="16.45703125" bestFit="1" customWidth="1"/>
    <col min="2468" max="2468" width="15.0390625" bestFit="1" customWidth="1"/>
    <col min="2469" max="2469" width="15.58203125" bestFit="1" customWidth="1"/>
    <col min="2470" max="2470" width="18.75" bestFit="1" customWidth="1"/>
    <col min="2471" max="2471" width="13.2890625" bestFit="1" customWidth="1"/>
    <col min="2472" max="2472" width="16.45703125" bestFit="1" customWidth="1"/>
    <col min="2473" max="2473" width="15.0390625" bestFit="1" customWidth="1"/>
    <col min="2474" max="2474" width="15.58203125" bestFit="1" customWidth="1"/>
    <col min="2475" max="2475" width="18.75" bestFit="1" customWidth="1"/>
    <col min="2476" max="2476" width="13.2890625" bestFit="1" customWidth="1"/>
    <col min="2477" max="2477" width="16.45703125" bestFit="1" customWidth="1"/>
    <col min="2478" max="2478" width="15.0390625" bestFit="1" customWidth="1"/>
    <col min="2479" max="2479" width="13.2890625" bestFit="1" customWidth="1"/>
    <col min="2480" max="2480" width="16.45703125" bestFit="1" customWidth="1"/>
    <col min="2481" max="2481" width="15.0390625" bestFit="1" customWidth="1"/>
    <col min="2482" max="2482" width="15.58203125" bestFit="1" customWidth="1"/>
    <col min="2483" max="2483" width="18.75" bestFit="1" customWidth="1"/>
    <col min="2484" max="2484" width="13.2890625" bestFit="1" customWidth="1"/>
    <col min="2485" max="2485" width="16.45703125" bestFit="1" customWidth="1"/>
    <col min="2486" max="2486" width="15.0390625" bestFit="1" customWidth="1"/>
    <col min="2487" max="2487" width="15.58203125" bestFit="1" customWidth="1"/>
    <col min="2488" max="2488" width="18.75" bestFit="1" customWidth="1"/>
    <col min="2489" max="2489" width="13.2890625" bestFit="1" customWidth="1"/>
    <col min="2490" max="2490" width="16.45703125" bestFit="1" customWidth="1"/>
    <col min="2491" max="2491" width="15.0390625" bestFit="1" customWidth="1"/>
    <col min="2492" max="2492" width="15.58203125" bestFit="1" customWidth="1"/>
    <col min="2493" max="2493" width="18.75" bestFit="1" customWidth="1"/>
    <col min="2494" max="2494" width="13.2890625" bestFit="1" customWidth="1"/>
    <col min="2495" max="2495" width="16.45703125" bestFit="1" customWidth="1"/>
    <col min="2496" max="2496" width="15.0390625" bestFit="1" customWidth="1"/>
    <col min="2497" max="2497" width="15.58203125" bestFit="1" customWidth="1"/>
    <col min="2498" max="2498" width="18.75" bestFit="1" customWidth="1"/>
    <col min="2499" max="2499" width="13.2890625" bestFit="1" customWidth="1"/>
    <col min="2500" max="2500" width="16.45703125" bestFit="1" customWidth="1"/>
    <col min="2501" max="2501" width="13.95703125" bestFit="1" customWidth="1"/>
    <col min="2502" max="2502" width="15.58203125" bestFit="1" customWidth="1"/>
    <col min="2503" max="2503" width="18.75" bestFit="1" customWidth="1"/>
    <col min="2504" max="2504" width="13.2890625" bestFit="1" customWidth="1"/>
    <col min="2505" max="2505" width="16.45703125" bestFit="1" customWidth="1"/>
    <col min="2506" max="2506" width="13.95703125" bestFit="1" customWidth="1"/>
    <col min="2507" max="2507" width="15.58203125" bestFit="1" customWidth="1"/>
    <col min="2508" max="2508" width="18.75" bestFit="1" customWidth="1"/>
    <col min="2509" max="2509" width="13.2890625" bestFit="1" customWidth="1"/>
    <col min="2510" max="2510" width="16.45703125" bestFit="1" customWidth="1"/>
    <col min="2511" max="2511" width="13.95703125" bestFit="1" customWidth="1"/>
    <col min="2512" max="2512" width="13.2890625" bestFit="1" customWidth="1"/>
    <col min="2513" max="2513" width="16.45703125" bestFit="1" customWidth="1"/>
    <col min="2514" max="2514" width="13.95703125" bestFit="1" customWidth="1"/>
    <col min="2515" max="2515" width="15.58203125" bestFit="1" customWidth="1"/>
    <col min="2516" max="2516" width="18.75" bestFit="1" customWidth="1"/>
    <col min="2517" max="2517" width="13.2890625" bestFit="1" customWidth="1"/>
    <col min="2518" max="2518" width="16.45703125" bestFit="1" customWidth="1"/>
    <col min="2519" max="2519" width="13.95703125" bestFit="1" customWidth="1"/>
    <col min="2520" max="2520" width="15.58203125" bestFit="1" customWidth="1"/>
    <col min="2521" max="2521" width="18.75" bestFit="1" customWidth="1"/>
    <col min="2522" max="2522" width="13.2890625" bestFit="1" customWidth="1"/>
    <col min="2523" max="2523" width="16.45703125" bestFit="1" customWidth="1"/>
    <col min="2524" max="2524" width="13.95703125" bestFit="1" customWidth="1"/>
    <col min="2525" max="2525" width="15.58203125" bestFit="1" customWidth="1"/>
    <col min="2526" max="2526" width="18.75" bestFit="1" customWidth="1"/>
    <col min="2527" max="2527" width="13.2890625" bestFit="1" customWidth="1"/>
    <col min="2528" max="2528" width="16.45703125" bestFit="1" customWidth="1"/>
    <col min="2529" max="2529" width="13.95703125" bestFit="1" customWidth="1"/>
    <col min="2530" max="2530" width="15.58203125" bestFit="1" customWidth="1"/>
    <col min="2531" max="2531" width="18.75" bestFit="1" customWidth="1"/>
    <col min="2532" max="2532" width="13.2890625" bestFit="1" customWidth="1"/>
    <col min="2533" max="2533" width="16.45703125" bestFit="1" customWidth="1"/>
    <col min="2534" max="2534" width="13.95703125" bestFit="1" customWidth="1"/>
    <col min="2535" max="2535" width="15.58203125" bestFit="1" customWidth="1"/>
    <col min="2536" max="2536" width="18.75" bestFit="1" customWidth="1"/>
    <col min="2537" max="2537" width="13.2890625" bestFit="1" customWidth="1"/>
    <col min="2538" max="2538" width="16.45703125" bestFit="1" customWidth="1"/>
    <col min="2539" max="2539" width="13.95703125" bestFit="1" customWidth="1"/>
    <col min="2540" max="2540" width="15.58203125" bestFit="1" customWidth="1"/>
    <col min="2541" max="2541" width="18.75" bestFit="1" customWidth="1"/>
    <col min="2542" max="2542" width="13.2890625" bestFit="1" customWidth="1"/>
    <col min="2543" max="2543" width="16.45703125" bestFit="1" customWidth="1"/>
    <col min="2544" max="2544" width="15.0390625" bestFit="1" customWidth="1"/>
    <col min="2545" max="2545" width="15.58203125" bestFit="1" customWidth="1"/>
    <col min="2546" max="2546" width="18.75" bestFit="1" customWidth="1"/>
    <col min="2547" max="2547" width="13.2890625" bestFit="1" customWidth="1"/>
    <col min="2548" max="2548" width="16.45703125" bestFit="1" customWidth="1"/>
    <col min="2549" max="2549" width="15.0390625" bestFit="1" customWidth="1"/>
    <col min="2550" max="2550" width="15.58203125" bestFit="1" customWidth="1"/>
    <col min="2551" max="2551" width="18.75" bestFit="1" customWidth="1"/>
    <col min="2552" max="2552" width="13.2890625" bestFit="1" customWidth="1"/>
    <col min="2553" max="2553" width="16.45703125" bestFit="1" customWidth="1"/>
    <col min="2554" max="2554" width="15.0390625" bestFit="1" customWidth="1"/>
    <col min="2555" max="2555" width="15.58203125" bestFit="1" customWidth="1"/>
    <col min="2556" max="2556" width="18.75" bestFit="1" customWidth="1"/>
    <col min="2557" max="2557" width="13.2890625" bestFit="1" customWidth="1"/>
    <col min="2558" max="2558" width="16.45703125" bestFit="1" customWidth="1"/>
    <col min="2559" max="2559" width="15.0390625" bestFit="1" customWidth="1"/>
    <col min="2560" max="2560" width="15.58203125" bestFit="1" customWidth="1"/>
    <col min="2561" max="2561" width="18.75" bestFit="1" customWidth="1"/>
    <col min="2562" max="2562" width="13.2890625" bestFit="1" customWidth="1"/>
    <col min="2563" max="2563" width="16.45703125" bestFit="1" customWidth="1"/>
    <col min="2564" max="2564" width="15.0390625" bestFit="1" customWidth="1"/>
    <col min="2565" max="2565" width="15.58203125" bestFit="1" customWidth="1"/>
    <col min="2566" max="2566" width="18.75" bestFit="1" customWidth="1"/>
    <col min="2567" max="2567" width="13.2890625" bestFit="1" customWidth="1"/>
    <col min="2568" max="2568" width="16.45703125" bestFit="1" customWidth="1"/>
    <col min="2569" max="2569" width="15.0390625" bestFit="1" customWidth="1"/>
    <col min="2570" max="2570" width="15.58203125" bestFit="1" customWidth="1"/>
    <col min="2571" max="2571" width="18.75" bestFit="1" customWidth="1"/>
    <col min="2572" max="2572" width="13.2890625" bestFit="1" customWidth="1"/>
    <col min="2573" max="2573" width="16.45703125" bestFit="1" customWidth="1"/>
    <col min="2574" max="2574" width="15.0390625" bestFit="1" customWidth="1"/>
    <col min="2575" max="2575" width="13.2890625" bestFit="1" customWidth="1"/>
    <col min="2576" max="2576" width="16.45703125" bestFit="1" customWidth="1"/>
    <col min="2577" max="2577" width="15.0390625" bestFit="1" customWidth="1"/>
    <col min="2578" max="2578" width="15.58203125" bestFit="1" customWidth="1"/>
    <col min="2579" max="2579" width="18.75" bestFit="1" customWidth="1"/>
    <col min="2580" max="2580" width="13.2890625" bestFit="1" customWidth="1"/>
    <col min="2581" max="2581" width="16.45703125" bestFit="1" customWidth="1"/>
    <col min="2582" max="2582" width="15.0390625" bestFit="1" customWidth="1"/>
    <col min="2583" max="2583" width="15.58203125" bestFit="1" customWidth="1"/>
    <col min="2584" max="2584" width="18.75" bestFit="1" customWidth="1"/>
    <col min="2585" max="2585" width="13.2890625" bestFit="1" customWidth="1"/>
    <col min="2586" max="2586" width="16.45703125" bestFit="1" customWidth="1"/>
    <col min="2587" max="2587" width="15.0390625" bestFit="1" customWidth="1"/>
    <col min="2588" max="2588" width="15.58203125" bestFit="1" customWidth="1"/>
    <col min="2589" max="2589" width="18.75" bestFit="1" customWidth="1"/>
    <col min="2590" max="2590" width="13.2890625" bestFit="1" customWidth="1"/>
    <col min="2591" max="2591" width="16.45703125" bestFit="1" customWidth="1"/>
    <col min="2592" max="2592" width="15.0390625" bestFit="1" customWidth="1"/>
    <col min="2593" max="2593" width="15.58203125" bestFit="1" customWidth="1"/>
    <col min="2594" max="2594" width="18.75" bestFit="1" customWidth="1"/>
    <col min="2595" max="2595" width="13.2890625" bestFit="1" customWidth="1"/>
    <col min="2596" max="2596" width="16.45703125" bestFit="1" customWidth="1"/>
    <col min="2597" max="2597" width="15.0390625" bestFit="1" customWidth="1"/>
    <col min="2598" max="2598" width="15.58203125" bestFit="1" customWidth="1"/>
    <col min="2599" max="2599" width="18.75" bestFit="1" customWidth="1"/>
    <col min="2600" max="2600" width="13.2890625" bestFit="1" customWidth="1"/>
    <col min="2601" max="2601" width="16.45703125" bestFit="1" customWidth="1"/>
    <col min="2602" max="2602" width="15.0390625" bestFit="1" customWidth="1"/>
    <col min="2603" max="2603" width="15.58203125" bestFit="1" customWidth="1"/>
    <col min="2604" max="2604" width="18.75" bestFit="1" customWidth="1"/>
    <col min="2605" max="2605" width="13.2890625" bestFit="1" customWidth="1"/>
    <col min="2606" max="2606" width="16.45703125" bestFit="1" customWidth="1"/>
    <col min="2607" max="2607" width="15.0390625" bestFit="1" customWidth="1"/>
    <col min="2608" max="2608" width="15.58203125" bestFit="1" customWidth="1"/>
    <col min="2609" max="2609" width="18.75" bestFit="1" customWidth="1"/>
    <col min="2610" max="2610" width="13.2890625" bestFit="1" customWidth="1"/>
    <col min="2611" max="2611" width="16.45703125" bestFit="1" customWidth="1"/>
    <col min="2612" max="2612" width="15.0390625" bestFit="1" customWidth="1"/>
    <col min="2613" max="2613" width="15.58203125" bestFit="1" customWidth="1"/>
    <col min="2614" max="2614" width="18.75" bestFit="1" customWidth="1"/>
    <col min="2615" max="2615" width="13.2890625" bestFit="1" customWidth="1"/>
    <col min="2616" max="2616" width="16.45703125" bestFit="1" customWidth="1"/>
    <col min="2617" max="2617" width="15.0390625" bestFit="1" customWidth="1"/>
    <col min="2618" max="2618" width="15.58203125" bestFit="1" customWidth="1"/>
    <col min="2619" max="2619" width="18.75" bestFit="1" customWidth="1"/>
    <col min="2620" max="2620" width="13.2890625" bestFit="1" customWidth="1"/>
    <col min="2621" max="2621" width="16.45703125" bestFit="1" customWidth="1"/>
    <col min="2622" max="2622" width="15.0390625" bestFit="1" customWidth="1"/>
    <col min="2623" max="2623" width="15.58203125" bestFit="1" customWidth="1"/>
    <col min="2624" max="2624" width="18.75" bestFit="1" customWidth="1"/>
    <col min="2625" max="2625" width="13.2890625" bestFit="1" customWidth="1"/>
    <col min="2626" max="2626" width="16.45703125" bestFit="1" customWidth="1"/>
    <col min="2627" max="2627" width="15.0390625" bestFit="1" customWidth="1"/>
    <col min="2628" max="2628" width="15.58203125" bestFit="1" customWidth="1"/>
    <col min="2629" max="2629" width="18.75" bestFit="1" customWidth="1"/>
    <col min="2630" max="2630" width="13.2890625" bestFit="1" customWidth="1"/>
    <col min="2631" max="2631" width="16.45703125" bestFit="1" customWidth="1"/>
    <col min="2632" max="2632" width="15.0390625" bestFit="1" customWidth="1"/>
    <col min="2633" max="2633" width="15.58203125" bestFit="1" customWidth="1"/>
    <col min="2634" max="2634" width="18.75" bestFit="1" customWidth="1"/>
    <col min="2635" max="2635" width="13.2890625" bestFit="1" customWidth="1"/>
    <col min="2636" max="2636" width="16.45703125" bestFit="1" customWidth="1"/>
    <col min="2637" max="2637" width="15.0390625" bestFit="1" customWidth="1"/>
    <col min="2638" max="2638" width="15.58203125" bestFit="1" customWidth="1"/>
    <col min="2639" max="2639" width="18.75" bestFit="1" customWidth="1"/>
    <col min="2640" max="2640" width="13.2890625" bestFit="1" customWidth="1"/>
    <col min="2641" max="2641" width="16.45703125" bestFit="1" customWidth="1"/>
    <col min="2642" max="2642" width="15.0390625" bestFit="1" customWidth="1"/>
    <col min="2643" max="2643" width="13.2890625" bestFit="1" customWidth="1"/>
    <col min="2644" max="2644" width="16.45703125" bestFit="1" customWidth="1"/>
    <col min="2645" max="2645" width="15.0390625" bestFit="1" customWidth="1"/>
    <col min="2646" max="2646" width="15.58203125" bestFit="1" customWidth="1"/>
    <col min="2647" max="2647" width="18.75" bestFit="1" customWidth="1"/>
    <col min="2648" max="2648" width="13.2890625" bestFit="1" customWidth="1"/>
    <col min="2649" max="2649" width="16.45703125" bestFit="1" customWidth="1"/>
    <col min="2650" max="2650" width="13.95703125" bestFit="1" customWidth="1"/>
    <col min="2651" max="2651" width="15.58203125" bestFit="1" customWidth="1"/>
    <col min="2652" max="2652" width="18.75" bestFit="1" customWidth="1"/>
    <col min="2653" max="2653" width="13.2890625" bestFit="1" customWidth="1"/>
    <col min="2654" max="2654" width="16.45703125" bestFit="1" customWidth="1"/>
    <col min="2655" max="2655" width="13.95703125" bestFit="1" customWidth="1"/>
    <col min="2656" max="2656" width="15.58203125" bestFit="1" customWidth="1"/>
    <col min="2657" max="2657" width="18.75" bestFit="1" customWidth="1"/>
    <col min="2658" max="2658" width="13.2890625" bestFit="1" customWidth="1"/>
    <col min="2659" max="2659" width="16.45703125" bestFit="1" customWidth="1"/>
    <col min="2660" max="2660" width="13.95703125" bestFit="1" customWidth="1"/>
    <col min="2661" max="2661" width="15.58203125" bestFit="1" customWidth="1"/>
    <col min="2662" max="2662" width="18.75" bestFit="1" customWidth="1"/>
    <col min="2663" max="2663" width="13.95703125" bestFit="1" customWidth="1"/>
    <col min="2664" max="2664" width="13.2890625" bestFit="1" customWidth="1"/>
    <col min="2665" max="2665" width="16.45703125" bestFit="1" customWidth="1"/>
    <col min="2666" max="2666" width="13.95703125" bestFit="1" customWidth="1"/>
    <col min="2667" max="2667" width="13.2890625" bestFit="1" customWidth="1"/>
    <col min="2668" max="2668" width="16.45703125" bestFit="1" customWidth="1"/>
    <col min="2669" max="2669" width="13.95703125" bestFit="1" customWidth="1"/>
    <col min="2670" max="2670" width="15.58203125" bestFit="1" customWidth="1"/>
    <col min="2671" max="2671" width="18.75" bestFit="1" customWidth="1"/>
    <col min="2672" max="2672" width="13.2890625" bestFit="1" customWidth="1"/>
    <col min="2673" max="2673" width="16.45703125" bestFit="1" customWidth="1"/>
    <col min="2674" max="2674" width="13.95703125" bestFit="1" customWidth="1"/>
    <col min="2675" max="2675" width="15.58203125" bestFit="1" customWidth="1"/>
    <col min="2676" max="2676" width="18.75" bestFit="1" customWidth="1"/>
    <col min="2677" max="2677" width="13.2890625" bestFit="1" customWidth="1"/>
    <col min="2678" max="2678" width="16.45703125" bestFit="1" customWidth="1"/>
    <col min="2679" max="2679" width="13.95703125" bestFit="1" customWidth="1"/>
    <col min="2680" max="2680" width="15.58203125" bestFit="1" customWidth="1"/>
    <col min="2681" max="2681" width="18.75" bestFit="1" customWidth="1"/>
    <col min="2682" max="2682" width="13.2890625" bestFit="1" customWidth="1"/>
    <col min="2683" max="2683" width="16.45703125" bestFit="1" customWidth="1"/>
    <col min="2684" max="2684" width="13.95703125" bestFit="1" customWidth="1"/>
    <col min="2685" max="2685" width="15.58203125" bestFit="1" customWidth="1"/>
    <col min="2686" max="2686" width="18.75" bestFit="1" customWidth="1"/>
    <col min="2687" max="2687" width="13.2890625" bestFit="1" customWidth="1"/>
    <col min="2688" max="2688" width="16.45703125" bestFit="1" customWidth="1"/>
    <col min="2689" max="2689" width="15.0390625" bestFit="1" customWidth="1"/>
    <col min="2690" max="2690" width="15.58203125" bestFit="1" customWidth="1"/>
    <col min="2691" max="2691" width="18.75" bestFit="1" customWidth="1"/>
    <col min="2692" max="2692" width="13.2890625" bestFit="1" customWidth="1"/>
    <col min="2693" max="2693" width="16.45703125" bestFit="1" customWidth="1"/>
    <col min="2694" max="2694" width="15.0390625" bestFit="1" customWidth="1"/>
    <col min="2695" max="2695" width="15.58203125" bestFit="1" customWidth="1"/>
    <col min="2696" max="2696" width="18.75" bestFit="1" customWidth="1"/>
    <col min="2697" max="2697" width="13.2890625" bestFit="1" customWidth="1"/>
    <col min="2698" max="2698" width="16.45703125" bestFit="1" customWidth="1"/>
    <col min="2699" max="2699" width="15.0390625" bestFit="1" customWidth="1"/>
    <col min="2700" max="2700" width="15.58203125" bestFit="1" customWidth="1"/>
    <col min="2701" max="2701" width="18.75" bestFit="1" customWidth="1"/>
    <col min="2702" max="2702" width="13.2890625" bestFit="1" customWidth="1"/>
    <col min="2703" max="2703" width="16.45703125" bestFit="1" customWidth="1"/>
    <col min="2704" max="2704" width="15.0390625" bestFit="1" customWidth="1"/>
    <col min="2705" max="2705" width="15.58203125" bestFit="1" customWidth="1"/>
    <col min="2706" max="2706" width="18.75" bestFit="1" customWidth="1"/>
    <col min="2707" max="2707" width="13.2890625" bestFit="1" customWidth="1"/>
    <col min="2708" max="2708" width="16.45703125" bestFit="1" customWidth="1"/>
    <col min="2709" max="2709" width="15.0390625" bestFit="1" customWidth="1"/>
    <col min="2710" max="2710" width="15.58203125" bestFit="1" customWidth="1"/>
    <col min="2711" max="2711" width="18.75" bestFit="1" customWidth="1"/>
    <col min="2712" max="2712" width="13.2890625" bestFit="1" customWidth="1"/>
    <col min="2713" max="2713" width="16.45703125" bestFit="1" customWidth="1"/>
    <col min="2714" max="2714" width="15.0390625" bestFit="1" customWidth="1"/>
    <col min="2715" max="2715" width="15.58203125" bestFit="1" customWidth="1"/>
    <col min="2716" max="2716" width="18.75" bestFit="1" customWidth="1"/>
    <col min="2717" max="2717" width="13.2890625" bestFit="1" customWidth="1"/>
    <col min="2718" max="2718" width="16.45703125" bestFit="1" customWidth="1"/>
    <col min="2719" max="2719" width="15.0390625" bestFit="1" customWidth="1"/>
    <col min="2720" max="2720" width="13.2890625" bestFit="1" customWidth="1"/>
    <col min="2721" max="2721" width="16.45703125" bestFit="1" customWidth="1"/>
    <col min="2722" max="2722" width="15.0390625" bestFit="1" customWidth="1"/>
    <col min="2723" max="2723" width="15.58203125" bestFit="1" customWidth="1"/>
    <col min="2724" max="2724" width="18.75" bestFit="1" customWidth="1"/>
    <col min="2725" max="2725" width="13.2890625" bestFit="1" customWidth="1"/>
    <col min="2726" max="2726" width="16.45703125" bestFit="1" customWidth="1"/>
    <col min="2727" max="2727" width="15.0390625" bestFit="1" customWidth="1"/>
    <col min="2728" max="2728" width="15.58203125" bestFit="1" customWidth="1"/>
    <col min="2729" max="2729" width="18.75" bestFit="1" customWidth="1"/>
    <col min="2730" max="2730" width="13.2890625" bestFit="1" customWidth="1"/>
    <col min="2731" max="2731" width="16.45703125" bestFit="1" customWidth="1"/>
    <col min="2732" max="2732" width="15.0390625" bestFit="1" customWidth="1"/>
    <col min="2733" max="2733" width="15.58203125" bestFit="1" customWidth="1"/>
    <col min="2734" max="2734" width="18.75" bestFit="1" customWidth="1"/>
    <col min="2735" max="2735" width="13.2890625" bestFit="1" customWidth="1"/>
    <col min="2736" max="2736" width="16.45703125" bestFit="1" customWidth="1"/>
    <col min="2737" max="2737" width="15.0390625" bestFit="1" customWidth="1"/>
    <col min="2738" max="2738" width="15.58203125" bestFit="1" customWidth="1"/>
    <col min="2739" max="2739" width="18.75" bestFit="1" customWidth="1"/>
    <col min="2740" max="2740" width="13.2890625" bestFit="1" customWidth="1"/>
    <col min="2741" max="2741" width="16.45703125" bestFit="1" customWidth="1"/>
    <col min="2742" max="2742" width="15.0390625" bestFit="1" customWidth="1"/>
    <col min="2743" max="2743" width="15.58203125" bestFit="1" customWidth="1"/>
    <col min="2744" max="2744" width="18.75" bestFit="1" customWidth="1"/>
    <col min="2745" max="2745" width="13.2890625" bestFit="1" customWidth="1"/>
    <col min="2746" max="2746" width="16.45703125" bestFit="1" customWidth="1"/>
    <col min="2747" max="2747" width="15.0390625" bestFit="1" customWidth="1"/>
    <col min="2748" max="2748" width="15.58203125" bestFit="1" customWidth="1"/>
    <col min="2749" max="2749" width="18.75" bestFit="1" customWidth="1"/>
    <col min="2750" max="2750" width="13.2890625" bestFit="1" customWidth="1"/>
    <col min="2751" max="2751" width="16.45703125" bestFit="1" customWidth="1"/>
    <col min="2752" max="2752" width="15.0390625" bestFit="1" customWidth="1"/>
    <col min="2753" max="2753" width="15.58203125" bestFit="1" customWidth="1"/>
    <col min="2754" max="2754" width="18.75" bestFit="1" customWidth="1"/>
    <col min="2755" max="2755" width="13.2890625" bestFit="1" customWidth="1"/>
    <col min="2756" max="2756" width="16.45703125" bestFit="1" customWidth="1"/>
    <col min="2757" max="2757" width="15.0390625" bestFit="1" customWidth="1"/>
    <col min="2758" max="2758" width="13.2890625" bestFit="1" customWidth="1"/>
    <col min="2759" max="2759" width="16.45703125" bestFit="1" customWidth="1"/>
    <col min="2760" max="2760" width="15.0390625" bestFit="1" customWidth="1"/>
    <col min="2761" max="2761" width="15.58203125" bestFit="1" customWidth="1"/>
    <col min="2762" max="2762" width="18.75" bestFit="1" customWidth="1"/>
    <col min="2763" max="2763" width="13.2890625" bestFit="1" customWidth="1"/>
    <col min="2764" max="2764" width="16.45703125" bestFit="1" customWidth="1"/>
    <col min="2765" max="2765" width="15.0390625" bestFit="1" customWidth="1"/>
    <col min="2766" max="2766" width="15.58203125" bestFit="1" customWidth="1"/>
    <col min="2767" max="2767" width="18.75" bestFit="1" customWidth="1"/>
    <col min="2768" max="2768" width="13.2890625" bestFit="1" customWidth="1"/>
    <col min="2769" max="2769" width="16.45703125" bestFit="1" customWidth="1"/>
    <col min="2770" max="2770" width="15.0390625" bestFit="1" customWidth="1"/>
    <col min="2771" max="2771" width="15.58203125" bestFit="1" customWidth="1"/>
    <col min="2772" max="2772" width="18.75" bestFit="1" customWidth="1"/>
    <col min="2773" max="2773" width="13.2890625" bestFit="1" customWidth="1"/>
    <col min="2774" max="2774" width="16.45703125" bestFit="1" customWidth="1"/>
    <col min="2775" max="2775" width="15.0390625" bestFit="1" customWidth="1"/>
    <col min="2776" max="2776" width="15.58203125" bestFit="1" customWidth="1"/>
    <col min="2777" max="2777" width="18.75" bestFit="1" customWidth="1"/>
    <col min="2778" max="2778" width="13.2890625" bestFit="1" customWidth="1"/>
    <col min="2779" max="2779" width="16.45703125" bestFit="1" customWidth="1"/>
    <col min="2780" max="2780" width="15.0390625" bestFit="1" customWidth="1"/>
    <col min="2781" max="2781" width="15.58203125" bestFit="1" customWidth="1"/>
    <col min="2782" max="2782" width="18.75" bestFit="1" customWidth="1"/>
    <col min="2783" max="2783" width="13.2890625" bestFit="1" customWidth="1"/>
    <col min="2784" max="2784" width="16.45703125" bestFit="1" customWidth="1"/>
    <col min="2785" max="2785" width="15.0390625" bestFit="1" customWidth="1"/>
    <col min="2786" max="2786" width="15.58203125" bestFit="1" customWidth="1"/>
    <col min="2787" max="2787" width="18.75" bestFit="1" customWidth="1"/>
    <col min="2788" max="2788" width="13.2890625" bestFit="1" customWidth="1"/>
    <col min="2789" max="2789" width="16.45703125" bestFit="1" customWidth="1"/>
    <col min="2790" max="2790" width="15.0390625" bestFit="1" customWidth="1"/>
    <col min="2791" max="2791" width="15.58203125" bestFit="1" customWidth="1"/>
    <col min="2792" max="2792" width="18.75" bestFit="1" customWidth="1"/>
    <col min="2793" max="2793" width="13.2890625" bestFit="1" customWidth="1"/>
    <col min="2794" max="2794" width="16.45703125" bestFit="1" customWidth="1"/>
    <col min="2795" max="2795" width="13.95703125" bestFit="1" customWidth="1"/>
    <col min="2796" max="2796" width="15.58203125" bestFit="1" customWidth="1"/>
    <col min="2797" max="2797" width="18.75" bestFit="1" customWidth="1"/>
    <col min="2798" max="2798" width="13.2890625" bestFit="1" customWidth="1"/>
    <col min="2799" max="2799" width="16.45703125" bestFit="1" customWidth="1"/>
    <col min="2800" max="2800" width="13.95703125" bestFit="1" customWidth="1"/>
    <col min="2801" max="2801" width="15.58203125" bestFit="1" customWidth="1"/>
    <col min="2802" max="2802" width="18.75" bestFit="1" customWidth="1"/>
    <col min="2803" max="2803" width="13.2890625" bestFit="1" customWidth="1"/>
    <col min="2804" max="2804" width="16.45703125" bestFit="1" customWidth="1"/>
    <col min="2805" max="2805" width="13.95703125" bestFit="1" customWidth="1"/>
    <col min="2806" max="2806" width="15.58203125" bestFit="1" customWidth="1"/>
    <col min="2807" max="2807" width="18.75" bestFit="1" customWidth="1"/>
    <col min="2808" max="2808" width="13.2890625" bestFit="1" customWidth="1"/>
    <col min="2809" max="2809" width="16.45703125" bestFit="1" customWidth="1"/>
    <col min="2810" max="2810" width="13.95703125" bestFit="1" customWidth="1"/>
    <col min="2811" max="2811" width="15.58203125" bestFit="1" customWidth="1"/>
    <col min="2812" max="2812" width="18.75" bestFit="1" customWidth="1"/>
    <col min="2813" max="2813" width="13.95703125" bestFit="1" customWidth="1"/>
    <col min="2814" max="2814" width="15.58203125" bestFit="1" customWidth="1"/>
    <col min="2815" max="2815" width="18.75" bestFit="1" customWidth="1"/>
    <col min="2816" max="2816" width="13.2890625" bestFit="1" customWidth="1"/>
    <col min="2817" max="2817" width="16.45703125" bestFit="1" customWidth="1"/>
    <col min="2818" max="2818" width="13.95703125" bestFit="1" customWidth="1"/>
    <col min="2819" max="2819" width="15.58203125" bestFit="1" customWidth="1"/>
    <col min="2820" max="2820" width="18.75" bestFit="1" customWidth="1"/>
    <col min="2821" max="2821" width="13.2890625" bestFit="1" customWidth="1"/>
    <col min="2822" max="2822" width="16.45703125" bestFit="1" customWidth="1"/>
    <col min="2823" max="2823" width="13.95703125" bestFit="1" customWidth="1"/>
    <col min="2824" max="2824" width="15.58203125" bestFit="1" customWidth="1"/>
    <col min="2825" max="2825" width="18.75" bestFit="1" customWidth="1"/>
    <col min="2826" max="2826" width="13.2890625" bestFit="1" customWidth="1"/>
    <col min="2827" max="2827" width="16.45703125" bestFit="1" customWidth="1"/>
    <col min="2828" max="2828" width="13.95703125" bestFit="1" customWidth="1"/>
    <col min="2829" max="2829" width="15.58203125" bestFit="1" customWidth="1"/>
    <col min="2830" max="2830" width="18.75" bestFit="1" customWidth="1"/>
    <col min="2831" max="2831" width="13.2890625" bestFit="1" customWidth="1"/>
    <col min="2832" max="2832" width="16.45703125" bestFit="1" customWidth="1"/>
    <col min="2833" max="2833" width="13.95703125" bestFit="1" customWidth="1"/>
    <col min="2834" max="2834" width="15.58203125" bestFit="1" customWidth="1"/>
    <col min="2835" max="2835" width="18.75" bestFit="1" customWidth="1"/>
    <col min="2836" max="2836" width="13.2890625" bestFit="1" customWidth="1"/>
    <col min="2837" max="2837" width="16.45703125" bestFit="1" customWidth="1"/>
    <col min="2838" max="2838" width="15.0390625" bestFit="1" customWidth="1"/>
    <col min="2839" max="2839" width="15.58203125" bestFit="1" customWidth="1"/>
    <col min="2840" max="2840" width="18.75" bestFit="1" customWidth="1"/>
    <col min="2841" max="2841" width="13.2890625" bestFit="1" customWidth="1"/>
    <col min="2842" max="2842" width="16.45703125" bestFit="1" customWidth="1"/>
    <col min="2843" max="2843" width="15.0390625" bestFit="1" customWidth="1"/>
    <col min="2844" max="2844" width="15.58203125" bestFit="1" customWidth="1"/>
    <col min="2845" max="2845" width="18.75" bestFit="1" customWidth="1"/>
    <col min="2846" max="2846" width="13.2890625" bestFit="1" customWidth="1"/>
    <col min="2847" max="2847" width="16.45703125" bestFit="1" customWidth="1"/>
    <col min="2848" max="2848" width="15.0390625" bestFit="1" customWidth="1"/>
    <col min="2849" max="2849" width="15.58203125" bestFit="1" customWidth="1"/>
    <col min="2850" max="2850" width="18.75" bestFit="1" customWidth="1"/>
    <col min="2851" max="2851" width="13.2890625" bestFit="1" customWidth="1"/>
    <col min="2852" max="2852" width="16.45703125" bestFit="1" customWidth="1"/>
    <col min="2853" max="2853" width="15.0390625" bestFit="1" customWidth="1"/>
    <col min="2854" max="2854" width="13.2890625" bestFit="1" customWidth="1"/>
    <col min="2855" max="2855" width="16.45703125" bestFit="1" customWidth="1"/>
    <col min="2856" max="2856" width="15.0390625" bestFit="1" customWidth="1"/>
    <col min="2857" max="2857" width="15.58203125" bestFit="1" customWidth="1"/>
    <col min="2858" max="2858" width="18.75" bestFit="1" customWidth="1"/>
    <col min="2859" max="2859" width="13.2890625" bestFit="1" customWidth="1"/>
    <col min="2860" max="2860" width="16.45703125" bestFit="1" customWidth="1"/>
    <col min="2861" max="2861" width="15.0390625" bestFit="1" customWidth="1"/>
    <col min="2862" max="2862" width="15.58203125" bestFit="1" customWidth="1"/>
    <col min="2863" max="2863" width="18.75" bestFit="1" customWidth="1"/>
    <col min="2864" max="2864" width="13.2890625" bestFit="1" customWidth="1"/>
    <col min="2865" max="2865" width="16.45703125" bestFit="1" customWidth="1"/>
    <col min="2866" max="2866" width="15.0390625" bestFit="1" customWidth="1"/>
    <col min="2867" max="2867" width="15.58203125" bestFit="1" customWidth="1"/>
    <col min="2868" max="2868" width="18.75" bestFit="1" customWidth="1"/>
    <col min="2869" max="2869" width="13.2890625" bestFit="1" customWidth="1"/>
    <col min="2870" max="2870" width="16.45703125" bestFit="1" customWidth="1"/>
    <col min="2871" max="2871" width="15.0390625" bestFit="1" customWidth="1"/>
    <col min="2872" max="2872" width="15.58203125" bestFit="1" customWidth="1"/>
    <col min="2873" max="2873" width="18.75" bestFit="1" customWidth="1"/>
    <col min="2874" max="2874" width="13.2890625" bestFit="1" customWidth="1"/>
    <col min="2875" max="2875" width="16.45703125" bestFit="1" customWidth="1"/>
    <col min="2876" max="2876" width="15.0390625" bestFit="1" customWidth="1"/>
    <col min="2877" max="2877" width="15.58203125" bestFit="1" customWidth="1"/>
    <col min="2878" max="2878" width="18.75" bestFit="1" customWidth="1"/>
    <col min="2879" max="2879" width="13.2890625" bestFit="1" customWidth="1"/>
    <col min="2880" max="2880" width="16.45703125" bestFit="1" customWidth="1"/>
    <col min="2881" max="2881" width="15.0390625" bestFit="1" customWidth="1"/>
    <col min="2882" max="2882" width="15.58203125" bestFit="1" customWidth="1"/>
    <col min="2883" max="2883" width="18.75" bestFit="1" customWidth="1"/>
    <col min="2884" max="2884" width="13.2890625" bestFit="1" customWidth="1"/>
    <col min="2885" max="2885" width="16.45703125" bestFit="1" customWidth="1"/>
    <col min="2886" max="2886" width="15.0390625" bestFit="1" customWidth="1"/>
    <col min="2887" max="2887" width="15.58203125" bestFit="1" customWidth="1"/>
    <col min="2888" max="2888" width="18.75" bestFit="1" customWidth="1"/>
    <col min="2889" max="2889" width="13.2890625" bestFit="1" customWidth="1"/>
    <col min="2890" max="2890" width="16.45703125" bestFit="1" customWidth="1"/>
    <col min="2891" max="2891" width="15.0390625" bestFit="1" customWidth="1"/>
    <col min="2892" max="2892" width="15.58203125" bestFit="1" customWidth="1"/>
    <col min="2893" max="2893" width="18.75" bestFit="1" customWidth="1"/>
    <col min="2894" max="2894" width="13.2890625" bestFit="1" customWidth="1"/>
    <col min="2895" max="2895" width="16.45703125" bestFit="1" customWidth="1"/>
    <col min="2896" max="2896" width="15.0390625" bestFit="1" customWidth="1"/>
    <col min="2897" max="2897" width="15.58203125" bestFit="1" customWidth="1"/>
    <col min="2898" max="2898" width="18.75" bestFit="1" customWidth="1"/>
    <col min="2899" max="2899" width="13.2890625" bestFit="1" customWidth="1"/>
    <col min="2900" max="2900" width="16.45703125" bestFit="1" customWidth="1"/>
    <col min="2901" max="2901" width="15.0390625" bestFit="1" customWidth="1"/>
    <col min="2902" max="2902" width="13.2890625" bestFit="1" customWidth="1"/>
    <col min="2903" max="2903" width="16.45703125" bestFit="1" customWidth="1"/>
    <col min="2904" max="2904" width="15.0390625" bestFit="1" customWidth="1"/>
    <col min="2905" max="2905" width="15.58203125" bestFit="1" customWidth="1"/>
    <col min="2906" max="2906" width="18.75" bestFit="1" customWidth="1"/>
    <col min="2907" max="2907" width="13.2890625" bestFit="1" customWidth="1"/>
    <col min="2908" max="2908" width="16.45703125" bestFit="1" customWidth="1"/>
    <col min="2909" max="2909" width="15.0390625" bestFit="1" customWidth="1"/>
    <col min="2910" max="2910" width="15.58203125" bestFit="1" customWidth="1"/>
    <col min="2911" max="2911" width="18.75" bestFit="1" customWidth="1"/>
    <col min="2912" max="2912" width="13.2890625" bestFit="1" customWidth="1"/>
    <col min="2913" max="2913" width="16.45703125" bestFit="1" customWidth="1"/>
    <col min="2914" max="2914" width="15.0390625" bestFit="1" customWidth="1"/>
    <col min="2915" max="2915" width="15.58203125" bestFit="1" customWidth="1"/>
    <col min="2916" max="2916" width="18.75" bestFit="1" customWidth="1"/>
    <col min="2917" max="2917" width="13.2890625" bestFit="1" customWidth="1"/>
    <col min="2918" max="2918" width="16.45703125" bestFit="1" customWidth="1"/>
    <col min="2919" max="2919" width="15.0390625" bestFit="1" customWidth="1"/>
    <col min="2920" max="2920" width="13.2890625" bestFit="1" customWidth="1"/>
    <col min="2921" max="2921" width="16.45703125" bestFit="1" customWidth="1"/>
    <col min="2922" max="2922" width="15.0390625" bestFit="1" customWidth="1"/>
    <col min="2923" max="2923" width="15.58203125" bestFit="1" customWidth="1"/>
    <col min="2924" max="2924" width="18.75" bestFit="1" customWidth="1"/>
    <col min="2925" max="2925" width="13.2890625" bestFit="1" customWidth="1"/>
    <col min="2926" max="2926" width="16.45703125" bestFit="1" customWidth="1"/>
    <col min="2927" max="2927" width="15.0390625" bestFit="1" customWidth="1"/>
    <col min="2928" max="2928" width="15.58203125" bestFit="1" customWidth="1"/>
    <col min="2929" max="2929" width="18.75" bestFit="1" customWidth="1"/>
    <col min="2930" max="2930" width="13.2890625" bestFit="1" customWidth="1"/>
    <col min="2931" max="2931" width="16.45703125" bestFit="1" customWidth="1"/>
    <col min="2932" max="2932" width="15.0390625" bestFit="1" customWidth="1"/>
    <col min="2933" max="2933" width="15.58203125" bestFit="1" customWidth="1"/>
    <col min="2934" max="2934" width="18.75" bestFit="1" customWidth="1"/>
    <col min="2935" max="2935" width="13.2890625" bestFit="1" customWidth="1"/>
    <col min="2936" max="2936" width="16.45703125" bestFit="1" customWidth="1"/>
    <col min="2937" max="2937" width="15.0390625" bestFit="1" customWidth="1"/>
    <col min="2938" max="2938" width="15.58203125" bestFit="1" customWidth="1"/>
    <col min="2939" max="2939" width="18.75" bestFit="1" customWidth="1"/>
    <col min="2940" max="2940" width="13.2890625" bestFit="1" customWidth="1"/>
    <col min="2941" max="2941" width="16.45703125" bestFit="1" customWidth="1"/>
    <col min="2942" max="2942" width="15.0390625" bestFit="1" customWidth="1"/>
    <col min="2943" max="2943" width="15.58203125" bestFit="1" customWidth="1"/>
    <col min="2944" max="2944" width="18.75" bestFit="1" customWidth="1"/>
    <col min="2945" max="2945" width="13.2890625" bestFit="1" customWidth="1"/>
    <col min="2946" max="2946" width="16.45703125" bestFit="1" customWidth="1"/>
    <col min="2947" max="2947" width="15.0390625" bestFit="1" customWidth="1"/>
    <col min="2948" max="2948" width="13.2890625" bestFit="1" customWidth="1"/>
    <col min="2949" max="2949" width="16.45703125" bestFit="1" customWidth="1"/>
    <col min="2950" max="2950" width="15.0390625" bestFit="1" customWidth="1"/>
    <col min="2951" max="2951" width="15.58203125" bestFit="1" customWidth="1"/>
    <col min="2952" max="2952" width="18.75" bestFit="1" customWidth="1"/>
    <col min="2953" max="2953" width="13.2890625" bestFit="1" customWidth="1"/>
    <col min="2954" max="2954" width="16.45703125" bestFit="1" customWidth="1"/>
    <col min="2955" max="2955" width="15.0390625" bestFit="1" customWidth="1"/>
    <col min="2956" max="2956" width="15.58203125" bestFit="1" customWidth="1"/>
    <col min="2957" max="2957" width="18.75" bestFit="1" customWidth="1"/>
    <col min="2958" max="2958" width="13.2890625" bestFit="1" customWidth="1"/>
    <col min="2959" max="2959" width="16.45703125" bestFit="1" customWidth="1"/>
    <col min="2960" max="2960" width="15.0390625" bestFit="1" customWidth="1"/>
    <col min="2961" max="2961" width="15.58203125" bestFit="1" customWidth="1"/>
    <col min="2962" max="2962" width="18.75" bestFit="1" customWidth="1"/>
    <col min="2963" max="2963" width="13.2890625" bestFit="1" customWidth="1"/>
    <col min="2964" max="2964" width="16.45703125" bestFit="1" customWidth="1"/>
    <col min="2965" max="2965" width="15.0390625" bestFit="1" customWidth="1"/>
    <col min="2966" max="2966" width="15.58203125" bestFit="1" customWidth="1"/>
    <col min="2967" max="2967" width="18.75" bestFit="1" customWidth="1"/>
    <col min="2968" max="2968" width="13.2890625" bestFit="1" customWidth="1"/>
    <col min="2969" max="2969" width="16.45703125" bestFit="1" customWidth="1"/>
    <col min="2970" max="2970" width="15.0390625" bestFit="1" customWidth="1"/>
    <col min="2971" max="2971" width="13.2890625" bestFit="1" customWidth="1"/>
    <col min="2972" max="2972" width="16.45703125" bestFit="1" customWidth="1"/>
    <col min="2973" max="2973" width="15.0390625" bestFit="1" customWidth="1"/>
    <col min="2974" max="2974" width="15.58203125" bestFit="1" customWidth="1"/>
    <col min="2975" max="2975" width="18.75" bestFit="1" customWidth="1"/>
    <col min="2976" max="2976" width="13.2890625" bestFit="1" customWidth="1"/>
    <col min="2977" max="2977" width="16.45703125" bestFit="1" customWidth="1"/>
    <col min="2978" max="2978" width="16.125" bestFit="1" customWidth="1"/>
    <col min="2979" max="2979" width="13.2890625" bestFit="1" customWidth="1"/>
    <col min="2980" max="2980" width="16.45703125" bestFit="1" customWidth="1"/>
    <col min="2981" max="2981" width="16.125" bestFit="1" customWidth="1"/>
    <col min="2982" max="2982" width="15.58203125" bestFit="1" customWidth="1"/>
    <col min="2983" max="2983" width="18.75" bestFit="1" customWidth="1"/>
    <col min="2984" max="2984" width="13.2890625" bestFit="1" customWidth="1"/>
    <col min="2985" max="2985" width="16.45703125" bestFit="1" customWidth="1"/>
    <col min="2986" max="2986" width="16.125" bestFit="1" customWidth="1"/>
    <col min="2987" max="2987" width="13.2890625" bestFit="1" customWidth="1"/>
    <col min="2988" max="2988" width="16.45703125" bestFit="1" customWidth="1"/>
    <col min="2989" max="2989" width="16.125" bestFit="1" customWidth="1"/>
    <col min="2990" max="2990" width="15.58203125" bestFit="1" customWidth="1"/>
    <col min="2991" max="2991" width="18.75" bestFit="1" customWidth="1"/>
    <col min="2992" max="2992" width="13.2890625" bestFit="1" customWidth="1"/>
    <col min="2993" max="2993" width="16.45703125" bestFit="1" customWidth="1"/>
    <col min="2994" max="2994" width="16.125" bestFit="1" customWidth="1"/>
    <col min="2995" max="2995" width="15.58203125" bestFit="1" customWidth="1"/>
    <col min="2996" max="2996" width="18.75" bestFit="1" customWidth="1"/>
    <col min="2997" max="2997" width="13.2890625" bestFit="1" customWidth="1"/>
    <col min="2998" max="2998" width="16.45703125" bestFit="1" customWidth="1"/>
    <col min="2999" max="2999" width="16.125" bestFit="1" customWidth="1"/>
    <col min="3000" max="3000" width="15.58203125" bestFit="1" customWidth="1"/>
    <col min="3001" max="3001" width="18.75" bestFit="1" customWidth="1"/>
    <col min="3002" max="3002" width="13.2890625" bestFit="1" customWidth="1"/>
    <col min="3003" max="3003" width="16.45703125" bestFit="1" customWidth="1"/>
    <col min="3004" max="3004" width="16.125" bestFit="1" customWidth="1"/>
    <col min="3005" max="3005" width="15.58203125" bestFit="1" customWidth="1"/>
    <col min="3006" max="3006" width="18.75" bestFit="1" customWidth="1"/>
    <col min="3007" max="3007" width="13.2890625" bestFit="1" customWidth="1"/>
    <col min="3008" max="3008" width="16.45703125" bestFit="1" customWidth="1"/>
    <col min="3009" max="3009" width="16.125" bestFit="1" customWidth="1"/>
    <col min="3010" max="3010" width="13.2890625" bestFit="1" customWidth="1"/>
    <col min="3011" max="3011" width="16.45703125" bestFit="1" customWidth="1"/>
    <col min="3012" max="3012" width="16.125" bestFit="1" customWidth="1"/>
    <col min="3013" max="3013" width="15.58203125" bestFit="1" customWidth="1"/>
    <col min="3014" max="3014" width="18.75" bestFit="1" customWidth="1"/>
    <col min="3015" max="3015" width="13.2890625" bestFit="1" customWidth="1"/>
    <col min="3016" max="3016" width="16.45703125" bestFit="1" customWidth="1"/>
    <col min="3017" max="3017" width="16.125" bestFit="1" customWidth="1"/>
    <col min="3018" max="3018" width="15.58203125" bestFit="1" customWidth="1"/>
    <col min="3019" max="3019" width="18.75" bestFit="1" customWidth="1"/>
    <col min="3020" max="3020" width="13.2890625" bestFit="1" customWidth="1"/>
    <col min="3021" max="3021" width="16.45703125" bestFit="1" customWidth="1"/>
    <col min="3022" max="3022" width="16.125" bestFit="1" customWidth="1"/>
    <col min="3023" max="3023" width="15.58203125" bestFit="1" customWidth="1"/>
    <col min="3024" max="3024" width="18.75" bestFit="1" customWidth="1"/>
    <col min="3025" max="3025" width="13.2890625" bestFit="1" customWidth="1"/>
    <col min="3026" max="3026" width="16.45703125" bestFit="1" customWidth="1"/>
    <col min="3027" max="3027" width="16.125" bestFit="1" customWidth="1"/>
    <col min="3028" max="3028" width="15.58203125" bestFit="1" customWidth="1"/>
    <col min="3029" max="3029" width="18.75" bestFit="1" customWidth="1"/>
    <col min="3030" max="3030" width="13.2890625" bestFit="1" customWidth="1"/>
    <col min="3031" max="3031" width="16.45703125" bestFit="1" customWidth="1"/>
    <col min="3032" max="3032" width="16.125" bestFit="1" customWidth="1"/>
    <col min="3033" max="3033" width="15.58203125" bestFit="1" customWidth="1"/>
    <col min="3034" max="3034" width="18.75" bestFit="1" customWidth="1"/>
    <col min="3035" max="3035" width="13.2890625" bestFit="1" customWidth="1"/>
    <col min="3036" max="3036" width="16.45703125" bestFit="1" customWidth="1"/>
    <col min="3037" max="3037" width="16.125" bestFit="1" customWidth="1"/>
    <col min="3038" max="3038" width="15.58203125" bestFit="1" customWidth="1"/>
    <col min="3039" max="3039" width="18.75" bestFit="1" customWidth="1"/>
    <col min="3040" max="3040" width="13.2890625" bestFit="1" customWidth="1"/>
    <col min="3041" max="3041" width="16.45703125" bestFit="1" customWidth="1"/>
    <col min="3042" max="3042" width="16.125" bestFit="1" customWidth="1"/>
    <col min="3043" max="3043" width="15.58203125" bestFit="1" customWidth="1"/>
    <col min="3044" max="3044" width="18.75" bestFit="1" customWidth="1"/>
    <col min="3045" max="3045" width="13.2890625" bestFit="1" customWidth="1"/>
    <col min="3046" max="3046" width="16.45703125" bestFit="1" customWidth="1"/>
    <col min="3047" max="3047" width="16.125" bestFit="1" customWidth="1"/>
    <col min="3048" max="3048" width="15.58203125" bestFit="1" customWidth="1"/>
    <col min="3049" max="3049" width="18.75" bestFit="1" customWidth="1"/>
    <col min="3050" max="3050" width="13.2890625" bestFit="1" customWidth="1"/>
    <col min="3051" max="3051" width="16.45703125" bestFit="1" customWidth="1"/>
    <col min="3052" max="3052" width="16.125" bestFit="1" customWidth="1"/>
    <col min="3053" max="3053" width="15.58203125" bestFit="1" customWidth="1"/>
    <col min="3054" max="3054" width="18.75" bestFit="1" customWidth="1"/>
    <col min="3055" max="3055" width="13.2890625" bestFit="1" customWidth="1"/>
    <col min="3056" max="3056" width="16.45703125" bestFit="1" customWidth="1"/>
    <col min="3057" max="3057" width="16.125" bestFit="1" customWidth="1"/>
    <col min="3058" max="3058" width="15.58203125" bestFit="1" customWidth="1"/>
    <col min="3059" max="3059" width="18.75" bestFit="1" customWidth="1"/>
    <col min="3060" max="3060" width="13.2890625" bestFit="1" customWidth="1"/>
    <col min="3061" max="3061" width="16.45703125" bestFit="1" customWidth="1"/>
    <col min="3062" max="3062" width="16.125" bestFit="1" customWidth="1"/>
    <col min="3063" max="3063" width="15.58203125" bestFit="1" customWidth="1"/>
    <col min="3064" max="3064" width="18.75" bestFit="1" customWidth="1"/>
    <col min="3065" max="3065" width="13.2890625" bestFit="1" customWidth="1"/>
    <col min="3066" max="3066" width="16.45703125" bestFit="1" customWidth="1"/>
    <col min="3067" max="3067" width="16.125" bestFit="1" customWidth="1"/>
    <col min="3068" max="3068" width="15.58203125" bestFit="1" customWidth="1"/>
    <col min="3069" max="3069" width="18.75" bestFit="1" customWidth="1"/>
    <col min="3070" max="3070" width="13.2890625" bestFit="1" customWidth="1"/>
    <col min="3071" max="3071" width="16.45703125" bestFit="1" customWidth="1"/>
    <col min="3072" max="3072" width="16.125" bestFit="1" customWidth="1"/>
    <col min="3073" max="3073" width="15.58203125" bestFit="1" customWidth="1"/>
    <col min="3074" max="3074" width="18.75" bestFit="1" customWidth="1"/>
    <col min="3075" max="3075" width="13.2890625" bestFit="1" customWidth="1"/>
    <col min="3076" max="3076" width="16.45703125" bestFit="1" customWidth="1"/>
    <col min="3077" max="3077" width="16.125" bestFit="1" customWidth="1"/>
    <col min="3078" max="3078" width="15.58203125" bestFit="1" customWidth="1"/>
    <col min="3079" max="3079" width="18.75" bestFit="1" customWidth="1"/>
    <col min="3080" max="3080" width="13.2890625" bestFit="1" customWidth="1"/>
    <col min="3081" max="3081" width="16.45703125" bestFit="1" customWidth="1"/>
    <col min="3082" max="3082" width="15.0390625" bestFit="1" customWidth="1"/>
    <col min="3083" max="3083" width="15.58203125" bestFit="1" customWidth="1"/>
    <col min="3084" max="3084" width="18.75" bestFit="1" customWidth="1"/>
    <col min="3085" max="3085" width="13.2890625" bestFit="1" customWidth="1"/>
    <col min="3086" max="3086" width="16.45703125" bestFit="1" customWidth="1"/>
    <col min="3087" max="3087" width="15.0390625" bestFit="1" customWidth="1"/>
    <col min="3088" max="3088" width="13.2890625" bestFit="1" customWidth="1"/>
    <col min="3089" max="3089" width="16.45703125" bestFit="1" customWidth="1"/>
    <col min="3090" max="3090" width="15.0390625" bestFit="1" customWidth="1"/>
    <col min="3091" max="3091" width="15.58203125" bestFit="1" customWidth="1"/>
    <col min="3092" max="3092" width="18.75" bestFit="1" customWidth="1"/>
    <col min="3093" max="3093" width="13.2890625" bestFit="1" customWidth="1"/>
    <col min="3094" max="3094" width="16.45703125" bestFit="1" customWidth="1"/>
    <col min="3095" max="3095" width="15.0390625" bestFit="1" customWidth="1"/>
    <col min="3096" max="3096" width="15.58203125" bestFit="1" customWidth="1"/>
    <col min="3097" max="3097" width="18.75" bestFit="1" customWidth="1"/>
    <col min="3098" max="3098" width="13.2890625" bestFit="1" customWidth="1"/>
    <col min="3099" max="3099" width="16.45703125" bestFit="1" customWidth="1"/>
    <col min="3100" max="3100" width="15.0390625" bestFit="1" customWidth="1"/>
    <col min="3101" max="3101" width="15.58203125" bestFit="1" customWidth="1"/>
    <col min="3102" max="3102" width="18.75" bestFit="1" customWidth="1"/>
    <col min="3103" max="3103" width="13.2890625" bestFit="1" customWidth="1"/>
    <col min="3104" max="3104" width="16.45703125" bestFit="1" customWidth="1"/>
    <col min="3105" max="3105" width="15.0390625" bestFit="1" customWidth="1"/>
    <col min="3106" max="3106" width="13.2890625" bestFit="1" customWidth="1"/>
    <col min="3107" max="3107" width="16.45703125" bestFit="1" customWidth="1"/>
    <col min="3108" max="3108" width="15.0390625" bestFit="1" customWidth="1"/>
    <col min="3109" max="3109" width="15.58203125" bestFit="1" customWidth="1"/>
    <col min="3110" max="3110" width="18.75" bestFit="1" customWidth="1"/>
    <col min="3111" max="3111" width="13.2890625" bestFit="1" customWidth="1"/>
    <col min="3112" max="3112" width="16.45703125" bestFit="1" customWidth="1"/>
    <col min="3113" max="3113" width="15.0390625" bestFit="1" customWidth="1"/>
    <col min="3114" max="3114" width="15.58203125" bestFit="1" customWidth="1"/>
    <col min="3115" max="3115" width="18.75" bestFit="1" customWidth="1"/>
    <col min="3116" max="3116" width="13.2890625" bestFit="1" customWidth="1"/>
    <col min="3117" max="3117" width="16.45703125" bestFit="1" customWidth="1"/>
    <col min="3118" max="3118" width="15.0390625" bestFit="1" customWidth="1"/>
    <col min="3119" max="3119" width="15.58203125" bestFit="1" customWidth="1"/>
    <col min="3120" max="3120" width="18.75" bestFit="1" customWidth="1"/>
    <col min="3121" max="3121" width="13.2890625" bestFit="1" customWidth="1"/>
    <col min="3122" max="3122" width="16.45703125" bestFit="1" customWidth="1"/>
    <col min="3123" max="3123" width="16.125" bestFit="1" customWidth="1"/>
    <col min="3124" max="3124" width="15.58203125" bestFit="1" customWidth="1"/>
    <col min="3125" max="3125" width="18.75" bestFit="1" customWidth="1"/>
    <col min="3126" max="3126" width="13.2890625" bestFit="1" customWidth="1"/>
    <col min="3127" max="3127" width="16.45703125" bestFit="1" customWidth="1"/>
    <col min="3128" max="3128" width="16.125" bestFit="1" customWidth="1"/>
    <col min="3129" max="3129" width="15.58203125" bestFit="1" customWidth="1"/>
    <col min="3130" max="3130" width="18.75" bestFit="1" customWidth="1"/>
    <col min="3131" max="3131" width="13.2890625" bestFit="1" customWidth="1"/>
    <col min="3132" max="3132" width="16.45703125" bestFit="1" customWidth="1"/>
    <col min="3133" max="3133" width="16.125" bestFit="1" customWidth="1"/>
    <col min="3134" max="3134" width="15.58203125" bestFit="1" customWidth="1"/>
    <col min="3135" max="3135" width="18.75" bestFit="1" customWidth="1"/>
    <col min="3136" max="3136" width="13.2890625" bestFit="1" customWidth="1"/>
    <col min="3137" max="3137" width="16.45703125" bestFit="1" customWidth="1"/>
    <col min="3138" max="3138" width="16.125" bestFit="1" customWidth="1"/>
    <col min="3139" max="3139" width="15.58203125" bestFit="1" customWidth="1"/>
    <col min="3140" max="3140" width="18.75" bestFit="1" customWidth="1"/>
    <col min="3141" max="3141" width="13.2890625" bestFit="1" customWidth="1"/>
    <col min="3142" max="3142" width="16.45703125" bestFit="1" customWidth="1"/>
    <col min="3143" max="3143" width="16.125" bestFit="1" customWidth="1"/>
    <col min="3144" max="3144" width="13.2890625" bestFit="1" customWidth="1"/>
    <col min="3145" max="3145" width="16.45703125" bestFit="1" customWidth="1"/>
    <col min="3146" max="3146" width="16.125" bestFit="1" customWidth="1"/>
    <col min="3147" max="3147" width="15.58203125" bestFit="1" customWidth="1"/>
    <col min="3148" max="3148" width="18.75" bestFit="1" customWidth="1"/>
    <col min="3149" max="3149" width="13.2890625" bestFit="1" customWidth="1"/>
    <col min="3150" max="3150" width="16.45703125" bestFit="1" customWidth="1"/>
    <col min="3151" max="3151" width="16.125" bestFit="1" customWidth="1"/>
    <col min="3152" max="3152" width="15.58203125" bestFit="1" customWidth="1"/>
    <col min="3153" max="3153" width="18.75" bestFit="1" customWidth="1"/>
    <col min="3154" max="3154" width="13.2890625" bestFit="1" customWidth="1"/>
    <col min="3155" max="3155" width="16.45703125" bestFit="1" customWidth="1"/>
    <col min="3156" max="3156" width="16.125" bestFit="1" customWidth="1"/>
    <col min="3157" max="3157" width="13.2890625" bestFit="1" customWidth="1"/>
    <col min="3158" max="3158" width="16.45703125" bestFit="1" customWidth="1"/>
    <col min="3159" max="3159" width="16.125" bestFit="1" customWidth="1"/>
    <col min="3160" max="3160" width="15.58203125" bestFit="1" customWidth="1"/>
    <col min="3161" max="3161" width="18.75" bestFit="1" customWidth="1"/>
    <col min="3162" max="3162" width="13.2890625" bestFit="1" customWidth="1"/>
    <col min="3163" max="3163" width="16.45703125" bestFit="1" customWidth="1"/>
    <col min="3164" max="3164" width="16.125" bestFit="1" customWidth="1"/>
    <col min="3165" max="3165" width="15.58203125" bestFit="1" customWidth="1"/>
    <col min="3166" max="3166" width="18.75" bestFit="1" customWidth="1"/>
    <col min="3167" max="3167" width="13.2890625" bestFit="1" customWidth="1"/>
    <col min="3168" max="3168" width="16.45703125" bestFit="1" customWidth="1"/>
    <col min="3169" max="3169" width="16.125" bestFit="1" customWidth="1"/>
    <col min="3170" max="3170" width="15.58203125" bestFit="1" customWidth="1"/>
    <col min="3171" max="3171" width="18.75" bestFit="1" customWidth="1"/>
    <col min="3172" max="3172" width="13.2890625" bestFit="1" customWidth="1"/>
    <col min="3173" max="3173" width="16.45703125" bestFit="1" customWidth="1"/>
    <col min="3174" max="3174" width="16.125" bestFit="1" customWidth="1"/>
    <col min="3175" max="3175" width="15.58203125" bestFit="1" customWidth="1"/>
    <col min="3176" max="3176" width="18.75" bestFit="1" customWidth="1"/>
    <col min="3177" max="3177" width="13.2890625" bestFit="1" customWidth="1"/>
    <col min="3178" max="3178" width="16.45703125" bestFit="1" customWidth="1"/>
    <col min="3179" max="3179" width="16.125" bestFit="1" customWidth="1"/>
    <col min="3180" max="3180" width="15.58203125" bestFit="1" customWidth="1"/>
    <col min="3181" max="3181" width="18.75" bestFit="1" customWidth="1"/>
    <col min="3182" max="3182" width="13.2890625" bestFit="1" customWidth="1"/>
    <col min="3183" max="3183" width="16.45703125" bestFit="1" customWidth="1"/>
    <col min="3184" max="3184" width="16.125" bestFit="1" customWidth="1"/>
    <col min="3185" max="3185" width="15.58203125" bestFit="1" customWidth="1"/>
    <col min="3186" max="3186" width="18.75" bestFit="1" customWidth="1"/>
    <col min="3187" max="3187" width="13.2890625" bestFit="1" customWidth="1"/>
    <col min="3188" max="3188" width="16.45703125" bestFit="1" customWidth="1"/>
    <col min="3189" max="3189" width="16.125" bestFit="1" customWidth="1"/>
    <col min="3190" max="3190" width="15.58203125" bestFit="1" customWidth="1"/>
    <col min="3191" max="3191" width="18.75" bestFit="1" customWidth="1"/>
    <col min="3192" max="3192" width="13.2890625" bestFit="1" customWidth="1"/>
    <col min="3193" max="3193" width="16.45703125" bestFit="1" customWidth="1"/>
    <col min="3194" max="3194" width="16.125" bestFit="1" customWidth="1"/>
    <col min="3195" max="3195" width="15.58203125" bestFit="1" customWidth="1"/>
    <col min="3196" max="3196" width="18.75" bestFit="1" customWidth="1"/>
    <col min="3197" max="3197" width="13.2890625" bestFit="1" customWidth="1"/>
    <col min="3198" max="3198" width="16.45703125" bestFit="1" customWidth="1"/>
    <col min="3199" max="3199" width="16.125" bestFit="1" customWidth="1"/>
    <col min="3200" max="3200" width="15.58203125" bestFit="1" customWidth="1"/>
    <col min="3201" max="3201" width="18.75" bestFit="1" customWidth="1"/>
    <col min="3202" max="3202" width="13.2890625" bestFit="1" customWidth="1"/>
    <col min="3203" max="3203" width="16.45703125" bestFit="1" customWidth="1"/>
    <col min="3204" max="3204" width="16.125" bestFit="1" customWidth="1"/>
    <col min="3205" max="3205" width="15.58203125" bestFit="1" customWidth="1"/>
    <col min="3206" max="3206" width="18.75" bestFit="1" customWidth="1"/>
    <col min="3207" max="3207" width="13.2890625" bestFit="1" customWidth="1"/>
    <col min="3208" max="3208" width="16.45703125" bestFit="1" customWidth="1"/>
    <col min="3209" max="3209" width="16.125" bestFit="1" customWidth="1"/>
    <col min="3210" max="3210" width="15.58203125" bestFit="1" customWidth="1"/>
    <col min="3211" max="3211" width="18.75" bestFit="1" customWidth="1"/>
    <col min="3212" max="3212" width="13.2890625" bestFit="1" customWidth="1"/>
    <col min="3213" max="3213" width="16.45703125" bestFit="1" customWidth="1"/>
    <col min="3214" max="3214" width="16.125" bestFit="1" customWidth="1"/>
    <col min="3215" max="3215" width="15.58203125" bestFit="1" customWidth="1"/>
    <col min="3216" max="3216" width="18.75" bestFit="1" customWidth="1"/>
    <col min="3217" max="3217" width="13.2890625" bestFit="1" customWidth="1"/>
    <col min="3218" max="3218" width="16.45703125" bestFit="1" customWidth="1"/>
    <col min="3219" max="3219" width="16.125" bestFit="1" customWidth="1"/>
    <col min="3220" max="3220" width="15.58203125" bestFit="1" customWidth="1"/>
    <col min="3221" max="3221" width="18.75" bestFit="1" customWidth="1"/>
    <col min="3222" max="3222" width="13.2890625" bestFit="1" customWidth="1"/>
    <col min="3223" max="3223" width="16.45703125" bestFit="1" customWidth="1"/>
    <col min="3224" max="3224" width="15.0390625" bestFit="1" customWidth="1"/>
    <col min="3225" max="3225" width="15.58203125" bestFit="1" customWidth="1"/>
    <col min="3226" max="3226" width="18.75" bestFit="1" customWidth="1"/>
    <col min="3227" max="3227" width="13.2890625" bestFit="1" customWidth="1"/>
    <col min="3228" max="3228" width="16.45703125" bestFit="1" customWidth="1"/>
    <col min="3229" max="3229" width="15.0390625" bestFit="1" customWidth="1"/>
    <col min="3230" max="3230" width="15.58203125" bestFit="1" customWidth="1"/>
    <col min="3231" max="3231" width="18.75" bestFit="1" customWidth="1"/>
    <col min="3232" max="3232" width="13.2890625" bestFit="1" customWidth="1"/>
    <col min="3233" max="3233" width="16.45703125" bestFit="1" customWidth="1"/>
    <col min="3234" max="3234" width="15.0390625" bestFit="1" customWidth="1"/>
    <col min="3235" max="3235" width="15.58203125" bestFit="1" customWidth="1"/>
    <col min="3236" max="3236" width="18.75" bestFit="1" customWidth="1"/>
    <col min="3237" max="3237" width="13.2890625" bestFit="1" customWidth="1"/>
    <col min="3238" max="3238" width="16.45703125" bestFit="1" customWidth="1"/>
    <col min="3239" max="3239" width="15.0390625" bestFit="1" customWidth="1"/>
    <col min="3240" max="3240" width="15.58203125" bestFit="1" customWidth="1"/>
    <col min="3241" max="3241" width="18.75" bestFit="1" customWidth="1"/>
    <col min="3242" max="3242" width="13.2890625" bestFit="1" customWidth="1"/>
    <col min="3243" max="3243" width="16.45703125" bestFit="1" customWidth="1"/>
    <col min="3244" max="3244" width="15.0390625" bestFit="1" customWidth="1"/>
    <col min="3245" max="3245" width="15.58203125" bestFit="1" customWidth="1"/>
    <col min="3246" max="3246" width="18.75" bestFit="1" customWidth="1"/>
    <col min="3247" max="3247" width="13.2890625" bestFit="1" customWidth="1"/>
    <col min="3248" max="3248" width="16.45703125" bestFit="1" customWidth="1"/>
    <col min="3249" max="3249" width="15.0390625" bestFit="1" customWidth="1"/>
    <col min="3250" max="3250" width="15.58203125" bestFit="1" customWidth="1"/>
    <col min="3251" max="3251" width="18.75" bestFit="1" customWidth="1"/>
    <col min="3252" max="3252" width="13.2890625" bestFit="1" customWidth="1"/>
    <col min="3253" max="3253" width="16.45703125" bestFit="1" customWidth="1"/>
    <col min="3254" max="3254" width="15.0390625" bestFit="1" customWidth="1"/>
    <col min="3255" max="3255" width="15.58203125" bestFit="1" customWidth="1"/>
    <col min="3256" max="3256" width="18.75" bestFit="1" customWidth="1"/>
    <col min="3257" max="3257" width="13.2890625" bestFit="1" customWidth="1"/>
    <col min="3258" max="3258" width="16.45703125" bestFit="1" customWidth="1"/>
    <col min="3259" max="3259" width="15.0390625" bestFit="1" customWidth="1"/>
    <col min="3260" max="3260" width="15.58203125" bestFit="1" customWidth="1"/>
    <col min="3261" max="3261" width="18.75" bestFit="1" customWidth="1"/>
    <col min="3262" max="3262" width="13.2890625" bestFit="1" customWidth="1"/>
    <col min="3263" max="3263" width="16.45703125" bestFit="1" customWidth="1"/>
    <col min="3264" max="3264" width="15.0390625" bestFit="1" customWidth="1"/>
    <col min="3265" max="3265" width="15.58203125" bestFit="1" customWidth="1"/>
    <col min="3266" max="3266" width="18.75" bestFit="1" customWidth="1"/>
    <col min="3267" max="3267" width="13.2890625" bestFit="1" customWidth="1"/>
    <col min="3268" max="3268" width="16.45703125" bestFit="1" customWidth="1"/>
    <col min="3269" max="3269" width="16.125" bestFit="1" customWidth="1"/>
    <col min="3270" max="3270" width="15.58203125" bestFit="1" customWidth="1"/>
    <col min="3271" max="3271" width="18.75" bestFit="1" customWidth="1"/>
    <col min="3272" max="3272" width="13.2890625" bestFit="1" customWidth="1"/>
    <col min="3273" max="3273" width="16.45703125" bestFit="1" customWidth="1"/>
    <col min="3274" max="3274" width="16.125" bestFit="1" customWidth="1"/>
    <col min="3275" max="3275" width="15.58203125" bestFit="1" customWidth="1"/>
    <col min="3276" max="3276" width="18.75" bestFit="1" customWidth="1"/>
    <col min="3277" max="3277" width="13.2890625" bestFit="1" customWidth="1"/>
    <col min="3278" max="3278" width="16.45703125" bestFit="1" customWidth="1"/>
    <col min="3279" max="3279" width="16.125" bestFit="1" customWidth="1"/>
    <col min="3280" max="3280" width="15.58203125" bestFit="1" customWidth="1"/>
    <col min="3281" max="3281" width="18.75" bestFit="1" customWidth="1"/>
    <col min="3282" max="3282" width="13.2890625" bestFit="1" customWidth="1"/>
    <col min="3283" max="3283" width="16.45703125" bestFit="1" customWidth="1"/>
    <col min="3284" max="3284" width="16.125" bestFit="1" customWidth="1"/>
    <col min="3285" max="3285" width="15.58203125" bestFit="1" customWidth="1"/>
    <col min="3286" max="3286" width="18.75" bestFit="1" customWidth="1"/>
    <col min="3287" max="3287" width="13.2890625" bestFit="1" customWidth="1"/>
    <col min="3288" max="3288" width="16.45703125" bestFit="1" customWidth="1"/>
    <col min="3289" max="3289" width="16.125" bestFit="1" customWidth="1"/>
    <col min="3290" max="3290" width="15.58203125" bestFit="1" customWidth="1"/>
    <col min="3291" max="3291" width="18.75" bestFit="1" customWidth="1"/>
    <col min="3292" max="3292" width="13.2890625" bestFit="1" customWidth="1"/>
    <col min="3293" max="3293" width="16.45703125" bestFit="1" customWidth="1"/>
    <col min="3294" max="3294" width="16.125" bestFit="1" customWidth="1"/>
    <col min="3295" max="3295" width="15.58203125" bestFit="1" customWidth="1"/>
    <col min="3296" max="3296" width="18.75" bestFit="1" customWidth="1"/>
    <col min="3297" max="3297" width="13.2890625" bestFit="1" customWidth="1"/>
    <col min="3298" max="3298" width="16.45703125" bestFit="1" customWidth="1"/>
    <col min="3299" max="3299" width="16.125" bestFit="1" customWidth="1"/>
    <col min="3300" max="3300" width="13.2890625" bestFit="1" customWidth="1"/>
    <col min="3301" max="3301" width="16.45703125" bestFit="1" customWidth="1"/>
    <col min="3302" max="3302" width="16.125" bestFit="1" customWidth="1"/>
    <col min="3303" max="3303" width="15.58203125" bestFit="1" customWidth="1"/>
    <col min="3304" max="3304" width="18.75" bestFit="1" customWidth="1"/>
    <col min="3305" max="3305" width="13.2890625" bestFit="1" customWidth="1"/>
    <col min="3306" max="3306" width="16.45703125" bestFit="1" customWidth="1"/>
    <col min="3307" max="3307" width="16.125" bestFit="1" customWidth="1"/>
    <col min="3308" max="3308" width="15.58203125" bestFit="1" customWidth="1"/>
    <col min="3309" max="3309" width="18.75" bestFit="1" customWidth="1"/>
    <col min="3310" max="3310" width="13.2890625" bestFit="1" customWidth="1"/>
    <col min="3311" max="3311" width="16.45703125" bestFit="1" customWidth="1"/>
    <col min="3312" max="3312" width="16.125" bestFit="1" customWidth="1"/>
    <col min="3313" max="3313" width="15.58203125" bestFit="1" customWidth="1"/>
    <col min="3314" max="3314" width="18.75" bestFit="1" customWidth="1"/>
    <col min="3315" max="3315" width="13.2890625" bestFit="1" customWidth="1"/>
    <col min="3316" max="3316" width="16.45703125" bestFit="1" customWidth="1"/>
    <col min="3317" max="3317" width="16.125" bestFit="1" customWidth="1"/>
    <col min="3318" max="3318" width="13.2890625" bestFit="1" customWidth="1"/>
    <col min="3319" max="3319" width="16.45703125" bestFit="1" customWidth="1"/>
    <col min="3320" max="3320" width="16.125" bestFit="1" customWidth="1"/>
    <col min="3321" max="3321" width="15.58203125" bestFit="1" customWidth="1"/>
    <col min="3322" max="3322" width="18.75" bestFit="1" customWidth="1"/>
    <col min="3323" max="3323" width="13.2890625" bestFit="1" customWidth="1"/>
    <col min="3324" max="3324" width="16.45703125" bestFit="1" customWidth="1"/>
    <col min="3325" max="3325" width="16.125" bestFit="1" customWidth="1"/>
    <col min="3326" max="3326" width="15.58203125" bestFit="1" customWidth="1"/>
    <col min="3327" max="3327" width="18.75" bestFit="1" customWidth="1"/>
    <col min="3328" max="3328" width="13.2890625" bestFit="1" customWidth="1"/>
    <col min="3329" max="3329" width="16.45703125" bestFit="1" customWidth="1"/>
    <col min="3330" max="3330" width="16.125" bestFit="1" customWidth="1"/>
    <col min="3331" max="3331" width="15.58203125" bestFit="1" customWidth="1"/>
    <col min="3332" max="3332" width="18.75" bestFit="1" customWidth="1"/>
    <col min="3333" max="3333" width="13.2890625" bestFit="1" customWidth="1"/>
    <col min="3334" max="3334" width="16.45703125" bestFit="1" customWidth="1"/>
    <col min="3335" max="3335" width="16.125" bestFit="1" customWidth="1"/>
    <col min="3336" max="3336" width="15.58203125" bestFit="1" customWidth="1"/>
    <col min="3337" max="3337" width="18.75" bestFit="1" customWidth="1"/>
    <col min="3338" max="3338" width="13.2890625" bestFit="1" customWidth="1"/>
    <col min="3339" max="3339" width="16.45703125" bestFit="1" customWidth="1"/>
    <col min="3340" max="3340" width="16.125" bestFit="1" customWidth="1"/>
    <col min="3341" max="3341" width="15.58203125" bestFit="1" customWidth="1"/>
    <col min="3342" max="3342" width="18.75" bestFit="1" customWidth="1"/>
    <col min="3343" max="3343" width="13.2890625" bestFit="1" customWidth="1"/>
    <col min="3344" max="3344" width="16.45703125" bestFit="1" customWidth="1"/>
    <col min="3345" max="3345" width="16.125" bestFit="1" customWidth="1"/>
    <col min="3346" max="3346" width="15.58203125" bestFit="1" customWidth="1"/>
    <col min="3347" max="3347" width="18.75" bestFit="1" customWidth="1"/>
    <col min="3348" max="3348" width="13.2890625" bestFit="1" customWidth="1"/>
    <col min="3349" max="3349" width="16.45703125" bestFit="1" customWidth="1"/>
    <col min="3350" max="3350" width="16.125" bestFit="1" customWidth="1"/>
    <col min="3351" max="3351" width="15.58203125" bestFit="1" customWidth="1"/>
    <col min="3352" max="3352" width="18.75" bestFit="1" customWidth="1"/>
    <col min="3353" max="3353" width="13.2890625" bestFit="1" customWidth="1"/>
    <col min="3354" max="3354" width="16.45703125" bestFit="1" customWidth="1"/>
    <col min="3355" max="3355" width="16.125" bestFit="1" customWidth="1"/>
    <col min="3356" max="3356" width="15.58203125" bestFit="1" customWidth="1"/>
    <col min="3357" max="3357" width="18.75" bestFit="1" customWidth="1"/>
    <col min="3358" max="3358" width="13.2890625" bestFit="1" customWidth="1"/>
    <col min="3359" max="3359" width="16.45703125" bestFit="1" customWidth="1"/>
    <col min="3360" max="3360" width="16.125" bestFit="1" customWidth="1"/>
    <col min="3361" max="3361" width="15.58203125" bestFit="1" customWidth="1"/>
    <col min="3362" max="3362" width="18.75" bestFit="1" customWidth="1"/>
    <col min="3363" max="3363" width="13.2890625" bestFit="1" customWidth="1"/>
    <col min="3364" max="3364" width="16.45703125" bestFit="1" customWidth="1"/>
    <col min="3365" max="3365" width="16.125" bestFit="1" customWidth="1"/>
    <col min="3366" max="3366" width="15.58203125" bestFit="1" customWidth="1"/>
    <col min="3367" max="3367" width="18.75" bestFit="1" customWidth="1"/>
    <col min="3368" max="3368" width="13.2890625" bestFit="1" customWidth="1"/>
    <col min="3369" max="3369" width="16.45703125" bestFit="1" customWidth="1"/>
    <col min="3370" max="3370" width="16.125" bestFit="1" customWidth="1"/>
    <col min="3371" max="3371" width="12.75" bestFit="1" customWidth="1"/>
  </cols>
  <sheetData>
    <row r="1" spans="1:14" x14ac:dyDescent="0.65">
      <c r="A1" s="6" t="s">
        <v>115</v>
      </c>
      <c r="B1" t="s">
        <v>192</v>
      </c>
    </row>
    <row r="3" spans="1:14" x14ac:dyDescent="0.65">
      <c r="A3" s="6" t="s">
        <v>166</v>
      </c>
      <c r="B3" s="6" t="s">
        <v>179</v>
      </c>
    </row>
    <row r="4" spans="1:14" x14ac:dyDescent="0.65">
      <c r="A4" s="6" t="s">
        <v>162</v>
      </c>
      <c r="B4" t="s">
        <v>167</v>
      </c>
      <c r="C4" t="s">
        <v>168</v>
      </c>
      <c r="D4" t="s">
        <v>169</v>
      </c>
      <c r="E4" t="s">
        <v>170</v>
      </c>
      <c r="F4" t="s">
        <v>171</v>
      </c>
      <c r="G4" t="s">
        <v>172</v>
      </c>
      <c r="H4" t="s">
        <v>173</v>
      </c>
      <c r="I4" t="s">
        <v>174</v>
      </c>
      <c r="J4" t="s">
        <v>175</v>
      </c>
      <c r="K4" t="s">
        <v>176</v>
      </c>
      <c r="L4" t="s">
        <v>177</v>
      </c>
      <c r="M4" t="s">
        <v>178</v>
      </c>
      <c r="N4" t="s">
        <v>163</v>
      </c>
    </row>
    <row r="5" spans="1:14" x14ac:dyDescent="0.65">
      <c r="A5" s="7" t="s">
        <v>187</v>
      </c>
      <c r="B5" s="5">
        <v>2624</v>
      </c>
      <c r="C5" s="5">
        <v>2572</v>
      </c>
      <c r="D5" s="5">
        <v>2530</v>
      </c>
      <c r="E5" s="5">
        <v>6868</v>
      </c>
      <c r="F5" s="5">
        <v>3854</v>
      </c>
      <c r="G5" s="5">
        <v>2535</v>
      </c>
      <c r="H5" s="5">
        <v>5303</v>
      </c>
      <c r="I5" s="5">
        <v>2423</v>
      </c>
      <c r="J5" s="5">
        <v>2753</v>
      </c>
      <c r="K5" s="5">
        <v>3237</v>
      </c>
      <c r="L5" s="5">
        <v>3930</v>
      </c>
      <c r="M5" s="5">
        <v>1333</v>
      </c>
      <c r="N5" s="5">
        <v>39962</v>
      </c>
    </row>
    <row r="6" spans="1:14" x14ac:dyDescent="0.65">
      <c r="A6" s="7" t="s">
        <v>186</v>
      </c>
      <c r="B6" s="5">
        <v>48398</v>
      </c>
      <c r="C6" s="5">
        <v>39481</v>
      </c>
      <c r="D6" s="5">
        <v>48310</v>
      </c>
      <c r="E6" s="5">
        <v>46933</v>
      </c>
      <c r="F6" s="5">
        <v>46010</v>
      </c>
      <c r="G6" s="5">
        <v>45597</v>
      </c>
      <c r="H6" s="5">
        <v>47119</v>
      </c>
      <c r="I6" s="5">
        <v>58693</v>
      </c>
      <c r="J6" s="5">
        <v>41224</v>
      </c>
      <c r="K6" s="5">
        <v>45214</v>
      </c>
      <c r="L6" s="5">
        <v>42233</v>
      </c>
      <c r="M6" s="5">
        <v>47103</v>
      </c>
      <c r="N6" s="5">
        <v>556315</v>
      </c>
    </row>
    <row r="7" spans="1:14" x14ac:dyDescent="0.65">
      <c r="A7" s="7" t="s">
        <v>188</v>
      </c>
      <c r="B7" s="5">
        <v>2488</v>
      </c>
      <c r="C7" s="5">
        <v>3026</v>
      </c>
      <c r="D7" s="5">
        <v>1958</v>
      </c>
      <c r="E7" s="5">
        <v>3097</v>
      </c>
      <c r="F7" s="5">
        <v>4588</v>
      </c>
      <c r="G7" s="5">
        <v>1367</v>
      </c>
      <c r="H7" s="5">
        <v>3035</v>
      </c>
      <c r="I7" s="5">
        <v>1750</v>
      </c>
      <c r="J7" s="5">
        <v>4274</v>
      </c>
      <c r="K7" s="5">
        <v>3133</v>
      </c>
      <c r="L7" s="5">
        <v>2813</v>
      </c>
      <c r="M7" s="5">
        <v>3016</v>
      </c>
      <c r="N7" s="5">
        <v>34545</v>
      </c>
    </row>
    <row r="8" spans="1:14" x14ac:dyDescent="0.65">
      <c r="A8" s="7" t="s">
        <v>181</v>
      </c>
      <c r="B8" s="5">
        <v>29328</v>
      </c>
      <c r="C8" s="5">
        <v>35137</v>
      </c>
      <c r="D8" s="5">
        <v>30036</v>
      </c>
      <c r="E8" s="5">
        <v>29216</v>
      </c>
      <c r="F8" s="5">
        <v>37790</v>
      </c>
      <c r="G8" s="5">
        <v>31426</v>
      </c>
      <c r="H8" s="5">
        <v>38305</v>
      </c>
      <c r="I8" s="5">
        <v>31161</v>
      </c>
      <c r="J8" s="5">
        <v>34226</v>
      </c>
      <c r="K8" s="5">
        <v>25243</v>
      </c>
      <c r="L8" s="5">
        <v>35862</v>
      </c>
      <c r="M8" s="5">
        <v>38278</v>
      </c>
      <c r="N8" s="5">
        <v>396008</v>
      </c>
    </row>
    <row r="9" spans="1:14" x14ac:dyDescent="0.65">
      <c r="A9" s="7" t="s">
        <v>184</v>
      </c>
      <c r="B9" s="5">
        <v>9851</v>
      </c>
      <c r="C9" s="5">
        <v>12879</v>
      </c>
      <c r="D9" s="5">
        <v>7591</v>
      </c>
      <c r="E9" s="5">
        <v>6654</v>
      </c>
      <c r="F9" s="5">
        <v>9712</v>
      </c>
      <c r="G9" s="5">
        <v>9635</v>
      </c>
      <c r="H9" s="5">
        <v>8617</v>
      </c>
      <c r="I9" s="5">
        <v>8185</v>
      </c>
      <c r="J9" s="5">
        <v>12629</v>
      </c>
      <c r="K9" s="5">
        <v>10056</v>
      </c>
      <c r="L9" s="5">
        <v>7658</v>
      </c>
      <c r="M9" s="5">
        <v>9698</v>
      </c>
      <c r="N9" s="5">
        <v>113165</v>
      </c>
    </row>
    <row r="10" spans="1:14" x14ac:dyDescent="0.65">
      <c r="A10" s="7" t="s">
        <v>182</v>
      </c>
      <c r="B10" s="5">
        <v>4808</v>
      </c>
      <c r="C10" s="5">
        <v>5574</v>
      </c>
      <c r="D10" s="5">
        <v>6073</v>
      </c>
      <c r="E10" s="5">
        <v>5670</v>
      </c>
      <c r="F10" s="5">
        <v>4907</v>
      </c>
      <c r="G10" s="5">
        <v>7172</v>
      </c>
      <c r="H10" s="5">
        <v>3604</v>
      </c>
      <c r="I10" s="5">
        <v>4686</v>
      </c>
      <c r="J10" s="5">
        <v>6032</v>
      </c>
      <c r="K10" s="5">
        <v>7964</v>
      </c>
      <c r="L10" s="5">
        <v>2898</v>
      </c>
      <c r="M10" s="5">
        <v>2947</v>
      </c>
      <c r="N10" s="5">
        <v>62335</v>
      </c>
    </row>
    <row r="11" spans="1:14" x14ac:dyDescent="0.65">
      <c r="A11" s="7" t="s">
        <v>185</v>
      </c>
      <c r="B11" s="5">
        <v>30516</v>
      </c>
      <c r="C11" s="5">
        <v>38796</v>
      </c>
      <c r="D11" s="5">
        <v>31321</v>
      </c>
      <c r="E11" s="5">
        <v>44443</v>
      </c>
      <c r="F11" s="5">
        <v>39268</v>
      </c>
      <c r="G11" s="5">
        <v>32721</v>
      </c>
      <c r="H11" s="5">
        <v>37818</v>
      </c>
      <c r="I11" s="5">
        <v>43851</v>
      </c>
      <c r="J11" s="5">
        <v>35883</v>
      </c>
      <c r="K11" s="5">
        <v>34853</v>
      </c>
      <c r="L11" s="5">
        <v>37945</v>
      </c>
      <c r="M11" s="5">
        <v>38407</v>
      </c>
      <c r="N11" s="5">
        <v>445822</v>
      </c>
    </row>
    <row r="12" spans="1:14" x14ac:dyDescent="0.65">
      <c r="A12" s="7" t="s">
        <v>183</v>
      </c>
      <c r="B12" s="5">
        <v>19808</v>
      </c>
      <c r="C12" s="5">
        <v>14615</v>
      </c>
      <c r="D12" s="5">
        <v>16904</v>
      </c>
      <c r="E12" s="5">
        <v>17111</v>
      </c>
      <c r="F12" s="5">
        <v>20957</v>
      </c>
      <c r="G12" s="5">
        <v>17064</v>
      </c>
      <c r="H12" s="5">
        <v>18769</v>
      </c>
      <c r="I12" s="5">
        <v>18347</v>
      </c>
      <c r="J12" s="5">
        <v>16325</v>
      </c>
      <c r="K12" s="5">
        <v>16045</v>
      </c>
      <c r="L12" s="5">
        <v>13355</v>
      </c>
      <c r="M12" s="5">
        <v>15971</v>
      </c>
      <c r="N12" s="5">
        <v>205271</v>
      </c>
    </row>
    <row r="13" spans="1:14" x14ac:dyDescent="0.65">
      <c r="A13" s="7" t="s">
        <v>163</v>
      </c>
      <c r="B13" s="5">
        <v>147821</v>
      </c>
      <c r="C13" s="5">
        <v>152080</v>
      </c>
      <c r="D13" s="5">
        <v>144723</v>
      </c>
      <c r="E13" s="5">
        <v>159992</v>
      </c>
      <c r="F13" s="5">
        <v>167086</v>
      </c>
      <c r="G13" s="5">
        <v>147517</v>
      </c>
      <c r="H13" s="5">
        <v>162570</v>
      </c>
      <c r="I13" s="5">
        <v>169096</v>
      </c>
      <c r="J13" s="5">
        <v>153346</v>
      </c>
      <c r="K13" s="5">
        <v>145745</v>
      </c>
      <c r="L13" s="5">
        <v>146694</v>
      </c>
      <c r="M13" s="5">
        <v>156753</v>
      </c>
      <c r="N13" s="5">
        <v>1853423</v>
      </c>
    </row>
    <row r="17" spans="1:14" x14ac:dyDescent="0.65">
      <c r="A17" s="6" t="s">
        <v>115</v>
      </c>
      <c r="B17" t="s">
        <v>161</v>
      </c>
    </row>
    <row r="19" spans="1:14" x14ac:dyDescent="0.65">
      <c r="A19" s="6" t="s">
        <v>166</v>
      </c>
      <c r="B19" s="6" t="s">
        <v>179</v>
      </c>
    </row>
    <row r="20" spans="1:14" x14ac:dyDescent="0.65">
      <c r="A20" s="6" t="s">
        <v>162</v>
      </c>
      <c r="B20" t="s">
        <v>167</v>
      </c>
      <c r="C20" t="s">
        <v>168</v>
      </c>
      <c r="D20" t="s">
        <v>169</v>
      </c>
      <c r="E20" t="s">
        <v>170</v>
      </c>
      <c r="F20" t="s">
        <v>171</v>
      </c>
      <c r="G20" t="s">
        <v>172</v>
      </c>
      <c r="H20" t="s">
        <v>173</v>
      </c>
      <c r="I20" t="s">
        <v>174</v>
      </c>
      <c r="J20" t="s">
        <v>175</v>
      </c>
      <c r="K20" t="s">
        <v>176</v>
      </c>
      <c r="L20" t="s">
        <v>177</v>
      </c>
      <c r="M20" t="s">
        <v>178</v>
      </c>
      <c r="N20" t="s">
        <v>163</v>
      </c>
    </row>
    <row r="21" spans="1:14" x14ac:dyDescent="0.65">
      <c r="A21" s="7" t="s">
        <v>187</v>
      </c>
      <c r="B21" s="5">
        <v>450</v>
      </c>
      <c r="C21" s="5"/>
      <c r="D21" s="5">
        <v>841</v>
      </c>
      <c r="E21" s="5">
        <v>1777</v>
      </c>
      <c r="F21" s="5">
        <v>947</v>
      </c>
      <c r="G21" s="5">
        <v>1271</v>
      </c>
      <c r="H21" s="5"/>
      <c r="I21" s="5">
        <v>49</v>
      </c>
      <c r="J21" s="5">
        <v>616</v>
      </c>
      <c r="K21" s="5">
        <v>418</v>
      </c>
      <c r="L21" s="5">
        <v>737</v>
      </c>
      <c r="M21" s="5"/>
      <c r="N21" s="5">
        <v>7106</v>
      </c>
    </row>
    <row r="22" spans="1:14" x14ac:dyDescent="0.65">
      <c r="A22" s="7" t="s">
        <v>186</v>
      </c>
      <c r="B22" s="5">
        <v>15950</v>
      </c>
      <c r="C22" s="5">
        <v>9779</v>
      </c>
      <c r="D22" s="5">
        <v>15836</v>
      </c>
      <c r="E22" s="5">
        <v>10095</v>
      </c>
      <c r="F22" s="5">
        <v>16006</v>
      </c>
      <c r="G22" s="5">
        <v>16084</v>
      </c>
      <c r="H22" s="5">
        <v>10029</v>
      </c>
      <c r="I22" s="5">
        <v>19413</v>
      </c>
      <c r="J22" s="5">
        <v>11422</v>
      </c>
      <c r="K22" s="5">
        <v>10547</v>
      </c>
      <c r="L22" s="5">
        <v>16762</v>
      </c>
      <c r="M22" s="5">
        <v>14612</v>
      </c>
      <c r="N22" s="5">
        <v>166535</v>
      </c>
    </row>
    <row r="23" spans="1:14" x14ac:dyDescent="0.65">
      <c r="A23" s="7" t="s">
        <v>188</v>
      </c>
      <c r="B23" s="5">
        <v>393</v>
      </c>
      <c r="C23" s="5">
        <v>244</v>
      </c>
      <c r="D23" s="5">
        <v>299</v>
      </c>
      <c r="E23" s="5">
        <v>669</v>
      </c>
      <c r="F23" s="5">
        <v>1683</v>
      </c>
      <c r="G23" s="5">
        <v>452</v>
      </c>
      <c r="H23" s="5">
        <v>339</v>
      </c>
      <c r="I23" s="5">
        <v>284</v>
      </c>
      <c r="J23" s="5">
        <v>1186</v>
      </c>
      <c r="K23" s="5"/>
      <c r="L23" s="5">
        <v>449</v>
      </c>
      <c r="M23" s="5">
        <v>1077</v>
      </c>
      <c r="N23" s="5">
        <v>7075</v>
      </c>
    </row>
    <row r="24" spans="1:14" x14ac:dyDescent="0.65">
      <c r="A24" s="7" t="s">
        <v>181</v>
      </c>
      <c r="B24" s="5">
        <v>6640</v>
      </c>
      <c r="C24" s="5">
        <v>9814</v>
      </c>
      <c r="D24" s="5">
        <v>7991</v>
      </c>
      <c r="E24" s="5">
        <v>8921</v>
      </c>
      <c r="F24" s="5">
        <v>9649</v>
      </c>
      <c r="G24" s="5">
        <v>7554</v>
      </c>
      <c r="H24" s="5">
        <v>10990</v>
      </c>
      <c r="I24" s="5">
        <v>9662</v>
      </c>
      <c r="J24" s="5">
        <v>7595</v>
      </c>
      <c r="K24" s="5">
        <v>9554</v>
      </c>
      <c r="L24" s="5">
        <v>7296</v>
      </c>
      <c r="M24" s="5">
        <v>13096</v>
      </c>
      <c r="N24" s="5">
        <v>108762</v>
      </c>
    </row>
    <row r="25" spans="1:14" x14ac:dyDescent="0.65">
      <c r="A25" s="7" t="s">
        <v>184</v>
      </c>
      <c r="B25" s="5">
        <v>1404</v>
      </c>
      <c r="C25" s="5">
        <v>3509</v>
      </c>
      <c r="D25" s="5">
        <v>573</v>
      </c>
      <c r="E25" s="5">
        <v>1427</v>
      </c>
      <c r="F25" s="5">
        <v>2264</v>
      </c>
      <c r="G25" s="5">
        <v>4000</v>
      </c>
      <c r="H25" s="5">
        <v>2809</v>
      </c>
      <c r="I25" s="5">
        <v>2369</v>
      </c>
      <c r="J25" s="5">
        <v>3184</v>
      </c>
      <c r="K25" s="5">
        <v>1993</v>
      </c>
      <c r="L25" s="5">
        <v>2816</v>
      </c>
      <c r="M25" s="5">
        <v>3310</v>
      </c>
      <c r="N25" s="5">
        <v>29658</v>
      </c>
    </row>
    <row r="26" spans="1:14" x14ac:dyDescent="0.65">
      <c r="A26" s="7" t="s">
        <v>182</v>
      </c>
      <c r="B26" s="5">
        <v>1774</v>
      </c>
      <c r="C26" s="5">
        <v>1544</v>
      </c>
      <c r="D26" s="5">
        <v>238</v>
      </c>
      <c r="E26" s="5">
        <v>2240</v>
      </c>
      <c r="F26" s="5">
        <v>140</v>
      </c>
      <c r="G26" s="5">
        <v>2273</v>
      </c>
      <c r="H26" s="5">
        <v>1947</v>
      </c>
      <c r="I26" s="5">
        <v>2192</v>
      </c>
      <c r="J26" s="5">
        <v>981</v>
      </c>
      <c r="K26" s="5">
        <v>1745</v>
      </c>
      <c r="L26" s="5">
        <v>800</v>
      </c>
      <c r="M26" s="5"/>
      <c r="N26" s="5">
        <v>15874</v>
      </c>
    </row>
    <row r="27" spans="1:14" x14ac:dyDescent="0.65">
      <c r="A27" s="7" t="s">
        <v>185</v>
      </c>
      <c r="B27" s="5">
        <v>6022</v>
      </c>
      <c r="C27" s="5">
        <v>8648</v>
      </c>
      <c r="D27" s="5">
        <v>7660</v>
      </c>
      <c r="E27" s="5">
        <v>15419</v>
      </c>
      <c r="F27" s="5">
        <v>13230</v>
      </c>
      <c r="G27" s="5">
        <v>8727</v>
      </c>
      <c r="H27" s="5">
        <v>10195</v>
      </c>
      <c r="I27" s="5">
        <v>10839</v>
      </c>
      <c r="J27" s="5">
        <v>7836</v>
      </c>
      <c r="K27" s="5">
        <v>9121</v>
      </c>
      <c r="L27" s="5">
        <v>12432</v>
      </c>
      <c r="M27" s="5">
        <v>14442</v>
      </c>
      <c r="N27" s="5">
        <v>124571</v>
      </c>
    </row>
    <row r="28" spans="1:14" x14ac:dyDescent="0.65">
      <c r="A28" s="7" t="s">
        <v>183</v>
      </c>
      <c r="B28" s="5">
        <v>4969</v>
      </c>
      <c r="C28" s="5">
        <v>2942</v>
      </c>
      <c r="D28" s="5">
        <v>4644</v>
      </c>
      <c r="E28" s="5">
        <v>5503</v>
      </c>
      <c r="F28" s="5">
        <v>9047</v>
      </c>
      <c r="G28" s="5">
        <v>4188</v>
      </c>
      <c r="H28" s="5">
        <v>6054</v>
      </c>
      <c r="I28" s="5">
        <v>6781</v>
      </c>
      <c r="J28" s="5">
        <v>2495</v>
      </c>
      <c r="K28" s="5">
        <v>6968</v>
      </c>
      <c r="L28" s="5">
        <v>5736</v>
      </c>
      <c r="M28" s="5">
        <v>6119</v>
      </c>
      <c r="N28" s="5">
        <v>65446</v>
      </c>
    </row>
    <row r="29" spans="1:14" x14ac:dyDescent="0.65">
      <c r="A29" s="7" t="s">
        <v>163</v>
      </c>
      <c r="B29" s="5">
        <v>37602</v>
      </c>
      <c r="C29" s="5">
        <v>36480</v>
      </c>
      <c r="D29" s="5">
        <v>38082</v>
      </c>
      <c r="E29" s="5">
        <v>46051</v>
      </c>
      <c r="F29" s="5">
        <v>52966</v>
      </c>
      <c r="G29" s="5">
        <v>44549</v>
      </c>
      <c r="H29" s="5">
        <v>42363</v>
      </c>
      <c r="I29" s="5">
        <v>51589</v>
      </c>
      <c r="J29" s="5">
        <v>35315</v>
      </c>
      <c r="K29" s="5">
        <v>40346</v>
      </c>
      <c r="L29" s="5">
        <v>47028</v>
      </c>
      <c r="M29" s="5">
        <v>52656</v>
      </c>
      <c r="N29" s="5">
        <v>525027</v>
      </c>
    </row>
    <row r="33" spans="1:14" x14ac:dyDescent="0.65">
      <c r="A33" s="6" t="s">
        <v>115</v>
      </c>
      <c r="B33" t="s">
        <v>160</v>
      </c>
    </row>
    <row r="35" spans="1:14" x14ac:dyDescent="0.65">
      <c r="A35" s="6" t="s">
        <v>166</v>
      </c>
      <c r="B35" s="6" t="s">
        <v>179</v>
      </c>
    </row>
    <row r="36" spans="1:14" x14ac:dyDescent="0.65">
      <c r="A36" s="6" t="s">
        <v>162</v>
      </c>
      <c r="B36" t="s">
        <v>167</v>
      </c>
      <c r="C36" t="s">
        <v>168</v>
      </c>
      <c r="D36" t="s">
        <v>169</v>
      </c>
      <c r="E36" t="s">
        <v>170</v>
      </c>
      <c r="F36" t="s">
        <v>171</v>
      </c>
      <c r="G36" t="s">
        <v>172</v>
      </c>
      <c r="H36" t="s">
        <v>173</v>
      </c>
      <c r="I36" t="s">
        <v>174</v>
      </c>
      <c r="J36" t="s">
        <v>175</v>
      </c>
      <c r="K36" t="s">
        <v>176</v>
      </c>
      <c r="L36" t="s">
        <v>177</v>
      </c>
      <c r="M36" t="s">
        <v>178</v>
      </c>
      <c r="N36" t="s">
        <v>163</v>
      </c>
    </row>
    <row r="37" spans="1:14" x14ac:dyDescent="0.65">
      <c r="A37" s="7" t="s">
        <v>187</v>
      </c>
      <c r="B37" s="5">
        <v>2174</v>
      </c>
      <c r="C37" s="5">
        <v>2572</v>
      </c>
      <c r="D37" s="5">
        <v>1689</v>
      </c>
      <c r="E37" s="5">
        <v>5091</v>
      </c>
      <c r="F37" s="5">
        <v>2907</v>
      </c>
      <c r="G37" s="5">
        <v>1264</v>
      </c>
      <c r="H37" s="5">
        <v>5303</v>
      </c>
      <c r="I37" s="5">
        <v>2374</v>
      </c>
      <c r="J37" s="5">
        <v>2137</v>
      </c>
      <c r="K37" s="5">
        <v>2819</v>
      </c>
      <c r="L37" s="5">
        <v>3193</v>
      </c>
      <c r="M37" s="5">
        <v>1333</v>
      </c>
      <c r="N37" s="5">
        <v>32856</v>
      </c>
    </row>
    <row r="38" spans="1:14" x14ac:dyDescent="0.65">
      <c r="A38" s="7" t="s">
        <v>186</v>
      </c>
      <c r="B38" s="5">
        <v>32448</v>
      </c>
      <c r="C38" s="5">
        <v>29702</v>
      </c>
      <c r="D38" s="5">
        <v>32474</v>
      </c>
      <c r="E38" s="5">
        <v>36838</v>
      </c>
      <c r="F38" s="5">
        <v>30004</v>
      </c>
      <c r="G38" s="5">
        <v>29513</v>
      </c>
      <c r="H38" s="5">
        <v>37090</v>
      </c>
      <c r="I38" s="5">
        <v>39280</v>
      </c>
      <c r="J38" s="5">
        <v>29802</v>
      </c>
      <c r="K38" s="5">
        <v>34667</v>
      </c>
      <c r="L38" s="5">
        <v>25471</v>
      </c>
      <c r="M38" s="5">
        <v>32491</v>
      </c>
      <c r="N38" s="5">
        <v>389780</v>
      </c>
    </row>
    <row r="39" spans="1:14" x14ac:dyDescent="0.65">
      <c r="A39" s="7" t="s">
        <v>188</v>
      </c>
      <c r="B39" s="5">
        <v>2095</v>
      </c>
      <c r="C39" s="5">
        <v>2782</v>
      </c>
      <c r="D39" s="5">
        <v>1659</v>
      </c>
      <c r="E39" s="5">
        <v>2428</v>
      </c>
      <c r="F39" s="5">
        <v>2905</v>
      </c>
      <c r="G39" s="5">
        <v>915</v>
      </c>
      <c r="H39" s="5">
        <v>2696</v>
      </c>
      <c r="I39" s="5">
        <v>1466</v>
      </c>
      <c r="J39" s="5">
        <v>3088</v>
      </c>
      <c r="K39" s="5">
        <v>3133</v>
      </c>
      <c r="L39" s="5">
        <v>2364</v>
      </c>
      <c r="M39" s="5">
        <v>1939</v>
      </c>
      <c r="N39" s="5">
        <v>27470</v>
      </c>
    </row>
    <row r="40" spans="1:14" x14ac:dyDescent="0.65">
      <c r="A40" s="7" t="s">
        <v>181</v>
      </c>
      <c r="B40" s="5">
        <v>22688</v>
      </c>
      <c r="C40" s="5">
        <v>25323</v>
      </c>
      <c r="D40" s="5">
        <v>22045</v>
      </c>
      <c r="E40" s="5">
        <v>20295</v>
      </c>
      <c r="F40" s="5">
        <v>28141</v>
      </c>
      <c r="G40" s="5">
        <v>23872</v>
      </c>
      <c r="H40" s="5">
        <v>27315</v>
      </c>
      <c r="I40" s="5">
        <v>21499</v>
      </c>
      <c r="J40" s="5">
        <v>26631</v>
      </c>
      <c r="K40" s="5">
        <v>15689</v>
      </c>
      <c r="L40" s="5">
        <v>28566</v>
      </c>
      <c r="M40" s="5">
        <v>25182</v>
      </c>
      <c r="N40" s="5">
        <v>287246</v>
      </c>
    </row>
    <row r="41" spans="1:14" x14ac:dyDescent="0.65">
      <c r="A41" s="7" t="s">
        <v>184</v>
      </c>
      <c r="B41" s="5">
        <v>8447</v>
      </c>
      <c r="C41" s="5">
        <v>9370</v>
      </c>
      <c r="D41" s="5">
        <v>7018</v>
      </c>
      <c r="E41" s="5">
        <v>5227</v>
      </c>
      <c r="F41" s="5">
        <v>7448</v>
      </c>
      <c r="G41" s="5">
        <v>5635</v>
      </c>
      <c r="H41" s="5">
        <v>5808</v>
      </c>
      <c r="I41" s="5">
        <v>5816</v>
      </c>
      <c r="J41" s="5">
        <v>9445</v>
      </c>
      <c r="K41" s="5">
        <v>8063</v>
      </c>
      <c r="L41" s="5">
        <v>4842</v>
      </c>
      <c r="M41" s="5">
        <v>6388</v>
      </c>
      <c r="N41" s="5">
        <v>83507</v>
      </c>
    </row>
    <row r="42" spans="1:14" x14ac:dyDescent="0.65">
      <c r="A42" s="7" t="s">
        <v>182</v>
      </c>
      <c r="B42" s="5">
        <v>3034</v>
      </c>
      <c r="C42" s="5">
        <v>4030</v>
      </c>
      <c r="D42" s="5">
        <v>5835</v>
      </c>
      <c r="E42" s="5">
        <v>3430</v>
      </c>
      <c r="F42" s="5">
        <v>4767</v>
      </c>
      <c r="G42" s="5">
        <v>4899</v>
      </c>
      <c r="H42" s="5">
        <v>1657</v>
      </c>
      <c r="I42" s="5">
        <v>2494</v>
      </c>
      <c r="J42" s="5">
        <v>5051</v>
      </c>
      <c r="K42" s="5">
        <v>6219</v>
      </c>
      <c r="L42" s="5">
        <v>2098</v>
      </c>
      <c r="M42" s="5">
        <v>2947</v>
      </c>
      <c r="N42" s="5">
        <v>46461</v>
      </c>
    </row>
    <row r="43" spans="1:14" x14ac:dyDescent="0.65">
      <c r="A43" s="7" t="s">
        <v>185</v>
      </c>
      <c r="B43" s="5">
        <v>24494</v>
      </c>
      <c r="C43" s="5">
        <v>30148</v>
      </c>
      <c r="D43" s="5">
        <v>23661</v>
      </c>
      <c r="E43" s="5">
        <v>29024</v>
      </c>
      <c r="F43" s="5">
        <v>26038</v>
      </c>
      <c r="G43" s="5">
        <v>23994</v>
      </c>
      <c r="H43" s="5">
        <v>27623</v>
      </c>
      <c r="I43" s="5">
        <v>33012</v>
      </c>
      <c r="J43" s="5">
        <v>28047</v>
      </c>
      <c r="K43" s="5">
        <v>25732</v>
      </c>
      <c r="L43" s="5">
        <v>25513</v>
      </c>
      <c r="M43" s="5">
        <v>23965</v>
      </c>
      <c r="N43" s="5">
        <v>321251</v>
      </c>
    </row>
    <row r="44" spans="1:14" x14ac:dyDescent="0.65">
      <c r="A44" s="7" t="s">
        <v>183</v>
      </c>
      <c r="B44" s="5">
        <v>14839</v>
      </c>
      <c r="C44" s="5">
        <v>11673</v>
      </c>
      <c r="D44" s="5">
        <v>12260</v>
      </c>
      <c r="E44" s="5">
        <v>11608</v>
      </c>
      <c r="F44" s="5">
        <v>11910</v>
      </c>
      <c r="G44" s="5">
        <v>12876</v>
      </c>
      <c r="H44" s="5">
        <v>12715</v>
      </c>
      <c r="I44" s="5">
        <v>11566</v>
      </c>
      <c r="J44" s="5">
        <v>13830</v>
      </c>
      <c r="K44" s="5">
        <v>9077</v>
      </c>
      <c r="L44" s="5">
        <v>7619</v>
      </c>
      <c r="M44" s="5">
        <v>9852</v>
      </c>
      <c r="N44" s="5">
        <v>139825</v>
      </c>
    </row>
    <row r="45" spans="1:14" x14ac:dyDescent="0.65">
      <c r="A45" s="7" t="s">
        <v>163</v>
      </c>
      <c r="B45" s="5">
        <v>110219</v>
      </c>
      <c r="C45" s="5">
        <v>115600</v>
      </c>
      <c r="D45" s="5">
        <v>106641</v>
      </c>
      <c r="E45" s="5">
        <v>113941</v>
      </c>
      <c r="F45" s="5">
        <v>114120</v>
      </c>
      <c r="G45" s="5">
        <v>102968</v>
      </c>
      <c r="H45" s="5">
        <v>120207</v>
      </c>
      <c r="I45" s="5">
        <v>117507</v>
      </c>
      <c r="J45" s="5">
        <v>118031</v>
      </c>
      <c r="K45" s="5">
        <v>105399</v>
      </c>
      <c r="L45" s="5">
        <v>99666</v>
      </c>
      <c r="M45" s="5">
        <v>104097</v>
      </c>
      <c r="N45" s="5">
        <v>1328396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E6E5-9478-4E5A-8A85-919F300A190B}">
  <dimension ref="A3:G13"/>
  <sheetViews>
    <sheetView workbookViewId="0">
      <selection activeCell="I24" sqref="I24"/>
    </sheetView>
  </sheetViews>
  <sheetFormatPr defaultRowHeight="14.25" x14ac:dyDescent="0.65"/>
  <cols>
    <col min="1" max="1" width="13.4140625" bestFit="1" customWidth="1"/>
    <col min="2" max="2" width="22.2890625" bestFit="1" customWidth="1"/>
    <col min="3" max="4" width="12.75" bestFit="1" customWidth="1"/>
    <col min="6" max="6" width="22.2890625" bestFit="1" customWidth="1"/>
    <col min="7" max="7" width="10.375" bestFit="1" customWidth="1"/>
  </cols>
  <sheetData>
    <row r="3" spans="1:7" x14ac:dyDescent="0.65">
      <c r="A3" s="6" t="s">
        <v>162</v>
      </c>
      <c r="B3" s="6" t="s">
        <v>118</v>
      </c>
      <c r="C3" t="s">
        <v>166</v>
      </c>
      <c r="E3" t="s">
        <v>162</v>
      </c>
      <c r="F3" t="s">
        <v>118</v>
      </c>
      <c r="G3" t="s">
        <v>166</v>
      </c>
    </row>
    <row r="4" spans="1:7" x14ac:dyDescent="0.65">
      <c r="A4" s="7" t="s">
        <v>11</v>
      </c>
      <c r="B4" s="7" t="s">
        <v>187</v>
      </c>
      <c r="C4" s="5">
        <v>39962</v>
      </c>
      <c r="E4" t="s">
        <v>11</v>
      </c>
      <c r="F4" t="s">
        <v>187</v>
      </c>
      <c r="G4">
        <v>39962</v>
      </c>
    </row>
    <row r="5" spans="1:7" x14ac:dyDescent="0.65">
      <c r="A5" s="7" t="s">
        <v>11</v>
      </c>
      <c r="B5" s="7" t="s">
        <v>186</v>
      </c>
      <c r="C5" s="5">
        <v>556315</v>
      </c>
      <c r="E5" t="s">
        <v>11</v>
      </c>
      <c r="F5" t="s">
        <v>186</v>
      </c>
      <c r="G5">
        <v>556315</v>
      </c>
    </row>
    <row r="6" spans="1:7" x14ac:dyDescent="0.65">
      <c r="A6" s="7" t="s">
        <v>11</v>
      </c>
      <c r="B6" s="7" t="s">
        <v>188</v>
      </c>
      <c r="C6" s="5">
        <v>34545</v>
      </c>
      <c r="E6" t="s">
        <v>11</v>
      </c>
      <c r="F6" t="s">
        <v>188</v>
      </c>
      <c r="G6">
        <v>34545</v>
      </c>
    </row>
    <row r="7" spans="1:7" x14ac:dyDescent="0.65">
      <c r="A7" s="7" t="s">
        <v>11</v>
      </c>
      <c r="B7" s="7" t="s">
        <v>181</v>
      </c>
      <c r="C7" s="5">
        <v>396008</v>
      </c>
      <c r="E7" t="s">
        <v>11</v>
      </c>
      <c r="F7" t="s">
        <v>181</v>
      </c>
      <c r="G7">
        <v>396008</v>
      </c>
    </row>
    <row r="8" spans="1:7" x14ac:dyDescent="0.65">
      <c r="A8" s="7" t="s">
        <v>11</v>
      </c>
      <c r="B8" s="7" t="s">
        <v>184</v>
      </c>
      <c r="C8" s="5">
        <v>113165</v>
      </c>
      <c r="E8" t="s">
        <v>11</v>
      </c>
      <c r="F8" t="s">
        <v>184</v>
      </c>
      <c r="G8">
        <v>113165</v>
      </c>
    </row>
    <row r="9" spans="1:7" x14ac:dyDescent="0.65">
      <c r="A9" s="7" t="s">
        <v>11</v>
      </c>
      <c r="B9" s="7" t="s">
        <v>182</v>
      </c>
      <c r="C9" s="5">
        <v>62335</v>
      </c>
      <c r="E9" t="s">
        <v>11</v>
      </c>
      <c r="F9" t="s">
        <v>182</v>
      </c>
      <c r="G9">
        <v>62335</v>
      </c>
    </row>
    <row r="10" spans="1:7" x14ac:dyDescent="0.65">
      <c r="A10" s="7" t="s">
        <v>11</v>
      </c>
      <c r="B10" s="7" t="s">
        <v>185</v>
      </c>
      <c r="C10" s="5">
        <v>445822</v>
      </c>
      <c r="E10" t="s">
        <v>11</v>
      </c>
      <c r="F10" t="s">
        <v>185</v>
      </c>
      <c r="G10">
        <v>445822</v>
      </c>
    </row>
    <row r="11" spans="1:7" x14ac:dyDescent="0.65">
      <c r="A11" s="7" t="s">
        <v>11</v>
      </c>
      <c r="B11" s="7" t="s">
        <v>183</v>
      </c>
      <c r="C11" s="5">
        <v>205271</v>
      </c>
      <c r="E11" t="s">
        <v>11</v>
      </c>
      <c r="F11" t="s">
        <v>183</v>
      </c>
      <c r="G11">
        <v>205271</v>
      </c>
    </row>
    <row r="12" spans="1:7" x14ac:dyDescent="0.65">
      <c r="A12" s="7" t="s">
        <v>193</v>
      </c>
      <c r="C12" s="5">
        <v>1853423</v>
      </c>
    </row>
    <row r="13" spans="1:7" x14ac:dyDescent="0.65">
      <c r="A13" s="7" t="s">
        <v>163</v>
      </c>
      <c r="C13" s="5">
        <v>1853423</v>
      </c>
    </row>
  </sheetData>
  <pageMargins left="0.7" right="0.7" top="0.75" bottom="0.75" header="0.3" footer="0.3"/>
  <drawing r:id="rId2"/>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Sales Over Time</vt:lpstr>
      <vt:lpstr>BIGW DATA</vt:lpstr>
      <vt:lpstr>Average Sales Over Time</vt:lpstr>
      <vt:lpstr>Sales by buyer</vt:lpstr>
      <vt:lpstr>Sales by Manager</vt:lpstr>
      <vt:lpstr>Sales by Category</vt:lpstr>
      <vt:lpstr>Main Dashboard</vt:lpstr>
      <vt:lpstr>Sales by Suburb</vt:lpstr>
      <vt:lpstr>Online VS Store Sales</vt:lpstr>
      <vt:lpstr>Total Sales and Trends by State</vt:lpstr>
      <vt:lpstr>Map-Sales by 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 Kado</cp:lastModifiedBy>
  <dcterms:created xsi:type="dcterms:W3CDTF">2025-02-04T04:19:03Z</dcterms:created>
  <dcterms:modified xsi:type="dcterms:W3CDTF">2026-09-24T02:33:28Z</dcterms:modified>
</cp:coreProperties>
</file>