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environmental\"/>
    </mc:Choice>
  </mc:AlternateContent>
  <bookViews>
    <workbookView xWindow="0" yWindow="0" windowWidth="28800" windowHeight="13620"/>
  </bookViews>
  <sheets>
    <sheet name="comparison-water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V2" i="2" l="1"/>
  <c r="W2" i="2"/>
  <c r="V3" i="2"/>
  <c r="Y3" i="2" s="1"/>
  <c r="W3" i="2"/>
  <c r="V4" i="2"/>
  <c r="Y4" i="2" s="1"/>
  <c r="W4" i="2"/>
  <c r="V5" i="2"/>
  <c r="Y5" i="2" s="1"/>
  <c r="W5" i="2"/>
  <c r="V6" i="2"/>
  <c r="W6" i="2"/>
  <c r="V7" i="2"/>
  <c r="Y7" i="2" s="1"/>
  <c r="W7" i="2"/>
  <c r="V8" i="2"/>
  <c r="W8" i="2"/>
  <c r="V9" i="2"/>
  <c r="W9" i="2"/>
  <c r="V10" i="2"/>
  <c r="Y10" i="2" s="1"/>
  <c r="W10" i="2"/>
  <c r="V11" i="2"/>
  <c r="Y11" i="2" s="1"/>
  <c r="W11" i="2"/>
  <c r="V12" i="2"/>
  <c r="W12" i="2"/>
  <c r="V13" i="2"/>
  <c r="Y13" i="2" s="1"/>
  <c r="W13" i="2"/>
  <c r="V14" i="2"/>
  <c r="W14" i="2"/>
  <c r="V15" i="2"/>
  <c r="Y15" i="2" s="1"/>
  <c r="W15" i="2"/>
  <c r="V16" i="2"/>
  <c r="W16" i="2"/>
  <c r="V17" i="2"/>
  <c r="X17" i="2" s="1"/>
  <c r="W17" i="2"/>
  <c r="V18" i="2"/>
  <c r="Y18" i="2" s="1"/>
  <c r="W18" i="2"/>
  <c r="V19" i="2"/>
  <c r="Y19" i="2" s="1"/>
  <c r="W19" i="2"/>
  <c r="V20" i="2"/>
  <c r="Y20" i="2" s="1"/>
  <c r="W20" i="2"/>
  <c r="V21" i="2"/>
  <c r="Y21" i="2" s="1"/>
  <c r="W21" i="2"/>
  <c r="V22" i="2"/>
  <c r="W22" i="2"/>
  <c r="V23" i="2"/>
  <c r="Y23" i="2" s="1"/>
  <c r="W23" i="2"/>
  <c r="V24" i="2"/>
  <c r="W24" i="2"/>
  <c r="V25" i="2"/>
  <c r="Y25" i="2" s="1"/>
  <c r="W25" i="2"/>
  <c r="V26" i="2"/>
  <c r="Y26" i="2" s="1"/>
  <c r="W26" i="2"/>
  <c r="V27" i="2"/>
  <c r="W27" i="2"/>
  <c r="V28" i="2"/>
  <c r="Y28" i="2" s="1"/>
  <c r="W28" i="2"/>
  <c r="V29" i="2"/>
  <c r="Y29" i="2" s="1"/>
  <c r="W29" i="2"/>
  <c r="V30" i="2"/>
  <c r="Y30" i="2" s="1"/>
  <c r="W30" i="2"/>
  <c r="V31" i="2"/>
  <c r="Y31" i="2" s="1"/>
  <c r="W31" i="2"/>
  <c r="V32" i="2"/>
  <c r="Y32" i="2" s="1"/>
  <c r="W32" i="2"/>
  <c r="V33" i="2"/>
  <c r="Y33" i="2" s="1"/>
  <c r="W33" i="2"/>
  <c r="V34" i="2"/>
  <c r="W34" i="2"/>
  <c r="V35" i="2"/>
  <c r="Y35" i="2" s="1"/>
  <c r="W35" i="2"/>
  <c r="V36" i="2"/>
  <c r="Y36" i="2" s="1"/>
  <c r="W36" i="2"/>
  <c r="V37" i="2"/>
  <c r="W37" i="2"/>
  <c r="V38" i="2"/>
  <c r="W38" i="2"/>
  <c r="V39" i="2"/>
  <c r="Y39" i="2" s="1"/>
  <c r="W39" i="2"/>
  <c r="V40" i="2"/>
  <c r="W40" i="2"/>
  <c r="V41" i="2"/>
  <c r="Y41" i="2" s="1"/>
  <c r="W41" i="2"/>
  <c r="V42" i="2"/>
  <c r="W42" i="2"/>
  <c r="V43" i="2"/>
  <c r="Y43" i="2" s="1"/>
  <c r="W43" i="2"/>
  <c r="V44" i="2"/>
  <c r="Y44" i="2" s="1"/>
  <c r="W44" i="2"/>
  <c r="V45" i="2"/>
  <c r="Y45" i="2" s="1"/>
  <c r="W45" i="2"/>
  <c r="V46" i="2"/>
  <c r="Y46" i="2" s="1"/>
  <c r="W46" i="2"/>
  <c r="V47" i="2"/>
  <c r="W47" i="2"/>
  <c r="Y6" i="2"/>
  <c r="Y12" i="2"/>
  <c r="Y22" i="2"/>
  <c r="Y24" i="2"/>
  <c r="Y34" i="2"/>
  <c r="Y42" i="2"/>
  <c r="Y9" i="2"/>
  <c r="Y38" i="2"/>
  <c r="Y14" i="2"/>
  <c r="Y8" i="2"/>
  <c r="Y16" i="2"/>
  <c r="Y17" i="2"/>
  <c r="Y27" i="2"/>
  <c r="Y37" i="2"/>
  <c r="Y40" i="2"/>
  <c r="Y47" i="2"/>
  <c r="Y2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E48" i="2" l="1"/>
  <c r="X41" i="2"/>
  <c r="X33" i="2"/>
  <c r="X25" i="2"/>
  <c r="X9" i="2"/>
  <c r="X46" i="2"/>
  <c r="X42" i="2"/>
  <c r="X38" i="2"/>
  <c r="X34" i="2"/>
  <c r="X30" i="2"/>
  <c r="X26" i="2"/>
  <c r="X22" i="2"/>
  <c r="X18" i="2"/>
  <c r="X14" i="2"/>
  <c r="X10" i="2"/>
  <c r="X6" i="2"/>
  <c r="X29" i="2"/>
  <c r="X5" i="2"/>
  <c r="X37" i="2"/>
  <c r="X21" i="2"/>
  <c r="X45" i="2"/>
  <c r="X13" i="2"/>
  <c r="X2" i="2"/>
  <c r="X44" i="2"/>
  <c r="X40" i="2"/>
  <c r="X36" i="2"/>
  <c r="X32" i="2"/>
  <c r="X28" i="2"/>
  <c r="X24" i="2"/>
  <c r="X20" i="2"/>
  <c r="X16" i="2"/>
  <c r="X12" i="2"/>
  <c r="X8" i="2"/>
  <c r="X4" i="2"/>
  <c r="X47" i="2"/>
  <c r="X43" i="2"/>
  <c r="X39" i="2"/>
  <c r="X35" i="2"/>
  <c r="X31" i="2"/>
  <c r="X27" i="2"/>
  <c r="X23" i="2"/>
  <c r="X19" i="2"/>
  <c r="X15" i="2"/>
  <c r="X11" i="2"/>
  <c r="X7" i="2"/>
  <c r="X3" i="2"/>
  <c r="Y48" i="2" l="1"/>
  <c r="X48" i="2"/>
</calcChain>
</file>

<file path=xl/sharedStrings.xml><?xml version="1.0" encoding="utf-8"?>
<sst xmlns="http://schemas.openxmlformats.org/spreadsheetml/2006/main" count="340" uniqueCount="192">
  <si>
    <t>index</t>
  </si>
  <si>
    <t xml:space="preserve"> name</t>
  </si>
  <si>
    <t xml:space="preserve"> configuration</t>
  </si>
  <si>
    <t xml:space="preserve"> molecularWeight</t>
  </si>
  <si>
    <t>waterLC50FM</t>
  </si>
  <si>
    <t>waterLC50DM</t>
  </si>
  <si>
    <t>ratLD50</t>
  </si>
  <si>
    <t>waterLogWS</t>
  </si>
  <si>
    <t>waterBFC</t>
  </si>
  <si>
    <t>1,1,1-Trichloroethane</t>
  </si>
  <si>
    <t>1,2-Dichloroethane</t>
  </si>
  <si>
    <t>1-Bromopropane</t>
  </si>
  <si>
    <t>1.2.2.64</t>
  </si>
  <si>
    <t>1,1,2-Trichloroethane</t>
  </si>
  <si>
    <t>Acetone</t>
  </si>
  <si>
    <t>3-Pentanone</t>
  </si>
  <si>
    <t>1.19.2.1</t>
  </si>
  <si>
    <t>Methyl ethyl ketone</t>
  </si>
  <si>
    <t>1.19.1</t>
  </si>
  <si>
    <t>Methyl n-Amyl Ketone</t>
  </si>
  <si>
    <t>18.2.2.2.2.1</t>
  </si>
  <si>
    <t>Methyl butyl ketone</t>
  </si>
  <si>
    <t>18.2.2.2.1</t>
  </si>
  <si>
    <t>Methyl isobutyl ketone</t>
  </si>
  <si>
    <t>1.3(1).2.18</t>
  </si>
  <si>
    <t>3-Methyl-2-butanone</t>
  </si>
  <si>
    <t>1.3(1).18</t>
  </si>
  <si>
    <t>Butyl acetate</t>
  </si>
  <si>
    <t>21.2.2.2.1</t>
  </si>
  <si>
    <t>Ethyl acetate</t>
  </si>
  <si>
    <t>21.2.1</t>
  </si>
  <si>
    <t>Methyl acetate</t>
  </si>
  <si>
    <t>Propyl acetate</t>
  </si>
  <si>
    <t>21.2.2.1</t>
  </si>
  <si>
    <t>Acetic acid</t>
  </si>
  <si>
    <t>Hexanoic acid</t>
  </si>
  <si>
    <t>1.2.2.2.2.42</t>
  </si>
  <si>
    <t>Valeric acid</t>
  </si>
  <si>
    <t>1.2.2.2.42</t>
  </si>
  <si>
    <t>Ethylenediamine</t>
  </si>
  <si>
    <t>Diethylamine</t>
  </si>
  <si>
    <t>1.32.2.1</t>
  </si>
  <si>
    <t>Butylamine</t>
  </si>
  <si>
    <t>1.2.2.29</t>
  </si>
  <si>
    <t>Propylamine</t>
  </si>
  <si>
    <t>1.2.29</t>
  </si>
  <si>
    <t>Diethyl propanedioate</t>
  </si>
  <si>
    <t>77(2.1).22.2.1</t>
  </si>
  <si>
    <t>Isoprene</t>
  </si>
  <si>
    <t>7(1).5</t>
  </si>
  <si>
    <t>Diisopropyl ether</t>
  </si>
  <si>
    <t>1.26(1).3(1).1</t>
  </si>
  <si>
    <t>Diethyl ether</t>
  </si>
  <si>
    <t>1.25.2.1</t>
  </si>
  <si>
    <t>tert-Butyl alcohol</t>
  </si>
  <si>
    <t>24.2.2.1</t>
  </si>
  <si>
    <t>Methyl tert-butyl ether</t>
  </si>
  <si>
    <t>24.4(1)(1).1</t>
  </si>
  <si>
    <t>Propionitrile</t>
  </si>
  <si>
    <t>Acetaldehyde</t>
  </si>
  <si>
    <t>Pentanal</t>
  </si>
  <si>
    <t>1.2.2.2.20</t>
  </si>
  <si>
    <t>Butyraldehyde</t>
  </si>
  <si>
    <t>1.2.2.20</t>
  </si>
  <si>
    <t>2-Methyl-2,4-pentanediol</t>
  </si>
  <si>
    <t>1.4(82)(1).2.3(81).1</t>
  </si>
  <si>
    <t>1-Butanol</t>
  </si>
  <si>
    <t>1.2.2.2.14</t>
  </si>
  <si>
    <t>1-Decanol</t>
  </si>
  <si>
    <t>1.2.2.2.2.2.2.2.2.2.14</t>
  </si>
  <si>
    <t>Diethylene glycol</t>
  </si>
  <si>
    <t>14.2.25.2.2.14</t>
  </si>
  <si>
    <t>Ethanol</t>
  </si>
  <si>
    <t>1.2.14</t>
  </si>
  <si>
    <t>Ethylene glycol</t>
  </si>
  <si>
    <t>14.2.2.14</t>
  </si>
  <si>
    <t>1-Heptanol</t>
  </si>
  <si>
    <t>1.2.2.2.2.2.2.14</t>
  </si>
  <si>
    <t>1-Hexanol</t>
  </si>
  <si>
    <t>1.2.2.2.2.2.14</t>
  </si>
  <si>
    <t>Isobutanol</t>
  </si>
  <si>
    <t>1.3(1).2.14</t>
  </si>
  <si>
    <t>1-Pentanol</t>
  </si>
  <si>
    <t>1.3(1).2.2.14</t>
  </si>
  <si>
    <t>Isopropanol</t>
  </si>
  <si>
    <t>1.3(81).1</t>
  </si>
  <si>
    <t>1-Octanol</t>
  </si>
  <si>
    <t>1.2.2.2.2.2.2.2.14</t>
  </si>
  <si>
    <t>1-Propanol</t>
  </si>
  <si>
    <t>1.2.2.14</t>
  </si>
  <si>
    <t>1-Tetradecanol</t>
  </si>
  <si>
    <t>14.2.2.2.2.2.2.2.2.2.2.2.2.2.1</t>
  </si>
  <si>
    <t>ethylene glycol</t>
  </si>
  <si>
    <t>67-64-1</t>
  </si>
  <si>
    <t>acetone</t>
  </si>
  <si>
    <t>78-93-3</t>
  </si>
  <si>
    <t>2-butanone</t>
  </si>
  <si>
    <t>591-78-6</t>
  </si>
  <si>
    <t>2-hexanone</t>
  </si>
  <si>
    <t>110-43-0</t>
  </si>
  <si>
    <t>2-heptanone</t>
  </si>
  <si>
    <t>106-94-5</t>
  </si>
  <si>
    <t>1-bromopropane</t>
  </si>
  <si>
    <t>563-80-4</t>
  </si>
  <si>
    <t>3-methyl-2-butanone</t>
  </si>
  <si>
    <t>108-10-1</t>
  </si>
  <si>
    <t>4-methyl-2-pentanone</t>
  </si>
  <si>
    <t>107-10-8</t>
  </si>
  <si>
    <t>n-propylamine</t>
  </si>
  <si>
    <t>96-22-0</t>
  </si>
  <si>
    <t>3-pentanone</t>
  </si>
  <si>
    <t>109-73-9</t>
  </si>
  <si>
    <t>n-butylamine</t>
  </si>
  <si>
    <t>64-17-5</t>
  </si>
  <si>
    <t>ethanol</t>
  </si>
  <si>
    <t>71-23-8</t>
  </si>
  <si>
    <t>1-propanol</t>
  </si>
  <si>
    <t>71-36-3</t>
  </si>
  <si>
    <t>1-butanol</t>
  </si>
  <si>
    <t>71-41-0</t>
  </si>
  <si>
    <t>1-pentanol</t>
  </si>
  <si>
    <t>111-27-3</t>
  </si>
  <si>
    <t>1-hexanol</t>
  </si>
  <si>
    <t>111-70-6</t>
  </si>
  <si>
    <t>1-heptanol</t>
  </si>
  <si>
    <t>111-87-5</t>
  </si>
  <si>
    <t>1-octanol</t>
  </si>
  <si>
    <t>112-30-1</t>
  </si>
  <si>
    <t>1-decanol</t>
  </si>
  <si>
    <t>67-63-0</t>
  </si>
  <si>
    <t>2-propanol</t>
  </si>
  <si>
    <t>78-83-1</t>
  </si>
  <si>
    <t>2-methyl-1-propanol</t>
  </si>
  <si>
    <t>75-65-0</t>
  </si>
  <si>
    <t>2-methyl-2-propanol</t>
  </si>
  <si>
    <t>109-89-7</t>
  </si>
  <si>
    <t>diethylamine</t>
  </si>
  <si>
    <t>111-46-6</t>
  </si>
  <si>
    <t>diethylene glycol</t>
  </si>
  <si>
    <t>107-21-1</t>
  </si>
  <si>
    <t>107-41-5</t>
  </si>
  <si>
    <t>hexylene glycol</t>
  </si>
  <si>
    <t>107-06-2</t>
  </si>
  <si>
    <t>1,2-dichloroethane</t>
  </si>
  <si>
    <t>107-15-3</t>
  </si>
  <si>
    <t>ethylenediamine</t>
  </si>
  <si>
    <t>71-55-6</t>
  </si>
  <si>
    <t>1,1,1-trichloroethane</t>
  </si>
  <si>
    <t>79-00-5</t>
  </si>
  <si>
    <t>1,1,2-trichloroethane</t>
  </si>
  <si>
    <t>1634-04-4</t>
  </si>
  <si>
    <t>methyl tert-butyl ether</t>
  </si>
  <si>
    <t>60-29-7</t>
  </si>
  <si>
    <t>diethyl ether</t>
  </si>
  <si>
    <t>108-20-3</t>
  </si>
  <si>
    <t>diisopropyl ether</t>
  </si>
  <si>
    <t>64-19-7</t>
  </si>
  <si>
    <t>acetic acid</t>
  </si>
  <si>
    <t>109-52-4</t>
  </si>
  <si>
    <t>n-pentanoic acid</t>
  </si>
  <si>
    <t>142-62-1</t>
  </si>
  <si>
    <t>n-hexanoic acid</t>
  </si>
  <si>
    <t>75-07-0</t>
  </si>
  <si>
    <t>acetaldehyde</t>
  </si>
  <si>
    <t>123-72-8</t>
  </si>
  <si>
    <t>butanal</t>
  </si>
  <si>
    <t>110-62-3</t>
  </si>
  <si>
    <t>pentanal</t>
  </si>
  <si>
    <t>141-78-6</t>
  </si>
  <si>
    <t>ethyl acetate</t>
  </si>
  <si>
    <t>79-20-9</t>
  </si>
  <si>
    <t>methyl acetate</t>
  </si>
  <si>
    <t>123-86-4</t>
  </si>
  <si>
    <t>n-butyl acetate</t>
  </si>
  <si>
    <t>109-60-4</t>
  </si>
  <si>
    <t>n-propyl acetate</t>
  </si>
  <si>
    <t>105-53-3</t>
  </si>
  <si>
    <t>diethyl malonate</t>
  </si>
  <si>
    <t>107-12-0</t>
  </si>
  <si>
    <t>propionitrile</t>
  </si>
  <si>
    <t>78-79-5</t>
  </si>
  <si>
    <t>isoprene</t>
  </si>
  <si>
    <t>122-39-4</t>
  </si>
  <si>
    <t>diphenylamine</t>
  </si>
  <si>
    <t xml:space="preserve"> CAS</t>
  </si>
  <si>
    <t>112-72-1</t>
  </si>
  <si>
    <t>exp</t>
  </si>
  <si>
    <t>fit</t>
  </si>
  <si>
    <t>calc</t>
  </si>
  <si>
    <t>EXP</t>
  </si>
  <si>
    <t>FIT</t>
  </si>
  <si>
    <t xml:space="preserve"> -Log(LCFM,mol/L)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</si>
</sst>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I18" sqref="I17:I18"/>
    </sheetView>
  </sheetViews>
  <sheetFormatPr baseColWidth="10" defaultRowHeight="15" x14ac:dyDescent="0.25"/>
  <cols>
    <col min="2" max="2" width="21.85546875" bestFit="1" customWidth="1"/>
    <col min="5" max="5" width="11.85546875" bestFit="1" customWidth="1"/>
  </cols>
  <sheetData>
    <row r="1" spans="1:4" x14ac:dyDescent="0.25">
      <c r="C1" s="1" t="s">
        <v>191</v>
      </c>
      <c r="D1" s="1"/>
    </row>
    <row r="2" spans="1:4" ht="14.25" customHeight="1" x14ac:dyDescent="0.25">
      <c r="C2" t="s">
        <v>189</v>
      </c>
      <c r="D2" t="s">
        <v>190</v>
      </c>
    </row>
    <row r="3" spans="1:4" x14ac:dyDescent="0.25">
      <c r="A3" t="s">
        <v>93</v>
      </c>
      <c r="B3" t="s">
        <v>94</v>
      </c>
      <c r="C3">
        <v>0.85</v>
      </c>
      <c r="D3">
        <v>1.23</v>
      </c>
    </row>
    <row r="4" spans="1:4" x14ac:dyDescent="0.25">
      <c r="A4" t="s">
        <v>97</v>
      </c>
      <c r="B4" t="s">
        <v>98</v>
      </c>
      <c r="C4">
        <v>2.37</v>
      </c>
      <c r="D4">
        <v>2.57</v>
      </c>
    </row>
    <row r="5" spans="1:4" x14ac:dyDescent="0.25">
      <c r="A5" t="s">
        <v>99</v>
      </c>
      <c r="B5" t="s">
        <v>100</v>
      </c>
      <c r="C5">
        <v>2.94</v>
      </c>
      <c r="D5">
        <v>3.02</v>
      </c>
    </row>
    <row r="6" spans="1:4" x14ac:dyDescent="0.25">
      <c r="A6" t="s">
        <v>101</v>
      </c>
      <c r="B6" t="s">
        <v>102</v>
      </c>
      <c r="C6">
        <v>3.26</v>
      </c>
      <c r="D6">
        <v>3.29</v>
      </c>
    </row>
    <row r="7" spans="1:4" x14ac:dyDescent="0.25">
      <c r="A7" t="s">
        <v>103</v>
      </c>
      <c r="B7" t="s">
        <v>104</v>
      </c>
      <c r="C7">
        <v>2</v>
      </c>
      <c r="D7">
        <v>2</v>
      </c>
    </row>
    <row r="8" spans="1:4" x14ac:dyDescent="0.25">
      <c r="A8" t="s">
        <v>105</v>
      </c>
      <c r="B8" t="s">
        <v>106</v>
      </c>
      <c r="C8">
        <v>2.27</v>
      </c>
      <c r="D8">
        <v>2.4500000000000002</v>
      </c>
    </row>
    <row r="9" spans="1:4" x14ac:dyDescent="0.25">
      <c r="A9" t="s">
        <v>107</v>
      </c>
      <c r="B9" t="s">
        <v>108</v>
      </c>
      <c r="C9">
        <v>2.2799999999999998</v>
      </c>
      <c r="D9">
        <v>2.02</v>
      </c>
    </row>
    <row r="10" spans="1:4" x14ac:dyDescent="0.25">
      <c r="A10" t="s">
        <v>109</v>
      </c>
      <c r="B10" t="s">
        <v>110</v>
      </c>
      <c r="C10">
        <v>1.75</v>
      </c>
      <c r="D10">
        <v>2.13</v>
      </c>
    </row>
    <row r="11" spans="1:4" x14ac:dyDescent="0.25">
      <c r="A11" t="s">
        <v>111</v>
      </c>
      <c r="B11" t="s">
        <v>112</v>
      </c>
      <c r="C11">
        <v>2.44</v>
      </c>
      <c r="D11">
        <v>2.4700000000000002</v>
      </c>
    </row>
    <row r="12" spans="1:4" x14ac:dyDescent="0.25">
      <c r="A12" t="s">
        <v>113</v>
      </c>
      <c r="B12" t="s">
        <v>114</v>
      </c>
      <c r="C12">
        <v>0.52</v>
      </c>
      <c r="D12">
        <v>0.85</v>
      </c>
    </row>
    <row r="13" spans="1:4" x14ac:dyDescent="0.25">
      <c r="A13" t="s">
        <v>115</v>
      </c>
      <c r="B13" t="s">
        <v>116</v>
      </c>
      <c r="C13">
        <v>1.1200000000000001</v>
      </c>
      <c r="D13">
        <v>1.3</v>
      </c>
    </row>
    <row r="14" spans="1:4" x14ac:dyDescent="0.25">
      <c r="A14" t="s">
        <v>117</v>
      </c>
      <c r="B14" t="s">
        <v>118</v>
      </c>
      <c r="C14">
        <v>1.59</v>
      </c>
      <c r="D14">
        <v>1.74</v>
      </c>
    </row>
    <row r="15" spans="1:4" x14ac:dyDescent="0.25">
      <c r="A15" t="s">
        <v>119</v>
      </c>
      <c r="B15" t="s">
        <v>120</v>
      </c>
      <c r="C15">
        <v>2.21</v>
      </c>
      <c r="D15">
        <v>2.19</v>
      </c>
    </row>
    <row r="16" spans="1:4" x14ac:dyDescent="0.25">
      <c r="A16" t="s">
        <v>121</v>
      </c>
      <c r="B16" t="s">
        <v>122</v>
      </c>
      <c r="C16">
        <v>2.94</v>
      </c>
      <c r="D16">
        <v>2.64</v>
      </c>
    </row>
    <row r="17" spans="1:4" x14ac:dyDescent="0.25">
      <c r="A17" t="s">
        <v>123</v>
      </c>
      <c r="B17" t="s">
        <v>124</v>
      </c>
      <c r="C17">
        <v>3.51</v>
      </c>
      <c r="D17">
        <v>3.08</v>
      </c>
    </row>
    <row r="18" spans="1:4" x14ac:dyDescent="0.25">
      <c r="A18" t="s">
        <v>125</v>
      </c>
      <c r="B18" t="s">
        <v>126</v>
      </c>
      <c r="C18">
        <v>3.98</v>
      </c>
      <c r="D18">
        <v>3.53</v>
      </c>
    </row>
    <row r="19" spans="1:4" x14ac:dyDescent="0.25">
      <c r="A19" t="s">
        <v>95</v>
      </c>
      <c r="B19" t="s">
        <v>96</v>
      </c>
      <c r="C19">
        <v>1.35</v>
      </c>
      <c r="D19">
        <v>1.68</v>
      </c>
    </row>
    <row r="20" spans="1:4" x14ac:dyDescent="0.25">
      <c r="A20" t="s">
        <v>127</v>
      </c>
      <c r="B20" t="s">
        <v>128</v>
      </c>
      <c r="C20">
        <v>4.82</v>
      </c>
      <c r="D20">
        <v>4.42</v>
      </c>
    </row>
    <row r="21" spans="1:4" x14ac:dyDescent="0.25">
      <c r="A21" t="s">
        <v>129</v>
      </c>
      <c r="B21" t="s">
        <v>130</v>
      </c>
      <c r="C21">
        <v>0.78</v>
      </c>
      <c r="D21">
        <v>1.17</v>
      </c>
    </row>
    <row r="22" spans="1:4" x14ac:dyDescent="0.25">
      <c r="A22" t="s">
        <v>131</v>
      </c>
      <c r="B22" t="s">
        <v>132</v>
      </c>
      <c r="C22">
        <v>1.69</v>
      </c>
      <c r="D22">
        <v>1.62</v>
      </c>
    </row>
    <row r="23" spans="1:4" x14ac:dyDescent="0.25">
      <c r="A23" t="s">
        <v>133</v>
      </c>
      <c r="B23" t="s">
        <v>134</v>
      </c>
      <c r="C23">
        <v>1.06</v>
      </c>
      <c r="D23">
        <v>1.45</v>
      </c>
    </row>
    <row r="24" spans="1:4" x14ac:dyDescent="0.25">
      <c r="A24" t="s">
        <v>135</v>
      </c>
      <c r="B24" t="s">
        <v>136</v>
      </c>
      <c r="C24">
        <v>1.93</v>
      </c>
      <c r="D24">
        <v>2.0099999999999998</v>
      </c>
    </row>
    <row r="25" spans="1:4" x14ac:dyDescent="0.25">
      <c r="A25" t="s">
        <v>137</v>
      </c>
      <c r="B25" t="s">
        <v>138</v>
      </c>
      <c r="C25">
        <v>0.15</v>
      </c>
      <c r="D25">
        <v>0.66</v>
      </c>
    </row>
    <row r="26" spans="1:4" x14ac:dyDescent="0.25">
      <c r="A26" t="s">
        <v>139</v>
      </c>
      <c r="B26" t="s">
        <v>92</v>
      </c>
      <c r="C26">
        <v>0.04</v>
      </c>
      <c r="D26">
        <v>0</v>
      </c>
    </row>
    <row r="27" spans="1:4" x14ac:dyDescent="0.25">
      <c r="A27" t="s">
        <v>140</v>
      </c>
      <c r="B27" t="s">
        <v>141</v>
      </c>
      <c r="C27">
        <v>1.1299999999999999</v>
      </c>
      <c r="D27">
        <v>1.38</v>
      </c>
    </row>
    <row r="28" spans="1:4" x14ac:dyDescent="0.25">
      <c r="A28" t="s">
        <v>142</v>
      </c>
      <c r="B28" t="s">
        <v>143</v>
      </c>
      <c r="C28">
        <v>2.9</v>
      </c>
      <c r="D28">
        <v>2.69</v>
      </c>
    </row>
    <row r="29" spans="1:4" x14ac:dyDescent="0.25">
      <c r="A29" t="s">
        <v>144</v>
      </c>
      <c r="B29" t="s">
        <v>145</v>
      </c>
      <c r="C29">
        <v>2.5499999999999998</v>
      </c>
      <c r="D29">
        <v>1.91</v>
      </c>
    </row>
    <row r="30" spans="1:4" x14ac:dyDescent="0.25">
      <c r="A30" t="s">
        <v>170</v>
      </c>
      <c r="B30" t="s">
        <v>171</v>
      </c>
      <c r="C30">
        <v>2.27</v>
      </c>
      <c r="D30">
        <v>2.1800000000000002</v>
      </c>
    </row>
    <row r="31" spans="1:4" x14ac:dyDescent="0.25">
      <c r="A31" t="s">
        <v>146</v>
      </c>
      <c r="B31" t="s">
        <v>147</v>
      </c>
      <c r="C31">
        <v>3.4</v>
      </c>
      <c r="D31">
        <v>3.12</v>
      </c>
    </row>
    <row r="32" spans="1:4" x14ac:dyDescent="0.25">
      <c r="A32" t="s">
        <v>148</v>
      </c>
      <c r="B32" t="s">
        <v>149</v>
      </c>
      <c r="C32">
        <v>3.21</v>
      </c>
      <c r="D32">
        <v>3.29</v>
      </c>
    </row>
    <row r="33" spans="1:4" x14ac:dyDescent="0.25">
      <c r="A33" t="s">
        <v>150</v>
      </c>
      <c r="B33" t="s">
        <v>151</v>
      </c>
      <c r="C33">
        <v>2.12</v>
      </c>
      <c r="D33">
        <v>2.04</v>
      </c>
    </row>
    <row r="34" spans="1:4" x14ac:dyDescent="0.25">
      <c r="A34" t="s">
        <v>152</v>
      </c>
      <c r="B34" t="s">
        <v>153</v>
      </c>
      <c r="C34">
        <v>1.46</v>
      </c>
      <c r="D34">
        <v>1.89</v>
      </c>
    </row>
    <row r="35" spans="1:4" x14ac:dyDescent="0.25">
      <c r="A35" t="s">
        <v>154</v>
      </c>
      <c r="B35" t="s">
        <v>155</v>
      </c>
      <c r="C35">
        <v>2.11</v>
      </c>
      <c r="D35">
        <v>2.5299999999999998</v>
      </c>
    </row>
    <row r="36" spans="1:4" x14ac:dyDescent="0.25">
      <c r="A36" t="s">
        <v>156</v>
      </c>
      <c r="B36" t="s">
        <v>157</v>
      </c>
      <c r="C36">
        <v>2.85</v>
      </c>
      <c r="D36">
        <v>2.88</v>
      </c>
    </row>
    <row r="37" spans="1:4" x14ac:dyDescent="0.25">
      <c r="A37" t="s">
        <v>158</v>
      </c>
      <c r="B37" t="s">
        <v>159</v>
      </c>
      <c r="C37">
        <v>3.12</v>
      </c>
      <c r="D37">
        <v>3.01</v>
      </c>
    </row>
    <row r="38" spans="1:4" x14ac:dyDescent="0.25">
      <c r="A38" t="s">
        <v>160</v>
      </c>
      <c r="B38" t="s">
        <v>161</v>
      </c>
      <c r="C38">
        <v>2.76</v>
      </c>
      <c r="D38">
        <v>3.05</v>
      </c>
    </row>
    <row r="39" spans="1:4" x14ac:dyDescent="0.25">
      <c r="A39" t="s">
        <v>162</v>
      </c>
      <c r="B39" t="s">
        <v>163</v>
      </c>
      <c r="C39">
        <v>3.11</v>
      </c>
      <c r="D39">
        <v>3.17</v>
      </c>
    </row>
    <row r="40" spans="1:4" x14ac:dyDescent="0.25">
      <c r="A40" t="s">
        <v>164</v>
      </c>
      <c r="B40" t="s">
        <v>165</v>
      </c>
      <c r="C40">
        <v>3.65</v>
      </c>
      <c r="D40">
        <v>3.45</v>
      </c>
    </row>
    <row r="41" spans="1:4" x14ac:dyDescent="0.25">
      <c r="A41" t="s">
        <v>166</v>
      </c>
      <c r="B41" t="s">
        <v>167</v>
      </c>
      <c r="C41">
        <v>3.82</v>
      </c>
      <c r="D41">
        <v>3.59</v>
      </c>
    </row>
    <row r="42" spans="1:4" x14ac:dyDescent="0.25">
      <c r="A42" t="s">
        <v>168</v>
      </c>
      <c r="B42" t="s">
        <v>169</v>
      </c>
      <c r="C42">
        <v>2.58</v>
      </c>
      <c r="D42">
        <v>2.63</v>
      </c>
    </row>
    <row r="43" spans="1:4" x14ac:dyDescent="0.25">
      <c r="A43" t="s">
        <v>172</v>
      </c>
      <c r="B43" t="s">
        <v>173</v>
      </c>
      <c r="C43">
        <v>3.81</v>
      </c>
      <c r="D43">
        <v>3.52</v>
      </c>
    </row>
    <row r="44" spans="1:4" x14ac:dyDescent="0.25">
      <c r="A44" t="s">
        <v>174</v>
      </c>
      <c r="B44" t="s">
        <v>175</v>
      </c>
      <c r="C44">
        <v>3.23</v>
      </c>
      <c r="D44">
        <v>3.07</v>
      </c>
    </row>
    <row r="45" spans="1:4" x14ac:dyDescent="0.25">
      <c r="A45" t="s">
        <v>176</v>
      </c>
      <c r="B45" t="s">
        <v>177</v>
      </c>
      <c r="C45">
        <v>4.01</v>
      </c>
      <c r="D45">
        <v>3.63</v>
      </c>
    </row>
    <row r="46" spans="1:4" x14ac:dyDescent="0.25">
      <c r="A46" t="s">
        <v>178</v>
      </c>
      <c r="B46" t="s">
        <v>179</v>
      </c>
      <c r="C46">
        <v>1.56</v>
      </c>
      <c r="D46">
        <v>1.71</v>
      </c>
    </row>
    <row r="47" spans="1:4" x14ac:dyDescent="0.25">
      <c r="A47" t="s">
        <v>180</v>
      </c>
      <c r="B47" t="s">
        <v>181</v>
      </c>
      <c r="C47">
        <v>2.95</v>
      </c>
      <c r="D47">
        <v>3.21</v>
      </c>
    </row>
    <row r="48" spans="1:4" x14ac:dyDescent="0.25">
      <c r="A48" t="s">
        <v>182</v>
      </c>
      <c r="B48" t="s">
        <v>183</v>
      </c>
      <c r="C48">
        <v>4.5999999999999996</v>
      </c>
      <c r="D48">
        <v>4.37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D7" workbookViewId="0">
      <selection activeCell="G22" sqref="G22"/>
    </sheetView>
  </sheetViews>
  <sheetFormatPr baseColWidth="10" defaultRowHeight="15" x14ac:dyDescent="0.25"/>
  <cols>
    <col min="24" max="24" width="11.85546875" bestFit="1" customWidth="1"/>
    <col min="25" max="25" width="11.85546875" customWidth="1"/>
  </cols>
  <sheetData>
    <row r="1" spans="1:31" x14ac:dyDescent="0.25">
      <c r="A1" t="s">
        <v>0</v>
      </c>
      <c r="B1" t="s">
        <v>1</v>
      </c>
      <c r="C1" t="s">
        <v>184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V1" t="s">
        <v>188</v>
      </c>
      <c r="W1" t="s">
        <v>186</v>
      </c>
      <c r="AC1" t="s">
        <v>186</v>
      </c>
      <c r="AD1" t="s">
        <v>187</v>
      </c>
    </row>
    <row r="2" spans="1:31" x14ac:dyDescent="0.25">
      <c r="A2">
        <v>56</v>
      </c>
      <c r="B2" t="s">
        <v>46</v>
      </c>
      <c r="C2" t="s">
        <v>176</v>
      </c>
      <c r="D2" t="s">
        <v>47</v>
      </c>
      <c r="E2">
        <v>160.16900000000001</v>
      </c>
      <c r="F2">
        <v>15.44</v>
      </c>
      <c r="G2">
        <v>202.13</v>
      </c>
      <c r="H2">
        <v>15726.62</v>
      </c>
      <c r="I2">
        <v>0</v>
      </c>
      <c r="J2">
        <v>0</v>
      </c>
      <c r="K2">
        <v>55.49</v>
      </c>
      <c r="L2">
        <v>51.78</v>
      </c>
      <c r="M2">
        <v>3925</v>
      </c>
      <c r="N2">
        <v>0.5</v>
      </c>
      <c r="O2">
        <v>2.0699999999999998</v>
      </c>
      <c r="P2">
        <v>43.871093969836501</v>
      </c>
      <c r="Q2">
        <v>1.8033435220243299</v>
      </c>
      <c r="R2">
        <v>1215.9420122372501</v>
      </c>
      <c r="S2">
        <v>1.32525586410951</v>
      </c>
      <c r="T2">
        <v>17.346026278792799</v>
      </c>
      <c r="V2">
        <f t="shared" ref="V2:V47" si="0">-LOG10(P2/E2/1000)</f>
        <v>3.5624000000000007</v>
      </c>
      <c r="W2">
        <f t="shared" ref="W2:W47" si="1">-LOG10(K2/E2/1000)</f>
        <v>3.4603637392953548</v>
      </c>
      <c r="X2">
        <f>+ABS(W2-V2)</f>
        <v>0.10203626070464589</v>
      </c>
      <c r="Y2">
        <f>+ABS(V2-AD2)</f>
        <v>6.7599999999999216E-2</v>
      </c>
      <c r="AA2" t="s">
        <v>176</v>
      </c>
      <c r="AB2" t="s">
        <v>177</v>
      </c>
      <c r="AC2">
        <v>4.01</v>
      </c>
      <c r="AD2">
        <v>3.63</v>
      </c>
      <c r="AE2">
        <f>+ABS(AD2-AC2)</f>
        <v>0.37999999999999989</v>
      </c>
    </row>
    <row r="3" spans="1:31" x14ac:dyDescent="0.25">
      <c r="A3">
        <v>6</v>
      </c>
      <c r="B3" t="s">
        <v>11</v>
      </c>
      <c r="C3" t="s">
        <v>101</v>
      </c>
      <c r="D3" t="s">
        <v>12</v>
      </c>
      <c r="E3">
        <v>122.99299999999999</v>
      </c>
      <c r="F3">
        <v>67.28</v>
      </c>
      <c r="G3">
        <v>0</v>
      </c>
      <c r="H3">
        <v>0</v>
      </c>
      <c r="I3">
        <v>1.7</v>
      </c>
      <c r="J3">
        <v>0</v>
      </c>
      <c r="K3">
        <v>77.03</v>
      </c>
      <c r="L3">
        <v>17.649999999999999</v>
      </c>
      <c r="M3">
        <v>384.41</v>
      </c>
      <c r="N3">
        <v>1.72</v>
      </c>
      <c r="O3">
        <v>5.67</v>
      </c>
      <c r="P3">
        <v>34.984880498834102</v>
      </c>
      <c r="Q3">
        <v>23.811151309693201</v>
      </c>
      <c r="R3">
        <v>387.70624348572898</v>
      </c>
      <c r="S3">
        <v>1.58455579478994</v>
      </c>
      <c r="T3">
        <v>25.2289978645071</v>
      </c>
      <c r="V3">
        <f t="shared" si="0"/>
        <v>3.5460000000000007</v>
      </c>
      <c r="W3">
        <f t="shared" si="1"/>
        <v>3.2032204969287443</v>
      </c>
      <c r="X3">
        <f t="shared" ref="X3:X47" si="2">+ABS(W3-V3)</f>
        <v>0.34277950307125638</v>
      </c>
      <c r="Y3">
        <f t="shared" ref="Y3:Y47" si="3">+ABS(V3-AD3)</f>
        <v>0.25600000000000067</v>
      </c>
      <c r="AA3" t="s">
        <v>101</v>
      </c>
      <c r="AB3" t="s">
        <v>102</v>
      </c>
      <c r="AC3">
        <v>3.26</v>
      </c>
      <c r="AD3">
        <v>3.29</v>
      </c>
      <c r="AE3">
        <f t="shared" ref="AE3:AE47" si="4">+ABS(AD3-AC3)</f>
        <v>3.0000000000000249E-2</v>
      </c>
    </row>
    <row r="4" spans="1:31" x14ac:dyDescent="0.25">
      <c r="A4">
        <v>2</v>
      </c>
      <c r="B4" t="s">
        <v>10</v>
      </c>
      <c r="C4" t="s">
        <v>142</v>
      </c>
      <c r="D4">
        <v>44.44</v>
      </c>
      <c r="E4">
        <v>98.95</v>
      </c>
      <c r="F4">
        <v>125.74</v>
      </c>
      <c r="G4">
        <v>320.23</v>
      </c>
      <c r="H4">
        <v>670.59</v>
      </c>
      <c r="I4">
        <v>1.06</v>
      </c>
      <c r="J4">
        <v>0</v>
      </c>
      <c r="K4">
        <v>86.6</v>
      </c>
      <c r="L4">
        <v>122.91</v>
      </c>
      <c r="M4">
        <v>900.67</v>
      </c>
      <c r="N4">
        <v>1.32</v>
      </c>
      <c r="O4">
        <v>7.38</v>
      </c>
      <c r="P4">
        <v>36.670412773616597</v>
      </c>
      <c r="Q4">
        <v>229.887733512621</v>
      </c>
      <c r="R4">
        <v>132.03607282458</v>
      </c>
      <c r="S4">
        <v>1.3662885985424</v>
      </c>
      <c r="T4">
        <v>6.4357623683764196</v>
      </c>
      <c r="V4">
        <f t="shared" si="0"/>
        <v>3.4311000000000007</v>
      </c>
      <c r="W4">
        <f t="shared" si="1"/>
        <v>3.0578979065250684</v>
      </c>
      <c r="X4">
        <f t="shared" si="2"/>
        <v>0.37320209347493227</v>
      </c>
      <c r="Y4">
        <f t="shared" si="3"/>
        <v>0.74110000000000076</v>
      </c>
      <c r="AA4" t="s">
        <v>142</v>
      </c>
      <c r="AB4" t="s">
        <v>143</v>
      </c>
      <c r="AC4">
        <v>2.9</v>
      </c>
      <c r="AD4">
        <v>2.69</v>
      </c>
      <c r="AE4">
        <f t="shared" si="4"/>
        <v>0.20999999999999996</v>
      </c>
    </row>
    <row r="5" spans="1:31" x14ac:dyDescent="0.25">
      <c r="A5">
        <v>54</v>
      </c>
      <c r="B5" t="s">
        <v>44</v>
      </c>
      <c r="C5" t="s">
        <v>107</v>
      </c>
      <c r="D5" t="s">
        <v>45</v>
      </c>
      <c r="E5">
        <v>59.112000000000002</v>
      </c>
      <c r="F5">
        <v>308.18</v>
      </c>
      <c r="G5">
        <v>0</v>
      </c>
      <c r="H5">
        <v>370.52</v>
      </c>
      <c r="I5">
        <v>-1.23</v>
      </c>
      <c r="J5">
        <v>0</v>
      </c>
      <c r="K5">
        <v>430.36</v>
      </c>
      <c r="L5">
        <v>70.599999999999994</v>
      </c>
      <c r="M5">
        <v>299.48</v>
      </c>
      <c r="N5">
        <v>-0.54</v>
      </c>
      <c r="O5">
        <v>1.81</v>
      </c>
      <c r="P5">
        <v>164.314410683787</v>
      </c>
      <c r="Q5">
        <v>32.694571781841297</v>
      </c>
      <c r="R5">
        <v>558.208510567708</v>
      </c>
      <c r="S5">
        <v>-0.10372754644929499</v>
      </c>
      <c r="T5">
        <v>11.1943788346715</v>
      </c>
      <c r="V5">
        <f t="shared" si="0"/>
        <v>2.556</v>
      </c>
      <c r="W5">
        <f t="shared" si="1"/>
        <v>2.137843754708745</v>
      </c>
      <c r="X5">
        <f t="shared" si="2"/>
        <v>0.41815624529125506</v>
      </c>
      <c r="Y5">
        <f t="shared" si="3"/>
        <v>0.53600000000000003</v>
      </c>
      <c r="AA5" t="s">
        <v>107</v>
      </c>
      <c r="AB5" t="s">
        <v>108</v>
      </c>
      <c r="AC5">
        <v>2.2799999999999998</v>
      </c>
      <c r="AD5">
        <v>2.02</v>
      </c>
      <c r="AE5">
        <f t="shared" si="4"/>
        <v>0.25999999999999979</v>
      </c>
    </row>
    <row r="6" spans="1:31" x14ac:dyDescent="0.25">
      <c r="A6">
        <v>80</v>
      </c>
      <c r="B6" t="s">
        <v>58</v>
      </c>
      <c r="C6" t="s">
        <v>178</v>
      </c>
      <c r="D6">
        <v>1.41</v>
      </c>
      <c r="E6">
        <v>55.08</v>
      </c>
      <c r="F6">
        <v>1520.8</v>
      </c>
      <c r="G6">
        <v>0</v>
      </c>
      <c r="H6">
        <v>39</v>
      </c>
      <c r="I6">
        <v>-0.27</v>
      </c>
      <c r="J6">
        <v>0</v>
      </c>
      <c r="K6">
        <v>91.39</v>
      </c>
      <c r="L6">
        <v>90.84</v>
      </c>
      <c r="M6">
        <v>199.7</v>
      </c>
      <c r="N6">
        <v>-0.18</v>
      </c>
      <c r="O6">
        <v>2.8</v>
      </c>
      <c r="P6">
        <v>328.99851038252399</v>
      </c>
      <c r="Q6">
        <v>64.253077186499894</v>
      </c>
      <c r="R6">
        <v>640.71653439729403</v>
      </c>
      <c r="S6">
        <v>0.190705931584884</v>
      </c>
      <c r="T6">
        <v>11.5771057411527</v>
      </c>
      <c r="V6">
        <f t="shared" si="0"/>
        <v>2.2238000000000016</v>
      </c>
      <c r="W6">
        <f t="shared" si="1"/>
        <v>2.7800952542582253</v>
      </c>
      <c r="X6">
        <f t="shared" si="2"/>
        <v>0.55629525425822379</v>
      </c>
      <c r="Y6">
        <f t="shared" si="3"/>
        <v>0.51380000000000159</v>
      </c>
      <c r="AA6" t="s">
        <v>178</v>
      </c>
      <c r="AB6" t="s">
        <v>179</v>
      </c>
      <c r="AC6">
        <v>1.56</v>
      </c>
      <c r="AD6">
        <v>1.71</v>
      </c>
      <c r="AE6">
        <f t="shared" si="4"/>
        <v>0.14999999999999991</v>
      </c>
    </row>
    <row r="7" spans="1:31" x14ac:dyDescent="0.25">
      <c r="A7">
        <v>51</v>
      </c>
      <c r="B7" t="s">
        <v>39</v>
      </c>
      <c r="C7" t="s">
        <v>144</v>
      </c>
      <c r="D7">
        <v>29.29</v>
      </c>
      <c r="E7">
        <v>60.1</v>
      </c>
      <c r="F7">
        <v>159.59</v>
      </c>
      <c r="G7">
        <v>26.36</v>
      </c>
      <c r="H7">
        <v>1199.55</v>
      </c>
      <c r="I7">
        <v>0</v>
      </c>
      <c r="J7">
        <v>0</v>
      </c>
      <c r="K7">
        <v>634.74</v>
      </c>
      <c r="L7">
        <v>194.63</v>
      </c>
      <c r="M7">
        <v>2487.92</v>
      </c>
      <c r="N7">
        <v>-0.71</v>
      </c>
      <c r="O7">
        <v>0.64</v>
      </c>
      <c r="P7">
        <v>404.27275306909002</v>
      </c>
      <c r="Q7">
        <v>26.501745068683299</v>
      </c>
      <c r="R7">
        <v>1232.56000693395</v>
      </c>
      <c r="S7">
        <v>-0.47379992799726001</v>
      </c>
      <c r="T7">
        <v>3.7757219092541598</v>
      </c>
      <c r="V7">
        <f t="shared" si="0"/>
        <v>2.1722000000000006</v>
      </c>
      <c r="W7">
        <f t="shared" si="1"/>
        <v>1.9762786044877467</v>
      </c>
      <c r="X7">
        <f t="shared" si="2"/>
        <v>0.19592139551225385</v>
      </c>
      <c r="Y7">
        <f t="shared" si="3"/>
        <v>0.26220000000000065</v>
      </c>
      <c r="AA7" t="s">
        <v>144</v>
      </c>
      <c r="AB7" t="s">
        <v>145</v>
      </c>
      <c r="AC7">
        <v>2.5499999999999998</v>
      </c>
      <c r="AD7">
        <v>1.91</v>
      </c>
      <c r="AE7">
        <f t="shared" si="4"/>
        <v>0.6399999999999999</v>
      </c>
    </row>
    <row r="8" spans="1:31" x14ac:dyDescent="0.25">
      <c r="A8">
        <v>96</v>
      </c>
      <c r="B8" t="s">
        <v>74</v>
      </c>
      <c r="C8" t="s">
        <v>139</v>
      </c>
      <c r="D8" t="s">
        <v>75</v>
      </c>
      <c r="E8">
        <v>62.067999999999998</v>
      </c>
      <c r="F8">
        <v>57010.09</v>
      </c>
      <c r="G8">
        <v>46876.13</v>
      </c>
      <c r="H8">
        <v>4698.42</v>
      </c>
      <c r="I8">
        <v>0</v>
      </c>
      <c r="J8">
        <v>0</v>
      </c>
      <c r="K8">
        <v>4313.21</v>
      </c>
      <c r="L8">
        <v>3013.49</v>
      </c>
      <c r="M8">
        <v>753.73</v>
      </c>
      <c r="N8">
        <v>-1.06</v>
      </c>
      <c r="O8">
        <v>0.76</v>
      </c>
      <c r="P8">
        <v>27871.975492638201</v>
      </c>
      <c r="Q8">
        <v>26240.236892506</v>
      </c>
      <c r="R8">
        <v>1247.8401392456799</v>
      </c>
      <c r="S8">
        <v>-0.24052704854013901</v>
      </c>
      <c r="T8">
        <v>0.359335396755389</v>
      </c>
      <c r="V8">
        <f t="shared" si="0"/>
        <v>0.34770000000000023</v>
      </c>
      <c r="W8">
        <f t="shared" si="1"/>
        <v>1.1580671480273459</v>
      </c>
      <c r="X8">
        <f t="shared" si="2"/>
        <v>0.81036714802734566</v>
      </c>
      <c r="Y8">
        <f t="shared" si="3"/>
        <v>0.34770000000000023</v>
      </c>
      <c r="AA8" t="s">
        <v>139</v>
      </c>
      <c r="AB8" t="s">
        <v>92</v>
      </c>
      <c r="AC8">
        <v>0.04</v>
      </c>
      <c r="AD8">
        <v>0</v>
      </c>
      <c r="AE8">
        <f t="shared" si="4"/>
        <v>0.04</v>
      </c>
    </row>
    <row r="9" spans="1:31" x14ac:dyDescent="0.25">
      <c r="A9">
        <v>88</v>
      </c>
      <c r="B9" t="s">
        <v>64</v>
      </c>
      <c r="C9" t="s">
        <v>140</v>
      </c>
      <c r="D9" t="s">
        <v>65</v>
      </c>
      <c r="E9">
        <v>118.176</v>
      </c>
      <c r="F9">
        <v>10705.76</v>
      </c>
      <c r="G9">
        <v>7122.25</v>
      </c>
      <c r="H9">
        <v>3703.54</v>
      </c>
      <c r="I9">
        <v>0</v>
      </c>
      <c r="J9">
        <v>0</v>
      </c>
      <c r="K9">
        <v>2300.21</v>
      </c>
      <c r="L9">
        <v>2011.22</v>
      </c>
      <c r="M9">
        <v>3197.48</v>
      </c>
      <c r="N9">
        <v>0.19</v>
      </c>
      <c r="O9">
        <v>2.57</v>
      </c>
      <c r="P9">
        <v>3473.1959503120102</v>
      </c>
      <c r="Q9">
        <v>271.72480513182001</v>
      </c>
      <c r="R9">
        <v>1068.9418636897601</v>
      </c>
      <c r="S9">
        <v>-0.23143991402911901</v>
      </c>
      <c r="T9">
        <v>2.1602300347747398</v>
      </c>
      <c r="V9">
        <f t="shared" si="0"/>
        <v>1.5318000000000003</v>
      </c>
      <c r="W9">
        <f t="shared" si="1"/>
        <v>1.7107617987889916</v>
      </c>
      <c r="X9">
        <f t="shared" si="2"/>
        <v>0.17896179878899132</v>
      </c>
      <c r="Y9">
        <f t="shared" si="3"/>
        <v>0.15180000000000038</v>
      </c>
      <c r="AA9" t="s">
        <v>140</v>
      </c>
      <c r="AB9" t="s">
        <v>141</v>
      </c>
      <c r="AC9">
        <v>1.1299999999999999</v>
      </c>
      <c r="AD9">
        <v>1.38</v>
      </c>
      <c r="AE9">
        <f t="shared" si="4"/>
        <v>0.25</v>
      </c>
    </row>
    <row r="10" spans="1:31" x14ac:dyDescent="0.25">
      <c r="A10">
        <v>22</v>
      </c>
      <c r="B10" t="s">
        <v>23</v>
      </c>
      <c r="C10" t="s">
        <v>105</v>
      </c>
      <c r="D10" t="s">
        <v>24</v>
      </c>
      <c r="E10">
        <v>100.161</v>
      </c>
      <c r="F10">
        <v>536.76</v>
      </c>
      <c r="G10">
        <v>0</v>
      </c>
      <c r="H10">
        <v>2078.65</v>
      </c>
      <c r="I10">
        <v>0.72</v>
      </c>
      <c r="J10">
        <v>0</v>
      </c>
      <c r="K10">
        <v>384.09</v>
      </c>
      <c r="L10">
        <v>149.76</v>
      </c>
      <c r="M10">
        <v>1817.32</v>
      </c>
      <c r="N10">
        <v>0.73</v>
      </c>
      <c r="O10">
        <v>8.2799999999999994</v>
      </c>
      <c r="P10">
        <v>139.63640264201399</v>
      </c>
      <c r="Q10">
        <v>2489.4227370997701</v>
      </c>
      <c r="R10">
        <v>1057.9108026121301</v>
      </c>
      <c r="S10">
        <v>0.99078705185192095</v>
      </c>
      <c r="T10">
        <v>65.508853693860999</v>
      </c>
      <c r="V10">
        <f t="shared" si="0"/>
        <v>2.8557000000000001</v>
      </c>
      <c r="W10">
        <f t="shared" si="1"/>
        <v>2.4162656516415808</v>
      </c>
      <c r="X10">
        <f t="shared" si="2"/>
        <v>0.43943434835841932</v>
      </c>
      <c r="Y10">
        <f t="shared" si="3"/>
        <v>0.40569999999999995</v>
      </c>
      <c r="AA10" t="s">
        <v>105</v>
      </c>
      <c r="AB10" t="s">
        <v>106</v>
      </c>
      <c r="AC10">
        <v>2.27</v>
      </c>
      <c r="AD10">
        <v>2.4500000000000002</v>
      </c>
      <c r="AE10">
        <f t="shared" si="4"/>
        <v>0.18000000000000016</v>
      </c>
    </row>
    <row r="11" spans="1:31" x14ac:dyDescent="0.25">
      <c r="A11">
        <v>74</v>
      </c>
      <c r="B11" t="s">
        <v>50</v>
      </c>
      <c r="C11" t="s">
        <v>154</v>
      </c>
      <c r="D11" t="s">
        <v>51</v>
      </c>
      <c r="E11">
        <v>102.17700000000001</v>
      </c>
      <c r="F11">
        <v>786.05</v>
      </c>
      <c r="G11">
        <v>0</v>
      </c>
      <c r="H11">
        <v>8481.07</v>
      </c>
      <c r="I11">
        <v>1.06</v>
      </c>
      <c r="J11">
        <v>0</v>
      </c>
      <c r="K11">
        <v>388.15</v>
      </c>
      <c r="L11">
        <v>253.13</v>
      </c>
      <c r="M11">
        <v>1087.6199999999999</v>
      </c>
      <c r="N11">
        <v>1</v>
      </c>
      <c r="O11">
        <v>7.18</v>
      </c>
      <c r="P11">
        <v>1193.5844365604</v>
      </c>
      <c r="Q11">
        <v>290.504689412993</v>
      </c>
      <c r="R11">
        <v>401.86293084642398</v>
      </c>
      <c r="S11">
        <v>1.4742839472934599</v>
      </c>
      <c r="T11">
        <v>119.15163332180001</v>
      </c>
      <c r="V11">
        <f t="shared" si="0"/>
        <v>1.9325000000000021</v>
      </c>
      <c r="W11">
        <f t="shared" si="1"/>
        <v>2.4203535567940357</v>
      </c>
      <c r="X11">
        <f t="shared" si="2"/>
        <v>0.48785355679403364</v>
      </c>
      <c r="Y11">
        <f t="shared" si="3"/>
        <v>0.5974999999999977</v>
      </c>
      <c r="AA11" t="s">
        <v>154</v>
      </c>
      <c r="AB11" t="s">
        <v>155</v>
      </c>
      <c r="AC11">
        <v>2.11</v>
      </c>
      <c r="AD11">
        <v>2.5299999999999998</v>
      </c>
      <c r="AE11">
        <f t="shared" si="4"/>
        <v>0.41999999999999993</v>
      </c>
    </row>
    <row r="12" spans="1:31" x14ac:dyDescent="0.25">
      <c r="A12">
        <v>49</v>
      </c>
      <c r="B12" t="s">
        <v>37</v>
      </c>
      <c r="C12" t="s">
        <v>158</v>
      </c>
      <c r="D12" t="s">
        <v>38</v>
      </c>
      <c r="E12">
        <v>102.133</v>
      </c>
      <c r="F12">
        <v>76.959999999999994</v>
      </c>
      <c r="G12">
        <v>44.8</v>
      </c>
      <c r="H12">
        <v>0</v>
      </c>
      <c r="I12">
        <v>0.63</v>
      </c>
      <c r="J12">
        <v>0</v>
      </c>
      <c r="K12">
        <v>299.91000000000003</v>
      </c>
      <c r="L12">
        <v>138.19</v>
      </c>
      <c r="M12">
        <v>1717.48</v>
      </c>
      <c r="N12">
        <v>0.56000000000000005</v>
      </c>
      <c r="O12">
        <v>1.83</v>
      </c>
      <c r="P12">
        <v>91.614895134230196</v>
      </c>
      <c r="Q12">
        <v>91.4673483105815</v>
      </c>
      <c r="R12">
        <v>765.34647948141298</v>
      </c>
      <c r="S12">
        <v>0.92522308882839699</v>
      </c>
      <c r="T12">
        <v>1.1670783158379201</v>
      </c>
      <c r="V12">
        <f t="shared" si="0"/>
        <v>3.0472000000000001</v>
      </c>
      <c r="W12">
        <f t="shared" si="1"/>
        <v>2.5321751420004714</v>
      </c>
      <c r="X12">
        <f t="shared" si="2"/>
        <v>0.51502485799952868</v>
      </c>
      <c r="Y12">
        <f t="shared" si="3"/>
        <v>3.7200000000000344E-2</v>
      </c>
      <c r="AA12" t="s">
        <v>158</v>
      </c>
      <c r="AB12" t="s">
        <v>159</v>
      </c>
      <c r="AC12">
        <v>3.12</v>
      </c>
      <c r="AD12">
        <v>3.01</v>
      </c>
      <c r="AE12">
        <f t="shared" si="4"/>
        <v>0.11000000000000032</v>
      </c>
    </row>
    <row r="13" spans="1:31" x14ac:dyDescent="0.25">
      <c r="A13">
        <v>29</v>
      </c>
      <c r="B13" t="s">
        <v>32</v>
      </c>
      <c r="C13" t="s">
        <v>174</v>
      </c>
      <c r="D13" t="s">
        <v>33</v>
      </c>
      <c r="E13">
        <v>102.133</v>
      </c>
      <c r="F13">
        <v>60.01</v>
      </c>
      <c r="G13">
        <v>0</v>
      </c>
      <c r="H13">
        <v>9380.77</v>
      </c>
      <c r="I13">
        <v>0.73</v>
      </c>
      <c r="J13">
        <v>0</v>
      </c>
      <c r="K13">
        <v>134.06</v>
      </c>
      <c r="L13">
        <v>99.53</v>
      </c>
      <c r="M13">
        <v>8677.25</v>
      </c>
      <c r="N13">
        <v>0.76</v>
      </c>
      <c r="O13">
        <v>3.32</v>
      </c>
      <c r="P13">
        <v>50.207210046367699</v>
      </c>
      <c r="Q13">
        <v>247.66582824474099</v>
      </c>
      <c r="R13">
        <v>1292.8796176707799</v>
      </c>
      <c r="S13">
        <v>0.91572308882840103</v>
      </c>
      <c r="T13">
        <v>17.951469271031499</v>
      </c>
      <c r="V13">
        <f t="shared" si="0"/>
        <v>3.3084000000000007</v>
      </c>
      <c r="W13">
        <f t="shared" si="1"/>
        <v>2.8818668737706945</v>
      </c>
      <c r="X13">
        <f t="shared" si="2"/>
        <v>0.42653312622930617</v>
      </c>
      <c r="Y13">
        <f t="shared" si="3"/>
        <v>0.23840000000000083</v>
      </c>
      <c r="AA13" t="s">
        <v>174</v>
      </c>
      <c r="AB13" t="s">
        <v>175</v>
      </c>
      <c r="AC13">
        <v>3.23</v>
      </c>
      <c r="AD13">
        <v>3.07</v>
      </c>
      <c r="AE13">
        <f t="shared" si="4"/>
        <v>0.16000000000000014</v>
      </c>
    </row>
    <row r="14" spans="1:31" x14ac:dyDescent="0.25">
      <c r="A14">
        <v>53</v>
      </c>
      <c r="B14" t="s">
        <v>42</v>
      </c>
      <c r="C14" t="s">
        <v>111</v>
      </c>
      <c r="D14" t="s">
        <v>43</v>
      </c>
      <c r="E14">
        <v>73.138999999999996</v>
      </c>
      <c r="F14">
        <v>268.08999999999997</v>
      </c>
      <c r="G14">
        <v>0</v>
      </c>
      <c r="H14">
        <v>365.83</v>
      </c>
      <c r="I14">
        <v>-1.1399999999999999</v>
      </c>
      <c r="J14">
        <v>0</v>
      </c>
      <c r="K14">
        <v>357.37</v>
      </c>
      <c r="L14">
        <v>48.99</v>
      </c>
      <c r="M14">
        <v>626.75</v>
      </c>
      <c r="N14">
        <v>0.01</v>
      </c>
      <c r="O14">
        <v>2.89</v>
      </c>
      <c r="P14">
        <v>104.628263657198</v>
      </c>
      <c r="Q14">
        <v>27.286574465243699</v>
      </c>
      <c r="R14">
        <v>623.05762903323398</v>
      </c>
      <c r="S14">
        <v>0.275077218109612</v>
      </c>
      <c r="T14">
        <v>13.925153782328</v>
      </c>
      <c r="V14">
        <f t="shared" si="0"/>
        <v>2.8445000000000031</v>
      </c>
      <c r="W14">
        <f t="shared" si="1"/>
        <v>2.3110309259593103</v>
      </c>
      <c r="X14">
        <f t="shared" si="2"/>
        <v>0.53346907404069288</v>
      </c>
      <c r="Y14">
        <f t="shared" si="3"/>
        <v>0.37450000000000294</v>
      </c>
      <c r="AA14" t="s">
        <v>111</v>
      </c>
      <c r="AB14" t="s">
        <v>112</v>
      </c>
      <c r="AC14">
        <v>2.44</v>
      </c>
      <c r="AD14">
        <v>2.4700000000000002</v>
      </c>
      <c r="AE14">
        <f t="shared" si="4"/>
        <v>3.0000000000000249E-2</v>
      </c>
    </row>
    <row r="15" spans="1:31" x14ac:dyDescent="0.25">
      <c r="A15">
        <v>52</v>
      </c>
      <c r="B15" t="s">
        <v>40</v>
      </c>
      <c r="C15" t="s">
        <v>135</v>
      </c>
      <c r="D15" t="s">
        <v>41</v>
      </c>
      <c r="E15">
        <v>73.138999999999996</v>
      </c>
      <c r="F15">
        <v>855.61</v>
      </c>
      <c r="G15">
        <v>55.75</v>
      </c>
      <c r="H15">
        <v>539.85</v>
      </c>
      <c r="I15">
        <v>-1.1399999999999999</v>
      </c>
      <c r="J15">
        <v>0</v>
      </c>
      <c r="K15">
        <v>778.86</v>
      </c>
      <c r="L15">
        <v>418.12</v>
      </c>
      <c r="M15">
        <v>835.73</v>
      </c>
      <c r="N15">
        <v>-0.28999999999999998</v>
      </c>
      <c r="O15">
        <v>2.14</v>
      </c>
      <c r="P15">
        <v>136.12848716632499</v>
      </c>
      <c r="Q15">
        <v>55.379498439023799</v>
      </c>
      <c r="R15">
        <v>477.45035227424199</v>
      </c>
      <c r="S15">
        <v>0.22227721810960699</v>
      </c>
      <c r="T15">
        <v>12.382262309589899</v>
      </c>
      <c r="V15">
        <f t="shared" si="0"/>
        <v>2.7302000000000026</v>
      </c>
      <c r="W15">
        <f t="shared" si="1"/>
        <v>1.9726896178075854</v>
      </c>
      <c r="X15">
        <f t="shared" si="2"/>
        <v>0.75751038219241718</v>
      </c>
      <c r="Y15">
        <f t="shared" si="3"/>
        <v>0.72020000000000284</v>
      </c>
      <c r="AA15" t="s">
        <v>135</v>
      </c>
      <c r="AB15" t="s">
        <v>136</v>
      </c>
      <c r="AC15">
        <v>1.93</v>
      </c>
      <c r="AD15">
        <v>2.0099999999999998</v>
      </c>
      <c r="AE15">
        <f t="shared" si="4"/>
        <v>7.9999999999999849E-2</v>
      </c>
    </row>
    <row r="16" spans="1:31" x14ac:dyDescent="0.25">
      <c r="A16">
        <v>20</v>
      </c>
      <c r="B16" t="s">
        <v>19</v>
      </c>
      <c r="C16" t="s">
        <v>99</v>
      </c>
      <c r="D16" t="s">
        <v>20</v>
      </c>
      <c r="E16">
        <v>114.188</v>
      </c>
      <c r="F16">
        <v>131.13</v>
      </c>
      <c r="G16">
        <v>0</v>
      </c>
      <c r="H16">
        <v>1669.95</v>
      </c>
      <c r="I16">
        <v>1.42</v>
      </c>
      <c r="J16">
        <v>0</v>
      </c>
      <c r="K16">
        <v>93.72</v>
      </c>
      <c r="L16">
        <v>40.700000000000003</v>
      </c>
      <c r="M16">
        <v>3162.7</v>
      </c>
      <c r="N16">
        <v>1.4</v>
      </c>
      <c r="O16">
        <v>12.1</v>
      </c>
      <c r="P16">
        <v>39.931945192739697</v>
      </c>
      <c r="Q16">
        <v>426.89440845150102</v>
      </c>
      <c r="R16">
        <v>1048.4054414566699</v>
      </c>
      <c r="S16">
        <v>1.2349402663650499</v>
      </c>
      <c r="T16">
        <v>51.3215778474055</v>
      </c>
      <c r="V16">
        <f t="shared" si="0"/>
        <v>3.4563000000000001</v>
      </c>
      <c r="W16">
        <f t="shared" si="1"/>
        <v>3.0857881864401326</v>
      </c>
      <c r="X16">
        <f t="shared" si="2"/>
        <v>0.37051181355986751</v>
      </c>
      <c r="Y16">
        <f t="shared" si="3"/>
        <v>0.43630000000000013</v>
      </c>
      <c r="AA16" t="s">
        <v>99</v>
      </c>
      <c r="AB16" t="s">
        <v>100</v>
      </c>
      <c r="AC16">
        <v>2.94</v>
      </c>
      <c r="AD16">
        <v>3.02</v>
      </c>
      <c r="AE16">
        <f t="shared" si="4"/>
        <v>8.0000000000000071E-2</v>
      </c>
    </row>
    <row r="17" spans="1:31" x14ac:dyDescent="0.25">
      <c r="A17">
        <v>15</v>
      </c>
      <c r="B17" t="s">
        <v>60</v>
      </c>
      <c r="C17" t="s">
        <v>166</v>
      </c>
      <c r="D17" t="s">
        <v>61</v>
      </c>
      <c r="E17">
        <v>86.134</v>
      </c>
      <c r="F17">
        <v>12.89</v>
      </c>
      <c r="G17">
        <v>0</v>
      </c>
      <c r="H17">
        <v>4584.1099999999997</v>
      </c>
      <c r="I17">
        <v>0.87</v>
      </c>
      <c r="J17">
        <v>0</v>
      </c>
      <c r="K17">
        <v>24.38</v>
      </c>
      <c r="L17">
        <v>32.130000000000003</v>
      </c>
      <c r="M17">
        <v>2637.85</v>
      </c>
      <c r="N17">
        <v>0.81</v>
      </c>
      <c r="O17">
        <v>0</v>
      </c>
      <c r="P17">
        <v>15.023620891508999</v>
      </c>
      <c r="Q17">
        <v>5.4447082823841804</v>
      </c>
      <c r="R17">
        <v>1002.92074822437</v>
      </c>
      <c r="S17">
        <v>0.83053161600276704</v>
      </c>
      <c r="T17">
        <v>3.9273535564672502</v>
      </c>
      <c r="V17">
        <f t="shared" si="0"/>
        <v>3.7584000000000013</v>
      </c>
      <c r="W17">
        <f t="shared" si="1"/>
        <v>3.548140914720411</v>
      </c>
      <c r="X17">
        <f t="shared" si="2"/>
        <v>0.21025908527959025</v>
      </c>
      <c r="Y17">
        <f t="shared" si="3"/>
        <v>0.16840000000000144</v>
      </c>
      <c r="AA17" t="s">
        <v>166</v>
      </c>
      <c r="AB17" t="s">
        <v>167</v>
      </c>
      <c r="AC17">
        <v>3.82</v>
      </c>
      <c r="AD17">
        <v>3.59</v>
      </c>
      <c r="AE17">
        <f t="shared" si="4"/>
        <v>0.22999999999999998</v>
      </c>
    </row>
    <row r="18" spans="1:31" x14ac:dyDescent="0.25">
      <c r="A18">
        <v>99</v>
      </c>
      <c r="B18" t="s">
        <v>78</v>
      </c>
      <c r="C18" t="s">
        <v>121</v>
      </c>
      <c r="D18" t="s">
        <v>79</v>
      </c>
      <c r="E18">
        <v>102.17700000000001</v>
      </c>
      <c r="F18">
        <v>117.07</v>
      </c>
      <c r="G18">
        <v>0</v>
      </c>
      <c r="H18">
        <v>720.2</v>
      </c>
      <c r="I18">
        <v>1.24</v>
      </c>
      <c r="J18">
        <v>0</v>
      </c>
      <c r="K18">
        <v>79.37</v>
      </c>
      <c r="L18">
        <v>93.88</v>
      </c>
      <c r="M18">
        <v>2400.6</v>
      </c>
      <c r="N18">
        <v>1.18</v>
      </c>
      <c r="O18">
        <v>6.89</v>
      </c>
      <c r="P18">
        <v>76.957889186506094</v>
      </c>
      <c r="Q18">
        <v>126.693153808209</v>
      </c>
      <c r="R18">
        <v>1166.48174676089</v>
      </c>
      <c r="S18">
        <v>1.39868394729347</v>
      </c>
      <c r="T18">
        <v>12.755573805889201</v>
      </c>
      <c r="V18">
        <f t="shared" si="0"/>
        <v>3.1231</v>
      </c>
      <c r="W18">
        <f t="shared" si="1"/>
        <v>3.1096967669878355</v>
      </c>
      <c r="X18">
        <f t="shared" si="2"/>
        <v>1.3403233012164506E-2</v>
      </c>
      <c r="Y18">
        <f t="shared" si="3"/>
        <v>0.48309999999999986</v>
      </c>
      <c r="AA18" t="s">
        <v>121</v>
      </c>
      <c r="AB18" t="s">
        <v>122</v>
      </c>
      <c r="AC18">
        <v>2.94</v>
      </c>
      <c r="AD18">
        <v>2.64</v>
      </c>
      <c r="AE18">
        <f t="shared" si="4"/>
        <v>0.29999999999999982</v>
      </c>
    </row>
    <row r="19" spans="1:31" x14ac:dyDescent="0.25">
      <c r="A19">
        <v>93</v>
      </c>
      <c r="B19" t="s">
        <v>70</v>
      </c>
      <c r="C19" t="s">
        <v>137</v>
      </c>
      <c r="D19" t="s">
        <v>71</v>
      </c>
      <c r="E19">
        <v>106.121</v>
      </c>
      <c r="F19">
        <v>75141.37</v>
      </c>
      <c r="G19">
        <v>0</v>
      </c>
      <c r="H19">
        <v>12556.8</v>
      </c>
      <c r="I19">
        <v>-0.97</v>
      </c>
      <c r="J19">
        <v>0</v>
      </c>
      <c r="K19">
        <v>12899.67</v>
      </c>
      <c r="L19">
        <v>8167.51</v>
      </c>
      <c r="M19">
        <v>4337.68</v>
      </c>
      <c r="N19">
        <v>-0.76</v>
      </c>
      <c r="O19">
        <v>0.66</v>
      </c>
      <c r="P19">
        <v>2537.47243876627</v>
      </c>
      <c r="Q19">
        <v>1174.9011632107599</v>
      </c>
      <c r="R19">
        <v>1398.00696070398</v>
      </c>
      <c r="S19">
        <v>-0.18133066622424601</v>
      </c>
      <c r="T19">
        <v>1.2894366199598699</v>
      </c>
      <c r="V19">
        <f t="shared" si="0"/>
        <v>1.6214000000000011</v>
      </c>
      <c r="W19">
        <f t="shared" si="1"/>
        <v>0.9152227334774572</v>
      </c>
      <c r="X19">
        <f t="shared" si="2"/>
        <v>0.70617726652254387</v>
      </c>
      <c r="Y19">
        <f t="shared" si="3"/>
        <v>0.96140000000000103</v>
      </c>
      <c r="AA19" t="s">
        <v>137</v>
      </c>
      <c r="AB19" t="s">
        <v>138</v>
      </c>
      <c r="AC19">
        <v>0.15</v>
      </c>
      <c r="AD19">
        <v>0.66</v>
      </c>
      <c r="AE19">
        <f t="shared" si="4"/>
        <v>0.51</v>
      </c>
    </row>
    <row r="20" spans="1:31" x14ac:dyDescent="0.25">
      <c r="A20">
        <v>98</v>
      </c>
      <c r="B20" t="s">
        <v>76</v>
      </c>
      <c r="C20" t="s">
        <v>123</v>
      </c>
      <c r="D20" t="s">
        <v>77</v>
      </c>
      <c r="E20">
        <v>116.20399999999999</v>
      </c>
      <c r="F20">
        <v>36.17</v>
      </c>
      <c r="G20">
        <v>69.069999999999993</v>
      </c>
      <c r="H20">
        <v>500.4</v>
      </c>
      <c r="I20">
        <v>1.84</v>
      </c>
      <c r="J20">
        <v>0</v>
      </c>
      <c r="K20">
        <v>25.99</v>
      </c>
      <c r="L20">
        <v>89.74</v>
      </c>
      <c r="M20">
        <v>2809.69</v>
      </c>
      <c r="N20">
        <v>1.89</v>
      </c>
      <c r="O20">
        <v>12.18</v>
      </c>
      <c r="P20">
        <v>45.042353812514797</v>
      </c>
      <c r="Q20">
        <v>97.1898871140301</v>
      </c>
      <c r="R20">
        <v>1196.7523189632</v>
      </c>
      <c r="S20">
        <v>1.7408832776931</v>
      </c>
      <c r="T20">
        <v>15.867189189515701</v>
      </c>
      <c r="V20">
        <f t="shared" si="0"/>
        <v>3.4116000000000004</v>
      </c>
      <c r="W20">
        <f t="shared" si="1"/>
        <v>3.6504147981920987</v>
      </c>
      <c r="X20">
        <f t="shared" si="2"/>
        <v>0.23881479819209828</v>
      </c>
      <c r="Y20">
        <f t="shared" si="3"/>
        <v>0.33160000000000034</v>
      </c>
      <c r="AA20" t="s">
        <v>123</v>
      </c>
      <c r="AB20" t="s">
        <v>124</v>
      </c>
      <c r="AC20">
        <v>3.51</v>
      </c>
      <c r="AD20">
        <v>3.08</v>
      </c>
      <c r="AE20">
        <f t="shared" si="4"/>
        <v>0.42999999999999972</v>
      </c>
    </row>
    <row r="21" spans="1:31" x14ac:dyDescent="0.25">
      <c r="A21">
        <v>104</v>
      </c>
      <c r="B21" t="s">
        <v>86</v>
      </c>
      <c r="C21" t="s">
        <v>125</v>
      </c>
      <c r="D21" t="s">
        <v>87</v>
      </c>
      <c r="E21">
        <v>130.23099999999999</v>
      </c>
      <c r="F21">
        <v>13.51</v>
      </c>
      <c r="G21">
        <v>0</v>
      </c>
      <c r="H21">
        <v>0</v>
      </c>
      <c r="I21">
        <v>2.38</v>
      </c>
      <c r="J21">
        <v>0</v>
      </c>
      <c r="K21">
        <v>11.13</v>
      </c>
      <c r="L21">
        <v>60.31</v>
      </c>
      <c r="M21">
        <v>5435.77</v>
      </c>
      <c r="N21">
        <v>2.31</v>
      </c>
      <c r="O21">
        <v>43.74</v>
      </c>
      <c r="P21">
        <v>25.978518190468701</v>
      </c>
      <c r="Q21">
        <v>73.470733448931895</v>
      </c>
      <c r="R21">
        <v>1209.91810469559</v>
      </c>
      <c r="S21">
        <v>2.0767079753722499</v>
      </c>
      <c r="T21">
        <v>19.737857081712999</v>
      </c>
      <c r="V21">
        <f t="shared" si="0"/>
        <v>3.7001000000000004</v>
      </c>
      <c r="W21">
        <f t="shared" si="1"/>
        <v>4.0682192110375563</v>
      </c>
      <c r="X21">
        <f t="shared" si="2"/>
        <v>0.36811921103755596</v>
      </c>
      <c r="Y21">
        <f t="shared" si="3"/>
        <v>0.17010000000000058</v>
      </c>
      <c r="AA21" t="s">
        <v>125</v>
      </c>
      <c r="AB21" t="s">
        <v>126</v>
      </c>
      <c r="AC21">
        <v>3.98</v>
      </c>
      <c r="AD21">
        <v>3.53</v>
      </c>
      <c r="AE21">
        <f t="shared" si="4"/>
        <v>0.45000000000000018</v>
      </c>
    </row>
    <row r="22" spans="1:31" x14ac:dyDescent="0.25">
      <c r="A22">
        <v>92</v>
      </c>
      <c r="B22" t="s">
        <v>68</v>
      </c>
      <c r="C22" t="s">
        <v>127</v>
      </c>
      <c r="D22" t="s">
        <v>69</v>
      </c>
      <c r="E22">
        <v>158.285</v>
      </c>
      <c r="F22">
        <v>2.4</v>
      </c>
      <c r="G22">
        <v>0</v>
      </c>
      <c r="H22">
        <v>4726.46</v>
      </c>
      <c r="I22">
        <v>3.63</v>
      </c>
      <c r="J22">
        <v>0</v>
      </c>
      <c r="K22">
        <v>2.12</v>
      </c>
      <c r="L22">
        <v>23.47</v>
      </c>
      <c r="M22">
        <v>2173.87</v>
      </c>
      <c r="N22">
        <v>3.39</v>
      </c>
      <c r="O22">
        <v>141</v>
      </c>
      <c r="P22">
        <v>8.3625698931414494</v>
      </c>
      <c r="Q22">
        <v>40.629339348749802</v>
      </c>
      <c r="R22">
        <v>1196.7354625657899</v>
      </c>
      <c r="S22">
        <v>2.7340961605610699</v>
      </c>
      <c r="T22">
        <v>30.542177726121398</v>
      </c>
      <c r="V22">
        <f t="shared" si="0"/>
        <v>4.2770999999999999</v>
      </c>
      <c r="W22">
        <f t="shared" si="1"/>
        <v>4.873103899632337</v>
      </c>
      <c r="X22">
        <f t="shared" si="2"/>
        <v>0.59600389963233713</v>
      </c>
      <c r="Y22">
        <f t="shared" si="3"/>
        <v>0.14290000000000003</v>
      </c>
      <c r="AA22" t="s">
        <v>127</v>
      </c>
      <c r="AB22" t="s">
        <v>128</v>
      </c>
      <c r="AC22">
        <v>4.82</v>
      </c>
      <c r="AD22">
        <v>4.42</v>
      </c>
      <c r="AE22">
        <f t="shared" si="4"/>
        <v>0.40000000000000036</v>
      </c>
    </row>
    <row r="23" spans="1:31" x14ac:dyDescent="0.25">
      <c r="A23">
        <v>108</v>
      </c>
      <c r="B23" t="s">
        <v>90</v>
      </c>
      <c r="C23" t="s">
        <v>185</v>
      </c>
      <c r="D23" t="s">
        <v>91</v>
      </c>
      <c r="E23">
        <v>214.393</v>
      </c>
      <c r="F23">
        <v>0</v>
      </c>
      <c r="G23">
        <v>0</v>
      </c>
      <c r="H23">
        <v>0</v>
      </c>
      <c r="I23">
        <v>6.05</v>
      </c>
      <c r="J23">
        <v>0</v>
      </c>
      <c r="K23">
        <v>0.49</v>
      </c>
      <c r="L23">
        <v>1.62</v>
      </c>
      <c r="M23">
        <v>7548.9</v>
      </c>
      <c r="N23">
        <v>5.56</v>
      </c>
      <c r="O23">
        <v>127.85</v>
      </c>
      <c r="P23">
        <v>0.79453055136675099</v>
      </c>
      <c r="Q23">
        <v>11.3922787110826</v>
      </c>
      <c r="R23">
        <v>1073.5013659963099</v>
      </c>
      <c r="S23">
        <v>4.01119260139851</v>
      </c>
      <c r="T23">
        <v>73.130745386248293</v>
      </c>
      <c r="V23">
        <f t="shared" si="0"/>
        <v>5.4310999999999998</v>
      </c>
      <c r="W23">
        <f t="shared" si="1"/>
        <v>5.6410145213700069</v>
      </c>
      <c r="X23">
        <f t="shared" si="2"/>
        <v>0.2099145213700071</v>
      </c>
      <c r="Y23">
        <f t="shared" si="3"/>
        <v>1.0610999999999997</v>
      </c>
      <c r="AA23" t="s">
        <v>182</v>
      </c>
      <c r="AB23" t="s">
        <v>183</v>
      </c>
      <c r="AC23">
        <v>4.5999999999999996</v>
      </c>
      <c r="AD23">
        <v>4.37</v>
      </c>
      <c r="AE23">
        <f t="shared" si="4"/>
        <v>0.22999999999999954</v>
      </c>
    </row>
    <row r="24" spans="1:31" x14ac:dyDescent="0.25">
      <c r="A24">
        <v>85</v>
      </c>
      <c r="B24" t="s">
        <v>62</v>
      </c>
      <c r="C24" t="s">
        <v>164</v>
      </c>
      <c r="D24" t="s">
        <v>63</v>
      </c>
      <c r="E24">
        <v>72.106999999999999</v>
      </c>
      <c r="F24">
        <v>16</v>
      </c>
      <c r="G24">
        <v>0</v>
      </c>
      <c r="H24">
        <v>2489.1799999999998</v>
      </c>
      <c r="I24">
        <v>0.01</v>
      </c>
      <c r="J24">
        <v>0</v>
      </c>
      <c r="K24">
        <v>16.899999999999999</v>
      </c>
      <c r="L24">
        <v>78.28</v>
      </c>
      <c r="M24">
        <v>673.26</v>
      </c>
      <c r="N24">
        <v>0.12</v>
      </c>
      <c r="O24">
        <v>0</v>
      </c>
      <c r="P24">
        <v>24.438662128833698</v>
      </c>
      <c r="Q24">
        <v>6.7573657647575702</v>
      </c>
      <c r="R24">
        <v>930.70281436856703</v>
      </c>
      <c r="S24">
        <v>0.46700302718554099</v>
      </c>
      <c r="T24">
        <v>3.1571847762703</v>
      </c>
      <c r="V24">
        <f t="shared" si="0"/>
        <v>3.4699000000000013</v>
      </c>
      <c r="W24">
        <f t="shared" si="1"/>
        <v>3.630090722571873</v>
      </c>
      <c r="X24">
        <f t="shared" si="2"/>
        <v>0.16019072257187172</v>
      </c>
      <c r="Y24">
        <f t="shared" si="3"/>
        <v>1.9900000000001139E-2</v>
      </c>
      <c r="AA24" t="s">
        <v>164</v>
      </c>
      <c r="AB24" t="s">
        <v>165</v>
      </c>
      <c r="AC24">
        <v>3.65</v>
      </c>
      <c r="AD24">
        <v>3.45</v>
      </c>
      <c r="AE24">
        <f t="shared" si="4"/>
        <v>0.19999999999999973</v>
      </c>
    </row>
    <row r="25" spans="1:31" x14ac:dyDescent="0.25">
      <c r="A25">
        <v>25</v>
      </c>
      <c r="B25" t="s">
        <v>27</v>
      </c>
      <c r="C25" t="s">
        <v>172</v>
      </c>
      <c r="D25" t="s">
        <v>28</v>
      </c>
      <c r="E25">
        <v>116.16</v>
      </c>
      <c r="F25">
        <v>17.989999999999998</v>
      </c>
      <c r="G25">
        <v>0</v>
      </c>
      <c r="H25">
        <v>10767.91</v>
      </c>
      <c r="I25">
        <v>1.1399999999999999</v>
      </c>
      <c r="J25">
        <v>0</v>
      </c>
      <c r="K25">
        <v>81.69</v>
      </c>
      <c r="L25">
        <v>69.239999999999995</v>
      </c>
      <c r="M25">
        <v>6287.44</v>
      </c>
      <c r="N25">
        <v>1.27</v>
      </c>
      <c r="O25">
        <v>5.6</v>
      </c>
      <c r="P25">
        <v>29.3870913755941</v>
      </c>
      <c r="Q25">
        <v>190.00131352941699</v>
      </c>
      <c r="R25">
        <v>1326.4992334661199</v>
      </c>
      <c r="S25">
        <v>1.25794500335601</v>
      </c>
      <c r="T25">
        <v>22.330579830264</v>
      </c>
      <c r="V25">
        <f t="shared" si="0"/>
        <v>3.5969000000000011</v>
      </c>
      <c r="W25">
        <f t="shared" si="1"/>
        <v>3.1528877072963915</v>
      </c>
      <c r="X25">
        <f t="shared" si="2"/>
        <v>0.44401229270360965</v>
      </c>
      <c r="Y25">
        <f t="shared" si="3"/>
        <v>7.6900000000001079E-2</v>
      </c>
      <c r="AA25" t="s">
        <v>172</v>
      </c>
      <c r="AB25" t="s">
        <v>173</v>
      </c>
      <c r="AC25">
        <v>3.81</v>
      </c>
      <c r="AD25">
        <v>3.52</v>
      </c>
      <c r="AE25">
        <f t="shared" si="4"/>
        <v>0.29000000000000004</v>
      </c>
    </row>
    <row r="26" spans="1:31" x14ac:dyDescent="0.25">
      <c r="A26">
        <v>26</v>
      </c>
      <c r="B26" t="s">
        <v>29</v>
      </c>
      <c r="C26" t="s">
        <v>168</v>
      </c>
      <c r="D26" t="s">
        <v>30</v>
      </c>
      <c r="E26">
        <v>88.105999999999995</v>
      </c>
      <c r="F26">
        <v>230.18</v>
      </c>
      <c r="G26">
        <v>716.27</v>
      </c>
      <c r="H26">
        <v>5624.38</v>
      </c>
      <c r="I26">
        <v>0.04</v>
      </c>
      <c r="J26">
        <v>0</v>
      </c>
      <c r="K26">
        <v>230.67</v>
      </c>
      <c r="L26">
        <v>221.61</v>
      </c>
      <c r="M26">
        <v>4552.12</v>
      </c>
      <c r="N26">
        <v>0.31</v>
      </c>
      <c r="O26">
        <v>2.61</v>
      </c>
      <c r="P26">
        <v>84.159953098481495</v>
      </c>
      <c r="Q26">
        <v>316.741876108246</v>
      </c>
      <c r="R26">
        <v>1236.34331461534</v>
      </c>
      <c r="S26">
        <v>0.56523108478166295</v>
      </c>
      <c r="T26">
        <v>14.4311187366503</v>
      </c>
      <c r="V26">
        <f t="shared" si="0"/>
        <v>3.0199000000000003</v>
      </c>
      <c r="W26">
        <f t="shared" si="1"/>
        <v>2.5820143691580966</v>
      </c>
      <c r="X26">
        <f t="shared" si="2"/>
        <v>0.43788563084190368</v>
      </c>
      <c r="Y26">
        <f t="shared" si="3"/>
        <v>0.38990000000000036</v>
      </c>
      <c r="AA26" t="s">
        <v>168</v>
      </c>
      <c r="AB26" t="s">
        <v>169</v>
      </c>
      <c r="AC26">
        <v>2.58</v>
      </c>
      <c r="AD26">
        <v>2.63</v>
      </c>
      <c r="AE26">
        <f t="shared" si="4"/>
        <v>4.9999999999999822E-2</v>
      </c>
    </row>
    <row r="27" spans="1:31" x14ac:dyDescent="0.25">
      <c r="A27">
        <v>35</v>
      </c>
      <c r="B27" t="s">
        <v>35</v>
      </c>
      <c r="C27" t="s">
        <v>160</v>
      </c>
      <c r="D27" t="s">
        <v>36</v>
      </c>
      <c r="E27">
        <v>116.16</v>
      </c>
      <c r="F27">
        <v>167.93</v>
      </c>
      <c r="G27">
        <v>0</v>
      </c>
      <c r="H27">
        <v>1901.65</v>
      </c>
      <c r="I27">
        <v>1.05</v>
      </c>
      <c r="J27">
        <v>0</v>
      </c>
      <c r="K27">
        <v>56.57</v>
      </c>
      <c r="L27">
        <v>61.74</v>
      </c>
      <c r="M27">
        <v>2076.52</v>
      </c>
      <c r="N27">
        <v>1.26</v>
      </c>
      <c r="O27">
        <v>3.55</v>
      </c>
      <c r="P27">
        <v>53.6236785949406</v>
      </c>
      <c r="Q27">
        <v>70.1708283586443</v>
      </c>
      <c r="R27">
        <v>785.24829728315899</v>
      </c>
      <c r="S27">
        <v>1.2674450033560101</v>
      </c>
      <c r="T27">
        <v>1.45177729502312</v>
      </c>
      <c r="V27">
        <f t="shared" si="0"/>
        <v>3.335700000000001</v>
      </c>
      <c r="W27">
        <f t="shared" si="1"/>
        <v>3.3124704246156091</v>
      </c>
      <c r="X27">
        <f t="shared" si="2"/>
        <v>2.3229575384391854E-2</v>
      </c>
      <c r="Y27">
        <f t="shared" si="3"/>
        <v>0.28570000000000118</v>
      </c>
      <c r="AA27" t="s">
        <v>160</v>
      </c>
      <c r="AB27" t="s">
        <v>161</v>
      </c>
      <c r="AC27">
        <v>2.76</v>
      </c>
      <c r="AD27">
        <v>3.05</v>
      </c>
      <c r="AE27">
        <f t="shared" si="4"/>
        <v>0.29000000000000004</v>
      </c>
    </row>
    <row r="28" spans="1:31" x14ac:dyDescent="0.25">
      <c r="A28">
        <v>77</v>
      </c>
      <c r="B28" t="s">
        <v>56</v>
      </c>
      <c r="C28" t="s">
        <v>150</v>
      </c>
      <c r="D28" t="s">
        <v>57</v>
      </c>
      <c r="E28">
        <v>88.15</v>
      </c>
      <c r="F28">
        <v>671.93</v>
      </c>
      <c r="G28">
        <v>0</v>
      </c>
      <c r="H28">
        <v>4002.4</v>
      </c>
      <c r="I28">
        <v>0.24</v>
      </c>
      <c r="J28">
        <v>1.51</v>
      </c>
      <c r="K28">
        <v>764.85</v>
      </c>
      <c r="L28">
        <v>114.92</v>
      </c>
      <c r="M28">
        <v>1355.66</v>
      </c>
      <c r="N28">
        <v>0.52</v>
      </c>
      <c r="O28">
        <v>3.41</v>
      </c>
      <c r="P28">
        <v>2092.29210660952</v>
      </c>
      <c r="Q28">
        <v>5.9213716031451602</v>
      </c>
      <c r="R28">
        <v>585.31373665309798</v>
      </c>
      <c r="S28">
        <v>1.17312171663533</v>
      </c>
      <c r="T28">
        <v>18.0011396041801</v>
      </c>
      <c r="V28">
        <f t="shared" si="0"/>
        <v>1.6246000000000012</v>
      </c>
      <c r="W28">
        <f t="shared" si="1"/>
        <v>2.0616460456121861</v>
      </c>
      <c r="X28">
        <f t="shared" si="2"/>
        <v>0.43704604561218496</v>
      </c>
      <c r="Y28">
        <f t="shared" si="3"/>
        <v>0.41539999999999888</v>
      </c>
      <c r="AA28" t="s">
        <v>150</v>
      </c>
      <c r="AB28" t="s">
        <v>151</v>
      </c>
      <c r="AC28">
        <v>2.12</v>
      </c>
      <c r="AD28">
        <v>2.04</v>
      </c>
      <c r="AE28">
        <f t="shared" si="4"/>
        <v>8.0000000000000071E-2</v>
      </c>
    </row>
    <row r="29" spans="1:31" x14ac:dyDescent="0.25">
      <c r="A29">
        <v>83</v>
      </c>
      <c r="B29" t="s">
        <v>25</v>
      </c>
      <c r="C29" t="s">
        <v>103</v>
      </c>
      <c r="D29" t="s">
        <v>26</v>
      </c>
      <c r="E29">
        <v>86.134</v>
      </c>
      <c r="F29">
        <v>863.49</v>
      </c>
      <c r="G29">
        <v>0</v>
      </c>
      <c r="H29">
        <v>148</v>
      </c>
      <c r="I29">
        <v>0.15</v>
      </c>
      <c r="J29">
        <v>0</v>
      </c>
      <c r="K29">
        <v>484.9</v>
      </c>
      <c r="L29">
        <v>272.66000000000003</v>
      </c>
      <c r="M29">
        <v>652.4</v>
      </c>
      <c r="N29">
        <v>0.34</v>
      </c>
      <c r="O29">
        <v>3.64</v>
      </c>
      <c r="P29">
        <v>76.115764894398197</v>
      </c>
      <c r="Q29">
        <v>5171.0009314670697</v>
      </c>
      <c r="R29">
        <v>523.31913636319302</v>
      </c>
      <c r="S29">
        <v>0.28153161600277499</v>
      </c>
      <c r="T29">
        <v>58.1433432308446</v>
      </c>
      <c r="V29">
        <f t="shared" si="0"/>
        <v>3.0537000000000001</v>
      </c>
      <c r="W29">
        <f t="shared" si="1"/>
        <v>2.2495224318872498</v>
      </c>
      <c r="X29">
        <f t="shared" si="2"/>
        <v>0.80417756811275032</v>
      </c>
      <c r="Y29">
        <f t="shared" si="3"/>
        <v>1.0537000000000001</v>
      </c>
      <c r="AA29" t="s">
        <v>103</v>
      </c>
      <c r="AB29" t="s">
        <v>104</v>
      </c>
      <c r="AC29">
        <v>2</v>
      </c>
      <c r="AD29">
        <v>2</v>
      </c>
      <c r="AE29">
        <f t="shared" si="4"/>
        <v>0</v>
      </c>
    </row>
    <row r="30" spans="1:31" x14ac:dyDescent="0.25">
      <c r="A30">
        <v>21</v>
      </c>
      <c r="B30" t="s">
        <v>21</v>
      </c>
      <c r="C30" t="s">
        <v>97</v>
      </c>
      <c r="D30" t="s">
        <v>22</v>
      </c>
      <c r="E30">
        <v>100.161</v>
      </c>
      <c r="F30">
        <v>428.33</v>
      </c>
      <c r="G30">
        <v>0</v>
      </c>
      <c r="H30">
        <v>2592.87</v>
      </c>
      <c r="I30">
        <v>0.77</v>
      </c>
      <c r="J30">
        <v>0</v>
      </c>
      <c r="K30">
        <v>238.51</v>
      </c>
      <c r="L30">
        <v>101.12</v>
      </c>
      <c r="M30">
        <v>2450.21</v>
      </c>
      <c r="N30">
        <v>0.95</v>
      </c>
      <c r="O30">
        <v>6.28</v>
      </c>
      <c r="P30">
        <v>68.061051102958999</v>
      </c>
      <c r="Q30">
        <v>555.13505416804503</v>
      </c>
      <c r="R30">
        <v>1019.4103810220799</v>
      </c>
      <c r="S30">
        <v>0.89168705185191399</v>
      </c>
      <c r="T30">
        <v>41.257223711671998</v>
      </c>
      <c r="V30">
        <f t="shared" si="0"/>
        <v>3.1678000000000002</v>
      </c>
      <c r="W30">
        <f t="shared" si="1"/>
        <v>2.6231920594452829</v>
      </c>
      <c r="X30">
        <f t="shared" si="2"/>
        <v>0.54460794055471728</v>
      </c>
      <c r="Y30">
        <f t="shared" si="3"/>
        <v>0.59780000000000033</v>
      </c>
      <c r="AA30" t="s">
        <v>97</v>
      </c>
      <c r="AB30" t="s">
        <v>98</v>
      </c>
      <c r="AC30">
        <v>2.37</v>
      </c>
      <c r="AD30">
        <v>2.57</v>
      </c>
      <c r="AE30">
        <f t="shared" si="4"/>
        <v>0.19999999999999973</v>
      </c>
    </row>
    <row r="31" spans="1:31" x14ac:dyDescent="0.25">
      <c r="A31">
        <v>75</v>
      </c>
      <c r="B31" t="s">
        <v>52</v>
      </c>
      <c r="C31" t="s">
        <v>152</v>
      </c>
      <c r="D31" t="s">
        <v>53</v>
      </c>
      <c r="E31">
        <v>74.123000000000005</v>
      </c>
      <c r="F31">
        <v>2558.9</v>
      </c>
      <c r="G31">
        <v>1380.55</v>
      </c>
      <c r="H31">
        <v>1216.33</v>
      </c>
      <c r="I31">
        <v>0.09</v>
      </c>
      <c r="J31">
        <v>2.98</v>
      </c>
      <c r="K31">
        <v>898.77</v>
      </c>
      <c r="L31">
        <v>238.44</v>
      </c>
      <c r="M31">
        <v>2626.94</v>
      </c>
      <c r="N31">
        <v>0.19</v>
      </c>
      <c r="O31">
        <v>2.65</v>
      </c>
      <c r="P31">
        <v>255.94873552039499</v>
      </c>
      <c r="Q31">
        <v>37.183733035201598</v>
      </c>
      <c r="R31">
        <v>696.40356924316802</v>
      </c>
      <c r="S31">
        <v>0.56322098831926704</v>
      </c>
      <c r="T31">
        <v>20.902585088578999</v>
      </c>
      <c r="V31">
        <f t="shared" si="0"/>
        <v>2.461800000000002</v>
      </c>
      <c r="W31">
        <f t="shared" si="1"/>
        <v>1.9163044206245856</v>
      </c>
      <c r="X31">
        <f t="shared" si="2"/>
        <v>0.54549557937541637</v>
      </c>
      <c r="Y31">
        <f t="shared" si="3"/>
        <v>0.57180000000000208</v>
      </c>
      <c r="AA31" t="s">
        <v>152</v>
      </c>
      <c r="AB31" t="s">
        <v>153</v>
      </c>
      <c r="AC31">
        <v>1.46</v>
      </c>
      <c r="AD31">
        <v>1.89</v>
      </c>
      <c r="AE31">
        <f t="shared" si="4"/>
        <v>0.42999999999999994</v>
      </c>
    </row>
    <row r="32" spans="1:31" x14ac:dyDescent="0.25">
      <c r="A32">
        <v>95</v>
      </c>
      <c r="B32" t="s">
        <v>72</v>
      </c>
      <c r="C32" t="s">
        <v>113</v>
      </c>
      <c r="D32" t="s">
        <v>73</v>
      </c>
      <c r="E32">
        <v>46.069000000000003</v>
      </c>
      <c r="F32">
        <v>13474.49</v>
      </c>
      <c r="G32">
        <v>11844.38</v>
      </c>
      <c r="H32">
        <v>7055.25</v>
      </c>
      <c r="I32">
        <v>-1.34</v>
      </c>
      <c r="J32">
        <v>0</v>
      </c>
      <c r="K32">
        <v>1377.21</v>
      </c>
      <c r="L32">
        <v>1564.73</v>
      </c>
      <c r="M32">
        <v>672.26</v>
      </c>
      <c r="N32">
        <v>-0.91</v>
      </c>
      <c r="O32">
        <v>1.28</v>
      </c>
      <c r="P32">
        <v>494.66226906055601</v>
      </c>
      <c r="Q32">
        <v>275.93626741977499</v>
      </c>
      <c r="R32">
        <v>794.14532808487195</v>
      </c>
      <c r="S32">
        <v>-9.2586014688832194E-2</v>
      </c>
      <c r="T32">
        <v>5.3272122432296101</v>
      </c>
      <c r="V32">
        <f t="shared" si="0"/>
        <v>1.9691000000000001</v>
      </c>
      <c r="W32">
        <f t="shared" si="1"/>
        <v>1.5244086178301948</v>
      </c>
      <c r="X32">
        <f t="shared" si="2"/>
        <v>0.4446913821698053</v>
      </c>
      <c r="Y32">
        <f t="shared" si="3"/>
        <v>1.1191</v>
      </c>
      <c r="AA32" t="s">
        <v>113</v>
      </c>
      <c r="AB32" t="s">
        <v>114</v>
      </c>
      <c r="AC32">
        <v>0.52</v>
      </c>
      <c r="AD32">
        <v>0.85</v>
      </c>
      <c r="AE32">
        <f t="shared" si="4"/>
        <v>0.32999999999999996</v>
      </c>
    </row>
    <row r="33" spans="1:31" x14ac:dyDescent="0.25">
      <c r="A33">
        <v>32</v>
      </c>
      <c r="B33" t="s">
        <v>34</v>
      </c>
      <c r="C33" t="s">
        <v>156</v>
      </c>
      <c r="D33">
        <v>1.42</v>
      </c>
      <c r="E33">
        <v>60.052</v>
      </c>
      <c r="F33">
        <v>83.48</v>
      </c>
      <c r="G33">
        <v>0</v>
      </c>
      <c r="H33">
        <v>3308.15</v>
      </c>
      <c r="I33">
        <v>-1.22</v>
      </c>
      <c r="J33">
        <v>0</v>
      </c>
      <c r="K33">
        <v>1359.46</v>
      </c>
      <c r="L33">
        <v>1419.66</v>
      </c>
      <c r="M33">
        <v>2033.69</v>
      </c>
      <c r="N33">
        <v>-0.85</v>
      </c>
      <c r="O33">
        <v>0.73</v>
      </c>
      <c r="P33">
        <v>395.20959133322299</v>
      </c>
      <c r="Q33">
        <v>175.23767236490499</v>
      </c>
      <c r="R33">
        <v>612.977136363201</v>
      </c>
      <c r="S33">
        <v>-0.16440972407290599</v>
      </c>
      <c r="T33">
        <v>0.60631735570525103</v>
      </c>
      <c r="V33">
        <f t="shared" si="0"/>
        <v>2.1817000000000011</v>
      </c>
      <c r="W33">
        <f t="shared" si="1"/>
        <v>1.6451610422564957</v>
      </c>
      <c r="X33">
        <f t="shared" si="2"/>
        <v>0.53653895774350535</v>
      </c>
      <c r="Y33">
        <f t="shared" si="3"/>
        <v>0.69829999999999881</v>
      </c>
      <c r="AA33" t="s">
        <v>156</v>
      </c>
      <c r="AB33" t="s">
        <v>157</v>
      </c>
      <c r="AC33">
        <v>2.85</v>
      </c>
      <c r="AD33">
        <v>2.88</v>
      </c>
      <c r="AE33">
        <f t="shared" si="4"/>
        <v>2.9999999999999805E-2</v>
      </c>
    </row>
    <row r="34" spans="1:31" x14ac:dyDescent="0.25">
      <c r="A34">
        <v>102</v>
      </c>
      <c r="B34" t="s">
        <v>84</v>
      </c>
      <c r="C34" t="s">
        <v>129</v>
      </c>
      <c r="D34" t="s">
        <v>85</v>
      </c>
      <c r="E34">
        <v>60.095999999999997</v>
      </c>
      <c r="F34">
        <v>10021.82</v>
      </c>
      <c r="G34">
        <v>0</v>
      </c>
      <c r="H34">
        <v>5045.99</v>
      </c>
      <c r="I34">
        <v>-1.22</v>
      </c>
      <c r="J34">
        <v>0</v>
      </c>
      <c r="K34">
        <v>2780.76</v>
      </c>
      <c r="L34">
        <v>1612.18</v>
      </c>
      <c r="M34">
        <v>2217.4299999999998</v>
      </c>
      <c r="N34">
        <v>-0.79</v>
      </c>
      <c r="O34">
        <v>2.31</v>
      </c>
      <c r="P34">
        <v>599.71590414795003</v>
      </c>
      <c r="Q34">
        <v>91.420915541667199</v>
      </c>
      <c r="R34">
        <v>922.13640157769703</v>
      </c>
      <c r="S34">
        <v>-3.1017833750003099E-2</v>
      </c>
      <c r="T34">
        <v>6.5087861084040899</v>
      </c>
      <c r="V34">
        <f t="shared" si="0"/>
        <v>2.0009000000000006</v>
      </c>
      <c r="W34">
        <f t="shared" si="1"/>
        <v>1.3346820585701116</v>
      </c>
      <c r="X34">
        <f t="shared" si="2"/>
        <v>0.66621794142988899</v>
      </c>
      <c r="Y34">
        <f t="shared" si="3"/>
        <v>0.83090000000000064</v>
      </c>
      <c r="AA34" t="s">
        <v>129</v>
      </c>
      <c r="AB34" t="s">
        <v>130</v>
      </c>
      <c r="AC34">
        <v>0.78</v>
      </c>
      <c r="AD34">
        <v>1.17</v>
      </c>
      <c r="AE34">
        <f t="shared" si="4"/>
        <v>0.3899999999999999</v>
      </c>
    </row>
    <row r="35" spans="1:31" x14ac:dyDescent="0.25">
      <c r="A35">
        <v>14</v>
      </c>
      <c r="B35" t="s">
        <v>14</v>
      </c>
      <c r="C35" t="s">
        <v>93</v>
      </c>
      <c r="D35">
        <v>18.100000000000001</v>
      </c>
      <c r="E35">
        <v>58.08</v>
      </c>
      <c r="F35">
        <v>8130.2</v>
      </c>
      <c r="G35">
        <v>12333.93</v>
      </c>
      <c r="H35">
        <v>5795.64</v>
      </c>
      <c r="I35">
        <v>-1.24</v>
      </c>
      <c r="J35">
        <v>0</v>
      </c>
      <c r="K35">
        <v>1626.01</v>
      </c>
      <c r="L35">
        <v>1227.0999999999999</v>
      </c>
      <c r="M35">
        <v>2301.92</v>
      </c>
      <c r="N35">
        <v>-0.84</v>
      </c>
      <c r="O35">
        <v>1.91</v>
      </c>
      <c r="P35">
        <v>244.58319150141301</v>
      </c>
      <c r="Q35">
        <v>1708.9391837216699</v>
      </c>
      <c r="R35">
        <v>668.80853650419897</v>
      </c>
      <c r="S35">
        <v>-6.1279192307961403E-2</v>
      </c>
      <c r="T35">
        <v>21.433840767267601</v>
      </c>
      <c r="V35">
        <f t="shared" si="0"/>
        <v>2.3756000000000008</v>
      </c>
      <c r="W35">
        <f t="shared" si="1"/>
        <v>1.552903395504428</v>
      </c>
      <c r="X35">
        <f t="shared" si="2"/>
        <v>0.8226966044955728</v>
      </c>
      <c r="Y35">
        <f t="shared" si="3"/>
        <v>1.1456000000000008</v>
      </c>
      <c r="AA35" t="s">
        <v>93</v>
      </c>
      <c r="AB35" t="s">
        <v>94</v>
      </c>
      <c r="AC35">
        <v>0.85</v>
      </c>
      <c r="AD35">
        <v>1.23</v>
      </c>
      <c r="AE35">
        <f t="shared" si="4"/>
        <v>0.38</v>
      </c>
    </row>
    <row r="36" spans="1:31" x14ac:dyDescent="0.25">
      <c r="A36">
        <v>106</v>
      </c>
      <c r="B36" t="s">
        <v>88</v>
      </c>
      <c r="C36" t="s">
        <v>115</v>
      </c>
      <c r="D36" t="s">
        <v>89</v>
      </c>
      <c r="E36">
        <v>60.095999999999997</v>
      </c>
      <c r="F36">
        <v>4559.8100000000004</v>
      </c>
      <c r="G36">
        <v>6981.47</v>
      </c>
      <c r="H36">
        <v>1870.45</v>
      </c>
      <c r="I36">
        <v>-1.22</v>
      </c>
      <c r="J36">
        <v>0</v>
      </c>
      <c r="K36">
        <v>494.3</v>
      </c>
      <c r="L36">
        <v>175.89</v>
      </c>
      <c r="M36">
        <v>775.25</v>
      </c>
      <c r="N36">
        <v>-0.47</v>
      </c>
      <c r="O36">
        <v>2.5</v>
      </c>
      <c r="P36">
        <v>332.08217608745099</v>
      </c>
      <c r="Q36">
        <v>242.79825786575799</v>
      </c>
      <c r="R36">
        <v>934.534128779806</v>
      </c>
      <c r="S36">
        <v>0.309182166249996</v>
      </c>
      <c r="T36">
        <v>6.6267410468827403</v>
      </c>
      <c r="V36">
        <f t="shared" si="0"/>
        <v>2.2576000000000009</v>
      </c>
      <c r="W36">
        <f t="shared" si="1"/>
        <v>2.0848549557892215</v>
      </c>
      <c r="X36">
        <f t="shared" si="2"/>
        <v>0.17274504421077941</v>
      </c>
      <c r="Y36">
        <f t="shared" si="3"/>
        <v>0.95760000000000089</v>
      </c>
      <c r="AA36" t="s">
        <v>115</v>
      </c>
      <c r="AB36" t="s">
        <v>116</v>
      </c>
      <c r="AC36">
        <v>1.1200000000000001</v>
      </c>
      <c r="AD36">
        <v>1.3</v>
      </c>
      <c r="AE36">
        <f t="shared" si="4"/>
        <v>0.17999999999999994</v>
      </c>
    </row>
    <row r="37" spans="1:31" x14ac:dyDescent="0.25">
      <c r="A37">
        <v>91</v>
      </c>
      <c r="B37" t="s">
        <v>66</v>
      </c>
      <c r="C37" t="s">
        <v>117</v>
      </c>
      <c r="D37" t="s">
        <v>67</v>
      </c>
      <c r="E37">
        <v>74.123000000000005</v>
      </c>
      <c r="F37">
        <v>1910.08</v>
      </c>
      <c r="G37">
        <v>0</v>
      </c>
      <c r="H37">
        <v>790.77</v>
      </c>
      <c r="I37">
        <v>7.0000000000000007E-2</v>
      </c>
      <c r="J37">
        <v>0</v>
      </c>
      <c r="K37">
        <v>393.47</v>
      </c>
      <c r="L37">
        <v>331.6</v>
      </c>
      <c r="M37">
        <v>1002.93</v>
      </c>
      <c r="N37">
        <v>0.09</v>
      </c>
      <c r="O37">
        <v>3.64</v>
      </c>
      <c r="P37">
        <v>210.79144855424099</v>
      </c>
      <c r="Q37">
        <v>202.00075297499399</v>
      </c>
      <c r="R37">
        <v>1039.82675637275</v>
      </c>
      <c r="S37">
        <v>0.68662098831927099</v>
      </c>
      <c r="T37">
        <v>8.2432790167598</v>
      </c>
      <c r="V37">
        <f t="shared" si="0"/>
        <v>2.5461000000000018</v>
      </c>
      <c r="W37">
        <f t="shared" si="1"/>
        <v>2.2750413630120798</v>
      </c>
      <c r="X37">
        <f t="shared" si="2"/>
        <v>0.27105863698792199</v>
      </c>
      <c r="Y37">
        <f t="shared" si="3"/>
        <v>0.80610000000000182</v>
      </c>
      <c r="AA37" t="s">
        <v>117</v>
      </c>
      <c r="AB37" t="s">
        <v>118</v>
      </c>
      <c r="AC37">
        <v>1.59</v>
      </c>
      <c r="AD37">
        <v>1.74</v>
      </c>
      <c r="AE37">
        <f t="shared" si="4"/>
        <v>0.14999999999999991</v>
      </c>
    </row>
    <row r="38" spans="1:31" x14ac:dyDescent="0.25">
      <c r="A38">
        <v>101</v>
      </c>
      <c r="B38" t="s">
        <v>82</v>
      </c>
      <c r="C38" t="s">
        <v>119</v>
      </c>
      <c r="D38" t="s">
        <v>83</v>
      </c>
      <c r="E38">
        <v>88.15</v>
      </c>
      <c r="F38">
        <v>534.96</v>
      </c>
      <c r="G38">
        <v>0</v>
      </c>
      <c r="H38">
        <v>4595.37</v>
      </c>
      <c r="I38">
        <v>0.6</v>
      </c>
      <c r="J38">
        <v>0</v>
      </c>
      <c r="K38">
        <v>204.27</v>
      </c>
      <c r="L38">
        <v>180.05</v>
      </c>
      <c r="M38">
        <v>2692.08</v>
      </c>
      <c r="N38">
        <v>0.53</v>
      </c>
      <c r="O38">
        <v>3.49</v>
      </c>
      <c r="P38">
        <v>264.68072564891997</v>
      </c>
      <c r="Q38">
        <v>726.64504532737703</v>
      </c>
      <c r="R38">
        <v>1157.6804961349301</v>
      </c>
      <c r="S38">
        <v>1.14732171663533</v>
      </c>
      <c r="T38">
        <v>16.281709434494498</v>
      </c>
      <c r="V38">
        <f t="shared" si="0"/>
        <v>2.5225000000000013</v>
      </c>
      <c r="W38">
        <f t="shared" si="1"/>
        <v>2.6350177277373352</v>
      </c>
      <c r="X38">
        <f t="shared" si="2"/>
        <v>0.11251772773733393</v>
      </c>
      <c r="Y38">
        <f t="shared" si="3"/>
        <v>0.33250000000000135</v>
      </c>
      <c r="AA38" t="s">
        <v>119</v>
      </c>
      <c r="AB38" t="s">
        <v>120</v>
      </c>
      <c r="AC38">
        <v>2.21</v>
      </c>
      <c r="AD38">
        <v>2.19</v>
      </c>
      <c r="AE38">
        <f t="shared" si="4"/>
        <v>2.0000000000000018E-2</v>
      </c>
    </row>
    <row r="39" spans="1:31" x14ac:dyDescent="0.25">
      <c r="A39">
        <v>1</v>
      </c>
      <c r="B39" t="s">
        <v>9</v>
      </c>
      <c r="C39" t="s">
        <v>146</v>
      </c>
      <c r="D39">
        <v>1.51</v>
      </c>
      <c r="E39">
        <v>133.4</v>
      </c>
      <c r="F39">
        <v>52.86</v>
      </c>
      <c r="G39">
        <v>25.54</v>
      </c>
      <c r="H39">
        <v>9597.4500000000007</v>
      </c>
      <c r="I39">
        <v>2.02</v>
      </c>
      <c r="J39">
        <v>2.98</v>
      </c>
      <c r="K39">
        <v>72.62</v>
      </c>
      <c r="L39">
        <v>19.48</v>
      </c>
      <c r="M39">
        <v>3469.18</v>
      </c>
      <c r="N39">
        <v>2</v>
      </c>
      <c r="O39">
        <v>18.16</v>
      </c>
      <c r="P39">
        <v>30.2939447894511</v>
      </c>
      <c r="Q39">
        <v>9.7758792720729808</v>
      </c>
      <c r="R39">
        <v>555.68084909488198</v>
      </c>
      <c r="S39">
        <v>1.9351624295805201</v>
      </c>
      <c r="T39">
        <v>46.068068083009301</v>
      </c>
      <c r="V39">
        <f t="shared" si="0"/>
        <v>3.6438000000000001</v>
      </c>
      <c r="W39">
        <f t="shared" si="1"/>
        <v>3.2640995850036565</v>
      </c>
      <c r="X39">
        <f t="shared" si="2"/>
        <v>0.37970041499634366</v>
      </c>
      <c r="Y39">
        <f t="shared" si="3"/>
        <v>0.52380000000000004</v>
      </c>
      <c r="AA39" t="s">
        <v>146</v>
      </c>
      <c r="AB39" t="s">
        <v>147</v>
      </c>
      <c r="AC39">
        <v>3.4</v>
      </c>
      <c r="AD39">
        <v>3.12</v>
      </c>
      <c r="AE39">
        <f t="shared" si="4"/>
        <v>0.2799999999999998</v>
      </c>
    </row>
    <row r="40" spans="1:31" x14ac:dyDescent="0.25">
      <c r="A40">
        <v>81</v>
      </c>
      <c r="B40" t="s">
        <v>59</v>
      </c>
      <c r="C40" t="s">
        <v>162</v>
      </c>
      <c r="D40">
        <v>1.2</v>
      </c>
      <c r="E40">
        <v>44.052999999999997</v>
      </c>
      <c r="F40">
        <v>36.99</v>
      </c>
      <c r="G40">
        <v>12417.8</v>
      </c>
      <c r="H40">
        <v>660.76</v>
      </c>
      <c r="I40">
        <v>-1.36</v>
      </c>
      <c r="J40">
        <v>0</v>
      </c>
      <c r="K40">
        <v>229.9</v>
      </c>
      <c r="L40">
        <v>829.49</v>
      </c>
      <c r="M40">
        <v>918.87</v>
      </c>
      <c r="N40">
        <v>-0.72</v>
      </c>
      <c r="O40">
        <v>0</v>
      </c>
      <c r="P40">
        <v>56.373563590447901</v>
      </c>
      <c r="Q40">
        <v>9.0735134872643695</v>
      </c>
      <c r="R40">
        <v>698.70248701441903</v>
      </c>
      <c r="S40">
        <v>-0.31966171088231599</v>
      </c>
      <c r="T40">
        <v>2.0403280490797102</v>
      </c>
      <c r="V40">
        <f t="shared" si="0"/>
        <v>2.8929</v>
      </c>
      <c r="W40">
        <f t="shared" si="1"/>
        <v>2.2824365178484052</v>
      </c>
      <c r="X40">
        <f t="shared" si="2"/>
        <v>0.61046348215159485</v>
      </c>
      <c r="Y40">
        <f t="shared" si="3"/>
        <v>0.2770999999999999</v>
      </c>
      <c r="AA40" t="s">
        <v>162</v>
      </c>
      <c r="AB40" t="s">
        <v>163</v>
      </c>
      <c r="AC40">
        <v>3.11</v>
      </c>
      <c r="AD40">
        <v>3.17</v>
      </c>
      <c r="AE40">
        <f t="shared" si="4"/>
        <v>6.0000000000000053E-2</v>
      </c>
    </row>
    <row r="41" spans="1:31" x14ac:dyDescent="0.25">
      <c r="A41">
        <v>76</v>
      </c>
      <c r="B41" t="s">
        <v>54</v>
      </c>
      <c r="C41" t="s">
        <v>133</v>
      </c>
      <c r="D41" t="s">
        <v>55</v>
      </c>
      <c r="E41">
        <v>74.123000000000005</v>
      </c>
      <c r="F41">
        <v>6412.87</v>
      </c>
      <c r="G41">
        <v>0</v>
      </c>
      <c r="H41">
        <v>2741.91</v>
      </c>
      <c r="I41">
        <v>-1.1299999999999999</v>
      </c>
      <c r="J41">
        <v>2.3199999999999998</v>
      </c>
      <c r="K41">
        <v>2741.9</v>
      </c>
      <c r="L41">
        <v>733.15</v>
      </c>
      <c r="M41">
        <v>231.67</v>
      </c>
      <c r="N41">
        <v>-0.56999999999999995</v>
      </c>
      <c r="O41">
        <v>3.42</v>
      </c>
      <c r="P41">
        <v>332.47040184201001</v>
      </c>
      <c r="Q41">
        <v>6.3365517829558504</v>
      </c>
      <c r="R41">
        <v>740.73179791970301</v>
      </c>
      <c r="S41">
        <v>0.59132098831926905</v>
      </c>
      <c r="T41">
        <v>12.8321669125702</v>
      </c>
      <c r="V41">
        <f t="shared" si="0"/>
        <v>2.3482000000000007</v>
      </c>
      <c r="W41">
        <f t="shared" si="1"/>
        <v>1.431901376757152</v>
      </c>
      <c r="X41">
        <f t="shared" si="2"/>
        <v>0.91629862324284872</v>
      </c>
      <c r="Y41">
        <f t="shared" si="3"/>
        <v>0.89820000000000078</v>
      </c>
      <c r="AA41" t="s">
        <v>133</v>
      </c>
      <c r="AB41" t="s">
        <v>134</v>
      </c>
      <c r="AC41">
        <v>1.06</v>
      </c>
      <c r="AD41">
        <v>1.45</v>
      </c>
      <c r="AE41">
        <f t="shared" si="4"/>
        <v>0.3899999999999999</v>
      </c>
    </row>
    <row r="42" spans="1:31" x14ac:dyDescent="0.25">
      <c r="A42">
        <v>72</v>
      </c>
      <c r="B42" t="s">
        <v>48</v>
      </c>
      <c r="C42" t="s">
        <v>180</v>
      </c>
      <c r="D42" t="s">
        <v>49</v>
      </c>
      <c r="E42">
        <v>68.119</v>
      </c>
      <c r="F42">
        <v>76.09</v>
      </c>
      <c r="G42">
        <v>0</v>
      </c>
      <c r="H42">
        <v>0</v>
      </c>
      <c r="I42">
        <v>2.0299999999999998</v>
      </c>
      <c r="J42">
        <v>13.58</v>
      </c>
      <c r="K42">
        <v>10.28</v>
      </c>
      <c r="L42">
        <v>8.06</v>
      </c>
      <c r="M42">
        <v>1032.8699999999999</v>
      </c>
      <c r="N42">
        <v>1.9</v>
      </c>
      <c r="O42">
        <v>7.24</v>
      </c>
      <c r="P42">
        <v>13.525965140382599</v>
      </c>
      <c r="Q42">
        <v>176.022531996559</v>
      </c>
      <c r="R42">
        <v>379.82702666785002</v>
      </c>
      <c r="S42">
        <v>2.09908286381097</v>
      </c>
      <c r="T42">
        <v>9.9953958900308795</v>
      </c>
      <c r="V42">
        <f t="shared" si="0"/>
        <v>3.7021000000000015</v>
      </c>
      <c r="W42">
        <f t="shared" si="1"/>
        <v>3.8212751491517167</v>
      </c>
      <c r="X42">
        <f t="shared" si="2"/>
        <v>0.11917514915171523</v>
      </c>
      <c r="Y42">
        <f t="shared" si="3"/>
        <v>0.49210000000000154</v>
      </c>
      <c r="AA42" t="s">
        <v>180</v>
      </c>
      <c r="AB42" t="s">
        <v>181</v>
      </c>
      <c r="AC42">
        <v>2.95</v>
      </c>
      <c r="AD42">
        <v>3.21</v>
      </c>
      <c r="AE42">
        <f t="shared" si="4"/>
        <v>0.25999999999999979</v>
      </c>
    </row>
    <row r="43" spans="1:31" x14ac:dyDescent="0.25">
      <c r="A43">
        <v>100</v>
      </c>
      <c r="B43" t="s">
        <v>80</v>
      </c>
      <c r="C43" t="s">
        <v>131</v>
      </c>
      <c r="D43" t="s">
        <v>81</v>
      </c>
      <c r="E43">
        <v>74.123000000000005</v>
      </c>
      <c r="F43">
        <v>1469.1</v>
      </c>
      <c r="G43">
        <v>1122.1500000000001</v>
      </c>
      <c r="H43">
        <v>2460.67</v>
      </c>
      <c r="I43">
        <v>-0.06</v>
      </c>
      <c r="J43">
        <v>0</v>
      </c>
      <c r="K43">
        <v>606.97</v>
      </c>
      <c r="L43">
        <v>274.48</v>
      </c>
      <c r="M43">
        <v>517.12</v>
      </c>
      <c r="N43">
        <v>-0.25</v>
      </c>
      <c r="O43">
        <v>2.2000000000000002</v>
      </c>
      <c r="P43">
        <v>432.46701464082702</v>
      </c>
      <c r="Q43">
        <v>905.84311617800097</v>
      </c>
      <c r="R43">
        <v>1079.09825021493</v>
      </c>
      <c r="S43">
        <v>0.78572098831926696</v>
      </c>
      <c r="T43">
        <v>13.088805074244901</v>
      </c>
      <c r="V43">
        <f t="shared" si="0"/>
        <v>2.2340000000000009</v>
      </c>
      <c r="W43">
        <f t="shared" si="1"/>
        <v>2.0867857620816319</v>
      </c>
      <c r="X43">
        <f t="shared" si="2"/>
        <v>0.14721423791836896</v>
      </c>
      <c r="Y43">
        <f t="shared" si="3"/>
        <v>0.61400000000000077</v>
      </c>
      <c r="AA43" t="s">
        <v>131</v>
      </c>
      <c r="AB43" t="s">
        <v>132</v>
      </c>
      <c r="AC43">
        <v>1.69</v>
      </c>
      <c r="AD43">
        <v>1.62</v>
      </c>
      <c r="AE43">
        <f t="shared" si="4"/>
        <v>6.999999999999984E-2</v>
      </c>
    </row>
    <row r="44" spans="1:31" x14ac:dyDescent="0.25">
      <c r="A44">
        <v>17</v>
      </c>
      <c r="B44" t="s">
        <v>17</v>
      </c>
      <c r="C44" t="s">
        <v>95</v>
      </c>
      <c r="D44" t="s">
        <v>18</v>
      </c>
      <c r="E44">
        <v>72.106999999999999</v>
      </c>
      <c r="F44">
        <v>3221.48</v>
      </c>
      <c r="G44">
        <v>0</v>
      </c>
      <c r="H44">
        <v>2735.62</v>
      </c>
      <c r="I44">
        <v>-0.49</v>
      </c>
      <c r="J44">
        <v>0</v>
      </c>
      <c r="K44">
        <v>676.86</v>
      </c>
      <c r="L44">
        <v>287.49</v>
      </c>
      <c r="M44">
        <v>822.37</v>
      </c>
      <c r="N44">
        <v>-0.13</v>
      </c>
      <c r="O44">
        <v>2.67</v>
      </c>
      <c r="P44">
        <v>1238.16187480027</v>
      </c>
      <c r="Q44">
        <v>56.4257612827382</v>
      </c>
      <c r="R44">
        <v>693.92259226095598</v>
      </c>
      <c r="S44">
        <v>0.71530302718553795</v>
      </c>
      <c r="T44">
        <v>0.70339617121624698</v>
      </c>
      <c r="V44">
        <f t="shared" si="0"/>
        <v>1.7652000000000028</v>
      </c>
      <c r="W44">
        <f t="shared" si="1"/>
        <v>2.0274785775772393</v>
      </c>
      <c r="X44">
        <f t="shared" si="2"/>
        <v>0.26227857757723649</v>
      </c>
      <c r="Y44">
        <f t="shared" si="3"/>
        <v>8.5200000000002829E-2</v>
      </c>
      <c r="AA44" t="s">
        <v>95</v>
      </c>
      <c r="AB44" t="s">
        <v>96</v>
      </c>
      <c r="AC44">
        <v>1.35</v>
      </c>
      <c r="AD44">
        <v>1.68</v>
      </c>
      <c r="AE44">
        <f t="shared" si="4"/>
        <v>0.32999999999999985</v>
      </c>
    </row>
    <row r="45" spans="1:31" x14ac:dyDescent="0.25">
      <c r="A45">
        <v>9</v>
      </c>
      <c r="B45" t="s">
        <v>13</v>
      </c>
      <c r="C45" t="s">
        <v>148</v>
      </c>
      <c r="D45">
        <v>44.48</v>
      </c>
      <c r="E45">
        <v>133.4</v>
      </c>
      <c r="F45">
        <v>81.69</v>
      </c>
      <c r="G45">
        <v>42.97</v>
      </c>
      <c r="H45">
        <v>835.9</v>
      </c>
      <c r="I45">
        <v>1.46</v>
      </c>
      <c r="J45">
        <v>3.41</v>
      </c>
      <c r="K45">
        <v>50.7</v>
      </c>
      <c r="L45">
        <v>67.819999999999993</v>
      </c>
      <c r="M45">
        <v>757.82</v>
      </c>
      <c r="N45">
        <v>1.67</v>
      </c>
      <c r="O45">
        <v>10.52</v>
      </c>
      <c r="P45">
        <v>55.712908259659898</v>
      </c>
      <c r="Q45">
        <v>99.507503277290198</v>
      </c>
      <c r="R45">
        <v>208.893741961003</v>
      </c>
      <c r="S45">
        <v>1.52716242958052</v>
      </c>
      <c r="T45">
        <v>6.58870404334073</v>
      </c>
      <c r="V45">
        <f t="shared" si="0"/>
        <v>3.3792</v>
      </c>
      <c r="W45">
        <f t="shared" si="1"/>
        <v>3.4201478702471944</v>
      </c>
      <c r="X45">
        <f t="shared" si="2"/>
        <v>4.0947870247194373E-2</v>
      </c>
      <c r="Y45">
        <f t="shared" si="3"/>
        <v>8.9199999999999946E-2</v>
      </c>
      <c r="AA45" t="s">
        <v>148</v>
      </c>
      <c r="AB45" t="s">
        <v>149</v>
      </c>
      <c r="AC45">
        <v>3.21</v>
      </c>
      <c r="AD45">
        <v>3.29</v>
      </c>
      <c r="AE45">
        <f t="shared" si="4"/>
        <v>8.0000000000000071E-2</v>
      </c>
    </row>
    <row r="46" spans="1:31" x14ac:dyDescent="0.25">
      <c r="A46">
        <v>28</v>
      </c>
      <c r="B46" t="s">
        <v>31</v>
      </c>
      <c r="C46" t="s">
        <v>170</v>
      </c>
      <c r="D46">
        <v>21.1</v>
      </c>
      <c r="E46">
        <v>74.078999999999994</v>
      </c>
      <c r="F46">
        <v>398.8</v>
      </c>
      <c r="G46">
        <v>0</v>
      </c>
      <c r="H46">
        <v>0</v>
      </c>
      <c r="I46">
        <v>-0.52</v>
      </c>
      <c r="J46">
        <v>0</v>
      </c>
      <c r="K46">
        <v>838.37</v>
      </c>
      <c r="L46">
        <v>123.92</v>
      </c>
      <c r="M46">
        <v>3133.46</v>
      </c>
      <c r="N46">
        <v>-0.2</v>
      </c>
      <c r="O46">
        <v>1.57</v>
      </c>
      <c r="P46">
        <v>137.49759792324801</v>
      </c>
      <c r="Q46">
        <v>394.81633354793303</v>
      </c>
      <c r="R46">
        <v>1152.3126010870899</v>
      </c>
      <c r="S46">
        <v>0.20358931112780301</v>
      </c>
      <c r="T46">
        <v>11.6011221614805</v>
      </c>
      <c r="V46">
        <f t="shared" si="0"/>
        <v>2.7314000000000012</v>
      </c>
      <c r="W46">
        <f t="shared" si="1"/>
        <v>1.9462593818836249</v>
      </c>
      <c r="X46">
        <f t="shared" si="2"/>
        <v>0.78514061811637625</v>
      </c>
      <c r="Y46">
        <f t="shared" si="3"/>
        <v>0.551400000000001</v>
      </c>
      <c r="AA46" t="s">
        <v>170</v>
      </c>
      <c r="AB46" t="s">
        <v>171</v>
      </c>
      <c r="AC46">
        <v>2.27</v>
      </c>
      <c r="AD46">
        <v>2.1800000000000002</v>
      </c>
      <c r="AE46">
        <f t="shared" si="4"/>
        <v>8.9999999999999858E-2</v>
      </c>
    </row>
    <row r="47" spans="1:31" x14ac:dyDescent="0.25">
      <c r="A47">
        <v>23</v>
      </c>
      <c r="B47" t="s">
        <v>15</v>
      </c>
      <c r="C47" t="s">
        <v>109</v>
      </c>
      <c r="D47" t="s">
        <v>16</v>
      </c>
      <c r="E47">
        <v>86.134</v>
      </c>
      <c r="F47">
        <v>1539.06</v>
      </c>
      <c r="G47">
        <v>0</v>
      </c>
      <c r="H47">
        <v>2139.2199999999998</v>
      </c>
      <c r="I47">
        <v>0.27</v>
      </c>
      <c r="J47">
        <v>0</v>
      </c>
      <c r="K47">
        <v>449.26</v>
      </c>
      <c r="L47">
        <v>105.71</v>
      </c>
      <c r="M47">
        <v>1635.24</v>
      </c>
      <c r="N47">
        <v>0.41</v>
      </c>
      <c r="O47">
        <v>3.76</v>
      </c>
      <c r="P47">
        <v>761.15764894398205</v>
      </c>
      <c r="Q47">
        <v>45.464729968924303</v>
      </c>
      <c r="R47">
        <v>747.76755232261496</v>
      </c>
      <c r="S47">
        <v>1.07883161600276</v>
      </c>
      <c r="T47">
        <v>0.87498377522743598</v>
      </c>
      <c r="V47">
        <f t="shared" si="0"/>
        <v>2.0537000000000001</v>
      </c>
      <c r="W47">
        <f t="shared" si="1"/>
        <v>2.2826768632290322</v>
      </c>
      <c r="X47">
        <f t="shared" si="2"/>
        <v>0.2289768632290321</v>
      </c>
      <c r="Y47">
        <f t="shared" si="3"/>
        <v>7.6299999999999812E-2</v>
      </c>
      <c r="AA47" t="s">
        <v>109</v>
      </c>
      <c r="AB47" t="s">
        <v>110</v>
      </c>
      <c r="AC47">
        <v>1.75</v>
      </c>
      <c r="AD47">
        <v>2.13</v>
      </c>
      <c r="AE47">
        <f t="shared" si="4"/>
        <v>0.37999999999999989</v>
      </c>
    </row>
    <row r="48" spans="1:31" x14ac:dyDescent="0.25">
      <c r="X48">
        <f>AVERAGE(X2:X47)</f>
        <v>0.40791426869373554</v>
      </c>
      <c r="Y48">
        <f>AVERAGE(Y2:Y47)</f>
        <v>0.47637173913043535</v>
      </c>
      <c r="AE48">
        <f>AVERAGE(AE2:AE47)</f>
        <v>0.22891304347826083</v>
      </c>
    </row>
  </sheetData>
  <sortState ref="A2:T47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comparison-water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Adrian Rodriguez Ruiz</dc:creator>
  <cp:lastModifiedBy>Kevin Adrian Rodriguez Ruiz</cp:lastModifiedBy>
  <dcterms:created xsi:type="dcterms:W3CDTF">2019-04-14T04:48:03Z</dcterms:created>
  <dcterms:modified xsi:type="dcterms:W3CDTF">2019-04-17T04:17:28Z</dcterms:modified>
</cp:coreProperties>
</file>