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2" i="3"/>
</calcChain>
</file>

<file path=xl/sharedStrings.xml><?xml version="1.0" encoding="utf-8"?>
<sst xmlns="http://schemas.openxmlformats.org/spreadsheetml/2006/main" count="105" uniqueCount="63">
  <si>
    <t>Q1</t>
  </si>
  <si>
    <t>Q2</t>
  </si>
  <si>
    <t>Q3</t>
  </si>
  <si>
    <t>Q4</t>
  </si>
  <si>
    <t>Q5</t>
  </si>
  <si>
    <t>Q6</t>
  </si>
  <si>
    <t>Q7</t>
  </si>
  <si>
    <t>Q8</t>
  </si>
  <si>
    <t>µm</t>
  </si>
  <si>
    <r>
      <t>µm</t>
    </r>
    <r>
      <rPr>
        <vertAlign val="superscript"/>
        <sz val="12"/>
        <color theme="1"/>
        <rFont val="Times New Roman"/>
        <family val="1"/>
      </rPr>
      <t>2</t>
    </r>
  </si>
  <si>
    <t>µA</t>
  </si>
  <si>
    <t>mV</t>
  </si>
  <si>
    <t>V</t>
  </si>
  <si>
    <t>µA/V</t>
  </si>
  <si>
    <t>kΩ</t>
  </si>
  <si>
    <t>fF</t>
  </si>
  <si>
    <t>W</t>
  </si>
  <si>
    <t>W/L</t>
  </si>
  <si>
    <t>AD</t>
  </si>
  <si>
    <t>PD</t>
  </si>
  <si>
    <r>
      <t>g</t>
    </r>
    <r>
      <rPr>
        <i/>
        <vertAlign val="subscript"/>
        <sz val="12"/>
        <color theme="1"/>
        <rFont val="Times New Roman"/>
        <family val="1"/>
      </rPr>
      <t>m</t>
    </r>
  </si>
  <si>
    <r>
      <t>g</t>
    </r>
    <r>
      <rPr>
        <i/>
        <vertAlign val="subscript"/>
        <sz val="12"/>
        <color theme="1"/>
        <rFont val="Times New Roman"/>
        <family val="1"/>
      </rPr>
      <t>o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</si>
  <si>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</si>
  <si>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r>
      <t>C</t>
    </r>
    <r>
      <rPr>
        <i/>
        <vertAlign val="subscript"/>
        <sz val="12"/>
        <color theme="1"/>
        <rFont val="Times New Roman"/>
        <family val="1"/>
      </rPr>
      <t>gs</t>
    </r>
  </si>
  <si>
    <r>
      <t>C</t>
    </r>
    <r>
      <rPr>
        <i/>
        <vertAlign val="subscript"/>
        <sz val="12"/>
        <color theme="1"/>
        <rFont val="Times New Roman"/>
        <family val="1"/>
      </rPr>
      <t>gd</t>
    </r>
  </si>
  <si>
    <r>
      <t>C</t>
    </r>
    <r>
      <rPr>
        <i/>
        <vertAlign val="subscript"/>
        <sz val="12"/>
        <color theme="1"/>
        <rFont val="Times New Roman"/>
        <family val="1"/>
      </rPr>
      <t>db</t>
    </r>
  </si>
  <si>
    <r>
      <t>C</t>
    </r>
    <r>
      <rPr>
        <i/>
        <vertAlign val="subscript"/>
        <sz val="12"/>
        <color theme="1"/>
        <rFont val="Times New Roman"/>
        <family val="1"/>
      </rPr>
      <t>C</t>
    </r>
  </si>
  <si>
    <r>
      <t>R</t>
    </r>
    <r>
      <rPr>
        <i/>
        <vertAlign val="subscript"/>
        <sz val="12"/>
        <color theme="1"/>
        <rFont val="Times New Roman"/>
        <family val="1"/>
      </rPr>
      <t>Z</t>
    </r>
  </si>
  <si>
    <t>Calculated</t>
  </si>
  <si>
    <t>Simulated</t>
  </si>
  <si>
    <t>CMRR</t>
  </si>
  <si>
    <t>kV/V</t>
  </si>
  <si>
    <t>mV/V</t>
  </si>
  <si>
    <t>dB</t>
  </si>
  <si>
    <t>mW</t>
  </si>
  <si>
    <t>ƒp1</t>
  </si>
  <si>
    <t>ƒp2</t>
  </si>
  <si>
    <t>|ƒz1|</t>
  </si>
  <si>
    <t>ƒt</t>
  </si>
  <si>
    <t>PM</t>
  </si>
  <si>
    <t>kHz</t>
  </si>
  <si>
    <t>MHz</t>
  </si>
  <si>
    <t>GHz</t>
  </si>
  <si>
    <t>°</t>
  </si>
  <si>
    <t>--------</t>
  </si>
  <si>
    <t>SR</t>
  </si>
  <si>
    <t>V/µs</t>
  </si>
  <si>
    <r>
      <t>I</t>
    </r>
    <r>
      <rPr>
        <i/>
        <vertAlign val="subscript"/>
        <sz val="12"/>
        <color theme="1"/>
        <rFont val="Times New Roman"/>
        <family val="1"/>
      </rPr>
      <t>D</t>
    </r>
  </si>
  <si>
    <r>
      <t>|V</t>
    </r>
    <r>
      <rPr>
        <i/>
        <vertAlign val="subscript"/>
        <sz val="12"/>
        <color theme="1"/>
        <rFont val="Times New Roman"/>
        <family val="1"/>
      </rPr>
      <t>OV</t>
    </r>
    <r>
      <rPr>
        <i/>
        <sz val="12"/>
        <color theme="1"/>
        <rFont val="Times New Roman"/>
        <family val="1"/>
      </rPr>
      <t>|</t>
    </r>
  </si>
  <si>
    <r>
      <t>V</t>
    </r>
    <r>
      <rPr>
        <i/>
        <vertAlign val="subscript"/>
        <sz val="12"/>
        <color theme="1"/>
        <rFont val="Times New Roman"/>
        <family val="1"/>
      </rPr>
      <t>GS</t>
    </r>
  </si>
  <si>
    <r>
      <t>V</t>
    </r>
    <r>
      <rPr>
        <i/>
        <vertAlign val="subscript"/>
        <sz val="12"/>
        <color theme="1"/>
        <rFont val="Times New Roman"/>
        <family val="1"/>
      </rPr>
      <t>DS</t>
    </r>
  </si>
  <si>
    <r>
      <t>V</t>
    </r>
    <r>
      <rPr>
        <i/>
        <vertAlign val="subscript"/>
        <sz val="12"/>
        <color theme="1"/>
        <rFont val="Times New Roman"/>
        <family val="1"/>
      </rPr>
      <t>G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</si>
  <si>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</si>
  <si>
    <r>
      <t>V</t>
    </r>
    <r>
      <rPr>
        <i/>
        <vertAlign val="subscript"/>
        <sz val="12"/>
        <color theme="1"/>
        <rFont val="Times New Roman"/>
        <family val="1"/>
      </rPr>
      <t>S</t>
    </r>
  </si>
  <si>
    <r>
      <t>A</t>
    </r>
    <r>
      <rPr>
        <i/>
        <vertAlign val="subscript"/>
        <sz val="12"/>
        <color theme="1"/>
        <rFont val="Times New Roman"/>
        <family val="1"/>
      </rPr>
      <t>d(LF)</t>
    </r>
  </si>
  <si>
    <r>
      <t>A</t>
    </r>
    <r>
      <rPr>
        <i/>
        <vertAlign val="subscript"/>
        <sz val="12"/>
        <color theme="1"/>
        <rFont val="Times New Roman"/>
        <family val="1"/>
      </rPr>
      <t>cm(LF)</t>
    </r>
  </si>
  <si>
    <r>
      <t>V</t>
    </r>
    <r>
      <rPr>
        <i/>
        <vertAlign val="subscript"/>
        <sz val="12"/>
        <color theme="1"/>
        <rFont val="Times New Roman"/>
        <family val="1"/>
      </rPr>
      <t>OS</t>
    </r>
  </si>
  <si>
    <r>
      <t>V</t>
    </r>
    <r>
      <rPr>
        <i/>
        <vertAlign val="subscript"/>
        <sz val="12"/>
        <color theme="1"/>
        <rFont val="Times New Roman"/>
        <family val="1"/>
      </rPr>
      <t>ICM(Max)</t>
    </r>
  </si>
  <si>
    <r>
      <t>V</t>
    </r>
    <r>
      <rPr>
        <i/>
        <vertAlign val="subscript"/>
        <sz val="12"/>
        <color theme="1"/>
        <rFont val="Times New Roman"/>
        <family val="1"/>
      </rPr>
      <t>ICM(Min)</t>
    </r>
  </si>
  <si>
    <r>
      <t>v</t>
    </r>
    <r>
      <rPr>
        <i/>
        <vertAlign val="subscript"/>
        <sz val="12"/>
        <color theme="1"/>
        <rFont val="Times New Roman"/>
        <family val="1"/>
      </rPr>
      <t>O(Max)</t>
    </r>
  </si>
  <si>
    <r>
      <t>v</t>
    </r>
    <r>
      <rPr>
        <i/>
        <vertAlign val="subscript"/>
        <sz val="12"/>
        <color theme="1"/>
        <rFont val="Times New Roman"/>
        <family val="1"/>
      </rPr>
      <t>O(Min)</t>
    </r>
  </si>
  <si>
    <r>
      <t>P</t>
    </r>
    <r>
      <rPr>
        <i/>
        <vertAlign val="subscript"/>
        <sz val="12"/>
        <color theme="1"/>
        <rFont val="Times New Roman"/>
        <family val="1"/>
      </rPr>
      <t>dc</t>
    </r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</si>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</sst>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7" sqref="F17"/>
    </sheetView>
  </sheetViews>
  <sheetFormatPr defaultRowHeight="15.75" x14ac:dyDescent="0.25"/>
  <cols>
    <col min="1" max="1" width="9.140625" style="1"/>
    <col min="2" max="5" width="14.28515625" style="2" bestFit="1" customWidth="1"/>
    <col min="6" max="6" width="13.140625" style="2" bestFit="1" customWidth="1"/>
    <col min="7" max="7" width="14.28515625" style="2" bestFit="1" customWidth="1"/>
    <col min="8" max="9" width="13.140625" style="2" bestFit="1" customWidth="1"/>
    <col min="10" max="16384" width="9.140625" style="2"/>
  </cols>
  <sheetData>
    <row r="1" spans="1:10" s="1" customFormat="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/>
    </row>
    <row r="2" spans="1:10" x14ac:dyDescent="0.25">
      <c r="A2" s="3" t="s">
        <v>16</v>
      </c>
      <c r="B2" s="6">
        <v>44</v>
      </c>
      <c r="C2" s="6">
        <v>44</v>
      </c>
      <c r="D2" s="6">
        <v>20</v>
      </c>
      <c r="E2" s="6">
        <v>20</v>
      </c>
      <c r="F2" s="6">
        <v>84</v>
      </c>
      <c r="G2" s="6">
        <v>40</v>
      </c>
      <c r="H2" s="6">
        <v>84</v>
      </c>
      <c r="I2" s="6">
        <v>78</v>
      </c>
      <c r="J2" s="4" t="s">
        <v>8</v>
      </c>
    </row>
    <row r="3" spans="1:10" x14ac:dyDescent="0.25">
      <c r="A3" s="3" t="s">
        <v>17</v>
      </c>
      <c r="B3" s="6">
        <v>22</v>
      </c>
      <c r="C3" s="6">
        <v>22</v>
      </c>
      <c r="D3" s="6">
        <v>10</v>
      </c>
      <c r="E3" s="6">
        <v>10</v>
      </c>
      <c r="F3" s="6">
        <v>42</v>
      </c>
      <c r="G3" s="6">
        <v>20</v>
      </c>
      <c r="H3" s="6">
        <v>42</v>
      </c>
      <c r="I3" s="6">
        <v>39</v>
      </c>
      <c r="J3" s="4"/>
    </row>
    <row r="4" spans="1:10" x14ac:dyDescent="0.25">
      <c r="A4" s="3"/>
      <c r="B4" s="6"/>
      <c r="C4" s="6"/>
      <c r="D4" s="6"/>
      <c r="E4" s="6"/>
      <c r="F4" s="6"/>
      <c r="G4" s="6"/>
      <c r="H4" s="6"/>
      <c r="I4" s="6"/>
      <c r="J4" s="4"/>
    </row>
    <row r="5" spans="1:10" ht="18.75" x14ac:dyDescent="0.25">
      <c r="A5" s="3" t="s">
        <v>18</v>
      </c>
      <c r="B5" s="6">
        <v>242</v>
      </c>
      <c r="C5" s="6">
        <v>242</v>
      </c>
      <c r="D5" s="6">
        <v>110</v>
      </c>
      <c r="E5" s="6">
        <v>110</v>
      </c>
      <c r="F5" s="6">
        <v>462</v>
      </c>
      <c r="G5" s="6">
        <v>220</v>
      </c>
      <c r="H5" s="6">
        <v>462</v>
      </c>
      <c r="I5" s="6">
        <v>429</v>
      </c>
      <c r="J5" s="4" t="s">
        <v>9</v>
      </c>
    </row>
    <row r="6" spans="1:10" x14ac:dyDescent="0.25">
      <c r="A6" s="3" t="s">
        <v>19</v>
      </c>
      <c r="B6" s="6">
        <v>55</v>
      </c>
      <c r="C6" s="6">
        <v>55</v>
      </c>
      <c r="D6" s="6">
        <v>31</v>
      </c>
      <c r="E6" s="6">
        <v>31</v>
      </c>
      <c r="F6" s="6">
        <v>95</v>
      </c>
      <c r="G6" s="6">
        <v>51</v>
      </c>
      <c r="H6" s="6">
        <v>95</v>
      </c>
      <c r="I6" s="6">
        <v>89</v>
      </c>
      <c r="J6" s="4" t="s">
        <v>8</v>
      </c>
    </row>
    <row r="7" spans="1:10" x14ac:dyDescent="0.25">
      <c r="A7" s="3"/>
      <c r="B7" s="6"/>
      <c r="C7" s="6"/>
      <c r="D7" s="6"/>
      <c r="E7" s="6"/>
      <c r="F7" s="6"/>
      <c r="G7" s="6"/>
      <c r="H7" s="6"/>
      <c r="I7" s="6"/>
      <c r="J7" s="4"/>
    </row>
    <row r="8" spans="1:10" ht="18.75" x14ac:dyDescent="0.25">
      <c r="A8" s="3" t="s">
        <v>47</v>
      </c>
      <c r="B8" s="6">
        <v>26.923100000000002</v>
      </c>
      <c r="C8" s="6">
        <v>26.923100000000002</v>
      </c>
      <c r="D8" s="6">
        <v>26.923100000000002</v>
      </c>
      <c r="E8" s="6">
        <v>26.923100000000002</v>
      </c>
      <c r="F8" s="6">
        <v>53.846200000000003</v>
      </c>
      <c r="G8" s="6">
        <v>53.846200000000003</v>
      </c>
      <c r="H8" s="6">
        <v>53.846200000000003</v>
      </c>
      <c r="I8" s="6">
        <v>50</v>
      </c>
      <c r="J8" s="4" t="s">
        <v>10</v>
      </c>
    </row>
    <row r="9" spans="1:10" ht="18.75" x14ac:dyDescent="0.25">
      <c r="A9" s="3" t="s">
        <v>48</v>
      </c>
      <c r="B9" s="6">
        <v>336.84949999999998</v>
      </c>
      <c r="C9" s="6">
        <v>336.84949999999998</v>
      </c>
      <c r="D9" s="6">
        <v>328.46800000000002</v>
      </c>
      <c r="E9" s="6">
        <v>328.46800000000002</v>
      </c>
      <c r="F9" s="6">
        <v>344.77640000000002</v>
      </c>
      <c r="G9" s="6">
        <v>328.46800000000002</v>
      </c>
      <c r="H9" s="6">
        <v>344.77640000000002</v>
      </c>
      <c r="I9" s="6">
        <v>344.77640000000002</v>
      </c>
      <c r="J9" s="4" t="s">
        <v>11</v>
      </c>
    </row>
    <row r="10" spans="1:10" x14ac:dyDescent="0.25">
      <c r="A10" s="3"/>
      <c r="B10" s="6"/>
      <c r="C10" s="6"/>
      <c r="D10" s="6"/>
      <c r="E10" s="6"/>
      <c r="F10" s="6"/>
      <c r="G10" s="6"/>
      <c r="H10" s="6"/>
      <c r="I10" s="6"/>
      <c r="J10" s="4"/>
    </row>
    <row r="11" spans="1:10" ht="18.75" x14ac:dyDescent="0.25">
      <c r="A11" s="3" t="s">
        <v>49</v>
      </c>
      <c r="B11" s="6">
        <v>-1.1446000000000001</v>
      </c>
      <c r="C11" s="6">
        <v>-1.1446000000000001</v>
      </c>
      <c r="D11" s="6">
        <v>1.1245000000000001</v>
      </c>
      <c r="E11" s="6">
        <v>1.1245000000000001</v>
      </c>
      <c r="F11" s="6">
        <v>-1.1526000000000001</v>
      </c>
      <c r="G11" s="6">
        <v>1.1245000000000001</v>
      </c>
      <c r="H11" s="6">
        <v>-1.1526000000000001</v>
      </c>
      <c r="I11" s="6">
        <v>-1.1526000000000001</v>
      </c>
      <c r="J11" s="4" t="s">
        <v>12</v>
      </c>
    </row>
    <row r="12" spans="1:10" ht="18.75" x14ac:dyDescent="0.25">
      <c r="A12" s="3" t="s">
        <v>50</v>
      </c>
      <c r="B12" s="6">
        <v>-2.5202</v>
      </c>
      <c r="C12" s="6">
        <v>-2.5202</v>
      </c>
      <c r="D12" s="6">
        <v>1.1245000000000001</v>
      </c>
      <c r="E12" s="6">
        <v>1.1245000000000001</v>
      </c>
      <c r="F12" s="6">
        <v>-1.3553999999999999</v>
      </c>
      <c r="G12" s="6">
        <v>2.5</v>
      </c>
      <c r="H12" s="6">
        <v>-2.5</v>
      </c>
      <c r="I12" s="6">
        <v>-1.1526000000000001</v>
      </c>
      <c r="J12" s="4" t="s">
        <v>12</v>
      </c>
    </row>
    <row r="13" spans="1:10" ht="18.75" x14ac:dyDescent="0.25">
      <c r="A13" s="3" t="s">
        <v>51</v>
      </c>
      <c r="B13" s="6">
        <v>0</v>
      </c>
      <c r="C13" s="6">
        <v>0</v>
      </c>
      <c r="D13" s="6">
        <v>-1.3754999999999999</v>
      </c>
      <c r="E13" s="6">
        <v>-1.3754999999999999</v>
      </c>
      <c r="F13" s="6">
        <v>1.3473999999999999</v>
      </c>
      <c r="G13" s="6">
        <v>-1.3754999999999999</v>
      </c>
      <c r="H13" s="6">
        <v>1.3473999999999999</v>
      </c>
      <c r="I13" s="6">
        <v>1.3473999999999999</v>
      </c>
      <c r="J13" s="4" t="s">
        <v>12</v>
      </c>
    </row>
    <row r="14" spans="1:10" ht="18.75" x14ac:dyDescent="0.25">
      <c r="A14" s="3" t="s">
        <v>52</v>
      </c>
      <c r="B14" s="6">
        <v>-1.3754999999999999</v>
      </c>
      <c r="C14" s="6">
        <v>-1.3754999999999999</v>
      </c>
      <c r="D14" s="6">
        <v>-1.3754999999999999</v>
      </c>
      <c r="E14" s="6">
        <v>-1.3754999999999999</v>
      </c>
      <c r="F14" s="6">
        <v>1.1446000000000001</v>
      </c>
      <c r="G14" s="6">
        <v>0</v>
      </c>
      <c r="H14" s="6">
        <v>0</v>
      </c>
      <c r="I14" s="6">
        <v>1.3473999999999999</v>
      </c>
      <c r="J14" s="4" t="s">
        <v>12</v>
      </c>
    </row>
    <row r="15" spans="1:10" ht="18.75" x14ac:dyDescent="0.25">
      <c r="A15" s="3" t="s">
        <v>53</v>
      </c>
      <c r="B15" s="6">
        <v>1.1446000000000001</v>
      </c>
      <c r="C15" s="6">
        <v>1.1446000000000001</v>
      </c>
      <c r="D15" s="6">
        <v>-2.5</v>
      </c>
      <c r="E15" s="6">
        <v>-2.5</v>
      </c>
      <c r="F15" s="6">
        <v>2.5</v>
      </c>
      <c r="G15" s="6">
        <v>-2.5</v>
      </c>
      <c r="H15" s="6">
        <v>2.5</v>
      </c>
      <c r="I15" s="6">
        <v>2.5</v>
      </c>
      <c r="J15" s="4" t="s">
        <v>12</v>
      </c>
    </row>
    <row r="16" spans="1:10" x14ac:dyDescent="0.25">
      <c r="A16" s="3"/>
      <c r="B16" s="6"/>
      <c r="C16" s="6"/>
      <c r="D16" s="6"/>
      <c r="E16" s="6"/>
      <c r="F16" s="6"/>
      <c r="G16" s="6"/>
      <c r="H16" s="6"/>
      <c r="I16" s="6"/>
      <c r="J16" s="4"/>
    </row>
    <row r="17" spans="1:10" ht="18.75" x14ac:dyDescent="0.25">
      <c r="A17" s="3" t="s">
        <v>20</v>
      </c>
      <c r="B17" s="6">
        <v>159.85230000000001</v>
      </c>
      <c r="C17" s="6">
        <v>159.85230000000001</v>
      </c>
      <c r="D17" s="6">
        <v>163.93119999999999</v>
      </c>
      <c r="E17" s="6">
        <v>163.93119999999999</v>
      </c>
      <c r="F17" s="6">
        <v>312.35399999999998</v>
      </c>
      <c r="G17" s="6">
        <v>327.86239999999998</v>
      </c>
      <c r="H17" s="6">
        <v>312.35399999999998</v>
      </c>
      <c r="I17" s="6">
        <v>290.04300000000001</v>
      </c>
      <c r="J17" s="4" t="s">
        <v>13</v>
      </c>
    </row>
    <row r="18" spans="1:10" ht="18.75" x14ac:dyDescent="0.25">
      <c r="A18" s="3" t="s">
        <v>21</v>
      </c>
      <c r="B18" s="6">
        <v>0.73338460000000005</v>
      </c>
      <c r="C18" s="6">
        <v>0.73338460000000005</v>
      </c>
      <c r="D18" s="6">
        <v>0.43636920000000001</v>
      </c>
      <c r="E18" s="6">
        <v>0.43636920000000001</v>
      </c>
      <c r="F18" s="6">
        <v>1.4668000000000001</v>
      </c>
      <c r="G18" s="6">
        <v>0.87273849999999997</v>
      </c>
      <c r="H18" s="6">
        <v>1.4668000000000001</v>
      </c>
      <c r="I18" s="6">
        <v>1.3620000000000001</v>
      </c>
      <c r="J18" s="4" t="s">
        <v>13</v>
      </c>
    </row>
    <row r="19" spans="1:10" ht="18.75" x14ac:dyDescent="0.25">
      <c r="A19" s="3" t="s">
        <v>22</v>
      </c>
      <c r="B19" s="6">
        <v>1363.5</v>
      </c>
      <c r="C19" s="6">
        <v>1363.5</v>
      </c>
      <c r="D19" s="6">
        <v>2291.6</v>
      </c>
      <c r="E19" s="6">
        <v>2291.6</v>
      </c>
      <c r="F19" s="6">
        <v>681.77049999999997</v>
      </c>
      <c r="G19" s="6">
        <v>1145.8</v>
      </c>
      <c r="H19" s="6">
        <v>681.77049999999997</v>
      </c>
      <c r="I19" s="6">
        <v>734.21439999999996</v>
      </c>
      <c r="J19" s="4" t="s">
        <v>14</v>
      </c>
    </row>
    <row r="20" spans="1:10" x14ac:dyDescent="0.25">
      <c r="A20" s="3"/>
      <c r="B20" s="6"/>
      <c r="C20" s="6"/>
      <c r="D20" s="6"/>
      <c r="E20" s="6"/>
      <c r="F20" s="6"/>
      <c r="G20" s="6"/>
      <c r="H20" s="6"/>
      <c r="I20" s="6"/>
      <c r="J20" s="4"/>
    </row>
    <row r="21" spans="1:10" ht="18.75" x14ac:dyDescent="0.25">
      <c r="A21" s="3" t="s">
        <v>23</v>
      </c>
      <c r="B21" s="6">
        <v>101.9525</v>
      </c>
      <c r="C21" s="6">
        <v>101.9525</v>
      </c>
      <c r="D21" s="6">
        <v>45.889000000000003</v>
      </c>
      <c r="E21" s="6">
        <v>45.889000000000003</v>
      </c>
      <c r="F21" s="6">
        <v>194.63659999999999</v>
      </c>
      <c r="G21" s="6">
        <v>91.778099999999995</v>
      </c>
      <c r="H21" s="6">
        <v>194.63659999999999</v>
      </c>
      <c r="I21" s="6">
        <v>180.73400000000001</v>
      </c>
      <c r="J21" s="4" t="s">
        <v>15</v>
      </c>
    </row>
    <row r="22" spans="1:10" ht="18.75" x14ac:dyDescent="0.25">
      <c r="A22" s="3" t="s">
        <v>24</v>
      </c>
      <c r="B22" s="6">
        <v>13.2814</v>
      </c>
      <c r="C22" s="6">
        <v>13.2814</v>
      </c>
      <c r="D22" s="6">
        <v>6.0369999999999999</v>
      </c>
      <c r="E22" s="6">
        <v>6.0369999999999999</v>
      </c>
      <c r="F22" s="6">
        <v>25.355399999999999</v>
      </c>
      <c r="G22" s="6">
        <v>12.074</v>
      </c>
      <c r="H22" s="6">
        <v>25.355399999999999</v>
      </c>
      <c r="I22" s="6">
        <v>23.5443</v>
      </c>
      <c r="J22" s="4" t="s">
        <v>15</v>
      </c>
    </row>
    <row r="23" spans="1:10" ht="18.75" x14ac:dyDescent="0.25">
      <c r="A23" s="3" t="s">
        <v>25</v>
      </c>
      <c r="B23" s="6">
        <v>37.518599999999999</v>
      </c>
      <c r="C23" s="6">
        <v>37.518599999999999</v>
      </c>
      <c r="D23" s="6">
        <v>17.578399999999998</v>
      </c>
      <c r="E23" s="6">
        <v>17.578399999999998</v>
      </c>
      <c r="F23" s="6">
        <v>85.191500000000005</v>
      </c>
      <c r="G23" s="6">
        <v>24.6281</v>
      </c>
      <c r="H23" s="6">
        <v>69.897300000000001</v>
      </c>
      <c r="I23" s="6">
        <v>83.026499999999999</v>
      </c>
      <c r="J23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17" sqref="H17"/>
    </sheetView>
  </sheetViews>
  <sheetFormatPr defaultRowHeight="15.75" x14ac:dyDescent="0.25"/>
  <cols>
    <col min="1" max="1" width="9.140625" style="1"/>
    <col min="2" max="2" width="9.5703125" style="2" bestFit="1" customWidth="1"/>
    <col min="3" max="16384" width="9.140625" style="2"/>
  </cols>
  <sheetData>
    <row r="1" spans="1:3" ht="18.75" x14ac:dyDescent="0.25">
      <c r="A1" s="3" t="s">
        <v>27</v>
      </c>
      <c r="B1" s="6">
        <v>3</v>
      </c>
      <c r="C1" s="4" t="s">
        <v>14</v>
      </c>
    </row>
    <row r="2" spans="1:3" ht="18.75" x14ac:dyDescent="0.25">
      <c r="A2" s="3" t="s">
        <v>26</v>
      </c>
      <c r="B2" s="6">
        <v>800</v>
      </c>
      <c r="C2" s="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4" sqref="F14"/>
    </sheetView>
  </sheetViews>
  <sheetFormatPr defaultRowHeight="15.75" x14ac:dyDescent="0.25"/>
  <cols>
    <col min="1" max="1" width="13" style="1" bestFit="1" customWidth="1"/>
    <col min="2" max="2" width="10.140625" style="2" bestFit="1" customWidth="1"/>
    <col min="3" max="3" width="9.42578125" style="2" bestFit="1" customWidth="1"/>
    <col min="4" max="7" width="9.140625" style="2"/>
    <col min="8" max="8" width="10.42578125" style="2" bestFit="1" customWidth="1"/>
    <col min="9" max="16384" width="9.140625" style="2"/>
  </cols>
  <sheetData>
    <row r="1" spans="1:4" x14ac:dyDescent="0.25">
      <c r="A1" s="3"/>
      <c r="B1" s="4" t="s">
        <v>28</v>
      </c>
      <c r="C1" s="4" t="s">
        <v>29</v>
      </c>
      <c r="D1" s="4"/>
    </row>
    <row r="2" spans="1:4" ht="18.75" x14ac:dyDescent="0.25">
      <c r="A2" s="3" t="s">
        <v>54</v>
      </c>
      <c r="B2" s="6">
        <v>19.151</v>
      </c>
      <c r="C2" s="4"/>
      <c r="D2" s="4" t="s">
        <v>31</v>
      </c>
    </row>
    <row r="3" spans="1:4" ht="18.75" x14ac:dyDescent="0.25">
      <c r="A3" s="3" t="s">
        <v>54</v>
      </c>
      <c r="B3" s="6">
        <v>85.643799999999999</v>
      </c>
      <c r="C3" s="4"/>
      <c r="D3" s="4" t="s">
        <v>33</v>
      </c>
    </row>
    <row r="4" spans="1:4" ht="18.75" x14ac:dyDescent="0.25">
      <c r="A4" s="3" t="s">
        <v>55</v>
      </c>
      <c r="B4" s="6">
        <v>-619.59400000000005</v>
      </c>
      <c r="C4" s="4"/>
      <c r="D4" s="4" t="s">
        <v>32</v>
      </c>
    </row>
    <row r="5" spans="1:4" ht="18.75" x14ac:dyDescent="0.25">
      <c r="A5" s="3" t="s">
        <v>55</v>
      </c>
      <c r="B5" s="6">
        <v>-4.1578999999999997</v>
      </c>
      <c r="C5" s="4"/>
      <c r="D5" s="4" t="s">
        <v>33</v>
      </c>
    </row>
    <row r="6" spans="1:4" x14ac:dyDescent="0.25">
      <c r="A6" s="4" t="s">
        <v>30</v>
      </c>
      <c r="B6" s="6">
        <v>89.801699999999997</v>
      </c>
      <c r="C6" s="4"/>
      <c r="D6" s="4" t="s">
        <v>33</v>
      </c>
    </row>
    <row r="7" spans="1:4" ht="18.75" x14ac:dyDescent="0.25">
      <c r="A7" s="3" t="s">
        <v>56</v>
      </c>
      <c r="B7" s="5" t="s">
        <v>44</v>
      </c>
      <c r="C7" s="4"/>
      <c r="D7" s="4" t="s">
        <v>11</v>
      </c>
    </row>
    <row r="8" spans="1:4" ht="18.75" x14ac:dyDescent="0.25">
      <c r="A8" s="3" t="s">
        <v>57</v>
      </c>
      <c r="B8" s="6">
        <v>1.0105999999999999</v>
      </c>
      <c r="C8" s="5" t="s">
        <v>44</v>
      </c>
      <c r="D8" s="4" t="s">
        <v>12</v>
      </c>
    </row>
    <row r="9" spans="1:4" ht="18.75" x14ac:dyDescent="0.25">
      <c r="A9" s="3" t="s">
        <v>58</v>
      </c>
      <c r="B9" s="6">
        <v>-2.1833</v>
      </c>
      <c r="C9" s="5" t="s">
        <v>44</v>
      </c>
      <c r="D9" s="4" t="s">
        <v>12</v>
      </c>
    </row>
    <row r="10" spans="1:4" ht="18.75" x14ac:dyDescent="0.25">
      <c r="A10" s="3" t="s">
        <v>59</v>
      </c>
      <c r="B10" s="6">
        <v>2.1551999999999998</v>
      </c>
      <c r="C10" s="5" t="s">
        <v>44</v>
      </c>
      <c r="D10" s="4" t="s">
        <v>12</v>
      </c>
    </row>
    <row r="11" spans="1:4" ht="18.75" x14ac:dyDescent="0.25">
      <c r="A11" s="3" t="s">
        <v>60</v>
      </c>
      <c r="B11" s="6">
        <v>-2.1715</v>
      </c>
      <c r="C11" s="5" t="s">
        <v>44</v>
      </c>
      <c r="D11" s="4" t="s">
        <v>12</v>
      </c>
    </row>
    <row r="12" spans="1:4" ht="18.75" x14ac:dyDescent="0.25">
      <c r="A12" s="3" t="s">
        <v>61</v>
      </c>
      <c r="B12" s="6">
        <f>0.0007884615*1000</f>
        <v>0.78846150000000004</v>
      </c>
      <c r="C12" s="4"/>
      <c r="D12" s="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7" sqref="E7"/>
    </sheetView>
  </sheetViews>
  <sheetFormatPr defaultRowHeight="15.75" x14ac:dyDescent="0.25"/>
  <cols>
    <col min="1" max="1" width="9.140625" style="2"/>
    <col min="2" max="2" width="10.140625" style="2" bestFit="1" customWidth="1"/>
    <col min="3" max="3" width="9.42578125" style="2" bestFit="1" customWidth="1"/>
    <col min="4" max="6" width="9.140625" style="2"/>
    <col min="7" max="7" width="10.42578125" style="2" bestFit="1" customWidth="1"/>
    <col min="8" max="16384" width="9.140625" style="2"/>
  </cols>
  <sheetData>
    <row r="1" spans="1:4" x14ac:dyDescent="0.25">
      <c r="A1" s="4"/>
      <c r="B1" s="4" t="s">
        <v>28</v>
      </c>
      <c r="C1" s="4" t="s">
        <v>29</v>
      </c>
      <c r="D1" s="4"/>
    </row>
    <row r="2" spans="1:4" x14ac:dyDescent="0.25">
      <c r="A2" s="3" t="s">
        <v>35</v>
      </c>
      <c r="B2" s="6">
        <v>1.6606000000000001</v>
      </c>
      <c r="C2" s="4"/>
      <c r="D2" s="4" t="s">
        <v>40</v>
      </c>
    </row>
    <row r="3" spans="1:4" x14ac:dyDescent="0.25">
      <c r="A3" s="3" t="s">
        <v>36</v>
      </c>
      <c r="B3" s="6">
        <v>32.212800000000001</v>
      </c>
      <c r="C3" s="5" t="s">
        <v>44</v>
      </c>
      <c r="D3" s="4" t="s">
        <v>41</v>
      </c>
    </row>
    <row r="4" spans="1:4" x14ac:dyDescent="0.25">
      <c r="A4" s="3" t="s">
        <v>37</v>
      </c>
      <c r="B4" s="6">
        <f>409.8279/1000</f>
        <v>0.40982790000000002</v>
      </c>
      <c r="C4" s="5" t="s">
        <v>44</v>
      </c>
      <c r="D4" s="4" t="s">
        <v>42</v>
      </c>
    </row>
    <row r="5" spans="1:4" x14ac:dyDescent="0.25">
      <c r="A5" s="3" t="s">
        <v>38</v>
      </c>
      <c r="B5" s="6">
        <v>31.801600000000001</v>
      </c>
      <c r="C5" s="4"/>
      <c r="D5" s="4" t="s">
        <v>41</v>
      </c>
    </row>
    <row r="6" spans="1:4" x14ac:dyDescent="0.25">
      <c r="A6" s="4" t="s">
        <v>39</v>
      </c>
      <c r="B6" s="6">
        <v>49.805199999999999</v>
      </c>
      <c r="C6" s="4"/>
      <c r="D6" s="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1" sqref="B1"/>
    </sheetView>
  </sheetViews>
  <sheetFormatPr defaultRowHeight="15.75" x14ac:dyDescent="0.25"/>
  <cols>
    <col min="1" max="16384" width="9.140625" style="2"/>
  </cols>
  <sheetData>
    <row r="1" spans="1:3" x14ac:dyDescent="0.25">
      <c r="A1" s="3" t="s">
        <v>45</v>
      </c>
      <c r="B1" s="6">
        <v>67.307699999999997</v>
      </c>
      <c r="C1" s="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7" sqref="F17"/>
    </sheetView>
  </sheetViews>
  <sheetFormatPr defaultRowHeight="15.75" x14ac:dyDescent="0.25"/>
  <cols>
    <col min="1" max="1" width="9.140625" style="2"/>
    <col min="2" max="2" width="10.140625" style="2" bestFit="1" customWidth="1"/>
    <col min="3" max="3" width="9.42578125" style="2" bestFit="1" customWidth="1"/>
    <col min="4" max="16384" width="9.140625" style="2"/>
  </cols>
  <sheetData>
    <row r="1" spans="1:7" x14ac:dyDescent="0.25">
      <c r="A1" s="4"/>
      <c r="B1" s="4" t="s">
        <v>28</v>
      </c>
      <c r="C1" s="4" t="s">
        <v>29</v>
      </c>
      <c r="D1" s="4"/>
    </row>
    <row r="2" spans="1:7" x14ac:dyDescent="0.25">
      <c r="A2" s="3" t="s">
        <v>35</v>
      </c>
      <c r="B2" s="6">
        <v>1.6606000000000001</v>
      </c>
      <c r="C2" s="4"/>
      <c r="D2" s="4" t="s">
        <v>40</v>
      </c>
      <c r="G2" s="7"/>
    </row>
    <row r="3" spans="1:7" x14ac:dyDescent="0.25">
      <c r="A3" s="3" t="s">
        <v>36</v>
      </c>
      <c r="B3" s="6">
        <v>32.212800000000001</v>
      </c>
      <c r="C3" s="5" t="s">
        <v>44</v>
      </c>
      <c r="D3" s="4" t="s">
        <v>41</v>
      </c>
    </row>
    <row r="4" spans="1:7" x14ac:dyDescent="0.25">
      <c r="A4" s="3" t="s">
        <v>37</v>
      </c>
      <c r="B4" s="6" t="s">
        <v>62</v>
      </c>
      <c r="C4" s="5" t="s">
        <v>44</v>
      </c>
      <c r="D4" s="4" t="s">
        <v>42</v>
      </c>
      <c r="G4" s="7"/>
    </row>
    <row r="5" spans="1:7" x14ac:dyDescent="0.25">
      <c r="A5" s="3" t="s">
        <v>38</v>
      </c>
      <c r="B5" s="6">
        <v>31.801600000000001</v>
      </c>
      <c r="C5" s="4"/>
      <c r="D5" s="4" t="s">
        <v>41</v>
      </c>
      <c r="G5" s="7"/>
    </row>
    <row r="6" spans="1:7" x14ac:dyDescent="0.25">
      <c r="A6" s="4" t="s">
        <v>39</v>
      </c>
      <c r="B6" s="6">
        <v>45.368000000000002</v>
      </c>
      <c r="C6" s="4"/>
      <c r="D6" s="4" t="s">
        <v>43</v>
      </c>
      <c r="G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Table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2018-04-18T17:50:10Z</dcterms:modified>
</cp:coreProperties>
</file>