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able 1" sheetId="1" r:id="rId1"/>
    <sheet name="Table 2" sheetId="2" r:id="rId2"/>
    <sheet name="Table 3" sheetId="3" r:id="rId3"/>
    <sheet name="Table 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F4" i="2"/>
  <c r="E4" i="2"/>
  <c r="D4" i="2"/>
  <c r="C4" i="2"/>
  <c r="B4" i="2"/>
  <c r="C5" i="4"/>
  <c r="C4" i="4"/>
  <c r="C3" i="4"/>
  <c r="C4" i="3"/>
  <c r="D4" i="3"/>
  <c r="E4" i="3"/>
  <c r="F4" i="3"/>
  <c r="B4" i="3"/>
</calcChain>
</file>

<file path=xl/sharedStrings.xml><?xml version="1.0" encoding="utf-8"?>
<sst xmlns="http://schemas.openxmlformats.org/spreadsheetml/2006/main" count="74" uniqueCount="37">
  <si>
    <t>Bias resistor utilized for amplifier design</t>
  </si>
  <si>
    <t>R</t>
  </si>
  <si>
    <t>kΩ</t>
  </si>
  <si>
    <t>Final DC operating summary (calculated)</t>
  </si>
  <si>
    <t>Q1</t>
  </si>
  <si>
    <t>Q3</t>
  </si>
  <si>
    <t>Q4</t>
  </si>
  <si>
    <t>Q5</t>
  </si>
  <si>
    <t>Q2</t>
  </si>
  <si>
    <t>W</t>
  </si>
  <si>
    <t>W/L</t>
  </si>
  <si>
    <t>µm</t>
  </si>
  <si>
    <t>µA</t>
  </si>
  <si>
    <t>mV</t>
  </si>
  <si>
    <t>V</t>
  </si>
  <si>
    <t>µA/V</t>
  </si>
  <si>
    <r>
      <t>I</t>
    </r>
    <r>
      <rPr>
        <i/>
        <vertAlign val="subscript"/>
        <sz val="12"/>
        <color theme="1"/>
        <rFont val="Times New Roman"/>
        <family val="1"/>
      </rPr>
      <t>D</t>
    </r>
  </si>
  <si>
    <r>
      <t>|V</t>
    </r>
    <r>
      <rPr>
        <i/>
        <vertAlign val="subscript"/>
        <sz val="12"/>
        <color theme="1"/>
        <rFont val="Times New Roman"/>
        <family val="1"/>
      </rPr>
      <t>OV</t>
    </r>
    <r>
      <rPr>
        <i/>
        <sz val="12"/>
        <color theme="1"/>
        <rFont val="Times New Roman"/>
        <family val="1"/>
      </rPr>
      <t>|</t>
    </r>
  </si>
  <si>
    <r>
      <t>V</t>
    </r>
    <r>
      <rPr>
        <i/>
        <vertAlign val="subscript"/>
        <sz val="12"/>
        <color theme="1"/>
        <rFont val="Times New Roman"/>
        <family val="1"/>
      </rPr>
      <t>GS</t>
    </r>
  </si>
  <si>
    <r>
      <t>V</t>
    </r>
    <r>
      <rPr>
        <i/>
        <vertAlign val="subscript"/>
        <sz val="12"/>
        <color theme="1"/>
        <rFont val="Times New Roman"/>
        <family val="1"/>
      </rPr>
      <t>DS</t>
    </r>
  </si>
  <si>
    <r>
      <t>V</t>
    </r>
    <r>
      <rPr>
        <i/>
        <vertAlign val="subscript"/>
        <sz val="12"/>
        <color theme="1"/>
        <rFont val="Times New Roman"/>
        <family val="1"/>
      </rPr>
      <t>G</t>
    </r>
  </si>
  <si>
    <r>
      <t>V</t>
    </r>
    <r>
      <rPr>
        <i/>
        <vertAlign val="subscript"/>
        <sz val="12"/>
        <color theme="1"/>
        <rFont val="Times New Roman"/>
        <family val="1"/>
      </rPr>
      <t>D</t>
    </r>
  </si>
  <si>
    <r>
      <t>V</t>
    </r>
    <r>
      <rPr>
        <i/>
        <vertAlign val="subscript"/>
        <sz val="12"/>
        <color theme="1"/>
        <rFont val="Times New Roman"/>
        <family val="1"/>
      </rPr>
      <t>S</t>
    </r>
  </si>
  <si>
    <r>
      <t>g</t>
    </r>
    <r>
      <rPr>
        <i/>
        <vertAlign val="subscript"/>
        <sz val="12"/>
        <color theme="1"/>
        <rFont val="Times New Roman"/>
        <family val="1"/>
      </rPr>
      <t>m</t>
    </r>
  </si>
  <si>
    <r>
      <t>g</t>
    </r>
    <r>
      <rPr>
        <i/>
        <vertAlign val="subscript"/>
        <sz val="12"/>
        <color theme="1"/>
        <rFont val="Times New Roman"/>
        <family val="1"/>
      </rPr>
      <t>o</t>
    </r>
  </si>
  <si>
    <r>
      <t>r</t>
    </r>
    <r>
      <rPr>
        <i/>
        <vertAlign val="subscript"/>
        <sz val="12"/>
        <color theme="1"/>
        <rFont val="Times New Roman"/>
        <family val="1"/>
      </rPr>
      <t>o</t>
    </r>
  </si>
  <si>
    <t>Final DC operating summary (simulated)</t>
  </si>
  <si>
    <t>Calculated</t>
  </si>
  <si>
    <t>Simulated</t>
  </si>
  <si>
    <t>dB</t>
  </si>
  <si>
    <t>mW</t>
  </si>
  <si>
    <r>
      <t>|A</t>
    </r>
    <r>
      <rPr>
        <i/>
        <vertAlign val="subscript"/>
        <sz val="12"/>
        <color theme="1"/>
        <rFont val="Times New Roman"/>
        <family val="1"/>
      </rPr>
      <t>v</t>
    </r>
    <r>
      <rPr>
        <i/>
        <sz val="12"/>
        <color theme="1"/>
        <rFont val="Times New Roman"/>
        <family val="1"/>
      </rPr>
      <t>|</t>
    </r>
  </si>
  <si>
    <r>
      <t>|A</t>
    </r>
    <r>
      <rPr>
        <i/>
        <vertAlign val="subscript"/>
        <sz val="12"/>
        <color theme="1"/>
        <rFont val="Times New Roman"/>
        <family val="1"/>
      </rPr>
      <t>vo</t>
    </r>
    <r>
      <rPr>
        <i/>
        <sz val="12"/>
        <color theme="1"/>
        <rFont val="Times New Roman"/>
        <family val="1"/>
      </rPr>
      <t>|</t>
    </r>
  </si>
  <si>
    <r>
      <t>|A</t>
    </r>
    <r>
      <rPr>
        <i/>
        <vertAlign val="subscript"/>
        <sz val="12"/>
        <color theme="1"/>
        <rFont val="Times New Roman"/>
        <family val="1"/>
      </rPr>
      <t>vo</t>
    </r>
    <r>
      <rPr>
        <i/>
        <sz val="12"/>
        <color theme="1"/>
        <rFont val="Times New Roman"/>
        <family val="1"/>
      </rPr>
      <t>|</t>
    </r>
    <r>
      <rPr>
        <i/>
        <vertAlign val="subscript"/>
        <sz val="12"/>
        <color theme="1"/>
        <rFont val="Times New Roman"/>
        <family val="1"/>
      </rPr>
      <t>dB</t>
    </r>
    <r>
      <rPr>
        <i/>
        <sz val="12"/>
        <color theme="1"/>
        <rFont val="Times New Roman"/>
        <family val="1"/>
      </rPr>
      <t xml:space="preserve"> - |A</t>
    </r>
    <r>
      <rPr>
        <i/>
        <vertAlign val="subscript"/>
        <sz val="12"/>
        <color theme="1"/>
        <rFont val="Times New Roman"/>
        <family val="1"/>
      </rPr>
      <t>v</t>
    </r>
    <r>
      <rPr>
        <i/>
        <sz val="12"/>
        <color theme="1"/>
        <rFont val="Times New Roman"/>
        <family val="1"/>
      </rPr>
      <t>|</t>
    </r>
    <r>
      <rPr>
        <i/>
        <vertAlign val="subscript"/>
        <sz val="12"/>
        <color theme="1"/>
        <rFont val="Times New Roman"/>
        <family val="1"/>
      </rPr>
      <t>dB</t>
    </r>
  </si>
  <si>
    <r>
      <t>R</t>
    </r>
    <r>
      <rPr>
        <i/>
        <vertAlign val="subscript"/>
        <sz val="12"/>
        <color theme="1"/>
        <rFont val="Times New Roman"/>
        <family val="1"/>
      </rPr>
      <t>o</t>
    </r>
  </si>
  <si>
    <r>
      <t>P</t>
    </r>
    <r>
      <rPr>
        <i/>
        <vertAlign val="subscript"/>
        <sz val="12"/>
        <color theme="1"/>
        <rFont val="Times New Roman"/>
        <family val="1"/>
      </rPr>
      <t>DC</t>
    </r>
  </si>
  <si>
    <t>Final design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</si>
</sst>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1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5" sqref="D5"/>
    </sheetView>
  </sheetViews>
  <sheetFormatPr defaultRowHeight="15.75" x14ac:dyDescent="0.25"/>
  <cols>
    <col min="1" max="1" width="9.85546875" style="1" customWidth="1"/>
    <col min="2" max="2" width="14.7109375" style="1" customWidth="1"/>
    <col min="3" max="3" width="13.42578125" style="1" customWidth="1"/>
    <col min="4" max="16384" width="9.140625" style="1"/>
  </cols>
  <sheetData>
    <row r="1" spans="1:3" x14ac:dyDescent="0.25">
      <c r="A1" s="2" t="s">
        <v>0</v>
      </c>
      <c r="B1" s="2"/>
      <c r="C1" s="2"/>
    </row>
    <row r="2" spans="1:3" x14ac:dyDescent="0.25">
      <c r="A2" s="3" t="s">
        <v>1</v>
      </c>
      <c r="B2" s="4">
        <v>92</v>
      </c>
      <c r="C2" s="4" t="s">
        <v>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K9" sqref="K9"/>
    </sheetView>
  </sheetViews>
  <sheetFormatPr defaultRowHeight="15.75" x14ac:dyDescent="0.25"/>
  <cols>
    <col min="1" max="16384" width="9.140625" style="1"/>
  </cols>
  <sheetData>
    <row r="1" spans="1:7" x14ac:dyDescent="0.25">
      <c r="A1" s="2" t="s">
        <v>3</v>
      </c>
      <c r="B1" s="2"/>
      <c r="C1" s="2"/>
      <c r="D1" s="2"/>
      <c r="E1" s="2"/>
      <c r="F1" s="2"/>
      <c r="G1" s="2"/>
    </row>
    <row r="2" spans="1:7" x14ac:dyDescent="0.25">
      <c r="A2" s="4"/>
      <c r="B2" s="4" t="s">
        <v>4</v>
      </c>
      <c r="C2" s="4" t="s">
        <v>8</v>
      </c>
      <c r="D2" s="4" t="s">
        <v>5</v>
      </c>
      <c r="E2" s="4" t="s">
        <v>6</v>
      </c>
      <c r="F2" s="4" t="s">
        <v>7</v>
      </c>
      <c r="G2" s="4"/>
    </row>
    <row r="3" spans="1:7" x14ac:dyDescent="0.25">
      <c r="A3" s="3" t="s">
        <v>9</v>
      </c>
      <c r="B3" s="4">
        <v>58</v>
      </c>
      <c r="C3" s="4">
        <v>58</v>
      </c>
      <c r="D3" s="4">
        <v>200</v>
      </c>
      <c r="E3" s="4">
        <v>200</v>
      </c>
      <c r="F3" s="4">
        <v>58</v>
      </c>
      <c r="G3" s="4" t="s">
        <v>11</v>
      </c>
    </row>
    <row r="4" spans="1:7" x14ac:dyDescent="0.25">
      <c r="A4" s="3" t="s">
        <v>10</v>
      </c>
      <c r="B4" s="4">
        <f>B3/2</f>
        <v>29</v>
      </c>
      <c r="C4" s="4">
        <f t="shared" ref="C4:F4" si="0">C3/2</f>
        <v>29</v>
      </c>
      <c r="D4" s="4">
        <f t="shared" si="0"/>
        <v>100</v>
      </c>
      <c r="E4" s="4">
        <f t="shared" si="0"/>
        <v>100</v>
      </c>
      <c r="F4" s="4">
        <f t="shared" si="0"/>
        <v>29</v>
      </c>
      <c r="G4" s="4"/>
    </row>
    <row r="5" spans="1:7" x14ac:dyDescent="0.25">
      <c r="A5" s="4"/>
      <c r="B5" s="4"/>
      <c r="C5" s="4"/>
      <c r="D5" s="4"/>
      <c r="E5" s="4"/>
      <c r="F5" s="4"/>
      <c r="G5" s="4"/>
    </row>
    <row r="6" spans="1:7" ht="18.75" x14ac:dyDescent="0.25">
      <c r="A6" s="3" t="s">
        <v>16</v>
      </c>
      <c r="B6" s="4"/>
      <c r="C6" s="4"/>
      <c r="D6" s="4"/>
      <c r="E6" s="4"/>
      <c r="F6" s="4"/>
      <c r="G6" s="4" t="s">
        <v>12</v>
      </c>
    </row>
    <row r="7" spans="1:7" ht="18.75" x14ac:dyDescent="0.25">
      <c r="A7" s="3" t="s">
        <v>17</v>
      </c>
      <c r="B7" s="4"/>
      <c r="C7" s="4"/>
      <c r="D7" s="4"/>
      <c r="E7" s="4"/>
      <c r="F7" s="4"/>
      <c r="G7" s="4" t="s">
        <v>13</v>
      </c>
    </row>
    <row r="8" spans="1:7" x14ac:dyDescent="0.25">
      <c r="A8" s="4"/>
      <c r="B8" s="4"/>
      <c r="C8" s="4"/>
      <c r="D8" s="4"/>
      <c r="E8" s="4"/>
      <c r="F8" s="4"/>
      <c r="G8" s="4"/>
    </row>
    <row r="9" spans="1:7" ht="18.75" x14ac:dyDescent="0.25">
      <c r="A9" s="3" t="s">
        <v>18</v>
      </c>
      <c r="B9" s="4"/>
      <c r="C9" s="4"/>
      <c r="D9" s="4"/>
      <c r="E9" s="4"/>
      <c r="F9" s="4"/>
      <c r="G9" s="4" t="s">
        <v>14</v>
      </c>
    </row>
    <row r="10" spans="1:7" ht="18.75" x14ac:dyDescent="0.25">
      <c r="A10" s="3" t="s">
        <v>19</v>
      </c>
      <c r="B10" s="4"/>
      <c r="C10" s="4"/>
      <c r="D10" s="4"/>
      <c r="E10" s="4"/>
      <c r="F10" s="4"/>
      <c r="G10" s="4" t="s">
        <v>14</v>
      </c>
    </row>
    <row r="11" spans="1:7" ht="18.75" x14ac:dyDescent="0.25">
      <c r="A11" s="3" t="s">
        <v>20</v>
      </c>
      <c r="B11" s="4"/>
      <c r="C11" s="4"/>
      <c r="D11" s="4"/>
      <c r="E11" s="4"/>
      <c r="F11" s="4"/>
      <c r="G11" s="4" t="s">
        <v>14</v>
      </c>
    </row>
    <row r="12" spans="1:7" ht="18.75" x14ac:dyDescent="0.25">
      <c r="A12" s="3" t="s">
        <v>21</v>
      </c>
      <c r="B12" s="4"/>
      <c r="C12" s="4"/>
      <c r="D12" s="4"/>
      <c r="E12" s="4"/>
      <c r="F12" s="4"/>
      <c r="G12" s="4" t="s">
        <v>14</v>
      </c>
    </row>
    <row r="13" spans="1:7" ht="18.75" x14ac:dyDescent="0.25">
      <c r="A13" s="3" t="s">
        <v>22</v>
      </c>
      <c r="B13" s="4"/>
      <c r="C13" s="4"/>
      <c r="D13" s="4"/>
      <c r="E13" s="4"/>
      <c r="F13" s="4"/>
      <c r="G13" s="4" t="s">
        <v>14</v>
      </c>
    </row>
    <row r="14" spans="1:7" x14ac:dyDescent="0.25">
      <c r="A14" s="4"/>
      <c r="B14" s="4"/>
      <c r="C14" s="4"/>
      <c r="D14" s="4"/>
      <c r="E14" s="4"/>
      <c r="F14" s="4"/>
      <c r="G14" s="4"/>
    </row>
    <row r="15" spans="1:7" ht="18.75" x14ac:dyDescent="0.25">
      <c r="A15" s="3" t="s">
        <v>23</v>
      </c>
      <c r="B15" s="4"/>
      <c r="C15" s="4"/>
      <c r="D15" s="4"/>
      <c r="E15" s="4"/>
      <c r="F15" s="4"/>
      <c r="G15" s="4" t="s">
        <v>15</v>
      </c>
    </row>
    <row r="16" spans="1:7" ht="18.75" x14ac:dyDescent="0.25">
      <c r="A16" s="3" t="s">
        <v>24</v>
      </c>
      <c r="B16" s="4"/>
      <c r="C16" s="4"/>
      <c r="D16" s="4"/>
      <c r="E16" s="4"/>
      <c r="F16" s="4"/>
      <c r="G16" s="4" t="s">
        <v>15</v>
      </c>
    </row>
    <row r="17" spans="1:7" ht="18.75" x14ac:dyDescent="0.25">
      <c r="A17" s="3" t="s">
        <v>25</v>
      </c>
      <c r="B17" s="4"/>
      <c r="C17" s="4"/>
      <c r="D17" s="4"/>
      <c r="E17" s="4"/>
      <c r="F17" s="4"/>
      <c r="G17" s="4" t="s">
        <v>2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K11" sqref="K11"/>
    </sheetView>
  </sheetViews>
  <sheetFormatPr defaultRowHeight="15" x14ac:dyDescent="0.25"/>
  <sheetData>
    <row r="1" spans="1:7" ht="15.75" x14ac:dyDescent="0.25">
      <c r="A1" s="2" t="s">
        <v>26</v>
      </c>
      <c r="B1" s="2"/>
      <c r="C1" s="2"/>
      <c r="D1" s="2"/>
      <c r="E1" s="2"/>
      <c r="F1" s="2"/>
      <c r="G1" s="2"/>
    </row>
    <row r="2" spans="1:7" ht="15.75" x14ac:dyDescent="0.25">
      <c r="A2" s="4"/>
      <c r="B2" s="4" t="s">
        <v>4</v>
      </c>
      <c r="C2" s="4" t="s">
        <v>8</v>
      </c>
      <c r="D2" s="4" t="s">
        <v>5</v>
      </c>
      <c r="E2" s="4" t="s">
        <v>6</v>
      </c>
      <c r="F2" s="4" t="s">
        <v>7</v>
      </c>
      <c r="G2" s="4"/>
    </row>
    <row r="3" spans="1:7" ht="15.75" x14ac:dyDescent="0.25">
      <c r="A3" s="3" t="s">
        <v>9</v>
      </c>
      <c r="B3" s="4">
        <v>58</v>
      </c>
      <c r="C3" s="4">
        <v>58</v>
      </c>
      <c r="D3" s="4">
        <v>200</v>
      </c>
      <c r="E3" s="4">
        <v>200</v>
      </c>
      <c r="F3" s="4">
        <v>58</v>
      </c>
      <c r="G3" s="4" t="s">
        <v>11</v>
      </c>
    </row>
    <row r="4" spans="1:7" ht="15.75" x14ac:dyDescent="0.25">
      <c r="A4" s="3" t="s">
        <v>10</v>
      </c>
      <c r="B4" s="4">
        <f>B3/2</f>
        <v>29</v>
      </c>
      <c r="C4" s="4">
        <f t="shared" ref="C4:F4" si="0">C3/2</f>
        <v>29</v>
      </c>
      <c r="D4" s="4">
        <f t="shared" si="0"/>
        <v>100</v>
      </c>
      <c r="E4" s="4">
        <f t="shared" si="0"/>
        <v>100</v>
      </c>
      <c r="F4" s="4">
        <f t="shared" si="0"/>
        <v>29</v>
      </c>
      <c r="G4" s="4"/>
    </row>
    <row r="5" spans="1:7" ht="15.75" x14ac:dyDescent="0.25">
      <c r="A5" s="4"/>
      <c r="B5" s="4"/>
      <c r="C5" s="4"/>
      <c r="D5" s="4"/>
      <c r="E5" s="4"/>
      <c r="F5" s="4"/>
      <c r="G5" s="4"/>
    </row>
    <row r="6" spans="1:7" ht="18.75" x14ac:dyDescent="0.25">
      <c r="A6" s="3" t="s">
        <v>16</v>
      </c>
      <c r="B6" s="4">
        <v>44.17</v>
      </c>
      <c r="C6" s="4">
        <v>44.17</v>
      </c>
      <c r="D6" s="4">
        <v>147.9</v>
      </c>
      <c r="E6" s="4">
        <v>147.9</v>
      </c>
      <c r="F6" s="4">
        <v>41.66</v>
      </c>
      <c r="G6" s="4" t="s">
        <v>12</v>
      </c>
    </row>
    <row r="7" spans="1:7" ht="18.75" x14ac:dyDescent="0.25">
      <c r="A7" s="3" t="s">
        <v>17</v>
      </c>
      <c r="B7" s="4">
        <v>244</v>
      </c>
      <c r="C7" s="4">
        <v>359.3</v>
      </c>
      <c r="D7" s="4">
        <v>357.3</v>
      </c>
      <c r="E7" s="4">
        <v>359.3</v>
      </c>
      <c r="F7" s="4">
        <v>359.3</v>
      </c>
      <c r="G7" s="4" t="s">
        <v>13</v>
      </c>
    </row>
    <row r="8" spans="1:7" ht="15.75" x14ac:dyDescent="0.25">
      <c r="A8" s="4"/>
      <c r="B8" s="4"/>
      <c r="C8" s="4"/>
      <c r="D8" s="4"/>
      <c r="E8" s="4"/>
      <c r="F8" s="4"/>
      <c r="G8" s="4"/>
    </row>
    <row r="9" spans="1:7" ht="18.75" x14ac:dyDescent="0.25">
      <c r="A9" s="3" t="s">
        <v>18</v>
      </c>
      <c r="B9" s="4">
        <v>1.04</v>
      </c>
      <c r="C9" s="4">
        <v>-1.167</v>
      </c>
      <c r="D9" s="4">
        <v>-1.165</v>
      </c>
      <c r="E9" s="4">
        <v>-1.167</v>
      </c>
      <c r="F9" s="4">
        <v>-1.167</v>
      </c>
      <c r="G9" s="4" t="s">
        <v>14</v>
      </c>
    </row>
    <row r="10" spans="1:7" ht="18.75" x14ac:dyDescent="0.25">
      <c r="A10" s="3" t="s">
        <v>19</v>
      </c>
      <c r="B10" s="4">
        <v>1.554</v>
      </c>
      <c r="C10" s="4">
        <v>-3.4460000000000002</v>
      </c>
      <c r="D10" s="4">
        <v>-2.7189999999999999</v>
      </c>
      <c r="E10" s="4">
        <v>-2.2810000000000001</v>
      </c>
      <c r="F10" s="4">
        <v>-1.167</v>
      </c>
      <c r="G10" s="4" t="s">
        <v>14</v>
      </c>
    </row>
    <row r="11" spans="1:7" ht="18.75" x14ac:dyDescent="0.25">
      <c r="A11" s="3" t="s">
        <v>20</v>
      </c>
      <c r="B11" s="4">
        <v>-1.46</v>
      </c>
      <c r="C11" s="4">
        <v>1.333</v>
      </c>
      <c r="D11" s="4">
        <v>-0.94640000000000002</v>
      </c>
      <c r="E11" s="4">
        <v>1.333</v>
      </c>
      <c r="F11" s="4">
        <v>1.333</v>
      </c>
      <c r="G11" s="4" t="s">
        <v>14</v>
      </c>
    </row>
    <row r="12" spans="1:7" ht="18.75" x14ac:dyDescent="0.25">
      <c r="A12" s="3" t="s">
        <v>21</v>
      </c>
      <c r="B12" s="4">
        <v>-0.94640000000000002</v>
      </c>
      <c r="C12" s="4">
        <v>-0.94640000000000002</v>
      </c>
      <c r="D12" s="4">
        <v>-2.5</v>
      </c>
      <c r="E12" s="4">
        <v>0.21870000000000001</v>
      </c>
      <c r="F12" s="4">
        <v>1.333</v>
      </c>
      <c r="G12" s="4" t="s">
        <v>14</v>
      </c>
    </row>
    <row r="13" spans="1:7" ht="18.75" x14ac:dyDescent="0.25">
      <c r="A13" s="3" t="s">
        <v>22</v>
      </c>
      <c r="B13" s="4">
        <v>-2.5</v>
      </c>
      <c r="C13" s="4">
        <v>2.5</v>
      </c>
      <c r="D13" s="4">
        <v>0.21870000000000001</v>
      </c>
      <c r="E13" s="4">
        <v>2.5</v>
      </c>
      <c r="F13" s="4">
        <v>2.5</v>
      </c>
      <c r="G13" s="4" t="s">
        <v>14</v>
      </c>
    </row>
    <row r="14" spans="1:7" ht="15.75" x14ac:dyDescent="0.25">
      <c r="A14" s="4"/>
      <c r="B14" s="4"/>
      <c r="C14" s="4"/>
      <c r="D14" s="4"/>
      <c r="E14" s="4"/>
      <c r="F14" s="4"/>
      <c r="G14" s="4"/>
    </row>
    <row r="15" spans="1:7" ht="18.75" x14ac:dyDescent="0.25">
      <c r="A15" s="3" t="s">
        <v>23</v>
      </c>
      <c r="B15" s="4">
        <v>362</v>
      </c>
      <c r="C15" s="4">
        <v>245.9</v>
      </c>
      <c r="D15" s="4">
        <v>827.8</v>
      </c>
      <c r="E15" s="4">
        <v>823.2</v>
      </c>
      <c r="F15" s="4">
        <v>231.9</v>
      </c>
      <c r="G15" s="4" t="s">
        <v>15</v>
      </c>
    </row>
    <row r="16" spans="1:7" ht="18.75" x14ac:dyDescent="0.25">
      <c r="A16" s="3" t="s">
        <v>24</v>
      </c>
      <c r="B16" s="4">
        <v>0.71589999999999998</v>
      </c>
      <c r="C16" s="4">
        <v>1.2032</v>
      </c>
      <c r="D16" s="4">
        <v>4.0288000000000004</v>
      </c>
      <c r="E16" s="4">
        <v>4.0288000000000004</v>
      </c>
      <c r="F16" s="4">
        <v>1.1348</v>
      </c>
      <c r="G16" s="4" t="s">
        <v>15</v>
      </c>
    </row>
    <row r="17" spans="1:7" ht="18.75" x14ac:dyDescent="0.25">
      <c r="A17" s="3" t="s">
        <v>25</v>
      </c>
      <c r="B17" s="4">
        <v>1396.829</v>
      </c>
      <c r="C17" s="4">
        <v>831.12339999999995</v>
      </c>
      <c r="D17" s="4">
        <v>248.2131</v>
      </c>
      <c r="E17" s="4">
        <v>248.2131</v>
      </c>
      <c r="F17" s="4">
        <v>881.19830000000002</v>
      </c>
      <c r="G17" s="4" t="s">
        <v>2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8" sqref="C8"/>
    </sheetView>
  </sheetViews>
  <sheetFormatPr defaultRowHeight="15.75" x14ac:dyDescent="0.25"/>
  <cols>
    <col min="1" max="1" width="18.140625" style="1" bestFit="1" customWidth="1"/>
    <col min="2" max="2" width="10.140625" style="1" bestFit="1" customWidth="1"/>
    <col min="3" max="3" width="9.7109375" style="1" bestFit="1" customWidth="1"/>
    <col min="4" max="5" width="9.140625" style="1"/>
    <col min="6" max="10" width="9.42578125" style="1" bestFit="1" customWidth="1"/>
    <col min="11" max="16384" width="9.140625" style="1"/>
  </cols>
  <sheetData>
    <row r="1" spans="1:12" x14ac:dyDescent="0.25">
      <c r="A1" s="2" t="s">
        <v>36</v>
      </c>
      <c r="B1" s="2"/>
      <c r="C1" s="2"/>
      <c r="D1" s="2"/>
    </row>
    <row r="2" spans="1:12" x14ac:dyDescent="0.25">
      <c r="A2" s="4"/>
      <c r="B2" s="4" t="s">
        <v>27</v>
      </c>
      <c r="C2" s="4" t="s">
        <v>28</v>
      </c>
      <c r="D2" s="4"/>
    </row>
    <row r="3" spans="1:12" ht="18.75" x14ac:dyDescent="0.25">
      <c r="A3" s="3" t="s">
        <v>31</v>
      </c>
      <c r="B3" s="4"/>
      <c r="C3" s="4">
        <f>20*LOG10(ABS(178.19))</f>
        <v>45.017666556679352</v>
      </c>
      <c r="D3" s="4" t="s">
        <v>29</v>
      </c>
    </row>
    <row r="4" spans="1:12" ht="18.75" x14ac:dyDescent="0.25">
      <c r="A4" s="3" t="s">
        <v>32</v>
      </c>
      <c r="B4" s="4"/>
      <c r="C4" s="4">
        <f>20*LOG10(ABS(201.33))</f>
        <v>46.078169870719094</v>
      </c>
      <c r="D4" s="4" t="s">
        <v>29</v>
      </c>
    </row>
    <row r="5" spans="1:12" ht="18.75" x14ac:dyDescent="0.25">
      <c r="A5" s="3" t="s">
        <v>33</v>
      </c>
      <c r="B5" s="4"/>
      <c r="C5" s="4">
        <f>C4-C3</f>
        <v>1.0605033140397424</v>
      </c>
      <c r="D5" s="4" t="s">
        <v>29</v>
      </c>
      <c r="F5" s="6"/>
      <c r="G5" s="6"/>
      <c r="H5" s="6"/>
      <c r="I5" s="6"/>
      <c r="J5" s="6"/>
      <c r="K5" s="6"/>
      <c r="L5" s="6"/>
    </row>
    <row r="6" spans="1:12" x14ac:dyDescent="0.25">
      <c r="A6" s="4"/>
      <c r="B6" s="4"/>
      <c r="C6" s="4"/>
      <c r="D6" s="4"/>
      <c r="F6" s="6"/>
      <c r="G6" s="6"/>
      <c r="H6" s="6"/>
      <c r="I6" s="6"/>
      <c r="J6" s="6"/>
      <c r="K6" s="6"/>
      <c r="L6" s="6"/>
    </row>
    <row r="7" spans="1:12" ht="18.75" x14ac:dyDescent="0.25">
      <c r="A7" s="3" t="s">
        <v>34</v>
      </c>
      <c r="B7" s="4"/>
      <c r="C7" s="4">
        <v>1.208</v>
      </c>
      <c r="D7" s="4" t="s">
        <v>2</v>
      </c>
      <c r="F7" s="6"/>
      <c r="G7" s="6"/>
      <c r="H7" s="6"/>
      <c r="I7" s="6"/>
      <c r="J7" s="6"/>
      <c r="K7" s="6"/>
      <c r="L7" s="6"/>
    </row>
    <row r="8" spans="1:12" ht="18.75" x14ac:dyDescent="0.25">
      <c r="A8" s="3" t="s">
        <v>35</v>
      </c>
      <c r="B8" s="4"/>
      <c r="C8" s="5">
        <f>SUM('Table 3'!B6,'Table 3'!D6,'Table 3'!F6)*5/1000</f>
        <v>1.16865</v>
      </c>
      <c r="D8" s="4" t="s">
        <v>30</v>
      </c>
      <c r="F8" s="7"/>
      <c r="G8" s="7"/>
      <c r="H8" s="7"/>
      <c r="I8" s="7"/>
      <c r="J8" s="7"/>
      <c r="K8" s="6"/>
      <c r="L8" s="6"/>
    </row>
    <row r="9" spans="1:12" x14ac:dyDescent="0.25">
      <c r="F9" s="6"/>
      <c r="G9" s="6"/>
      <c r="H9" s="6"/>
      <c r="I9" s="6"/>
      <c r="J9" s="6"/>
      <c r="K9" s="6"/>
      <c r="L9" s="6"/>
    </row>
    <row r="10" spans="1:12" x14ac:dyDescent="0.25">
      <c r="F10" s="6"/>
      <c r="G10" s="6"/>
      <c r="H10" s="6"/>
      <c r="I10" s="6"/>
      <c r="J10" s="6"/>
      <c r="K10" s="6"/>
      <c r="L10" s="6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2018-02-15T16:23:21Z</dcterms:modified>
</cp:coreProperties>
</file>