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BA06EE3-126F-416E-A5DE-508A0CC0BEF5}" xr6:coauthVersionLast="47" xr6:coauthVersionMax="47" xr10:uidLastSave="{00000000-0000-0000-0000-000000000000}"/>
  <bookViews>
    <workbookView xWindow="810" yWindow="-120" windowWidth="19800" windowHeight="11760" activeTab="3" xr2:uid="{00000000-000D-0000-FFFF-FFFF00000000}"/>
  </bookViews>
  <sheets>
    <sheet name="132 KV INSULATORS" sheetId="1" r:id="rId1"/>
    <sheet name="LYNX CONDUCTOR ACCESSORIES" sheetId="6" r:id="rId2"/>
    <sheet name="SUMMARY" sheetId="8" r:id="rId3"/>
    <sheet name="Sheet1" sheetId="11" r:id="rId4"/>
    <sheet name="Backstay " sheetId="9" r:id="rId5"/>
    <sheet name="Earthing " sheetId="10" r:id="rId6"/>
    <sheet name="DOABLE SCOPE loc 31_65" sheetId="7" r:id="rId7"/>
  </sheets>
  <definedNames>
    <definedName name="_xlnm.Print_Area" localSheetId="2">SUMMARY!$A$1:$I$131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11" l="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E59" i="11"/>
  <c r="G59" i="11" s="1"/>
  <c r="E58" i="11"/>
  <c r="G58" i="11" s="1"/>
  <c r="E57" i="11"/>
  <c r="G57" i="11" s="1"/>
  <c r="E56" i="11"/>
  <c r="G56" i="11" s="1"/>
  <c r="E55" i="11"/>
  <c r="G55" i="11" s="1"/>
  <c r="E54" i="11"/>
  <c r="G54" i="11" s="1"/>
  <c r="E53" i="11"/>
  <c r="G53" i="11" s="1"/>
  <c r="E52" i="11"/>
  <c r="G52" i="11" s="1"/>
  <c r="E51" i="11"/>
  <c r="G51" i="11" s="1"/>
  <c r="E50" i="11"/>
  <c r="G50" i="11" s="1"/>
  <c r="E49" i="11"/>
  <c r="E48" i="11"/>
  <c r="E47" i="11"/>
  <c r="G47" i="11" s="1"/>
  <c r="E46" i="11"/>
  <c r="E45" i="11"/>
  <c r="E44" i="11"/>
  <c r="E43" i="11"/>
  <c r="E42" i="11"/>
  <c r="E41" i="11"/>
  <c r="E40" i="11"/>
  <c r="E39" i="11"/>
  <c r="E38" i="11"/>
  <c r="E37" i="11"/>
  <c r="E36" i="11"/>
  <c r="E25" i="11"/>
  <c r="E24" i="11"/>
  <c r="E23" i="11"/>
  <c r="E22" i="11"/>
  <c r="E21" i="11"/>
  <c r="E20" i="11"/>
  <c r="E19" i="11"/>
  <c r="C18" i="11"/>
  <c r="E18" i="11" s="1"/>
  <c r="G18" i="11" s="1"/>
  <c r="C17" i="11"/>
  <c r="E17" i="11" s="1"/>
  <c r="G17" i="11" s="1"/>
  <c r="C16" i="11"/>
  <c r="E16" i="11" s="1"/>
  <c r="G16" i="11" s="1"/>
  <c r="C15" i="11"/>
  <c r="E15" i="11" s="1"/>
  <c r="G15" i="11" s="1"/>
  <c r="C14" i="11"/>
  <c r="E14" i="11" s="1"/>
  <c r="G14" i="11" s="1"/>
  <c r="C13" i="11"/>
  <c r="E13" i="11" s="1"/>
  <c r="G13" i="11" s="1"/>
  <c r="C12" i="11"/>
  <c r="E12" i="11" s="1"/>
  <c r="G12" i="11" s="1"/>
  <c r="C11" i="11"/>
  <c r="E11" i="11" s="1"/>
  <c r="G11" i="11" s="1"/>
  <c r="C10" i="11"/>
  <c r="E10" i="11" s="1"/>
  <c r="G10" i="11" s="1"/>
  <c r="C9" i="11"/>
  <c r="E9" i="11" s="1"/>
  <c r="G9" i="11" s="1"/>
  <c r="C8" i="11"/>
  <c r="E8" i="11" s="1"/>
  <c r="C7" i="11"/>
  <c r="E7" i="11" s="1"/>
  <c r="C6" i="11"/>
  <c r="E6" i="11" s="1"/>
  <c r="C5" i="11"/>
  <c r="E5" i="11" s="1"/>
  <c r="C4" i="11"/>
  <c r="E4" i="11" s="1"/>
  <c r="C3" i="11"/>
  <c r="E3" i="11" s="1"/>
  <c r="C2" i="11"/>
  <c r="E2" i="11" s="1"/>
  <c r="T7" i="10"/>
  <c r="T8" i="10"/>
  <c r="S6" i="10"/>
  <c r="R6" i="10"/>
  <c r="Q6" i="10"/>
  <c r="M6" i="10"/>
  <c r="L6" i="10"/>
  <c r="K6" i="10"/>
  <c r="J6" i="10"/>
  <c r="I6" i="10"/>
  <c r="H6" i="10"/>
  <c r="G6" i="10"/>
  <c r="F6" i="10"/>
  <c r="S4" i="10"/>
  <c r="R4" i="10"/>
  <c r="Q4" i="10"/>
  <c r="M4" i="10"/>
  <c r="L4" i="10"/>
  <c r="K4" i="10"/>
  <c r="J4" i="10"/>
  <c r="I4" i="10"/>
  <c r="H4" i="10"/>
  <c r="G4" i="10"/>
  <c r="F4" i="10"/>
  <c r="E98" i="8"/>
  <c r="I98" i="8" s="1"/>
  <c r="T4" i="10" l="1"/>
  <c r="T6" i="10"/>
  <c r="T9" i="10"/>
  <c r="T5" i="10"/>
  <c r="O7" i="9"/>
  <c r="N7" i="9"/>
  <c r="M7" i="9"/>
  <c r="L7" i="9"/>
  <c r="K7" i="9"/>
  <c r="J7" i="9"/>
  <c r="I7" i="9"/>
  <c r="H7" i="9"/>
  <c r="G7" i="9"/>
  <c r="F7" i="9"/>
  <c r="E7" i="9"/>
  <c r="P7" i="9" s="1"/>
  <c r="O6" i="9"/>
  <c r="N6" i="9"/>
  <c r="M6" i="9"/>
  <c r="L6" i="9"/>
  <c r="K6" i="9"/>
  <c r="J6" i="9"/>
  <c r="I6" i="9"/>
  <c r="H6" i="9"/>
  <c r="G6" i="9"/>
  <c r="F6" i="9"/>
  <c r="E6" i="9"/>
  <c r="P6" i="9" s="1"/>
  <c r="O5" i="9"/>
  <c r="N5" i="9"/>
  <c r="M5" i="9"/>
  <c r="L5" i="9"/>
  <c r="K5" i="9"/>
  <c r="J5" i="9"/>
  <c r="I5" i="9"/>
  <c r="H5" i="9"/>
  <c r="G5" i="9"/>
  <c r="F5" i="9"/>
  <c r="E5" i="9"/>
  <c r="P5" i="9" s="1"/>
  <c r="O4" i="9"/>
  <c r="N4" i="9"/>
  <c r="M4" i="9"/>
  <c r="L4" i="9"/>
  <c r="K4" i="9"/>
  <c r="J4" i="9"/>
  <c r="I4" i="9"/>
  <c r="H4" i="9"/>
  <c r="G4" i="9"/>
  <c r="F4" i="9"/>
  <c r="E4" i="9"/>
  <c r="P4" i="9" s="1"/>
  <c r="G112" i="8"/>
  <c r="I112" i="8"/>
  <c r="E118" i="8"/>
  <c r="G118" i="8" s="1"/>
  <c r="I93" i="8"/>
  <c r="Q7" i="7"/>
  <c r="P7" i="7"/>
  <c r="O7" i="7"/>
  <c r="N7" i="7"/>
  <c r="M7" i="7"/>
  <c r="L7" i="7"/>
  <c r="K7" i="7"/>
  <c r="J7" i="7"/>
  <c r="I7" i="7"/>
  <c r="H7" i="7"/>
  <c r="G7" i="7"/>
  <c r="F7" i="7"/>
  <c r="E7" i="7"/>
  <c r="H78" i="7" s="1"/>
  <c r="D7" i="7"/>
  <c r="G130" i="8"/>
  <c r="I130" i="8" s="1"/>
  <c r="G128" i="8"/>
  <c r="I128" i="8" s="1"/>
  <c r="G127" i="8"/>
  <c r="I127" i="8" s="1"/>
  <c r="G126" i="8"/>
  <c r="I126" i="8" s="1"/>
  <c r="G125" i="8"/>
  <c r="I125" i="8" s="1"/>
  <c r="G124" i="8"/>
  <c r="I124" i="8" s="1"/>
  <c r="G123" i="8"/>
  <c r="I123" i="8" s="1"/>
  <c r="G120" i="8"/>
  <c r="I120" i="8" s="1"/>
  <c r="G119" i="8"/>
  <c r="I119" i="8" s="1"/>
  <c r="G117" i="8"/>
  <c r="I117" i="8" s="1"/>
  <c r="G116" i="8"/>
  <c r="I116" i="8" s="1"/>
  <c r="G115" i="8"/>
  <c r="I115" i="8" s="1"/>
  <c r="G111" i="8"/>
  <c r="I111" i="8" s="1"/>
  <c r="G108" i="8"/>
  <c r="I108" i="8" s="1"/>
  <c r="G107" i="8"/>
  <c r="I107" i="8" s="1"/>
  <c r="G106" i="8"/>
  <c r="I106" i="8" s="1"/>
  <c r="G105" i="8"/>
  <c r="I105" i="8" s="1"/>
  <c r="G104" i="8"/>
  <c r="I104" i="8" s="1"/>
  <c r="G103" i="8"/>
  <c r="I103" i="8" s="1"/>
  <c r="I89" i="8"/>
  <c r="I87" i="8"/>
  <c r="I86" i="8"/>
  <c r="I85" i="8"/>
  <c r="I84" i="8"/>
  <c r="I83" i="8"/>
  <c r="I82" i="8"/>
  <c r="I80" i="8"/>
  <c r="I79" i="8"/>
  <c r="I78" i="8"/>
  <c r="I77" i="8"/>
  <c r="I76" i="8"/>
  <c r="I75" i="8"/>
  <c r="I74" i="8"/>
  <c r="I73" i="8"/>
  <c r="I72" i="8"/>
  <c r="G70" i="8"/>
  <c r="I70" i="8" s="1"/>
  <c r="G69" i="8"/>
  <c r="I69" i="8" s="1"/>
  <c r="G68" i="8"/>
  <c r="I68" i="8" s="1"/>
  <c r="G67" i="8"/>
  <c r="I67" i="8" s="1"/>
  <c r="G66" i="8"/>
  <c r="I66" i="8" s="1"/>
  <c r="G65" i="8"/>
  <c r="I65" i="8" s="1"/>
  <c r="G64" i="8"/>
  <c r="I64" i="8" s="1"/>
  <c r="G63" i="8"/>
  <c r="I63" i="8" s="1"/>
  <c r="G62" i="8"/>
  <c r="I62" i="8" s="1"/>
  <c r="G61" i="8"/>
  <c r="I61" i="8" s="1"/>
  <c r="G59" i="8"/>
  <c r="G58" i="8"/>
  <c r="G57" i="8"/>
  <c r="I57" i="8" s="1"/>
  <c r="G56" i="8"/>
  <c r="G55" i="8"/>
  <c r="G54" i="8"/>
  <c r="G53" i="8"/>
  <c r="G51" i="8"/>
  <c r="G50" i="8"/>
  <c r="G49" i="8"/>
  <c r="G48" i="8"/>
  <c r="G47" i="8"/>
  <c r="G46" i="8"/>
  <c r="G45" i="8"/>
  <c r="G29" i="8"/>
  <c r="G28" i="8"/>
  <c r="G27" i="8"/>
  <c r="G26" i="8"/>
  <c r="G25" i="8"/>
  <c r="G24" i="8"/>
  <c r="G23" i="8"/>
  <c r="E20" i="8"/>
  <c r="G20" i="8" s="1"/>
  <c r="I20" i="8" s="1"/>
  <c r="E19" i="8"/>
  <c r="G19" i="8" s="1"/>
  <c r="I19" i="8" s="1"/>
  <c r="E18" i="8"/>
  <c r="G18" i="8" s="1"/>
  <c r="I18" i="8" s="1"/>
  <c r="E17" i="8"/>
  <c r="G17" i="8" s="1"/>
  <c r="I17" i="8" s="1"/>
  <c r="E16" i="8"/>
  <c r="G16" i="8" s="1"/>
  <c r="I16" i="8" s="1"/>
  <c r="E15" i="8"/>
  <c r="G15" i="8" s="1"/>
  <c r="I15" i="8" s="1"/>
  <c r="E14" i="8"/>
  <c r="G14" i="8" s="1"/>
  <c r="I14" i="8" s="1"/>
  <c r="E13" i="8"/>
  <c r="G13" i="8" s="1"/>
  <c r="I13" i="8" s="1"/>
  <c r="E12" i="8"/>
  <c r="G12" i="8" s="1"/>
  <c r="I12" i="8" s="1"/>
  <c r="E11" i="8"/>
  <c r="G11" i="8" s="1"/>
  <c r="I11" i="8" s="1"/>
  <c r="E8" i="8"/>
  <c r="G8" i="8" s="1"/>
  <c r="E7" i="8"/>
  <c r="G7" i="8" s="1"/>
  <c r="E6" i="8"/>
  <c r="G6" i="8" s="1"/>
  <c r="E5" i="8"/>
  <c r="G5" i="8" s="1"/>
  <c r="E4" i="8"/>
  <c r="G4" i="8" s="1"/>
  <c r="E3" i="8"/>
  <c r="G3" i="8" s="1"/>
  <c r="E2" i="8"/>
  <c r="G2" i="8" s="1"/>
  <c r="J199" i="6"/>
  <c r="I199" i="6"/>
  <c r="H199" i="6"/>
  <c r="G199" i="6"/>
  <c r="F199" i="6"/>
  <c r="E199" i="6"/>
  <c r="H197" i="6"/>
  <c r="E197" i="6"/>
  <c r="J195" i="6"/>
  <c r="J197" i="6" s="1"/>
  <c r="I195" i="6"/>
  <c r="H195" i="6"/>
  <c r="G195" i="6"/>
  <c r="G197" i="6" s="1"/>
  <c r="F195" i="6"/>
  <c r="F197" i="6" s="1"/>
  <c r="E195" i="6"/>
  <c r="J23" i="6"/>
  <c r="I23" i="6"/>
  <c r="H23" i="6"/>
  <c r="G23" i="6"/>
  <c r="F23" i="6"/>
  <c r="E23" i="6"/>
  <c r="D23" i="6"/>
  <c r="N206" i="1"/>
  <c r="M206" i="1"/>
  <c r="L206" i="1"/>
  <c r="K206" i="1"/>
  <c r="J206" i="1"/>
  <c r="I206" i="1"/>
  <c r="H206" i="1"/>
  <c r="G206" i="1"/>
  <c r="F206" i="1"/>
  <c r="I208" i="1" s="1"/>
  <c r="I210" i="1" s="1"/>
  <c r="N29" i="1"/>
  <c r="M29" i="1"/>
  <c r="L29" i="1"/>
  <c r="K29" i="1"/>
  <c r="J29" i="1"/>
  <c r="I29" i="1"/>
  <c r="H29" i="1"/>
  <c r="G29" i="1"/>
  <c r="F31" i="1" s="1"/>
  <c r="F29" i="1"/>
  <c r="E29" i="1"/>
</calcChain>
</file>

<file path=xl/sharedStrings.xml><?xml version="1.0" encoding="utf-8"?>
<sst xmlns="http://schemas.openxmlformats.org/spreadsheetml/2006/main" count="740" uniqueCount="215">
  <si>
    <t>CONTRACT FOR COMPLETION OF NANYUKI - ISIOLO 132KV TRANSMISSION LINE: KETRACO/PT/007/2021</t>
  </si>
  <si>
    <t xml:space="preserve">CLIENT: KETRACO      </t>
  </si>
  <si>
    <t>CONTRACTOR: BURHANI ENGINEERS LIMITED</t>
  </si>
  <si>
    <t>DOCUMENT NAME: APPENDIX 1B.REV 1 132KV INSULATORS AND CONDUCTOR ACCESSORIES</t>
  </si>
  <si>
    <t>INSULATORS AND ACCESSORIES FOR MULT-CIRCUIT SCOPE</t>
  </si>
  <si>
    <r>
      <rPr>
        <b/>
        <sz val="8"/>
        <rFont val="Calibri"/>
        <family val="2"/>
      </rPr>
      <t>SL.
No.</t>
    </r>
  </si>
  <si>
    <r>
      <rPr>
        <b/>
        <sz val="8"/>
        <rFont val="Calibri"/>
        <family val="2"/>
      </rPr>
      <t>Tower No.</t>
    </r>
  </si>
  <si>
    <r>
      <rPr>
        <b/>
        <sz val="8"/>
        <rFont val="Calibri"/>
        <family val="2"/>
      </rPr>
      <t>Tower Type</t>
    </r>
  </si>
  <si>
    <r>
      <rPr>
        <b/>
        <sz val="8"/>
        <rFont val="Calibri"/>
        <family val="2"/>
      </rPr>
      <t>Insulator</t>
    </r>
  </si>
  <si>
    <r>
      <rPr>
        <b/>
        <sz val="8"/>
        <rFont val="Calibri"/>
        <family val="2"/>
      </rPr>
      <t>Conductor Accesorries</t>
    </r>
  </si>
  <si>
    <t>SPAN AHEAD</t>
  </si>
  <si>
    <r>
      <rPr>
        <b/>
        <sz val="8"/>
        <rFont val="Calibri"/>
        <family val="2"/>
      </rPr>
      <t>Single Suspension Insulator</t>
    </r>
  </si>
  <si>
    <r>
      <rPr>
        <b/>
        <sz val="8"/>
        <rFont val="Calibri"/>
        <family val="2"/>
      </rPr>
      <t>Double Suspension Insulator</t>
    </r>
  </si>
  <si>
    <r>
      <rPr>
        <b/>
        <sz val="8"/>
        <rFont val="Calibri"/>
        <family val="2"/>
      </rPr>
      <t>Single Tension Insulator</t>
    </r>
  </si>
  <si>
    <r>
      <rPr>
        <b/>
        <sz val="8"/>
        <rFont val="Calibri"/>
        <family val="2"/>
      </rPr>
      <t>Double Tension Insulator</t>
    </r>
  </si>
  <si>
    <t>V Suspension Insulator</t>
  </si>
  <si>
    <t xml:space="preserve">Jumper Insulator </t>
  </si>
  <si>
    <r>
      <rPr>
        <b/>
        <sz val="8"/>
        <rFont val="Calibri"/>
        <family val="2"/>
      </rPr>
      <t>Midspan Joints</t>
    </r>
  </si>
  <si>
    <r>
      <rPr>
        <b/>
        <sz val="8"/>
        <rFont val="Calibri"/>
        <family val="2"/>
      </rPr>
      <t>Vibration Damper</t>
    </r>
  </si>
  <si>
    <r>
      <rPr>
        <b/>
        <sz val="8"/>
        <rFont val="Calibri"/>
        <family val="2"/>
      </rPr>
      <t>Repair Sleeve</t>
    </r>
  </si>
  <si>
    <t>METRES</t>
  </si>
  <si>
    <r>
      <rPr>
        <b/>
        <sz val="8"/>
        <rFont val="Calibri"/>
        <family val="2"/>
      </rPr>
      <t>Nos.</t>
    </r>
  </si>
  <si>
    <r>
      <rPr>
        <b/>
        <sz val="8"/>
        <rFont val="Calibri"/>
        <family val="2"/>
      </rPr>
      <t>Sets</t>
    </r>
  </si>
  <si>
    <r>
      <rPr>
        <sz val="8"/>
        <rFont val="Calibri"/>
        <family val="2"/>
      </rPr>
      <t>GANTRY</t>
    </r>
  </si>
  <si>
    <r>
      <rPr>
        <sz val="8"/>
        <rFont val="Calibri"/>
        <family val="2"/>
      </rPr>
      <t>3HT</t>
    </r>
  </si>
  <si>
    <r>
      <rPr>
        <sz val="8"/>
        <rFont val="Calibri"/>
        <family val="2"/>
      </rPr>
      <t>3S</t>
    </r>
  </si>
  <si>
    <t>INSULAORS NEEDED</t>
  </si>
  <si>
    <t xml:space="preserve"> FOR SINGLE CIRCUIT SCOPE</t>
  </si>
  <si>
    <r>
      <rPr>
        <sz val="8"/>
        <rFont val="Calibri"/>
        <family val="2"/>
      </rPr>
      <t>H+0</t>
    </r>
  </si>
  <si>
    <r>
      <rPr>
        <sz val="8"/>
        <rFont val="Calibri"/>
        <family val="2"/>
      </rPr>
      <t>21A</t>
    </r>
  </si>
  <si>
    <r>
      <rPr>
        <sz val="8"/>
        <rFont val="Calibri"/>
        <family val="2"/>
      </rPr>
      <t>S+3</t>
    </r>
  </si>
  <si>
    <r>
      <rPr>
        <sz val="8"/>
        <rFont val="Calibri"/>
        <family val="2"/>
      </rPr>
      <t>21B</t>
    </r>
  </si>
  <si>
    <r>
      <rPr>
        <sz val="8"/>
        <rFont val="Calibri"/>
        <family val="2"/>
      </rPr>
      <t>M+0</t>
    </r>
  </si>
  <si>
    <r>
      <rPr>
        <sz val="8"/>
        <rFont val="Calibri"/>
        <family val="2"/>
      </rPr>
      <t>S+6</t>
    </r>
  </si>
  <si>
    <r>
      <rPr>
        <sz val="8"/>
        <rFont val="Calibri"/>
        <family val="2"/>
      </rPr>
      <t>S+0</t>
    </r>
  </si>
  <si>
    <r>
      <rPr>
        <sz val="8"/>
        <rFont val="Calibri"/>
        <family val="2"/>
      </rPr>
      <t>L+3</t>
    </r>
  </si>
  <si>
    <r>
      <rPr>
        <sz val="8"/>
        <rFont val="Calibri"/>
        <family val="2"/>
      </rPr>
      <t>L+6</t>
    </r>
  </si>
  <si>
    <r>
      <rPr>
        <sz val="8"/>
        <rFont val="Arial MT"/>
        <charset val="134"/>
      </rPr>
      <t>Appendix 1B:Page 3 of 6</t>
    </r>
  </si>
  <si>
    <r>
      <rPr>
        <sz val="8"/>
        <rFont val="Calibri"/>
        <family val="2"/>
      </rPr>
      <t>S+9</t>
    </r>
  </si>
  <si>
    <r>
      <rPr>
        <sz val="8"/>
        <rFont val="Calibri"/>
        <family val="2"/>
      </rPr>
      <t>M+3</t>
    </r>
  </si>
  <si>
    <r>
      <rPr>
        <sz val="8"/>
        <rFont val="Calibri"/>
        <family val="2"/>
      </rPr>
      <t>L+0</t>
    </r>
  </si>
  <si>
    <t>S+0</t>
  </si>
  <si>
    <t>SUMMARY SUB- TOTALS</t>
  </si>
  <si>
    <t>TOTAL REQUIRED</t>
  </si>
  <si>
    <t>ISSUED BY KETRACO</t>
  </si>
  <si>
    <t>132KV INSULATORS FOR SINGLE CCT</t>
  </si>
  <si>
    <t>BALANCE TO PROCURE</t>
  </si>
  <si>
    <t>CONTRACT FOR COMPLETION OF NANYUKI - ISIOLO 132KV TRANSMISSION LINE: KETRACO/PT/007/2021 CLIENT: KETRACO
CONTRACTOR: BURHANI ENGINEERS LIMITED                                                                                                                                                                   DOCUMENT NAME: APPENDIX 1B REV 1
CONDUCTOR HARDWARE FITTINGS SHORTAGE TOWER WISE DETAILS</t>
  </si>
  <si>
    <t>13.11.2023</t>
  </si>
  <si>
    <r>
      <rPr>
        <b/>
        <sz val="8"/>
        <rFont val="Calibri"/>
        <family val="2"/>
      </rPr>
      <t>CONDUCTOR HARDWARE FITTINGS DETAILS</t>
    </r>
  </si>
  <si>
    <r>
      <rPr>
        <b/>
        <sz val="8"/>
        <rFont val="Calibri"/>
        <family val="2"/>
      </rPr>
      <t>Hardware fittings</t>
    </r>
  </si>
  <si>
    <r>
      <rPr>
        <b/>
        <sz val="8"/>
        <rFont val="Calibri"/>
        <family val="2"/>
      </rPr>
      <t>Single Suspension String</t>
    </r>
  </si>
  <si>
    <r>
      <rPr>
        <b/>
        <sz val="8"/>
        <rFont val="Calibri"/>
        <family val="2"/>
      </rPr>
      <t>Double Suspension String</t>
    </r>
  </si>
  <si>
    <r>
      <rPr>
        <b/>
        <sz val="8"/>
        <rFont val="Calibri"/>
        <family val="2"/>
      </rPr>
      <t>Single Tension String</t>
    </r>
  </si>
  <si>
    <r>
      <rPr>
        <b/>
        <sz val="8"/>
        <rFont val="Calibri"/>
        <family val="2"/>
      </rPr>
      <t>Double Tension String</t>
    </r>
  </si>
  <si>
    <t>V String</t>
  </si>
  <si>
    <t>Jumper  String</t>
  </si>
  <si>
    <t>Sets</t>
  </si>
  <si>
    <t>BALANCE</t>
  </si>
  <si>
    <t>10 ONE SIDE</t>
  </si>
  <si>
    <t>11 ONE SIDE</t>
  </si>
  <si>
    <t>5 DOUBLE</t>
  </si>
  <si>
    <t>3 DOUBLE</t>
  </si>
  <si>
    <t>SINGLE SUSPENSION STRING ASSEMBLY 123 SETS</t>
  </si>
  <si>
    <t>QUANTITIES</t>
  </si>
  <si>
    <t>NEEDED QUANTITIES</t>
  </si>
  <si>
    <t xml:space="preserve">available in Ketraco store </t>
  </si>
  <si>
    <t>STRAIGHT SHACKLE GN - 16T</t>
  </si>
  <si>
    <t>BALL EYE ABC-16-P</t>
  </si>
  <si>
    <t>ARCHING HORN DC-35/19</t>
  </si>
  <si>
    <t>BALL SOCKET RC -16-P/36</t>
  </si>
  <si>
    <t>ARCHING HORN DC-35/11</t>
  </si>
  <si>
    <t>SUSPENSION CLAMP GST -5</t>
  </si>
  <si>
    <t>ARMOR RODS VPAL - 188-199/D</t>
  </si>
  <si>
    <t>DOUBLE SUSPENSION STRINGASSEMBLY 66 SETS</t>
  </si>
  <si>
    <t>STRAIGHT SHACKLE GN-16T</t>
  </si>
  <si>
    <t>CHAIN LINK ES-16/20</t>
  </si>
  <si>
    <t>TRIANGULAR YOKE Y-16/400-14</t>
  </si>
  <si>
    <t>ARCHING HORN DI-35/19</t>
  </si>
  <si>
    <t>BALL CLEVIS HPB-16</t>
  </si>
  <si>
    <t>CLEVIS SOCKET RH-16</t>
  </si>
  <si>
    <t>ARCHING HORN DI-35/13</t>
  </si>
  <si>
    <t>CLEVIS EYE HR-16/45</t>
  </si>
  <si>
    <t>SUSPENSION CLAMP GST - 5</t>
  </si>
  <si>
    <t>ARMOR RODS VPAL-188-199/D</t>
  </si>
  <si>
    <t>SINGLE TENSION STRING ASSEMBLY 63 SETS</t>
  </si>
  <si>
    <t>SOCKET EYE RC -16-P/21</t>
  </si>
  <si>
    <t>JUMPER TERMINAL DC-38.5</t>
  </si>
  <si>
    <t>COMPRESSION CLAMP CH-226 C/W EYE TERMINAL</t>
  </si>
  <si>
    <t>DOUBLE TENSION STRING ASSEMBLY 51SETS</t>
  </si>
  <si>
    <t>YOKE PLATE Y-16/400-14</t>
  </si>
  <si>
    <t>CLEVIS BALL HBP - 16</t>
  </si>
  <si>
    <t>CLEVIS EYE HR-16/21</t>
  </si>
  <si>
    <t>TRIPLE CIRCUIT BOQ</t>
  </si>
  <si>
    <t>SINGLE SUSPENSION STRING ASSEMBLY 6 SETS</t>
  </si>
  <si>
    <t>SINGLE TENSION STRING ASSEMBLY 54 SETS</t>
  </si>
  <si>
    <t>DOUBLE SUSPENSION STRINGASSEMBLY 6SETS</t>
  </si>
  <si>
    <t>V SUSPENSION STRING ASSEMBLY 24 SETS</t>
  </si>
  <si>
    <t>JUMPER STRING ASSEMBLY 18 SETS</t>
  </si>
  <si>
    <t>OTHER CONDUCTOR ACCESSORIES</t>
  </si>
  <si>
    <t>REQUIRED QUANTITIES</t>
  </si>
  <si>
    <t>Available amour Rods VPAL 188-199/D 64pcs at ketraco</t>
  </si>
  <si>
    <t xml:space="preserve">Insulators </t>
  </si>
  <si>
    <t xml:space="preserve">132KV insulator for singel circuit </t>
  </si>
  <si>
    <t>132KV insulator for multi circuits</t>
  </si>
  <si>
    <t>132KV Jumper insulator multi circuit</t>
  </si>
  <si>
    <t xml:space="preserve">Others </t>
  </si>
  <si>
    <t xml:space="preserve">Number Plate </t>
  </si>
  <si>
    <t xml:space="preserve">Danger Plate </t>
  </si>
  <si>
    <t xml:space="preserve">Warning atsphere </t>
  </si>
  <si>
    <t>?</t>
  </si>
  <si>
    <t>Phase Plate</t>
  </si>
  <si>
    <t>OPGW  FITTINGS</t>
  </si>
  <si>
    <t xml:space="preserve">Suspension Assembly needs 88 sets </t>
  </si>
  <si>
    <t xml:space="preserve">75 sets received </t>
  </si>
  <si>
    <t>D  Sharkle    GN-16</t>
  </si>
  <si>
    <t xml:space="preserve">Eye Chain lnk  FSR- 16A </t>
  </si>
  <si>
    <t xml:space="preserve">AGS Clamp (suspension)   GAS -3 </t>
  </si>
  <si>
    <t>Amrod rod of OPGW   VPG 53AL-FL.15.D</t>
  </si>
  <si>
    <t>Parallel clamp  GPC-11-30</t>
  </si>
  <si>
    <t>Single tower clamp   GCSAL 14-18</t>
  </si>
  <si>
    <t>Vibraation Damper of OPGW  18-26</t>
  </si>
  <si>
    <t>Damper protection Armour rods (boudle)  VPAW FO 15/1/800</t>
  </si>
  <si>
    <t xml:space="preserve">Tension Assemly for passsing Through  34 sets </t>
  </si>
  <si>
    <t xml:space="preserve">29 sets received </t>
  </si>
  <si>
    <t>D  Sharkle                GN-16</t>
  </si>
  <si>
    <t>Extension Links        TA-1/300</t>
  </si>
  <si>
    <t>Thimble                     G-16</t>
  </si>
  <si>
    <t>Protection Splice       EPAW- FO-15/1/2600</t>
  </si>
  <si>
    <t xml:space="preserve">22(4 in each Bundle) Available </t>
  </si>
  <si>
    <t>Dead end (Gripper)   RAAW FO 21.50/Dcha</t>
  </si>
  <si>
    <t>Single Tower Clamp  GCSAL 14-18</t>
  </si>
  <si>
    <t xml:space="preserve">Tension Assemly for Joint box  30 sets </t>
  </si>
  <si>
    <t>D  Sharkle                 GN-16</t>
  </si>
  <si>
    <t>Extension Links         TA-1/300</t>
  </si>
  <si>
    <t xml:space="preserve">Joint Box </t>
  </si>
  <si>
    <t>Down lead Clamp      SFO-CD-3</t>
  </si>
  <si>
    <t>CONTRACT FOR COMPLETION OF NANYUKI - ISIOLO 132KV TRANSMISSION LINE: KETRACO/PT/007/2021                                                                                                                                          CLIENT: KETRACO
CONTRACTOR: BURHANI ENGINEERS LIMITED                                                                                                                                                                                                                                                DOCUMENT NAME: APPENDIX 1B REV 1 CONDUCTOR HARDWARE FITTINGS SHORTAGE TOWER WISE DETAILS</t>
  </si>
  <si>
    <t>DATE. 13TH NOV, 2023</t>
  </si>
  <si>
    <r>
      <rPr>
        <b/>
        <sz val="8"/>
        <rFont val="Calibri"/>
        <family val="2"/>
      </rPr>
      <t>Jumper Cone</t>
    </r>
  </si>
  <si>
    <r>
      <rPr>
        <b/>
        <sz val="8"/>
        <rFont val="Calibri"/>
        <family val="2"/>
      </rPr>
      <t>Compression Clamp (Dead End) Aluminium</t>
    </r>
  </si>
  <si>
    <t>Nos</t>
  </si>
  <si>
    <r>
      <rPr>
        <b/>
        <sz val="8"/>
        <rFont val="Calibri"/>
        <family val="2"/>
      </rPr>
      <t>SUMMARY TOTALS</t>
    </r>
  </si>
  <si>
    <t>INSULATORS NEEDED</t>
  </si>
  <si>
    <t>SINGLE SUSPENSION STRING ASSEMBLY 48 SETS</t>
  </si>
  <si>
    <t>PER SET</t>
  </si>
  <si>
    <t>DOUBLE SUSPENSION STRINGASSEMBLY 33 SETS</t>
  </si>
  <si>
    <t>SINGLE TENSION STRING ASSEMBLY 24 SETS</t>
  </si>
  <si>
    <t>DOUBLE TENSION STRING ASSEMBLY 18 SETS</t>
  </si>
  <si>
    <t>CONDUCTOR ACCESSORIES</t>
  </si>
  <si>
    <t>VIBRATION DUMPERS</t>
  </si>
  <si>
    <t>JUMPER TERMINAL DC 38.5 (JUMPER CONE)</t>
  </si>
  <si>
    <t xml:space="preserve">OPGW accessaries </t>
  </si>
  <si>
    <t xml:space="preserve">To procurement </t>
  </si>
  <si>
    <t xml:space="preserve">VIBRATION DAMPERS 
513 pcs singel and 117 pcs for multi </t>
  </si>
  <si>
    <t xml:space="preserve">VIBRATION DAMPERS ARMOR RODS
513 pcs singel and 117 pcs for multi </t>
  </si>
  <si>
    <t>Backstays materials</t>
  </si>
  <si>
    <t xml:space="preserve">1 stay </t>
  </si>
  <si>
    <t>203#</t>
  </si>
  <si>
    <t>193#</t>
  </si>
  <si>
    <t>180#</t>
  </si>
  <si>
    <t>160#</t>
  </si>
  <si>
    <t>154#</t>
  </si>
  <si>
    <t>109#</t>
  </si>
  <si>
    <t>96#</t>
  </si>
  <si>
    <t>65#</t>
  </si>
  <si>
    <t>31#</t>
  </si>
  <si>
    <t xml:space="preserve">Summary </t>
  </si>
  <si>
    <t>11 Towers</t>
  </si>
  <si>
    <t>No</t>
  </si>
  <si>
    <t>Decription</t>
  </si>
  <si>
    <t>Unit</t>
  </si>
  <si>
    <t>Qty</t>
  </si>
  <si>
    <t>16mm dia galvanized steel wire rope</t>
  </si>
  <si>
    <t>Meters</t>
  </si>
  <si>
    <t>D shackle above 3T</t>
  </si>
  <si>
    <t>Pcs</t>
  </si>
  <si>
    <t>3/4'' U clamps</t>
  </si>
  <si>
    <t>2 mtr CCA treated  logs of around 200mm dia</t>
  </si>
  <si>
    <t xml:space="preserve">this list shows backstay we need to do replacement to existing backstay  </t>
  </si>
  <si>
    <t xml:space="preserve">Avaverlheight of cross arm 24m, steel rope= 24m*1.5+2m+2m=40m </t>
  </si>
  <si>
    <t xml:space="preserve">this list doesn't include of backstay for new stringing </t>
  </si>
  <si>
    <t>24#</t>
  </si>
  <si>
    <t>Backstay of tower 203# will shift to tower 65#</t>
  </si>
  <si>
    <t>QUANTITIES FOR EACH SET</t>
  </si>
  <si>
    <t xml:space="preserve">Ground Rod </t>
  </si>
  <si>
    <r>
      <rPr>
        <sz val="11"/>
        <color rgb="FF000000"/>
        <rFont val="Calibri"/>
        <family val="2"/>
      </rPr>
      <t>Φ</t>
    </r>
    <r>
      <rPr>
        <sz val="11"/>
        <color rgb="FF000000"/>
        <rFont val="Tahoma"/>
        <family val="2"/>
      </rPr>
      <t>20mm galvanized steel L3000mm (min)</t>
    </r>
  </si>
  <si>
    <t xml:space="preserve">Counterpoise </t>
  </si>
  <si>
    <t>Clamps</t>
  </si>
  <si>
    <t xml:space="preserve">Dip gavernized and suiable for Φ11.5mm  gavernized wire, with anthi theft bolts 2nos M12 </t>
  </si>
  <si>
    <t xml:space="preserve">Typical connection between counterpoise and Ground rod </t>
  </si>
  <si>
    <t xml:space="preserve">Typical connection between counterpoises ( extension) </t>
  </si>
  <si>
    <r>
      <rPr>
        <sz val="11"/>
        <color rgb="FF000000"/>
        <rFont val="Calibri"/>
        <family val="2"/>
      </rPr>
      <t>Φ11.5</t>
    </r>
    <r>
      <rPr>
        <sz val="11"/>
        <color rgb="FF000000"/>
        <rFont val="Tahoma"/>
        <family val="2"/>
      </rPr>
      <t xml:space="preserve">mm galvanized steel wire </t>
    </r>
  </si>
  <si>
    <t>m</t>
  </si>
  <si>
    <t xml:space="preserve">Counterpoise for extension </t>
  </si>
  <si>
    <t xml:space="preserve">Optional </t>
  </si>
  <si>
    <t>5#</t>
  </si>
  <si>
    <t>21#</t>
  </si>
  <si>
    <t>21A#</t>
  </si>
  <si>
    <t>21B#</t>
  </si>
  <si>
    <t>60#</t>
  </si>
  <si>
    <t>98#</t>
  </si>
  <si>
    <t>165#</t>
  </si>
  <si>
    <t>166#</t>
  </si>
  <si>
    <t>167#</t>
  </si>
  <si>
    <t>178#</t>
  </si>
  <si>
    <t>198#</t>
  </si>
  <si>
    <t>199#</t>
  </si>
  <si>
    <t>200#</t>
  </si>
  <si>
    <t>201#</t>
  </si>
  <si>
    <t xml:space="preserve">1 tower has 2 sets of Earthing Kit  </t>
  </si>
  <si>
    <t>Earthing kit  materials</t>
  </si>
  <si>
    <t xml:space="preserve">Qty for each kit </t>
  </si>
  <si>
    <t xml:space="preserve">Sepcification </t>
  </si>
  <si>
    <t xml:space="preserve">132KV insulator for singel circuit for replacing damaged insulators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</si>
</sst>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sz val="8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name val="Calibri"/>
      <family val="2"/>
    </font>
    <font>
      <b/>
      <sz val="8"/>
      <color rgb="FF00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8"/>
      <name val="Arial MT"/>
      <charset val="134"/>
    </font>
    <font>
      <b/>
      <sz val="8"/>
      <color theme="0"/>
      <name val="Calibri"/>
      <family val="2"/>
    </font>
    <font>
      <sz val="8"/>
      <color theme="0"/>
      <name val="Times New Roman"/>
      <family val="1"/>
    </font>
    <font>
      <b/>
      <sz val="10"/>
      <color rgb="FF000000"/>
      <name val="Times New Roman"/>
      <family val="1"/>
    </font>
    <font>
      <sz val="8"/>
      <color rgb="FFFF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FF0000"/>
      <name val="Tahoma"/>
      <family val="2"/>
    </font>
    <font>
      <sz val="11"/>
      <color rgb="FF000000"/>
      <name val="Tahoma"/>
      <family val="2"/>
    </font>
    <font>
      <sz val="14"/>
      <color rgb="FF000000"/>
      <name val="Tahoma"/>
      <family val="2"/>
    </font>
    <font>
      <sz val="11"/>
      <color rgb="FF000000"/>
      <name val="Calibri"/>
      <family val="2"/>
    </font>
    <font>
      <b/>
      <sz val="11"/>
      <color theme="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1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1" fontId="6" fillId="2" borderId="9" xfId="0" applyNumberFormat="1" applyFont="1" applyFill="1" applyBorder="1" applyAlignment="1">
      <alignment horizontal="center" vertical="top" shrinkToFit="1"/>
    </xf>
    <xf numFmtId="1" fontId="7" fillId="0" borderId="9" xfId="0" applyNumberFormat="1" applyFont="1" applyBorder="1" applyAlignment="1">
      <alignment horizontal="center" vertical="top" shrinkToFit="1"/>
    </xf>
    <xf numFmtId="1" fontId="7" fillId="3" borderId="9" xfId="0" applyNumberFormat="1" applyFont="1" applyFill="1" applyBorder="1" applyAlignment="1">
      <alignment horizontal="center" vertical="top" shrinkToFit="1"/>
    </xf>
    <xf numFmtId="0" fontId="4" fillId="3" borderId="9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top" wrapText="1"/>
    </xf>
    <xf numFmtId="1" fontId="7" fillId="0" borderId="5" xfId="0" applyNumberFormat="1" applyFont="1" applyBorder="1" applyAlignment="1">
      <alignment horizontal="center" vertical="top" shrinkToFit="1"/>
    </xf>
    <xf numFmtId="0" fontId="1" fillId="4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wrapText="1"/>
    </xf>
    <xf numFmtId="1" fontId="7" fillId="3" borderId="3" xfId="0" applyNumberFormat="1" applyFont="1" applyFill="1" applyBorder="1" applyAlignment="1">
      <alignment horizontal="center" vertical="top" shrinkToFit="1"/>
    </xf>
    <xf numFmtId="0" fontId="1" fillId="5" borderId="12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vertical="top"/>
    </xf>
    <xf numFmtId="0" fontId="1" fillId="5" borderId="13" xfId="0" applyFont="1" applyFill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1" fontId="1" fillId="0" borderId="0" xfId="0" applyNumberFormat="1" applyFont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vertical="top"/>
    </xf>
    <xf numFmtId="0" fontId="1" fillId="0" borderId="16" xfId="0" applyFont="1" applyBorder="1" applyAlignment="1">
      <alignment horizontal="center" vertical="top"/>
    </xf>
    <xf numFmtId="0" fontId="1" fillId="6" borderId="12" xfId="0" applyFont="1" applyFill="1" applyBorder="1" applyAlignment="1">
      <alignment horizontal="center" vertical="top"/>
    </xf>
    <xf numFmtId="0" fontId="9" fillId="6" borderId="13" xfId="0" applyFont="1" applyFill="1" applyBorder="1" applyAlignment="1">
      <alignment vertical="top"/>
    </xf>
    <xf numFmtId="0" fontId="10" fillId="6" borderId="12" xfId="0" applyFont="1" applyFill="1" applyBorder="1" applyAlignment="1">
      <alignment horizontal="center" vertical="top"/>
    </xf>
    <xf numFmtId="0" fontId="11" fillId="6" borderId="13" xfId="0" applyFont="1" applyFill="1" applyBorder="1" applyAlignment="1">
      <alignment vertical="top"/>
    </xf>
    <xf numFmtId="0" fontId="9" fillId="6" borderId="12" xfId="0" applyFont="1" applyFill="1" applyBorder="1" applyAlignment="1">
      <alignment vertical="top"/>
    </xf>
    <xf numFmtId="0" fontId="1" fillId="6" borderId="13" xfId="0" applyFont="1" applyFill="1" applyBorder="1" applyAlignment="1">
      <alignment horizontal="center" vertical="top"/>
    </xf>
    <xf numFmtId="0" fontId="1" fillId="0" borderId="14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5" borderId="17" xfId="0" applyFont="1" applyFill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" fillId="7" borderId="12" xfId="0" applyFont="1" applyFill="1" applyBorder="1" applyAlignment="1">
      <alignment horizontal="center" vertical="top"/>
    </xf>
    <xf numFmtId="0" fontId="9" fillId="7" borderId="13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0" fillId="7" borderId="12" xfId="0" applyFont="1" applyFill="1" applyBorder="1" applyAlignment="1">
      <alignment horizontal="center" vertical="top"/>
    </xf>
    <xf numFmtId="0" fontId="11" fillId="7" borderId="13" xfId="0" applyFont="1" applyFill="1" applyBorder="1" applyAlignment="1">
      <alignment horizontal="left" vertical="top"/>
    </xf>
    <xf numFmtId="0" fontId="1" fillId="7" borderId="17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/>
    </xf>
    <xf numFmtId="0" fontId="13" fillId="0" borderId="14" xfId="0" applyFont="1" applyBorder="1" applyAlignment="1">
      <alignment horizontal="center" vertical="top"/>
    </xf>
    <xf numFmtId="0" fontId="13" fillId="0" borderId="0" xfId="0" applyFont="1" applyAlignment="1">
      <alignment horizontal="left" vertical="top"/>
    </xf>
    <xf numFmtId="0" fontId="12" fillId="0" borderId="18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9" borderId="14" xfId="0" applyFont="1" applyFill="1" applyBorder="1" applyAlignment="1">
      <alignment horizontal="center" vertical="top"/>
    </xf>
    <xf numFmtId="0" fontId="12" fillId="9" borderId="0" xfId="0" applyFont="1" applyFill="1" applyAlignment="1">
      <alignment horizontal="left" vertical="top"/>
    </xf>
    <xf numFmtId="0" fontId="12" fillId="9" borderId="18" xfId="0" applyFont="1" applyFill="1" applyBorder="1" applyAlignment="1">
      <alignment horizontal="left" vertical="top"/>
    </xf>
    <xf numFmtId="0" fontId="12" fillId="0" borderId="14" xfId="0" applyFont="1" applyBorder="1" applyAlignment="1">
      <alignment horizontal="center" vertical="top"/>
    </xf>
    <xf numFmtId="0" fontId="12" fillId="0" borderId="18" xfId="0" applyFont="1" applyBorder="1" applyAlignment="1">
      <alignment horizontal="left" vertical="top"/>
    </xf>
    <xf numFmtId="0" fontId="12" fillId="11" borderId="0" xfId="0" applyFont="1" applyFill="1" applyAlignment="1">
      <alignment horizontal="left" vertical="top"/>
    </xf>
    <xf numFmtId="0" fontId="12" fillId="11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8" borderId="0" xfId="0" applyFont="1" applyFill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1" fontId="7" fillId="13" borderId="9" xfId="0" applyNumberFormat="1" applyFont="1" applyFill="1" applyBorder="1" applyAlignment="1">
      <alignment horizontal="center" vertical="top" shrinkToFit="1"/>
    </xf>
    <xf numFmtId="0" fontId="4" fillId="13" borderId="9" xfId="0" applyFont="1" applyFill="1" applyBorder="1" applyAlignment="1">
      <alignment horizontal="center" vertical="top" wrapText="1"/>
    </xf>
    <xf numFmtId="0" fontId="4" fillId="13" borderId="1" xfId="0" applyFont="1" applyFill="1" applyBorder="1" applyAlignment="1">
      <alignment horizontal="center" vertical="top" wrapText="1"/>
    </xf>
    <xf numFmtId="0" fontId="1" fillId="13" borderId="9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center" wrapText="1"/>
    </xf>
    <xf numFmtId="0" fontId="1" fillId="13" borderId="11" xfId="0" applyFont="1" applyFill="1" applyBorder="1" applyAlignment="1">
      <alignment horizontal="center" vertical="center"/>
    </xf>
    <xf numFmtId="1" fontId="7" fillId="14" borderId="9" xfId="0" applyNumberFormat="1" applyFont="1" applyFill="1" applyBorder="1" applyAlignment="1">
      <alignment horizontal="center" vertical="top" shrinkToFit="1"/>
    </xf>
    <xf numFmtId="0" fontId="4" fillId="14" borderId="9" xfId="0" applyFont="1" applyFill="1" applyBorder="1" applyAlignment="1">
      <alignment horizontal="center" vertical="top" wrapText="1"/>
    </xf>
    <xf numFmtId="0" fontId="1" fillId="14" borderId="11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1" fontId="7" fillId="15" borderId="9" xfId="0" applyNumberFormat="1" applyFont="1" applyFill="1" applyBorder="1" applyAlignment="1">
      <alignment horizontal="center" vertical="top" shrinkToFit="1"/>
    </xf>
    <xf numFmtId="0" fontId="4" fillId="15" borderId="9" xfId="0" applyFont="1" applyFill="1" applyBorder="1" applyAlignment="1">
      <alignment horizontal="center" vertical="top" wrapText="1"/>
    </xf>
    <xf numFmtId="0" fontId="1" fillId="15" borderId="9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1" fontId="7" fillId="3" borderId="1" xfId="0" applyNumberFormat="1" applyFont="1" applyFill="1" applyBorder="1" applyAlignment="1">
      <alignment horizontal="center" vertical="top" shrinkToFit="1"/>
    </xf>
    <xf numFmtId="0" fontId="8" fillId="2" borderId="1" xfId="0" applyFont="1" applyFill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center" vertical="top" shrinkToFit="1"/>
    </xf>
    <xf numFmtId="0" fontId="14" fillId="0" borderId="23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 wrapText="1"/>
    </xf>
    <xf numFmtId="0" fontId="15" fillId="16" borderId="24" xfId="0" applyFont="1" applyFill="1" applyBorder="1" applyAlignment="1">
      <alignment horizontal="center" vertical="top" wrapText="1"/>
    </xf>
    <xf numFmtId="0" fontId="16" fillId="16" borderId="0" xfId="0" applyFont="1" applyFill="1" applyAlignment="1">
      <alignment horizontal="center"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1" fontId="7" fillId="13" borderId="30" xfId="0" applyNumberFormat="1" applyFont="1" applyFill="1" applyBorder="1" applyAlignment="1">
      <alignment horizontal="center" vertical="top" shrinkToFit="1"/>
    </xf>
    <xf numFmtId="0" fontId="1" fillId="13" borderId="5" xfId="0" applyFont="1" applyFill="1" applyBorder="1" applyAlignment="1">
      <alignment horizontal="center" wrapText="1"/>
    </xf>
    <xf numFmtId="0" fontId="1" fillId="13" borderId="30" xfId="0" applyFont="1" applyFill="1" applyBorder="1" applyAlignment="1">
      <alignment horizontal="center" wrapText="1"/>
    </xf>
    <xf numFmtId="1" fontId="7" fillId="13" borderId="5" xfId="0" applyNumberFormat="1" applyFont="1" applyFill="1" applyBorder="1" applyAlignment="1">
      <alignment horizontal="center" vertical="top" shrinkToFit="1"/>
    </xf>
    <xf numFmtId="0" fontId="1" fillId="14" borderId="5" xfId="0" applyFont="1" applyFill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top" shrinkToFit="1"/>
    </xf>
    <xf numFmtId="0" fontId="1" fillId="3" borderId="5" xfId="0" applyFont="1" applyFill="1" applyBorder="1" applyAlignment="1">
      <alignment horizontal="center" wrapText="1"/>
    </xf>
    <xf numFmtId="0" fontId="5" fillId="2" borderId="35" xfId="0" applyFont="1" applyFill="1" applyBorder="1" applyAlignment="1">
      <alignment horizontal="center" vertical="top" wrapText="1"/>
    </xf>
    <xf numFmtId="0" fontId="1" fillId="13" borderId="35" xfId="0" applyFont="1" applyFill="1" applyBorder="1" applyAlignment="1">
      <alignment horizontal="center" wrapText="1"/>
    </xf>
    <xf numFmtId="0" fontId="1" fillId="14" borderId="35" xfId="0" applyFont="1" applyFill="1" applyBorder="1" applyAlignment="1">
      <alignment horizontal="center" wrapText="1"/>
    </xf>
    <xf numFmtId="0" fontId="1" fillId="0" borderId="3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wrapText="1"/>
    </xf>
    <xf numFmtId="0" fontId="1" fillId="3" borderId="35" xfId="0" applyFont="1" applyFill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4" fillId="0" borderId="0" xfId="0" applyFont="1" applyAlignment="1">
      <alignment vertical="top" wrapText="1"/>
    </xf>
    <xf numFmtId="0" fontId="14" fillId="0" borderId="18" xfId="0" applyFont="1" applyBorder="1" applyAlignment="1">
      <alignment vertical="top" wrapText="1"/>
    </xf>
    <xf numFmtId="0" fontId="1" fillId="3" borderId="24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" fontId="7" fillId="0" borderId="8" xfId="0" applyNumberFormat="1" applyFont="1" applyBorder="1" applyAlignment="1">
      <alignment horizontal="center" vertical="top" shrinkToFit="1"/>
    </xf>
    <xf numFmtId="0" fontId="5" fillId="2" borderId="39" xfId="0" applyFont="1" applyFill="1" applyBorder="1" applyAlignment="1">
      <alignment horizontal="center" vertical="top" wrapText="1"/>
    </xf>
    <xf numFmtId="1" fontId="6" fillId="2" borderId="40" xfId="0" applyNumberFormat="1" applyFont="1" applyFill="1" applyBorder="1" applyAlignment="1">
      <alignment horizontal="center" vertical="top" shrinkToFit="1"/>
    </xf>
    <xf numFmtId="0" fontId="9" fillId="0" borderId="41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1" fillId="3" borderId="42" xfId="0" applyFont="1" applyFill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1" fillId="0" borderId="36" xfId="0" applyFont="1" applyBorder="1" applyAlignment="1">
      <alignment horizontal="center" vertical="top"/>
    </xf>
    <xf numFmtId="1" fontId="9" fillId="0" borderId="8" xfId="0" applyNumberFormat="1" applyFont="1" applyBorder="1" applyAlignment="1">
      <alignment horizontal="center" vertical="top"/>
    </xf>
    <xf numFmtId="0" fontId="12" fillId="0" borderId="21" xfId="0" applyFont="1" applyBorder="1" applyAlignment="1">
      <alignment horizontal="center" vertical="top"/>
    </xf>
    <xf numFmtId="0" fontId="12" fillId="0" borderId="22" xfId="0" applyFont="1" applyBorder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center" vertical="top"/>
    </xf>
    <xf numFmtId="0" fontId="1" fillId="8" borderId="11" xfId="0" applyFont="1" applyFill="1" applyBorder="1" applyAlignment="1">
      <alignment horizontal="center" vertical="top" wrapText="1"/>
    </xf>
    <xf numFmtId="0" fontId="1" fillId="9" borderId="11" xfId="0" applyFont="1" applyFill="1" applyBorder="1" applyAlignment="1">
      <alignment horizontal="center" vertical="top"/>
    </xf>
    <xf numFmtId="0" fontId="1" fillId="8" borderId="14" xfId="0" applyFont="1" applyFill="1" applyBorder="1" applyAlignment="1">
      <alignment horizontal="center" vertical="top"/>
    </xf>
    <xf numFmtId="0" fontId="1" fillId="10" borderId="11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 wrapText="1"/>
    </xf>
    <xf numFmtId="0" fontId="12" fillId="9" borderId="11" xfId="0" applyFont="1" applyFill="1" applyBorder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0" fontId="12" fillId="12" borderId="14" xfId="0" applyFont="1" applyFill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8" fillId="11" borderId="8" xfId="0" applyFont="1" applyFill="1" applyBorder="1" applyAlignment="1">
      <alignment horizontal="center" vertical="top" wrapText="1"/>
    </xf>
    <xf numFmtId="0" fontId="17" fillId="0" borderId="8" xfId="0" applyFont="1" applyBorder="1" applyAlignment="1">
      <alignment horizontal="left" vertical="top"/>
    </xf>
    <xf numFmtId="0" fontId="12" fillId="10" borderId="8" xfId="0" applyFont="1" applyFill="1" applyBorder="1" applyAlignment="1">
      <alignment horizontal="left" vertical="top"/>
    </xf>
    <xf numFmtId="0" fontId="12" fillId="3" borderId="8" xfId="0" applyFont="1" applyFill="1" applyBorder="1" applyAlignment="1">
      <alignment horizontal="left" vertical="top"/>
    </xf>
    <xf numFmtId="0" fontId="12" fillId="9" borderId="0" xfId="0" applyFont="1" applyFill="1" applyAlignment="1">
      <alignment horizontal="center" vertical="top"/>
    </xf>
    <xf numFmtId="0" fontId="12" fillId="3" borderId="14" xfId="0" applyFont="1" applyFill="1" applyBorder="1" applyAlignment="1">
      <alignment horizontal="center" vertical="top"/>
    </xf>
    <xf numFmtId="0" fontId="12" fillId="3" borderId="18" xfId="0" applyFont="1" applyFill="1" applyBorder="1" applyAlignment="1">
      <alignment horizontal="left" vertical="top"/>
    </xf>
    <xf numFmtId="0" fontId="12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0" fillId="17" borderId="4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top"/>
    </xf>
    <xf numFmtId="0" fontId="20" fillId="0" borderId="44" xfId="0" applyFont="1" applyBorder="1" applyAlignment="1">
      <alignment horizontal="center" vertical="center"/>
    </xf>
    <xf numFmtId="0" fontId="20" fillId="17" borderId="45" xfId="0" applyFont="1" applyFill="1" applyBorder="1" applyAlignment="1">
      <alignment horizontal="left" vertical="center" wrapText="1"/>
    </xf>
    <xf numFmtId="0" fontId="20" fillId="17" borderId="46" xfId="0" applyFont="1" applyFill="1" applyBorder="1" applyAlignment="1">
      <alignment horizontal="left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7" borderId="45" xfId="0" applyFont="1" applyFill="1" applyBorder="1" applyAlignment="1">
      <alignment horizontal="center" vertical="center" wrapText="1"/>
    </xf>
    <xf numFmtId="0" fontId="22" fillId="17" borderId="45" xfId="0" applyFont="1" applyFill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/>
    </xf>
    <xf numFmtId="0" fontId="23" fillId="0" borderId="45" xfId="0" applyFont="1" applyBorder="1" applyAlignment="1">
      <alignment horizontal="left" vertical="center" wrapText="1"/>
    </xf>
    <xf numFmtId="0" fontId="23" fillId="0" borderId="46" xfId="0" applyFont="1" applyBorder="1" applyAlignment="1">
      <alignment horizontal="left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4" fillId="0" borderId="0" xfId="0" applyFont="1" applyAlignment="1">
      <alignment horizontal="left" vertical="top"/>
    </xf>
    <xf numFmtId="0" fontId="1" fillId="7" borderId="13" xfId="0" applyFont="1" applyFill="1" applyBorder="1" applyAlignment="1">
      <alignment horizontal="center" vertical="top" wrapText="1"/>
    </xf>
    <xf numFmtId="0" fontId="21" fillId="0" borderId="14" xfId="0" applyFont="1" applyBorder="1" applyAlignment="1">
      <alignment horizontal="left" vertical="top"/>
    </xf>
    <xf numFmtId="0" fontId="20" fillId="17" borderId="49" xfId="0" applyFont="1" applyFill="1" applyBorder="1" applyAlignment="1">
      <alignment horizontal="left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49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52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17" borderId="49" xfId="0" applyFont="1" applyFill="1" applyBorder="1" applyAlignment="1">
      <alignment horizontal="center" vertical="center" wrapText="1"/>
    </xf>
    <xf numFmtId="0" fontId="26" fillId="17" borderId="45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0" fillId="3" borderId="45" xfId="0" applyFont="1" applyFill="1" applyBorder="1" applyAlignment="1">
      <alignment horizontal="center" vertical="center" wrapText="1"/>
    </xf>
    <xf numFmtId="0" fontId="23" fillId="3" borderId="4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4" xfId="0" applyFont="1" applyFill="1" applyBorder="1" applyAlignment="1">
      <alignment horizontal="center" vertical="top" wrapText="1"/>
    </xf>
    <xf numFmtId="0" fontId="8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8" fillId="2" borderId="37" xfId="0" applyFont="1" applyFill="1" applyBorder="1" applyAlignment="1">
      <alignment horizontal="center" vertical="top" wrapText="1"/>
    </xf>
    <xf numFmtId="0" fontId="5" fillId="2" borderId="38" xfId="0" applyFont="1" applyFill="1" applyBorder="1" applyAlignment="1">
      <alignment horizontal="center" vertical="top" wrapText="1"/>
    </xf>
    <xf numFmtId="0" fontId="5" fillId="2" borderId="39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horizontal="left" vertical="top"/>
    </xf>
    <xf numFmtId="0" fontId="1" fillId="2" borderId="27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29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5" fillId="2" borderId="23" xfId="0" applyFont="1" applyFill="1" applyBorder="1" applyAlignment="1">
      <alignment horizontal="center" vertical="top" wrapText="1"/>
    </xf>
    <xf numFmtId="0" fontId="5" fillId="2" borderId="24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20" fillId="17" borderId="8" xfId="0" applyFont="1" applyFill="1" applyBorder="1" applyAlignment="1">
      <alignment horizontal="center" vertical="center" wrapText="1"/>
    </xf>
    <xf numFmtId="0" fontId="20" fillId="17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1162050</xdr:colOff>
      <xdr:row>1</xdr:row>
      <xdr:rowOff>38100</xdr:rowOff>
    </xdr:from>
    <xdr:ext cx="966457" cy="624262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180975"/>
          <a:ext cx="965835" cy="62420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0</xdr:row>
      <xdr:rowOff>151268</xdr:rowOff>
    </xdr:from>
    <xdr:ext cx="966457" cy="584257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0" y="151130"/>
          <a:ext cx="965835" cy="5842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0</xdr:row>
      <xdr:rowOff>0</xdr:rowOff>
    </xdr:from>
    <xdr:ext cx="966457" cy="584257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247650"/>
          <a:ext cx="965835" cy="5842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338201</xdr:colOff>
      <xdr:row>0</xdr:row>
      <xdr:rowOff>17918</xdr:rowOff>
    </xdr:from>
    <xdr:ext cx="966457" cy="584257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0270" y="17780"/>
          <a:ext cx="966470" cy="584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10"/>
  <sheetViews>
    <sheetView workbookViewId="0">
      <pane xSplit="5" ySplit="11" topLeftCell="I12" activePane="bottomRight" state="frozen"/>
      <selection pane="topRight"/>
      <selection pane="bottomLeft"/>
      <selection pane="bottomRight" activeCell="D20" sqref="D20"/>
    </sheetView>
  </sheetViews>
  <sheetFormatPr defaultColWidth="9.33203125" defaultRowHeight="11.25"/>
  <cols>
    <col min="1" max="1" width="9.33203125" style="1"/>
    <col min="2" max="2" width="5.83203125" style="1" customWidth="1"/>
    <col min="3" max="3" width="8.5" style="1" customWidth="1"/>
    <col min="4" max="5" width="9.33203125" style="1" customWidth="1"/>
    <col min="6" max="6" width="13.5" style="1" customWidth="1"/>
    <col min="7" max="7" width="13.33203125" style="1" customWidth="1"/>
    <col min="8" max="8" width="8" style="1" customWidth="1"/>
    <col min="9" max="11" width="12.5" style="1" customWidth="1"/>
    <col min="12" max="12" width="12.6640625" style="1" customWidth="1"/>
    <col min="13" max="13" width="21" style="1" customWidth="1"/>
    <col min="14" max="14" width="39.83203125" style="1" customWidth="1"/>
    <col min="15" max="16384" width="9.33203125" style="1"/>
  </cols>
  <sheetData>
    <row r="2" spans="1:18">
      <c r="A2" s="3"/>
      <c r="B2" s="4"/>
      <c r="C2" s="4"/>
      <c r="D2" s="4"/>
      <c r="E2" s="204" t="s">
        <v>0</v>
      </c>
      <c r="F2" s="204"/>
      <c r="G2" s="204"/>
      <c r="H2" s="204"/>
      <c r="I2" s="204"/>
      <c r="J2" s="204"/>
      <c r="K2" s="204"/>
      <c r="L2" s="204"/>
      <c r="M2" s="204"/>
      <c r="N2" s="204"/>
      <c r="O2" s="4"/>
      <c r="P2" s="4"/>
      <c r="Q2" s="4"/>
      <c r="R2" s="4"/>
    </row>
    <row r="3" spans="1:18">
      <c r="A3" s="3"/>
      <c r="B3" s="4"/>
      <c r="C3" s="4"/>
      <c r="D3" s="4"/>
      <c r="E3" s="205" t="s">
        <v>1</v>
      </c>
      <c r="F3" s="205"/>
      <c r="G3" s="205"/>
      <c r="H3" s="205"/>
      <c r="I3" s="205"/>
      <c r="J3" s="205"/>
      <c r="K3" s="205"/>
      <c r="L3" s="205"/>
      <c r="M3" s="205"/>
      <c r="N3" s="205"/>
      <c r="O3" s="4"/>
      <c r="P3" s="4"/>
      <c r="Q3" s="4"/>
      <c r="R3" s="4"/>
    </row>
    <row r="4" spans="1:18" ht="11.25" customHeight="1">
      <c r="A4" s="3"/>
      <c r="B4" s="4"/>
      <c r="C4" s="4"/>
      <c r="D4" s="4"/>
      <c r="E4" s="204" t="s">
        <v>2</v>
      </c>
      <c r="F4" s="204"/>
      <c r="G4" s="204"/>
      <c r="H4" s="204"/>
      <c r="I4" s="204"/>
      <c r="J4" s="204"/>
      <c r="K4" s="204"/>
      <c r="L4" s="204"/>
      <c r="M4" s="204"/>
      <c r="N4" s="204"/>
      <c r="O4" s="4"/>
      <c r="P4" s="4"/>
      <c r="Q4" s="4"/>
      <c r="R4" s="4"/>
    </row>
    <row r="5" spans="1:18">
      <c r="A5" s="3"/>
      <c r="B5" s="4"/>
      <c r="C5" s="4"/>
      <c r="D5" s="4"/>
      <c r="E5" s="204" t="s">
        <v>3</v>
      </c>
      <c r="F5" s="204"/>
      <c r="G5" s="204"/>
      <c r="H5" s="204"/>
      <c r="I5" s="204"/>
      <c r="J5" s="204"/>
      <c r="K5" s="204"/>
      <c r="L5" s="204"/>
      <c r="M5" s="204"/>
      <c r="N5" s="204"/>
      <c r="O5" s="4"/>
      <c r="P5" s="4"/>
      <c r="Q5" s="4"/>
      <c r="R5" s="4"/>
    </row>
    <row r="6" spans="1:18" ht="12.75" customHeight="1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3"/>
      <c r="P6" s="103"/>
      <c r="Q6" s="103"/>
      <c r="R6" s="103"/>
    </row>
    <row r="7" spans="1:18" ht="12.75" customHeight="1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3"/>
      <c r="P7" s="103"/>
      <c r="Q7" s="103"/>
      <c r="R7" s="103"/>
    </row>
    <row r="8" spans="1:18" ht="24.95" customHeight="1">
      <c r="B8" s="200" t="s">
        <v>4</v>
      </c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2"/>
    </row>
    <row r="9" spans="1:18" ht="12.75" customHeight="1">
      <c r="B9" s="210" t="s">
        <v>5</v>
      </c>
      <c r="C9" s="213" t="s">
        <v>6</v>
      </c>
      <c r="D9" s="213" t="s">
        <v>7</v>
      </c>
      <c r="E9" s="6"/>
      <c r="F9" s="197" t="s">
        <v>8</v>
      </c>
      <c r="G9" s="198"/>
      <c r="H9" s="198"/>
      <c r="I9" s="198"/>
      <c r="J9" s="198"/>
      <c r="K9" s="203"/>
      <c r="L9" s="197" t="s">
        <v>9</v>
      </c>
      <c r="M9" s="198"/>
      <c r="N9" s="199"/>
    </row>
    <row r="10" spans="1:18" ht="35.450000000000003" customHeight="1">
      <c r="B10" s="211"/>
      <c r="C10" s="214"/>
      <c r="D10" s="216"/>
      <c r="E10" s="8" t="s">
        <v>10</v>
      </c>
      <c r="F10" s="7" t="s">
        <v>11</v>
      </c>
      <c r="G10" s="9" t="s">
        <v>12</v>
      </c>
      <c r="H10" s="9" t="s">
        <v>13</v>
      </c>
      <c r="I10" s="9" t="s">
        <v>14</v>
      </c>
      <c r="J10" s="9" t="s">
        <v>15</v>
      </c>
      <c r="K10" s="9" t="s">
        <v>16</v>
      </c>
      <c r="L10" s="9" t="s">
        <v>17</v>
      </c>
      <c r="M10" s="9" t="s">
        <v>18</v>
      </c>
      <c r="N10" s="119" t="s">
        <v>19</v>
      </c>
    </row>
    <row r="11" spans="1:18" ht="12.75" customHeight="1">
      <c r="B11" s="212"/>
      <c r="C11" s="215"/>
      <c r="D11" s="215"/>
      <c r="E11" s="10" t="s">
        <v>20</v>
      </c>
      <c r="F11" s="9" t="s">
        <v>21</v>
      </c>
      <c r="G11" s="9" t="s">
        <v>21</v>
      </c>
      <c r="H11" s="9" t="s">
        <v>21</v>
      </c>
      <c r="I11" s="9" t="s">
        <v>21</v>
      </c>
      <c r="J11" s="9"/>
      <c r="K11" s="9"/>
      <c r="L11" s="9" t="s">
        <v>22</v>
      </c>
      <c r="M11" s="9" t="s">
        <v>21</v>
      </c>
      <c r="N11" s="119" t="s">
        <v>21</v>
      </c>
    </row>
    <row r="12" spans="1:18" ht="12.75" customHeight="1">
      <c r="B12" s="105">
        <v>1</v>
      </c>
      <c r="C12" s="78" t="s">
        <v>23</v>
      </c>
      <c r="D12" s="78" t="s">
        <v>23</v>
      </c>
      <c r="E12" s="79"/>
      <c r="F12" s="106"/>
      <c r="G12" s="80"/>
      <c r="H12" s="77">
        <v>9</v>
      </c>
      <c r="I12" s="80"/>
      <c r="J12" s="80"/>
      <c r="K12" s="80"/>
      <c r="L12" s="80"/>
      <c r="M12" s="77"/>
      <c r="N12" s="120"/>
    </row>
    <row r="13" spans="1:18" ht="11.1" customHeight="1">
      <c r="B13" s="107"/>
      <c r="C13" s="80"/>
      <c r="D13" s="80"/>
      <c r="E13" s="82">
        <v>28</v>
      </c>
      <c r="F13" s="106"/>
      <c r="G13" s="80"/>
      <c r="H13" s="80"/>
      <c r="I13" s="80"/>
      <c r="J13" s="80"/>
      <c r="K13" s="80"/>
      <c r="L13" s="80"/>
      <c r="M13" s="80"/>
      <c r="N13" s="120"/>
    </row>
    <row r="14" spans="1:18" ht="12.75" customHeight="1">
      <c r="B14" s="105">
        <v>2</v>
      </c>
      <c r="C14" s="77">
        <v>1</v>
      </c>
      <c r="D14" s="78" t="s">
        <v>24</v>
      </c>
      <c r="E14" s="82"/>
      <c r="F14" s="106"/>
      <c r="G14" s="80"/>
      <c r="H14" s="77">
        <v>18</v>
      </c>
      <c r="I14" s="80"/>
      <c r="J14" s="80"/>
      <c r="K14" s="80">
        <v>9</v>
      </c>
      <c r="L14" s="80"/>
      <c r="M14" s="77">
        <v>18</v>
      </c>
      <c r="N14" s="120"/>
    </row>
    <row r="15" spans="1:18" ht="11.1" customHeight="1">
      <c r="B15" s="107"/>
      <c r="C15" s="80"/>
      <c r="D15" s="80"/>
      <c r="E15" s="82">
        <v>209</v>
      </c>
      <c r="F15" s="106"/>
      <c r="G15" s="80"/>
      <c r="H15" s="80"/>
      <c r="I15" s="80"/>
      <c r="J15" s="80"/>
      <c r="K15" s="80"/>
      <c r="L15" s="80"/>
      <c r="M15" s="80"/>
      <c r="N15" s="120"/>
    </row>
    <row r="16" spans="1:18" ht="12.75" customHeight="1">
      <c r="B16" s="105">
        <v>3</v>
      </c>
      <c r="C16" s="77">
        <v>2</v>
      </c>
      <c r="D16" s="78" t="s">
        <v>24</v>
      </c>
      <c r="E16" s="82"/>
      <c r="F16" s="106"/>
      <c r="G16" s="80"/>
      <c r="H16" s="77">
        <v>18</v>
      </c>
      <c r="I16" s="80"/>
      <c r="J16" s="80"/>
      <c r="K16" s="80">
        <v>9</v>
      </c>
      <c r="L16" s="80"/>
      <c r="M16" s="77">
        <v>18</v>
      </c>
      <c r="N16" s="120"/>
    </row>
    <row r="17" spans="1:14" ht="11.1" customHeight="1">
      <c r="B17" s="107"/>
      <c r="C17" s="80"/>
      <c r="D17" s="80"/>
      <c r="E17" s="82">
        <v>325</v>
      </c>
      <c r="F17" s="106"/>
      <c r="G17" s="80"/>
      <c r="H17" s="80"/>
      <c r="I17" s="80"/>
      <c r="J17" s="80"/>
      <c r="K17" s="80"/>
      <c r="L17" s="80"/>
      <c r="M17" s="80"/>
      <c r="N17" s="120"/>
    </row>
    <row r="18" spans="1:14" ht="12.75" customHeight="1">
      <c r="B18" s="105">
        <v>4</v>
      </c>
      <c r="C18" s="77">
        <v>3</v>
      </c>
      <c r="D18" s="78" t="s">
        <v>25</v>
      </c>
      <c r="E18" s="82"/>
      <c r="F18" s="106"/>
      <c r="G18" s="77">
        <v>6</v>
      </c>
      <c r="H18" s="80"/>
      <c r="I18" s="80"/>
      <c r="J18" s="80">
        <v>12</v>
      </c>
      <c r="K18" s="80"/>
      <c r="L18" s="80"/>
      <c r="M18" s="77">
        <v>18</v>
      </c>
      <c r="N18" s="120"/>
    </row>
    <row r="19" spans="1:14" ht="11.1" customHeight="1">
      <c r="B19" s="107"/>
      <c r="C19" s="80"/>
      <c r="D19" s="80"/>
      <c r="E19" s="82">
        <v>322</v>
      </c>
      <c r="F19" s="106"/>
      <c r="G19" s="80"/>
      <c r="H19" s="80"/>
      <c r="I19" s="80"/>
      <c r="J19" s="80"/>
      <c r="K19" s="80"/>
      <c r="L19" s="80"/>
      <c r="M19" s="80"/>
      <c r="N19" s="120"/>
    </row>
    <row r="20" spans="1:14" ht="12.75" customHeight="1">
      <c r="B20" s="105">
        <v>5</v>
      </c>
      <c r="C20" s="77">
        <v>4</v>
      </c>
      <c r="D20" s="78" t="s">
        <v>25</v>
      </c>
      <c r="E20" s="82"/>
      <c r="F20" s="106"/>
      <c r="G20" s="77">
        <v>6</v>
      </c>
      <c r="H20" s="80"/>
      <c r="I20" s="80"/>
      <c r="J20" s="80">
        <v>12</v>
      </c>
      <c r="K20" s="80"/>
      <c r="L20" s="80"/>
      <c r="M20" s="77">
        <v>18</v>
      </c>
      <c r="N20" s="120"/>
    </row>
    <row r="21" spans="1:14" ht="11.1" customHeight="1">
      <c r="B21" s="107"/>
      <c r="C21" s="80"/>
      <c r="D21" s="80"/>
      <c r="E21" s="82">
        <v>338</v>
      </c>
      <c r="F21" s="106"/>
      <c r="G21" s="80"/>
      <c r="H21" s="80"/>
      <c r="I21" s="80"/>
      <c r="J21" s="80"/>
      <c r="K21" s="80"/>
      <c r="L21" s="80"/>
      <c r="M21" s="80"/>
      <c r="N21" s="120"/>
    </row>
    <row r="22" spans="1:14" ht="12.75" customHeight="1">
      <c r="B22" s="105">
        <v>6</v>
      </c>
      <c r="C22" s="77">
        <v>5</v>
      </c>
      <c r="D22" s="78" t="s">
        <v>25</v>
      </c>
      <c r="E22" s="82"/>
      <c r="F22" s="108">
        <v>3</v>
      </c>
      <c r="G22" s="80"/>
      <c r="H22" s="80"/>
      <c r="I22" s="80"/>
      <c r="J22" s="80">
        <v>12</v>
      </c>
      <c r="K22" s="80"/>
      <c r="L22" s="80"/>
      <c r="M22" s="77">
        <v>18</v>
      </c>
      <c r="N22" s="120"/>
    </row>
    <row r="23" spans="1:14" ht="14.1" customHeight="1">
      <c r="B23" s="107"/>
      <c r="C23" s="80"/>
      <c r="D23" s="80"/>
      <c r="E23" s="82">
        <v>328</v>
      </c>
      <c r="F23" s="106"/>
      <c r="G23" s="80"/>
      <c r="H23" s="80"/>
      <c r="I23" s="80"/>
      <c r="J23" s="80"/>
      <c r="K23" s="80"/>
      <c r="L23" s="80"/>
      <c r="M23" s="80"/>
      <c r="N23" s="120"/>
    </row>
    <row r="24" spans="1:14" ht="12.75" customHeight="1">
      <c r="B24" s="105">
        <v>7</v>
      </c>
      <c r="C24" s="77">
        <v>6</v>
      </c>
      <c r="D24" s="78" t="s">
        <v>25</v>
      </c>
      <c r="E24" s="82"/>
      <c r="F24" s="108">
        <v>3</v>
      </c>
      <c r="G24" s="80"/>
      <c r="H24" s="80"/>
      <c r="I24" s="80"/>
      <c r="J24" s="80">
        <v>12</v>
      </c>
      <c r="K24" s="80"/>
      <c r="L24" s="80"/>
      <c r="M24" s="77">
        <v>18</v>
      </c>
      <c r="N24" s="120"/>
    </row>
    <row r="25" spans="1:14" ht="11.1" customHeight="1">
      <c r="B25" s="107"/>
      <c r="C25" s="80"/>
      <c r="D25" s="80"/>
      <c r="E25" s="82">
        <v>295.5</v>
      </c>
      <c r="F25" s="106"/>
      <c r="G25" s="80"/>
      <c r="H25" s="80"/>
      <c r="I25" s="80"/>
      <c r="J25" s="80"/>
      <c r="K25" s="80"/>
      <c r="L25" s="80"/>
      <c r="M25" s="80"/>
      <c r="N25" s="120"/>
    </row>
    <row r="26" spans="1:14" ht="12.75" customHeight="1">
      <c r="A26" s="1">
        <v>3</v>
      </c>
      <c r="B26" s="105">
        <v>8</v>
      </c>
      <c r="C26" s="77">
        <v>7</v>
      </c>
      <c r="D26" s="78" t="s">
        <v>24</v>
      </c>
      <c r="E26" s="82"/>
      <c r="F26" s="106"/>
      <c r="G26" s="80"/>
      <c r="H26" s="77">
        <v>9</v>
      </c>
      <c r="I26" s="80"/>
      <c r="J26" s="80"/>
      <c r="K26" s="80"/>
      <c r="L26" s="80"/>
      <c r="M26" s="77">
        <v>9</v>
      </c>
      <c r="N26" s="120"/>
    </row>
    <row r="27" spans="1:14" ht="12.75" customHeight="1">
      <c r="B27" s="105"/>
      <c r="C27" s="83"/>
      <c r="D27" s="84"/>
      <c r="E27" s="85"/>
      <c r="F27" s="109"/>
      <c r="G27" s="86"/>
      <c r="H27" s="83"/>
      <c r="I27" s="86"/>
      <c r="J27" s="86"/>
      <c r="K27" s="86"/>
      <c r="L27" s="86"/>
      <c r="M27" s="83"/>
      <c r="N27" s="121"/>
    </row>
    <row r="28" spans="1:14" ht="12.75" customHeight="1">
      <c r="B28" s="105"/>
      <c r="C28" s="83"/>
      <c r="D28" s="84"/>
      <c r="E28" s="85"/>
      <c r="F28" s="109"/>
      <c r="G28" s="86"/>
      <c r="H28" s="83"/>
      <c r="I28" s="86"/>
      <c r="J28" s="86"/>
      <c r="K28" s="86"/>
      <c r="L28" s="86"/>
      <c r="M28" s="83"/>
      <c r="N28" s="121"/>
    </row>
    <row r="29" spans="1:14" ht="11.1" customHeight="1">
      <c r="B29" s="110"/>
      <c r="C29" s="16"/>
      <c r="D29" s="16"/>
      <c r="E29" s="17">
        <f>SUM(E12:E26)</f>
        <v>1845.5</v>
      </c>
      <c r="F29" s="17">
        <f t="shared" ref="F29:N29" si="0">SUM(F12:F26)</f>
        <v>6</v>
      </c>
      <c r="G29" s="17">
        <f t="shared" si="0"/>
        <v>12</v>
      </c>
      <c r="H29" s="17">
        <f t="shared" si="0"/>
        <v>54</v>
      </c>
      <c r="I29" s="17">
        <f t="shared" si="0"/>
        <v>0</v>
      </c>
      <c r="J29" s="17">
        <f t="shared" si="0"/>
        <v>48</v>
      </c>
      <c r="K29" s="17">
        <f t="shared" si="0"/>
        <v>18</v>
      </c>
      <c r="L29" s="17">
        <f t="shared" si="0"/>
        <v>0</v>
      </c>
      <c r="M29" s="17">
        <f t="shared" si="0"/>
        <v>117</v>
      </c>
      <c r="N29" s="122">
        <f t="shared" si="0"/>
        <v>0</v>
      </c>
    </row>
    <row r="30" spans="1:14" ht="11.1" customHeight="1">
      <c r="B30" s="111"/>
      <c r="C30" s="112"/>
      <c r="D30" s="112"/>
      <c r="E30" s="113"/>
      <c r="F30" s="113" t="s">
        <v>26</v>
      </c>
      <c r="G30" s="113"/>
      <c r="H30" s="113"/>
      <c r="I30" s="113"/>
      <c r="J30" s="113"/>
      <c r="K30" s="113"/>
      <c r="L30" s="113"/>
      <c r="M30" s="113"/>
      <c r="N30" s="123"/>
    </row>
    <row r="31" spans="1:14" ht="11.1" customHeight="1">
      <c r="B31" s="114"/>
      <c r="C31" s="115"/>
      <c r="D31" s="115"/>
      <c r="E31" s="116"/>
      <c r="F31" s="115">
        <f>SUM(F29:K29)</f>
        <v>138</v>
      </c>
      <c r="G31" s="115"/>
      <c r="H31" s="115"/>
      <c r="I31" s="115"/>
      <c r="J31" s="115"/>
      <c r="K31" s="115"/>
      <c r="L31" s="115"/>
      <c r="M31" s="115"/>
      <c r="N31" s="124"/>
    </row>
    <row r="32" spans="1:14" ht="24.95" customHeight="1">
      <c r="B32" s="200" t="s">
        <v>27</v>
      </c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2"/>
    </row>
    <row r="33" spans="2:14" ht="12.75" customHeight="1">
      <c r="B33" s="210" t="s">
        <v>5</v>
      </c>
      <c r="C33" s="213" t="s">
        <v>6</v>
      </c>
      <c r="D33" s="213" t="s">
        <v>7</v>
      </c>
      <c r="E33" s="6"/>
      <c r="F33" s="197" t="s">
        <v>8</v>
      </c>
      <c r="G33" s="198"/>
      <c r="H33" s="198"/>
      <c r="I33" s="198"/>
      <c r="J33" s="198"/>
      <c r="K33" s="203"/>
      <c r="L33" s="197" t="s">
        <v>9</v>
      </c>
      <c r="M33" s="198"/>
      <c r="N33" s="199"/>
    </row>
    <row r="34" spans="2:14" ht="35.450000000000003" customHeight="1">
      <c r="B34" s="211"/>
      <c r="C34" s="214"/>
      <c r="D34" s="216"/>
      <c r="E34" s="8" t="s">
        <v>10</v>
      </c>
      <c r="F34" s="7" t="s">
        <v>11</v>
      </c>
      <c r="G34" s="9" t="s">
        <v>12</v>
      </c>
      <c r="H34" s="9" t="s">
        <v>13</v>
      </c>
      <c r="I34" s="9" t="s">
        <v>14</v>
      </c>
      <c r="J34" s="9" t="s">
        <v>15</v>
      </c>
      <c r="K34" s="9" t="s">
        <v>16</v>
      </c>
      <c r="L34" s="9" t="s">
        <v>17</v>
      </c>
      <c r="M34" s="9" t="s">
        <v>18</v>
      </c>
      <c r="N34" s="119" t="s">
        <v>19</v>
      </c>
    </row>
    <row r="35" spans="2:14" ht="12.75" customHeight="1">
      <c r="B35" s="212"/>
      <c r="C35" s="215"/>
      <c r="D35" s="215"/>
      <c r="E35" s="10" t="s">
        <v>20</v>
      </c>
      <c r="F35" s="9" t="s">
        <v>21</v>
      </c>
      <c r="G35" s="9" t="s">
        <v>21</v>
      </c>
      <c r="H35" s="9" t="s">
        <v>21</v>
      </c>
      <c r="I35" s="9" t="s">
        <v>21</v>
      </c>
      <c r="J35" s="9"/>
      <c r="K35" s="9"/>
      <c r="L35" s="9" t="s">
        <v>22</v>
      </c>
      <c r="M35" s="9" t="s">
        <v>21</v>
      </c>
      <c r="N35" s="119" t="s">
        <v>21</v>
      </c>
    </row>
    <row r="36" spans="2:14" ht="15.6" customHeight="1">
      <c r="B36" s="117">
        <v>9</v>
      </c>
      <c r="C36" s="13">
        <v>21</v>
      </c>
      <c r="D36" s="14" t="s">
        <v>28</v>
      </c>
      <c r="E36" s="92"/>
      <c r="F36" s="118"/>
      <c r="G36" s="15"/>
      <c r="H36" s="13">
        <v>3</v>
      </c>
      <c r="I36" s="15"/>
      <c r="J36" s="15"/>
      <c r="K36" s="15"/>
      <c r="L36" s="15"/>
      <c r="M36" s="13">
        <v>3</v>
      </c>
      <c r="N36" s="125"/>
    </row>
    <row r="37" spans="2:14" ht="11.1" customHeight="1">
      <c r="B37" s="110"/>
      <c r="C37" s="16"/>
      <c r="D37" s="16"/>
      <c r="E37" s="17">
        <v>245</v>
      </c>
      <c r="F37" s="18"/>
      <c r="G37" s="16"/>
      <c r="H37" s="16"/>
      <c r="I37" s="16"/>
      <c r="J37" s="16"/>
      <c r="K37" s="16"/>
      <c r="L37" s="16"/>
      <c r="M37" s="16"/>
      <c r="N37" s="126"/>
    </row>
    <row r="38" spans="2:14" ht="12.75" customHeight="1">
      <c r="B38" s="117">
        <v>10</v>
      </c>
      <c r="C38" s="19" t="s">
        <v>29</v>
      </c>
      <c r="D38" s="19" t="s">
        <v>30</v>
      </c>
      <c r="E38" s="17"/>
      <c r="F38" s="18"/>
      <c r="G38" s="12">
        <v>6</v>
      </c>
      <c r="H38" s="16"/>
      <c r="I38" s="16"/>
      <c r="J38" s="16"/>
      <c r="K38" s="16"/>
      <c r="L38" s="16"/>
      <c r="M38" s="12">
        <v>6</v>
      </c>
      <c r="N38" s="126"/>
    </row>
    <row r="39" spans="2:14" ht="11.1" customHeight="1">
      <c r="B39" s="117">
        <v>11</v>
      </c>
      <c r="C39" s="16"/>
      <c r="D39" s="16"/>
      <c r="E39" s="17">
        <v>192</v>
      </c>
      <c r="F39" s="18"/>
      <c r="G39" s="16"/>
      <c r="H39" s="16"/>
      <c r="I39" s="16"/>
      <c r="J39" s="16"/>
      <c r="K39" s="16"/>
      <c r="L39" s="16"/>
      <c r="M39" s="16"/>
      <c r="N39" s="126"/>
    </row>
    <row r="40" spans="2:14" ht="12.75" customHeight="1">
      <c r="B40" s="110"/>
      <c r="C40" s="19" t="s">
        <v>31</v>
      </c>
      <c r="D40" s="19" t="s">
        <v>32</v>
      </c>
      <c r="E40" s="17"/>
      <c r="F40" s="18"/>
      <c r="G40" s="16"/>
      <c r="H40" s="12">
        <v>6</v>
      </c>
      <c r="I40" s="16"/>
      <c r="J40" s="16"/>
      <c r="K40" s="16"/>
      <c r="L40" s="16"/>
      <c r="M40" s="12">
        <v>6</v>
      </c>
      <c r="N40" s="126"/>
    </row>
    <row r="41" spans="2:14" ht="11.1" customHeight="1">
      <c r="B41" s="117">
        <v>12</v>
      </c>
      <c r="C41" s="16"/>
      <c r="D41" s="16"/>
      <c r="E41" s="17">
        <v>255</v>
      </c>
      <c r="F41" s="18"/>
      <c r="G41" s="16"/>
      <c r="H41" s="16"/>
      <c r="I41" s="16"/>
      <c r="J41" s="16"/>
      <c r="K41" s="16"/>
      <c r="L41" s="16"/>
      <c r="M41" s="16"/>
      <c r="N41" s="126"/>
    </row>
    <row r="42" spans="2:14" ht="12.75" customHeight="1">
      <c r="B42" s="110"/>
      <c r="C42" s="12">
        <v>22</v>
      </c>
      <c r="D42" s="19" t="s">
        <v>33</v>
      </c>
      <c r="E42" s="17"/>
      <c r="F42" s="20">
        <v>3</v>
      </c>
      <c r="G42" s="16"/>
      <c r="H42" s="16"/>
      <c r="I42" s="16"/>
      <c r="J42" s="16"/>
      <c r="K42" s="16"/>
      <c r="L42" s="16"/>
      <c r="M42" s="12">
        <v>6</v>
      </c>
      <c r="N42" s="126"/>
    </row>
    <row r="43" spans="2:14" ht="11.1" customHeight="1">
      <c r="B43" s="117">
        <v>13</v>
      </c>
      <c r="C43" s="16"/>
      <c r="D43" s="16"/>
      <c r="E43" s="17">
        <v>244</v>
      </c>
      <c r="F43" s="18"/>
      <c r="G43" s="16"/>
      <c r="H43" s="16"/>
      <c r="I43" s="16"/>
      <c r="J43" s="16"/>
      <c r="K43" s="16"/>
      <c r="L43" s="16"/>
      <c r="M43" s="16"/>
      <c r="N43" s="126"/>
    </row>
    <row r="44" spans="2:14" ht="12.75" customHeight="1">
      <c r="B44" s="110"/>
      <c r="C44" s="12">
        <v>23</v>
      </c>
      <c r="D44" s="19" t="s">
        <v>34</v>
      </c>
      <c r="E44" s="19"/>
      <c r="F44" s="16"/>
      <c r="G44" s="12">
        <v>6</v>
      </c>
      <c r="H44" s="16"/>
      <c r="I44" s="16"/>
      <c r="J44" s="16"/>
      <c r="K44" s="16"/>
      <c r="L44" s="16"/>
      <c r="M44" s="12">
        <v>6</v>
      </c>
      <c r="N44" s="126"/>
    </row>
    <row r="45" spans="2:14" ht="11.1" customHeight="1">
      <c r="B45" s="117">
        <v>14</v>
      </c>
      <c r="C45" s="16"/>
      <c r="D45" s="16"/>
      <c r="E45" s="16">
        <v>298</v>
      </c>
      <c r="F45" s="16"/>
      <c r="G45" s="16"/>
      <c r="H45" s="16"/>
      <c r="I45" s="16"/>
      <c r="J45" s="16"/>
      <c r="K45" s="16"/>
      <c r="L45" s="16"/>
      <c r="M45" s="16"/>
      <c r="N45" s="126"/>
    </row>
    <row r="46" spans="2:14" ht="12.75" customHeight="1">
      <c r="B46" s="110"/>
      <c r="C46" s="13">
        <v>24</v>
      </c>
      <c r="D46" s="14" t="s">
        <v>32</v>
      </c>
      <c r="E46" s="14"/>
      <c r="F46" s="15"/>
      <c r="G46" s="15"/>
      <c r="H46" s="15"/>
      <c r="I46" s="13">
        <v>6</v>
      </c>
      <c r="J46" s="13"/>
      <c r="K46" s="13"/>
      <c r="L46" s="15"/>
      <c r="M46" s="13">
        <v>3</v>
      </c>
      <c r="N46" s="125"/>
    </row>
    <row r="47" spans="2:14" ht="12.75" customHeight="1">
      <c r="B47" s="117">
        <v>22</v>
      </c>
      <c r="C47" s="13">
        <v>31</v>
      </c>
      <c r="D47" s="14" t="s">
        <v>28</v>
      </c>
      <c r="E47" s="14"/>
      <c r="F47" s="15"/>
      <c r="G47" s="15"/>
      <c r="H47" s="13">
        <v>3</v>
      </c>
      <c r="I47" s="15"/>
      <c r="J47" s="15"/>
      <c r="K47" s="15"/>
      <c r="L47" s="15"/>
      <c r="M47" s="13">
        <v>3</v>
      </c>
      <c r="N47" s="125"/>
    </row>
    <row r="48" spans="2:14" ht="11.1" customHeight="1">
      <c r="B48" s="110"/>
      <c r="C48" s="16"/>
      <c r="D48" s="16"/>
      <c r="E48" s="17">
        <v>350</v>
      </c>
      <c r="F48" s="18"/>
      <c r="G48" s="16"/>
      <c r="H48" s="16"/>
      <c r="I48" s="16"/>
      <c r="J48" s="16"/>
      <c r="K48" s="16"/>
      <c r="L48" s="16"/>
      <c r="M48" s="16"/>
      <c r="N48" s="126"/>
    </row>
    <row r="49" spans="2:14" ht="12.75" customHeight="1">
      <c r="B49" s="117">
        <v>23</v>
      </c>
      <c r="C49" s="12">
        <v>32</v>
      </c>
      <c r="D49" s="19" t="s">
        <v>34</v>
      </c>
      <c r="E49" s="17"/>
      <c r="F49" s="18"/>
      <c r="G49" s="12">
        <v>6</v>
      </c>
      <c r="H49" s="16"/>
      <c r="I49" s="16"/>
      <c r="J49" s="16"/>
      <c r="K49" s="16"/>
      <c r="L49" s="16"/>
      <c r="M49" s="12">
        <v>6</v>
      </c>
      <c r="N49" s="126"/>
    </row>
    <row r="50" spans="2:14" ht="11.1" customHeight="1">
      <c r="B50" s="110"/>
      <c r="C50" s="16"/>
      <c r="D50" s="16"/>
      <c r="E50" s="17">
        <v>350</v>
      </c>
      <c r="F50" s="18"/>
      <c r="G50" s="16"/>
      <c r="H50" s="16"/>
      <c r="I50" s="16"/>
      <c r="J50" s="16"/>
      <c r="K50" s="16"/>
      <c r="L50" s="16"/>
      <c r="M50" s="16"/>
      <c r="N50" s="126"/>
    </row>
    <row r="51" spans="2:14" ht="12.75" customHeight="1">
      <c r="B51" s="117">
        <v>24</v>
      </c>
      <c r="C51" s="12">
        <v>33</v>
      </c>
      <c r="D51" s="19" t="s">
        <v>30</v>
      </c>
      <c r="E51" s="17"/>
      <c r="F51" s="20">
        <v>3</v>
      </c>
      <c r="G51" s="16"/>
      <c r="H51" s="16"/>
      <c r="I51" s="16"/>
      <c r="J51" s="16"/>
      <c r="K51" s="16"/>
      <c r="L51" s="16"/>
      <c r="M51" s="12">
        <v>6</v>
      </c>
      <c r="N51" s="126"/>
    </row>
    <row r="52" spans="2:14" ht="11.1" customHeight="1">
      <c r="B52" s="110"/>
      <c r="C52" s="16"/>
      <c r="D52" s="16"/>
      <c r="E52" s="17">
        <v>350</v>
      </c>
      <c r="F52" s="18"/>
      <c r="G52" s="16"/>
      <c r="H52" s="16"/>
      <c r="I52" s="16"/>
      <c r="J52" s="16"/>
      <c r="K52" s="16"/>
      <c r="L52" s="16"/>
      <c r="M52" s="16"/>
      <c r="N52" s="126"/>
    </row>
    <row r="53" spans="2:14" ht="12.75" customHeight="1">
      <c r="B53" s="117">
        <v>25</v>
      </c>
      <c r="C53" s="12">
        <v>34</v>
      </c>
      <c r="D53" s="19" t="s">
        <v>30</v>
      </c>
      <c r="E53" s="17"/>
      <c r="F53" s="20">
        <v>3</v>
      </c>
      <c r="G53" s="16"/>
      <c r="H53" s="16"/>
      <c r="I53" s="16"/>
      <c r="J53" s="16"/>
      <c r="K53" s="16"/>
      <c r="L53" s="16"/>
      <c r="M53" s="12">
        <v>6</v>
      </c>
      <c r="N53" s="126"/>
    </row>
    <row r="54" spans="2:14" ht="11.1" customHeight="1">
      <c r="B54" s="110"/>
      <c r="C54" s="16"/>
      <c r="D54" s="16"/>
      <c r="E54" s="17">
        <v>346</v>
      </c>
      <c r="F54" s="18"/>
      <c r="G54" s="16"/>
      <c r="H54" s="16"/>
      <c r="I54" s="16"/>
      <c r="J54" s="16"/>
      <c r="K54" s="16"/>
      <c r="L54" s="16"/>
      <c r="M54" s="16"/>
      <c r="N54" s="126"/>
    </row>
    <row r="55" spans="2:14" ht="12.75" customHeight="1">
      <c r="B55" s="117">
        <v>26</v>
      </c>
      <c r="C55" s="12">
        <v>35</v>
      </c>
      <c r="D55" s="19" t="s">
        <v>34</v>
      </c>
      <c r="E55" s="17"/>
      <c r="F55" s="18"/>
      <c r="G55" s="12">
        <v>6</v>
      </c>
      <c r="H55" s="16"/>
      <c r="I55" s="16"/>
      <c r="J55" s="16"/>
      <c r="K55" s="16"/>
      <c r="L55" s="16"/>
      <c r="M55" s="12">
        <v>6</v>
      </c>
      <c r="N55" s="126"/>
    </row>
    <row r="56" spans="2:14" ht="11.1" customHeight="1">
      <c r="B56" s="110"/>
      <c r="C56" s="16"/>
      <c r="D56" s="16"/>
      <c r="E56" s="17">
        <v>354</v>
      </c>
      <c r="F56" s="18"/>
      <c r="G56" s="16"/>
      <c r="H56" s="16"/>
      <c r="I56" s="16"/>
      <c r="J56" s="16"/>
      <c r="K56" s="16"/>
      <c r="L56" s="16"/>
      <c r="M56" s="16"/>
      <c r="N56" s="126"/>
    </row>
    <row r="57" spans="2:14" ht="12.75" customHeight="1">
      <c r="B57" s="117">
        <v>27</v>
      </c>
      <c r="C57" s="12">
        <v>36</v>
      </c>
      <c r="D57" s="19" t="s">
        <v>30</v>
      </c>
      <c r="E57" s="17"/>
      <c r="F57" s="20">
        <v>3</v>
      </c>
      <c r="G57" s="16"/>
      <c r="H57" s="16"/>
      <c r="I57" s="16"/>
      <c r="J57" s="16"/>
      <c r="K57" s="16"/>
      <c r="L57" s="16"/>
      <c r="M57" s="12">
        <v>6</v>
      </c>
      <c r="N57" s="126"/>
    </row>
    <row r="58" spans="2:14" ht="11.1" customHeight="1">
      <c r="B58" s="110"/>
      <c r="C58" s="16"/>
      <c r="D58" s="16"/>
      <c r="E58" s="17">
        <v>346</v>
      </c>
      <c r="F58" s="18"/>
      <c r="G58" s="16"/>
      <c r="H58" s="16"/>
      <c r="I58" s="16"/>
      <c r="J58" s="16"/>
      <c r="K58" s="16"/>
      <c r="L58" s="16"/>
      <c r="M58" s="16"/>
      <c r="N58" s="126"/>
    </row>
    <row r="59" spans="2:14" ht="12.75" customHeight="1">
      <c r="B59" s="117">
        <v>28</v>
      </c>
      <c r="C59" s="12">
        <v>37</v>
      </c>
      <c r="D59" s="19" t="s">
        <v>34</v>
      </c>
      <c r="E59" s="17"/>
      <c r="F59" s="18"/>
      <c r="G59" s="12">
        <v>6</v>
      </c>
      <c r="H59" s="16"/>
      <c r="I59" s="16"/>
      <c r="J59" s="16"/>
      <c r="K59" s="16"/>
      <c r="L59" s="16"/>
      <c r="M59" s="12">
        <v>6</v>
      </c>
      <c r="N59" s="126"/>
    </row>
    <row r="60" spans="2:14" ht="11.1" customHeight="1">
      <c r="B60" s="110"/>
      <c r="C60" s="16"/>
      <c r="D60" s="16"/>
      <c r="E60" s="17">
        <v>354</v>
      </c>
      <c r="F60" s="18"/>
      <c r="G60" s="16"/>
      <c r="H60" s="16"/>
      <c r="I60" s="16"/>
      <c r="J60" s="16"/>
      <c r="K60" s="16"/>
      <c r="L60" s="16"/>
      <c r="M60" s="16"/>
      <c r="N60" s="126"/>
    </row>
    <row r="61" spans="2:14" ht="12.75" customHeight="1">
      <c r="B61" s="117">
        <v>29</v>
      </c>
      <c r="C61" s="12">
        <v>38</v>
      </c>
      <c r="D61" s="19" t="s">
        <v>34</v>
      </c>
      <c r="E61" s="17"/>
      <c r="F61" s="20">
        <v>3</v>
      </c>
      <c r="G61" s="16"/>
      <c r="H61" s="16"/>
      <c r="I61" s="16"/>
      <c r="J61" s="16"/>
      <c r="K61" s="16"/>
      <c r="L61" s="16"/>
      <c r="M61" s="12">
        <v>6</v>
      </c>
      <c r="N61" s="126"/>
    </row>
    <row r="62" spans="2:14" ht="11.1" customHeight="1">
      <c r="B62" s="110"/>
      <c r="C62" s="16"/>
      <c r="D62" s="16"/>
      <c r="E62" s="17">
        <v>342</v>
      </c>
      <c r="F62" s="18"/>
      <c r="G62" s="16"/>
      <c r="H62" s="16"/>
      <c r="I62" s="16"/>
      <c r="J62" s="16"/>
      <c r="K62" s="16"/>
      <c r="L62" s="16"/>
      <c r="M62" s="16"/>
      <c r="N62" s="126"/>
    </row>
    <row r="63" spans="2:14" ht="12.75" customHeight="1">
      <c r="B63" s="117">
        <v>30</v>
      </c>
      <c r="C63" s="12">
        <v>39</v>
      </c>
      <c r="D63" s="19" t="s">
        <v>33</v>
      </c>
      <c r="E63" s="17"/>
      <c r="F63" s="20">
        <v>3</v>
      </c>
      <c r="G63" s="16"/>
      <c r="H63" s="16"/>
      <c r="I63" s="16"/>
      <c r="J63" s="16"/>
      <c r="K63" s="16"/>
      <c r="L63" s="16"/>
      <c r="M63" s="12">
        <v>6</v>
      </c>
      <c r="N63" s="126"/>
    </row>
    <row r="64" spans="2:14" ht="11.1" customHeight="1">
      <c r="B64" s="117">
        <v>31</v>
      </c>
      <c r="C64" s="16"/>
      <c r="D64" s="16"/>
      <c r="E64" s="17">
        <v>290</v>
      </c>
      <c r="F64" s="18"/>
      <c r="G64" s="16"/>
      <c r="H64" s="16"/>
      <c r="I64" s="16"/>
      <c r="J64" s="16"/>
      <c r="K64" s="16"/>
      <c r="L64" s="16"/>
      <c r="M64" s="16"/>
      <c r="N64" s="126"/>
    </row>
    <row r="65" spans="2:14" ht="12.75" customHeight="1">
      <c r="B65" s="110"/>
      <c r="C65" s="12">
        <v>40</v>
      </c>
      <c r="D65" s="19" t="s">
        <v>34</v>
      </c>
      <c r="E65" s="17"/>
      <c r="F65" s="18"/>
      <c r="G65" s="12">
        <v>6</v>
      </c>
      <c r="H65" s="16"/>
      <c r="I65" s="16"/>
      <c r="J65" s="16"/>
      <c r="K65" s="16"/>
      <c r="L65" s="16"/>
      <c r="M65" s="12">
        <v>6</v>
      </c>
      <c r="N65" s="126"/>
    </row>
    <row r="66" spans="2:14" ht="11.1" customHeight="1">
      <c r="B66" s="117">
        <v>32</v>
      </c>
      <c r="C66" s="16"/>
      <c r="D66" s="16"/>
      <c r="E66" s="17">
        <v>406</v>
      </c>
      <c r="F66" s="18"/>
      <c r="G66" s="16"/>
      <c r="H66" s="16"/>
      <c r="I66" s="16"/>
      <c r="J66" s="16"/>
      <c r="K66" s="16"/>
      <c r="L66" s="16"/>
      <c r="M66" s="16"/>
      <c r="N66" s="126"/>
    </row>
    <row r="67" spans="2:14" ht="12.75" customHeight="1">
      <c r="B67" s="110"/>
      <c r="C67" s="12">
        <v>41</v>
      </c>
      <c r="D67" s="19" t="s">
        <v>33</v>
      </c>
      <c r="E67" s="17"/>
      <c r="F67" s="20">
        <v>3</v>
      </c>
      <c r="G67" s="16"/>
      <c r="H67" s="16"/>
      <c r="I67" s="16"/>
      <c r="J67" s="16"/>
      <c r="K67" s="16"/>
      <c r="L67" s="16"/>
      <c r="M67" s="12">
        <v>6</v>
      </c>
      <c r="N67" s="126"/>
    </row>
    <row r="68" spans="2:14" ht="11.1" customHeight="1">
      <c r="B68" s="117">
        <v>33</v>
      </c>
      <c r="C68" s="16"/>
      <c r="D68" s="16"/>
      <c r="E68" s="17">
        <v>294</v>
      </c>
      <c r="F68" s="18"/>
      <c r="G68" s="16"/>
      <c r="H68" s="16"/>
      <c r="I68" s="16"/>
      <c r="J68" s="16"/>
      <c r="K68" s="16"/>
      <c r="L68" s="16"/>
      <c r="M68" s="16"/>
      <c r="N68" s="126"/>
    </row>
    <row r="69" spans="2:14" ht="12.75" customHeight="1">
      <c r="B69" s="110"/>
      <c r="C69" s="12">
        <v>42</v>
      </c>
      <c r="D69" s="19" t="s">
        <v>30</v>
      </c>
      <c r="E69" s="17"/>
      <c r="F69" s="20">
        <v>3</v>
      </c>
      <c r="G69" s="16"/>
      <c r="H69" s="16"/>
      <c r="I69" s="16"/>
      <c r="J69" s="16"/>
      <c r="K69" s="16"/>
      <c r="L69" s="16"/>
      <c r="M69" s="12">
        <v>6</v>
      </c>
      <c r="N69" s="126"/>
    </row>
    <row r="70" spans="2:14" ht="11.1" customHeight="1">
      <c r="B70" s="117">
        <v>34</v>
      </c>
      <c r="C70" s="16"/>
      <c r="D70" s="16"/>
      <c r="E70" s="17">
        <v>334</v>
      </c>
      <c r="F70" s="18"/>
      <c r="G70" s="16"/>
      <c r="H70" s="16"/>
      <c r="I70" s="16"/>
      <c r="J70" s="16"/>
      <c r="K70" s="16"/>
      <c r="L70" s="16"/>
      <c r="M70" s="16"/>
      <c r="N70" s="126"/>
    </row>
    <row r="71" spans="2:14" ht="12.75" customHeight="1">
      <c r="B71" s="110"/>
      <c r="C71" s="12">
        <v>43</v>
      </c>
      <c r="D71" s="19" t="s">
        <v>30</v>
      </c>
      <c r="E71" s="17"/>
      <c r="F71" s="18"/>
      <c r="G71" s="12">
        <v>6</v>
      </c>
      <c r="H71" s="16"/>
      <c r="I71" s="16"/>
      <c r="J71" s="16"/>
      <c r="K71" s="16"/>
      <c r="L71" s="16"/>
      <c r="M71" s="12">
        <v>6</v>
      </c>
      <c r="N71" s="126"/>
    </row>
    <row r="72" spans="2:14" ht="11.1" customHeight="1">
      <c r="B72" s="117">
        <v>35</v>
      </c>
      <c r="C72" s="16"/>
      <c r="D72" s="16"/>
      <c r="E72" s="17">
        <v>356</v>
      </c>
      <c r="F72" s="18"/>
      <c r="G72" s="16"/>
      <c r="H72" s="16"/>
      <c r="I72" s="16"/>
      <c r="J72" s="16"/>
      <c r="K72" s="16"/>
      <c r="L72" s="16"/>
      <c r="M72" s="16"/>
      <c r="N72" s="126"/>
    </row>
    <row r="73" spans="2:14" ht="12.75" customHeight="1">
      <c r="B73" s="110"/>
      <c r="C73" s="12">
        <v>44</v>
      </c>
      <c r="D73" s="19" t="s">
        <v>34</v>
      </c>
      <c r="E73" s="17"/>
      <c r="F73" s="20">
        <v>3</v>
      </c>
      <c r="G73" s="16"/>
      <c r="H73" s="16"/>
      <c r="I73" s="16"/>
      <c r="J73" s="16"/>
      <c r="K73" s="16"/>
      <c r="L73" s="16"/>
      <c r="M73" s="12">
        <v>6</v>
      </c>
      <c r="N73" s="126"/>
    </row>
    <row r="74" spans="2:14" ht="11.1" customHeight="1">
      <c r="B74" s="117">
        <v>36</v>
      </c>
      <c r="C74" s="16"/>
      <c r="D74" s="16"/>
      <c r="E74" s="17">
        <v>344</v>
      </c>
      <c r="F74" s="18"/>
      <c r="G74" s="16"/>
      <c r="H74" s="16"/>
      <c r="I74" s="16"/>
      <c r="J74" s="16"/>
      <c r="K74" s="16"/>
      <c r="L74" s="16"/>
      <c r="M74" s="16"/>
      <c r="N74" s="126"/>
    </row>
    <row r="75" spans="2:14" ht="12.75" customHeight="1">
      <c r="B75" s="110"/>
      <c r="C75" s="12">
        <v>45</v>
      </c>
      <c r="D75" s="19" t="s">
        <v>34</v>
      </c>
      <c r="E75" s="17"/>
      <c r="F75" s="20">
        <v>3</v>
      </c>
      <c r="G75" s="16"/>
      <c r="H75" s="16"/>
      <c r="I75" s="16"/>
      <c r="J75" s="16"/>
      <c r="K75" s="16"/>
      <c r="L75" s="16"/>
      <c r="M75" s="12">
        <v>6</v>
      </c>
      <c r="N75" s="126"/>
    </row>
    <row r="76" spans="2:14" ht="11.1" customHeight="1">
      <c r="B76" s="117">
        <v>37</v>
      </c>
      <c r="C76" s="16"/>
      <c r="D76" s="16"/>
      <c r="E76" s="17">
        <v>354</v>
      </c>
      <c r="F76" s="18"/>
      <c r="G76" s="16"/>
      <c r="H76" s="16"/>
      <c r="I76" s="16"/>
      <c r="J76" s="16"/>
      <c r="K76" s="16"/>
      <c r="L76" s="16"/>
      <c r="M76" s="16"/>
      <c r="N76" s="126"/>
    </row>
    <row r="77" spans="2:14" ht="12.75" customHeight="1">
      <c r="B77" s="110"/>
      <c r="C77" s="12">
        <v>46</v>
      </c>
      <c r="D77" s="19" t="s">
        <v>30</v>
      </c>
      <c r="E77" s="17"/>
      <c r="F77" s="20">
        <v>3</v>
      </c>
      <c r="G77" s="16"/>
      <c r="H77" s="16"/>
      <c r="I77" s="16"/>
      <c r="J77" s="16"/>
      <c r="K77" s="16"/>
      <c r="L77" s="16"/>
      <c r="M77" s="12">
        <v>6</v>
      </c>
      <c r="N77" s="126"/>
    </row>
    <row r="78" spans="2:14" ht="11.1" customHeight="1">
      <c r="B78" s="117">
        <v>38</v>
      </c>
      <c r="C78" s="16"/>
      <c r="D78" s="16"/>
      <c r="E78" s="17">
        <v>326</v>
      </c>
      <c r="F78" s="18"/>
      <c r="G78" s="16"/>
      <c r="H78" s="16"/>
      <c r="I78" s="16"/>
      <c r="J78" s="16"/>
      <c r="K78" s="16"/>
      <c r="L78" s="16"/>
      <c r="M78" s="16"/>
      <c r="N78" s="126"/>
    </row>
    <row r="79" spans="2:14" ht="12.75" customHeight="1">
      <c r="B79" s="110"/>
      <c r="C79" s="12">
        <v>47</v>
      </c>
      <c r="D79" s="19" t="s">
        <v>34</v>
      </c>
      <c r="E79" s="17"/>
      <c r="F79" s="20">
        <v>3</v>
      </c>
      <c r="G79" s="16"/>
      <c r="H79" s="16"/>
      <c r="I79" s="16"/>
      <c r="J79" s="16"/>
      <c r="K79" s="16"/>
      <c r="L79" s="16"/>
      <c r="M79" s="12">
        <v>6</v>
      </c>
      <c r="N79" s="126"/>
    </row>
    <row r="80" spans="2:14" ht="11.1" customHeight="1">
      <c r="B80" s="117">
        <v>39</v>
      </c>
      <c r="C80" s="16"/>
      <c r="D80" s="16"/>
      <c r="E80" s="17">
        <v>353</v>
      </c>
      <c r="F80" s="18"/>
      <c r="G80" s="16"/>
      <c r="H80" s="16"/>
      <c r="I80" s="16"/>
      <c r="J80" s="16"/>
      <c r="K80" s="16"/>
      <c r="L80" s="16"/>
      <c r="M80" s="16"/>
      <c r="N80" s="126"/>
    </row>
    <row r="81" spans="2:14" ht="12.75" customHeight="1">
      <c r="B81" s="110"/>
      <c r="C81" s="12">
        <v>48</v>
      </c>
      <c r="D81" s="19" t="s">
        <v>28</v>
      </c>
      <c r="E81" s="17"/>
      <c r="F81" s="18"/>
      <c r="G81" s="16"/>
      <c r="H81" s="12">
        <v>3</v>
      </c>
      <c r="I81" s="12">
        <v>6</v>
      </c>
      <c r="J81" s="12"/>
      <c r="K81" s="12"/>
      <c r="L81" s="16"/>
      <c r="M81" s="12">
        <v>6</v>
      </c>
      <c r="N81" s="126"/>
    </row>
    <row r="82" spans="2:14" ht="11.1" customHeight="1">
      <c r="B82" s="117">
        <v>40</v>
      </c>
      <c r="C82" s="16"/>
      <c r="D82" s="16"/>
      <c r="E82" s="17">
        <v>370</v>
      </c>
      <c r="F82" s="18"/>
      <c r="G82" s="16"/>
      <c r="H82" s="16"/>
      <c r="I82" s="16"/>
      <c r="J82" s="16"/>
      <c r="K82" s="16"/>
      <c r="L82" s="16"/>
      <c r="M82" s="16"/>
      <c r="N82" s="126"/>
    </row>
    <row r="83" spans="2:14" ht="12.75" customHeight="1">
      <c r="B83" s="117">
        <v>41</v>
      </c>
      <c r="C83" s="12">
        <v>49</v>
      </c>
      <c r="D83" s="19" t="s">
        <v>34</v>
      </c>
      <c r="E83" s="17"/>
      <c r="F83" s="18"/>
      <c r="G83" s="12">
        <v>6</v>
      </c>
      <c r="H83" s="16"/>
      <c r="I83" s="16"/>
      <c r="J83" s="16"/>
      <c r="K83" s="16"/>
      <c r="L83" s="16"/>
      <c r="M83" s="12">
        <v>6</v>
      </c>
      <c r="N83" s="126"/>
    </row>
    <row r="84" spans="2:14" ht="11.1" customHeight="1">
      <c r="B84" s="110"/>
      <c r="C84" s="16"/>
      <c r="D84" s="16"/>
      <c r="E84" s="17">
        <v>330</v>
      </c>
      <c r="F84" s="18"/>
      <c r="G84" s="16"/>
      <c r="H84" s="16"/>
      <c r="I84" s="16"/>
      <c r="J84" s="16"/>
      <c r="K84" s="16"/>
      <c r="L84" s="16"/>
      <c r="M84" s="16"/>
      <c r="N84" s="126"/>
    </row>
    <row r="85" spans="2:14" ht="12.75" customHeight="1">
      <c r="B85" s="117">
        <v>42</v>
      </c>
      <c r="C85" s="12">
        <v>50</v>
      </c>
      <c r="D85" s="19" t="s">
        <v>34</v>
      </c>
      <c r="E85" s="17"/>
      <c r="F85" s="18"/>
      <c r="G85" s="12">
        <v>6</v>
      </c>
      <c r="H85" s="16"/>
      <c r="I85" s="16"/>
      <c r="J85" s="16"/>
      <c r="K85" s="16"/>
      <c r="L85" s="16"/>
      <c r="M85" s="12">
        <v>6</v>
      </c>
      <c r="N85" s="126"/>
    </row>
    <row r="86" spans="2:14" ht="11.1" customHeight="1">
      <c r="B86" s="110"/>
      <c r="C86" s="16"/>
      <c r="D86" s="16"/>
      <c r="E86" s="17">
        <v>350</v>
      </c>
      <c r="F86" s="18"/>
      <c r="G86" s="16"/>
      <c r="H86" s="16"/>
      <c r="I86" s="16"/>
      <c r="J86" s="16"/>
      <c r="K86" s="16"/>
      <c r="L86" s="16"/>
      <c r="M86" s="16"/>
      <c r="N86" s="126"/>
    </row>
    <row r="87" spans="2:14" ht="12.75" customHeight="1">
      <c r="B87" s="117">
        <v>43</v>
      </c>
      <c r="C87" s="12">
        <v>51</v>
      </c>
      <c r="D87" s="19" t="s">
        <v>34</v>
      </c>
      <c r="E87" s="17"/>
      <c r="F87" s="18"/>
      <c r="G87" s="12">
        <v>6</v>
      </c>
      <c r="H87" s="16"/>
      <c r="I87" s="16"/>
      <c r="J87" s="16"/>
      <c r="K87" s="16"/>
      <c r="L87" s="16"/>
      <c r="M87" s="12">
        <v>6</v>
      </c>
      <c r="N87" s="126"/>
    </row>
    <row r="88" spans="2:14" ht="11.1" customHeight="1">
      <c r="B88" s="110"/>
      <c r="C88" s="16"/>
      <c r="D88" s="16"/>
      <c r="E88" s="17">
        <v>350</v>
      </c>
      <c r="F88" s="18"/>
      <c r="G88" s="16"/>
      <c r="H88" s="16"/>
      <c r="I88" s="16"/>
      <c r="J88" s="16"/>
      <c r="K88" s="16"/>
      <c r="L88" s="16"/>
      <c r="M88" s="16"/>
      <c r="N88" s="126"/>
    </row>
    <row r="89" spans="2:14" ht="12.75" customHeight="1">
      <c r="B89" s="117">
        <v>44</v>
      </c>
      <c r="C89" s="12">
        <v>52</v>
      </c>
      <c r="D89" s="19" t="s">
        <v>34</v>
      </c>
      <c r="E89" s="17"/>
      <c r="F89" s="18"/>
      <c r="G89" s="12">
        <v>6</v>
      </c>
      <c r="H89" s="16"/>
      <c r="I89" s="16"/>
      <c r="J89" s="16"/>
      <c r="K89" s="16"/>
      <c r="L89" s="16"/>
      <c r="M89" s="12">
        <v>6</v>
      </c>
      <c r="N89" s="126"/>
    </row>
    <row r="90" spans="2:14" ht="11.1" customHeight="1">
      <c r="B90" s="110"/>
      <c r="C90" s="16"/>
      <c r="D90" s="16"/>
      <c r="E90" s="17">
        <v>351</v>
      </c>
      <c r="F90" s="18"/>
      <c r="G90" s="16"/>
      <c r="H90" s="16"/>
      <c r="I90" s="16"/>
      <c r="J90" s="16"/>
      <c r="K90" s="16"/>
      <c r="L90" s="16"/>
      <c r="M90" s="16"/>
      <c r="N90" s="126"/>
    </row>
    <row r="91" spans="2:14" ht="12.75" customHeight="1">
      <c r="B91" s="117">
        <v>45</v>
      </c>
      <c r="C91" s="12">
        <v>53</v>
      </c>
      <c r="D91" s="19" t="s">
        <v>28</v>
      </c>
      <c r="E91" s="17"/>
      <c r="F91" s="18"/>
      <c r="G91" s="16"/>
      <c r="H91" s="12">
        <v>6</v>
      </c>
      <c r="I91" s="16"/>
      <c r="J91" s="16"/>
      <c r="K91" s="16"/>
      <c r="L91" s="16"/>
      <c r="M91" s="12">
        <v>6</v>
      </c>
      <c r="N91" s="126"/>
    </row>
    <row r="92" spans="2:14" ht="11.1" customHeight="1">
      <c r="B92" s="110"/>
      <c r="C92" s="16"/>
      <c r="D92" s="16"/>
      <c r="E92" s="17">
        <v>344</v>
      </c>
      <c r="F92" s="18"/>
      <c r="G92" s="16"/>
      <c r="H92" s="16"/>
      <c r="I92" s="16"/>
      <c r="J92" s="16"/>
      <c r="K92" s="16"/>
      <c r="L92" s="16"/>
      <c r="M92" s="16"/>
      <c r="N92" s="126"/>
    </row>
    <row r="93" spans="2:14" ht="12.75" customHeight="1">
      <c r="B93" s="117">
        <v>46</v>
      </c>
      <c r="C93" s="12">
        <v>54</v>
      </c>
      <c r="D93" s="19" t="s">
        <v>34</v>
      </c>
      <c r="E93" s="17"/>
      <c r="F93" s="20">
        <v>3</v>
      </c>
      <c r="G93" s="16"/>
      <c r="H93" s="16"/>
      <c r="I93" s="16"/>
      <c r="J93" s="16"/>
      <c r="K93" s="16"/>
      <c r="L93" s="16"/>
      <c r="M93" s="12">
        <v>6</v>
      </c>
      <c r="N93" s="126"/>
    </row>
    <row r="94" spans="2:14" ht="11.1" customHeight="1">
      <c r="B94" s="110"/>
      <c r="C94" s="16"/>
      <c r="D94" s="16"/>
      <c r="E94" s="17">
        <v>356</v>
      </c>
      <c r="F94" s="18"/>
      <c r="G94" s="16"/>
      <c r="H94" s="16"/>
      <c r="I94" s="16"/>
      <c r="J94" s="16"/>
      <c r="K94" s="16"/>
      <c r="L94" s="16"/>
      <c r="M94" s="16"/>
      <c r="N94" s="126"/>
    </row>
    <row r="95" spans="2:14" ht="12.75" customHeight="1">
      <c r="B95" s="117">
        <v>47</v>
      </c>
      <c r="C95" s="12">
        <v>55</v>
      </c>
      <c r="D95" s="19" t="s">
        <v>35</v>
      </c>
      <c r="E95" s="17"/>
      <c r="F95" s="18"/>
      <c r="G95" s="16"/>
      <c r="H95" s="16"/>
      <c r="I95" s="12">
        <v>12</v>
      </c>
      <c r="J95" s="12"/>
      <c r="K95" s="12"/>
      <c r="L95" s="16"/>
      <c r="M95" s="12">
        <v>9</v>
      </c>
      <c r="N95" s="126"/>
    </row>
    <row r="96" spans="2:14" ht="11.1" customHeight="1">
      <c r="B96" s="110"/>
      <c r="C96" s="16"/>
      <c r="D96" s="16"/>
      <c r="E96" s="17">
        <v>480</v>
      </c>
      <c r="F96" s="18"/>
      <c r="G96" s="16"/>
      <c r="H96" s="16"/>
      <c r="I96" s="16"/>
      <c r="J96" s="16"/>
      <c r="K96" s="16"/>
      <c r="L96" s="16"/>
      <c r="M96" s="16"/>
      <c r="N96" s="126"/>
    </row>
    <row r="97" spans="2:14" ht="12.75" customHeight="1">
      <c r="B97" s="117">
        <v>48</v>
      </c>
      <c r="C97" s="12">
        <v>56</v>
      </c>
      <c r="D97" s="19" t="s">
        <v>36</v>
      </c>
      <c r="E97" s="17"/>
      <c r="F97" s="18"/>
      <c r="G97" s="16"/>
      <c r="H97" s="12">
        <v>3</v>
      </c>
      <c r="I97" s="12">
        <v>6</v>
      </c>
      <c r="J97" s="12"/>
      <c r="K97" s="12"/>
      <c r="L97" s="16"/>
      <c r="M97" s="12">
        <v>9</v>
      </c>
      <c r="N97" s="126"/>
    </row>
    <row r="98" spans="2:14" ht="11.1" customHeight="1">
      <c r="B98" s="110"/>
      <c r="C98" s="16"/>
      <c r="D98" s="16"/>
      <c r="E98" s="21">
        <v>350</v>
      </c>
      <c r="F98" s="18"/>
      <c r="G98" s="16"/>
      <c r="H98" s="16"/>
      <c r="I98" s="16"/>
      <c r="J98" s="16"/>
      <c r="K98" s="16"/>
      <c r="L98" s="16"/>
      <c r="M98" s="16"/>
      <c r="N98" s="126"/>
    </row>
    <row r="99" spans="2:14" ht="12.75" customHeight="1">
      <c r="B99" s="117">
        <v>49</v>
      </c>
      <c r="C99" s="12">
        <v>57</v>
      </c>
      <c r="D99" s="19" t="s">
        <v>34</v>
      </c>
      <c r="E99" s="17"/>
      <c r="F99" s="20">
        <v>3</v>
      </c>
      <c r="G99" s="16"/>
      <c r="H99" s="16"/>
      <c r="I99" s="16"/>
      <c r="J99" s="16"/>
      <c r="K99" s="16"/>
      <c r="L99" s="16"/>
      <c r="M99" s="12">
        <v>6</v>
      </c>
      <c r="N99" s="126"/>
    </row>
    <row r="100" spans="2:14" ht="11.1" customHeight="1">
      <c r="B100" s="110"/>
      <c r="C100" s="16"/>
      <c r="D100" s="16"/>
      <c r="E100" s="21">
        <v>350</v>
      </c>
      <c r="F100" s="18"/>
      <c r="G100" s="16"/>
      <c r="H100" s="16"/>
      <c r="I100" s="16"/>
      <c r="J100" s="16"/>
      <c r="K100" s="16"/>
      <c r="L100" s="16"/>
      <c r="M100" s="16"/>
      <c r="N100" s="126"/>
    </row>
    <row r="101" spans="2:14" ht="12.75" customHeight="1">
      <c r="B101" s="117">
        <v>50</v>
      </c>
      <c r="C101" s="12">
        <v>58</v>
      </c>
      <c r="D101" s="19" t="s">
        <v>34</v>
      </c>
      <c r="E101" s="17"/>
      <c r="F101" s="20">
        <v>3</v>
      </c>
      <c r="G101" s="16"/>
      <c r="H101" s="16"/>
      <c r="I101" s="16"/>
      <c r="J101" s="16"/>
      <c r="K101" s="16"/>
      <c r="L101" s="16"/>
      <c r="M101" s="12">
        <v>6</v>
      </c>
      <c r="N101" s="126"/>
    </row>
    <row r="102" spans="2:14" ht="11.1" customHeight="1">
      <c r="B102" s="117">
        <v>51</v>
      </c>
      <c r="C102" s="16"/>
      <c r="D102" s="16"/>
      <c r="E102" s="21">
        <v>273</v>
      </c>
      <c r="F102" s="18"/>
      <c r="G102" s="16"/>
      <c r="H102" s="16"/>
      <c r="I102" s="16"/>
      <c r="J102" s="16"/>
      <c r="K102" s="16"/>
      <c r="L102" s="16"/>
      <c r="M102" s="16"/>
      <c r="N102" s="126"/>
    </row>
    <row r="103" spans="2:14" ht="12.75" customHeight="1">
      <c r="B103" s="110"/>
      <c r="C103" s="12">
        <v>59</v>
      </c>
      <c r="D103" s="19" t="s">
        <v>34</v>
      </c>
      <c r="E103" s="17"/>
      <c r="F103" s="20">
        <v>3</v>
      </c>
      <c r="G103" s="16"/>
      <c r="H103" s="16"/>
      <c r="I103" s="16"/>
      <c r="J103" s="16"/>
      <c r="K103" s="16"/>
      <c r="L103" s="16"/>
      <c r="M103" s="12">
        <v>6</v>
      </c>
      <c r="N103" s="126"/>
    </row>
    <row r="104" spans="2:14" ht="11.1" customHeight="1">
      <c r="B104" s="117">
        <v>52</v>
      </c>
      <c r="C104" s="16"/>
      <c r="D104" s="16"/>
      <c r="E104" s="21">
        <v>230</v>
      </c>
      <c r="F104" s="18"/>
      <c r="G104" s="16"/>
      <c r="H104" s="16"/>
      <c r="I104" s="16"/>
      <c r="J104" s="16"/>
      <c r="K104" s="16"/>
      <c r="L104" s="16"/>
      <c r="M104" s="16"/>
      <c r="N104" s="126"/>
    </row>
    <row r="105" spans="2:14" ht="12.75" customHeight="1">
      <c r="B105" s="110"/>
      <c r="C105" s="12">
        <v>60</v>
      </c>
      <c r="D105" s="19" t="s">
        <v>30</v>
      </c>
      <c r="E105" s="17"/>
      <c r="F105" s="18"/>
      <c r="G105" s="12">
        <v>6</v>
      </c>
      <c r="H105" s="16"/>
      <c r="I105" s="16"/>
      <c r="J105" s="16"/>
      <c r="K105" s="16"/>
      <c r="L105" s="16"/>
      <c r="M105" s="12">
        <v>6</v>
      </c>
      <c r="N105" s="126"/>
    </row>
    <row r="106" spans="2:14" ht="11.1" customHeight="1">
      <c r="B106" s="117">
        <v>53</v>
      </c>
      <c r="C106" s="16"/>
      <c r="D106" s="16"/>
      <c r="E106" s="21">
        <v>299.76</v>
      </c>
      <c r="F106" s="18"/>
      <c r="G106" s="16"/>
      <c r="H106" s="16"/>
      <c r="I106" s="16"/>
      <c r="J106" s="16"/>
      <c r="K106" s="16"/>
      <c r="L106" s="16"/>
      <c r="M106" s="16"/>
      <c r="N106" s="126"/>
    </row>
    <row r="107" spans="2:14" ht="12.75" customHeight="1">
      <c r="B107" s="110"/>
      <c r="C107" s="12">
        <v>61</v>
      </c>
      <c r="D107" s="19" t="s">
        <v>36</v>
      </c>
      <c r="E107" s="23"/>
      <c r="F107" s="18"/>
      <c r="G107" s="16"/>
      <c r="H107" s="12">
        <v>3</v>
      </c>
      <c r="I107" s="12">
        <v>6</v>
      </c>
      <c r="J107" s="12"/>
      <c r="K107" s="12"/>
      <c r="L107" s="16"/>
      <c r="M107" s="12">
        <v>9</v>
      </c>
      <c r="N107" s="126"/>
    </row>
    <row r="108" spans="2:14" ht="11.1" customHeight="1">
      <c r="B108" s="117">
        <v>54</v>
      </c>
      <c r="C108" s="16"/>
      <c r="D108" s="16"/>
      <c r="E108" s="17">
        <v>475</v>
      </c>
      <c r="F108" s="18"/>
      <c r="G108" s="16"/>
      <c r="H108" s="16"/>
      <c r="I108" s="16"/>
      <c r="J108" s="16"/>
      <c r="K108" s="16"/>
      <c r="L108" s="16"/>
      <c r="M108" s="16"/>
      <c r="N108" s="126"/>
    </row>
    <row r="109" spans="2:14" ht="12.75" customHeight="1">
      <c r="B109" s="110"/>
      <c r="C109" s="12">
        <v>62</v>
      </c>
      <c r="D109" s="19" t="s">
        <v>35</v>
      </c>
      <c r="E109" s="17"/>
      <c r="F109" s="18"/>
      <c r="G109" s="16"/>
      <c r="H109" s="12">
        <v>3</v>
      </c>
      <c r="I109" s="12">
        <v>6</v>
      </c>
      <c r="J109" s="12"/>
      <c r="K109" s="12"/>
      <c r="L109" s="16"/>
      <c r="M109" s="12">
        <v>9</v>
      </c>
      <c r="N109" s="126"/>
    </row>
    <row r="110" spans="2:14" ht="11.1" customHeight="1">
      <c r="B110" s="117">
        <v>55</v>
      </c>
      <c r="C110" s="16"/>
      <c r="D110" s="16"/>
      <c r="E110" s="17">
        <v>350</v>
      </c>
      <c r="F110" s="18"/>
      <c r="G110" s="16"/>
      <c r="H110" s="16"/>
      <c r="I110" s="16"/>
      <c r="J110" s="16"/>
      <c r="K110" s="16"/>
      <c r="L110" s="16"/>
      <c r="M110" s="16"/>
      <c r="N110" s="126"/>
    </row>
    <row r="111" spans="2:14" ht="12.75" customHeight="1">
      <c r="B111" s="110"/>
      <c r="C111" s="12">
        <v>63</v>
      </c>
      <c r="D111" s="19" t="s">
        <v>30</v>
      </c>
      <c r="E111" s="17"/>
      <c r="F111" s="20">
        <v>3</v>
      </c>
      <c r="G111" s="16"/>
      <c r="H111" s="16"/>
      <c r="I111" s="16"/>
      <c r="J111" s="16"/>
      <c r="K111" s="16"/>
      <c r="L111" s="16"/>
      <c r="M111" s="12">
        <v>6</v>
      </c>
      <c r="N111" s="126"/>
    </row>
    <row r="112" spans="2:14" ht="11.1" customHeight="1">
      <c r="B112" s="117">
        <v>56</v>
      </c>
      <c r="C112" s="16"/>
      <c r="D112" s="16"/>
      <c r="E112" s="17">
        <v>335</v>
      </c>
      <c r="F112" s="18"/>
      <c r="G112" s="16"/>
      <c r="H112" s="16"/>
      <c r="I112" s="16"/>
      <c r="J112" s="16"/>
      <c r="K112" s="16"/>
      <c r="L112" s="16"/>
      <c r="M112" s="16"/>
      <c r="N112" s="126"/>
    </row>
    <row r="113" spans="1:14" ht="12.75" customHeight="1">
      <c r="B113" s="110"/>
      <c r="C113" s="12">
        <v>64</v>
      </c>
      <c r="D113" s="19" t="s">
        <v>30</v>
      </c>
      <c r="E113" s="17"/>
      <c r="F113" s="18"/>
      <c r="G113" s="12">
        <v>6</v>
      </c>
      <c r="H113" s="16"/>
      <c r="I113" s="16"/>
      <c r="J113" s="16"/>
      <c r="K113" s="16"/>
      <c r="L113" s="16"/>
      <c r="M113" s="12">
        <v>6</v>
      </c>
      <c r="N113" s="126"/>
    </row>
    <row r="114" spans="1:14" ht="11.1" customHeight="1">
      <c r="B114" s="117">
        <v>57</v>
      </c>
      <c r="C114" s="16"/>
      <c r="D114" s="16"/>
      <c r="E114" s="17">
        <v>317</v>
      </c>
      <c r="F114" s="18"/>
      <c r="G114" s="16"/>
      <c r="H114" s="16"/>
      <c r="I114" s="16"/>
      <c r="J114" s="16"/>
      <c r="K114" s="16"/>
      <c r="L114" s="16"/>
      <c r="M114" s="16"/>
      <c r="N114" s="126"/>
    </row>
    <row r="115" spans="1:14" s="97" customFormat="1" ht="12" customHeight="1">
      <c r="A115" s="127" t="s">
        <v>37</v>
      </c>
      <c r="B115" s="110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8"/>
    </row>
    <row r="116" spans="1:14" ht="12.75" customHeight="1">
      <c r="B116" s="117">
        <v>58</v>
      </c>
      <c r="C116" s="13">
        <v>65</v>
      </c>
      <c r="D116" s="14" t="s">
        <v>35</v>
      </c>
      <c r="E116" s="14"/>
      <c r="F116" s="15"/>
      <c r="G116" s="15"/>
      <c r="H116" s="13">
        <v>3</v>
      </c>
      <c r="I116" s="15"/>
      <c r="J116" s="15"/>
      <c r="K116" s="15"/>
      <c r="L116" s="15"/>
      <c r="M116" s="13">
        <v>3</v>
      </c>
      <c r="N116" s="125"/>
    </row>
    <row r="117" spans="1:14" ht="12.75" customHeight="1">
      <c r="B117" s="117">
        <v>91</v>
      </c>
      <c r="C117" s="13">
        <v>96</v>
      </c>
      <c r="D117" s="14" t="s">
        <v>35</v>
      </c>
      <c r="E117" s="14"/>
      <c r="F117" s="15"/>
      <c r="G117" s="15"/>
      <c r="H117" s="15"/>
      <c r="I117" s="13">
        <v>6</v>
      </c>
      <c r="J117" s="13"/>
      <c r="K117" s="13"/>
      <c r="L117" s="15"/>
      <c r="M117" s="13">
        <v>6</v>
      </c>
      <c r="N117" s="125"/>
    </row>
    <row r="118" spans="1:14" ht="11.1" customHeight="1">
      <c r="B118" s="110"/>
      <c r="C118" s="16"/>
      <c r="D118" s="16"/>
      <c r="E118" s="98">
        <v>415</v>
      </c>
      <c r="F118" s="18"/>
      <c r="G118" s="16"/>
      <c r="H118" s="16"/>
      <c r="I118" s="16"/>
      <c r="J118" s="16"/>
      <c r="K118" s="16"/>
      <c r="L118" s="16"/>
      <c r="M118" s="16"/>
      <c r="N118" s="126"/>
    </row>
    <row r="119" spans="1:14" ht="12.75" customHeight="1">
      <c r="B119" s="117">
        <v>92</v>
      </c>
      <c r="C119" s="12">
        <v>97</v>
      </c>
      <c r="D119" s="19" t="s">
        <v>35</v>
      </c>
      <c r="E119" s="98"/>
      <c r="F119" s="18"/>
      <c r="G119" s="16"/>
      <c r="H119" s="16"/>
      <c r="I119" s="12">
        <v>12</v>
      </c>
      <c r="J119" s="12"/>
      <c r="K119" s="12"/>
      <c r="L119" s="16"/>
      <c r="M119" s="12">
        <v>12</v>
      </c>
      <c r="N119" s="126"/>
    </row>
    <row r="120" spans="1:14" ht="11.1" customHeight="1">
      <c r="B120" s="110"/>
      <c r="C120" s="16"/>
      <c r="D120" s="16"/>
      <c r="E120" s="98">
        <v>440</v>
      </c>
      <c r="F120" s="18"/>
      <c r="G120" s="16"/>
      <c r="H120" s="16"/>
      <c r="I120" s="16"/>
      <c r="J120" s="16"/>
      <c r="K120" s="16"/>
      <c r="L120" s="16"/>
      <c r="M120" s="16"/>
      <c r="N120" s="126"/>
    </row>
    <row r="121" spans="1:14" ht="12.75" customHeight="1">
      <c r="B121" s="117">
        <v>93</v>
      </c>
      <c r="C121" s="12">
        <v>98</v>
      </c>
      <c r="D121" s="19" t="s">
        <v>36</v>
      </c>
      <c r="E121" s="98"/>
      <c r="F121" s="18"/>
      <c r="G121" s="16"/>
      <c r="H121" s="12">
        <v>3</v>
      </c>
      <c r="I121" s="12">
        <v>6</v>
      </c>
      <c r="J121" s="12"/>
      <c r="K121" s="12"/>
      <c r="L121" s="16"/>
      <c r="M121" s="12">
        <v>9</v>
      </c>
      <c r="N121" s="126"/>
    </row>
    <row r="122" spans="1:14" ht="11.1" customHeight="1">
      <c r="B122" s="110"/>
      <c r="C122" s="16"/>
      <c r="D122" s="16"/>
      <c r="E122" s="98">
        <v>393</v>
      </c>
      <c r="F122" s="18"/>
      <c r="G122" s="16"/>
      <c r="H122" s="16"/>
      <c r="I122" s="16"/>
      <c r="J122" s="16"/>
      <c r="K122" s="16"/>
      <c r="L122" s="16"/>
      <c r="M122" s="16"/>
      <c r="N122" s="126"/>
    </row>
    <row r="123" spans="1:14" ht="12.75" customHeight="1">
      <c r="B123" s="117">
        <v>94</v>
      </c>
      <c r="C123" s="12">
        <v>99</v>
      </c>
      <c r="D123" s="19" t="s">
        <v>32</v>
      </c>
      <c r="E123" s="98"/>
      <c r="F123" s="18"/>
      <c r="G123" s="16"/>
      <c r="H123" s="12">
        <v>3</v>
      </c>
      <c r="I123" s="12">
        <v>6</v>
      </c>
      <c r="J123" s="12"/>
      <c r="K123" s="12"/>
      <c r="L123" s="16"/>
      <c r="M123" s="12">
        <v>6</v>
      </c>
      <c r="N123" s="126"/>
    </row>
    <row r="124" spans="1:14" ht="11.1" customHeight="1">
      <c r="B124" s="110"/>
      <c r="C124" s="16"/>
      <c r="D124" s="16"/>
      <c r="E124" s="98">
        <v>350</v>
      </c>
      <c r="F124" s="18"/>
      <c r="G124" s="16"/>
      <c r="H124" s="16"/>
      <c r="I124" s="16"/>
      <c r="J124" s="16"/>
      <c r="K124" s="16"/>
      <c r="L124" s="16"/>
      <c r="M124" s="16"/>
      <c r="N124" s="126"/>
    </row>
    <row r="125" spans="1:14" ht="12.75" customHeight="1">
      <c r="B125" s="117">
        <v>95</v>
      </c>
      <c r="C125" s="12">
        <v>100</v>
      </c>
      <c r="D125" s="19" t="s">
        <v>38</v>
      </c>
      <c r="E125" s="98"/>
      <c r="F125" s="20">
        <v>3</v>
      </c>
      <c r="G125" s="16"/>
      <c r="H125" s="16"/>
      <c r="I125" s="16"/>
      <c r="J125" s="16"/>
      <c r="K125" s="16"/>
      <c r="L125" s="16"/>
      <c r="M125" s="12">
        <v>6</v>
      </c>
      <c r="N125" s="126"/>
    </row>
    <row r="126" spans="1:14" ht="11.1" customHeight="1">
      <c r="B126" s="110"/>
      <c r="C126" s="16"/>
      <c r="D126" s="16"/>
      <c r="E126" s="98">
        <v>350</v>
      </c>
      <c r="F126" s="18"/>
      <c r="G126" s="16"/>
      <c r="H126" s="16"/>
      <c r="I126" s="16"/>
      <c r="J126" s="16"/>
      <c r="K126" s="16"/>
      <c r="L126" s="16"/>
      <c r="M126" s="16"/>
      <c r="N126" s="126"/>
    </row>
    <row r="127" spans="1:14" ht="12.75" customHeight="1">
      <c r="B127" s="117">
        <v>96</v>
      </c>
      <c r="C127" s="12">
        <v>101</v>
      </c>
      <c r="D127" s="19" t="s">
        <v>34</v>
      </c>
      <c r="E127" s="98"/>
      <c r="F127" s="20">
        <v>3</v>
      </c>
      <c r="G127" s="16"/>
      <c r="H127" s="16"/>
      <c r="I127" s="16"/>
      <c r="J127" s="16"/>
      <c r="K127" s="16"/>
      <c r="L127" s="16"/>
      <c r="M127" s="12">
        <v>6</v>
      </c>
      <c r="N127" s="126"/>
    </row>
    <row r="128" spans="1:14" ht="11.1" customHeight="1">
      <c r="B128" s="110"/>
      <c r="C128" s="16"/>
      <c r="D128" s="16"/>
      <c r="E128" s="98">
        <v>350</v>
      </c>
      <c r="F128" s="18"/>
      <c r="G128" s="16"/>
      <c r="H128" s="16"/>
      <c r="I128" s="16"/>
      <c r="J128" s="16"/>
      <c r="K128" s="16"/>
      <c r="L128" s="16"/>
      <c r="M128" s="16"/>
      <c r="N128" s="126"/>
    </row>
    <row r="129" spans="2:14" ht="12.75" customHeight="1">
      <c r="B129" s="117">
        <v>97</v>
      </c>
      <c r="C129" s="12">
        <v>102</v>
      </c>
      <c r="D129" s="19" t="s">
        <v>38</v>
      </c>
      <c r="E129" s="98"/>
      <c r="F129" s="20">
        <v>3</v>
      </c>
      <c r="G129" s="16"/>
      <c r="H129" s="16"/>
      <c r="I129" s="16"/>
      <c r="J129" s="16"/>
      <c r="K129" s="16"/>
      <c r="L129" s="16"/>
      <c r="M129" s="12">
        <v>6</v>
      </c>
      <c r="N129" s="126"/>
    </row>
    <row r="130" spans="2:14" ht="11.1" customHeight="1">
      <c r="B130" s="110"/>
      <c r="C130" s="16"/>
      <c r="D130" s="16"/>
      <c r="E130" s="98">
        <v>344</v>
      </c>
      <c r="F130" s="18"/>
      <c r="G130" s="16"/>
      <c r="H130" s="16"/>
      <c r="I130" s="16"/>
      <c r="J130" s="16"/>
      <c r="K130" s="16"/>
      <c r="L130" s="16"/>
      <c r="M130" s="16"/>
      <c r="N130" s="126"/>
    </row>
    <row r="131" spans="2:14" ht="12.75" customHeight="1">
      <c r="B131" s="117">
        <v>98</v>
      </c>
      <c r="C131" s="12">
        <v>103</v>
      </c>
      <c r="D131" s="19" t="s">
        <v>34</v>
      </c>
      <c r="E131" s="98"/>
      <c r="F131" s="20">
        <v>3</v>
      </c>
      <c r="G131" s="16"/>
      <c r="H131" s="16"/>
      <c r="I131" s="16"/>
      <c r="J131" s="16"/>
      <c r="K131" s="16"/>
      <c r="L131" s="16"/>
      <c r="M131" s="12">
        <v>6</v>
      </c>
      <c r="N131" s="126"/>
    </row>
    <row r="132" spans="2:14" ht="11.1" customHeight="1">
      <c r="B132" s="110"/>
      <c r="C132" s="16"/>
      <c r="D132" s="16"/>
      <c r="E132" s="98">
        <v>340</v>
      </c>
      <c r="F132" s="18"/>
      <c r="G132" s="16"/>
      <c r="H132" s="16"/>
      <c r="I132" s="16"/>
      <c r="J132" s="16"/>
      <c r="K132" s="16"/>
      <c r="L132" s="16"/>
      <c r="M132" s="16"/>
      <c r="N132" s="126"/>
    </row>
    <row r="133" spans="2:14" ht="12.75" customHeight="1">
      <c r="B133" s="117">
        <v>99</v>
      </c>
      <c r="C133" s="12">
        <v>104</v>
      </c>
      <c r="D133" s="19" t="s">
        <v>33</v>
      </c>
      <c r="E133" s="98"/>
      <c r="F133" s="18"/>
      <c r="G133" s="12">
        <v>6</v>
      </c>
      <c r="H133" s="16"/>
      <c r="I133" s="16"/>
      <c r="J133" s="16"/>
      <c r="K133" s="16"/>
      <c r="L133" s="16"/>
      <c r="M133" s="12">
        <v>6</v>
      </c>
      <c r="N133" s="126"/>
    </row>
    <row r="134" spans="2:14" ht="11.1" customHeight="1">
      <c r="B134" s="110"/>
      <c r="C134" s="16"/>
      <c r="D134" s="16"/>
      <c r="E134" s="98">
        <v>358</v>
      </c>
      <c r="F134" s="18"/>
      <c r="G134" s="16"/>
      <c r="H134" s="16"/>
      <c r="I134" s="16"/>
      <c r="J134" s="16"/>
      <c r="K134" s="16"/>
      <c r="L134" s="16"/>
      <c r="M134" s="16"/>
      <c r="N134" s="126"/>
    </row>
    <row r="135" spans="2:14" ht="12.75" customHeight="1">
      <c r="B135" s="117">
        <v>100</v>
      </c>
      <c r="C135" s="12">
        <v>105</v>
      </c>
      <c r="D135" s="19" t="s">
        <v>34</v>
      </c>
      <c r="E135" s="98"/>
      <c r="F135" s="18"/>
      <c r="G135" s="12">
        <v>6</v>
      </c>
      <c r="H135" s="16"/>
      <c r="I135" s="16"/>
      <c r="J135" s="16"/>
      <c r="K135" s="16"/>
      <c r="L135" s="16"/>
      <c r="M135" s="12">
        <v>6</v>
      </c>
      <c r="N135" s="126"/>
    </row>
    <row r="136" spans="2:14" ht="11.1" customHeight="1">
      <c r="B136" s="117">
        <v>101</v>
      </c>
      <c r="C136" s="16"/>
      <c r="D136" s="16"/>
      <c r="E136" s="98">
        <v>310</v>
      </c>
      <c r="F136" s="18"/>
      <c r="G136" s="16"/>
      <c r="H136" s="16"/>
      <c r="I136" s="16"/>
      <c r="J136" s="16"/>
      <c r="K136" s="16"/>
      <c r="L136" s="16"/>
      <c r="M136" s="16"/>
      <c r="N136" s="126"/>
    </row>
    <row r="137" spans="2:14" ht="12.75" customHeight="1">
      <c r="B137" s="110"/>
      <c r="C137" s="12">
        <v>106</v>
      </c>
      <c r="D137" s="19" t="s">
        <v>34</v>
      </c>
      <c r="E137" s="98"/>
      <c r="F137" s="20">
        <v>3</v>
      </c>
      <c r="G137" s="16"/>
      <c r="H137" s="16"/>
      <c r="I137" s="16"/>
      <c r="J137" s="16"/>
      <c r="K137" s="16"/>
      <c r="L137" s="16"/>
      <c r="M137" s="12">
        <v>6</v>
      </c>
      <c r="N137" s="126"/>
    </row>
    <row r="138" spans="2:14" ht="11.1" customHeight="1">
      <c r="B138" s="117">
        <v>102</v>
      </c>
      <c r="C138" s="16"/>
      <c r="D138" s="16"/>
      <c r="E138" s="98">
        <v>310</v>
      </c>
      <c r="F138" s="18"/>
      <c r="G138" s="16"/>
      <c r="H138" s="16"/>
      <c r="I138" s="16"/>
      <c r="J138" s="16"/>
      <c r="K138" s="16"/>
      <c r="L138" s="16"/>
      <c r="M138" s="16"/>
      <c r="N138" s="126"/>
    </row>
    <row r="139" spans="2:14" ht="12.75" customHeight="1">
      <c r="B139" s="110"/>
      <c r="C139" s="12">
        <v>107</v>
      </c>
      <c r="D139" s="19" t="s">
        <v>34</v>
      </c>
      <c r="E139" s="98"/>
      <c r="F139" s="18"/>
      <c r="G139" s="12">
        <v>6</v>
      </c>
      <c r="H139" s="16"/>
      <c r="I139" s="16"/>
      <c r="J139" s="16"/>
      <c r="K139" s="16"/>
      <c r="L139" s="16"/>
      <c r="M139" s="12">
        <v>6</v>
      </c>
      <c r="N139" s="126"/>
    </row>
    <row r="140" spans="2:14" ht="11.1" customHeight="1">
      <c r="B140" s="117">
        <v>103</v>
      </c>
      <c r="C140" s="16"/>
      <c r="D140" s="16"/>
      <c r="E140" s="98">
        <v>350</v>
      </c>
      <c r="F140" s="18"/>
      <c r="G140" s="16"/>
      <c r="H140" s="16"/>
      <c r="I140" s="16"/>
      <c r="J140" s="16"/>
      <c r="K140" s="16"/>
      <c r="L140" s="16"/>
      <c r="M140" s="16"/>
      <c r="N140" s="126"/>
    </row>
    <row r="141" spans="2:14" ht="12.75" customHeight="1">
      <c r="B141" s="110"/>
      <c r="C141" s="12">
        <v>108</v>
      </c>
      <c r="D141" s="19" t="s">
        <v>33</v>
      </c>
      <c r="E141" s="98"/>
      <c r="F141" s="18"/>
      <c r="G141" s="12">
        <v>6</v>
      </c>
      <c r="H141" s="16"/>
      <c r="I141" s="16"/>
      <c r="J141" s="16"/>
      <c r="K141" s="16"/>
      <c r="L141" s="16"/>
      <c r="M141" s="12">
        <v>6</v>
      </c>
      <c r="N141" s="126"/>
    </row>
    <row r="142" spans="2:14" ht="11.1" customHeight="1">
      <c r="B142" s="117">
        <v>104</v>
      </c>
      <c r="C142" s="16"/>
      <c r="D142" s="16"/>
      <c r="E142" s="98">
        <v>309</v>
      </c>
      <c r="F142" s="18"/>
      <c r="G142" s="16"/>
      <c r="H142" s="16"/>
      <c r="I142" s="16"/>
      <c r="J142" s="16"/>
      <c r="K142" s="16"/>
      <c r="L142" s="16"/>
      <c r="M142" s="16"/>
      <c r="N142" s="126"/>
    </row>
    <row r="143" spans="2:14" ht="12.75" customHeight="1">
      <c r="B143" s="110"/>
      <c r="C143" s="13">
        <v>109</v>
      </c>
      <c r="D143" s="14" t="s">
        <v>39</v>
      </c>
      <c r="E143" s="14"/>
      <c r="F143" s="15"/>
      <c r="G143" s="15"/>
      <c r="H143" s="15"/>
      <c r="I143" s="13">
        <v>6</v>
      </c>
      <c r="J143" s="13"/>
      <c r="K143" s="13"/>
      <c r="L143" s="15"/>
      <c r="M143" s="13">
        <v>3</v>
      </c>
      <c r="N143" s="125"/>
    </row>
    <row r="144" spans="2:14" ht="12.75" customHeight="1">
      <c r="B144" s="117">
        <v>158</v>
      </c>
      <c r="C144" s="13">
        <v>160</v>
      </c>
      <c r="D144" s="14" t="s">
        <v>32</v>
      </c>
      <c r="E144" s="14"/>
      <c r="F144" s="15"/>
      <c r="G144" s="15"/>
      <c r="H144" s="15"/>
      <c r="I144" s="13">
        <v>6</v>
      </c>
      <c r="J144" s="13"/>
      <c r="K144" s="13"/>
      <c r="L144" s="15"/>
      <c r="M144" s="13">
        <v>3</v>
      </c>
      <c r="N144" s="125"/>
    </row>
    <row r="145" spans="2:14" ht="11.1" customHeight="1">
      <c r="B145" s="110"/>
      <c r="C145" s="16"/>
      <c r="D145" s="16"/>
      <c r="E145" s="21">
        <v>296.88</v>
      </c>
      <c r="F145" s="18"/>
      <c r="G145" s="16"/>
      <c r="H145" s="16"/>
      <c r="I145" s="16"/>
      <c r="J145" s="16"/>
      <c r="K145" s="16"/>
      <c r="L145" s="16"/>
      <c r="M145" s="16"/>
      <c r="N145" s="126"/>
    </row>
    <row r="146" spans="2:14" ht="12.75" customHeight="1">
      <c r="B146" s="117">
        <v>159</v>
      </c>
      <c r="C146" s="12">
        <v>161</v>
      </c>
      <c r="D146" s="19" t="s">
        <v>34</v>
      </c>
      <c r="E146" s="17"/>
      <c r="F146" s="20">
        <v>3</v>
      </c>
      <c r="G146" s="16"/>
      <c r="H146" s="16"/>
      <c r="I146" s="16"/>
      <c r="J146" s="16"/>
      <c r="K146" s="16"/>
      <c r="L146" s="16"/>
      <c r="M146" s="12">
        <v>6</v>
      </c>
      <c r="N146" s="126"/>
    </row>
    <row r="147" spans="2:14" ht="11.1" customHeight="1">
      <c r="B147" s="110"/>
      <c r="C147" s="16"/>
      <c r="D147" s="16"/>
      <c r="E147" s="17">
        <v>320</v>
      </c>
      <c r="F147" s="18"/>
      <c r="G147" s="16"/>
      <c r="H147" s="16"/>
      <c r="I147" s="16"/>
      <c r="J147" s="16"/>
      <c r="K147" s="16"/>
      <c r="L147" s="16"/>
      <c r="M147" s="16"/>
      <c r="N147" s="126"/>
    </row>
    <row r="148" spans="2:14" ht="12.75" customHeight="1">
      <c r="B148" s="117">
        <v>160</v>
      </c>
      <c r="C148" s="12">
        <v>162</v>
      </c>
      <c r="D148" s="19" t="s">
        <v>30</v>
      </c>
      <c r="E148" s="17"/>
      <c r="F148" s="18"/>
      <c r="G148" s="12">
        <v>6</v>
      </c>
      <c r="H148" s="16"/>
      <c r="I148" s="16"/>
      <c r="J148" s="16"/>
      <c r="K148" s="16"/>
      <c r="L148" s="16"/>
      <c r="M148" s="12">
        <v>6</v>
      </c>
      <c r="N148" s="126"/>
    </row>
    <row r="149" spans="2:14" ht="11.1" customHeight="1">
      <c r="B149" s="117">
        <v>161</v>
      </c>
      <c r="C149" s="16"/>
      <c r="D149" s="16"/>
      <c r="E149" s="21">
        <v>346</v>
      </c>
      <c r="F149" s="18"/>
      <c r="G149" s="16"/>
      <c r="H149" s="16"/>
      <c r="I149" s="16"/>
      <c r="J149" s="16"/>
      <c r="K149" s="16"/>
      <c r="L149" s="16"/>
      <c r="M149" s="16"/>
      <c r="N149" s="126"/>
    </row>
    <row r="150" spans="2:14">
      <c r="B150" s="110"/>
      <c r="E150" s="17"/>
      <c r="N150" s="44"/>
    </row>
    <row r="151" spans="2:14" ht="12.75" customHeight="1">
      <c r="B151" s="117">
        <v>162</v>
      </c>
      <c r="C151" s="12">
        <v>163</v>
      </c>
      <c r="D151" s="19" t="s">
        <v>30</v>
      </c>
      <c r="E151" s="17">
        <v>332</v>
      </c>
      <c r="F151" s="18"/>
      <c r="G151" s="12">
        <v>6</v>
      </c>
      <c r="H151" s="16"/>
      <c r="I151" s="16"/>
      <c r="J151" s="16"/>
      <c r="K151" s="16"/>
      <c r="L151" s="16"/>
      <c r="M151" s="12">
        <v>6</v>
      </c>
      <c r="N151" s="126"/>
    </row>
    <row r="152" spans="2:14" ht="11.1" customHeight="1">
      <c r="B152" s="110"/>
      <c r="C152" s="16"/>
      <c r="D152" s="16"/>
      <c r="E152" s="17"/>
      <c r="F152" s="18"/>
      <c r="G152" s="16"/>
      <c r="H152" s="16"/>
      <c r="I152" s="16"/>
      <c r="J152" s="16"/>
      <c r="K152" s="16"/>
      <c r="L152" s="16"/>
      <c r="M152" s="16"/>
      <c r="N152" s="126"/>
    </row>
    <row r="153" spans="2:14" ht="12.75" customHeight="1">
      <c r="B153" s="117">
        <v>163</v>
      </c>
      <c r="C153" s="12">
        <v>164</v>
      </c>
      <c r="D153" s="19" t="s">
        <v>34</v>
      </c>
      <c r="E153" s="21">
        <v>301.39999999999998</v>
      </c>
      <c r="F153" s="20">
        <v>3</v>
      </c>
      <c r="G153" s="16"/>
      <c r="H153" s="16"/>
      <c r="I153" s="16"/>
      <c r="J153" s="16"/>
      <c r="K153" s="16"/>
      <c r="L153" s="16"/>
      <c r="M153" s="12">
        <v>6</v>
      </c>
      <c r="N153" s="126"/>
    </row>
    <row r="154" spans="2:14" ht="11.1" customHeight="1">
      <c r="B154" s="110"/>
      <c r="C154" s="16"/>
      <c r="D154" s="16"/>
      <c r="E154" s="17"/>
      <c r="F154" s="18"/>
      <c r="G154" s="16"/>
      <c r="H154" s="16"/>
      <c r="I154" s="16"/>
      <c r="J154" s="16"/>
      <c r="K154" s="16"/>
      <c r="L154" s="16"/>
      <c r="M154" s="16"/>
      <c r="N154" s="126"/>
    </row>
    <row r="155" spans="2:14" ht="12.75" customHeight="1">
      <c r="B155" s="117">
        <v>164</v>
      </c>
      <c r="C155" s="12">
        <v>165</v>
      </c>
      <c r="D155" s="19" t="s">
        <v>40</v>
      </c>
      <c r="E155" s="17">
        <v>380</v>
      </c>
      <c r="F155" s="18"/>
      <c r="G155" s="16"/>
      <c r="H155" s="12">
        <v>6</v>
      </c>
      <c r="I155" s="16"/>
      <c r="J155" s="16"/>
      <c r="K155" s="16"/>
      <c r="L155" s="16"/>
      <c r="M155" s="12">
        <v>6</v>
      </c>
      <c r="N155" s="126"/>
    </row>
    <row r="156" spans="2:14" ht="11.1" customHeight="1">
      <c r="B156" s="110"/>
      <c r="C156" s="16"/>
      <c r="D156" s="16"/>
      <c r="E156" s="17"/>
      <c r="F156" s="18"/>
      <c r="G156" s="16"/>
      <c r="H156" s="16"/>
      <c r="I156" s="16"/>
      <c r="J156" s="16"/>
      <c r="K156" s="16"/>
      <c r="L156" s="16"/>
      <c r="M156" s="16"/>
      <c r="N156" s="126"/>
    </row>
    <row r="157" spans="2:14" ht="12.75" customHeight="1">
      <c r="B157" s="117">
        <v>165</v>
      </c>
      <c r="C157" s="12">
        <v>166</v>
      </c>
      <c r="D157" s="19" t="s">
        <v>34</v>
      </c>
      <c r="E157" s="21">
        <v>339</v>
      </c>
      <c r="F157" s="20">
        <v>3</v>
      </c>
      <c r="G157" s="16"/>
      <c r="H157" s="16"/>
      <c r="I157" s="16"/>
      <c r="J157" s="16"/>
      <c r="K157" s="16"/>
      <c r="L157" s="16"/>
      <c r="M157" s="12">
        <v>6</v>
      </c>
      <c r="N157" s="126"/>
    </row>
    <row r="158" spans="2:14" ht="11.1" customHeight="1">
      <c r="B158" s="110"/>
      <c r="C158" s="16"/>
      <c r="D158" s="16"/>
      <c r="E158" s="17"/>
      <c r="F158" s="18"/>
      <c r="G158" s="16"/>
      <c r="H158" s="16"/>
      <c r="I158" s="16"/>
      <c r="J158" s="16"/>
      <c r="K158" s="16"/>
      <c r="L158" s="16"/>
      <c r="M158" s="16"/>
      <c r="N158" s="126"/>
    </row>
    <row r="159" spans="2:14" ht="12.75" customHeight="1">
      <c r="B159" s="117">
        <v>166</v>
      </c>
      <c r="C159" s="12">
        <v>167</v>
      </c>
      <c r="D159" s="19" t="s">
        <v>30</v>
      </c>
      <c r="E159" s="21">
        <v>334</v>
      </c>
      <c r="F159" s="20">
        <v>3</v>
      </c>
      <c r="G159" s="16"/>
      <c r="H159" s="16"/>
      <c r="I159" s="16"/>
      <c r="J159" s="16"/>
      <c r="K159" s="16"/>
      <c r="L159" s="16"/>
      <c r="M159" s="12">
        <v>6</v>
      </c>
      <c r="N159" s="126"/>
    </row>
    <row r="160" spans="2:14" ht="11.1" customHeight="1">
      <c r="B160" s="110"/>
      <c r="C160" s="16"/>
      <c r="D160" s="16"/>
      <c r="E160" s="17"/>
      <c r="F160" s="18"/>
      <c r="G160" s="16"/>
      <c r="H160" s="16"/>
      <c r="I160" s="16"/>
      <c r="J160" s="16"/>
      <c r="K160" s="16"/>
      <c r="L160" s="16"/>
      <c r="M160" s="16"/>
      <c r="N160" s="126"/>
    </row>
    <row r="161" spans="2:14" ht="12.75" customHeight="1">
      <c r="B161" s="117">
        <v>167</v>
      </c>
      <c r="C161" s="12">
        <v>168</v>
      </c>
      <c r="D161" s="19" t="s">
        <v>34</v>
      </c>
      <c r="E161" s="17">
        <v>362</v>
      </c>
      <c r="F161" s="20">
        <v>3</v>
      </c>
      <c r="G161" s="16"/>
      <c r="H161" s="16"/>
      <c r="I161" s="16"/>
      <c r="J161" s="16"/>
      <c r="K161" s="16"/>
      <c r="L161" s="16"/>
      <c r="M161" s="12">
        <v>6</v>
      </c>
      <c r="N161" s="126"/>
    </row>
    <row r="162" spans="2:14" ht="11.1" customHeight="1">
      <c r="B162" s="110"/>
      <c r="C162" s="16"/>
      <c r="D162" s="16"/>
      <c r="E162" s="17"/>
      <c r="F162" s="18"/>
      <c r="G162" s="16"/>
      <c r="H162" s="16"/>
      <c r="I162" s="16"/>
      <c r="J162" s="16"/>
      <c r="K162" s="16"/>
      <c r="L162" s="16"/>
      <c r="M162" s="16"/>
      <c r="N162" s="126"/>
    </row>
    <row r="163" spans="2:14" ht="12.75" customHeight="1">
      <c r="B163" s="117">
        <v>168</v>
      </c>
      <c r="C163" s="12">
        <v>169</v>
      </c>
      <c r="D163" s="19" t="s">
        <v>34</v>
      </c>
      <c r="E163" s="17">
        <v>330</v>
      </c>
      <c r="F163" s="20">
        <v>3</v>
      </c>
      <c r="G163" s="16"/>
      <c r="H163" s="16"/>
      <c r="I163" s="16"/>
      <c r="J163" s="16"/>
      <c r="K163" s="16"/>
      <c r="L163" s="16"/>
      <c r="M163" s="12">
        <v>6</v>
      </c>
      <c r="N163" s="126"/>
    </row>
    <row r="164" spans="2:14" ht="11.1" customHeight="1">
      <c r="B164" s="110"/>
      <c r="C164" s="16"/>
      <c r="D164" s="16"/>
      <c r="E164" s="17"/>
      <c r="F164" s="18"/>
      <c r="G164" s="16"/>
      <c r="H164" s="16"/>
      <c r="I164" s="16"/>
      <c r="J164" s="16"/>
      <c r="K164" s="16"/>
      <c r="L164" s="16"/>
      <c r="M164" s="16"/>
      <c r="N164" s="126"/>
    </row>
    <row r="165" spans="2:14" ht="12.75" customHeight="1">
      <c r="B165" s="117">
        <v>169</v>
      </c>
      <c r="C165" s="12">
        <v>170</v>
      </c>
      <c r="D165" s="19" t="s">
        <v>34</v>
      </c>
      <c r="E165" s="17">
        <v>360</v>
      </c>
      <c r="F165" s="20">
        <v>3</v>
      </c>
      <c r="G165" s="16"/>
      <c r="H165" s="16"/>
      <c r="I165" s="16"/>
      <c r="J165" s="16"/>
      <c r="K165" s="16"/>
      <c r="L165" s="16"/>
      <c r="M165" s="12">
        <v>6</v>
      </c>
      <c r="N165" s="126"/>
    </row>
    <row r="166" spans="2:14" ht="11.1" customHeight="1">
      <c r="B166" s="110"/>
      <c r="C166" s="16"/>
      <c r="D166" s="16"/>
      <c r="E166" s="17"/>
      <c r="F166" s="18"/>
      <c r="G166" s="16"/>
      <c r="H166" s="16"/>
      <c r="I166" s="16"/>
      <c r="J166" s="16"/>
      <c r="K166" s="16"/>
      <c r="L166" s="16"/>
      <c r="M166" s="16"/>
      <c r="N166" s="126"/>
    </row>
    <row r="167" spans="2:14" ht="12.75" customHeight="1">
      <c r="B167" s="117">
        <v>170</v>
      </c>
      <c r="C167" s="12">
        <v>171</v>
      </c>
      <c r="D167" s="19" t="s">
        <v>34</v>
      </c>
      <c r="E167" s="17">
        <v>336</v>
      </c>
      <c r="F167" s="20">
        <v>3</v>
      </c>
      <c r="G167" s="16"/>
      <c r="H167" s="16"/>
      <c r="I167" s="16"/>
      <c r="J167" s="16"/>
      <c r="K167" s="16"/>
      <c r="L167" s="16"/>
      <c r="M167" s="12">
        <v>6</v>
      </c>
      <c r="N167" s="126"/>
    </row>
    <row r="168" spans="2:14" ht="11.1" customHeight="1">
      <c r="B168" s="117">
        <v>171</v>
      </c>
      <c r="C168" s="16"/>
      <c r="D168" s="16"/>
      <c r="E168" s="17"/>
      <c r="F168" s="18"/>
      <c r="G168" s="16"/>
      <c r="H168" s="16"/>
      <c r="I168" s="16"/>
      <c r="J168" s="16"/>
      <c r="K168" s="16"/>
      <c r="L168" s="16"/>
      <c r="M168" s="16"/>
      <c r="N168" s="126"/>
    </row>
    <row r="169" spans="2:14" ht="12.75" customHeight="1">
      <c r="B169" s="110"/>
      <c r="C169" s="12">
        <v>172</v>
      </c>
      <c r="D169" s="19" t="s">
        <v>40</v>
      </c>
      <c r="E169" s="17">
        <v>350</v>
      </c>
      <c r="F169" s="18"/>
      <c r="G169" s="16"/>
      <c r="H169" s="12">
        <v>6</v>
      </c>
      <c r="I169" s="16"/>
      <c r="J169" s="16"/>
      <c r="K169" s="16"/>
      <c r="L169" s="16"/>
      <c r="M169" s="12">
        <v>6</v>
      </c>
      <c r="N169" s="126"/>
    </row>
    <row r="170" spans="2:14" ht="11.1" customHeight="1">
      <c r="B170" s="117">
        <v>172</v>
      </c>
      <c r="C170" s="16"/>
      <c r="D170" s="16"/>
      <c r="E170" s="17"/>
      <c r="F170" s="18"/>
      <c r="G170" s="16"/>
      <c r="H170" s="16"/>
      <c r="I170" s="16"/>
      <c r="J170" s="16"/>
      <c r="K170" s="16"/>
      <c r="L170" s="16"/>
      <c r="M170" s="16"/>
      <c r="N170" s="126"/>
    </row>
    <row r="171" spans="2:14" ht="12.75" customHeight="1">
      <c r="B171" s="110"/>
      <c r="C171" s="12">
        <v>173</v>
      </c>
      <c r="D171" s="19" t="s">
        <v>34</v>
      </c>
      <c r="E171" s="17">
        <v>350</v>
      </c>
      <c r="F171" s="20">
        <v>3</v>
      </c>
      <c r="G171" s="16"/>
      <c r="H171" s="16"/>
      <c r="I171" s="16"/>
      <c r="J171" s="16"/>
      <c r="K171" s="16"/>
      <c r="L171" s="16"/>
      <c r="M171" s="12">
        <v>6</v>
      </c>
      <c r="N171" s="126"/>
    </row>
    <row r="172" spans="2:14" ht="11.1" customHeight="1">
      <c r="B172" s="117">
        <v>173</v>
      </c>
      <c r="C172" s="16"/>
      <c r="D172" s="16"/>
      <c r="E172" s="17"/>
      <c r="F172" s="18"/>
      <c r="G172" s="16"/>
      <c r="H172" s="16"/>
      <c r="I172" s="16"/>
      <c r="J172" s="16"/>
      <c r="K172" s="16"/>
      <c r="L172" s="16"/>
      <c r="M172" s="16"/>
      <c r="N172" s="126"/>
    </row>
    <row r="173" spans="2:14" ht="12.75" customHeight="1">
      <c r="B173" s="110"/>
      <c r="C173" s="12">
        <v>174</v>
      </c>
      <c r="D173" s="19" t="s">
        <v>34</v>
      </c>
      <c r="E173" s="21">
        <v>300</v>
      </c>
      <c r="F173" s="20">
        <v>3</v>
      </c>
      <c r="G173" s="16"/>
      <c r="H173" s="16"/>
      <c r="I173" s="16"/>
      <c r="J173" s="16"/>
      <c r="K173" s="16"/>
      <c r="L173" s="16"/>
      <c r="M173" s="12">
        <v>6</v>
      </c>
      <c r="N173" s="126"/>
    </row>
    <row r="174" spans="2:14" ht="11.1" customHeight="1">
      <c r="B174" s="117">
        <v>174</v>
      </c>
      <c r="C174" s="16"/>
      <c r="D174" s="16"/>
      <c r="E174" s="17"/>
      <c r="F174" s="18"/>
      <c r="G174" s="16"/>
      <c r="H174" s="16"/>
      <c r="I174" s="16"/>
      <c r="J174" s="16"/>
      <c r="K174" s="16"/>
      <c r="L174" s="16"/>
      <c r="M174" s="16"/>
      <c r="N174" s="126"/>
    </row>
    <row r="175" spans="2:14" ht="12.75" customHeight="1">
      <c r="B175" s="110"/>
      <c r="C175" s="12">
        <v>175</v>
      </c>
      <c r="D175" s="19" t="s">
        <v>30</v>
      </c>
      <c r="E175" s="21">
        <v>339</v>
      </c>
      <c r="F175" s="20">
        <v>3</v>
      </c>
      <c r="G175" s="16"/>
      <c r="H175" s="16"/>
      <c r="I175" s="16"/>
      <c r="J175" s="16"/>
      <c r="K175" s="16"/>
      <c r="L175" s="16"/>
      <c r="M175" s="12">
        <v>6</v>
      </c>
      <c r="N175" s="126"/>
    </row>
    <row r="176" spans="2:14" ht="11.1" customHeight="1">
      <c r="B176" s="117">
        <v>175</v>
      </c>
      <c r="C176" s="16"/>
      <c r="D176" s="16"/>
      <c r="E176" s="17"/>
      <c r="F176" s="18"/>
      <c r="G176" s="16"/>
      <c r="H176" s="16"/>
      <c r="I176" s="16"/>
      <c r="J176" s="16"/>
      <c r="K176" s="16"/>
      <c r="L176" s="16"/>
      <c r="M176" s="16"/>
      <c r="N176" s="126"/>
    </row>
    <row r="177" spans="2:14" ht="12.75" customHeight="1">
      <c r="B177" s="110"/>
      <c r="C177" s="12">
        <v>176</v>
      </c>
      <c r="D177" s="19" t="s">
        <v>34</v>
      </c>
      <c r="E177" s="17">
        <v>330</v>
      </c>
      <c r="F177" s="20">
        <v>3</v>
      </c>
      <c r="G177" s="16"/>
      <c r="H177" s="16"/>
      <c r="I177" s="16"/>
      <c r="J177" s="16"/>
      <c r="K177" s="16"/>
      <c r="L177" s="16"/>
      <c r="M177" s="12">
        <v>6</v>
      </c>
      <c r="N177" s="126"/>
    </row>
    <row r="178" spans="2:14" ht="11.1" customHeight="1">
      <c r="B178" s="117">
        <v>176</v>
      </c>
      <c r="C178" s="16"/>
      <c r="D178" s="16"/>
      <c r="E178" s="17"/>
      <c r="F178" s="18"/>
      <c r="G178" s="16"/>
      <c r="H178" s="16"/>
      <c r="I178" s="16"/>
      <c r="J178" s="16"/>
      <c r="K178" s="16"/>
      <c r="L178" s="16"/>
      <c r="M178" s="16"/>
      <c r="N178" s="126"/>
    </row>
    <row r="179" spans="2:14" ht="12.75" customHeight="1">
      <c r="B179" s="110"/>
      <c r="C179" s="12">
        <v>177</v>
      </c>
      <c r="D179" s="19" t="s">
        <v>34</v>
      </c>
      <c r="E179" s="17">
        <v>304</v>
      </c>
      <c r="F179" s="20">
        <v>3</v>
      </c>
      <c r="G179" s="16"/>
      <c r="H179" s="16"/>
      <c r="I179" s="16"/>
      <c r="J179" s="16"/>
      <c r="K179" s="16"/>
      <c r="L179" s="16"/>
      <c r="M179" s="12">
        <v>6</v>
      </c>
      <c r="N179" s="126"/>
    </row>
    <row r="180" spans="2:14" ht="11.1" customHeight="1">
      <c r="B180" s="117">
        <v>177</v>
      </c>
      <c r="C180" s="16"/>
      <c r="D180" s="16"/>
      <c r="E180" s="17"/>
      <c r="F180" s="18"/>
      <c r="G180" s="16"/>
      <c r="H180" s="16"/>
      <c r="I180" s="16"/>
      <c r="J180" s="16"/>
      <c r="K180" s="16"/>
      <c r="L180" s="16"/>
      <c r="M180" s="16"/>
      <c r="N180" s="126"/>
    </row>
    <row r="181" spans="2:14" ht="12.75" customHeight="1">
      <c r="B181" s="110"/>
      <c r="C181" s="12">
        <v>178</v>
      </c>
      <c r="D181" s="19" t="s">
        <v>34</v>
      </c>
      <c r="E181" s="17">
        <v>332</v>
      </c>
      <c r="F181" s="20">
        <v>3</v>
      </c>
      <c r="G181" s="16"/>
      <c r="H181" s="16"/>
      <c r="I181" s="16"/>
      <c r="J181" s="16"/>
      <c r="K181" s="16"/>
      <c r="L181" s="16"/>
      <c r="M181" s="12">
        <v>6</v>
      </c>
      <c r="N181" s="126"/>
    </row>
    <row r="182" spans="2:14" ht="11.1" customHeight="1">
      <c r="B182" s="117">
        <v>178</v>
      </c>
      <c r="C182" s="16"/>
      <c r="D182" s="16"/>
      <c r="E182" s="17"/>
      <c r="F182" s="18"/>
      <c r="G182" s="16"/>
      <c r="H182" s="16"/>
      <c r="I182" s="16"/>
      <c r="J182" s="16"/>
      <c r="K182" s="16"/>
      <c r="L182" s="16"/>
      <c r="M182" s="16"/>
      <c r="N182" s="126"/>
    </row>
    <row r="183" spans="2:14" ht="12.75" customHeight="1">
      <c r="B183" s="110"/>
      <c r="C183" s="12">
        <v>179</v>
      </c>
      <c r="D183" s="19" t="s">
        <v>34</v>
      </c>
      <c r="E183" s="17">
        <v>350</v>
      </c>
      <c r="F183" s="18"/>
      <c r="G183" s="12">
        <v>6</v>
      </c>
      <c r="H183" s="16"/>
      <c r="I183" s="16"/>
      <c r="J183" s="16"/>
      <c r="K183" s="16"/>
      <c r="L183" s="16"/>
      <c r="M183" s="12">
        <v>6</v>
      </c>
      <c r="N183" s="126"/>
    </row>
    <row r="184" spans="2:14" ht="11.1" customHeight="1">
      <c r="B184" s="117">
        <v>179</v>
      </c>
      <c r="C184" s="16"/>
      <c r="D184" s="16"/>
      <c r="E184" s="91"/>
      <c r="F184" s="18"/>
      <c r="G184" s="16"/>
      <c r="H184" s="16"/>
      <c r="I184" s="16"/>
      <c r="J184" s="16"/>
      <c r="K184" s="16"/>
      <c r="L184" s="16"/>
      <c r="M184" s="16"/>
      <c r="N184" s="126"/>
    </row>
    <row r="185" spans="2:14" ht="12.75" customHeight="1">
      <c r="B185" s="110"/>
      <c r="C185" s="13">
        <v>180</v>
      </c>
      <c r="D185" s="14" t="s">
        <v>40</v>
      </c>
      <c r="E185" s="99"/>
      <c r="F185" s="118"/>
      <c r="G185" s="15"/>
      <c r="H185" s="15"/>
      <c r="I185" s="13">
        <v>6</v>
      </c>
      <c r="J185" s="13"/>
      <c r="K185" s="13"/>
      <c r="L185" s="15"/>
      <c r="M185" s="13">
        <v>3</v>
      </c>
      <c r="N185" s="125"/>
    </row>
    <row r="186" spans="2:14" ht="12.75" customHeight="1">
      <c r="B186" s="110"/>
      <c r="C186" s="13">
        <v>193</v>
      </c>
      <c r="D186" s="14" t="s">
        <v>40</v>
      </c>
      <c r="E186" s="99"/>
      <c r="F186" s="118"/>
      <c r="G186" s="15"/>
      <c r="H186" s="13">
        <v>3</v>
      </c>
      <c r="I186" s="15"/>
      <c r="J186" s="15"/>
      <c r="K186" s="15"/>
      <c r="L186" s="15"/>
      <c r="M186" s="13">
        <v>3</v>
      </c>
      <c r="N186" s="125"/>
    </row>
    <row r="187" spans="2:14" ht="11.1" customHeight="1">
      <c r="B187" s="117">
        <v>182</v>
      </c>
      <c r="C187" s="16"/>
      <c r="D187" s="16"/>
      <c r="E187" s="17">
        <v>330</v>
      </c>
      <c r="F187" s="18"/>
      <c r="G187" s="16"/>
      <c r="H187" s="16"/>
      <c r="I187" s="16"/>
      <c r="J187" s="16"/>
      <c r="K187" s="16"/>
      <c r="L187" s="16"/>
      <c r="M187" s="16"/>
      <c r="N187" s="126"/>
    </row>
    <row r="188" spans="2:14" ht="12.75" customHeight="1">
      <c r="B188" s="110"/>
      <c r="C188" s="12">
        <v>194</v>
      </c>
      <c r="D188" s="19" t="s">
        <v>34</v>
      </c>
      <c r="E188" s="17"/>
      <c r="F188" s="20">
        <v>3</v>
      </c>
      <c r="G188" s="16"/>
      <c r="H188" s="16"/>
      <c r="I188" s="16"/>
      <c r="J188" s="16"/>
      <c r="K188" s="16"/>
      <c r="L188" s="16"/>
      <c r="M188" s="12">
        <v>6</v>
      </c>
      <c r="N188" s="126"/>
    </row>
    <row r="189" spans="2:14" ht="11.1" customHeight="1">
      <c r="B189" s="117">
        <v>183</v>
      </c>
      <c r="C189" s="16"/>
      <c r="D189" s="16"/>
      <c r="E189" s="17">
        <v>340</v>
      </c>
      <c r="F189" s="18"/>
      <c r="G189" s="16"/>
      <c r="H189" s="16"/>
      <c r="I189" s="16"/>
      <c r="J189" s="16"/>
      <c r="K189" s="16"/>
      <c r="L189" s="16"/>
      <c r="M189" s="16"/>
      <c r="N189" s="126"/>
    </row>
    <row r="190" spans="2:14" ht="12.75" customHeight="1">
      <c r="B190" s="110"/>
      <c r="C190" s="12">
        <v>195</v>
      </c>
      <c r="D190" s="19" t="s">
        <v>34</v>
      </c>
      <c r="E190" s="17"/>
      <c r="F190" s="20">
        <v>3</v>
      </c>
      <c r="G190" s="16"/>
      <c r="H190" s="16"/>
      <c r="I190" s="16"/>
      <c r="J190" s="16"/>
      <c r="K190" s="16"/>
      <c r="L190" s="16"/>
      <c r="M190" s="12">
        <v>6</v>
      </c>
      <c r="N190" s="126"/>
    </row>
    <row r="191" spans="2:14" ht="11.1" customHeight="1">
      <c r="B191" s="117">
        <v>184</v>
      </c>
      <c r="C191" s="16"/>
      <c r="D191" s="16"/>
      <c r="E191" s="17">
        <v>300</v>
      </c>
      <c r="F191" s="18"/>
      <c r="G191" s="16"/>
      <c r="H191" s="16"/>
      <c r="I191" s="16"/>
      <c r="J191" s="16"/>
      <c r="K191" s="16"/>
      <c r="L191" s="16"/>
      <c r="M191" s="16"/>
      <c r="N191" s="126"/>
    </row>
    <row r="192" spans="2:14" ht="12.75" customHeight="1">
      <c r="B192" s="110"/>
      <c r="C192" s="12">
        <v>196</v>
      </c>
      <c r="D192" s="19" t="s">
        <v>34</v>
      </c>
      <c r="E192" s="17"/>
      <c r="F192" s="20">
        <v>3</v>
      </c>
      <c r="G192" s="16"/>
      <c r="H192" s="16"/>
      <c r="I192" s="16"/>
      <c r="J192" s="16"/>
      <c r="K192" s="16"/>
      <c r="L192" s="16"/>
      <c r="M192" s="12">
        <v>6</v>
      </c>
      <c r="N192" s="126"/>
    </row>
    <row r="193" spans="2:14" ht="11.1" customHeight="1">
      <c r="B193" s="117">
        <v>185</v>
      </c>
      <c r="C193" s="16"/>
      <c r="D193" s="16"/>
      <c r="E193" s="21">
        <v>400</v>
      </c>
      <c r="F193" s="18"/>
      <c r="G193" s="16"/>
      <c r="H193" s="16"/>
      <c r="I193" s="16"/>
      <c r="J193" s="16"/>
      <c r="K193" s="16"/>
      <c r="L193" s="16"/>
      <c r="M193" s="16"/>
      <c r="N193" s="126"/>
    </row>
    <row r="194" spans="2:14" ht="12.75" customHeight="1">
      <c r="B194" s="110"/>
      <c r="C194" s="12">
        <v>197</v>
      </c>
      <c r="D194" s="19" t="s">
        <v>34</v>
      </c>
      <c r="E194" s="17"/>
      <c r="F194" s="18"/>
      <c r="G194" s="12">
        <v>6</v>
      </c>
      <c r="H194" s="16"/>
      <c r="I194" s="16"/>
      <c r="J194" s="16"/>
      <c r="K194" s="16"/>
      <c r="L194" s="16"/>
      <c r="M194" s="12">
        <v>6</v>
      </c>
      <c r="N194" s="126"/>
    </row>
    <row r="195" spans="2:14" ht="11.1" customHeight="1">
      <c r="B195" s="117">
        <v>186</v>
      </c>
      <c r="C195" s="16"/>
      <c r="D195" s="16"/>
      <c r="E195" s="21">
        <v>318</v>
      </c>
      <c r="F195" s="18"/>
      <c r="G195" s="16"/>
      <c r="H195" s="16"/>
      <c r="I195" s="16"/>
      <c r="J195" s="16"/>
      <c r="K195" s="16"/>
      <c r="L195" s="16"/>
      <c r="M195" s="16"/>
      <c r="N195" s="126"/>
    </row>
    <row r="196" spans="2:14" ht="12.75" customHeight="1">
      <c r="B196" s="110"/>
      <c r="C196" s="12">
        <v>198</v>
      </c>
      <c r="D196" s="19" t="s">
        <v>34</v>
      </c>
      <c r="E196" s="17"/>
      <c r="F196" s="18"/>
      <c r="G196" s="12">
        <v>6</v>
      </c>
      <c r="H196" s="16"/>
      <c r="I196" s="16"/>
      <c r="J196" s="16"/>
      <c r="K196" s="16"/>
      <c r="L196" s="16"/>
      <c r="M196" s="12">
        <v>6</v>
      </c>
      <c r="N196" s="126"/>
    </row>
    <row r="197" spans="2:14" ht="11.1" customHeight="1">
      <c r="B197" s="117">
        <v>187</v>
      </c>
      <c r="C197" s="16"/>
      <c r="D197" s="16"/>
      <c r="E197" s="21">
        <v>332.36200000000002</v>
      </c>
      <c r="F197" s="18"/>
      <c r="G197" s="16"/>
      <c r="H197" s="16"/>
      <c r="I197" s="16"/>
      <c r="J197" s="16"/>
      <c r="K197" s="16"/>
      <c r="L197" s="16"/>
      <c r="M197" s="16"/>
      <c r="N197" s="126"/>
    </row>
    <row r="198" spans="2:14" ht="12.75" customHeight="1">
      <c r="B198" s="110"/>
      <c r="C198" s="12">
        <v>199</v>
      </c>
      <c r="D198" s="19" t="s">
        <v>34</v>
      </c>
      <c r="E198" s="17"/>
      <c r="F198" s="20">
        <v>3</v>
      </c>
      <c r="G198" s="16"/>
      <c r="H198" s="16"/>
      <c r="I198" s="16"/>
      <c r="J198" s="16"/>
      <c r="K198" s="16"/>
      <c r="L198" s="16"/>
      <c r="M198" s="12">
        <v>6</v>
      </c>
      <c r="N198" s="126"/>
    </row>
    <row r="199" spans="2:14" ht="11.1" customHeight="1">
      <c r="B199" s="117">
        <v>188</v>
      </c>
      <c r="C199" s="16"/>
      <c r="D199" s="16"/>
      <c r="E199" s="21">
        <v>391</v>
      </c>
      <c r="F199" s="18"/>
      <c r="G199" s="16"/>
      <c r="H199" s="16"/>
      <c r="I199" s="16"/>
      <c r="J199" s="16"/>
      <c r="K199" s="16"/>
      <c r="L199" s="16"/>
      <c r="M199" s="16"/>
      <c r="N199" s="126"/>
    </row>
    <row r="200" spans="2:14" ht="12.75" customHeight="1">
      <c r="B200" s="110"/>
      <c r="C200" s="12">
        <v>200</v>
      </c>
      <c r="D200" s="19" t="s">
        <v>36</v>
      </c>
      <c r="E200" s="23"/>
      <c r="F200" s="18"/>
      <c r="G200" s="16"/>
      <c r="H200" s="16"/>
      <c r="I200" s="12">
        <v>12</v>
      </c>
      <c r="J200" s="12"/>
      <c r="K200" s="12"/>
      <c r="L200" s="16"/>
      <c r="M200" s="12">
        <v>6</v>
      </c>
      <c r="N200" s="126"/>
    </row>
    <row r="201" spans="2:14" ht="11.1" customHeight="1">
      <c r="B201" s="117">
        <v>189</v>
      </c>
      <c r="C201" s="16"/>
      <c r="D201" s="16"/>
      <c r="E201" s="21">
        <v>345.714</v>
      </c>
      <c r="F201" s="18"/>
      <c r="G201" s="16"/>
      <c r="H201" s="16"/>
      <c r="I201" s="16"/>
      <c r="J201" s="16"/>
      <c r="K201" s="16"/>
      <c r="L201" s="16"/>
      <c r="M201" s="16"/>
      <c r="N201" s="126"/>
    </row>
    <row r="202" spans="2:14" ht="12.75" customHeight="1">
      <c r="B202" s="110"/>
      <c r="C202" s="13">
        <v>201</v>
      </c>
      <c r="D202" s="14" t="s">
        <v>40</v>
      </c>
      <c r="E202" s="99"/>
      <c r="F202" s="129"/>
      <c r="G202" s="24"/>
      <c r="H202" s="25">
        <v>6</v>
      </c>
      <c r="I202" s="24"/>
      <c r="J202" s="24"/>
      <c r="K202" s="24"/>
      <c r="L202" s="24"/>
      <c r="M202" s="25">
        <v>6</v>
      </c>
      <c r="N202" s="136"/>
    </row>
    <row r="203" spans="2:14" ht="12.75" customHeight="1">
      <c r="B203" s="117">
        <v>190</v>
      </c>
      <c r="C203" s="12"/>
      <c r="D203" s="19"/>
      <c r="E203" s="23"/>
      <c r="F203" s="130"/>
      <c r="G203" s="130"/>
      <c r="H203" s="131"/>
      <c r="I203" s="130"/>
      <c r="J203" s="130"/>
      <c r="K203" s="130"/>
      <c r="L203" s="130"/>
      <c r="M203" s="130"/>
      <c r="N203" s="137"/>
    </row>
    <row r="204" spans="2:14" ht="12.75" customHeight="1">
      <c r="B204" s="117">
        <v>191</v>
      </c>
      <c r="C204" s="12">
        <v>202</v>
      </c>
      <c r="D204" s="19" t="s">
        <v>41</v>
      </c>
      <c r="E204" s="23"/>
      <c r="F204" s="130">
        <v>3</v>
      </c>
      <c r="G204" s="130"/>
      <c r="H204" s="131"/>
      <c r="I204" s="130"/>
      <c r="J204" s="130"/>
      <c r="K204" s="130"/>
      <c r="L204" s="59"/>
      <c r="M204" s="59">
        <v>6</v>
      </c>
      <c r="N204" s="138"/>
    </row>
    <row r="205" spans="2:14" ht="11.1" customHeight="1">
      <c r="B205" s="110"/>
      <c r="C205" s="16"/>
      <c r="D205" s="16"/>
      <c r="E205" s="91"/>
      <c r="F205" s="130"/>
      <c r="G205" s="130"/>
      <c r="H205" s="130"/>
      <c r="I205" s="130"/>
      <c r="J205" s="130"/>
      <c r="K205" s="130"/>
      <c r="L205" s="59"/>
      <c r="M205" s="59"/>
      <c r="N205" s="138"/>
    </row>
    <row r="206" spans="2:14" ht="18.75" customHeight="1">
      <c r="B206" s="206" t="s">
        <v>42</v>
      </c>
      <c r="C206" s="207"/>
      <c r="D206" s="208"/>
      <c r="E206" s="132"/>
      <c r="F206" s="133">
        <f>SUM(F36:F205)</f>
        <v>123</v>
      </c>
      <c r="G206" s="133">
        <f t="shared" ref="G206:N206" si="1">SUM(G36:G205)</f>
        <v>132</v>
      </c>
      <c r="H206" s="133">
        <f t="shared" si="1"/>
        <v>60</v>
      </c>
      <c r="I206" s="133">
        <f t="shared" si="1"/>
        <v>102</v>
      </c>
      <c r="J206" s="133">
        <f t="shared" si="1"/>
        <v>0</v>
      </c>
      <c r="K206" s="133">
        <f t="shared" si="1"/>
        <v>0</v>
      </c>
      <c r="L206" s="133">
        <f t="shared" si="1"/>
        <v>0</v>
      </c>
      <c r="M206" s="133">
        <f t="shared" si="1"/>
        <v>513</v>
      </c>
      <c r="N206" s="133">
        <f t="shared" si="1"/>
        <v>0</v>
      </c>
    </row>
    <row r="207" spans="2:14">
      <c r="F207" s="134"/>
      <c r="G207" s="134"/>
      <c r="H207" s="134"/>
      <c r="I207" s="134" t="s">
        <v>43</v>
      </c>
      <c r="J207" s="134"/>
      <c r="K207" s="134"/>
      <c r="L207" s="134"/>
      <c r="M207" s="134" t="s">
        <v>44</v>
      </c>
      <c r="N207" s="134"/>
    </row>
    <row r="208" spans="2:14">
      <c r="F208" s="209" t="s">
        <v>45</v>
      </c>
      <c r="G208" s="209"/>
      <c r="H208" s="209"/>
      <c r="I208" s="139">
        <f>SUM(F206:K206)</f>
        <v>417</v>
      </c>
      <c r="J208" s="139"/>
      <c r="K208" s="139"/>
      <c r="L208" s="135"/>
      <c r="M208" s="135">
        <v>325</v>
      </c>
      <c r="N208" s="135"/>
    </row>
    <row r="209" spans="6:14">
      <c r="F209" s="135"/>
      <c r="G209" s="135"/>
      <c r="H209" s="135"/>
      <c r="I209" s="135"/>
      <c r="J209" s="135"/>
      <c r="K209" s="135"/>
      <c r="L209" s="135"/>
      <c r="M209" s="135"/>
      <c r="N209" s="135"/>
    </row>
    <row r="210" spans="6:14">
      <c r="F210" s="209" t="s">
        <v>46</v>
      </c>
      <c r="G210" s="209"/>
      <c r="H210" s="135"/>
      <c r="I210" s="139">
        <f>I208-M208</f>
        <v>92</v>
      </c>
      <c r="J210" s="139"/>
      <c r="K210" s="139"/>
      <c r="L210" s="135"/>
      <c r="M210" s="135"/>
      <c r="N210" s="135"/>
    </row>
  </sheetData>
  <mergeCells count="19">
    <mergeCell ref="B206:D206"/>
    <mergeCell ref="F208:H208"/>
    <mergeCell ref="F210:G210"/>
    <mergeCell ref="B9:B11"/>
    <mergeCell ref="B33:B35"/>
    <mergeCell ref="C9:C11"/>
    <mergeCell ref="C33:C35"/>
    <mergeCell ref="D9:D11"/>
    <mergeCell ref="D33:D35"/>
    <mergeCell ref="F9:K9"/>
    <mergeCell ref="L9:N9"/>
    <mergeCell ref="B32:N32"/>
    <mergeCell ref="F33:K33"/>
    <mergeCell ref="L33:N33"/>
    <mergeCell ref="E2:N2"/>
    <mergeCell ref="E3:N3"/>
    <mergeCell ref="E4:N4"/>
    <mergeCell ref="E5:N5"/>
    <mergeCell ref="B8:N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1"/>
  <sheetViews>
    <sheetView workbookViewId="0">
      <pane xSplit="4" ySplit="6" topLeftCell="F54" activePane="bottomRight" state="frozen"/>
      <selection pane="topRight"/>
      <selection pane="bottomLeft"/>
      <selection pane="bottomRight" activeCell="L16" sqref="L16"/>
    </sheetView>
  </sheetViews>
  <sheetFormatPr defaultColWidth="9.33203125" defaultRowHeight="11.25"/>
  <cols>
    <col min="1" max="1" width="5.83203125" style="1" customWidth="1"/>
    <col min="2" max="2" width="8.5" style="1" customWidth="1"/>
    <col min="3" max="4" width="9.33203125" style="1"/>
    <col min="5" max="5" width="48.5" style="1" customWidth="1"/>
    <col min="6" max="6" width="32" style="1" customWidth="1"/>
    <col min="7" max="7" width="40.6640625" style="1" customWidth="1"/>
    <col min="8" max="10" width="31.33203125" style="1" customWidth="1"/>
    <col min="11" max="11" width="3.1640625" style="1" customWidth="1"/>
    <col min="12" max="16384" width="9.33203125" style="1"/>
  </cols>
  <sheetData>
    <row r="1" spans="1:11" ht="60.75" customHeight="1">
      <c r="B1" s="2"/>
      <c r="C1" s="2"/>
      <c r="D1" s="2"/>
      <c r="E1" s="217" t="s">
        <v>47</v>
      </c>
      <c r="F1" s="217"/>
      <c r="G1" s="217"/>
      <c r="H1" s="2"/>
      <c r="I1" s="2"/>
      <c r="J1" s="2"/>
      <c r="K1" s="2"/>
    </row>
    <row r="2" spans="1:11" ht="12.75" customHeight="1">
      <c r="A2" s="218" t="s">
        <v>48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</row>
    <row r="3" spans="1:11" ht="24.95" customHeight="1">
      <c r="A3" s="197" t="s">
        <v>49</v>
      </c>
      <c r="B3" s="198"/>
      <c r="C3" s="198"/>
      <c r="D3" s="198"/>
      <c r="E3" s="198"/>
      <c r="F3" s="198"/>
      <c r="G3" s="198"/>
      <c r="H3" s="198"/>
      <c r="I3" s="198"/>
      <c r="J3" s="198"/>
    </row>
    <row r="4" spans="1:11" ht="12.75" customHeight="1">
      <c r="A4" s="224" t="s">
        <v>5</v>
      </c>
      <c r="B4" s="213" t="s">
        <v>6</v>
      </c>
      <c r="C4" s="213" t="s">
        <v>7</v>
      </c>
      <c r="D4" s="6"/>
      <c r="E4" s="197" t="s">
        <v>50</v>
      </c>
      <c r="F4" s="198"/>
      <c r="G4" s="198"/>
      <c r="H4" s="198"/>
      <c r="I4" s="198"/>
      <c r="J4" s="198"/>
    </row>
    <row r="5" spans="1:11" ht="35.450000000000003" customHeight="1">
      <c r="A5" s="225"/>
      <c r="B5" s="214"/>
      <c r="C5" s="216"/>
      <c r="D5" s="8" t="s">
        <v>10</v>
      </c>
      <c r="E5" s="9" t="s">
        <v>51</v>
      </c>
      <c r="F5" s="9" t="s">
        <v>52</v>
      </c>
      <c r="G5" s="9" t="s">
        <v>53</v>
      </c>
      <c r="H5" s="5" t="s">
        <v>54</v>
      </c>
      <c r="I5" s="5" t="s">
        <v>55</v>
      </c>
      <c r="J5" s="95" t="s">
        <v>56</v>
      </c>
    </row>
    <row r="6" spans="1:11" ht="12.75" customHeight="1">
      <c r="A6" s="226"/>
      <c r="B6" s="215"/>
      <c r="C6" s="215"/>
      <c r="D6" s="10" t="s">
        <v>20</v>
      </c>
      <c r="E6" s="9" t="s">
        <v>22</v>
      </c>
      <c r="F6" s="9" t="s">
        <v>22</v>
      </c>
      <c r="G6" s="9" t="s">
        <v>22</v>
      </c>
      <c r="H6" s="5" t="s">
        <v>22</v>
      </c>
      <c r="I6" s="5" t="s">
        <v>57</v>
      </c>
      <c r="J6" s="5" t="s">
        <v>22</v>
      </c>
    </row>
    <row r="7" spans="1:11" ht="12.75" customHeight="1">
      <c r="A7" s="77">
        <v>1</v>
      </c>
      <c r="B7" s="78" t="s">
        <v>23</v>
      </c>
      <c r="C7" s="78" t="s">
        <v>23</v>
      </c>
      <c r="D7" s="79"/>
      <c r="E7" s="80"/>
      <c r="F7" s="80"/>
      <c r="G7" s="77">
        <v>9</v>
      </c>
      <c r="H7" s="81"/>
      <c r="I7" s="81"/>
      <c r="J7" s="81"/>
    </row>
    <row r="8" spans="1:11" ht="11.1" customHeight="1">
      <c r="A8" s="80"/>
      <c r="B8" s="80"/>
      <c r="C8" s="80"/>
      <c r="D8" s="82">
        <v>28</v>
      </c>
      <c r="E8" s="80"/>
      <c r="F8" s="80"/>
      <c r="G8" s="80"/>
      <c r="H8" s="81"/>
      <c r="I8" s="81"/>
      <c r="J8" s="81"/>
    </row>
    <row r="9" spans="1:11" ht="12.75" customHeight="1">
      <c r="A9" s="77">
        <v>2</v>
      </c>
      <c r="B9" s="77">
        <v>1</v>
      </c>
      <c r="C9" s="78" t="s">
        <v>24</v>
      </c>
      <c r="D9" s="82"/>
      <c r="E9" s="80"/>
      <c r="F9" s="80"/>
      <c r="G9" s="77">
        <v>18</v>
      </c>
      <c r="H9" s="81"/>
      <c r="I9" s="81"/>
      <c r="J9" s="81">
        <v>9</v>
      </c>
    </row>
    <row r="10" spans="1:11" ht="11.1" customHeight="1">
      <c r="A10" s="80"/>
      <c r="B10" s="80"/>
      <c r="C10" s="80"/>
      <c r="D10" s="82">
        <v>209</v>
      </c>
      <c r="E10" s="80"/>
      <c r="F10" s="80"/>
      <c r="G10" s="80"/>
      <c r="H10" s="81"/>
      <c r="I10" s="81"/>
      <c r="J10" s="81"/>
    </row>
    <row r="11" spans="1:11" ht="12.75" customHeight="1">
      <c r="A11" s="77">
        <v>3</v>
      </c>
      <c r="B11" s="77">
        <v>2</v>
      </c>
      <c r="C11" s="78" t="s">
        <v>24</v>
      </c>
      <c r="D11" s="82"/>
      <c r="E11" s="80"/>
      <c r="F11" s="80"/>
      <c r="G11" s="77">
        <v>18</v>
      </c>
      <c r="H11" s="81"/>
      <c r="I11" s="81"/>
      <c r="J11" s="81">
        <v>9</v>
      </c>
    </row>
    <row r="12" spans="1:11" ht="11.1" customHeight="1">
      <c r="A12" s="80"/>
      <c r="B12" s="80"/>
      <c r="C12" s="80"/>
      <c r="D12" s="82">
        <v>325</v>
      </c>
      <c r="E12" s="80"/>
      <c r="F12" s="80"/>
      <c r="G12" s="80"/>
      <c r="H12" s="81"/>
      <c r="I12" s="81"/>
      <c r="J12" s="81"/>
    </row>
    <row r="13" spans="1:11" ht="12.75" customHeight="1">
      <c r="A13" s="77">
        <v>4</v>
      </c>
      <c r="B13" s="77">
        <v>3</v>
      </c>
      <c r="C13" s="78" t="s">
        <v>25</v>
      </c>
      <c r="D13" s="82"/>
      <c r="E13" s="80"/>
      <c r="F13" s="77">
        <v>3</v>
      </c>
      <c r="G13" s="80"/>
      <c r="H13" s="81"/>
      <c r="I13" s="81">
        <v>6</v>
      </c>
      <c r="J13" s="81"/>
    </row>
    <row r="14" spans="1:11" ht="11.1" customHeight="1">
      <c r="A14" s="80"/>
      <c r="B14" s="80"/>
      <c r="C14" s="80"/>
      <c r="D14" s="82">
        <v>322</v>
      </c>
      <c r="E14" s="80"/>
      <c r="F14" s="80"/>
      <c r="G14" s="80"/>
      <c r="H14" s="81"/>
      <c r="I14" s="81"/>
      <c r="J14" s="81"/>
    </row>
    <row r="15" spans="1:11" ht="12.75" customHeight="1">
      <c r="A15" s="77">
        <v>5</v>
      </c>
      <c r="B15" s="77">
        <v>4</v>
      </c>
      <c r="C15" s="78" t="s">
        <v>25</v>
      </c>
      <c r="D15" s="82"/>
      <c r="E15" s="80"/>
      <c r="F15" s="77">
        <v>3</v>
      </c>
      <c r="G15" s="80"/>
      <c r="H15" s="81"/>
      <c r="I15" s="81">
        <v>6</v>
      </c>
      <c r="J15" s="81"/>
    </row>
    <row r="16" spans="1:11" ht="11.1" customHeight="1">
      <c r="A16" s="80"/>
      <c r="B16" s="80"/>
      <c r="C16" s="80"/>
      <c r="D16" s="82">
        <v>338</v>
      </c>
      <c r="E16" s="80"/>
      <c r="F16" s="80"/>
      <c r="G16" s="80"/>
      <c r="H16" s="81"/>
      <c r="I16" s="81"/>
      <c r="J16" s="81"/>
    </row>
    <row r="17" spans="1:10" ht="12.75" customHeight="1">
      <c r="A17" s="77">
        <v>6</v>
      </c>
      <c r="B17" s="77">
        <v>5</v>
      </c>
      <c r="C17" s="78" t="s">
        <v>25</v>
      </c>
      <c r="D17" s="82"/>
      <c r="E17" s="77">
        <v>3</v>
      </c>
      <c r="F17" s="80"/>
      <c r="G17" s="80"/>
      <c r="H17" s="81"/>
      <c r="I17" s="81">
        <v>6</v>
      </c>
      <c r="J17" s="81"/>
    </row>
    <row r="18" spans="1:10" ht="14.1" customHeight="1">
      <c r="A18" s="80"/>
      <c r="B18" s="80"/>
      <c r="C18" s="80"/>
      <c r="D18" s="82">
        <v>328</v>
      </c>
      <c r="E18" s="80"/>
      <c r="F18" s="80"/>
      <c r="G18" s="80"/>
      <c r="H18" s="81"/>
      <c r="I18" s="81"/>
      <c r="J18" s="81"/>
    </row>
    <row r="19" spans="1:10" ht="12.75" customHeight="1">
      <c r="A19" s="77">
        <v>7</v>
      </c>
      <c r="B19" s="77">
        <v>6</v>
      </c>
      <c r="C19" s="78" t="s">
        <v>25</v>
      </c>
      <c r="D19" s="82"/>
      <c r="E19" s="77">
        <v>3</v>
      </c>
      <c r="F19" s="80"/>
      <c r="G19" s="80"/>
      <c r="H19" s="81"/>
      <c r="I19" s="81">
        <v>6</v>
      </c>
      <c r="J19" s="81"/>
    </row>
    <row r="20" spans="1:10" ht="11.1" customHeight="1">
      <c r="A20" s="80"/>
      <c r="B20" s="80"/>
      <c r="C20" s="80"/>
      <c r="D20" s="82">
        <v>295.5</v>
      </c>
      <c r="E20" s="80"/>
      <c r="F20" s="80"/>
      <c r="G20" s="80"/>
      <c r="H20" s="81"/>
      <c r="I20" s="81"/>
      <c r="J20" s="81"/>
    </row>
    <row r="21" spans="1:10" ht="12.75" customHeight="1">
      <c r="A21" s="77">
        <v>8</v>
      </c>
      <c r="B21" s="77">
        <v>7</v>
      </c>
      <c r="C21" s="78" t="s">
        <v>24</v>
      </c>
      <c r="D21" s="82"/>
      <c r="E21" s="80"/>
      <c r="F21" s="80"/>
      <c r="G21" s="77">
        <v>9</v>
      </c>
      <c r="H21" s="81"/>
      <c r="I21" s="81"/>
      <c r="J21" s="81"/>
    </row>
    <row r="22" spans="1:10" ht="12.75" customHeight="1">
      <c r="A22" s="77"/>
      <c r="B22" s="83"/>
      <c r="C22" s="84"/>
      <c r="D22" s="85"/>
      <c r="E22" s="86"/>
      <c r="F22" s="86"/>
      <c r="G22" s="83"/>
      <c r="H22" s="87"/>
      <c r="I22" s="87"/>
      <c r="J22" s="87"/>
    </row>
    <row r="23" spans="1:10" ht="12.75" customHeight="1">
      <c r="A23" s="77"/>
      <c r="B23" s="88"/>
      <c r="C23" s="89"/>
      <c r="D23" s="90">
        <f>SUM(D7:D21)</f>
        <v>1845.5</v>
      </c>
      <c r="E23" s="90">
        <f>SUM(E7:E21)</f>
        <v>6</v>
      </c>
      <c r="F23" s="90">
        <f>SUM(F7:F21)</f>
        <v>6</v>
      </c>
      <c r="G23" s="90">
        <f t="shared" ref="G23:J23" si="0">SUM(G7:G21)</f>
        <v>54</v>
      </c>
      <c r="H23" s="90">
        <f t="shared" si="0"/>
        <v>0</v>
      </c>
      <c r="I23" s="90">
        <f t="shared" si="0"/>
        <v>24</v>
      </c>
      <c r="J23" s="90">
        <f t="shared" si="0"/>
        <v>18</v>
      </c>
    </row>
    <row r="24" spans="1:10" ht="11.1" customHeight="1">
      <c r="A24" s="16"/>
      <c r="B24" s="86"/>
      <c r="C24" s="86"/>
      <c r="D24" s="85"/>
      <c r="E24" s="86"/>
      <c r="F24" s="86"/>
      <c r="G24" s="86"/>
      <c r="H24" s="87"/>
      <c r="I24" s="87"/>
      <c r="J24" s="87"/>
    </row>
    <row r="25" spans="1:10" ht="11.1" customHeight="1">
      <c r="A25" s="16"/>
      <c r="B25" s="16"/>
      <c r="C25" s="16"/>
      <c r="D25" s="17"/>
      <c r="E25" s="16"/>
      <c r="F25" s="16"/>
      <c r="G25" s="16"/>
      <c r="H25" s="91"/>
      <c r="I25" s="91"/>
      <c r="J25" s="91"/>
    </row>
    <row r="26" spans="1:10" ht="15.6" customHeight="1">
      <c r="A26" s="12">
        <v>10</v>
      </c>
      <c r="B26" s="13">
        <v>21</v>
      </c>
      <c r="C26" s="14" t="s">
        <v>28</v>
      </c>
      <c r="D26" s="92"/>
      <c r="E26" s="15"/>
      <c r="F26" s="15"/>
      <c r="G26" s="13">
        <v>3</v>
      </c>
      <c r="H26" s="93"/>
      <c r="I26" s="93"/>
      <c r="J26" s="93"/>
    </row>
    <row r="27" spans="1:10" ht="11.1" customHeight="1">
      <c r="A27" s="16"/>
      <c r="B27" s="16"/>
      <c r="C27" s="16"/>
      <c r="D27" s="17">
        <v>245</v>
      </c>
      <c r="E27" s="16"/>
      <c r="F27" s="16"/>
      <c r="G27" s="16"/>
      <c r="H27" s="91"/>
      <c r="I27" s="91"/>
      <c r="J27" s="91"/>
    </row>
    <row r="28" spans="1:10" ht="12.75" customHeight="1">
      <c r="A28" s="12">
        <v>11</v>
      </c>
      <c r="B28" s="19" t="s">
        <v>29</v>
      </c>
      <c r="C28" s="19" t="s">
        <v>30</v>
      </c>
      <c r="D28" s="17"/>
      <c r="E28" s="16"/>
      <c r="F28" s="12">
        <v>3</v>
      </c>
      <c r="G28" s="16"/>
      <c r="H28" s="91"/>
      <c r="I28" s="91"/>
      <c r="J28" s="91"/>
    </row>
    <row r="29" spans="1:10" ht="11.1" customHeight="1">
      <c r="A29" s="16"/>
      <c r="B29" s="16"/>
      <c r="C29" s="16"/>
      <c r="D29" s="17">
        <v>192</v>
      </c>
      <c r="E29" s="16"/>
      <c r="F29" s="16"/>
      <c r="G29" s="16"/>
      <c r="H29" s="91"/>
      <c r="I29" s="91"/>
      <c r="J29" s="91"/>
    </row>
    <row r="30" spans="1:10" ht="12.75" customHeight="1">
      <c r="A30" s="12">
        <v>12</v>
      </c>
      <c r="B30" s="19" t="s">
        <v>31</v>
      </c>
      <c r="C30" s="19" t="s">
        <v>32</v>
      </c>
      <c r="D30" s="17"/>
      <c r="E30" s="16"/>
      <c r="F30" s="16"/>
      <c r="G30" s="12">
        <v>6</v>
      </c>
      <c r="H30" s="91"/>
      <c r="I30" s="91"/>
      <c r="J30" s="91"/>
    </row>
    <row r="31" spans="1:10" ht="11.1" customHeight="1">
      <c r="A31" s="16"/>
      <c r="B31" s="16"/>
      <c r="C31" s="16"/>
      <c r="D31" s="17">
        <v>255</v>
      </c>
      <c r="E31" s="16"/>
      <c r="F31" s="16"/>
      <c r="G31" s="16"/>
      <c r="H31" s="91"/>
      <c r="I31" s="91"/>
      <c r="J31" s="91"/>
    </row>
    <row r="32" spans="1:10" ht="12.75" customHeight="1">
      <c r="A32" s="12">
        <v>13</v>
      </c>
      <c r="B32" s="12">
        <v>22</v>
      </c>
      <c r="C32" s="19" t="s">
        <v>33</v>
      </c>
      <c r="D32" s="17"/>
      <c r="E32" s="12">
        <v>3</v>
      </c>
      <c r="F32" s="16"/>
      <c r="G32" s="16"/>
      <c r="H32" s="91"/>
      <c r="I32" s="91"/>
      <c r="J32" s="91"/>
    </row>
    <row r="33" spans="1:10" ht="11.1" customHeight="1">
      <c r="A33" s="16"/>
      <c r="B33" s="16"/>
      <c r="C33" s="16"/>
      <c r="D33" s="17">
        <v>244</v>
      </c>
      <c r="E33" s="16"/>
      <c r="F33" s="16"/>
      <c r="G33" s="16"/>
      <c r="H33" s="91"/>
      <c r="I33" s="91"/>
      <c r="J33" s="91"/>
    </row>
    <row r="34" spans="1:10" ht="12.75" customHeight="1">
      <c r="A34" s="12">
        <v>14</v>
      </c>
      <c r="B34" s="12">
        <v>23</v>
      </c>
      <c r="C34" s="19" t="s">
        <v>34</v>
      </c>
      <c r="D34" s="19"/>
      <c r="E34" s="16"/>
      <c r="F34" s="12">
        <v>3</v>
      </c>
      <c r="G34" s="16"/>
      <c r="H34" s="91"/>
      <c r="I34" s="91"/>
      <c r="J34" s="91"/>
    </row>
    <row r="35" spans="1:10" ht="11.1" customHeight="1">
      <c r="A35" s="16"/>
      <c r="B35" s="16"/>
      <c r="C35" s="16"/>
      <c r="D35" s="16">
        <v>298</v>
      </c>
      <c r="E35" s="16"/>
      <c r="F35" s="16"/>
      <c r="G35" s="16"/>
      <c r="H35" s="91"/>
      <c r="I35" s="91"/>
      <c r="J35" s="91"/>
    </row>
    <row r="36" spans="1:10" ht="12.75" customHeight="1">
      <c r="A36" s="12">
        <v>15</v>
      </c>
      <c r="B36" s="13">
        <v>24</v>
      </c>
      <c r="C36" s="14" t="s">
        <v>32</v>
      </c>
      <c r="D36" s="14"/>
      <c r="E36" s="15"/>
      <c r="F36" s="15"/>
      <c r="G36" s="15"/>
      <c r="H36" s="94">
        <v>3</v>
      </c>
      <c r="I36" s="94"/>
      <c r="J36" s="94"/>
    </row>
    <row r="37" spans="1:10" ht="12.75" customHeight="1">
      <c r="A37" s="12">
        <v>22</v>
      </c>
      <c r="B37" s="13">
        <v>31</v>
      </c>
      <c r="C37" s="14" t="s">
        <v>28</v>
      </c>
      <c r="D37" s="14"/>
      <c r="E37" s="15"/>
      <c r="F37" s="15"/>
      <c r="G37" s="13">
        <v>3</v>
      </c>
      <c r="H37" s="93"/>
      <c r="I37" s="93"/>
      <c r="J37" s="93"/>
    </row>
    <row r="38" spans="1:10" ht="11.1" customHeight="1">
      <c r="A38" s="16"/>
      <c r="B38" s="16"/>
      <c r="C38" s="16"/>
      <c r="D38" s="17">
        <v>350</v>
      </c>
      <c r="E38" s="16"/>
      <c r="F38" s="16"/>
      <c r="G38" s="16"/>
      <c r="H38" s="91"/>
      <c r="I38" s="91"/>
      <c r="J38" s="91"/>
    </row>
    <row r="39" spans="1:10" ht="12.75" customHeight="1">
      <c r="A39" s="12">
        <v>23</v>
      </c>
      <c r="B39" s="12">
        <v>32</v>
      </c>
      <c r="C39" s="19" t="s">
        <v>34</v>
      </c>
      <c r="D39" s="17"/>
      <c r="E39" s="16"/>
      <c r="F39" s="12">
        <v>3</v>
      </c>
      <c r="G39" s="16"/>
      <c r="H39" s="91"/>
      <c r="I39" s="91"/>
      <c r="J39" s="91"/>
    </row>
    <row r="40" spans="1:10" ht="11.1" customHeight="1">
      <c r="A40" s="16"/>
      <c r="B40" s="16"/>
      <c r="C40" s="16"/>
      <c r="D40" s="17">
        <v>350</v>
      </c>
      <c r="E40" s="16"/>
      <c r="F40" s="16"/>
      <c r="G40" s="16"/>
      <c r="H40" s="91"/>
      <c r="I40" s="91"/>
      <c r="J40" s="91"/>
    </row>
    <row r="41" spans="1:10" ht="12.75" customHeight="1">
      <c r="A41" s="12">
        <v>24</v>
      </c>
      <c r="B41" s="12">
        <v>33</v>
      </c>
      <c r="C41" s="19" t="s">
        <v>30</v>
      </c>
      <c r="D41" s="17"/>
      <c r="E41" s="12">
        <v>3</v>
      </c>
      <c r="F41" s="16"/>
      <c r="G41" s="16"/>
      <c r="H41" s="91"/>
      <c r="I41" s="91"/>
      <c r="J41" s="91"/>
    </row>
    <row r="42" spans="1:10" ht="11.1" customHeight="1">
      <c r="A42" s="16"/>
      <c r="B42" s="16"/>
      <c r="C42" s="16"/>
      <c r="D42" s="17">
        <v>350</v>
      </c>
      <c r="E42" s="16"/>
      <c r="F42" s="16"/>
      <c r="G42" s="16"/>
      <c r="H42" s="91"/>
      <c r="I42" s="91"/>
      <c r="J42" s="91"/>
    </row>
    <row r="43" spans="1:10" ht="12.75" customHeight="1">
      <c r="A43" s="12">
        <v>25</v>
      </c>
      <c r="B43" s="12">
        <v>34</v>
      </c>
      <c r="C43" s="19" t="s">
        <v>30</v>
      </c>
      <c r="D43" s="17"/>
      <c r="E43" s="12">
        <v>3</v>
      </c>
      <c r="F43" s="16"/>
      <c r="G43" s="16"/>
      <c r="H43" s="91"/>
      <c r="I43" s="91"/>
      <c r="J43" s="91"/>
    </row>
    <row r="44" spans="1:10" ht="11.1" customHeight="1">
      <c r="A44" s="16"/>
      <c r="B44" s="16"/>
      <c r="C44" s="16"/>
      <c r="D44" s="17">
        <v>346</v>
      </c>
      <c r="E44" s="16"/>
      <c r="F44" s="16"/>
      <c r="G44" s="16"/>
      <c r="H44" s="91"/>
      <c r="I44" s="91"/>
      <c r="J44" s="91"/>
    </row>
    <row r="45" spans="1:10" ht="12.75" customHeight="1">
      <c r="A45" s="12">
        <v>26</v>
      </c>
      <c r="B45" s="12">
        <v>35</v>
      </c>
      <c r="C45" s="19" t="s">
        <v>34</v>
      </c>
      <c r="D45" s="17"/>
      <c r="E45" s="16"/>
      <c r="F45" s="12">
        <v>3</v>
      </c>
      <c r="G45" s="16"/>
      <c r="H45" s="91"/>
      <c r="I45" s="91"/>
      <c r="J45" s="91"/>
    </row>
    <row r="46" spans="1:10" ht="11.1" customHeight="1">
      <c r="A46" s="16"/>
      <c r="B46" s="16"/>
      <c r="C46" s="16"/>
      <c r="D46" s="17">
        <v>354</v>
      </c>
      <c r="E46" s="16"/>
      <c r="F46" s="16"/>
      <c r="G46" s="16"/>
      <c r="H46" s="91"/>
      <c r="I46" s="91"/>
      <c r="J46" s="91"/>
    </row>
    <row r="47" spans="1:10" ht="12.75" customHeight="1">
      <c r="A47" s="12">
        <v>27</v>
      </c>
      <c r="B47" s="12">
        <v>36</v>
      </c>
      <c r="C47" s="19" t="s">
        <v>30</v>
      </c>
      <c r="D47" s="17"/>
      <c r="E47" s="12">
        <v>3</v>
      </c>
      <c r="F47" s="16"/>
      <c r="G47" s="16"/>
      <c r="H47" s="91"/>
      <c r="I47" s="91"/>
      <c r="J47" s="91"/>
    </row>
    <row r="48" spans="1:10" ht="11.1" customHeight="1">
      <c r="A48" s="16"/>
      <c r="B48" s="16"/>
      <c r="C48" s="16"/>
      <c r="D48" s="17">
        <v>346</v>
      </c>
      <c r="E48" s="16"/>
      <c r="F48" s="16"/>
      <c r="G48" s="16"/>
      <c r="H48" s="91"/>
      <c r="I48" s="91"/>
      <c r="J48" s="91"/>
    </row>
    <row r="49" spans="1:10" ht="12.75" customHeight="1">
      <c r="A49" s="12">
        <v>28</v>
      </c>
      <c r="B49" s="12">
        <v>37</v>
      </c>
      <c r="C49" s="19" t="s">
        <v>34</v>
      </c>
      <c r="D49" s="17"/>
      <c r="E49" s="16"/>
      <c r="F49" s="12">
        <v>3</v>
      </c>
      <c r="G49" s="16"/>
      <c r="H49" s="91"/>
      <c r="I49" s="91"/>
      <c r="J49" s="91"/>
    </row>
    <row r="50" spans="1:10" ht="11.1" customHeight="1">
      <c r="A50" s="16"/>
      <c r="B50" s="16"/>
      <c r="C50" s="16"/>
      <c r="D50" s="17">
        <v>354</v>
      </c>
      <c r="E50" s="16"/>
      <c r="F50" s="16"/>
      <c r="G50" s="16"/>
      <c r="H50" s="91"/>
      <c r="I50" s="91"/>
      <c r="J50" s="91"/>
    </row>
    <row r="51" spans="1:10" ht="12.75" customHeight="1">
      <c r="A51" s="12">
        <v>29</v>
      </c>
      <c r="B51" s="12">
        <v>38</v>
      </c>
      <c r="C51" s="19" t="s">
        <v>34</v>
      </c>
      <c r="D51" s="17"/>
      <c r="E51" s="12">
        <v>3</v>
      </c>
      <c r="F51" s="16"/>
      <c r="G51" s="16"/>
      <c r="H51" s="91"/>
      <c r="I51" s="91"/>
      <c r="J51" s="91"/>
    </row>
    <row r="52" spans="1:10" ht="11.1" customHeight="1">
      <c r="A52" s="16"/>
      <c r="B52" s="16"/>
      <c r="C52" s="16"/>
      <c r="D52" s="17">
        <v>342</v>
      </c>
      <c r="E52" s="16"/>
      <c r="F52" s="16"/>
      <c r="G52" s="16"/>
      <c r="H52" s="91"/>
      <c r="I52" s="91"/>
      <c r="J52" s="91"/>
    </row>
    <row r="53" spans="1:10" ht="12.75" customHeight="1">
      <c r="A53" s="12">
        <v>30</v>
      </c>
      <c r="B53" s="12">
        <v>39</v>
      </c>
      <c r="C53" s="19" t="s">
        <v>33</v>
      </c>
      <c r="D53" s="17"/>
      <c r="E53" s="12">
        <v>3</v>
      </c>
      <c r="F53" s="16"/>
      <c r="G53" s="16"/>
      <c r="H53" s="91"/>
      <c r="I53" s="91"/>
      <c r="J53" s="91"/>
    </row>
    <row r="54" spans="1:10" ht="11.1" customHeight="1">
      <c r="A54" s="16"/>
      <c r="B54" s="16"/>
      <c r="C54" s="16"/>
      <c r="D54" s="17">
        <v>290</v>
      </c>
      <c r="E54" s="16"/>
      <c r="F54" s="16"/>
      <c r="G54" s="16"/>
      <c r="H54" s="91"/>
      <c r="I54" s="91"/>
      <c r="J54" s="91"/>
    </row>
    <row r="55" spans="1:10" ht="12.75" customHeight="1">
      <c r="A55" s="12">
        <v>31</v>
      </c>
      <c r="B55" s="12">
        <v>40</v>
      </c>
      <c r="C55" s="19" t="s">
        <v>34</v>
      </c>
      <c r="D55" s="17"/>
      <c r="E55" s="16"/>
      <c r="F55" s="12">
        <v>3</v>
      </c>
      <c r="G55" s="16"/>
      <c r="H55" s="91"/>
      <c r="I55" s="91"/>
      <c r="J55" s="91"/>
    </row>
    <row r="56" spans="1:10" ht="11.1" customHeight="1">
      <c r="A56" s="16"/>
      <c r="B56" s="16"/>
      <c r="C56" s="16"/>
      <c r="D56" s="17">
        <v>406</v>
      </c>
      <c r="E56" s="16"/>
      <c r="F56" s="16"/>
      <c r="G56" s="16"/>
      <c r="H56" s="91"/>
      <c r="I56" s="91"/>
      <c r="J56" s="91"/>
    </row>
    <row r="57" spans="1:10" ht="12.75" customHeight="1">
      <c r="A57" s="12">
        <v>32</v>
      </c>
      <c r="B57" s="12">
        <v>41</v>
      </c>
      <c r="C57" s="19" t="s">
        <v>33</v>
      </c>
      <c r="D57" s="17"/>
      <c r="E57" s="12">
        <v>3</v>
      </c>
      <c r="F57" s="16"/>
      <c r="G57" s="16"/>
      <c r="H57" s="91"/>
      <c r="I57" s="91"/>
      <c r="J57" s="91"/>
    </row>
    <row r="58" spans="1:10" ht="11.1" customHeight="1">
      <c r="A58" s="16"/>
      <c r="B58" s="16"/>
      <c r="C58" s="16"/>
      <c r="D58" s="17">
        <v>294</v>
      </c>
      <c r="E58" s="16"/>
      <c r="F58" s="16"/>
      <c r="G58" s="16"/>
      <c r="H58" s="91"/>
      <c r="I58" s="91"/>
      <c r="J58" s="91"/>
    </row>
    <row r="59" spans="1:10" ht="12.75" customHeight="1">
      <c r="A59" s="12">
        <v>33</v>
      </c>
      <c r="B59" s="12">
        <v>42</v>
      </c>
      <c r="C59" s="19" t="s">
        <v>30</v>
      </c>
      <c r="D59" s="17"/>
      <c r="E59" s="12">
        <v>3</v>
      </c>
      <c r="F59" s="16"/>
      <c r="G59" s="16"/>
      <c r="H59" s="91"/>
      <c r="I59" s="91"/>
      <c r="J59" s="91"/>
    </row>
    <row r="60" spans="1:10" ht="11.1" customHeight="1">
      <c r="A60" s="16"/>
      <c r="B60" s="16"/>
      <c r="C60" s="16"/>
      <c r="D60" s="17">
        <v>334</v>
      </c>
      <c r="E60" s="16"/>
      <c r="F60" s="16"/>
      <c r="G60" s="16"/>
      <c r="H60" s="91"/>
      <c r="I60" s="91"/>
      <c r="J60" s="91"/>
    </row>
    <row r="61" spans="1:10" ht="12.75" customHeight="1">
      <c r="A61" s="12">
        <v>34</v>
      </c>
      <c r="B61" s="12">
        <v>43</v>
      </c>
      <c r="C61" s="19" t="s">
        <v>30</v>
      </c>
      <c r="D61" s="17"/>
      <c r="E61" s="16"/>
      <c r="F61" s="12">
        <v>3</v>
      </c>
      <c r="G61" s="16"/>
      <c r="H61" s="91"/>
      <c r="I61" s="91"/>
      <c r="J61" s="91"/>
    </row>
    <row r="62" spans="1:10" ht="11.1" customHeight="1">
      <c r="A62" s="16"/>
      <c r="B62" s="16"/>
      <c r="C62" s="16"/>
      <c r="D62" s="17">
        <v>356</v>
      </c>
      <c r="E62" s="16"/>
      <c r="F62" s="16"/>
      <c r="G62" s="16"/>
      <c r="H62" s="91"/>
      <c r="I62" s="91"/>
      <c r="J62" s="91"/>
    </row>
    <row r="63" spans="1:10" ht="12.75" customHeight="1">
      <c r="A63" s="12">
        <v>35</v>
      </c>
      <c r="B63" s="12">
        <v>44</v>
      </c>
      <c r="C63" s="19" t="s">
        <v>34</v>
      </c>
      <c r="D63" s="17"/>
      <c r="E63" s="12">
        <v>3</v>
      </c>
      <c r="F63" s="16"/>
      <c r="G63" s="16"/>
      <c r="H63" s="91"/>
      <c r="I63" s="91"/>
      <c r="J63" s="91"/>
    </row>
    <row r="64" spans="1:10" ht="11.1" customHeight="1">
      <c r="A64" s="16"/>
      <c r="B64" s="16"/>
      <c r="C64" s="16"/>
      <c r="D64" s="17">
        <v>344</v>
      </c>
      <c r="E64" s="16"/>
      <c r="F64" s="16"/>
      <c r="G64" s="16"/>
      <c r="H64" s="91"/>
      <c r="I64" s="91"/>
      <c r="J64" s="91"/>
    </row>
    <row r="65" spans="1:10" ht="12.75" customHeight="1">
      <c r="A65" s="12">
        <v>36</v>
      </c>
      <c r="B65" s="12">
        <v>45</v>
      </c>
      <c r="C65" s="19" t="s">
        <v>34</v>
      </c>
      <c r="D65" s="17"/>
      <c r="E65" s="12">
        <v>3</v>
      </c>
      <c r="F65" s="16"/>
      <c r="G65" s="16"/>
      <c r="H65" s="91"/>
      <c r="I65" s="91"/>
      <c r="J65" s="91"/>
    </row>
    <row r="66" spans="1:10" ht="11.1" customHeight="1">
      <c r="A66" s="16"/>
      <c r="B66" s="16"/>
      <c r="C66" s="16"/>
      <c r="D66" s="17">
        <v>354</v>
      </c>
      <c r="E66" s="16"/>
      <c r="F66" s="16"/>
      <c r="G66" s="16"/>
      <c r="H66" s="91"/>
      <c r="I66" s="91"/>
      <c r="J66" s="91"/>
    </row>
    <row r="67" spans="1:10" ht="12.75" customHeight="1">
      <c r="A67" s="12">
        <v>37</v>
      </c>
      <c r="B67" s="12">
        <v>46</v>
      </c>
      <c r="C67" s="19" t="s">
        <v>30</v>
      </c>
      <c r="D67" s="17"/>
      <c r="E67" s="12">
        <v>3</v>
      </c>
      <c r="F67" s="16"/>
      <c r="G67" s="16"/>
      <c r="H67" s="91"/>
      <c r="I67" s="91"/>
      <c r="J67" s="91"/>
    </row>
    <row r="68" spans="1:10" ht="11.1" customHeight="1">
      <c r="A68" s="16"/>
      <c r="B68" s="16"/>
      <c r="C68" s="16"/>
      <c r="D68" s="17">
        <v>326</v>
      </c>
      <c r="E68" s="16"/>
      <c r="F68" s="16"/>
      <c r="G68" s="16"/>
      <c r="H68" s="91"/>
      <c r="I68" s="91"/>
      <c r="J68" s="91"/>
    </row>
    <row r="69" spans="1:10" ht="12.75" customHeight="1">
      <c r="A69" s="12">
        <v>38</v>
      </c>
      <c r="B69" s="12">
        <v>47</v>
      </c>
      <c r="C69" s="19" t="s">
        <v>34</v>
      </c>
      <c r="D69" s="17"/>
      <c r="E69" s="12">
        <v>3</v>
      </c>
      <c r="F69" s="16"/>
      <c r="G69" s="16"/>
      <c r="H69" s="91"/>
      <c r="I69" s="91"/>
      <c r="J69" s="91"/>
    </row>
    <row r="70" spans="1:10" ht="11.1" customHeight="1">
      <c r="A70" s="16"/>
      <c r="B70" s="16"/>
      <c r="C70" s="16"/>
      <c r="D70" s="17">
        <v>353</v>
      </c>
      <c r="E70" s="16"/>
      <c r="F70" s="16"/>
      <c r="G70" s="16"/>
      <c r="H70" s="91"/>
      <c r="I70" s="91"/>
      <c r="J70" s="91"/>
    </row>
    <row r="71" spans="1:10" ht="12.75" customHeight="1">
      <c r="A71" s="12">
        <v>39</v>
      </c>
      <c r="B71" s="12">
        <v>48</v>
      </c>
      <c r="C71" s="19" t="s">
        <v>28</v>
      </c>
      <c r="D71" s="17"/>
      <c r="E71" s="16"/>
      <c r="F71" s="16"/>
      <c r="G71" s="12">
        <v>3</v>
      </c>
      <c r="H71" s="96">
        <v>3</v>
      </c>
      <c r="I71" s="96"/>
      <c r="J71" s="96"/>
    </row>
    <row r="72" spans="1:10" ht="11.1" customHeight="1">
      <c r="A72" s="16"/>
      <c r="B72" s="16"/>
      <c r="C72" s="16"/>
      <c r="D72" s="17">
        <v>370</v>
      </c>
      <c r="E72" s="16"/>
      <c r="F72" s="16"/>
      <c r="G72" s="16"/>
      <c r="H72" s="91"/>
      <c r="I72" s="91"/>
      <c r="J72" s="91"/>
    </row>
    <row r="73" spans="1:10" ht="12.75" customHeight="1">
      <c r="A73" s="12">
        <v>40</v>
      </c>
      <c r="B73" s="12">
        <v>49</v>
      </c>
      <c r="C73" s="19" t="s">
        <v>34</v>
      </c>
      <c r="D73" s="17"/>
      <c r="E73" s="16"/>
      <c r="F73" s="12">
        <v>3</v>
      </c>
      <c r="G73" s="16"/>
      <c r="H73" s="91"/>
      <c r="I73" s="91"/>
      <c r="J73" s="91"/>
    </row>
    <row r="74" spans="1:10" ht="11.1" customHeight="1">
      <c r="A74" s="16"/>
      <c r="B74" s="16"/>
      <c r="C74" s="16"/>
      <c r="D74" s="17">
        <v>330</v>
      </c>
      <c r="E74" s="16"/>
      <c r="F74" s="16"/>
      <c r="G74" s="16"/>
      <c r="H74" s="91"/>
      <c r="I74" s="91"/>
      <c r="J74" s="91"/>
    </row>
    <row r="75" spans="1:10" ht="12.75" customHeight="1">
      <c r="A75" s="12">
        <v>41</v>
      </c>
      <c r="B75" s="12">
        <v>50</v>
      </c>
      <c r="C75" s="19" t="s">
        <v>34</v>
      </c>
      <c r="D75" s="17"/>
      <c r="E75" s="16"/>
      <c r="F75" s="12">
        <v>3</v>
      </c>
      <c r="G75" s="16"/>
      <c r="H75" s="91"/>
      <c r="I75" s="91"/>
      <c r="J75" s="91"/>
    </row>
    <row r="76" spans="1:10" ht="11.1" customHeight="1">
      <c r="A76" s="16"/>
      <c r="B76" s="16"/>
      <c r="C76" s="16"/>
      <c r="D76" s="17">
        <v>350</v>
      </c>
      <c r="E76" s="16"/>
      <c r="F76" s="16"/>
      <c r="G76" s="16"/>
      <c r="H76" s="91"/>
      <c r="I76" s="91"/>
      <c r="J76" s="91"/>
    </row>
    <row r="77" spans="1:10" ht="12.75" customHeight="1">
      <c r="A77" s="12">
        <v>42</v>
      </c>
      <c r="B77" s="12">
        <v>51</v>
      </c>
      <c r="C77" s="19" t="s">
        <v>34</v>
      </c>
      <c r="D77" s="17"/>
      <c r="E77" s="16"/>
      <c r="F77" s="12">
        <v>3</v>
      </c>
      <c r="G77" s="16"/>
      <c r="H77" s="91"/>
      <c r="I77" s="91"/>
      <c r="J77" s="91"/>
    </row>
    <row r="78" spans="1:10" ht="11.1" customHeight="1">
      <c r="A78" s="16"/>
      <c r="B78" s="16"/>
      <c r="C78" s="16"/>
      <c r="D78" s="17">
        <v>350</v>
      </c>
      <c r="E78" s="16"/>
      <c r="F78" s="16"/>
      <c r="G78" s="16"/>
      <c r="H78" s="91"/>
      <c r="I78" s="91"/>
      <c r="J78" s="91"/>
    </row>
    <row r="79" spans="1:10" ht="12.75" customHeight="1">
      <c r="A79" s="12">
        <v>43</v>
      </c>
      <c r="B79" s="12">
        <v>52</v>
      </c>
      <c r="C79" s="19" t="s">
        <v>34</v>
      </c>
      <c r="D79" s="17"/>
      <c r="E79" s="16"/>
      <c r="F79" s="12">
        <v>3</v>
      </c>
      <c r="G79" s="16"/>
      <c r="H79" s="91"/>
      <c r="I79" s="91"/>
      <c r="J79" s="91"/>
    </row>
    <row r="80" spans="1:10" ht="11.1" customHeight="1">
      <c r="A80" s="16"/>
      <c r="B80" s="16"/>
      <c r="C80" s="16"/>
      <c r="D80" s="17">
        <v>351</v>
      </c>
      <c r="E80" s="16"/>
      <c r="F80" s="16"/>
      <c r="G80" s="16"/>
      <c r="H80" s="91"/>
      <c r="I80" s="91"/>
      <c r="J80" s="91"/>
    </row>
    <row r="81" spans="1:10" ht="12.75" customHeight="1">
      <c r="A81" s="12">
        <v>44</v>
      </c>
      <c r="B81" s="12">
        <v>53</v>
      </c>
      <c r="C81" s="19" t="s">
        <v>28</v>
      </c>
      <c r="D81" s="17"/>
      <c r="E81" s="16"/>
      <c r="F81" s="16"/>
      <c r="G81" s="12">
        <v>6</v>
      </c>
      <c r="H81" s="91"/>
      <c r="I81" s="91"/>
      <c r="J81" s="91"/>
    </row>
    <row r="82" spans="1:10" ht="11.1" customHeight="1">
      <c r="A82" s="16"/>
      <c r="B82" s="16"/>
      <c r="C82" s="16"/>
      <c r="D82" s="17">
        <v>344</v>
      </c>
      <c r="E82" s="16"/>
      <c r="F82" s="16"/>
      <c r="G82" s="16"/>
      <c r="H82" s="91"/>
      <c r="I82" s="91"/>
      <c r="J82" s="91"/>
    </row>
    <row r="83" spans="1:10" ht="12.75" customHeight="1">
      <c r="A83" s="12">
        <v>45</v>
      </c>
      <c r="B83" s="12">
        <v>54</v>
      </c>
      <c r="C83" s="19" t="s">
        <v>34</v>
      </c>
      <c r="D83" s="17"/>
      <c r="E83" s="12">
        <v>3</v>
      </c>
      <c r="F83" s="16"/>
      <c r="G83" s="16"/>
      <c r="H83" s="91"/>
      <c r="I83" s="91"/>
      <c r="J83" s="91"/>
    </row>
    <row r="84" spans="1:10" ht="11.1" customHeight="1">
      <c r="A84" s="16"/>
      <c r="B84" s="16"/>
      <c r="C84" s="16"/>
      <c r="D84" s="17">
        <v>356</v>
      </c>
      <c r="E84" s="16"/>
      <c r="F84" s="16"/>
      <c r="G84" s="16"/>
      <c r="H84" s="91"/>
      <c r="I84" s="91"/>
      <c r="J84" s="91"/>
    </row>
    <row r="85" spans="1:10" ht="12.75" customHeight="1">
      <c r="A85" s="12">
        <v>46</v>
      </c>
      <c r="B85" s="12">
        <v>55</v>
      </c>
      <c r="C85" s="19" t="s">
        <v>35</v>
      </c>
      <c r="D85" s="17"/>
      <c r="E85" s="16"/>
      <c r="F85" s="16"/>
      <c r="G85" s="16"/>
      <c r="H85" s="96">
        <v>6</v>
      </c>
      <c r="I85" s="96"/>
      <c r="J85" s="96"/>
    </row>
    <row r="86" spans="1:10" ht="11.1" customHeight="1">
      <c r="A86" s="16"/>
      <c r="B86" s="16"/>
      <c r="C86" s="16"/>
      <c r="D86" s="17">
        <v>480</v>
      </c>
      <c r="E86" s="16"/>
      <c r="F86" s="16"/>
      <c r="G86" s="16"/>
      <c r="H86" s="91"/>
      <c r="I86" s="91"/>
      <c r="J86" s="91"/>
    </row>
    <row r="87" spans="1:10" ht="12.75" customHeight="1">
      <c r="A87" s="12">
        <v>47</v>
      </c>
      <c r="B87" s="12">
        <v>56</v>
      </c>
      <c r="C87" s="19" t="s">
        <v>36</v>
      </c>
      <c r="D87" s="17"/>
      <c r="E87" s="16"/>
      <c r="F87" s="16"/>
      <c r="G87" s="12">
        <v>3</v>
      </c>
      <c r="H87" s="96">
        <v>3</v>
      </c>
      <c r="I87" s="96"/>
      <c r="J87" s="96"/>
    </row>
    <row r="88" spans="1:10" ht="11.1" customHeight="1">
      <c r="A88" s="16"/>
      <c r="B88" s="16"/>
      <c r="C88" s="16"/>
      <c r="D88" s="21">
        <v>350</v>
      </c>
      <c r="E88" s="16"/>
      <c r="F88" s="16"/>
      <c r="G88" s="16"/>
      <c r="H88" s="91"/>
      <c r="I88" s="91"/>
      <c r="J88" s="91"/>
    </row>
    <row r="89" spans="1:10" ht="12.75" customHeight="1">
      <c r="A89" s="12">
        <v>48</v>
      </c>
      <c r="B89" s="12">
        <v>57</v>
      </c>
      <c r="C89" s="19" t="s">
        <v>34</v>
      </c>
      <c r="D89" s="17"/>
      <c r="E89" s="12">
        <v>3</v>
      </c>
      <c r="F89" s="16"/>
      <c r="G89" s="16"/>
      <c r="H89" s="91"/>
      <c r="I89" s="91"/>
      <c r="J89" s="91"/>
    </row>
    <row r="90" spans="1:10" ht="11.1" customHeight="1">
      <c r="A90" s="16"/>
      <c r="B90" s="16"/>
      <c r="C90" s="16"/>
      <c r="D90" s="21">
        <v>350</v>
      </c>
      <c r="E90" s="16"/>
      <c r="F90" s="16"/>
      <c r="G90" s="16"/>
      <c r="H90" s="91"/>
      <c r="I90" s="91"/>
      <c r="J90" s="91"/>
    </row>
    <row r="91" spans="1:10" ht="12.75" customHeight="1">
      <c r="A91" s="12">
        <v>49</v>
      </c>
      <c r="B91" s="12">
        <v>58</v>
      </c>
      <c r="C91" s="19" t="s">
        <v>34</v>
      </c>
      <c r="D91" s="17"/>
      <c r="E91" s="12">
        <v>3</v>
      </c>
      <c r="F91" s="16"/>
      <c r="G91" s="16"/>
      <c r="H91" s="91"/>
      <c r="I91" s="91"/>
      <c r="J91" s="91"/>
    </row>
    <row r="92" spans="1:10" ht="11.1" customHeight="1">
      <c r="A92" s="16"/>
      <c r="B92" s="16"/>
      <c r="C92" s="16"/>
      <c r="D92" s="21">
        <v>273</v>
      </c>
      <c r="E92" s="16"/>
      <c r="F92" s="16"/>
      <c r="G92" s="16"/>
      <c r="H92" s="91"/>
      <c r="I92" s="91"/>
      <c r="J92" s="91"/>
    </row>
    <row r="93" spans="1:10" ht="12.75" customHeight="1">
      <c r="A93" s="12">
        <v>50</v>
      </c>
      <c r="B93" s="12">
        <v>59</v>
      </c>
      <c r="C93" s="19" t="s">
        <v>34</v>
      </c>
      <c r="D93" s="17"/>
      <c r="E93" s="12">
        <v>3</v>
      </c>
      <c r="F93" s="16"/>
      <c r="G93" s="16"/>
      <c r="H93" s="91"/>
      <c r="I93" s="91"/>
      <c r="J93" s="91"/>
    </row>
    <row r="94" spans="1:10" ht="11.1" customHeight="1">
      <c r="A94" s="16"/>
      <c r="B94" s="16"/>
      <c r="C94" s="16"/>
      <c r="D94" s="21">
        <v>230</v>
      </c>
      <c r="E94" s="16"/>
      <c r="F94" s="16"/>
      <c r="G94" s="16"/>
      <c r="H94" s="91"/>
      <c r="I94" s="91"/>
      <c r="J94" s="91"/>
    </row>
    <row r="95" spans="1:10" ht="12.75" customHeight="1">
      <c r="A95" s="12">
        <v>51</v>
      </c>
      <c r="B95" s="12">
        <v>60</v>
      </c>
      <c r="C95" s="19" t="s">
        <v>30</v>
      </c>
      <c r="D95" s="17"/>
      <c r="E95" s="16"/>
      <c r="F95" s="12">
        <v>3</v>
      </c>
      <c r="G95" s="16"/>
      <c r="H95" s="91"/>
      <c r="I95" s="91"/>
      <c r="J95" s="91"/>
    </row>
    <row r="96" spans="1:10" ht="11.1" customHeight="1">
      <c r="A96" s="16"/>
      <c r="B96" s="16"/>
      <c r="C96" s="16"/>
      <c r="D96" s="21">
        <v>299.76</v>
      </c>
      <c r="E96" s="16"/>
      <c r="F96" s="16"/>
      <c r="G96" s="16"/>
      <c r="H96" s="91"/>
      <c r="I96" s="91"/>
      <c r="J96" s="91"/>
    </row>
    <row r="97" spans="1:10" ht="12.75" customHeight="1">
      <c r="A97" s="12">
        <v>52</v>
      </c>
      <c r="B97" s="12">
        <v>61</v>
      </c>
      <c r="C97" s="19" t="s">
        <v>36</v>
      </c>
      <c r="D97" s="23"/>
      <c r="E97" s="16"/>
      <c r="F97" s="16"/>
      <c r="G97" s="12">
        <v>3</v>
      </c>
      <c r="H97" s="96">
        <v>3</v>
      </c>
      <c r="I97" s="96"/>
      <c r="J97" s="96"/>
    </row>
    <row r="98" spans="1:10" ht="11.1" customHeight="1">
      <c r="A98" s="16"/>
      <c r="B98" s="16"/>
      <c r="C98" s="16"/>
      <c r="D98" s="17">
        <v>475</v>
      </c>
      <c r="E98" s="16"/>
      <c r="F98" s="16"/>
      <c r="G98" s="16"/>
      <c r="H98" s="91"/>
      <c r="I98" s="91"/>
      <c r="J98" s="91"/>
    </row>
    <row r="99" spans="1:10" ht="12.75" customHeight="1">
      <c r="A99" s="12">
        <v>53</v>
      </c>
      <c r="B99" s="12">
        <v>62</v>
      </c>
      <c r="C99" s="19" t="s">
        <v>35</v>
      </c>
      <c r="D99" s="17"/>
      <c r="E99" s="16"/>
      <c r="F99" s="16"/>
      <c r="G99" s="12">
        <v>3</v>
      </c>
      <c r="H99" s="96">
        <v>3</v>
      </c>
      <c r="I99" s="96"/>
      <c r="J99" s="96"/>
    </row>
    <row r="100" spans="1:10" ht="11.1" customHeight="1">
      <c r="A100" s="16"/>
      <c r="B100" s="16"/>
      <c r="C100" s="16"/>
      <c r="D100" s="17">
        <v>350</v>
      </c>
      <c r="E100" s="16"/>
      <c r="F100" s="16"/>
      <c r="G100" s="16"/>
      <c r="H100" s="91"/>
      <c r="I100" s="91"/>
      <c r="J100" s="91"/>
    </row>
    <row r="101" spans="1:10" ht="12.75" customHeight="1">
      <c r="A101" s="12">
        <v>54</v>
      </c>
      <c r="B101" s="12">
        <v>63</v>
      </c>
      <c r="C101" s="19" t="s">
        <v>30</v>
      </c>
      <c r="D101" s="17"/>
      <c r="E101" s="12">
        <v>3</v>
      </c>
      <c r="F101" s="16"/>
      <c r="G101" s="16"/>
      <c r="H101" s="91"/>
      <c r="I101" s="91"/>
      <c r="J101" s="91"/>
    </row>
    <row r="102" spans="1:10" ht="11.1" customHeight="1">
      <c r="A102" s="16"/>
      <c r="B102" s="16"/>
      <c r="C102" s="16"/>
      <c r="D102" s="17">
        <v>335</v>
      </c>
      <c r="E102" s="16"/>
      <c r="F102" s="16"/>
      <c r="G102" s="16"/>
      <c r="H102" s="91"/>
      <c r="I102" s="91"/>
      <c r="J102" s="91"/>
    </row>
    <row r="103" spans="1:10" ht="12.75" customHeight="1">
      <c r="A103" s="12">
        <v>55</v>
      </c>
      <c r="B103" s="12">
        <v>64</v>
      </c>
      <c r="C103" s="19" t="s">
        <v>30</v>
      </c>
      <c r="D103" s="17"/>
      <c r="E103" s="16"/>
      <c r="F103" s="12">
        <v>3</v>
      </c>
      <c r="G103" s="16"/>
      <c r="H103" s="91"/>
      <c r="I103" s="91"/>
      <c r="J103" s="91"/>
    </row>
    <row r="104" spans="1:10" ht="11.1" customHeight="1">
      <c r="A104" s="16"/>
      <c r="B104" s="16"/>
      <c r="C104" s="16"/>
      <c r="D104" s="17">
        <v>317</v>
      </c>
      <c r="E104" s="16"/>
      <c r="F104" s="16"/>
      <c r="G104" s="16"/>
      <c r="H104" s="91"/>
      <c r="I104" s="91"/>
      <c r="J104" s="91"/>
    </row>
    <row r="105" spans="1:10" ht="12" customHeight="1">
      <c r="A105" s="97" t="s">
        <v>37</v>
      </c>
      <c r="B105" s="97"/>
      <c r="C105" s="97"/>
      <c r="D105" s="97"/>
      <c r="E105" s="97"/>
      <c r="F105" s="97"/>
      <c r="G105" s="97"/>
      <c r="H105" s="97"/>
      <c r="I105" s="97"/>
      <c r="J105" s="97"/>
    </row>
    <row r="106" spans="1:10" ht="12.75" customHeight="1">
      <c r="A106" s="12">
        <v>56</v>
      </c>
      <c r="B106" s="13">
        <v>65</v>
      </c>
      <c r="C106" s="14" t="s">
        <v>35</v>
      </c>
      <c r="D106" s="14"/>
      <c r="E106" s="15"/>
      <c r="F106" s="15"/>
      <c r="G106" s="13">
        <v>3</v>
      </c>
      <c r="H106" s="93"/>
      <c r="I106" s="93"/>
      <c r="J106" s="93"/>
    </row>
    <row r="107" spans="1:10" ht="12.75" customHeight="1">
      <c r="A107" s="12">
        <v>87</v>
      </c>
      <c r="B107" s="13">
        <v>96</v>
      </c>
      <c r="C107" s="14" t="s">
        <v>35</v>
      </c>
      <c r="D107" s="14"/>
      <c r="E107" s="15"/>
      <c r="F107" s="15"/>
      <c r="G107" s="15"/>
      <c r="H107" s="94">
        <v>3</v>
      </c>
      <c r="I107" s="94"/>
      <c r="J107" s="94"/>
    </row>
    <row r="108" spans="1:10" ht="11.1" customHeight="1">
      <c r="A108" s="16"/>
      <c r="B108" s="16"/>
      <c r="C108" s="16"/>
      <c r="D108" s="98">
        <v>415</v>
      </c>
      <c r="E108" s="16"/>
      <c r="F108" s="16"/>
      <c r="G108" s="16"/>
      <c r="H108" s="91"/>
      <c r="I108" s="91"/>
      <c r="J108" s="91"/>
    </row>
    <row r="109" spans="1:10" ht="12.75" customHeight="1">
      <c r="A109" s="12">
        <v>88</v>
      </c>
      <c r="B109" s="12">
        <v>97</v>
      </c>
      <c r="C109" s="19" t="s">
        <v>35</v>
      </c>
      <c r="D109" s="98"/>
      <c r="E109" s="16"/>
      <c r="F109" s="16"/>
      <c r="G109" s="16"/>
      <c r="H109" s="96">
        <v>6</v>
      </c>
      <c r="I109" s="96"/>
      <c r="J109" s="96"/>
    </row>
    <row r="110" spans="1:10" ht="11.1" customHeight="1">
      <c r="A110" s="16"/>
      <c r="B110" s="16"/>
      <c r="C110" s="16"/>
      <c r="D110" s="98">
        <v>440</v>
      </c>
      <c r="E110" s="16"/>
      <c r="F110" s="16"/>
      <c r="G110" s="16"/>
      <c r="H110" s="91"/>
      <c r="I110" s="91"/>
      <c r="J110" s="91"/>
    </row>
    <row r="111" spans="1:10" ht="12.75" customHeight="1">
      <c r="A111" s="12">
        <v>89</v>
      </c>
      <c r="B111" s="12">
        <v>98</v>
      </c>
      <c r="C111" s="19" t="s">
        <v>36</v>
      </c>
      <c r="D111" s="98"/>
      <c r="E111" s="16"/>
      <c r="F111" s="16"/>
      <c r="G111" s="12">
        <v>3</v>
      </c>
      <c r="H111" s="96">
        <v>3</v>
      </c>
      <c r="I111" s="96"/>
      <c r="J111" s="96"/>
    </row>
    <row r="112" spans="1:10" ht="11.1" customHeight="1">
      <c r="A112" s="16"/>
      <c r="B112" s="16"/>
      <c r="C112" s="16"/>
      <c r="D112" s="98">
        <v>393</v>
      </c>
      <c r="E112" s="16"/>
      <c r="F112" s="16"/>
      <c r="G112" s="16"/>
      <c r="H112" s="91"/>
      <c r="I112" s="91"/>
      <c r="J112" s="91"/>
    </row>
    <row r="113" spans="1:10" ht="12.75" customHeight="1">
      <c r="A113" s="12">
        <v>90</v>
      </c>
      <c r="B113" s="12">
        <v>99</v>
      </c>
      <c r="C113" s="19" t="s">
        <v>32</v>
      </c>
      <c r="D113" s="98"/>
      <c r="E113" s="16"/>
      <c r="F113" s="16"/>
      <c r="G113" s="12">
        <v>3</v>
      </c>
      <c r="H113" s="96">
        <v>3</v>
      </c>
      <c r="I113" s="96"/>
      <c r="J113" s="96"/>
    </row>
    <row r="114" spans="1:10" ht="11.1" customHeight="1">
      <c r="A114" s="16"/>
      <c r="B114" s="16"/>
      <c r="C114" s="16"/>
      <c r="D114" s="98">
        <v>350</v>
      </c>
      <c r="E114" s="16"/>
      <c r="F114" s="16"/>
      <c r="G114" s="16"/>
      <c r="H114" s="91"/>
      <c r="I114" s="91"/>
      <c r="J114" s="91"/>
    </row>
    <row r="115" spans="1:10" ht="12.75" customHeight="1">
      <c r="A115" s="12">
        <v>91</v>
      </c>
      <c r="B115" s="12">
        <v>100</v>
      </c>
      <c r="C115" s="19" t="s">
        <v>38</v>
      </c>
      <c r="D115" s="98"/>
      <c r="E115" s="12">
        <v>3</v>
      </c>
      <c r="F115" s="16"/>
      <c r="G115" s="16"/>
      <c r="H115" s="91"/>
      <c r="I115" s="91"/>
      <c r="J115" s="91"/>
    </row>
    <row r="116" spans="1:10" ht="11.1" customHeight="1">
      <c r="A116" s="16"/>
      <c r="B116" s="16"/>
      <c r="C116" s="16"/>
      <c r="D116" s="98">
        <v>350</v>
      </c>
      <c r="E116" s="16"/>
      <c r="F116" s="16"/>
      <c r="G116" s="16"/>
      <c r="H116" s="91"/>
      <c r="I116" s="91"/>
      <c r="J116" s="91"/>
    </row>
    <row r="117" spans="1:10" ht="12.75" customHeight="1">
      <c r="A117" s="12">
        <v>92</v>
      </c>
      <c r="B117" s="12">
        <v>101</v>
      </c>
      <c r="C117" s="19" t="s">
        <v>34</v>
      </c>
      <c r="D117" s="98"/>
      <c r="E117" s="12">
        <v>3</v>
      </c>
      <c r="F117" s="16"/>
      <c r="G117" s="16"/>
      <c r="H117" s="91"/>
      <c r="I117" s="91"/>
      <c r="J117" s="91"/>
    </row>
    <row r="118" spans="1:10" ht="11.1" customHeight="1">
      <c r="A118" s="16"/>
      <c r="B118" s="16"/>
      <c r="C118" s="16"/>
      <c r="D118" s="98">
        <v>350</v>
      </c>
      <c r="E118" s="16"/>
      <c r="F118" s="16"/>
      <c r="G118" s="16"/>
      <c r="H118" s="91"/>
      <c r="I118" s="91"/>
      <c r="J118" s="91"/>
    </row>
    <row r="119" spans="1:10" ht="12.75" customHeight="1">
      <c r="A119" s="12">
        <v>93</v>
      </c>
      <c r="B119" s="12">
        <v>102</v>
      </c>
      <c r="C119" s="19" t="s">
        <v>38</v>
      </c>
      <c r="D119" s="98"/>
      <c r="E119" s="12">
        <v>3</v>
      </c>
      <c r="F119" s="16"/>
      <c r="G119" s="16"/>
      <c r="H119" s="91"/>
      <c r="I119" s="91"/>
      <c r="J119" s="91"/>
    </row>
    <row r="120" spans="1:10" ht="11.1" customHeight="1">
      <c r="A120" s="16"/>
      <c r="B120" s="16"/>
      <c r="C120" s="16"/>
      <c r="D120" s="98">
        <v>344</v>
      </c>
      <c r="E120" s="16"/>
      <c r="F120" s="16"/>
      <c r="G120" s="16"/>
      <c r="H120" s="91"/>
      <c r="I120" s="91"/>
      <c r="J120" s="91"/>
    </row>
    <row r="121" spans="1:10" ht="12.75" customHeight="1">
      <c r="A121" s="12">
        <v>94</v>
      </c>
      <c r="B121" s="12">
        <v>103</v>
      </c>
      <c r="C121" s="19" t="s">
        <v>34</v>
      </c>
      <c r="D121" s="98"/>
      <c r="E121" s="12">
        <v>3</v>
      </c>
      <c r="F121" s="16"/>
      <c r="G121" s="16"/>
      <c r="H121" s="91"/>
      <c r="I121" s="91"/>
      <c r="J121" s="91"/>
    </row>
    <row r="122" spans="1:10" ht="11.1" customHeight="1">
      <c r="A122" s="16"/>
      <c r="B122" s="16"/>
      <c r="C122" s="16"/>
      <c r="D122" s="98">
        <v>340</v>
      </c>
      <c r="E122" s="16"/>
      <c r="F122" s="16"/>
      <c r="G122" s="16"/>
      <c r="H122" s="91"/>
      <c r="I122" s="91"/>
      <c r="J122" s="91"/>
    </row>
    <row r="123" spans="1:10" ht="12.75" customHeight="1">
      <c r="A123" s="12">
        <v>95</v>
      </c>
      <c r="B123" s="12">
        <v>104</v>
      </c>
      <c r="C123" s="19" t="s">
        <v>33</v>
      </c>
      <c r="D123" s="98"/>
      <c r="E123" s="16"/>
      <c r="F123" s="12">
        <v>3</v>
      </c>
      <c r="G123" s="16"/>
      <c r="H123" s="91"/>
      <c r="I123" s="91"/>
      <c r="J123" s="91"/>
    </row>
    <row r="124" spans="1:10" ht="11.1" customHeight="1">
      <c r="A124" s="16"/>
      <c r="B124" s="16"/>
      <c r="C124" s="16"/>
      <c r="D124" s="98">
        <v>358</v>
      </c>
      <c r="E124" s="16"/>
      <c r="F124" s="16"/>
      <c r="G124" s="16"/>
      <c r="H124" s="91"/>
      <c r="I124" s="91"/>
      <c r="J124" s="91"/>
    </row>
    <row r="125" spans="1:10" ht="12.75" customHeight="1">
      <c r="A125" s="12">
        <v>96</v>
      </c>
      <c r="B125" s="12">
        <v>105</v>
      </c>
      <c r="C125" s="19" t="s">
        <v>34</v>
      </c>
      <c r="D125" s="98"/>
      <c r="E125" s="16"/>
      <c r="F125" s="12">
        <v>3</v>
      </c>
      <c r="G125" s="16"/>
      <c r="H125" s="91"/>
      <c r="I125" s="91"/>
      <c r="J125" s="91"/>
    </row>
    <row r="126" spans="1:10" ht="11.1" customHeight="1">
      <c r="A126" s="16"/>
      <c r="B126" s="16"/>
      <c r="C126" s="16"/>
      <c r="D126" s="98">
        <v>310</v>
      </c>
      <c r="E126" s="16"/>
      <c r="F126" s="16"/>
      <c r="G126" s="16"/>
      <c r="H126" s="91"/>
      <c r="I126" s="91"/>
      <c r="J126" s="91"/>
    </row>
    <row r="127" spans="1:10" ht="12.75" customHeight="1">
      <c r="A127" s="12">
        <v>97</v>
      </c>
      <c r="B127" s="12">
        <v>106</v>
      </c>
      <c r="C127" s="19" t="s">
        <v>34</v>
      </c>
      <c r="D127" s="98"/>
      <c r="E127" s="12">
        <v>3</v>
      </c>
      <c r="F127" s="16"/>
      <c r="G127" s="16"/>
      <c r="H127" s="91"/>
      <c r="I127" s="91"/>
      <c r="J127" s="91"/>
    </row>
    <row r="128" spans="1:10" ht="11.1" customHeight="1">
      <c r="A128" s="16"/>
      <c r="B128" s="16"/>
      <c r="C128" s="16"/>
      <c r="D128" s="98">
        <v>310</v>
      </c>
      <c r="E128" s="16"/>
      <c r="F128" s="16"/>
      <c r="G128" s="16"/>
      <c r="H128" s="91"/>
      <c r="I128" s="91"/>
      <c r="J128" s="91"/>
    </row>
    <row r="129" spans="1:10" ht="12.75" customHeight="1">
      <c r="A129" s="12">
        <v>98</v>
      </c>
      <c r="B129" s="12">
        <v>107</v>
      </c>
      <c r="C129" s="19" t="s">
        <v>34</v>
      </c>
      <c r="D129" s="98"/>
      <c r="E129" s="16"/>
      <c r="F129" s="12">
        <v>3</v>
      </c>
      <c r="G129" s="16"/>
      <c r="H129" s="91"/>
      <c r="I129" s="91"/>
      <c r="J129" s="91"/>
    </row>
    <row r="130" spans="1:10" ht="11.1" customHeight="1">
      <c r="A130" s="16"/>
      <c r="B130" s="16"/>
      <c r="C130" s="16"/>
      <c r="D130" s="98">
        <v>350</v>
      </c>
      <c r="E130" s="16"/>
      <c r="F130" s="16"/>
      <c r="G130" s="16"/>
      <c r="H130" s="91"/>
      <c r="I130" s="91"/>
      <c r="J130" s="91"/>
    </row>
    <row r="131" spans="1:10" ht="12.75" customHeight="1">
      <c r="A131" s="12">
        <v>99</v>
      </c>
      <c r="B131" s="12">
        <v>108</v>
      </c>
      <c r="C131" s="19" t="s">
        <v>33</v>
      </c>
      <c r="D131" s="98"/>
      <c r="E131" s="16"/>
      <c r="F131" s="12">
        <v>3</v>
      </c>
      <c r="G131" s="16"/>
      <c r="H131" s="91"/>
      <c r="I131" s="91"/>
      <c r="J131" s="91"/>
    </row>
    <row r="132" spans="1:10" ht="11.1" customHeight="1">
      <c r="A132" s="16"/>
      <c r="B132" s="16"/>
      <c r="C132" s="16"/>
      <c r="D132" s="98">
        <v>309</v>
      </c>
      <c r="E132" s="16"/>
      <c r="F132" s="16"/>
      <c r="G132" s="16"/>
      <c r="H132" s="91"/>
      <c r="I132" s="91"/>
      <c r="J132" s="91"/>
    </row>
    <row r="133" spans="1:10" ht="12.75" customHeight="1">
      <c r="A133" s="12">
        <v>100</v>
      </c>
      <c r="B133" s="13">
        <v>109</v>
      </c>
      <c r="C133" s="14" t="s">
        <v>39</v>
      </c>
      <c r="D133" s="14"/>
      <c r="E133" s="15"/>
      <c r="F133" s="15"/>
      <c r="G133" s="15"/>
      <c r="H133" s="94">
        <v>3</v>
      </c>
      <c r="I133" s="94"/>
      <c r="J133" s="94"/>
    </row>
    <row r="134" spans="1:10" ht="12.75" customHeight="1">
      <c r="A134" s="12">
        <v>151</v>
      </c>
      <c r="B134" s="13">
        <v>160</v>
      </c>
      <c r="C134" s="14" t="s">
        <v>32</v>
      </c>
      <c r="D134" s="14"/>
      <c r="E134" s="15"/>
      <c r="F134" s="15"/>
      <c r="G134" s="15"/>
      <c r="H134" s="94">
        <v>3</v>
      </c>
      <c r="I134" s="94"/>
      <c r="J134" s="94"/>
    </row>
    <row r="135" spans="1:10" ht="11.1" customHeight="1">
      <c r="A135" s="16"/>
      <c r="B135" s="16"/>
      <c r="C135" s="16"/>
      <c r="D135" s="21">
        <v>296.88</v>
      </c>
      <c r="E135" s="16"/>
      <c r="F135" s="16"/>
      <c r="G135" s="16"/>
      <c r="H135" s="91"/>
      <c r="I135" s="91"/>
      <c r="J135" s="91"/>
    </row>
    <row r="136" spans="1:10" ht="12.75" customHeight="1">
      <c r="A136" s="12">
        <v>152</v>
      </c>
      <c r="B136" s="12">
        <v>161</v>
      </c>
      <c r="C136" s="19" t="s">
        <v>34</v>
      </c>
      <c r="D136" s="17"/>
      <c r="E136" s="12">
        <v>3</v>
      </c>
      <c r="F136" s="16"/>
      <c r="G136" s="16"/>
      <c r="H136" s="91"/>
      <c r="I136" s="91"/>
      <c r="J136" s="91"/>
    </row>
    <row r="137" spans="1:10" ht="11.1" customHeight="1">
      <c r="A137" s="16"/>
      <c r="B137" s="16"/>
      <c r="C137" s="16"/>
      <c r="D137" s="17">
        <v>320</v>
      </c>
      <c r="E137" s="16"/>
      <c r="F137" s="16"/>
      <c r="G137" s="16"/>
      <c r="H137" s="91"/>
      <c r="I137" s="91"/>
      <c r="J137" s="91"/>
    </row>
    <row r="138" spans="1:10" ht="12.75" customHeight="1">
      <c r="A138" s="12">
        <v>153</v>
      </c>
      <c r="B138" s="12">
        <v>162</v>
      </c>
      <c r="C138" s="19" t="s">
        <v>30</v>
      </c>
      <c r="D138" s="17"/>
      <c r="E138" s="16"/>
      <c r="F138" s="12">
        <v>3</v>
      </c>
      <c r="G138" s="16"/>
      <c r="H138" s="91"/>
      <c r="I138" s="91"/>
      <c r="J138" s="91"/>
    </row>
    <row r="139" spans="1:10" ht="11.1" customHeight="1">
      <c r="A139" s="16"/>
      <c r="B139" s="16"/>
      <c r="C139" s="16"/>
      <c r="D139" s="21">
        <v>346</v>
      </c>
      <c r="E139" s="16"/>
      <c r="F139" s="16"/>
      <c r="G139" s="16"/>
      <c r="H139" s="91"/>
      <c r="I139" s="91"/>
      <c r="J139" s="91"/>
    </row>
    <row r="140" spans="1:10">
      <c r="D140" s="17"/>
    </row>
    <row r="141" spans="1:10" ht="12.75" customHeight="1">
      <c r="A141" s="12">
        <v>154</v>
      </c>
      <c r="B141" s="12">
        <v>163</v>
      </c>
      <c r="C141" s="19" t="s">
        <v>30</v>
      </c>
      <c r="D141" s="17">
        <v>332</v>
      </c>
      <c r="E141" s="16"/>
      <c r="F141" s="12">
        <v>3</v>
      </c>
      <c r="G141" s="16"/>
      <c r="H141" s="91"/>
      <c r="I141" s="91"/>
      <c r="J141" s="91"/>
    </row>
    <row r="142" spans="1:10" ht="11.1" customHeight="1">
      <c r="A142" s="16"/>
      <c r="B142" s="16"/>
      <c r="C142" s="16"/>
      <c r="D142" s="17"/>
      <c r="E142" s="16"/>
      <c r="F142" s="16"/>
      <c r="G142" s="16"/>
      <c r="H142" s="91"/>
      <c r="I142" s="91"/>
      <c r="J142" s="91"/>
    </row>
    <row r="143" spans="1:10" ht="12.75" customHeight="1">
      <c r="A143" s="12">
        <v>155</v>
      </c>
      <c r="B143" s="12">
        <v>164</v>
      </c>
      <c r="C143" s="19" t="s">
        <v>34</v>
      </c>
      <c r="D143" s="21">
        <v>301.39999999999998</v>
      </c>
      <c r="E143" s="12">
        <v>3</v>
      </c>
      <c r="F143" s="16"/>
      <c r="G143" s="16"/>
      <c r="H143" s="91"/>
      <c r="I143" s="91"/>
      <c r="J143" s="91"/>
    </row>
    <row r="144" spans="1:10" ht="11.1" customHeight="1">
      <c r="A144" s="16"/>
      <c r="B144" s="16"/>
      <c r="C144" s="16"/>
      <c r="D144" s="17"/>
      <c r="E144" s="16"/>
      <c r="F144" s="16"/>
      <c r="G144" s="16"/>
      <c r="H144" s="91"/>
      <c r="I144" s="91"/>
      <c r="J144" s="91"/>
    </row>
    <row r="145" spans="1:10" ht="12.75" customHeight="1">
      <c r="A145" s="12">
        <v>156</v>
      </c>
      <c r="B145" s="12">
        <v>165</v>
      </c>
      <c r="C145" s="19" t="s">
        <v>40</v>
      </c>
      <c r="D145" s="17">
        <v>380</v>
      </c>
      <c r="E145" s="16"/>
      <c r="F145" s="16"/>
      <c r="G145" s="12">
        <v>6</v>
      </c>
      <c r="H145" s="91"/>
      <c r="I145" s="91"/>
      <c r="J145" s="91"/>
    </row>
    <row r="146" spans="1:10" ht="11.1" customHeight="1">
      <c r="A146" s="16"/>
      <c r="B146" s="16"/>
      <c r="C146" s="16"/>
      <c r="D146" s="17"/>
      <c r="E146" s="16"/>
      <c r="F146" s="16"/>
      <c r="G146" s="16"/>
      <c r="H146" s="91"/>
      <c r="I146" s="91"/>
      <c r="J146" s="91"/>
    </row>
    <row r="147" spans="1:10" ht="12.75" customHeight="1">
      <c r="A147" s="12">
        <v>157</v>
      </c>
      <c r="B147" s="12">
        <v>166</v>
      </c>
      <c r="C147" s="19" t="s">
        <v>34</v>
      </c>
      <c r="D147" s="21">
        <v>339</v>
      </c>
      <c r="E147" s="12">
        <v>3</v>
      </c>
      <c r="F147" s="16"/>
      <c r="G147" s="16"/>
      <c r="H147" s="91"/>
      <c r="I147" s="91"/>
      <c r="J147" s="91"/>
    </row>
    <row r="148" spans="1:10" ht="11.1" customHeight="1">
      <c r="A148" s="16"/>
      <c r="B148" s="16"/>
      <c r="C148" s="16"/>
      <c r="D148" s="17"/>
      <c r="E148" s="16"/>
      <c r="F148" s="16"/>
      <c r="G148" s="16"/>
      <c r="H148" s="91"/>
      <c r="I148" s="91"/>
      <c r="J148" s="91"/>
    </row>
    <row r="149" spans="1:10" ht="12.75" customHeight="1">
      <c r="A149" s="12">
        <v>158</v>
      </c>
      <c r="B149" s="12">
        <v>167</v>
      </c>
      <c r="C149" s="19" t="s">
        <v>30</v>
      </c>
      <c r="D149" s="21">
        <v>334</v>
      </c>
      <c r="E149" s="12">
        <v>3</v>
      </c>
      <c r="F149" s="16"/>
      <c r="G149" s="16"/>
      <c r="H149" s="91"/>
      <c r="I149" s="91"/>
      <c r="J149" s="91"/>
    </row>
    <row r="150" spans="1:10" ht="11.1" customHeight="1">
      <c r="A150" s="16"/>
      <c r="B150" s="16"/>
      <c r="C150" s="16"/>
      <c r="D150" s="17"/>
      <c r="E150" s="16"/>
      <c r="F150" s="16"/>
      <c r="G150" s="16"/>
      <c r="H150" s="91"/>
      <c r="I150" s="91"/>
      <c r="J150" s="91"/>
    </row>
    <row r="151" spans="1:10" ht="12.75" customHeight="1">
      <c r="A151" s="12">
        <v>159</v>
      </c>
      <c r="B151" s="12">
        <v>168</v>
      </c>
      <c r="C151" s="19" t="s">
        <v>34</v>
      </c>
      <c r="D151" s="17">
        <v>362</v>
      </c>
      <c r="E151" s="12">
        <v>3</v>
      </c>
      <c r="F151" s="16"/>
      <c r="G151" s="16"/>
      <c r="H151" s="91"/>
      <c r="I151" s="91"/>
      <c r="J151" s="91"/>
    </row>
    <row r="152" spans="1:10" ht="11.1" customHeight="1">
      <c r="A152" s="16"/>
      <c r="B152" s="16"/>
      <c r="C152" s="16"/>
      <c r="D152" s="17"/>
      <c r="E152" s="16"/>
      <c r="F152" s="16"/>
      <c r="G152" s="16"/>
      <c r="H152" s="91"/>
      <c r="I152" s="91"/>
      <c r="J152" s="91"/>
    </row>
    <row r="153" spans="1:10" ht="12.75" customHeight="1">
      <c r="A153" s="12">
        <v>160</v>
      </c>
      <c r="B153" s="12">
        <v>169</v>
      </c>
      <c r="C153" s="19" t="s">
        <v>34</v>
      </c>
      <c r="D153" s="17">
        <v>330</v>
      </c>
      <c r="E153" s="12">
        <v>3</v>
      </c>
      <c r="F153" s="16"/>
      <c r="G153" s="16"/>
      <c r="H153" s="91"/>
      <c r="I153" s="91"/>
      <c r="J153" s="91"/>
    </row>
    <row r="154" spans="1:10" ht="11.1" customHeight="1">
      <c r="A154" s="16"/>
      <c r="B154" s="16"/>
      <c r="C154" s="16"/>
      <c r="D154" s="17"/>
      <c r="E154" s="16"/>
      <c r="F154" s="16"/>
      <c r="G154" s="16"/>
      <c r="H154" s="91"/>
      <c r="I154" s="91"/>
      <c r="J154" s="91"/>
    </row>
    <row r="155" spans="1:10" ht="12.75" customHeight="1">
      <c r="A155" s="12">
        <v>161</v>
      </c>
      <c r="B155" s="12">
        <v>170</v>
      </c>
      <c r="C155" s="19" t="s">
        <v>34</v>
      </c>
      <c r="D155" s="17">
        <v>360</v>
      </c>
      <c r="E155" s="12">
        <v>3</v>
      </c>
      <c r="F155" s="16"/>
      <c r="G155" s="16"/>
      <c r="H155" s="91"/>
      <c r="I155" s="91"/>
      <c r="J155" s="91"/>
    </row>
    <row r="156" spans="1:10" ht="11.1" customHeight="1">
      <c r="A156" s="16"/>
      <c r="B156" s="16"/>
      <c r="C156" s="16"/>
      <c r="D156" s="17"/>
      <c r="E156" s="16"/>
      <c r="F156" s="16"/>
      <c r="G156" s="16"/>
      <c r="H156" s="91"/>
      <c r="I156" s="91"/>
      <c r="J156" s="91"/>
    </row>
    <row r="157" spans="1:10" ht="12.75" customHeight="1">
      <c r="A157" s="12">
        <v>162</v>
      </c>
      <c r="B157" s="12">
        <v>171</v>
      </c>
      <c r="C157" s="19" t="s">
        <v>34</v>
      </c>
      <c r="D157" s="17">
        <v>336</v>
      </c>
      <c r="E157" s="12">
        <v>3</v>
      </c>
      <c r="F157" s="16"/>
      <c r="G157" s="16"/>
      <c r="H157" s="91"/>
      <c r="I157" s="91"/>
      <c r="J157" s="91"/>
    </row>
    <row r="158" spans="1:10" ht="11.1" customHeight="1">
      <c r="A158" s="16"/>
      <c r="B158" s="16"/>
      <c r="C158" s="16"/>
      <c r="D158" s="17"/>
      <c r="E158" s="16"/>
      <c r="F158" s="16"/>
      <c r="G158" s="16"/>
      <c r="H158" s="91"/>
      <c r="I158" s="91"/>
      <c r="J158" s="91"/>
    </row>
    <row r="159" spans="1:10" ht="12.75" customHeight="1">
      <c r="A159" s="12">
        <v>163</v>
      </c>
      <c r="B159" s="12">
        <v>172</v>
      </c>
      <c r="C159" s="19" t="s">
        <v>40</v>
      </c>
      <c r="D159" s="17">
        <v>350</v>
      </c>
      <c r="E159" s="16"/>
      <c r="F159" s="16"/>
      <c r="G159" s="12">
        <v>6</v>
      </c>
      <c r="H159" s="91"/>
      <c r="I159" s="91"/>
      <c r="J159" s="91"/>
    </row>
    <row r="160" spans="1:10" ht="11.1" customHeight="1">
      <c r="A160" s="16"/>
      <c r="B160" s="16"/>
      <c r="C160" s="16"/>
      <c r="D160" s="17"/>
      <c r="E160" s="16"/>
      <c r="F160" s="16"/>
      <c r="G160" s="16"/>
      <c r="H160" s="91"/>
      <c r="I160" s="91"/>
      <c r="J160" s="91"/>
    </row>
    <row r="161" spans="1:10" ht="12.75" customHeight="1">
      <c r="A161" s="12">
        <v>164</v>
      </c>
      <c r="B161" s="12">
        <v>173</v>
      </c>
      <c r="C161" s="19" t="s">
        <v>34</v>
      </c>
      <c r="D161" s="17">
        <v>350</v>
      </c>
      <c r="E161" s="12">
        <v>3</v>
      </c>
      <c r="F161" s="16"/>
      <c r="G161" s="16"/>
      <c r="H161" s="91"/>
      <c r="I161" s="91"/>
      <c r="J161" s="91"/>
    </row>
    <row r="162" spans="1:10" ht="11.1" customHeight="1">
      <c r="A162" s="16"/>
      <c r="B162" s="16"/>
      <c r="C162" s="16"/>
      <c r="D162" s="17"/>
      <c r="E162" s="16"/>
      <c r="F162" s="16"/>
      <c r="G162" s="16"/>
      <c r="H162" s="91"/>
      <c r="I162" s="91"/>
      <c r="J162" s="91"/>
    </row>
    <row r="163" spans="1:10" ht="12.75" customHeight="1">
      <c r="A163" s="12">
        <v>165</v>
      </c>
      <c r="B163" s="12">
        <v>174</v>
      </c>
      <c r="C163" s="19" t="s">
        <v>34</v>
      </c>
      <c r="D163" s="21">
        <v>300</v>
      </c>
      <c r="E163" s="12">
        <v>3</v>
      </c>
      <c r="F163" s="16"/>
      <c r="G163" s="16"/>
      <c r="H163" s="91"/>
      <c r="I163" s="91"/>
      <c r="J163" s="91"/>
    </row>
    <row r="164" spans="1:10" ht="11.1" customHeight="1">
      <c r="A164" s="16"/>
      <c r="B164" s="16"/>
      <c r="C164" s="16"/>
      <c r="D164" s="17"/>
      <c r="E164" s="16"/>
      <c r="F164" s="16"/>
      <c r="G164" s="16"/>
      <c r="H164" s="91"/>
      <c r="I164" s="91"/>
      <c r="J164" s="91"/>
    </row>
    <row r="165" spans="1:10" ht="12.75" customHeight="1">
      <c r="A165" s="12">
        <v>166</v>
      </c>
      <c r="B165" s="12">
        <v>175</v>
      </c>
      <c r="C165" s="19" t="s">
        <v>30</v>
      </c>
      <c r="D165" s="21">
        <v>339</v>
      </c>
      <c r="E165" s="12">
        <v>3</v>
      </c>
      <c r="F165" s="16"/>
      <c r="G165" s="16"/>
      <c r="H165" s="91"/>
      <c r="I165" s="91"/>
      <c r="J165" s="91"/>
    </row>
    <row r="166" spans="1:10" ht="11.1" customHeight="1">
      <c r="A166" s="16"/>
      <c r="B166" s="16"/>
      <c r="C166" s="16"/>
      <c r="D166" s="17"/>
      <c r="E166" s="16"/>
      <c r="F166" s="16"/>
      <c r="G166" s="16"/>
      <c r="H166" s="91"/>
      <c r="I166" s="91"/>
      <c r="J166" s="91"/>
    </row>
    <row r="167" spans="1:10" ht="12.75" customHeight="1">
      <c r="A167" s="12">
        <v>167</v>
      </c>
      <c r="B167" s="12">
        <v>176</v>
      </c>
      <c r="C167" s="19" t="s">
        <v>34</v>
      </c>
      <c r="D167" s="17">
        <v>330</v>
      </c>
      <c r="E167" s="12">
        <v>3</v>
      </c>
      <c r="F167" s="16"/>
      <c r="G167" s="16"/>
      <c r="H167" s="91"/>
      <c r="I167" s="91"/>
      <c r="J167" s="91"/>
    </row>
    <row r="168" spans="1:10" ht="11.1" customHeight="1">
      <c r="A168" s="16"/>
      <c r="B168" s="16"/>
      <c r="C168" s="16"/>
      <c r="D168" s="17"/>
      <c r="E168" s="16"/>
      <c r="F168" s="16"/>
      <c r="G168" s="16"/>
      <c r="H168" s="91"/>
      <c r="I168" s="91"/>
      <c r="J168" s="91"/>
    </row>
    <row r="169" spans="1:10" ht="12.75" customHeight="1">
      <c r="A169" s="12">
        <v>168</v>
      </c>
      <c r="B169" s="12">
        <v>177</v>
      </c>
      <c r="C169" s="19" t="s">
        <v>34</v>
      </c>
      <c r="D169" s="17">
        <v>304</v>
      </c>
      <c r="E169" s="12">
        <v>3</v>
      </c>
      <c r="F169" s="16"/>
      <c r="G169" s="16"/>
      <c r="H169" s="91"/>
      <c r="I169" s="91"/>
      <c r="J169" s="91"/>
    </row>
    <row r="170" spans="1:10" ht="11.1" customHeight="1">
      <c r="A170" s="16"/>
      <c r="B170" s="16"/>
      <c r="C170" s="16"/>
      <c r="D170" s="17"/>
      <c r="E170" s="16"/>
      <c r="F170" s="16"/>
      <c r="G170" s="16"/>
      <c r="H170" s="91"/>
      <c r="I170" s="91"/>
      <c r="J170" s="91"/>
    </row>
    <row r="171" spans="1:10" ht="12.75" customHeight="1">
      <c r="A171" s="12">
        <v>169</v>
      </c>
      <c r="B171" s="12">
        <v>178</v>
      </c>
      <c r="C171" s="19" t="s">
        <v>34</v>
      </c>
      <c r="D171" s="17">
        <v>332</v>
      </c>
      <c r="E171" s="12">
        <v>3</v>
      </c>
      <c r="F171" s="16"/>
      <c r="G171" s="16"/>
      <c r="H171" s="91"/>
      <c r="I171" s="91"/>
      <c r="J171" s="91"/>
    </row>
    <row r="172" spans="1:10" ht="11.1" customHeight="1">
      <c r="A172" s="16"/>
      <c r="B172" s="16"/>
      <c r="C172" s="16"/>
      <c r="D172" s="17"/>
      <c r="E172" s="16"/>
      <c r="F172" s="16"/>
      <c r="G172" s="16"/>
      <c r="H172" s="91"/>
      <c r="I172" s="91"/>
      <c r="J172" s="91"/>
    </row>
    <row r="173" spans="1:10" ht="12.75" customHeight="1">
      <c r="A173" s="12">
        <v>170</v>
      </c>
      <c r="B173" s="12">
        <v>179</v>
      </c>
      <c r="C173" s="19" t="s">
        <v>34</v>
      </c>
      <c r="D173" s="17">
        <v>350</v>
      </c>
      <c r="E173" s="16"/>
      <c r="F173" s="12">
        <v>3</v>
      </c>
      <c r="G173" s="16"/>
      <c r="H173" s="91"/>
      <c r="I173" s="91"/>
      <c r="J173" s="91"/>
    </row>
    <row r="174" spans="1:10" ht="11.1" customHeight="1">
      <c r="A174" s="16"/>
      <c r="B174" s="16"/>
      <c r="C174" s="16"/>
      <c r="D174" s="91"/>
      <c r="E174" s="16"/>
      <c r="F174" s="16"/>
      <c r="G174" s="16"/>
      <c r="H174" s="91"/>
      <c r="I174" s="91"/>
      <c r="J174" s="91"/>
    </row>
    <row r="175" spans="1:10" ht="12.75" customHeight="1">
      <c r="A175" s="12">
        <v>171</v>
      </c>
      <c r="B175" s="13">
        <v>180</v>
      </c>
      <c r="C175" s="14" t="s">
        <v>40</v>
      </c>
      <c r="D175" s="99"/>
      <c r="E175" s="15"/>
      <c r="F175" s="15"/>
      <c r="G175" s="15"/>
      <c r="H175" s="94">
        <v>3</v>
      </c>
      <c r="I175" s="94"/>
      <c r="J175" s="94"/>
    </row>
    <row r="176" spans="1:10" ht="12.75" customHeight="1">
      <c r="A176" s="12">
        <v>172</v>
      </c>
      <c r="B176" s="13">
        <v>193</v>
      </c>
      <c r="C176" s="14" t="s">
        <v>40</v>
      </c>
      <c r="D176" s="99"/>
      <c r="E176" s="15"/>
      <c r="F176" s="15"/>
      <c r="G176" s="13">
        <v>3</v>
      </c>
      <c r="H176" s="93"/>
      <c r="I176" s="93"/>
      <c r="J176" s="93"/>
    </row>
    <row r="177" spans="1:10" ht="11.1" customHeight="1">
      <c r="A177" s="16"/>
      <c r="B177" s="16"/>
      <c r="C177" s="16"/>
      <c r="D177" s="17">
        <v>330</v>
      </c>
      <c r="E177" s="16"/>
      <c r="F177" s="16"/>
      <c r="G177" s="16"/>
      <c r="H177" s="91"/>
      <c r="I177" s="91"/>
      <c r="J177" s="91"/>
    </row>
    <row r="178" spans="1:10" ht="12.75" customHeight="1">
      <c r="A178" s="12">
        <v>173</v>
      </c>
      <c r="B178" s="12">
        <v>194</v>
      </c>
      <c r="C178" s="19" t="s">
        <v>34</v>
      </c>
      <c r="D178" s="17"/>
      <c r="E178" s="12">
        <v>3</v>
      </c>
      <c r="F178" s="16"/>
      <c r="G178" s="16"/>
      <c r="H178" s="91"/>
      <c r="I178" s="91"/>
      <c r="J178" s="91"/>
    </row>
    <row r="179" spans="1:10" ht="11.1" customHeight="1">
      <c r="A179" s="16"/>
      <c r="B179" s="16"/>
      <c r="C179" s="16"/>
      <c r="D179" s="17">
        <v>340</v>
      </c>
      <c r="E179" s="16"/>
      <c r="F179" s="16"/>
      <c r="G179" s="16"/>
      <c r="H179" s="91"/>
      <c r="I179" s="91"/>
      <c r="J179" s="91"/>
    </row>
    <row r="180" spans="1:10" ht="12.75" customHeight="1">
      <c r="A180" s="12">
        <v>174</v>
      </c>
      <c r="B180" s="12">
        <v>195</v>
      </c>
      <c r="C180" s="19" t="s">
        <v>34</v>
      </c>
      <c r="D180" s="17"/>
      <c r="E180" s="12">
        <v>3</v>
      </c>
      <c r="F180" s="16"/>
      <c r="G180" s="16"/>
      <c r="H180" s="91"/>
      <c r="I180" s="91"/>
      <c r="J180" s="91"/>
    </row>
    <row r="181" spans="1:10" ht="11.1" customHeight="1">
      <c r="A181" s="16"/>
      <c r="B181" s="16"/>
      <c r="C181" s="16"/>
      <c r="D181" s="17">
        <v>300</v>
      </c>
      <c r="E181" s="16"/>
      <c r="F181" s="16"/>
      <c r="G181" s="16"/>
      <c r="H181" s="91"/>
      <c r="I181" s="91"/>
      <c r="J181" s="91"/>
    </row>
    <row r="182" spans="1:10" ht="12.75" customHeight="1">
      <c r="A182" s="12">
        <v>175</v>
      </c>
      <c r="B182" s="12">
        <v>196</v>
      </c>
      <c r="C182" s="19" t="s">
        <v>34</v>
      </c>
      <c r="D182" s="17"/>
      <c r="E182" s="12">
        <v>3</v>
      </c>
      <c r="F182" s="16"/>
      <c r="G182" s="16"/>
      <c r="H182" s="91"/>
      <c r="I182" s="91"/>
      <c r="J182" s="91"/>
    </row>
    <row r="183" spans="1:10" ht="11.1" customHeight="1">
      <c r="A183" s="16"/>
      <c r="B183" s="16"/>
      <c r="C183" s="16"/>
      <c r="D183" s="21">
        <v>400</v>
      </c>
      <c r="E183" s="16"/>
      <c r="F183" s="16"/>
      <c r="G183" s="16"/>
      <c r="H183" s="91"/>
      <c r="I183" s="91"/>
      <c r="J183" s="91"/>
    </row>
    <row r="184" spans="1:10" ht="12.75" customHeight="1">
      <c r="A184" s="12">
        <v>176</v>
      </c>
      <c r="B184" s="12">
        <v>197</v>
      </c>
      <c r="C184" s="19" t="s">
        <v>34</v>
      </c>
      <c r="D184" s="17"/>
      <c r="E184" s="16"/>
      <c r="F184" s="12">
        <v>3</v>
      </c>
      <c r="G184" s="16"/>
      <c r="H184" s="91"/>
      <c r="I184" s="91"/>
      <c r="J184" s="91"/>
    </row>
    <row r="185" spans="1:10" ht="11.1" customHeight="1">
      <c r="A185" s="16"/>
      <c r="B185" s="16"/>
      <c r="C185" s="16"/>
      <c r="D185" s="21">
        <v>318</v>
      </c>
      <c r="E185" s="16"/>
      <c r="F185" s="16"/>
      <c r="G185" s="16"/>
      <c r="H185" s="91"/>
      <c r="I185" s="91"/>
      <c r="J185" s="91"/>
    </row>
    <row r="186" spans="1:10" ht="12.75" customHeight="1">
      <c r="A186" s="12">
        <v>177</v>
      </c>
      <c r="B186" s="12">
        <v>198</v>
      </c>
      <c r="C186" s="19" t="s">
        <v>34</v>
      </c>
      <c r="D186" s="17"/>
      <c r="E186" s="16"/>
      <c r="F186" s="12">
        <v>3</v>
      </c>
      <c r="G186" s="16"/>
      <c r="H186" s="91"/>
      <c r="I186" s="91"/>
      <c r="J186" s="91"/>
    </row>
    <row r="187" spans="1:10" ht="11.1" customHeight="1">
      <c r="A187" s="16"/>
      <c r="B187" s="16"/>
      <c r="C187" s="16"/>
      <c r="D187" s="21">
        <v>332.36200000000002</v>
      </c>
      <c r="E187" s="16"/>
      <c r="F187" s="16"/>
      <c r="G187" s="16"/>
      <c r="H187" s="91"/>
      <c r="I187" s="91"/>
      <c r="J187" s="91"/>
    </row>
    <row r="188" spans="1:10" ht="12.75" customHeight="1">
      <c r="A188" s="12">
        <v>178</v>
      </c>
      <c r="B188" s="12">
        <v>199</v>
      </c>
      <c r="C188" s="19" t="s">
        <v>34</v>
      </c>
      <c r="D188" s="17"/>
      <c r="E188" s="12">
        <v>3</v>
      </c>
      <c r="F188" s="16"/>
      <c r="G188" s="16"/>
      <c r="H188" s="91"/>
      <c r="I188" s="91"/>
      <c r="J188" s="91"/>
    </row>
    <row r="189" spans="1:10" ht="11.1" customHeight="1">
      <c r="A189" s="16"/>
      <c r="B189" s="16"/>
      <c r="C189" s="16"/>
      <c r="D189" s="21">
        <v>391</v>
      </c>
      <c r="E189" s="16"/>
      <c r="F189" s="16"/>
      <c r="G189" s="16"/>
      <c r="H189" s="91"/>
      <c r="I189" s="91"/>
      <c r="J189" s="91"/>
    </row>
    <row r="190" spans="1:10" ht="12.75" customHeight="1">
      <c r="A190" s="12">
        <v>179</v>
      </c>
      <c r="B190" s="12">
        <v>200</v>
      </c>
      <c r="C190" s="19" t="s">
        <v>36</v>
      </c>
      <c r="D190" s="23"/>
      <c r="E190" s="16"/>
      <c r="F190" s="16"/>
      <c r="G190" s="16"/>
      <c r="H190" s="96">
        <v>6</v>
      </c>
      <c r="I190" s="96"/>
      <c r="J190" s="96"/>
    </row>
    <row r="191" spans="1:10" ht="11.1" customHeight="1">
      <c r="A191" s="16"/>
      <c r="B191" s="16"/>
      <c r="C191" s="16"/>
      <c r="D191" s="21">
        <v>345.714</v>
      </c>
      <c r="E191" s="16"/>
      <c r="F191" s="16"/>
      <c r="G191" s="16"/>
      <c r="H191" s="91"/>
      <c r="I191" s="91"/>
      <c r="J191" s="91"/>
    </row>
    <row r="192" spans="1:10" ht="12.75" customHeight="1">
      <c r="A192" s="12">
        <v>180</v>
      </c>
      <c r="B192" s="12">
        <v>201</v>
      </c>
      <c r="C192" s="19" t="s">
        <v>40</v>
      </c>
      <c r="D192" s="23"/>
      <c r="E192" s="16"/>
      <c r="F192" s="16"/>
      <c r="G192" s="12">
        <v>6</v>
      </c>
      <c r="H192" s="91"/>
      <c r="I192" s="91"/>
      <c r="J192" s="91"/>
    </row>
    <row r="193" spans="1:10" ht="11.1" customHeight="1">
      <c r="A193" s="16"/>
      <c r="B193" s="16"/>
      <c r="C193" s="16"/>
      <c r="D193" s="16"/>
      <c r="E193" s="16"/>
      <c r="F193" s="16"/>
      <c r="G193" s="16"/>
      <c r="H193" s="91"/>
      <c r="I193" s="91"/>
      <c r="J193" s="91"/>
    </row>
    <row r="194" spans="1:10" ht="12.75" customHeight="1">
      <c r="A194" s="1">
        <v>181</v>
      </c>
      <c r="B194" s="12">
        <v>202</v>
      </c>
      <c r="C194" s="12" t="s">
        <v>41</v>
      </c>
      <c r="D194" s="19"/>
      <c r="E194" s="59">
        <v>3</v>
      </c>
      <c r="F194" s="59"/>
      <c r="G194" s="59"/>
      <c r="H194" s="59"/>
      <c r="I194" s="59"/>
      <c r="J194" s="59"/>
    </row>
    <row r="195" spans="1:10" ht="18.75" customHeight="1">
      <c r="A195" s="220" t="s">
        <v>42</v>
      </c>
      <c r="B195" s="221"/>
      <c r="C195" s="222"/>
      <c r="D195" s="100"/>
      <c r="E195" s="101">
        <f>SUM(E26:E194)</f>
        <v>123</v>
      </c>
      <c r="F195" s="101">
        <f t="shared" ref="F195:J195" si="1">SUM(F26:F194)</f>
        <v>66</v>
      </c>
      <c r="G195" s="101">
        <f t="shared" si="1"/>
        <v>60</v>
      </c>
      <c r="H195" s="101">
        <f t="shared" si="1"/>
        <v>51</v>
      </c>
      <c r="I195" s="101">
        <f t="shared" si="1"/>
        <v>0</v>
      </c>
      <c r="J195" s="101">
        <f t="shared" si="1"/>
        <v>0</v>
      </c>
    </row>
    <row r="196" spans="1:10">
      <c r="A196" s="223" t="s">
        <v>44</v>
      </c>
      <c r="B196" s="223"/>
      <c r="C196" s="223"/>
      <c r="D196" s="59"/>
      <c r="E196" s="59">
        <v>120</v>
      </c>
      <c r="F196" s="59">
        <v>20</v>
      </c>
      <c r="G196" s="59">
        <v>63</v>
      </c>
      <c r="H196" s="59">
        <v>51</v>
      </c>
      <c r="I196" s="59">
        <v>0</v>
      </c>
      <c r="J196" s="59">
        <v>0</v>
      </c>
    </row>
    <row r="197" spans="1:10">
      <c r="A197" s="223" t="s">
        <v>58</v>
      </c>
      <c r="B197" s="223"/>
      <c r="C197" s="223"/>
      <c r="D197" s="59"/>
      <c r="E197" s="59">
        <f>E195-E196</f>
        <v>3</v>
      </c>
      <c r="F197" s="59">
        <f t="shared" ref="F197:G197" si="2">F195-F196</f>
        <v>46</v>
      </c>
      <c r="G197" s="59">
        <f t="shared" si="2"/>
        <v>-3</v>
      </c>
      <c r="H197" s="59">
        <f t="shared" ref="H197:J197" si="3">H195-H196</f>
        <v>0</v>
      </c>
      <c r="I197" s="59"/>
      <c r="J197" s="59">
        <f t="shared" si="3"/>
        <v>0</v>
      </c>
    </row>
    <row r="198" spans="1:10">
      <c r="A198" s="59"/>
      <c r="B198" s="59"/>
      <c r="C198" s="59"/>
      <c r="D198" s="59"/>
      <c r="E198" s="59"/>
      <c r="F198" s="59"/>
      <c r="G198" s="59"/>
      <c r="H198" s="59"/>
      <c r="I198" s="59"/>
      <c r="J198" s="59"/>
    </row>
    <row r="199" spans="1:10">
      <c r="E199" s="1">
        <f>COUNT(E26:E194)</f>
        <v>41</v>
      </c>
      <c r="F199" s="1">
        <f t="shared" ref="F199:J199" si="4">COUNT(F26:F194)</f>
        <v>22</v>
      </c>
      <c r="G199" s="1">
        <f t="shared" si="4"/>
        <v>15</v>
      </c>
      <c r="H199" s="1">
        <f t="shared" si="4"/>
        <v>14</v>
      </c>
      <c r="I199" s="1">
        <f t="shared" si="4"/>
        <v>0</v>
      </c>
      <c r="J199" s="1">
        <f t="shared" si="4"/>
        <v>0</v>
      </c>
    </row>
    <row r="200" spans="1:10">
      <c r="G200" s="1" t="s">
        <v>59</v>
      </c>
      <c r="H200" s="1" t="s">
        <v>60</v>
      </c>
    </row>
    <row r="201" spans="1:10">
      <c r="G201" s="1" t="s">
        <v>61</v>
      </c>
      <c r="H201" s="1" t="s">
        <v>62</v>
      </c>
    </row>
  </sheetData>
  <mergeCells count="10">
    <mergeCell ref="A196:C196"/>
    <mergeCell ref="A197:C197"/>
    <mergeCell ref="A4:A6"/>
    <mergeCell ref="B4:B6"/>
    <mergeCell ref="C4:C6"/>
    <mergeCell ref="E1:G1"/>
    <mergeCell ref="A2:K2"/>
    <mergeCell ref="A3:J3"/>
    <mergeCell ref="E4:J4"/>
    <mergeCell ref="A195:C19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34"/>
  <sheetViews>
    <sheetView view="pageBreakPreview" topLeftCell="D48" zoomScale="140" zoomScaleNormal="140" zoomScaleSheetLayoutView="140" workbookViewId="0">
      <selection sqref="A1:I87"/>
    </sheetView>
  </sheetViews>
  <sheetFormatPr defaultColWidth="9.33203125" defaultRowHeight="12.75"/>
  <cols>
    <col min="1" max="1" width="1.33203125" style="46" customWidth="1"/>
    <col min="2" max="2" width="6.5" style="46" customWidth="1"/>
    <col min="3" max="3" width="42.1640625" style="46" customWidth="1"/>
    <col min="4" max="4" width="11.5" style="46" customWidth="1"/>
    <col min="5" max="5" width="18.1640625" style="46" customWidth="1"/>
    <col min="6" max="6" width="17.33203125" style="46" customWidth="1"/>
    <col min="7" max="7" width="15.1640625" style="46" customWidth="1"/>
    <col min="8" max="8" width="17.5" style="73" customWidth="1"/>
    <col min="9" max="9" width="13.1640625" style="46" customWidth="1"/>
    <col min="10" max="10" width="27.1640625" style="46" customWidth="1"/>
    <col min="11" max="16384" width="9.33203125" style="46"/>
  </cols>
  <sheetData>
    <row r="1" spans="2:9" ht="33.75">
      <c r="B1" s="47"/>
      <c r="C1" s="48" t="s">
        <v>63</v>
      </c>
      <c r="D1" s="178" t="s">
        <v>184</v>
      </c>
      <c r="E1" s="49" t="s">
        <v>65</v>
      </c>
      <c r="F1" s="49" t="s">
        <v>44</v>
      </c>
      <c r="G1" s="49" t="s">
        <v>58</v>
      </c>
      <c r="H1" s="144" t="s">
        <v>66</v>
      </c>
      <c r="I1" s="155" t="s">
        <v>153</v>
      </c>
    </row>
    <row r="2" spans="2:9">
      <c r="B2" s="29">
        <v>1</v>
      </c>
      <c r="C2" s="50" t="s">
        <v>67</v>
      </c>
      <c r="D2" s="1">
        <v>1</v>
      </c>
      <c r="E2" s="1">
        <f>123*D2</f>
        <v>123</v>
      </c>
      <c r="F2" s="1">
        <v>120</v>
      </c>
      <c r="G2" s="1">
        <f>E2-F2</f>
        <v>3</v>
      </c>
      <c r="H2" s="145">
        <v>3</v>
      </c>
      <c r="I2" s="156">
        <v>0</v>
      </c>
    </row>
    <row r="3" spans="2:9">
      <c r="B3" s="29">
        <v>2</v>
      </c>
      <c r="C3" s="50" t="s">
        <v>68</v>
      </c>
      <c r="D3" s="1">
        <v>1</v>
      </c>
      <c r="E3" s="1">
        <f t="shared" ref="E3:E8" si="0">123*D3</f>
        <v>123</v>
      </c>
      <c r="F3" s="1">
        <v>120</v>
      </c>
      <c r="G3" s="1">
        <f t="shared" ref="G3:G8" si="1">E3-F3</f>
        <v>3</v>
      </c>
      <c r="H3" s="145">
        <v>3</v>
      </c>
      <c r="I3" s="156">
        <v>0</v>
      </c>
    </row>
    <row r="4" spans="2:9">
      <c r="B4" s="29">
        <v>3</v>
      </c>
      <c r="C4" s="50" t="s">
        <v>69</v>
      </c>
      <c r="D4" s="1">
        <v>2</v>
      </c>
      <c r="E4" s="1">
        <f t="shared" si="0"/>
        <v>246</v>
      </c>
      <c r="F4" s="1">
        <v>120</v>
      </c>
      <c r="G4" s="1">
        <f t="shared" si="1"/>
        <v>126</v>
      </c>
      <c r="H4" s="145">
        <v>126</v>
      </c>
      <c r="I4" s="156">
        <v>0</v>
      </c>
    </row>
    <row r="5" spans="2:9">
      <c r="B5" s="29">
        <v>4</v>
      </c>
      <c r="C5" s="50" t="s">
        <v>70</v>
      </c>
      <c r="D5" s="1">
        <v>1</v>
      </c>
      <c r="E5" s="1">
        <f t="shared" si="0"/>
        <v>123</v>
      </c>
      <c r="F5" s="1">
        <v>120</v>
      </c>
      <c r="G5" s="1">
        <f t="shared" si="1"/>
        <v>3</v>
      </c>
      <c r="H5" s="145">
        <v>3</v>
      </c>
      <c r="I5" s="156">
        <v>0</v>
      </c>
    </row>
    <row r="6" spans="2:9">
      <c r="B6" s="29">
        <v>5</v>
      </c>
      <c r="C6" s="50" t="s">
        <v>71</v>
      </c>
      <c r="D6" s="1">
        <v>2</v>
      </c>
      <c r="E6" s="1">
        <f t="shared" si="0"/>
        <v>246</v>
      </c>
      <c r="F6" s="1">
        <v>120</v>
      </c>
      <c r="G6" s="1">
        <f t="shared" si="1"/>
        <v>126</v>
      </c>
      <c r="H6" s="145">
        <v>126</v>
      </c>
      <c r="I6" s="156">
        <v>0</v>
      </c>
    </row>
    <row r="7" spans="2:9">
      <c r="B7" s="29">
        <v>6</v>
      </c>
      <c r="C7" s="50" t="s">
        <v>72</v>
      </c>
      <c r="D7" s="1">
        <v>1</v>
      </c>
      <c r="E7" s="1">
        <f t="shared" si="0"/>
        <v>123</v>
      </c>
      <c r="F7" s="1">
        <v>120</v>
      </c>
      <c r="G7" s="1">
        <f t="shared" si="1"/>
        <v>3</v>
      </c>
      <c r="H7" s="145">
        <v>3</v>
      </c>
      <c r="I7" s="156">
        <v>0</v>
      </c>
    </row>
    <row r="8" spans="2:9" ht="13.5" thickBot="1">
      <c r="B8" s="32">
        <v>7</v>
      </c>
      <c r="C8" s="51" t="s">
        <v>73</v>
      </c>
      <c r="D8" s="34">
        <v>1</v>
      </c>
      <c r="E8" s="34">
        <f t="shared" si="0"/>
        <v>123</v>
      </c>
      <c r="F8" s="34">
        <v>120</v>
      </c>
      <c r="G8" s="34">
        <f t="shared" si="1"/>
        <v>3</v>
      </c>
      <c r="H8" s="145">
        <v>3</v>
      </c>
      <c r="I8" s="156">
        <v>0</v>
      </c>
    </row>
    <row r="9" spans="2:9" ht="13.5" thickBot="1">
      <c r="B9" s="29"/>
      <c r="C9" s="50"/>
      <c r="D9" s="1"/>
      <c r="E9" s="1"/>
      <c r="F9" s="1"/>
      <c r="G9" s="44"/>
      <c r="H9" s="29"/>
      <c r="I9" s="75"/>
    </row>
    <row r="10" spans="2:9" ht="22.5">
      <c r="B10" s="52"/>
      <c r="C10" s="53" t="s">
        <v>74</v>
      </c>
      <c r="D10" s="49" t="s">
        <v>64</v>
      </c>
      <c r="E10" s="49" t="s">
        <v>65</v>
      </c>
      <c r="F10" s="49" t="s">
        <v>44</v>
      </c>
      <c r="G10" s="54" t="s">
        <v>58</v>
      </c>
      <c r="H10" s="146" t="s">
        <v>66</v>
      </c>
      <c r="I10" s="155" t="s">
        <v>153</v>
      </c>
    </row>
    <row r="11" spans="2:9">
      <c r="B11" s="29">
        <v>1</v>
      </c>
      <c r="C11" s="50" t="s">
        <v>75</v>
      </c>
      <c r="D11" s="1">
        <v>2</v>
      </c>
      <c r="E11" s="1">
        <f>66*D11</f>
        <v>132</v>
      </c>
      <c r="F11" s="1">
        <v>40</v>
      </c>
      <c r="G11" s="1">
        <f>E11-F11</f>
        <v>92</v>
      </c>
      <c r="H11" s="145">
        <v>92</v>
      </c>
      <c r="I11" s="156">
        <f>G11-H11</f>
        <v>0</v>
      </c>
    </row>
    <row r="12" spans="2:9">
      <c r="B12" s="29">
        <v>2</v>
      </c>
      <c r="C12" s="50" t="s">
        <v>76</v>
      </c>
      <c r="D12" s="1">
        <v>1</v>
      </c>
      <c r="E12" s="1">
        <f t="shared" ref="E12:E20" si="2">66*D12</f>
        <v>66</v>
      </c>
      <c r="F12" s="1">
        <v>20</v>
      </c>
      <c r="G12" s="44">
        <f t="shared" ref="G12:G20" si="3">E12-F12</f>
        <v>46</v>
      </c>
      <c r="H12" s="29">
        <v>0</v>
      </c>
      <c r="I12" s="156">
        <f t="shared" ref="I12:I20" si="4">G12-H12</f>
        <v>46</v>
      </c>
    </row>
    <row r="13" spans="2:9">
      <c r="B13" s="29">
        <v>3</v>
      </c>
      <c r="C13" s="50" t="s">
        <v>77</v>
      </c>
      <c r="D13" s="1">
        <v>2</v>
      </c>
      <c r="E13" s="1">
        <f t="shared" si="2"/>
        <v>132</v>
      </c>
      <c r="F13" s="1">
        <v>40</v>
      </c>
      <c r="G13" s="1">
        <f t="shared" si="3"/>
        <v>92</v>
      </c>
      <c r="H13" s="145">
        <v>42</v>
      </c>
      <c r="I13" s="156">
        <f t="shared" si="4"/>
        <v>50</v>
      </c>
    </row>
    <row r="14" spans="2:9">
      <c r="B14" s="29">
        <v>4</v>
      </c>
      <c r="C14" s="50" t="s">
        <v>78</v>
      </c>
      <c r="D14" s="1">
        <v>2</v>
      </c>
      <c r="E14" s="1">
        <f t="shared" si="2"/>
        <v>132</v>
      </c>
      <c r="F14" s="1">
        <v>40</v>
      </c>
      <c r="G14" s="1">
        <f t="shared" si="3"/>
        <v>92</v>
      </c>
      <c r="H14" s="145">
        <v>4</v>
      </c>
      <c r="I14" s="156">
        <f t="shared" si="4"/>
        <v>88</v>
      </c>
    </row>
    <row r="15" spans="2:9">
      <c r="B15" s="29">
        <v>5</v>
      </c>
      <c r="C15" s="50" t="s">
        <v>79</v>
      </c>
      <c r="D15" s="1">
        <v>2</v>
      </c>
      <c r="E15" s="1">
        <f t="shared" si="2"/>
        <v>132</v>
      </c>
      <c r="F15" s="1">
        <v>40</v>
      </c>
      <c r="G15" s="44">
        <f t="shared" si="3"/>
        <v>92</v>
      </c>
      <c r="H15" s="29">
        <v>0</v>
      </c>
      <c r="I15" s="156">
        <f t="shared" si="4"/>
        <v>92</v>
      </c>
    </row>
    <row r="16" spans="2:9">
      <c r="B16" s="29">
        <v>6</v>
      </c>
      <c r="C16" s="50" t="s">
        <v>80</v>
      </c>
      <c r="D16" s="1">
        <v>2</v>
      </c>
      <c r="E16" s="1">
        <f t="shared" si="2"/>
        <v>132</v>
      </c>
      <c r="F16" s="1">
        <v>40</v>
      </c>
      <c r="G16" s="1">
        <f t="shared" si="3"/>
        <v>92</v>
      </c>
      <c r="H16" s="145">
        <v>62</v>
      </c>
      <c r="I16" s="156">
        <f t="shared" si="4"/>
        <v>30</v>
      </c>
    </row>
    <row r="17" spans="2:9">
      <c r="B17" s="29">
        <v>7</v>
      </c>
      <c r="C17" s="50" t="s">
        <v>81</v>
      </c>
      <c r="D17" s="1">
        <v>2</v>
      </c>
      <c r="E17" s="1">
        <f t="shared" si="2"/>
        <v>132</v>
      </c>
      <c r="F17" s="1">
        <v>40</v>
      </c>
      <c r="G17" s="1">
        <f t="shared" si="3"/>
        <v>92</v>
      </c>
      <c r="H17" s="145">
        <v>3</v>
      </c>
      <c r="I17" s="156">
        <f t="shared" si="4"/>
        <v>89</v>
      </c>
    </row>
    <row r="18" spans="2:9">
      <c r="B18" s="29">
        <v>8</v>
      </c>
      <c r="C18" s="50" t="s">
        <v>82</v>
      </c>
      <c r="D18" s="1">
        <v>1</v>
      </c>
      <c r="E18" s="1">
        <f t="shared" si="2"/>
        <v>66</v>
      </c>
      <c r="F18" s="1">
        <v>20</v>
      </c>
      <c r="G18" s="1">
        <f t="shared" si="3"/>
        <v>46</v>
      </c>
      <c r="H18" s="145">
        <v>46</v>
      </c>
      <c r="I18" s="156">
        <f t="shared" si="4"/>
        <v>0</v>
      </c>
    </row>
    <row r="19" spans="2:9">
      <c r="B19" s="29">
        <v>9</v>
      </c>
      <c r="C19" s="50" t="s">
        <v>83</v>
      </c>
      <c r="D19" s="1">
        <v>1</v>
      </c>
      <c r="E19" s="1">
        <f t="shared" si="2"/>
        <v>66</v>
      </c>
      <c r="F19" s="1">
        <v>20</v>
      </c>
      <c r="G19" s="1">
        <f t="shared" si="3"/>
        <v>46</v>
      </c>
      <c r="H19" s="145">
        <v>46</v>
      </c>
      <c r="I19" s="156">
        <f t="shared" si="4"/>
        <v>0</v>
      </c>
    </row>
    <row r="20" spans="2:9" ht="13.5" thickBot="1">
      <c r="B20" s="32">
        <v>10</v>
      </c>
      <c r="C20" s="51" t="s">
        <v>84</v>
      </c>
      <c r="D20" s="34">
        <v>1</v>
      </c>
      <c r="E20" s="34">
        <f t="shared" si="2"/>
        <v>66</v>
      </c>
      <c r="F20" s="34">
        <v>20</v>
      </c>
      <c r="G20" s="34">
        <f t="shared" si="3"/>
        <v>46</v>
      </c>
      <c r="H20" s="145">
        <v>46</v>
      </c>
      <c r="I20" s="156">
        <f t="shared" si="4"/>
        <v>0</v>
      </c>
    </row>
    <row r="21" spans="2:9" ht="13.5" thickBot="1">
      <c r="B21" s="29"/>
      <c r="C21" s="50"/>
      <c r="D21" s="1"/>
      <c r="E21" s="1"/>
      <c r="F21" s="1"/>
      <c r="G21" s="44"/>
      <c r="H21" s="29"/>
      <c r="I21" s="75"/>
    </row>
    <row r="22" spans="2:9" ht="22.5">
      <c r="B22" s="47"/>
      <c r="C22" s="48" t="s">
        <v>85</v>
      </c>
      <c r="D22" s="49" t="s">
        <v>64</v>
      </c>
      <c r="E22" s="49" t="s">
        <v>65</v>
      </c>
      <c r="F22" s="49" t="s">
        <v>44</v>
      </c>
      <c r="G22" s="54" t="s">
        <v>58</v>
      </c>
      <c r="H22" s="29"/>
      <c r="I22" s="155" t="s">
        <v>153</v>
      </c>
    </row>
    <row r="23" spans="2:9">
      <c r="B23" s="29">
        <v>1</v>
      </c>
      <c r="C23" s="50" t="s">
        <v>67</v>
      </c>
      <c r="D23" s="1">
        <v>1</v>
      </c>
      <c r="E23" s="1">
        <v>63</v>
      </c>
      <c r="F23" s="1">
        <v>63</v>
      </c>
      <c r="G23" s="44">
        <f>E23-F23</f>
        <v>0</v>
      </c>
      <c r="H23" s="147"/>
      <c r="I23" s="156">
        <v>0</v>
      </c>
    </row>
    <row r="24" spans="2:9">
      <c r="B24" s="29">
        <v>2</v>
      </c>
      <c r="C24" s="50" t="s">
        <v>68</v>
      </c>
      <c r="D24" s="1">
        <v>1</v>
      </c>
      <c r="E24" s="1">
        <v>63</v>
      </c>
      <c r="F24" s="1">
        <v>63</v>
      </c>
      <c r="G24" s="44">
        <f t="shared" ref="G24:G29" si="5">E24-F24</f>
        <v>0</v>
      </c>
      <c r="H24" s="29"/>
      <c r="I24" s="156">
        <v>0</v>
      </c>
    </row>
    <row r="25" spans="2:9">
      <c r="B25" s="29">
        <v>3</v>
      </c>
      <c r="C25" s="50" t="s">
        <v>69</v>
      </c>
      <c r="D25" s="1">
        <v>1</v>
      </c>
      <c r="E25" s="1">
        <v>63</v>
      </c>
      <c r="F25" s="1">
        <v>63</v>
      </c>
      <c r="G25" s="44">
        <f t="shared" si="5"/>
        <v>0</v>
      </c>
      <c r="H25" s="29"/>
      <c r="I25" s="156">
        <v>0</v>
      </c>
    </row>
    <row r="26" spans="2:9">
      <c r="B26" s="29">
        <v>4</v>
      </c>
      <c r="C26" s="50" t="s">
        <v>71</v>
      </c>
      <c r="D26" s="1">
        <v>1</v>
      </c>
      <c r="E26" s="1">
        <v>63</v>
      </c>
      <c r="F26" s="1">
        <v>63</v>
      </c>
      <c r="G26" s="44">
        <f t="shared" si="5"/>
        <v>0</v>
      </c>
      <c r="H26" s="29"/>
      <c r="I26" s="156">
        <v>0</v>
      </c>
    </row>
    <row r="27" spans="2:9">
      <c r="B27" s="29">
        <v>5</v>
      </c>
      <c r="C27" s="50" t="s">
        <v>86</v>
      </c>
      <c r="D27" s="1">
        <v>1</v>
      </c>
      <c r="E27" s="1">
        <v>63</v>
      </c>
      <c r="F27" s="1">
        <v>63</v>
      </c>
      <c r="G27" s="44">
        <f t="shared" si="5"/>
        <v>0</v>
      </c>
      <c r="H27" s="29"/>
      <c r="I27" s="156">
        <v>0</v>
      </c>
    </row>
    <row r="28" spans="2:9">
      <c r="B28" s="29">
        <v>6</v>
      </c>
      <c r="C28" s="50" t="s">
        <v>87</v>
      </c>
      <c r="D28" s="1">
        <v>1</v>
      </c>
      <c r="E28" s="1">
        <v>63</v>
      </c>
      <c r="F28" s="1">
        <v>63</v>
      </c>
      <c r="G28" s="44">
        <f t="shared" si="5"/>
        <v>0</v>
      </c>
      <c r="H28" s="29"/>
      <c r="I28" s="156">
        <v>0</v>
      </c>
    </row>
    <row r="29" spans="2:9" ht="13.5" thickBot="1">
      <c r="B29" s="32">
        <v>7</v>
      </c>
      <c r="C29" s="51" t="s">
        <v>88</v>
      </c>
      <c r="D29" s="34">
        <v>1</v>
      </c>
      <c r="E29" s="34">
        <v>63</v>
      </c>
      <c r="F29" s="34">
        <v>63</v>
      </c>
      <c r="G29" s="45">
        <f t="shared" si="5"/>
        <v>0</v>
      </c>
      <c r="H29" s="29"/>
      <c r="I29" s="156">
        <v>0</v>
      </c>
    </row>
    <row r="30" spans="2:9" ht="13.5" thickBot="1">
      <c r="B30" s="29"/>
      <c r="C30" s="50"/>
      <c r="D30" s="1"/>
      <c r="E30" s="1"/>
      <c r="F30" s="1"/>
      <c r="G30" s="44"/>
      <c r="H30" s="29"/>
      <c r="I30" s="75"/>
    </row>
    <row r="31" spans="2:9" ht="22.5">
      <c r="B31" s="47"/>
      <c r="C31" s="48" t="s">
        <v>89</v>
      </c>
      <c r="D31" s="49" t="s">
        <v>64</v>
      </c>
      <c r="E31" s="49" t="s">
        <v>65</v>
      </c>
      <c r="F31" s="49" t="s">
        <v>44</v>
      </c>
      <c r="G31" s="54" t="s">
        <v>58</v>
      </c>
      <c r="H31" s="29"/>
      <c r="I31" s="155" t="s">
        <v>153</v>
      </c>
    </row>
    <row r="32" spans="2:9">
      <c r="B32" s="29">
        <v>1</v>
      </c>
      <c r="C32" s="50" t="s">
        <v>75</v>
      </c>
      <c r="D32" s="1">
        <v>2</v>
      </c>
      <c r="E32" s="1">
        <v>102</v>
      </c>
      <c r="F32" s="1">
        <v>102</v>
      </c>
      <c r="G32" s="44">
        <v>0</v>
      </c>
      <c r="H32" s="29"/>
      <c r="I32" s="156">
        <v>0</v>
      </c>
    </row>
    <row r="33" spans="2:9">
      <c r="B33" s="29">
        <v>2</v>
      </c>
      <c r="C33" s="50" t="s">
        <v>76</v>
      </c>
      <c r="D33" s="1">
        <v>1</v>
      </c>
      <c r="E33" s="1">
        <v>51</v>
      </c>
      <c r="F33" s="1">
        <v>51</v>
      </c>
      <c r="G33" s="44">
        <v>0</v>
      </c>
      <c r="H33" s="29"/>
      <c r="I33" s="156">
        <v>0</v>
      </c>
    </row>
    <row r="34" spans="2:9">
      <c r="B34" s="29">
        <v>3</v>
      </c>
      <c r="C34" s="50" t="s">
        <v>90</v>
      </c>
      <c r="D34" s="1">
        <v>2</v>
      </c>
      <c r="E34" s="1">
        <v>102</v>
      </c>
      <c r="F34" s="1">
        <v>102</v>
      </c>
      <c r="G34" s="44">
        <v>0</v>
      </c>
      <c r="H34" s="29"/>
      <c r="I34" s="156">
        <v>0</v>
      </c>
    </row>
    <row r="35" spans="2:9">
      <c r="B35" s="29">
        <v>4</v>
      </c>
      <c r="C35" s="50" t="s">
        <v>91</v>
      </c>
      <c r="D35" s="1">
        <v>2</v>
      </c>
      <c r="E35" s="1">
        <v>102</v>
      </c>
      <c r="F35" s="1">
        <v>102</v>
      </c>
      <c r="G35" s="44">
        <v>0</v>
      </c>
      <c r="H35" s="29"/>
      <c r="I35" s="156">
        <v>0</v>
      </c>
    </row>
    <row r="36" spans="2:9">
      <c r="B36" s="29">
        <v>5</v>
      </c>
      <c r="C36" s="50" t="s">
        <v>80</v>
      </c>
      <c r="D36" s="1">
        <v>2</v>
      </c>
      <c r="E36" s="1">
        <v>102</v>
      </c>
      <c r="F36" s="1">
        <v>102</v>
      </c>
      <c r="G36" s="44">
        <v>0</v>
      </c>
      <c r="H36" s="29"/>
      <c r="I36" s="156">
        <v>0</v>
      </c>
    </row>
    <row r="37" spans="2:9">
      <c r="B37" s="29">
        <v>6</v>
      </c>
      <c r="C37" s="50" t="s">
        <v>92</v>
      </c>
      <c r="D37" s="1">
        <v>1</v>
      </c>
      <c r="E37" s="1">
        <v>51</v>
      </c>
      <c r="F37" s="1">
        <v>33</v>
      </c>
      <c r="G37" s="44">
        <v>18</v>
      </c>
      <c r="H37" s="29">
        <v>0</v>
      </c>
      <c r="I37" s="156">
        <v>18</v>
      </c>
    </row>
    <row r="38" spans="2:9">
      <c r="B38" s="29">
        <v>7</v>
      </c>
      <c r="C38" s="50" t="s">
        <v>87</v>
      </c>
      <c r="D38" s="1">
        <v>1</v>
      </c>
      <c r="E38" s="1">
        <v>51</v>
      </c>
      <c r="F38" s="1">
        <v>51</v>
      </c>
      <c r="G38" s="44">
        <v>0</v>
      </c>
      <c r="H38" s="29"/>
      <c r="I38" s="156">
        <v>0</v>
      </c>
    </row>
    <row r="39" spans="2:9">
      <c r="B39" s="29">
        <v>8</v>
      </c>
      <c r="C39" s="50" t="s">
        <v>88</v>
      </c>
      <c r="D39" s="1">
        <v>1</v>
      </c>
      <c r="E39" s="1">
        <v>51</v>
      </c>
      <c r="F39" s="1">
        <v>51</v>
      </c>
      <c r="G39" s="44">
        <v>0</v>
      </c>
      <c r="H39" s="29"/>
      <c r="I39" s="156">
        <v>0</v>
      </c>
    </row>
    <row r="40" spans="2:9">
      <c r="B40" s="29">
        <v>9</v>
      </c>
      <c r="C40" s="50" t="s">
        <v>78</v>
      </c>
      <c r="D40" s="1">
        <v>1</v>
      </c>
      <c r="E40" s="1">
        <v>51</v>
      </c>
      <c r="F40" s="1">
        <v>51</v>
      </c>
      <c r="G40" s="44">
        <v>0</v>
      </c>
      <c r="H40" s="29"/>
      <c r="I40" s="156">
        <v>0</v>
      </c>
    </row>
    <row r="41" spans="2:9" ht="13.5" thickBot="1">
      <c r="B41" s="32">
        <v>10</v>
      </c>
      <c r="C41" s="51" t="s">
        <v>81</v>
      </c>
      <c r="D41" s="34">
        <v>1</v>
      </c>
      <c r="E41" s="34">
        <v>51</v>
      </c>
      <c r="F41" s="34">
        <v>51</v>
      </c>
      <c r="G41" s="44">
        <v>0</v>
      </c>
      <c r="H41" s="29"/>
      <c r="I41" s="156">
        <v>0</v>
      </c>
    </row>
    <row r="42" spans="2:9">
      <c r="B42" s="29"/>
      <c r="C42" s="50"/>
      <c r="D42" s="1"/>
      <c r="E42" s="1"/>
      <c r="F42" s="1"/>
      <c r="G42" s="44"/>
      <c r="H42" s="29"/>
      <c r="I42" s="156"/>
    </row>
    <row r="43" spans="2:9" ht="13.5" thickBot="1">
      <c r="B43" s="55"/>
      <c r="C43" s="56" t="s">
        <v>93</v>
      </c>
      <c r="D43" s="57"/>
      <c r="E43" s="57"/>
      <c r="F43" s="57"/>
      <c r="G43" s="58"/>
      <c r="H43" s="29"/>
      <c r="I43" s="75"/>
    </row>
    <row r="44" spans="2:9" ht="22.5">
      <c r="B44" s="47"/>
      <c r="C44" s="48" t="s">
        <v>94</v>
      </c>
      <c r="D44" s="49" t="s">
        <v>64</v>
      </c>
      <c r="E44" s="49" t="s">
        <v>65</v>
      </c>
      <c r="F44" s="49" t="s">
        <v>44</v>
      </c>
      <c r="G44" s="54" t="s">
        <v>58</v>
      </c>
      <c r="H44" s="29"/>
      <c r="I44" s="155" t="s">
        <v>153</v>
      </c>
    </row>
    <row r="45" spans="2:9">
      <c r="B45" s="29">
        <v>1</v>
      </c>
      <c r="C45" s="50" t="s">
        <v>67</v>
      </c>
      <c r="D45" s="1">
        <v>1</v>
      </c>
      <c r="E45" s="1">
        <v>6</v>
      </c>
      <c r="F45" s="1">
        <v>0</v>
      </c>
      <c r="G45" s="1">
        <f>E45-F45</f>
        <v>6</v>
      </c>
      <c r="H45" s="145">
        <v>6</v>
      </c>
      <c r="I45" s="156">
        <v>0</v>
      </c>
    </row>
    <row r="46" spans="2:9">
      <c r="B46" s="29">
        <v>2</v>
      </c>
      <c r="C46" s="50" t="s">
        <v>68</v>
      </c>
      <c r="D46" s="1">
        <v>1</v>
      </c>
      <c r="E46" s="1">
        <v>6</v>
      </c>
      <c r="F46" s="1">
        <v>0</v>
      </c>
      <c r="G46" s="1">
        <f t="shared" ref="G46:G51" si="6">E46-F46</f>
        <v>6</v>
      </c>
      <c r="H46" s="145">
        <v>6</v>
      </c>
      <c r="I46" s="156">
        <v>0</v>
      </c>
    </row>
    <row r="47" spans="2:9">
      <c r="B47" s="29">
        <v>3</v>
      </c>
      <c r="C47" s="50" t="s">
        <v>69</v>
      </c>
      <c r="D47" s="1">
        <v>2</v>
      </c>
      <c r="E47" s="1">
        <v>12</v>
      </c>
      <c r="F47" s="1">
        <v>0</v>
      </c>
      <c r="G47" s="1">
        <f t="shared" si="6"/>
        <v>12</v>
      </c>
      <c r="H47" s="145">
        <v>12</v>
      </c>
      <c r="I47" s="156">
        <v>0</v>
      </c>
    </row>
    <row r="48" spans="2:9">
      <c r="B48" s="29">
        <v>4</v>
      </c>
      <c r="C48" s="50" t="s">
        <v>70</v>
      </c>
      <c r="D48" s="1">
        <v>1</v>
      </c>
      <c r="E48" s="1">
        <v>6</v>
      </c>
      <c r="F48" s="1">
        <v>0</v>
      </c>
      <c r="G48" s="1">
        <f t="shared" si="6"/>
        <v>6</v>
      </c>
      <c r="H48" s="145">
        <v>6</v>
      </c>
      <c r="I48" s="156">
        <v>0</v>
      </c>
    </row>
    <row r="49" spans="2:9">
      <c r="B49" s="29">
        <v>5</v>
      </c>
      <c r="C49" s="50" t="s">
        <v>71</v>
      </c>
      <c r="D49" s="1">
        <v>2</v>
      </c>
      <c r="E49" s="1">
        <v>12</v>
      </c>
      <c r="F49" s="1">
        <v>0</v>
      </c>
      <c r="G49" s="1">
        <f t="shared" si="6"/>
        <v>12</v>
      </c>
      <c r="H49" s="145">
        <v>12</v>
      </c>
      <c r="I49" s="156">
        <v>0</v>
      </c>
    </row>
    <row r="50" spans="2:9">
      <c r="B50" s="29">
        <v>6</v>
      </c>
      <c r="C50" s="50" t="s">
        <v>72</v>
      </c>
      <c r="D50" s="1">
        <v>1</v>
      </c>
      <c r="E50" s="1">
        <v>6</v>
      </c>
      <c r="F50" s="1">
        <v>0</v>
      </c>
      <c r="G50" s="1">
        <f t="shared" si="6"/>
        <v>6</v>
      </c>
      <c r="H50" s="145">
        <v>6</v>
      </c>
      <c r="I50" s="156">
        <v>0</v>
      </c>
    </row>
    <row r="51" spans="2:9" ht="13.5" thickBot="1">
      <c r="B51" s="32">
        <v>7</v>
      </c>
      <c r="C51" s="51" t="s">
        <v>73</v>
      </c>
      <c r="D51" s="34">
        <v>1</v>
      </c>
      <c r="E51" s="34">
        <v>6</v>
      </c>
      <c r="F51" s="34">
        <v>0</v>
      </c>
      <c r="G51" s="34">
        <f t="shared" si="6"/>
        <v>6</v>
      </c>
      <c r="H51" s="145">
        <v>6</v>
      </c>
      <c r="I51" s="156">
        <v>0</v>
      </c>
    </row>
    <row r="52" spans="2:9" ht="22.5">
      <c r="B52" s="47"/>
      <c r="C52" s="48" t="s">
        <v>95</v>
      </c>
      <c r="D52" s="49" t="s">
        <v>64</v>
      </c>
      <c r="E52" s="49" t="s">
        <v>65</v>
      </c>
      <c r="F52" s="49" t="s">
        <v>44</v>
      </c>
      <c r="G52" s="54" t="s">
        <v>58</v>
      </c>
      <c r="H52" s="29"/>
      <c r="I52" s="155" t="s">
        <v>153</v>
      </c>
    </row>
    <row r="53" spans="2:9">
      <c r="B53" s="29">
        <v>1</v>
      </c>
      <c r="C53" s="50" t="s">
        <v>67</v>
      </c>
      <c r="D53" s="1">
        <v>1</v>
      </c>
      <c r="E53" s="1">
        <v>54</v>
      </c>
      <c r="F53" s="1">
        <v>0</v>
      </c>
      <c r="G53" s="1">
        <f>E53-F53</f>
        <v>54</v>
      </c>
      <c r="H53" s="145">
        <v>54</v>
      </c>
      <c r="I53" s="75">
        <v>0</v>
      </c>
    </row>
    <row r="54" spans="2:9">
      <c r="B54" s="29">
        <v>2</v>
      </c>
      <c r="C54" s="50" t="s">
        <v>68</v>
      </c>
      <c r="D54" s="1">
        <v>1</v>
      </c>
      <c r="E54" s="1">
        <v>54</v>
      </c>
      <c r="F54" s="1">
        <v>0</v>
      </c>
      <c r="G54" s="1">
        <f t="shared" ref="G54:G59" si="7">E54-F54</f>
        <v>54</v>
      </c>
      <c r="H54" s="145">
        <v>54</v>
      </c>
      <c r="I54" s="75">
        <v>0</v>
      </c>
    </row>
    <row r="55" spans="2:9">
      <c r="B55" s="29">
        <v>3</v>
      </c>
      <c r="C55" s="50" t="s">
        <v>69</v>
      </c>
      <c r="D55" s="1">
        <v>1</v>
      </c>
      <c r="E55" s="1">
        <v>54</v>
      </c>
      <c r="F55" s="1">
        <v>0</v>
      </c>
      <c r="G55" s="1">
        <f t="shared" si="7"/>
        <v>54</v>
      </c>
      <c r="H55" s="145">
        <v>54</v>
      </c>
      <c r="I55" s="75">
        <v>0</v>
      </c>
    </row>
    <row r="56" spans="2:9">
      <c r="B56" s="29">
        <v>4</v>
      </c>
      <c r="C56" s="50" t="s">
        <v>71</v>
      </c>
      <c r="D56" s="1">
        <v>1</v>
      </c>
      <c r="E56" s="1">
        <v>54</v>
      </c>
      <c r="F56" s="1">
        <v>0</v>
      </c>
      <c r="G56" s="1">
        <f t="shared" si="7"/>
        <v>54</v>
      </c>
      <c r="H56" s="145">
        <v>54</v>
      </c>
      <c r="I56" s="75">
        <v>0</v>
      </c>
    </row>
    <row r="57" spans="2:9">
      <c r="B57" s="29">
        <v>5</v>
      </c>
      <c r="C57" s="50" t="s">
        <v>86</v>
      </c>
      <c r="D57" s="1">
        <v>1</v>
      </c>
      <c r="E57" s="1">
        <v>54</v>
      </c>
      <c r="F57" s="1">
        <v>0</v>
      </c>
      <c r="G57" s="1">
        <f t="shared" si="7"/>
        <v>54</v>
      </c>
      <c r="H57" s="145">
        <v>51</v>
      </c>
      <c r="I57" s="75">
        <f>G57-H57</f>
        <v>3</v>
      </c>
    </row>
    <row r="58" spans="2:9">
      <c r="B58" s="29">
        <v>6</v>
      </c>
      <c r="C58" s="50" t="s">
        <v>87</v>
      </c>
      <c r="D58" s="1">
        <v>1</v>
      </c>
      <c r="E58" s="1">
        <v>54</v>
      </c>
      <c r="F58" s="1">
        <v>0</v>
      </c>
      <c r="G58" s="1">
        <f t="shared" si="7"/>
        <v>54</v>
      </c>
      <c r="H58" s="145">
        <v>47</v>
      </c>
      <c r="I58" s="75">
        <v>0</v>
      </c>
    </row>
    <row r="59" spans="2:9" ht="13.5" thickBot="1">
      <c r="B59" s="32">
        <v>7</v>
      </c>
      <c r="C59" s="51" t="s">
        <v>88</v>
      </c>
      <c r="D59" s="34">
        <v>1</v>
      </c>
      <c r="E59" s="34">
        <v>54</v>
      </c>
      <c r="F59" s="34">
        <v>0</v>
      </c>
      <c r="G59" s="34">
        <f t="shared" si="7"/>
        <v>54</v>
      </c>
      <c r="H59" s="145">
        <v>54</v>
      </c>
      <c r="I59" s="75">
        <v>0</v>
      </c>
    </row>
    <row r="60" spans="2:9" ht="22.5">
      <c r="B60" s="52"/>
      <c r="C60" s="53" t="s">
        <v>96</v>
      </c>
      <c r="D60" s="49" t="s">
        <v>64</v>
      </c>
      <c r="E60" s="49" t="s">
        <v>65</v>
      </c>
      <c r="F60" s="49" t="s">
        <v>44</v>
      </c>
      <c r="G60" s="54" t="s">
        <v>58</v>
      </c>
      <c r="H60" s="29"/>
      <c r="I60" s="155" t="s">
        <v>153</v>
      </c>
    </row>
    <row r="61" spans="2:9">
      <c r="B61" s="29">
        <v>1</v>
      </c>
      <c r="C61" s="50" t="s">
        <v>75</v>
      </c>
      <c r="D61" s="1">
        <v>2</v>
      </c>
      <c r="E61" s="1">
        <v>12</v>
      </c>
      <c r="F61" s="1">
        <v>0</v>
      </c>
      <c r="G61" s="1">
        <f>E61-F61</f>
        <v>12</v>
      </c>
      <c r="H61" s="145">
        <v>12</v>
      </c>
      <c r="I61" s="75">
        <f>G61-H61</f>
        <v>0</v>
      </c>
    </row>
    <row r="62" spans="2:9">
      <c r="B62" s="29">
        <v>2</v>
      </c>
      <c r="C62" s="50" t="s">
        <v>76</v>
      </c>
      <c r="D62" s="1">
        <v>1</v>
      </c>
      <c r="E62" s="1">
        <v>6</v>
      </c>
      <c r="F62" s="1">
        <v>0</v>
      </c>
      <c r="G62" s="44">
        <f>E62-F62</f>
        <v>6</v>
      </c>
      <c r="H62" s="29">
        <v>0</v>
      </c>
      <c r="I62" s="75">
        <f t="shared" ref="I62:I70" si="8">G62-H62</f>
        <v>6</v>
      </c>
    </row>
    <row r="63" spans="2:9">
      <c r="B63" s="29">
        <v>3</v>
      </c>
      <c r="C63" s="50" t="s">
        <v>77</v>
      </c>
      <c r="D63" s="1">
        <v>2</v>
      </c>
      <c r="E63" s="1">
        <v>12</v>
      </c>
      <c r="F63" s="1">
        <v>0</v>
      </c>
      <c r="G63" s="44">
        <f t="shared" ref="G63:G70" si="9">E63-F63</f>
        <v>12</v>
      </c>
      <c r="H63" s="29">
        <v>0</v>
      </c>
      <c r="I63" s="75">
        <f t="shared" si="8"/>
        <v>12</v>
      </c>
    </row>
    <row r="64" spans="2:9">
      <c r="B64" s="29">
        <v>4</v>
      </c>
      <c r="C64" s="50" t="s">
        <v>78</v>
      </c>
      <c r="D64" s="1">
        <v>2</v>
      </c>
      <c r="E64" s="1">
        <v>12</v>
      </c>
      <c r="F64" s="1">
        <v>0</v>
      </c>
      <c r="G64" s="44">
        <f t="shared" si="9"/>
        <v>12</v>
      </c>
      <c r="H64" s="29">
        <v>0</v>
      </c>
      <c r="I64" s="75">
        <f t="shared" si="8"/>
        <v>12</v>
      </c>
    </row>
    <row r="65" spans="2:9">
      <c r="B65" s="29">
        <v>5</v>
      </c>
      <c r="C65" s="50" t="s">
        <v>79</v>
      </c>
      <c r="D65" s="1">
        <v>2</v>
      </c>
      <c r="E65" s="1">
        <v>12</v>
      </c>
      <c r="F65" s="1">
        <v>0</v>
      </c>
      <c r="G65" s="44">
        <f t="shared" si="9"/>
        <v>12</v>
      </c>
      <c r="H65" s="29">
        <v>0</v>
      </c>
      <c r="I65" s="75">
        <f t="shared" si="8"/>
        <v>12</v>
      </c>
    </row>
    <row r="66" spans="2:9">
      <c r="B66" s="29">
        <v>6</v>
      </c>
      <c r="C66" s="50" t="s">
        <v>80</v>
      </c>
      <c r="D66" s="1">
        <v>2</v>
      </c>
      <c r="E66" s="1">
        <v>12</v>
      </c>
      <c r="F66" s="1">
        <v>0</v>
      </c>
      <c r="G66" s="44">
        <f t="shared" si="9"/>
        <v>12</v>
      </c>
      <c r="H66" s="29">
        <v>0</v>
      </c>
      <c r="I66" s="75">
        <f t="shared" si="8"/>
        <v>12</v>
      </c>
    </row>
    <row r="67" spans="2:9">
      <c r="B67" s="29">
        <v>7</v>
      </c>
      <c r="C67" s="50" t="s">
        <v>81</v>
      </c>
      <c r="D67" s="1">
        <v>2</v>
      </c>
      <c r="E67" s="1">
        <v>12</v>
      </c>
      <c r="F67" s="1">
        <v>0</v>
      </c>
      <c r="G67" s="44">
        <f t="shared" si="9"/>
        <v>12</v>
      </c>
      <c r="H67" s="29">
        <v>0</v>
      </c>
      <c r="I67" s="75">
        <f t="shared" si="8"/>
        <v>12</v>
      </c>
    </row>
    <row r="68" spans="2:9">
      <c r="B68" s="29">
        <v>8</v>
      </c>
      <c r="C68" s="50" t="s">
        <v>82</v>
      </c>
      <c r="D68" s="1">
        <v>1</v>
      </c>
      <c r="E68" s="1">
        <v>6</v>
      </c>
      <c r="F68" s="1">
        <v>0</v>
      </c>
      <c r="G68" s="44">
        <f t="shared" si="9"/>
        <v>6</v>
      </c>
      <c r="H68" s="29">
        <v>0</v>
      </c>
      <c r="I68" s="75">
        <f>G68-H68</f>
        <v>6</v>
      </c>
    </row>
    <row r="69" spans="2:9">
      <c r="B69" s="29">
        <v>9</v>
      </c>
      <c r="C69" s="50" t="s">
        <v>83</v>
      </c>
      <c r="D69" s="1">
        <v>1</v>
      </c>
      <c r="E69" s="1">
        <v>6</v>
      </c>
      <c r="F69" s="1">
        <v>0</v>
      </c>
      <c r="G69" s="1">
        <f t="shared" si="9"/>
        <v>6</v>
      </c>
      <c r="H69" s="145">
        <v>6</v>
      </c>
      <c r="I69" s="157">
        <f t="shared" si="8"/>
        <v>0</v>
      </c>
    </row>
    <row r="70" spans="2:9" ht="13.5" thickBot="1">
      <c r="B70" s="32">
        <v>10</v>
      </c>
      <c r="C70" s="51" t="s">
        <v>84</v>
      </c>
      <c r="D70" s="34">
        <v>1</v>
      </c>
      <c r="E70" s="34">
        <v>6</v>
      </c>
      <c r="F70" s="34">
        <v>0</v>
      </c>
      <c r="G70" s="34">
        <f t="shared" si="9"/>
        <v>6</v>
      </c>
      <c r="H70" s="145">
        <v>6</v>
      </c>
      <c r="I70" s="75">
        <f t="shared" si="8"/>
        <v>0</v>
      </c>
    </row>
    <row r="71" spans="2:9" ht="22.5">
      <c r="B71" s="52"/>
      <c r="C71" s="53" t="s">
        <v>97</v>
      </c>
      <c r="D71" s="49" t="s">
        <v>64</v>
      </c>
      <c r="E71" s="49" t="s">
        <v>65</v>
      </c>
      <c r="F71" s="49" t="s">
        <v>44</v>
      </c>
      <c r="G71" s="49" t="s">
        <v>58</v>
      </c>
      <c r="H71" s="148"/>
      <c r="I71" s="155" t="s">
        <v>153</v>
      </c>
    </row>
    <row r="72" spans="2:9">
      <c r="B72" s="29">
        <v>1</v>
      </c>
      <c r="C72" s="50" t="s">
        <v>75</v>
      </c>
      <c r="D72" s="1">
        <v>2</v>
      </c>
      <c r="E72" s="1">
        <v>48</v>
      </c>
      <c r="F72" s="1">
        <v>0</v>
      </c>
      <c r="G72" s="1">
        <v>48</v>
      </c>
      <c r="H72" s="145">
        <v>48</v>
      </c>
      <c r="I72" s="75">
        <f>G72-H72</f>
        <v>0</v>
      </c>
    </row>
    <row r="73" spans="2:9">
      <c r="B73" s="29">
        <v>2</v>
      </c>
      <c r="C73" s="50" t="s">
        <v>68</v>
      </c>
      <c r="D73" s="1">
        <v>2</v>
      </c>
      <c r="E73" s="1">
        <v>48</v>
      </c>
      <c r="F73" s="1">
        <v>0</v>
      </c>
      <c r="G73" s="1">
        <v>48</v>
      </c>
      <c r="H73" s="145">
        <v>48</v>
      </c>
      <c r="I73" s="75">
        <f t="shared" ref="I73:I80" si="10">G73-H73</f>
        <v>0</v>
      </c>
    </row>
    <row r="74" spans="2:9">
      <c r="B74" s="29">
        <v>3</v>
      </c>
      <c r="C74" s="50" t="s">
        <v>77</v>
      </c>
      <c r="D74" s="1">
        <v>1</v>
      </c>
      <c r="E74" s="1">
        <v>24</v>
      </c>
      <c r="F74" s="1">
        <v>0</v>
      </c>
      <c r="G74" s="1">
        <v>24</v>
      </c>
      <c r="H74" s="148">
        <v>0</v>
      </c>
      <c r="I74" s="75">
        <f t="shared" si="10"/>
        <v>24</v>
      </c>
    </row>
    <row r="75" spans="2:9">
      <c r="B75" s="29">
        <v>4</v>
      </c>
      <c r="C75" s="50" t="s">
        <v>78</v>
      </c>
      <c r="D75" s="1">
        <v>2</v>
      </c>
      <c r="E75" s="1">
        <v>48</v>
      </c>
      <c r="F75" s="1">
        <v>0</v>
      </c>
      <c r="G75" s="1">
        <v>48</v>
      </c>
      <c r="H75" s="148">
        <v>0</v>
      </c>
      <c r="I75" s="75">
        <f t="shared" si="10"/>
        <v>48</v>
      </c>
    </row>
    <row r="76" spans="2:9">
      <c r="B76" s="29">
        <v>5</v>
      </c>
      <c r="C76" s="50" t="s">
        <v>80</v>
      </c>
      <c r="D76" s="1">
        <v>2</v>
      </c>
      <c r="E76" s="1">
        <v>48</v>
      </c>
      <c r="F76" s="1">
        <v>0</v>
      </c>
      <c r="G76" s="1">
        <v>48</v>
      </c>
      <c r="H76" s="148">
        <v>0</v>
      </c>
      <c r="I76" s="75">
        <f t="shared" si="10"/>
        <v>48</v>
      </c>
    </row>
    <row r="77" spans="2:9">
      <c r="B77" s="29">
        <v>6</v>
      </c>
      <c r="C77" s="50" t="s">
        <v>81</v>
      </c>
      <c r="D77" s="1">
        <v>2</v>
      </c>
      <c r="E77" s="1">
        <v>48</v>
      </c>
      <c r="F77" s="1">
        <v>0</v>
      </c>
      <c r="G77" s="1">
        <v>48</v>
      </c>
      <c r="H77" s="148">
        <v>0</v>
      </c>
      <c r="I77" s="75">
        <f t="shared" si="10"/>
        <v>48</v>
      </c>
    </row>
    <row r="78" spans="2:9">
      <c r="B78" s="29">
        <v>7</v>
      </c>
      <c r="C78" s="50" t="s">
        <v>82</v>
      </c>
      <c r="D78" s="1">
        <v>1</v>
      </c>
      <c r="E78" s="1">
        <v>24</v>
      </c>
      <c r="F78" s="1">
        <v>0</v>
      </c>
      <c r="G78" s="1">
        <v>24</v>
      </c>
      <c r="H78" s="148">
        <v>0</v>
      </c>
      <c r="I78" s="75">
        <f t="shared" si="10"/>
        <v>24</v>
      </c>
    </row>
    <row r="79" spans="2:9">
      <c r="B79" s="29">
        <v>8</v>
      </c>
      <c r="C79" s="50" t="s">
        <v>83</v>
      </c>
      <c r="D79" s="1">
        <v>1</v>
      </c>
      <c r="E79" s="1">
        <v>24</v>
      </c>
      <c r="F79" s="1">
        <v>0</v>
      </c>
      <c r="G79" s="1">
        <v>24</v>
      </c>
      <c r="H79" s="145">
        <v>24</v>
      </c>
      <c r="I79" s="75">
        <f t="shared" si="10"/>
        <v>0</v>
      </c>
    </row>
    <row r="80" spans="2:9" ht="13.5" thickBot="1">
      <c r="B80" s="29">
        <v>9</v>
      </c>
      <c r="C80" s="51" t="s">
        <v>84</v>
      </c>
      <c r="D80" s="34">
        <v>1</v>
      </c>
      <c r="E80" s="34">
        <v>24</v>
      </c>
      <c r="F80" s="34">
        <v>0</v>
      </c>
      <c r="G80" s="34">
        <v>24</v>
      </c>
      <c r="H80" s="145">
        <v>24</v>
      </c>
      <c r="I80" s="75">
        <f t="shared" si="10"/>
        <v>0</v>
      </c>
    </row>
    <row r="81" spans="2:10" ht="22.5">
      <c r="B81" s="47"/>
      <c r="C81" s="48" t="s">
        <v>98</v>
      </c>
      <c r="D81" s="49" t="s">
        <v>64</v>
      </c>
      <c r="E81" s="49" t="s">
        <v>65</v>
      </c>
      <c r="F81" s="49" t="s">
        <v>44</v>
      </c>
      <c r="G81" s="49" t="s">
        <v>58</v>
      </c>
      <c r="H81" s="148"/>
      <c r="I81" s="155" t="s">
        <v>153</v>
      </c>
    </row>
    <row r="82" spans="2:10">
      <c r="B82" s="29">
        <v>1</v>
      </c>
      <c r="C82" s="50" t="s">
        <v>87</v>
      </c>
      <c r="D82" s="1">
        <v>2</v>
      </c>
      <c r="E82" s="1">
        <v>36</v>
      </c>
      <c r="F82" s="1">
        <v>0</v>
      </c>
      <c r="G82" s="1">
        <v>36</v>
      </c>
      <c r="H82" s="148">
        <v>0</v>
      </c>
      <c r="I82" s="75">
        <f>G82-H82</f>
        <v>36</v>
      </c>
    </row>
    <row r="83" spans="2:10">
      <c r="B83" s="29">
        <v>2</v>
      </c>
      <c r="C83" s="50" t="s">
        <v>67</v>
      </c>
      <c r="D83" s="1">
        <v>1</v>
      </c>
      <c r="E83" s="1">
        <v>18</v>
      </c>
      <c r="F83" s="1">
        <v>0</v>
      </c>
      <c r="G83" s="1">
        <v>18</v>
      </c>
      <c r="H83" s="145">
        <v>18</v>
      </c>
      <c r="I83" s="75">
        <f t="shared" ref="I83:I87" si="11">G83-H83</f>
        <v>0</v>
      </c>
    </row>
    <row r="84" spans="2:10">
      <c r="B84" s="29">
        <v>3</v>
      </c>
      <c r="C84" s="50" t="s">
        <v>68</v>
      </c>
      <c r="D84" s="1">
        <v>1</v>
      </c>
      <c r="E84" s="1">
        <v>18</v>
      </c>
      <c r="F84" s="1">
        <v>0</v>
      </c>
      <c r="G84" s="1">
        <v>18</v>
      </c>
      <c r="H84" s="145">
        <v>18</v>
      </c>
      <c r="I84" s="75">
        <f t="shared" si="11"/>
        <v>0</v>
      </c>
    </row>
    <row r="85" spans="2:10">
      <c r="B85" s="29">
        <v>4</v>
      </c>
      <c r="C85" s="50" t="s">
        <v>70</v>
      </c>
      <c r="D85" s="1">
        <v>1</v>
      </c>
      <c r="E85" s="1">
        <v>18</v>
      </c>
      <c r="F85" s="1">
        <v>0</v>
      </c>
      <c r="G85" s="1">
        <v>18</v>
      </c>
      <c r="H85" s="148">
        <v>0</v>
      </c>
      <c r="I85" s="75">
        <f t="shared" si="11"/>
        <v>18</v>
      </c>
    </row>
    <row r="86" spans="2:10">
      <c r="B86" s="29">
        <v>5</v>
      </c>
      <c r="C86" s="50" t="s">
        <v>72</v>
      </c>
      <c r="D86" s="1">
        <v>1</v>
      </c>
      <c r="E86" s="1">
        <v>18</v>
      </c>
      <c r="F86" s="1">
        <v>0</v>
      </c>
      <c r="G86" s="1">
        <v>18</v>
      </c>
      <c r="H86" s="145">
        <v>18</v>
      </c>
      <c r="I86" s="75">
        <f t="shared" si="11"/>
        <v>0</v>
      </c>
    </row>
    <row r="87" spans="2:10" ht="13.5" thickBot="1">
      <c r="B87" s="29">
        <v>6</v>
      </c>
      <c r="C87" s="51" t="s">
        <v>73</v>
      </c>
      <c r="D87" s="34">
        <v>1</v>
      </c>
      <c r="E87" s="34">
        <v>18</v>
      </c>
      <c r="F87" s="1">
        <v>0</v>
      </c>
      <c r="G87" s="1">
        <v>18</v>
      </c>
      <c r="H87" s="145">
        <v>18</v>
      </c>
      <c r="I87" s="75">
        <f t="shared" si="11"/>
        <v>0</v>
      </c>
    </row>
    <row r="88" spans="2:10">
      <c r="B88" s="60"/>
      <c r="C88" s="48" t="s">
        <v>99</v>
      </c>
      <c r="D88" s="48"/>
      <c r="E88" s="48" t="s">
        <v>100</v>
      </c>
      <c r="F88" s="48" t="s">
        <v>44</v>
      </c>
      <c r="G88" s="48"/>
      <c r="H88" s="69"/>
      <c r="I88" s="75"/>
    </row>
    <row r="89" spans="2:10" ht="22.5">
      <c r="B89" s="61">
        <v>1</v>
      </c>
      <c r="C89" s="163" t="s">
        <v>154</v>
      </c>
      <c r="D89" s="62"/>
      <c r="E89" s="1">
        <v>630</v>
      </c>
      <c r="F89" s="1">
        <v>558</v>
      </c>
      <c r="G89" s="63"/>
      <c r="H89" s="69">
        <v>0</v>
      </c>
      <c r="I89" s="75">
        <f>E89-F89</f>
        <v>72</v>
      </c>
    </row>
    <row r="90" spans="2:10" ht="25.5">
      <c r="B90" s="61">
        <v>2</v>
      </c>
      <c r="C90" s="163" t="s">
        <v>155</v>
      </c>
      <c r="D90" s="62"/>
      <c r="E90" s="1">
        <v>630</v>
      </c>
      <c r="F90" s="57"/>
      <c r="G90" s="63"/>
      <c r="H90" s="149"/>
      <c r="I90" s="158">
        <v>630</v>
      </c>
      <c r="J90" s="63" t="s">
        <v>101</v>
      </c>
    </row>
    <row r="91" spans="2:10">
      <c r="B91" s="66"/>
      <c r="C91" s="67" t="s">
        <v>102</v>
      </c>
      <c r="D91" s="67"/>
      <c r="E91" s="67"/>
      <c r="F91" s="67"/>
      <c r="G91" s="68"/>
      <c r="H91" s="69"/>
      <c r="I91" s="75"/>
    </row>
    <row r="92" spans="2:10" ht="18" customHeight="1">
      <c r="B92" s="69">
        <v>1</v>
      </c>
      <c r="C92" s="46" t="s">
        <v>103</v>
      </c>
      <c r="E92" s="46">
        <v>417</v>
      </c>
      <c r="F92" s="46">
        <v>325</v>
      </c>
      <c r="G92" s="70"/>
      <c r="H92" s="150">
        <v>92</v>
      </c>
      <c r="I92" s="75">
        <v>0</v>
      </c>
    </row>
    <row r="93" spans="2:10" ht="18" customHeight="1">
      <c r="B93" s="69">
        <v>2</v>
      </c>
      <c r="C93" s="46" t="s">
        <v>104</v>
      </c>
      <c r="E93" s="46">
        <v>138</v>
      </c>
      <c r="F93" s="46">
        <v>0</v>
      </c>
      <c r="G93" s="70"/>
      <c r="H93" s="150">
        <v>133</v>
      </c>
      <c r="I93" s="75">
        <f>E93-H93</f>
        <v>5</v>
      </c>
    </row>
    <row r="94" spans="2:10" ht="18" customHeight="1">
      <c r="B94" s="69">
        <v>3</v>
      </c>
      <c r="C94" s="46" t="s">
        <v>105</v>
      </c>
      <c r="E94" s="46">
        <v>18</v>
      </c>
      <c r="G94" s="70"/>
      <c r="H94" s="150">
        <v>0</v>
      </c>
      <c r="I94" s="75">
        <v>18</v>
      </c>
    </row>
    <row r="95" spans="2:10" ht="25.5">
      <c r="B95" s="69">
        <v>4</v>
      </c>
      <c r="C95" s="196" t="s">
        <v>214</v>
      </c>
      <c r="E95" s="46">
        <v>10</v>
      </c>
      <c r="G95" s="70"/>
      <c r="H95" s="149">
        <v>0</v>
      </c>
      <c r="I95" s="75">
        <v>10</v>
      </c>
    </row>
    <row r="96" spans="2:10">
      <c r="B96" s="66"/>
      <c r="C96" s="67" t="s">
        <v>106</v>
      </c>
      <c r="D96" s="67"/>
      <c r="E96" s="67"/>
      <c r="F96" s="67"/>
      <c r="G96" s="68"/>
      <c r="H96" s="69"/>
      <c r="I96" s="75"/>
    </row>
    <row r="97" spans="2:9">
      <c r="B97" s="69">
        <v>1</v>
      </c>
      <c r="C97" s="46" t="s">
        <v>107</v>
      </c>
      <c r="E97" s="46">
        <v>194</v>
      </c>
      <c r="H97" s="151">
        <v>205</v>
      </c>
      <c r="I97" s="75">
        <v>0</v>
      </c>
    </row>
    <row r="98" spans="2:9">
      <c r="B98" s="69">
        <v>2</v>
      </c>
      <c r="C98" s="46" t="s">
        <v>108</v>
      </c>
      <c r="E98" s="46">
        <f>194*2</f>
        <v>388</v>
      </c>
      <c r="G98" s="70"/>
      <c r="H98" s="66">
        <v>257</v>
      </c>
      <c r="I98" s="75">
        <f>E98-H98</f>
        <v>131</v>
      </c>
    </row>
    <row r="99" spans="2:9">
      <c r="B99" s="69">
        <v>3</v>
      </c>
      <c r="C99" s="46" t="s">
        <v>109</v>
      </c>
      <c r="E99" s="46" t="s">
        <v>110</v>
      </c>
      <c r="H99" s="151">
        <v>60</v>
      </c>
      <c r="I99" s="75">
        <v>0</v>
      </c>
    </row>
    <row r="100" spans="2:9">
      <c r="B100" s="69">
        <v>4</v>
      </c>
      <c r="C100" s="46" t="s">
        <v>111</v>
      </c>
      <c r="E100" s="46">
        <v>0</v>
      </c>
      <c r="G100" s="70"/>
      <c r="H100" s="69"/>
      <c r="I100" s="75"/>
    </row>
    <row r="101" spans="2:9">
      <c r="B101" s="66"/>
      <c r="C101" s="67" t="s">
        <v>112</v>
      </c>
      <c r="D101" s="67"/>
      <c r="E101" s="67"/>
      <c r="F101" s="67"/>
      <c r="G101" s="68"/>
      <c r="H101" s="69"/>
      <c r="I101" s="75"/>
    </row>
    <row r="102" spans="2:9">
      <c r="B102" s="69"/>
      <c r="C102" s="71" t="s">
        <v>113</v>
      </c>
      <c r="F102" s="72" t="s">
        <v>114</v>
      </c>
      <c r="G102" s="70"/>
      <c r="H102" s="69"/>
      <c r="I102" s="75"/>
    </row>
    <row r="103" spans="2:9">
      <c r="B103" s="69">
        <v>1</v>
      </c>
      <c r="C103" s="46" t="s">
        <v>115</v>
      </c>
      <c r="D103" s="73">
        <v>1</v>
      </c>
      <c r="E103" s="73">
        <v>88</v>
      </c>
      <c r="F103" s="73">
        <v>75</v>
      </c>
      <c r="G103" s="46">
        <f t="shared" ref="G103:G108" si="12">E103-F103</f>
        <v>13</v>
      </c>
      <c r="H103" s="151">
        <v>13</v>
      </c>
      <c r="I103" s="75">
        <f>G103-H103</f>
        <v>0</v>
      </c>
    </row>
    <row r="104" spans="2:9">
      <c r="B104" s="69">
        <v>2</v>
      </c>
      <c r="C104" s="46" t="s">
        <v>116</v>
      </c>
      <c r="D104" s="73">
        <v>1</v>
      </c>
      <c r="E104" s="73">
        <v>88</v>
      </c>
      <c r="F104" s="73">
        <v>75</v>
      </c>
      <c r="G104" s="46">
        <f t="shared" si="12"/>
        <v>13</v>
      </c>
      <c r="H104" s="151">
        <v>13</v>
      </c>
      <c r="I104" s="75">
        <f t="shared" ref="I104:I111" si="13">G104-H104</f>
        <v>0</v>
      </c>
    </row>
    <row r="105" spans="2:9">
      <c r="B105" s="69">
        <v>3</v>
      </c>
      <c r="C105" s="46" t="s">
        <v>117</v>
      </c>
      <c r="D105" s="73">
        <v>1</v>
      </c>
      <c r="E105" s="73">
        <v>88</v>
      </c>
      <c r="F105" s="73">
        <v>75</v>
      </c>
      <c r="G105" s="46">
        <f t="shared" si="12"/>
        <v>13</v>
      </c>
      <c r="H105" s="151">
        <v>13</v>
      </c>
      <c r="I105" s="75">
        <f t="shared" si="13"/>
        <v>0</v>
      </c>
    </row>
    <row r="106" spans="2:9">
      <c r="B106" s="69">
        <v>4</v>
      </c>
      <c r="C106" s="46" t="s">
        <v>118</v>
      </c>
      <c r="D106" s="73">
        <v>1</v>
      </c>
      <c r="E106" s="73">
        <v>88</v>
      </c>
      <c r="F106" s="73">
        <v>75</v>
      </c>
      <c r="G106" s="46">
        <f t="shared" si="12"/>
        <v>13</v>
      </c>
      <c r="H106" s="151">
        <v>13</v>
      </c>
      <c r="I106" s="75">
        <f t="shared" si="13"/>
        <v>0</v>
      </c>
    </row>
    <row r="107" spans="2:9">
      <c r="B107" s="69">
        <v>5</v>
      </c>
      <c r="C107" s="46" t="s">
        <v>119</v>
      </c>
      <c r="D107" s="73">
        <v>1</v>
      </c>
      <c r="E107" s="73">
        <v>88</v>
      </c>
      <c r="F107" s="73">
        <v>75</v>
      </c>
      <c r="G107" s="70">
        <f t="shared" si="12"/>
        <v>13</v>
      </c>
      <c r="H107" s="69">
        <v>8</v>
      </c>
      <c r="I107" s="75">
        <f t="shared" si="13"/>
        <v>5</v>
      </c>
    </row>
    <row r="108" spans="2:9">
      <c r="B108" s="69">
        <v>6</v>
      </c>
      <c r="C108" s="46" t="s">
        <v>120</v>
      </c>
      <c r="D108" s="73">
        <v>1</v>
      </c>
      <c r="E108" s="73">
        <v>88</v>
      </c>
      <c r="F108" s="73">
        <v>75</v>
      </c>
      <c r="G108" s="46">
        <f t="shared" si="12"/>
        <v>13</v>
      </c>
      <c r="H108" s="151">
        <v>13</v>
      </c>
      <c r="I108" s="75">
        <f t="shared" si="13"/>
        <v>0</v>
      </c>
    </row>
    <row r="109" spans="2:9">
      <c r="B109" s="69"/>
      <c r="D109" s="73"/>
      <c r="E109" s="73"/>
      <c r="F109" s="73"/>
      <c r="H109" s="159"/>
      <c r="I109" s="75"/>
    </row>
    <row r="110" spans="2:9">
      <c r="B110" s="69"/>
      <c r="C110" s="71" t="s">
        <v>152</v>
      </c>
      <c r="D110" s="73"/>
      <c r="E110" s="73"/>
      <c r="F110" s="73"/>
      <c r="I110" s="75"/>
    </row>
    <row r="111" spans="2:9">
      <c r="B111" s="160">
        <v>7</v>
      </c>
      <c r="C111" s="142" t="s">
        <v>121</v>
      </c>
      <c r="D111" s="143"/>
      <c r="E111" s="143">
        <v>315</v>
      </c>
      <c r="F111" s="143">
        <v>280</v>
      </c>
      <c r="G111" s="161">
        <f>E111-F111</f>
        <v>35</v>
      </c>
      <c r="H111" s="160">
        <v>0</v>
      </c>
      <c r="I111" s="158">
        <f t="shared" si="13"/>
        <v>35</v>
      </c>
    </row>
    <row r="112" spans="2:9" ht="15.6" customHeight="1">
      <c r="B112" s="160">
        <v>8</v>
      </c>
      <c r="C112" s="162" t="s">
        <v>122</v>
      </c>
      <c r="D112" s="143">
        <v>1</v>
      </c>
      <c r="E112" s="143">
        <v>315</v>
      </c>
      <c r="F112" s="143">
        <v>88</v>
      </c>
      <c r="G112" s="161">
        <f>E112-F112</f>
        <v>227</v>
      </c>
      <c r="H112" s="160">
        <v>0</v>
      </c>
      <c r="I112" s="158">
        <f>E112-F112</f>
        <v>227</v>
      </c>
    </row>
    <row r="113" spans="2:9">
      <c r="B113" s="69"/>
      <c r="F113" s="73"/>
      <c r="G113" s="70"/>
      <c r="H113" s="69"/>
      <c r="I113" s="75"/>
    </row>
    <row r="114" spans="2:9">
      <c r="B114" s="69"/>
      <c r="C114" s="71" t="s">
        <v>123</v>
      </c>
      <c r="F114" s="72" t="s">
        <v>124</v>
      </c>
      <c r="G114" s="70"/>
      <c r="H114" s="69"/>
      <c r="I114" s="75"/>
    </row>
    <row r="115" spans="2:9">
      <c r="B115" s="69">
        <v>1</v>
      </c>
      <c r="C115" s="46" t="s">
        <v>125</v>
      </c>
      <c r="D115" s="73">
        <v>2</v>
      </c>
      <c r="E115" s="46">
        <v>68</v>
      </c>
      <c r="F115" s="73">
        <v>58</v>
      </c>
      <c r="G115" s="46">
        <f t="shared" ref="G115:G120" si="14">E115-F115</f>
        <v>10</v>
      </c>
      <c r="H115" s="151">
        <v>10</v>
      </c>
      <c r="I115" s="75">
        <f>G115-H115</f>
        <v>0</v>
      </c>
    </row>
    <row r="116" spans="2:9">
      <c r="B116" s="69">
        <v>2</v>
      </c>
      <c r="C116" s="46" t="s">
        <v>126</v>
      </c>
      <c r="D116" s="73">
        <v>1</v>
      </c>
      <c r="E116" s="46">
        <v>34</v>
      </c>
      <c r="F116" s="73">
        <v>29</v>
      </c>
      <c r="G116" s="46">
        <f t="shared" si="14"/>
        <v>5</v>
      </c>
      <c r="H116" s="151">
        <v>5</v>
      </c>
      <c r="I116" s="75">
        <f>G116-H116</f>
        <v>0</v>
      </c>
    </row>
    <row r="117" spans="2:9">
      <c r="B117" s="69">
        <v>3</v>
      </c>
      <c r="C117" s="46" t="s">
        <v>127</v>
      </c>
      <c r="D117" s="73">
        <v>1</v>
      </c>
      <c r="E117" s="46">
        <v>34</v>
      </c>
      <c r="F117" s="73">
        <v>29</v>
      </c>
      <c r="G117" s="46">
        <f t="shared" si="14"/>
        <v>5</v>
      </c>
      <c r="H117" s="151">
        <v>5</v>
      </c>
      <c r="I117" s="75">
        <f>G117-H117</f>
        <v>0</v>
      </c>
    </row>
    <row r="118" spans="2:9" ht="24">
      <c r="B118" s="69">
        <v>4</v>
      </c>
      <c r="C118" s="46" t="s">
        <v>128</v>
      </c>
      <c r="D118" s="143">
        <v>3</v>
      </c>
      <c r="E118" s="142">
        <f>34*3</f>
        <v>102</v>
      </c>
      <c r="F118" s="73">
        <v>116</v>
      </c>
      <c r="G118" s="70">
        <f t="shared" si="14"/>
        <v>-14</v>
      </c>
      <c r="H118" s="152" t="s">
        <v>129</v>
      </c>
      <c r="I118" s="75">
        <v>0</v>
      </c>
    </row>
    <row r="119" spans="2:9">
      <c r="B119" s="69">
        <v>5</v>
      </c>
      <c r="C119" s="46" t="s">
        <v>130</v>
      </c>
      <c r="D119" s="73">
        <v>1</v>
      </c>
      <c r="E119" s="46">
        <v>34</v>
      </c>
      <c r="F119" s="73">
        <v>29</v>
      </c>
      <c r="G119" s="70">
        <f t="shared" si="14"/>
        <v>5</v>
      </c>
      <c r="H119" s="69">
        <v>0</v>
      </c>
      <c r="I119" s="75">
        <f>G119-H119</f>
        <v>5</v>
      </c>
    </row>
    <row r="120" spans="2:9">
      <c r="B120" s="69">
        <v>6</v>
      </c>
      <c r="C120" s="46" t="s">
        <v>131</v>
      </c>
      <c r="D120" s="73">
        <v>1</v>
      </c>
      <c r="E120" s="46">
        <v>34</v>
      </c>
      <c r="F120" s="73">
        <v>29</v>
      </c>
      <c r="G120" s="70">
        <f t="shared" si="14"/>
        <v>5</v>
      </c>
      <c r="H120" s="153">
        <v>5</v>
      </c>
      <c r="I120" s="75">
        <f>G120-H120</f>
        <v>0</v>
      </c>
    </row>
    <row r="121" spans="2:9">
      <c r="B121" s="69"/>
      <c r="F121" s="73"/>
      <c r="G121" s="70"/>
      <c r="H121" s="69"/>
      <c r="I121" s="75"/>
    </row>
    <row r="122" spans="2:9">
      <c r="B122" s="69"/>
      <c r="C122" s="71" t="s">
        <v>132</v>
      </c>
      <c r="F122" s="73"/>
      <c r="G122" s="70"/>
      <c r="H122" s="69"/>
      <c r="I122" s="75"/>
    </row>
    <row r="123" spans="2:9">
      <c r="B123" s="69">
        <v>1</v>
      </c>
      <c r="C123" s="46" t="s">
        <v>133</v>
      </c>
      <c r="D123" s="73">
        <v>2</v>
      </c>
      <c r="E123" s="46">
        <v>60</v>
      </c>
      <c r="F123" s="73">
        <v>58</v>
      </c>
      <c r="G123" s="46">
        <f>E123-F123</f>
        <v>2</v>
      </c>
      <c r="H123" s="151">
        <v>2</v>
      </c>
      <c r="I123" s="75">
        <f>G123-H123</f>
        <v>0</v>
      </c>
    </row>
    <row r="124" spans="2:9">
      <c r="B124" s="69">
        <v>2</v>
      </c>
      <c r="C124" s="46" t="s">
        <v>134</v>
      </c>
      <c r="D124" s="73">
        <v>1</v>
      </c>
      <c r="E124" s="46">
        <v>30</v>
      </c>
      <c r="F124" s="73">
        <v>29</v>
      </c>
      <c r="G124" s="46">
        <f t="shared" ref="G124:G130" si="15">E124-F124</f>
        <v>1</v>
      </c>
      <c r="H124" s="151">
        <v>1</v>
      </c>
      <c r="I124" s="75">
        <f t="shared" ref="I124:I130" si="16">G124-H124</f>
        <v>0</v>
      </c>
    </row>
    <row r="125" spans="2:9">
      <c r="B125" s="69">
        <v>3</v>
      </c>
      <c r="C125" s="46" t="s">
        <v>127</v>
      </c>
      <c r="D125" s="73">
        <v>1</v>
      </c>
      <c r="E125" s="46">
        <v>30</v>
      </c>
      <c r="F125" s="73">
        <v>29</v>
      </c>
      <c r="G125" s="46">
        <f t="shared" si="15"/>
        <v>1</v>
      </c>
      <c r="H125" s="151">
        <v>1</v>
      </c>
      <c r="I125" s="75">
        <f t="shared" si="16"/>
        <v>0</v>
      </c>
    </row>
    <row r="126" spans="2:9">
      <c r="B126" s="69">
        <v>4</v>
      </c>
      <c r="C126" s="46" t="s">
        <v>128</v>
      </c>
      <c r="D126" s="73">
        <v>1</v>
      </c>
      <c r="E126" s="46">
        <v>30</v>
      </c>
      <c r="F126" s="73">
        <v>29</v>
      </c>
      <c r="G126" s="46">
        <f t="shared" si="15"/>
        <v>1</v>
      </c>
      <c r="H126" s="154">
        <v>0</v>
      </c>
      <c r="I126" s="75">
        <f t="shared" si="16"/>
        <v>1</v>
      </c>
    </row>
    <row r="127" spans="2:9">
      <c r="B127" s="69">
        <v>5</v>
      </c>
      <c r="C127" s="46" t="s">
        <v>130</v>
      </c>
      <c r="D127" s="73">
        <v>1</v>
      </c>
      <c r="E127" s="46">
        <v>30</v>
      </c>
      <c r="F127" s="73">
        <v>29</v>
      </c>
      <c r="G127" s="70">
        <f t="shared" si="15"/>
        <v>1</v>
      </c>
      <c r="H127" s="69">
        <v>0</v>
      </c>
      <c r="I127" s="75">
        <f t="shared" si="16"/>
        <v>1</v>
      </c>
    </row>
    <row r="128" spans="2:9">
      <c r="B128" s="69">
        <v>6</v>
      </c>
      <c r="C128" s="46" t="s">
        <v>131</v>
      </c>
      <c r="D128" s="73">
        <v>1</v>
      </c>
      <c r="E128" s="46">
        <v>30</v>
      </c>
      <c r="F128" s="73">
        <v>29</v>
      </c>
      <c r="G128" s="46">
        <f t="shared" si="15"/>
        <v>1</v>
      </c>
      <c r="H128" s="151">
        <v>1</v>
      </c>
      <c r="I128" s="75">
        <f t="shared" si="16"/>
        <v>0</v>
      </c>
    </row>
    <row r="129" spans="2:9">
      <c r="B129" s="69">
        <v>7</v>
      </c>
      <c r="C129" s="46" t="s">
        <v>135</v>
      </c>
      <c r="D129" s="73"/>
      <c r="E129" s="74"/>
      <c r="F129" s="73">
        <v>19</v>
      </c>
      <c r="G129" s="70"/>
      <c r="H129" s="69"/>
      <c r="I129" s="75"/>
    </row>
    <row r="130" spans="2:9">
      <c r="B130" s="69">
        <v>8</v>
      </c>
      <c r="C130" s="46" t="s">
        <v>136</v>
      </c>
      <c r="D130" s="73"/>
      <c r="E130" s="46">
        <v>324</v>
      </c>
      <c r="F130" s="73">
        <v>309</v>
      </c>
      <c r="G130" s="46">
        <f t="shared" si="15"/>
        <v>15</v>
      </c>
      <c r="H130" s="151">
        <v>15</v>
      </c>
      <c r="I130" s="75">
        <f t="shared" si="16"/>
        <v>0</v>
      </c>
    </row>
    <row r="131" spans="2:9" ht="4.9000000000000004" customHeight="1">
      <c r="B131" s="69"/>
      <c r="G131" s="70"/>
      <c r="H131" s="140"/>
    </row>
    <row r="132" spans="2:9">
      <c r="B132" s="69"/>
      <c r="G132" s="70"/>
      <c r="H132" s="140"/>
    </row>
    <row r="133" spans="2:9">
      <c r="B133" s="69"/>
      <c r="G133" s="70"/>
      <c r="H133" s="140"/>
    </row>
    <row r="134" spans="2:9" ht="13.5" thickBot="1">
      <c r="B134" s="76"/>
      <c r="C134" s="64"/>
      <c r="D134" s="64"/>
      <c r="E134" s="64"/>
      <c r="F134" s="64"/>
      <c r="G134" s="65"/>
      <c r="H134" s="141"/>
    </row>
  </sheetData>
  <pageMargins left="0.7" right="0.7" top="0.75" bottom="0.75" header="0.3" footer="0.3"/>
  <pageSetup paperSize="8" scale="86" fitToWidth="2" orientation="portrait" r:id="rId1"/>
  <rowBreaks count="2" manualBreakCount="2">
    <brk id="42" max="8" man="1"/>
    <brk id="131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D2B6-AA12-42A3-AFA5-528FAC1F10E4}">
  <dimension ref="A1:I87"/>
  <sheetViews>
    <sheetView tabSelected="1" workbookViewId="0">
      <selection activeCell="B14" sqref="B14"/>
    </sheetView>
  </sheetViews>
  <sheetFormatPr defaultRowHeight="12.75"/>
  <cols>
    <col min="1" max="1" width="48.5" customWidth="1"/>
    <col min="2" max="2" width="29.33203125" customWidth="1"/>
    <col min="3" max="3" width="23.33203125" customWidth="1"/>
    <col min="4" max="4" width="19.1640625" customWidth="1"/>
    <col min="5" max="5" width="17.5" customWidth="1"/>
    <col min="6" max="6" width="18.5" customWidth="1"/>
    <col min="7" max="7" width="13.5" customWidth="1"/>
  </cols>
  <sheetData>
    <row r="1" spans="1:9" ht="22.5">
      <c r="A1" s="48" t="s">
        <v>63</v>
      </c>
      <c r="B1" s="178" t="s">
        <v>184</v>
      </c>
      <c r="C1" s="49" t="s">
        <v>65</v>
      </c>
      <c r="D1" s="49" t="s">
        <v>44</v>
      </c>
      <c r="E1" s="49" t="s">
        <v>58</v>
      </c>
      <c r="F1" s="144" t="s">
        <v>66</v>
      </c>
      <c r="G1" s="155" t="s">
        <v>153</v>
      </c>
      <c r="H1">
        <v>0</v>
      </c>
      <c r="I1">
        <v>0</v>
      </c>
    </row>
    <row r="2" spans="1:9">
      <c r="A2" s="50" t="s">
        <v>67</v>
      </c>
      <c r="B2" s="1">
        <v>1</v>
      </c>
      <c r="C2" s="1">
        <f>123*B2</f>
        <v>123</v>
      </c>
      <c r="D2" s="1">
        <v>120</v>
      </c>
      <c r="E2" s="1">
        <f>C2-D2</f>
        <v>3</v>
      </c>
      <c r="F2" s="145">
        <v>3</v>
      </c>
      <c r="G2" s="156">
        <v>0</v>
      </c>
      <c r="H2">
        <v>0</v>
      </c>
      <c r="I2">
        <v>0</v>
      </c>
    </row>
    <row r="3" spans="1:9">
      <c r="A3" s="50" t="s">
        <v>68</v>
      </c>
      <c r="B3" s="1">
        <v>1</v>
      </c>
      <c r="C3" s="1">
        <f>123*B3</f>
        <v>123</v>
      </c>
      <c r="D3" s="1">
        <v>120</v>
      </c>
      <c r="E3" s="1">
        <f t="shared" ref="E3:E8" si="0">C3-D3</f>
        <v>3</v>
      </c>
      <c r="F3" s="145">
        <v>3</v>
      </c>
      <c r="G3" s="156">
        <v>0</v>
      </c>
      <c r="H3">
        <v>0</v>
      </c>
      <c r="I3">
        <v>0</v>
      </c>
    </row>
    <row r="4" spans="1:9">
      <c r="A4" s="50" t="s">
        <v>69</v>
      </c>
      <c r="B4" s="1">
        <v>2</v>
      </c>
      <c r="C4" s="1">
        <f>123*B4</f>
        <v>246</v>
      </c>
      <c r="D4" s="1">
        <v>120</v>
      </c>
      <c r="E4" s="1">
        <f t="shared" si="0"/>
        <v>126</v>
      </c>
      <c r="F4" s="145">
        <v>126</v>
      </c>
      <c r="G4" s="156">
        <v>0</v>
      </c>
      <c r="H4">
        <v>0</v>
      </c>
      <c r="I4">
        <v>0</v>
      </c>
    </row>
    <row r="5" spans="1:9">
      <c r="A5" s="50" t="s">
        <v>70</v>
      </c>
      <c r="B5" s="1">
        <v>1</v>
      </c>
      <c r="C5" s="1">
        <f>123*B5</f>
        <v>123</v>
      </c>
      <c r="D5" s="1">
        <v>120</v>
      </c>
      <c r="E5" s="1">
        <f t="shared" si="0"/>
        <v>3</v>
      </c>
      <c r="F5" s="145">
        <v>3</v>
      </c>
      <c r="G5" s="156">
        <v>0</v>
      </c>
      <c r="H5">
        <v>0</v>
      </c>
      <c r="I5">
        <v>0</v>
      </c>
    </row>
    <row r="6" spans="1:9">
      <c r="A6" s="50" t="s">
        <v>71</v>
      </c>
      <c r="B6" s="1">
        <v>2</v>
      </c>
      <c r="C6" s="1">
        <f>123*B6</f>
        <v>246</v>
      </c>
      <c r="D6" s="1">
        <v>120</v>
      </c>
      <c r="E6" s="1">
        <f t="shared" si="0"/>
        <v>126</v>
      </c>
      <c r="F6" s="145">
        <v>126</v>
      </c>
      <c r="G6" s="156">
        <v>0</v>
      </c>
      <c r="H6">
        <v>0</v>
      </c>
      <c r="I6">
        <v>0</v>
      </c>
    </row>
    <row r="7" spans="1:9">
      <c r="A7" s="50" t="s">
        <v>72</v>
      </c>
      <c r="B7" s="1">
        <v>1</v>
      </c>
      <c r="C7" s="1">
        <f>123*B7</f>
        <v>123</v>
      </c>
      <c r="D7" s="1">
        <v>120</v>
      </c>
      <c r="E7" s="1">
        <f t="shared" si="0"/>
        <v>3</v>
      </c>
      <c r="F7" s="145">
        <v>3</v>
      </c>
      <c r="G7" s="156">
        <v>0</v>
      </c>
      <c r="H7">
        <v>0</v>
      </c>
      <c r="I7">
        <v>0</v>
      </c>
    </row>
    <row r="8" spans="1:9" ht="13.5" thickBot="1">
      <c r="A8" s="51" t="s">
        <v>73</v>
      </c>
      <c r="B8" s="34">
        <v>1</v>
      </c>
      <c r="C8" s="34">
        <f>123*B8</f>
        <v>123</v>
      </c>
      <c r="D8" s="34">
        <v>120</v>
      </c>
      <c r="E8" s="34">
        <f t="shared" si="0"/>
        <v>3</v>
      </c>
      <c r="F8" s="145">
        <v>3</v>
      </c>
      <c r="G8" s="156">
        <v>0</v>
      </c>
      <c r="H8">
        <v>0</v>
      </c>
      <c r="I8">
        <v>0</v>
      </c>
    </row>
    <row r="9" spans="1:9">
      <c r="A9" s="50" t="s">
        <v>75</v>
      </c>
      <c r="B9" s="1">
        <v>2</v>
      </c>
      <c r="C9" s="1">
        <f>66*B9</f>
        <v>132</v>
      </c>
      <c r="D9" s="1">
        <v>40</v>
      </c>
      <c r="E9" s="1">
        <f>C9-D9</f>
        <v>92</v>
      </c>
      <c r="F9" s="145">
        <v>92</v>
      </c>
      <c r="G9" s="156">
        <f>E9-F9</f>
        <v>0</v>
      </c>
      <c r="H9">
        <v>0</v>
      </c>
      <c r="I9">
        <v>0</v>
      </c>
    </row>
    <row r="10" spans="1:9">
      <c r="A10" s="50" t="s">
        <v>76</v>
      </c>
      <c r="B10" s="1">
        <v>1</v>
      </c>
      <c r="C10" s="1">
        <f>66*B10</f>
        <v>66</v>
      </c>
      <c r="D10" s="1">
        <v>20</v>
      </c>
      <c r="E10" s="44">
        <f t="shared" ref="E10:E18" si="1">C10-D10</f>
        <v>46</v>
      </c>
      <c r="F10" s="29">
        <v>0</v>
      </c>
      <c r="G10" s="156">
        <f t="shared" ref="G10:G18" si="2">E10-F10</f>
        <v>46</v>
      </c>
      <c r="H10">
        <v>0</v>
      </c>
      <c r="I10">
        <v>0</v>
      </c>
    </row>
    <row r="11" spans="1:9">
      <c r="A11" s="50" t="s">
        <v>77</v>
      </c>
      <c r="B11" s="1">
        <v>2</v>
      </c>
      <c r="C11" s="1">
        <f>66*B11</f>
        <v>132</v>
      </c>
      <c r="D11" s="1">
        <v>40</v>
      </c>
      <c r="E11" s="1">
        <f t="shared" si="1"/>
        <v>92</v>
      </c>
      <c r="F11" s="145">
        <v>42</v>
      </c>
      <c r="G11" s="156">
        <f t="shared" si="2"/>
        <v>50</v>
      </c>
      <c r="H11">
        <v>0</v>
      </c>
      <c r="I11">
        <v>0</v>
      </c>
    </row>
    <row r="12" spans="1:9">
      <c r="A12" s="50" t="s">
        <v>78</v>
      </c>
      <c r="B12" s="1">
        <v>2</v>
      </c>
      <c r="C12" s="1">
        <f>66*B12</f>
        <v>132</v>
      </c>
      <c r="D12" s="1">
        <v>40</v>
      </c>
      <c r="E12" s="1">
        <f t="shared" si="1"/>
        <v>92</v>
      </c>
      <c r="F12" s="145">
        <v>4</v>
      </c>
      <c r="G12" s="156">
        <f t="shared" si="2"/>
        <v>88</v>
      </c>
      <c r="H12">
        <v>0</v>
      </c>
      <c r="I12">
        <v>0</v>
      </c>
    </row>
    <row r="13" spans="1:9">
      <c r="A13" s="50" t="s">
        <v>79</v>
      </c>
      <c r="B13" s="1">
        <v>2</v>
      </c>
      <c r="C13" s="1">
        <f>66*B13</f>
        <v>132</v>
      </c>
      <c r="D13" s="1">
        <v>40</v>
      </c>
      <c r="E13" s="44">
        <f t="shared" si="1"/>
        <v>92</v>
      </c>
      <c r="F13" s="29">
        <v>0</v>
      </c>
      <c r="G13" s="156">
        <f t="shared" si="2"/>
        <v>92</v>
      </c>
      <c r="H13">
        <v>0</v>
      </c>
      <c r="I13">
        <v>0</v>
      </c>
    </row>
    <row r="14" spans="1:9">
      <c r="A14" s="50" t="s">
        <v>80</v>
      </c>
      <c r="B14" s="1">
        <v>2</v>
      </c>
      <c r="C14" s="1">
        <f>66*B14</f>
        <v>132</v>
      </c>
      <c r="D14" s="1">
        <v>40</v>
      </c>
      <c r="E14" s="1">
        <f t="shared" si="1"/>
        <v>92</v>
      </c>
      <c r="F14" s="145">
        <v>62</v>
      </c>
      <c r="G14" s="156">
        <f t="shared" si="2"/>
        <v>30</v>
      </c>
      <c r="H14">
        <v>0</v>
      </c>
      <c r="I14">
        <v>0</v>
      </c>
    </row>
    <row r="15" spans="1:9">
      <c r="A15" s="50" t="s">
        <v>81</v>
      </c>
      <c r="B15" s="1">
        <v>2</v>
      </c>
      <c r="C15" s="1">
        <f>66*B15</f>
        <v>132</v>
      </c>
      <c r="D15" s="1">
        <v>40</v>
      </c>
      <c r="E15" s="1">
        <f t="shared" si="1"/>
        <v>92</v>
      </c>
      <c r="F15" s="145">
        <v>3</v>
      </c>
      <c r="G15" s="156">
        <f t="shared" si="2"/>
        <v>89</v>
      </c>
      <c r="H15">
        <v>0</v>
      </c>
      <c r="I15">
        <v>0</v>
      </c>
    </row>
    <row r="16" spans="1:9">
      <c r="A16" s="50" t="s">
        <v>82</v>
      </c>
      <c r="B16" s="1">
        <v>1</v>
      </c>
      <c r="C16" s="1">
        <f>66*B16</f>
        <v>66</v>
      </c>
      <c r="D16" s="1">
        <v>20</v>
      </c>
      <c r="E16" s="1">
        <f t="shared" si="1"/>
        <v>46</v>
      </c>
      <c r="F16" s="145">
        <v>46</v>
      </c>
      <c r="G16" s="156">
        <f t="shared" si="2"/>
        <v>0</v>
      </c>
      <c r="H16">
        <v>0</v>
      </c>
      <c r="I16">
        <v>0</v>
      </c>
    </row>
    <row r="17" spans="1:9">
      <c r="A17" s="50" t="s">
        <v>83</v>
      </c>
      <c r="B17" s="1">
        <v>1</v>
      </c>
      <c r="C17" s="1">
        <f>66*B17</f>
        <v>66</v>
      </c>
      <c r="D17" s="1">
        <v>20</v>
      </c>
      <c r="E17" s="1">
        <f t="shared" si="1"/>
        <v>46</v>
      </c>
      <c r="F17" s="145">
        <v>46</v>
      </c>
      <c r="G17" s="156">
        <f t="shared" si="2"/>
        <v>0</v>
      </c>
      <c r="H17">
        <v>0</v>
      </c>
      <c r="I17">
        <v>0</v>
      </c>
    </row>
    <row r="18" spans="1:9" ht="13.5" thickBot="1">
      <c r="A18" s="51" t="s">
        <v>84</v>
      </c>
      <c r="B18" s="34">
        <v>1</v>
      </c>
      <c r="C18" s="34">
        <f>66*B18</f>
        <v>66</v>
      </c>
      <c r="D18" s="34">
        <v>20</v>
      </c>
      <c r="E18" s="34">
        <f t="shared" si="1"/>
        <v>46</v>
      </c>
      <c r="F18" s="145">
        <v>46</v>
      </c>
      <c r="G18" s="156">
        <f t="shared" si="2"/>
        <v>0</v>
      </c>
      <c r="H18">
        <v>0</v>
      </c>
      <c r="I18">
        <v>0</v>
      </c>
    </row>
    <row r="19" spans="1:9">
      <c r="A19" s="50" t="s">
        <v>67</v>
      </c>
      <c r="B19" s="1">
        <v>1</v>
      </c>
      <c r="C19" s="1">
        <v>63</v>
      </c>
      <c r="D19" s="1">
        <v>63</v>
      </c>
      <c r="E19" s="44">
        <f>C19-D19</f>
        <v>0</v>
      </c>
      <c r="F19" s="147">
        <v>0</v>
      </c>
      <c r="G19" s="156">
        <v>0</v>
      </c>
      <c r="H19">
        <v>0</v>
      </c>
      <c r="I19">
        <v>0</v>
      </c>
    </row>
    <row r="20" spans="1:9">
      <c r="A20" s="50" t="s">
        <v>68</v>
      </c>
      <c r="B20" s="1">
        <v>1</v>
      </c>
      <c r="C20" s="1">
        <v>63</v>
      </c>
      <c r="D20" s="1">
        <v>63</v>
      </c>
      <c r="E20" s="44">
        <f t="shared" ref="E20:E25" si="3">C20-D20</f>
        <v>0</v>
      </c>
      <c r="F20" s="29">
        <v>0</v>
      </c>
      <c r="G20" s="156">
        <v>0</v>
      </c>
      <c r="H20">
        <v>0</v>
      </c>
      <c r="I20">
        <v>0</v>
      </c>
    </row>
    <row r="21" spans="1:9">
      <c r="A21" s="50" t="s">
        <v>69</v>
      </c>
      <c r="B21" s="1">
        <v>1</v>
      </c>
      <c r="C21" s="1">
        <v>63</v>
      </c>
      <c r="D21" s="1">
        <v>63</v>
      </c>
      <c r="E21" s="44">
        <f t="shared" si="3"/>
        <v>0</v>
      </c>
      <c r="F21" s="29">
        <v>0</v>
      </c>
      <c r="G21" s="156">
        <v>0</v>
      </c>
      <c r="H21">
        <v>0</v>
      </c>
      <c r="I21">
        <v>0</v>
      </c>
    </row>
    <row r="22" spans="1:9">
      <c r="A22" s="50" t="s">
        <v>71</v>
      </c>
      <c r="B22" s="1">
        <v>1</v>
      </c>
      <c r="C22" s="1">
        <v>63</v>
      </c>
      <c r="D22" s="1">
        <v>63</v>
      </c>
      <c r="E22" s="44">
        <f t="shared" si="3"/>
        <v>0</v>
      </c>
      <c r="F22" s="29">
        <v>0</v>
      </c>
      <c r="G22" s="156">
        <v>0</v>
      </c>
      <c r="H22">
        <v>0</v>
      </c>
      <c r="I22">
        <v>0</v>
      </c>
    </row>
    <row r="23" spans="1:9">
      <c r="A23" s="50" t="s">
        <v>86</v>
      </c>
      <c r="B23" s="1">
        <v>1</v>
      </c>
      <c r="C23" s="1">
        <v>63</v>
      </c>
      <c r="D23" s="1">
        <v>63</v>
      </c>
      <c r="E23" s="44">
        <f t="shared" si="3"/>
        <v>0</v>
      </c>
      <c r="F23" s="29">
        <v>0</v>
      </c>
      <c r="G23" s="156">
        <v>0</v>
      </c>
      <c r="H23">
        <v>0</v>
      </c>
      <c r="I23">
        <v>0</v>
      </c>
    </row>
    <row r="24" spans="1:9">
      <c r="A24" s="50" t="s">
        <v>87</v>
      </c>
      <c r="B24" s="1">
        <v>1</v>
      </c>
      <c r="C24" s="1">
        <v>63</v>
      </c>
      <c r="D24" s="1">
        <v>63</v>
      </c>
      <c r="E24" s="44">
        <f t="shared" si="3"/>
        <v>0</v>
      </c>
      <c r="F24" s="29">
        <v>0</v>
      </c>
      <c r="G24" s="156">
        <v>0</v>
      </c>
      <c r="H24">
        <v>0</v>
      </c>
      <c r="I24">
        <v>0</v>
      </c>
    </row>
    <row r="25" spans="1:9" ht="13.5" thickBot="1">
      <c r="A25" s="51" t="s">
        <v>88</v>
      </c>
      <c r="B25" s="34">
        <v>1</v>
      </c>
      <c r="C25" s="34">
        <v>63</v>
      </c>
      <c r="D25" s="34">
        <v>63</v>
      </c>
      <c r="E25" s="45">
        <f t="shared" si="3"/>
        <v>0</v>
      </c>
      <c r="F25" s="29">
        <v>0</v>
      </c>
      <c r="G25" s="156">
        <v>0</v>
      </c>
      <c r="H25">
        <v>0</v>
      </c>
      <c r="I25">
        <v>0</v>
      </c>
    </row>
    <row r="26" spans="1:9">
      <c r="A26" s="50" t="s">
        <v>75</v>
      </c>
      <c r="B26" s="1">
        <v>2</v>
      </c>
      <c r="C26" s="1">
        <v>102</v>
      </c>
      <c r="D26" s="1">
        <v>102</v>
      </c>
      <c r="E26" s="44">
        <v>0</v>
      </c>
      <c r="F26" s="29">
        <v>0</v>
      </c>
      <c r="G26" s="156">
        <v>0</v>
      </c>
      <c r="H26">
        <v>0</v>
      </c>
      <c r="I26">
        <v>0</v>
      </c>
    </row>
    <row r="27" spans="1:9">
      <c r="A27" s="50" t="s">
        <v>76</v>
      </c>
      <c r="B27" s="1">
        <v>1</v>
      </c>
      <c r="C27" s="1">
        <v>51</v>
      </c>
      <c r="D27" s="1">
        <v>51</v>
      </c>
      <c r="E27" s="44">
        <v>0</v>
      </c>
      <c r="F27" s="29">
        <v>0</v>
      </c>
      <c r="G27" s="156">
        <v>0</v>
      </c>
      <c r="H27">
        <v>0</v>
      </c>
      <c r="I27">
        <v>0</v>
      </c>
    </row>
    <row r="28" spans="1:9">
      <c r="A28" s="50" t="s">
        <v>90</v>
      </c>
      <c r="B28" s="1">
        <v>2</v>
      </c>
      <c r="C28" s="1">
        <v>102</v>
      </c>
      <c r="D28" s="1">
        <v>102</v>
      </c>
      <c r="E28" s="44">
        <v>0</v>
      </c>
      <c r="F28" s="29">
        <v>0</v>
      </c>
      <c r="G28" s="156">
        <v>0</v>
      </c>
      <c r="H28">
        <v>0</v>
      </c>
      <c r="I28">
        <v>0</v>
      </c>
    </row>
    <row r="29" spans="1:9">
      <c r="A29" s="50" t="s">
        <v>91</v>
      </c>
      <c r="B29" s="1">
        <v>2</v>
      </c>
      <c r="C29" s="1">
        <v>102</v>
      </c>
      <c r="D29" s="1">
        <v>102</v>
      </c>
      <c r="E29" s="44">
        <v>0</v>
      </c>
      <c r="F29" s="29">
        <v>0</v>
      </c>
      <c r="G29" s="156">
        <v>0</v>
      </c>
      <c r="H29">
        <v>0</v>
      </c>
      <c r="I29">
        <v>0</v>
      </c>
    </row>
    <row r="30" spans="1:9">
      <c r="A30" s="50" t="s">
        <v>80</v>
      </c>
      <c r="B30" s="1">
        <v>2</v>
      </c>
      <c r="C30" s="1">
        <v>102</v>
      </c>
      <c r="D30" s="1">
        <v>102</v>
      </c>
      <c r="E30" s="44">
        <v>0</v>
      </c>
      <c r="F30" s="29">
        <v>0</v>
      </c>
      <c r="G30" s="156">
        <v>0</v>
      </c>
      <c r="H30">
        <v>0</v>
      </c>
      <c r="I30">
        <v>0</v>
      </c>
    </row>
    <row r="31" spans="1:9">
      <c r="A31" s="50" t="s">
        <v>92</v>
      </c>
      <c r="B31" s="1">
        <v>1</v>
      </c>
      <c r="C31" s="1">
        <v>51</v>
      </c>
      <c r="D31" s="1">
        <v>33</v>
      </c>
      <c r="E31" s="44">
        <v>18</v>
      </c>
      <c r="F31" s="29">
        <v>0</v>
      </c>
      <c r="G31" s="156">
        <v>18</v>
      </c>
      <c r="H31">
        <v>0</v>
      </c>
      <c r="I31">
        <v>0</v>
      </c>
    </row>
    <row r="32" spans="1:9">
      <c r="A32" s="50" t="s">
        <v>87</v>
      </c>
      <c r="B32" s="1">
        <v>1</v>
      </c>
      <c r="C32" s="1">
        <v>51</v>
      </c>
      <c r="D32" s="1">
        <v>51</v>
      </c>
      <c r="E32" s="44">
        <v>0</v>
      </c>
      <c r="F32" s="29">
        <v>0</v>
      </c>
      <c r="G32" s="156">
        <v>0</v>
      </c>
      <c r="H32">
        <v>0</v>
      </c>
      <c r="I32">
        <v>0</v>
      </c>
    </row>
    <row r="33" spans="1:9">
      <c r="A33" s="50" t="s">
        <v>88</v>
      </c>
      <c r="B33" s="1">
        <v>1</v>
      </c>
      <c r="C33" s="1">
        <v>51</v>
      </c>
      <c r="D33" s="1">
        <v>51</v>
      </c>
      <c r="E33" s="44">
        <v>0</v>
      </c>
      <c r="F33" s="29">
        <v>0</v>
      </c>
      <c r="G33" s="156">
        <v>0</v>
      </c>
      <c r="H33">
        <v>0</v>
      </c>
      <c r="I33">
        <v>0</v>
      </c>
    </row>
    <row r="34" spans="1:9">
      <c r="A34" s="50" t="s">
        <v>78</v>
      </c>
      <c r="B34" s="1">
        <v>1</v>
      </c>
      <c r="C34" s="1">
        <v>51</v>
      </c>
      <c r="D34" s="1">
        <v>51</v>
      </c>
      <c r="E34" s="44">
        <v>0</v>
      </c>
      <c r="F34" s="29">
        <v>0</v>
      </c>
      <c r="G34" s="156">
        <v>0</v>
      </c>
      <c r="H34">
        <v>0</v>
      </c>
      <c r="I34">
        <v>0</v>
      </c>
    </row>
    <row r="35" spans="1:9" ht="13.5" thickBot="1">
      <c r="A35" s="51" t="s">
        <v>81</v>
      </c>
      <c r="B35" s="34">
        <v>1</v>
      </c>
      <c r="C35" s="34">
        <v>51</v>
      </c>
      <c r="D35" s="34">
        <v>51</v>
      </c>
      <c r="E35" s="44">
        <v>0</v>
      </c>
      <c r="F35" s="29">
        <v>0</v>
      </c>
      <c r="G35" s="156">
        <v>0</v>
      </c>
      <c r="H35">
        <v>0</v>
      </c>
      <c r="I35">
        <v>0</v>
      </c>
    </row>
    <row r="36" spans="1:9">
      <c r="A36" s="50" t="s">
        <v>67</v>
      </c>
      <c r="B36" s="1">
        <v>1</v>
      </c>
      <c r="C36" s="1">
        <v>6</v>
      </c>
      <c r="D36" s="1">
        <v>0</v>
      </c>
      <c r="E36" s="1">
        <f>C36-D36</f>
        <v>6</v>
      </c>
      <c r="F36" s="145">
        <v>6</v>
      </c>
      <c r="G36" s="156">
        <v>0</v>
      </c>
      <c r="H36">
        <v>0</v>
      </c>
      <c r="I36">
        <v>0</v>
      </c>
    </row>
    <row r="37" spans="1:9">
      <c r="A37" s="50" t="s">
        <v>68</v>
      </c>
      <c r="B37" s="1">
        <v>1</v>
      </c>
      <c r="C37" s="1">
        <v>6</v>
      </c>
      <c r="D37" s="1">
        <v>0</v>
      </c>
      <c r="E37" s="1">
        <f t="shared" ref="E37:E42" si="4">C37-D37</f>
        <v>6</v>
      </c>
      <c r="F37" s="145">
        <v>6</v>
      </c>
      <c r="G37" s="156">
        <v>0</v>
      </c>
      <c r="H37">
        <v>0</v>
      </c>
      <c r="I37">
        <v>0</v>
      </c>
    </row>
    <row r="38" spans="1:9">
      <c r="A38" s="50" t="s">
        <v>69</v>
      </c>
      <c r="B38" s="1">
        <v>2</v>
      </c>
      <c r="C38" s="1">
        <v>12</v>
      </c>
      <c r="D38" s="1">
        <v>0</v>
      </c>
      <c r="E38" s="1">
        <f t="shared" si="4"/>
        <v>12</v>
      </c>
      <c r="F38" s="145">
        <v>12</v>
      </c>
      <c r="G38" s="156">
        <v>0</v>
      </c>
      <c r="H38">
        <v>0</v>
      </c>
      <c r="I38">
        <v>0</v>
      </c>
    </row>
    <row r="39" spans="1:9">
      <c r="A39" s="50" t="s">
        <v>70</v>
      </c>
      <c r="B39" s="1">
        <v>1</v>
      </c>
      <c r="C39" s="1">
        <v>6</v>
      </c>
      <c r="D39" s="1">
        <v>0</v>
      </c>
      <c r="E39" s="1">
        <f t="shared" si="4"/>
        <v>6</v>
      </c>
      <c r="F39" s="145">
        <v>6</v>
      </c>
      <c r="G39" s="156">
        <v>0</v>
      </c>
      <c r="H39">
        <v>0</v>
      </c>
      <c r="I39">
        <v>0</v>
      </c>
    </row>
    <row r="40" spans="1:9">
      <c r="A40" s="50" t="s">
        <v>71</v>
      </c>
      <c r="B40" s="1">
        <v>2</v>
      </c>
      <c r="C40" s="1">
        <v>12</v>
      </c>
      <c r="D40" s="1">
        <v>0</v>
      </c>
      <c r="E40" s="1">
        <f t="shared" si="4"/>
        <v>12</v>
      </c>
      <c r="F40" s="145">
        <v>12</v>
      </c>
      <c r="G40" s="156">
        <v>0</v>
      </c>
      <c r="H40">
        <v>0</v>
      </c>
      <c r="I40">
        <v>0</v>
      </c>
    </row>
    <row r="41" spans="1:9">
      <c r="A41" s="50" t="s">
        <v>72</v>
      </c>
      <c r="B41" s="1">
        <v>1</v>
      </c>
      <c r="C41" s="1">
        <v>6</v>
      </c>
      <c r="D41" s="1">
        <v>0</v>
      </c>
      <c r="E41" s="1">
        <f t="shared" si="4"/>
        <v>6</v>
      </c>
      <c r="F41" s="145">
        <v>6</v>
      </c>
      <c r="G41" s="156">
        <v>0</v>
      </c>
      <c r="H41">
        <v>0</v>
      </c>
      <c r="I41">
        <v>0</v>
      </c>
    </row>
    <row r="42" spans="1:9" ht="13.5" thickBot="1">
      <c r="A42" s="51" t="s">
        <v>73</v>
      </c>
      <c r="B42" s="34">
        <v>1</v>
      </c>
      <c r="C42" s="34">
        <v>6</v>
      </c>
      <c r="D42" s="34">
        <v>0</v>
      </c>
      <c r="E42" s="34">
        <f t="shared" si="4"/>
        <v>6</v>
      </c>
      <c r="F42" s="145">
        <v>6</v>
      </c>
      <c r="G42" s="156">
        <v>0</v>
      </c>
      <c r="H42">
        <v>0</v>
      </c>
      <c r="I42">
        <v>0</v>
      </c>
    </row>
    <row r="43" spans="1:9">
      <c r="A43" s="50" t="s">
        <v>67</v>
      </c>
      <c r="B43" s="1">
        <v>1</v>
      </c>
      <c r="C43" s="1">
        <v>54</v>
      </c>
      <c r="D43" s="1">
        <v>0</v>
      </c>
      <c r="E43" s="1">
        <f>C43-D43</f>
        <v>54</v>
      </c>
      <c r="F43" s="145">
        <v>54</v>
      </c>
      <c r="G43" s="75">
        <v>0</v>
      </c>
      <c r="H43">
        <v>0</v>
      </c>
      <c r="I43">
        <v>0</v>
      </c>
    </row>
    <row r="44" spans="1:9">
      <c r="A44" s="50" t="s">
        <v>68</v>
      </c>
      <c r="B44" s="1">
        <v>1</v>
      </c>
      <c r="C44" s="1">
        <v>54</v>
      </c>
      <c r="D44" s="1">
        <v>0</v>
      </c>
      <c r="E44" s="1">
        <f t="shared" ref="E44:E49" si="5">C44-D44</f>
        <v>54</v>
      </c>
      <c r="F44" s="145">
        <v>54</v>
      </c>
      <c r="G44" s="75">
        <v>0</v>
      </c>
      <c r="H44">
        <v>0</v>
      </c>
      <c r="I44">
        <v>0</v>
      </c>
    </row>
    <row r="45" spans="1:9">
      <c r="A45" s="50" t="s">
        <v>69</v>
      </c>
      <c r="B45" s="1">
        <v>1</v>
      </c>
      <c r="C45" s="1">
        <v>54</v>
      </c>
      <c r="D45" s="1">
        <v>0</v>
      </c>
      <c r="E45" s="1">
        <f t="shared" si="5"/>
        <v>54</v>
      </c>
      <c r="F45" s="145">
        <v>54</v>
      </c>
      <c r="G45" s="75">
        <v>0</v>
      </c>
      <c r="H45">
        <v>0</v>
      </c>
      <c r="I45">
        <v>0</v>
      </c>
    </row>
    <row r="46" spans="1:9">
      <c r="A46" s="50" t="s">
        <v>71</v>
      </c>
      <c r="B46" s="1">
        <v>1</v>
      </c>
      <c r="C46" s="1">
        <v>54</v>
      </c>
      <c r="D46" s="1">
        <v>0</v>
      </c>
      <c r="E46" s="1">
        <f t="shared" si="5"/>
        <v>54</v>
      </c>
      <c r="F46" s="145">
        <v>54</v>
      </c>
      <c r="G46" s="75">
        <v>0</v>
      </c>
      <c r="H46">
        <v>0</v>
      </c>
      <c r="I46">
        <v>0</v>
      </c>
    </row>
    <row r="47" spans="1:9">
      <c r="A47" s="50" t="s">
        <v>86</v>
      </c>
      <c r="B47" s="1">
        <v>1</v>
      </c>
      <c r="C47" s="1">
        <v>54</v>
      </c>
      <c r="D47" s="1">
        <v>0</v>
      </c>
      <c r="E47" s="1">
        <f t="shared" si="5"/>
        <v>54</v>
      </c>
      <c r="F47" s="145">
        <v>51</v>
      </c>
      <c r="G47" s="75">
        <f>E47-F47</f>
        <v>3</v>
      </c>
      <c r="H47">
        <v>0</v>
      </c>
      <c r="I47">
        <v>0</v>
      </c>
    </row>
    <row r="48" spans="1:9">
      <c r="A48" s="50" t="s">
        <v>87</v>
      </c>
      <c r="B48" s="1">
        <v>1</v>
      </c>
      <c r="C48" s="1">
        <v>54</v>
      </c>
      <c r="D48" s="1">
        <v>0</v>
      </c>
      <c r="E48" s="1">
        <f t="shared" si="5"/>
        <v>54</v>
      </c>
      <c r="F48" s="145">
        <v>47</v>
      </c>
      <c r="G48" s="75">
        <v>0</v>
      </c>
      <c r="H48">
        <v>0</v>
      </c>
      <c r="I48">
        <v>0</v>
      </c>
    </row>
    <row r="49" spans="1:9" ht="13.5" thickBot="1">
      <c r="A49" s="51" t="s">
        <v>88</v>
      </c>
      <c r="B49" s="34">
        <v>1</v>
      </c>
      <c r="C49" s="34">
        <v>54</v>
      </c>
      <c r="D49" s="34">
        <v>0</v>
      </c>
      <c r="E49" s="34">
        <f t="shared" si="5"/>
        <v>54</v>
      </c>
      <c r="F49" s="145">
        <v>54</v>
      </c>
      <c r="G49" s="75">
        <v>0</v>
      </c>
      <c r="H49">
        <v>0</v>
      </c>
      <c r="I49">
        <v>0</v>
      </c>
    </row>
    <row r="50" spans="1:9">
      <c r="A50" s="50" t="s">
        <v>75</v>
      </c>
      <c r="B50" s="1">
        <v>2</v>
      </c>
      <c r="C50" s="1">
        <v>12</v>
      </c>
      <c r="D50" s="1">
        <v>0</v>
      </c>
      <c r="E50" s="1">
        <f>C50-D50</f>
        <v>12</v>
      </c>
      <c r="F50" s="145">
        <v>12</v>
      </c>
      <c r="G50" s="75">
        <f>E50-F50</f>
        <v>0</v>
      </c>
      <c r="H50">
        <v>0</v>
      </c>
      <c r="I50">
        <v>0</v>
      </c>
    </row>
    <row r="51" spans="1:9">
      <c r="A51" s="50" t="s">
        <v>76</v>
      </c>
      <c r="B51" s="1">
        <v>1</v>
      </c>
      <c r="C51" s="1">
        <v>6</v>
      </c>
      <c r="D51" s="1">
        <v>0</v>
      </c>
      <c r="E51" s="44">
        <f>C51-D51</f>
        <v>6</v>
      </c>
      <c r="F51" s="29">
        <v>0</v>
      </c>
      <c r="G51" s="75">
        <f t="shared" ref="G51:G59" si="6">E51-F51</f>
        <v>6</v>
      </c>
      <c r="H51">
        <v>0</v>
      </c>
      <c r="I51">
        <v>0</v>
      </c>
    </row>
    <row r="52" spans="1:9">
      <c r="A52" s="50" t="s">
        <v>77</v>
      </c>
      <c r="B52" s="1">
        <v>2</v>
      </c>
      <c r="C52" s="1">
        <v>12</v>
      </c>
      <c r="D52" s="1">
        <v>0</v>
      </c>
      <c r="E52" s="44">
        <f t="shared" ref="E52:E59" si="7">C52-D52</f>
        <v>12</v>
      </c>
      <c r="F52" s="29">
        <v>0</v>
      </c>
      <c r="G52" s="75">
        <f t="shared" si="6"/>
        <v>12</v>
      </c>
      <c r="H52">
        <v>0</v>
      </c>
      <c r="I52">
        <v>0</v>
      </c>
    </row>
    <row r="53" spans="1:9">
      <c r="A53" s="50" t="s">
        <v>78</v>
      </c>
      <c r="B53" s="1">
        <v>2</v>
      </c>
      <c r="C53" s="1">
        <v>12</v>
      </c>
      <c r="D53" s="1">
        <v>0</v>
      </c>
      <c r="E53" s="44">
        <f t="shared" si="7"/>
        <v>12</v>
      </c>
      <c r="F53" s="29">
        <v>0</v>
      </c>
      <c r="G53" s="75">
        <f t="shared" si="6"/>
        <v>12</v>
      </c>
      <c r="H53">
        <v>0</v>
      </c>
      <c r="I53">
        <v>0</v>
      </c>
    </row>
    <row r="54" spans="1:9">
      <c r="A54" s="50" t="s">
        <v>79</v>
      </c>
      <c r="B54" s="1">
        <v>2</v>
      </c>
      <c r="C54" s="1">
        <v>12</v>
      </c>
      <c r="D54" s="1">
        <v>0</v>
      </c>
      <c r="E54" s="44">
        <f t="shared" si="7"/>
        <v>12</v>
      </c>
      <c r="F54" s="29">
        <v>0</v>
      </c>
      <c r="G54" s="75">
        <f t="shared" si="6"/>
        <v>12</v>
      </c>
      <c r="H54">
        <v>0</v>
      </c>
      <c r="I54">
        <v>0</v>
      </c>
    </row>
    <row r="55" spans="1:9">
      <c r="A55" s="50" t="s">
        <v>80</v>
      </c>
      <c r="B55" s="1">
        <v>2</v>
      </c>
      <c r="C55" s="1">
        <v>12</v>
      </c>
      <c r="D55" s="1">
        <v>0</v>
      </c>
      <c r="E55" s="44">
        <f t="shared" si="7"/>
        <v>12</v>
      </c>
      <c r="F55" s="29">
        <v>0</v>
      </c>
      <c r="G55" s="75">
        <f t="shared" si="6"/>
        <v>12</v>
      </c>
      <c r="H55">
        <v>0</v>
      </c>
      <c r="I55">
        <v>0</v>
      </c>
    </row>
    <row r="56" spans="1:9">
      <c r="A56" s="50" t="s">
        <v>81</v>
      </c>
      <c r="B56" s="1">
        <v>2</v>
      </c>
      <c r="C56" s="1">
        <v>12</v>
      </c>
      <c r="D56" s="1">
        <v>0</v>
      </c>
      <c r="E56" s="44">
        <f t="shared" si="7"/>
        <v>12</v>
      </c>
      <c r="F56" s="29">
        <v>0</v>
      </c>
      <c r="G56" s="75">
        <f t="shared" si="6"/>
        <v>12</v>
      </c>
      <c r="H56">
        <v>0</v>
      </c>
      <c r="I56">
        <v>0</v>
      </c>
    </row>
    <row r="57" spans="1:9">
      <c r="A57" s="50" t="s">
        <v>82</v>
      </c>
      <c r="B57" s="1">
        <v>1</v>
      </c>
      <c r="C57" s="1">
        <v>6</v>
      </c>
      <c r="D57" s="1">
        <v>0</v>
      </c>
      <c r="E57" s="44">
        <f t="shared" si="7"/>
        <v>6</v>
      </c>
      <c r="F57" s="29">
        <v>0</v>
      </c>
      <c r="G57" s="75">
        <f>E57-F57</f>
        <v>6</v>
      </c>
      <c r="H57">
        <v>0</v>
      </c>
      <c r="I57">
        <v>0</v>
      </c>
    </row>
    <row r="58" spans="1:9">
      <c r="A58" s="50" t="s">
        <v>83</v>
      </c>
      <c r="B58" s="1">
        <v>1</v>
      </c>
      <c r="C58" s="1">
        <v>6</v>
      </c>
      <c r="D58" s="1">
        <v>0</v>
      </c>
      <c r="E58" s="1">
        <f t="shared" si="7"/>
        <v>6</v>
      </c>
      <c r="F58" s="145">
        <v>6</v>
      </c>
      <c r="G58" s="157">
        <f t="shared" si="6"/>
        <v>0</v>
      </c>
      <c r="H58">
        <v>0</v>
      </c>
      <c r="I58">
        <v>0</v>
      </c>
    </row>
    <row r="59" spans="1:9" ht="13.5" thickBot="1">
      <c r="A59" s="51" t="s">
        <v>84</v>
      </c>
      <c r="B59" s="34">
        <v>1</v>
      </c>
      <c r="C59" s="34">
        <v>6</v>
      </c>
      <c r="D59" s="34">
        <v>0</v>
      </c>
      <c r="E59" s="34">
        <f t="shared" si="7"/>
        <v>6</v>
      </c>
      <c r="F59" s="145">
        <v>6</v>
      </c>
      <c r="G59" s="75">
        <f t="shared" si="6"/>
        <v>0</v>
      </c>
      <c r="H59">
        <v>0</v>
      </c>
      <c r="I59">
        <v>0</v>
      </c>
    </row>
    <row r="60" spans="1:9">
      <c r="A60" s="50" t="s">
        <v>75</v>
      </c>
      <c r="B60" s="1">
        <v>2</v>
      </c>
      <c r="C60" s="1">
        <v>48</v>
      </c>
      <c r="D60" s="1">
        <v>0</v>
      </c>
      <c r="E60" s="1">
        <v>48</v>
      </c>
      <c r="F60" s="145">
        <v>48</v>
      </c>
      <c r="G60" s="75">
        <f>E60-F60</f>
        <v>0</v>
      </c>
      <c r="H60">
        <v>0</v>
      </c>
      <c r="I60">
        <v>0</v>
      </c>
    </row>
    <row r="61" spans="1:9">
      <c r="A61" s="50" t="s">
        <v>68</v>
      </c>
      <c r="B61" s="1">
        <v>2</v>
      </c>
      <c r="C61" s="1">
        <v>48</v>
      </c>
      <c r="D61" s="1">
        <v>0</v>
      </c>
      <c r="E61" s="1">
        <v>48</v>
      </c>
      <c r="F61" s="145">
        <v>48</v>
      </c>
      <c r="G61" s="75">
        <f t="shared" ref="G61:G68" si="8">E61-F61</f>
        <v>0</v>
      </c>
      <c r="H61">
        <v>0</v>
      </c>
      <c r="I61">
        <v>0</v>
      </c>
    </row>
    <row r="62" spans="1:9">
      <c r="A62" s="50" t="s">
        <v>77</v>
      </c>
      <c r="B62" s="1">
        <v>1</v>
      </c>
      <c r="C62" s="1">
        <v>24</v>
      </c>
      <c r="D62" s="1">
        <v>0</v>
      </c>
      <c r="E62" s="1">
        <v>24</v>
      </c>
      <c r="F62" s="148">
        <v>0</v>
      </c>
      <c r="G62" s="75">
        <f t="shared" si="8"/>
        <v>24</v>
      </c>
      <c r="H62">
        <v>0</v>
      </c>
      <c r="I62">
        <v>0</v>
      </c>
    </row>
    <row r="63" spans="1:9">
      <c r="A63" s="50" t="s">
        <v>78</v>
      </c>
      <c r="B63" s="1">
        <v>2</v>
      </c>
      <c r="C63" s="1">
        <v>48</v>
      </c>
      <c r="D63" s="1">
        <v>0</v>
      </c>
      <c r="E63" s="1">
        <v>48</v>
      </c>
      <c r="F63" s="148">
        <v>0</v>
      </c>
      <c r="G63" s="75">
        <f t="shared" si="8"/>
        <v>48</v>
      </c>
      <c r="H63">
        <v>0</v>
      </c>
      <c r="I63">
        <v>0</v>
      </c>
    </row>
    <row r="64" spans="1:9">
      <c r="A64" s="50" t="s">
        <v>80</v>
      </c>
      <c r="B64" s="1">
        <v>2</v>
      </c>
      <c r="C64" s="1">
        <v>48</v>
      </c>
      <c r="D64" s="1">
        <v>0</v>
      </c>
      <c r="E64" s="1">
        <v>48</v>
      </c>
      <c r="F64" s="148">
        <v>0</v>
      </c>
      <c r="G64" s="75">
        <f t="shared" si="8"/>
        <v>48</v>
      </c>
      <c r="H64">
        <v>0</v>
      </c>
      <c r="I64">
        <v>0</v>
      </c>
    </row>
    <row r="65" spans="1:9">
      <c r="A65" s="50" t="s">
        <v>81</v>
      </c>
      <c r="B65" s="1">
        <v>2</v>
      </c>
      <c r="C65" s="1">
        <v>48</v>
      </c>
      <c r="D65" s="1">
        <v>0</v>
      </c>
      <c r="E65" s="1">
        <v>48</v>
      </c>
      <c r="F65" s="148">
        <v>0</v>
      </c>
      <c r="G65" s="75">
        <f t="shared" si="8"/>
        <v>48</v>
      </c>
      <c r="H65">
        <v>0</v>
      </c>
      <c r="I65">
        <v>0</v>
      </c>
    </row>
    <row r="66" spans="1:9">
      <c r="A66" s="50" t="s">
        <v>82</v>
      </c>
      <c r="B66" s="1">
        <v>1</v>
      </c>
      <c r="C66" s="1">
        <v>24</v>
      </c>
      <c r="D66" s="1">
        <v>0</v>
      </c>
      <c r="E66" s="1">
        <v>24</v>
      </c>
      <c r="F66" s="148">
        <v>0</v>
      </c>
      <c r="G66" s="75">
        <f t="shared" si="8"/>
        <v>24</v>
      </c>
      <c r="H66">
        <v>0</v>
      </c>
      <c r="I66">
        <v>0</v>
      </c>
    </row>
    <row r="67" spans="1:9">
      <c r="A67" s="50" t="s">
        <v>83</v>
      </c>
      <c r="B67" s="1">
        <v>1</v>
      </c>
      <c r="C67" s="1">
        <v>24</v>
      </c>
      <c r="D67" s="1">
        <v>0</v>
      </c>
      <c r="E67" s="1">
        <v>24</v>
      </c>
      <c r="F67" s="145">
        <v>24</v>
      </c>
      <c r="G67" s="75">
        <f t="shared" si="8"/>
        <v>0</v>
      </c>
      <c r="H67">
        <v>0</v>
      </c>
      <c r="I67">
        <v>0</v>
      </c>
    </row>
    <row r="68" spans="1:9" ht="13.5" thickBot="1">
      <c r="A68" s="51" t="s">
        <v>84</v>
      </c>
      <c r="B68" s="34">
        <v>1</v>
      </c>
      <c r="C68" s="34">
        <v>24</v>
      </c>
      <c r="D68" s="34">
        <v>0</v>
      </c>
      <c r="E68" s="34">
        <v>24</v>
      </c>
      <c r="F68" s="145">
        <v>24</v>
      </c>
      <c r="G68" s="75">
        <f t="shared" si="8"/>
        <v>0</v>
      </c>
      <c r="H68">
        <v>0</v>
      </c>
      <c r="I68">
        <v>0</v>
      </c>
    </row>
    <row r="69" spans="1:9">
      <c r="A69" s="50" t="s">
        <v>87</v>
      </c>
      <c r="B69" s="1">
        <v>2</v>
      </c>
      <c r="C69" s="1">
        <v>36</v>
      </c>
      <c r="D69" s="1">
        <v>0</v>
      </c>
      <c r="E69" s="1">
        <v>36</v>
      </c>
      <c r="F69" s="148">
        <v>0</v>
      </c>
      <c r="G69" s="75">
        <f>E69-F69</f>
        <v>36</v>
      </c>
      <c r="H69">
        <v>0</v>
      </c>
      <c r="I69">
        <v>0</v>
      </c>
    </row>
    <row r="70" spans="1:9">
      <c r="A70" s="50" t="s">
        <v>67</v>
      </c>
      <c r="B70" s="1">
        <v>1</v>
      </c>
      <c r="C70" s="1">
        <v>18</v>
      </c>
      <c r="D70" s="1">
        <v>0</v>
      </c>
      <c r="E70" s="1">
        <v>18</v>
      </c>
      <c r="F70" s="145">
        <v>18</v>
      </c>
      <c r="G70" s="75">
        <f t="shared" ref="G70:G76" si="9">E70-F70</f>
        <v>0</v>
      </c>
      <c r="H70">
        <v>0</v>
      </c>
      <c r="I70">
        <v>0</v>
      </c>
    </row>
    <row r="71" spans="1:9">
      <c r="A71" s="50" t="s">
        <v>68</v>
      </c>
      <c r="B71" s="1">
        <v>1</v>
      </c>
      <c r="C71" s="1">
        <v>18</v>
      </c>
      <c r="D71" s="1">
        <v>0</v>
      </c>
      <c r="E71" s="1">
        <v>18</v>
      </c>
      <c r="F71" s="145">
        <v>18</v>
      </c>
      <c r="G71" s="75">
        <f t="shared" si="9"/>
        <v>0</v>
      </c>
      <c r="H71">
        <v>0</v>
      </c>
      <c r="I71">
        <v>0</v>
      </c>
    </row>
    <row r="72" spans="1:9">
      <c r="A72" s="50" t="s">
        <v>70</v>
      </c>
      <c r="B72" s="1">
        <v>1</v>
      </c>
      <c r="C72" s="1">
        <v>18</v>
      </c>
      <c r="D72" s="1">
        <v>0</v>
      </c>
      <c r="E72" s="1">
        <v>18</v>
      </c>
      <c r="F72" s="148">
        <v>0</v>
      </c>
      <c r="G72" s="75">
        <f t="shared" si="9"/>
        <v>18</v>
      </c>
      <c r="H72">
        <v>0</v>
      </c>
      <c r="I72">
        <v>0</v>
      </c>
    </row>
    <row r="73" spans="1:9">
      <c r="A73" s="50" t="s">
        <v>72</v>
      </c>
      <c r="B73" s="1">
        <v>1</v>
      </c>
      <c r="C73" s="1">
        <v>18</v>
      </c>
      <c r="D73" s="1">
        <v>0</v>
      </c>
      <c r="E73" s="1">
        <v>18</v>
      </c>
      <c r="F73" s="145">
        <v>18</v>
      </c>
      <c r="G73" s="75">
        <f t="shared" si="9"/>
        <v>0</v>
      </c>
      <c r="H73">
        <v>0</v>
      </c>
      <c r="I73">
        <v>0</v>
      </c>
    </row>
    <row r="74" spans="1:9" ht="13.5" thickBot="1">
      <c r="A74" s="51" t="s">
        <v>73</v>
      </c>
      <c r="B74" s="34">
        <v>1</v>
      </c>
      <c r="C74" s="34">
        <v>18</v>
      </c>
      <c r="D74" s="1">
        <v>0</v>
      </c>
      <c r="E74" s="1">
        <v>18</v>
      </c>
      <c r="F74" s="145">
        <v>18</v>
      </c>
      <c r="G74" s="75">
        <f t="shared" si="9"/>
        <v>0</v>
      </c>
      <c r="H74">
        <v>0</v>
      </c>
      <c r="I74">
        <v>0</v>
      </c>
    </row>
    <row r="75" spans="1:9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f t="shared" si="9"/>
        <v>0</v>
      </c>
      <c r="H75">
        <v>0</v>
      </c>
      <c r="I75">
        <v>0</v>
      </c>
    </row>
    <row r="76" spans="1:9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9"/>
        <v>0</v>
      </c>
      <c r="H76">
        <v>0</v>
      </c>
      <c r="I76">
        <v>0</v>
      </c>
    </row>
    <row r="77" spans="1:9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36E2-657C-4319-996B-9522E4055ECC}">
  <dimension ref="A1:Q12"/>
  <sheetViews>
    <sheetView zoomScale="90" zoomScaleNormal="90" workbookViewId="0">
      <selection activeCell="K12" sqref="K12"/>
    </sheetView>
  </sheetViews>
  <sheetFormatPr defaultColWidth="8.83203125" defaultRowHeight="12.75"/>
  <cols>
    <col min="1" max="1" width="8.83203125" style="165"/>
    <col min="2" max="2" width="44.83203125" style="165" customWidth="1"/>
    <col min="3" max="4" width="13.83203125" style="165" customWidth="1"/>
    <col min="5" max="15" width="8.6640625" style="165" customWidth="1"/>
    <col min="16" max="16" width="13.5" style="165" customWidth="1"/>
    <col min="17" max="17" width="20.5" style="165" customWidth="1"/>
    <col min="18" max="16384" width="8.83203125" style="165"/>
  </cols>
  <sheetData>
    <row r="1" spans="1:17" ht="31.9" customHeight="1" thickBot="1">
      <c r="A1" s="227" t="s">
        <v>156</v>
      </c>
      <c r="B1" s="227"/>
      <c r="C1" s="227"/>
      <c r="D1" s="164" t="s">
        <v>157</v>
      </c>
      <c r="E1" s="164" t="s">
        <v>158</v>
      </c>
      <c r="F1" s="164" t="s">
        <v>159</v>
      </c>
      <c r="G1" s="164" t="s">
        <v>160</v>
      </c>
      <c r="H1" s="164" t="s">
        <v>161</v>
      </c>
      <c r="I1" s="164" t="s">
        <v>162</v>
      </c>
      <c r="J1" s="164">
        <v>110</v>
      </c>
      <c r="K1" s="164" t="s">
        <v>163</v>
      </c>
      <c r="L1" s="164" t="s">
        <v>164</v>
      </c>
      <c r="M1" s="164" t="s">
        <v>165</v>
      </c>
      <c r="N1" s="164" t="s">
        <v>166</v>
      </c>
      <c r="O1" s="164" t="s">
        <v>182</v>
      </c>
      <c r="P1" s="164" t="s">
        <v>167</v>
      </c>
      <c r="Q1" s="164" t="s">
        <v>168</v>
      </c>
    </row>
    <row r="2" spans="1:17" ht="31.9" customHeight="1" thickBot="1">
      <c r="A2" s="166" t="s">
        <v>169</v>
      </c>
      <c r="B2" s="167" t="s">
        <v>170</v>
      </c>
      <c r="C2" s="168" t="s">
        <v>171</v>
      </c>
      <c r="D2" s="169" t="s">
        <v>172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 t="s">
        <v>172</v>
      </c>
    </row>
    <row r="3" spans="1:17" ht="31.9" customHeight="1" thickBot="1">
      <c r="A3" s="166"/>
      <c r="B3" s="167"/>
      <c r="C3" s="168"/>
      <c r="D3" s="169"/>
      <c r="E3" s="171">
        <v>4</v>
      </c>
      <c r="F3" s="171">
        <v>3</v>
      </c>
      <c r="G3" s="171">
        <v>3</v>
      </c>
      <c r="H3" s="171">
        <v>3</v>
      </c>
      <c r="I3" s="170">
        <v>1</v>
      </c>
      <c r="J3" s="170">
        <v>1</v>
      </c>
      <c r="K3" s="171">
        <v>3</v>
      </c>
      <c r="L3" s="171">
        <v>4</v>
      </c>
      <c r="M3" s="170">
        <v>4</v>
      </c>
      <c r="N3" s="170">
        <v>4</v>
      </c>
      <c r="O3" s="170">
        <v>4</v>
      </c>
      <c r="P3" s="170"/>
      <c r="Q3" s="170"/>
    </row>
    <row r="4" spans="1:17" ht="31.9" customHeight="1" thickBot="1">
      <c r="A4" s="172">
        <v>1</v>
      </c>
      <c r="B4" s="173" t="s">
        <v>173</v>
      </c>
      <c r="C4" s="174" t="s">
        <v>174</v>
      </c>
      <c r="D4" s="175">
        <v>40</v>
      </c>
      <c r="E4" s="176">
        <f>D4*E3</f>
        <v>160</v>
      </c>
      <c r="F4" s="176">
        <f>F3*D4</f>
        <v>120</v>
      </c>
      <c r="G4" s="176">
        <f>D4*G3</f>
        <v>120</v>
      </c>
      <c r="H4" s="176">
        <f>D4*H3</f>
        <v>120</v>
      </c>
      <c r="I4" s="176">
        <f>D4*I3</f>
        <v>40</v>
      </c>
      <c r="J4" s="176">
        <f>D4*J3</f>
        <v>40</v>
      </c>
      <c r="K4" s="176">
        <f>D4*K3</f>
        <v>120</v>
      </c>
      <c r="L4" s="176">
        <f>D4*L3</f>
        <v>160</v>
      </c>
      <c r="M4" s="176">
        <f>D4*M3</f>
        <v>160</v>
      </c>
      <c r="N4" s="176">
        <f>D4*N3</f>
        <v>160</v>
      </c>
      <c r="O4" s="176">
        <f>D4*O3</f>
        <v>160</v>
      </c>
      <c r="P4" s="176">
        <f>SUM(E4:O4)</f>
        <v>1360</v>
      </c>
      <c r="Q4" s="176">
        <v>2720</v>
      </c>
    </row>
    <row r="5" spans="1:17" ht="31.9" customHeight="1" thickBot="1">
      <c r="A5" s="172">
        <v>2</v>
      </c>
      <c r="B5" s="173" t="s">
        <v>175</v>
      </c>
      <c r="C5" s="174" t="s">
        <v>176</v>
      </c>
      <c r="D5" s="175">
        <v>2</v>
      </c>
      <c r="E5" s="176">
        <f>E3*D5</f>
        <v>8</v>
      </c>
      <c r="F5" s="176">
        <f>D5*F3</f>
        <v>6</v>
      </c>
      <c r="G5" s="176">
        <f>D5*G3</f>
        <v>6</v>
      </c>
      <c r="H5" s="176">
        <f>D5*H3</f>
        <v>6</v>
      </c>
      <c r="I5" s="176">
        <f>D5*I3</f>
        <v>2</v>
      </c>
      <c r="J5" s="176">
        <f>D5*J3</f>
        <v>2</v>
      </c>
      <c r="K5" s="176">
        <f>D5*K3</f>
        <v>6</v>
      </c>
      <c r="L5" s="176">
        <f>D5*L3</f>
        <v>8</v>
      </c>
      <c r="M5" s="176">
        <f>D5*M3</f>
        <v>8</v>
      </c>
      <c r="N5" s="176">
        <f>D5*N3</f>
        <v>8</v>
      </c>
      <c r="O5" s="176">
        <f>D5*O3</f>
        <v>8</v>
      </c>
      <c r="P5" s="176">
        <f t="shared" ref="P5:P7" si="0">SUM(E5:O5)</f>
        <v>68</v>
      </c>
      <c r="Q5" s="176">
        <v>68</v>
      </c>
    </row>
    <row r="6" spans="1:17" ht="31.9" customHeight="1" thickBot="1">
      <c r="A6" s="172">
        <v>3</v>
      </c>
      <c r="B6" s="173" t="s">
        <v>177</v>
      </c>
      <c r="C6" s="174" t="s">
        <v>176</v>
      </c>
      <c r="D6" s="175">
        <v>12</v>
      </c>
      <c r="E6" s="176">
        <f>D6*E3</f>
        <v>48</v>
      </c>
      <c r="F6" s="176">
        <f>D6*F3</f>
        <v>36</v>
      </c>
      <c r="G6" s="176">
        <f>D6*G3</f>
        <v>36</v>
      </c>
      <c r="H6" s="176">
        <f>D6*H3</f>
        <v>36</v>
      </c>
      <c r="I6" s="176">
        <f>D6*I3</f>
        <v>12</v>
      </c>
      <c r="J6" s="176">
        <f>D6*J3</f>
        <v>12</v>
      </c>
      <c r="K6" s="176">
        <f>D6*K3</f>
        <v>36</v>
      </c>
      <c r="L6" s="176">
        <f>D6*L3</f>
        <v>48</v>
      </c>
      <c r="M6" s="176">
        <f>D6*M3</f>
        <v>48</v>
      </c>
      <c r="N6" s="176">
        <f>D6*N3</f>
        <v>48</v>
      </c>
      <c r="O6" s="176">
        <f>D6*O3</f>
        <v>48</v>
      </c>
      <c r="P6" s="176">
        <f t="shared" si="0"/>
        <v>408</v>
      </c>
      <c r="Q6" s="176">
        <v>408</v>
      </c>
    </row>
    <row r="7" spans="1:17" ht="31.9" customHeight="1" thickBot="1">
      <c r="A7" s="172">
        <v>4</v>
      </c>
      <c r="B7" s="173" t="s">
        <v>178</v>
      </c>
      <c r="C7" s="174" t="s">
        <v>176</v>
      </c>
      <c r="D7" s="175">
        <v>2</v>
      </c>
      <c r="E7" s="176">
        <f>D7*E3</f>
        <v>8</v>
      </c>
      <c r="F7" s="176">
        <f>D7*F3</f>
        <v>6</v>
      </c>
      <c r="G7" s="176">
        <f>D7*G3</f>
        <v>6</v>
      </c>
      <c r="H7" s="176">
        <f>D7*H3</f>
        <v>6</v>
      </c>
      <c r="I7" s="176">
        <f>D7*I3</f>
        <v>2</v>
      </c>
      <c r="J7" s="176">
        <f>D7*J3</f>
        <v>2</v>
      </c>
      <c r="K7" s="176">
        <f>D7*K3</f>
        <v>6</v>
      </c>
      <c r="L7" s="176">
        <f>D7*L3</f>
        <v>8</v>
      </c>
      <c r="M7" s="176">
        <f>D7*M3</f>
        <v>8</v>
      </c>
      <c r="N7" s="176">
        <f>D7*N3</f>
        <v>8</v>
      </c>
      <c r="O7" s="176">
        <f>D7*O3</f>
        <v>8</v>
      </c>
      <c r="P7" s="176">
        <f t="shared" si="0"/>
        <v>68</v>
      </c>
      <c r="Q7" s="176">
        <v>68</v>
      </c>
    </row>
    <row r="8" spans="1:17" ht="33.6" customHeight="1">
      <c r="B8" s="177" t="s">
        <v>179</v>
      </c>
    </row>
    <row r="9" spans="1:17" ht="27.6" customHeight="1">
      <c r="B9" s="177" t="s">
        <v>180</v>
      </c>
    </row>
    <row r="10" spans="1:17" ht="18">
      <c r="B10" s="177" t="s">
        <v>181</v>
      </c>
    </row>
    <row r="12" spans="1:17" ht="18">
      <c r="B12" s="177" t="s">
        <v>183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D4B3-8F6D-45FB-BD05-C5EBFD7D1DE3}">
  <dimension ref="A1:T15"/>
  <sheetViews>
    <sheetView workbookViewId="0">
      <selection activeCell="C7" sqref="C7"/>
    </sheetView>
  </sheetViews>
  <sheetFormatPr defaultColWidth="8.83203125" defaultRowHeight="12.75"/>
  <cols>
    <col min="1" max="1" width="8.83203125" style="165"/>
    <col min="2" max="2" width="37.5" style="165" customWidth="1"/>
    <col min="3" max="3" width="38.5" style="165" customWidth="1"/>
    <col min="4" max="4" width="8.6640625" style="165" customWidth="1"/>
    <col min="5" max="5" width="13.83203125" style="165" customWidth="1"/>
    <col min="6" max="19" width="8.6640625" style="165" customWidth="1"/>
    <col min="20" max="20" width="12" style="165" customWidth="1"/>
    <col min="21" max="16384" width="8.83203125" style="165"/>
  </cols>
  <sheetData>
    <row r="1" spans="1:20" ht="72" thickBot="1">
      <c r="A1" s="228" t="s">
        <v>211</v>
      </c>
      <c r="B1" s="228"/>
      <c r="C1" s="228"/>
      <c r="D1" s="228"/>
      <c r="E1" s="164" t="s">
        <v>210</v>
      </c>
      <c r="F1" s="164" t="s">
        <v>196</v>
      </c>
      <c r="G1" s="164" t="s">
        <v>197</v>
      </c>
      <c r="H1" s="164" t="s">
        <v>198</v>
      </c>
      <c r="I1" s="164" t="s">
        <v>199</v>
      </c>
      <c r="J1" s="164" t="s">
        <v>200</v>
      </c>
      <c r="K1" s="164" t="s">
        <v>201</v>
      </c>
      <c r="L1" s="164" t="s">
        <v>202</v>
      </c>
      <c r="M1" s="164" t="s">
        <v>203</v>
      </c>
      <c r="N1" s="164" t="s">
        <v>204</v>
      </c>
      <c r="O1" s="164" t="s">
        <v>205</v>
      </c>
      <c r="P1" s="164" t="s">
        <v>206</v>
      </c>
      <c r="Q1" s="164" t="s">
        <v>207</v>
      </c>
      <c r="R1" s="164" t="s">
        <v>208</v>
      </c>
      <c r="S1" s="164" t="s">
        <v>209</v>
      </c>
      <c r="T1" s="193" t="s">
        <v>167</v>
      </c>
    </row>
    <row r="2" spans="1:20" ht="31.9" customHeight="1" thickBot="1">
      <c r="A2" s="190" t="s">
        <v>169</v>
      </c>
      <c r="B2" s="191" t="s">
        <v>170</v>
      </c>
      <c r="C2" s="191" t="s">
        <v>213</v>
      </c>
      <c r="D2" s="180" t="s">
        <v>171</v>
      </c>
      <c r="E2" s="170" t="s">
        <v>212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94"/>
    </row>
    <row r="3" spans="1:20" ht="31.9" customHeight="1" thickBot="1">
      <c r="A3" s="189"/>
      <c r="B3" s="180"/>
      <c r="C3" s="180"/>
      <c r="D3" s="180"/>
      <c r="E3" s="170"/>
      <c r="F3" s="192">
        <v>2</v>
      </c>
      <c r="G3" s="192">
        <v>2</v>
      </c>
      <c r="H3" s="192">
        <v>2</v>
      </c>
      <c r="I3" s="192">
        <v>2</v>
      </c>
      <c r="J3" s="192">
        <v>2</v>
      </c>
      <c r="K3" s="192">
        <v>2</v>
      </c>
      <c r="L3" s="192">
        <v>2</v>
      </c>
      <c r="M3" s="192">
        <v>2</v>
      </c>
      <c r="N3" s="192">
        <v>2</v>
      </c>
      <c r="O3" s="192">
        <v>2</v>
      </c>
      <c r="P3" s="192">
        <v>2</v>
      </c>
      <c r="Q3" s="192">
        <v>2</v>
      </c>
      <c r="R3" s="170">
        <v>2</v>
      </c>
      <c r="S3" s="170">
        <v>2</v>
      </c>
      <c r="T3" s="194"/>
    </row>
    <row r="4" spans="1:20" ht="31.9" customHeight="1" thickBot="1">
      <c r="A4" s="188">
        <v>1</v>
      </c>
      <c r="B4" s="184" t="s">
        <v>185</v>
      </c>
      <c r="C4" s="185" t="s">
        <v>186</v>
      </c>
      <c r="D4" s="182" t="s">
        <v>176</v>
      </c>
      <c r="E4" s="181">
        <v>1</v>
      </c>
      <c r="F4" s="176">
        <f>E4*F3</f>
        <v>2</v>
      </c>
      <c r="G4" s="176">
        <f>G3*E4</f>
        <v>2</v>
      </c>
      <c r="H4" s="176">
        <f>E4*H3</f>
        <v>2</v>
      </c>
      <c r="I4" s="176">
        <f>E4*I3</f>
        <v>2</v>
      </c>
      <c r="J4" s="176">
        <f>E4*J3</f>
        <v>2</v>
      </c>
      <c r="K4" s="176">
        <f>E4*K3</f>
        <v>2</v>
      </c>
      <c r="L4" s="176">
        <f>E4*L3</f>
        <v>2</v>
      </c>
      <c r="M4" s="176">
        <f>E4*M3</f>
        <v>2</v>
      </c>
      <c r="N4" s="176">
        <v>2</v>
      </c>
      <c r="O4" s="176">
        <v>2</v>
      </c>
      <c r="P4" s="176">
        <v>2</v>
      </c>
      <c r="Q4" s="176">
        <f>E4*Q3</f>
        <v>2</v>
      </c>
      <c r="R4" s="176">
        <f>E4*R3</f>
        <v>2</v>
      </c>
      <c r="S4" s="176">
        <f>E4*S3</f>
        <v>2</v>
      </c>
      <c r="T4" s="195">
        <f>SUM(F4:S4)</f>
        <v>28</v>
      </c>
    </row>
    <row r="5" spans="1:20" ht="31.9" customHeight="1" thickBot="1">
      <c r="A5" s="187">
        <v>2</v>
      </c>
      <c r="B5" s="186" t="s">
        <v>187</v>
      </c>
      <c r="C5" s="184" t="s">
        <v>192</v>
      </c>
      <c r="D5" s="182" t="s">
        <v>193</v>
      </c>
      <c r="E5" s="181">
        <v>1</v>
      </c>
      <c r="F5" s="176">
        <v>23</v>
      </c>
      <c r="G5" s="176">
        <v>23</v>
      </c>
      <c r="H5" s="176">
        <v>23</v>
      </c>
      <c r="I5" s="176">
        <v>23</v>
      </c>
      <c r="J5" s="176">
        <v>23</v>
      </c>
      <c r="K5" s="176">
        <v>23</v>
      </c>
      <c r="L5" s="176">
        <v>23</v>
      </c>
      <c r="M5" s="176">
        <v>23</v>
      </c>
      <c r="N5" s="176">
        <v>23</v>
      </c>
      <c r="O5" s="176">
        <v>23</v>
      </c>
      <c r="P5" s="176">
        <v>23</v>
      </c>
      <c r="Q5" s="176">
        <v>23</v>
      </c>
      <c r="R5" s="176">
        <v>23</v>
      </c>
      <c r="S5" s="176">
        <v>23</v>
      </c>
      <c r="T5" s="195">
        <f t="shared" ref="T5:T9" si="0">SUM(F5:S5)</f>
        <v>322</v>
      </c>
    </row>
    <row r="6" spans="1:20" ht="43.5" thickBot="1">
      <c r="A6" s="187">
        <v>3</v>
      </c>
      <c r="B6" s="184" t="s">
        <v>188</v>
      </c>
      <c r="C6" s="184" t="s">
        <v>189</v>
      </c>
      <c r="D6" s="183" t="s">
        <v>176</v>
      </c>
      <c r="E6" s="181">
        <v>1</v>
      </c>
      <c r="F6" s="176">
        <f>E6*F3</f>
        <v>2</v>
      </c>
      <c r="G6" s="176">
        <f>E6*G3</f>
        <v>2</v>
      </c>
      <c r="H6" s="176">
        <f>E6*H3</f>
        <v>2</v>
      </c>
      <c r="I6" s="176">
        <f>E6*I3</f>
        <v>2</v>
      </c>
      <c r="J6" s="176">
        <f>E6*J3</f>
        <v>2</v>
      </c>
      <c r="K6" s="176">
        <f>E6*K3</f>
        <v>2</v>
      </c>
      <c r="L6" s="176">
        <f>E6*L3</f>
        <v>2</v>
      </c>
      <c r="M6" s="176">
        <f>E6*M3</f>
        <v>2</v>
      </c>
      <c r="N6" s="176">
        <v>2</v>
      </c>
      <c r="O6" s="176">
        <v>2</v>
      </c>
      <c r="P6" s="176">
        <v>2</v>
      </c>
      <c r="Q6" s="176">
        <f>E6*Q3</f>
        <v>2</v>
      </c>
      <c r="R6" s="176">
        <f>E6*R3</f>
        <v>2</v>
      </c>
      <c r="S6" s="176">
        <f>E6*S3</f>
        <v>2</v>
      </c>
      <c r="T6" s="195">
        <f t="shared" si="0"/>
        <v>28</v>
      </c>
    </row>
    <row r="7" spans="1:20" ht="32.450000000000003" customHeight="1" thickBot="1">
      <c r="A7" s="187">
        <v>4</v>
      </c>
      <c r="B7" s="184" t="s">
        <v>190</v>
      </c>
      <c r="C7" s="184"/>
      <c r="D7" s="183" t="s">
        <v>176</v>
      </c>
      <c r="E7" s="181">
        <v>1</v>
      </c>
      <c r="F7" s="176">
        <v>2</v>
      </c>
      <c r="G7" s="176">
        <v>2</v>
      </c>
      <c r="H7" s="176">
        <v>2</v>
      </c>
      <c r="I7" s="176">
        <v>2</v>
      </c>
      <c r="J7" s="176">
        <v>2</v>
      </c>
      <c r="K7" s="176">
        <v>2</v>
      </c>
      <c r="L7" s="176">
        <v>2</v>
      </c>
      <c r="M7" s="176">
        <v>2</v>
      </c>
      <c r="N7" s="176">
        <v>2</v>
      </c>
      <c r="O7" s="176">
        <v>2</v>
      </c>
      <c r="P7" s="176">
        <v>4</v>
      </c>
      <c r="Q7" s="176">
        <v>4</v>
      </c>
      <c r="R7" s="176">
        <v>4</v>
      </c>
      <c r="S7" s="176">
        <v>2</v>
      </c>
      <c r="T7" s="195">
        <f t="shared" si="0"/>
        <v>34</v>
      </c>
    </row>
    <row r="8" spans="1:20" ht="32.450000000000003" customHeight="1" thickBot="1">
      <c r="A8" s="187">
        <v>5</v>
      </c>
      <c r="B8" s="184" t="s">
        <v>191</v>
      </c>
      <c r="C8" s="184" t="s">
        <v>195</v>
      </c>
      <c r="D8" s="183" t="s">
        <v>176</v>
      </c>
      <c r="E8" s="181">
        <v>1</v>
      </c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>
        <v>2</v>
      </c>
      <c r="Q8" s="176">
        <v>2</v>
      </c>
      <c r="R8" s="176">
        <v>2</v>
      </c>
      <c r="S8" s="176"/>
      <c r="T8" s="195">
        <f t="shared" si="0"/>
        <v>6</v>
      </c>
    </row>
    <row r="9" spans="1:20" ht="31.9" customHeight="1" thickBot="1">
      <c r="A9" s="187">
        <v>6</v>
      </c>
      <c r="B9" s="184" t="s">
        <v>194</v>
      </c>
      <c r="C9" s="184" t="s">
        <v>195</v>
      </c>
      <c r="D9" s="183" t="s">
        <v>176</v>
      </c>
      <c r="E9" s="181">
        <v>1</v>
      </c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>
        <v>22</v>
      </c>
      <c r="Q9" s="176">
        <v>22</v>
      </c>
      <c r="R9" s="176">
        <v>22</v>
      </c>
      <c r="S9" s="176"/>
      <c r="T9" s="195">
        <f t="shared" si="0"/>
        <v>66</v>
      </c>
    </row>
    <row r="10" spans="1:20" ht="33.6" customHeight="1">
      <c r="B10" s="177"/>
      <c r="C10" s="177"/>
    </row>
    <row r="11" spans="1:20" ht="27.6" customHeight="1">
      <c r="B11" s="177"/>
      <c r="C11" s="177"/>
    </row>
    <row r="12" spans="1:20" ht="18">
      <c r="B12" s="177"/>
      <c r="C12" s="177"/>
    </row>
    <row r="14" spans="1:20" ht="18">
      <c r="B14" s="177"/>
      <c r="C14" s="177"/>
    </row>
    <row r="15" spans="1:20">
      <c r="E15" s="179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5"/>
  <sheetViews>
    <sheetView workbookViewId="0">
      <pane xSplit="5" ySplit="7" topLeftCell="F115" activePane="bottomRight" state="frozen"/>
      <selection pane="topRight"/>
      <selection pane="bottomLeft"/>
      <selection pane="bottomRight" activeCell="L118" sqref="L118"/>
    </sheetView>
  </sheetViews>
  <sheetFormatPr defaultColWidth="9.33203125" defaultRowHeight="11.25"/>
  <cols>
    <col min="1" max="1" width="5.83203125" style="1" customWidth="1"/>
    <col min="2" max="2" width="8.5" style="1" customWidth="1"/>
    <col min="3" max="4" width="9.33203125" style="1"/>
    <col min="5" max="5" width="9.83203125" style="1" customWidth="1"/>
    <col min="6" max="6" width="48.5" style="1" customWidth="1"/>
    <col min="7" max="7" width="12.5" style="1" customWidth="1"/>
    <col min="8" max="8" width="22.83203125" style="1" customWidth="1"/>
    <col min="9" max="9" width="20" style="1" customWidth="1"/>
    <col min="10" max="10" width="12.83203125" style="1" customWidth="1"/>
    <col min="11" max="11" width="10.5" style="1" customWidth="1"/>
    <col min="12" max="12" width="9.5" style="1" customWidth="1"/>
    <col min="13" max="13" width="10.1640625" style="1" customWidth="1"/>
    <col min="14" max="14" width="10.5" style="1" customWidth="1"/>
    <col min="15" max="15" width="10.1640625" style="1" customWidth="1"/>
    <col min="16" max="16" width="8.83203125" style="1" customWidth="1"/>
    <col min="17" max="17" width="14.6640625" style="1" customWidth="1"/>
    <col min="18" max="18" width="3.1640625" style="1" customWidth="1"/>
    <col min="19" max="16384" width="9.33203125" style="1"/>
  </cols>
  <sheetData>
    <row r="1" spans="1:18" ht="60.75" customHeight="1">
      <c r="B1" s="2"/>
      <c r="C1" s="2"/>
      <c r="D1" s="2"/>
      <c r="E1" s="2"/>
      <c r="F1" s="217" t="s">
        <v>137</v>
      </c>
      <c r="G1" s="229"/>
      <c r="H1" s="229"/>
      <c r="I1" s="229"/>
      <c r="J1" s="229"/>
      <c r="K1" s="229"/>
      <c r="L1" s="229"/>
      <c r="M1" s="229"/>
      <c r="N1" s="229"/>
      <c r="O1" s="229"/>
      <c r="P1" s="2"/>
      <c r="Q1" s="2"/>
      <c r="R1" s="2"/>
    </row>
    <row r="2" spans="1:18" ht="12.75" customHeight="1">
      <c r="A2" s="218" t="s">
        <v>138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</row>
    <row r="3" spans="1:18" ht="24.95" customHeight="1">
      <c r="A3" s="197" t="s">
        <v>49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203"/>
    </row>
    <row r="4" spans="1:18" ht="12.75" customHeight="1">
      <c r="A4" s="224" t="s">
        <v>5</v>
      </c>
      <c r="B4" s="213" t="s">
        <v>6</v>
      </c>
      <c r="C4" s="213" t="s">
        <v>7</v>
      </c>
      <c r="D4" s="6"/>
      <c r="E4" s="197" t="s">
        <v>8</v>
      </c>
      <c r="F4" s="198"/>
      <c r="G4" s="198"/>
      <c r="H4" s="203"/>
      <c r="I4" s="197" t="s">
        <v>50</v>
      </c>
      <c r="J4" s="198"/>
      <c r="K4" s="198"/>
      <c r="L4" s="203"/>
      <c r="M4" s="197" t="s">
        <v>9</v>
      </c>
      <c r="N4" s="198"/>
      <c r="O4" s="198"/>
      <c r="P4" s="198"/>
      <c r="Q4" s="203"/>
    </row>
    <row r="5" spans="1:18" ht="35.450000000000003" customHeight="1">
      <c r="A5" s="225"/>
      <c r="B5" s="214"/>
      <c r="C5" s="216"/>
      <c r="D5" s="8" t="s">
        <v>10</v>
      </c>
      <c r="E5" s="7" t="s">
        <v>11</v>
      </c>
      <c r="F5" s="9" t="s">
        <v>12</v>
      </c>
      <c r="G5" s="9" t="s">
        <v>13</v>
      </c>
      <c r="H5" s="9" t="s">
        <v>14</v>
      </c>
      <c r="I5" s="9" t="s">
        <v>51</v>
      </c>
      <c r="J5" s="9" t="s">
        <v>52</v>
      </c>
      <c r="K5" s="9" t="s">
        <v>53</v>
      </c>
      <c r="L5" s="9" t="s">
        <v>54</v>
      </c>
      <c r="M5" s="9" t="s">
        <v>17</v>
      </c>
      <c r="N5" s="9" t="s">
        <v>18</v>
      </c>
      <c r="O5" s="9" t="s">
        <v>19</v>
      </c>
      <c r="P5" s="9" t="s">
        <v>139</v>
      </c>
      <c r="Q5" s="9" t="s">
        <v>140</v>
      </c>
    </row>
    <row r="6" spans="1:18" ht="12.75" customHeight="1">
      <c r="A6" s="226"/>
      <c r="B6" s="215"/>
      <c r="C6" s="215"/>
      <c r="D6" s="10" t="s">
        <v>20</v>
      </c>
      <c r="E6" s="9" t="s">
        <v>21</v>
      </c>
      <c r="F6" s="9" t="s">
        <v>21</v>
      </c>
      <c r="G6" s="9" t="s">
        <v>21</v>
      </c>
      <c r="H6" s="9" t="s">
        <v>21</v>
      </c>
      <c r="I6" s="9" t="s">
        <v>22</v>
      </c>
      <c r="J6" s="9" t="s">
        <v>22</v>
      </c>
      <c r="K6" s="9" t="s">
        <v>22</v>
      </c>
      <c r="L6" s="9" t="s">
        <v>22</v>
      </c>
      <c r="M6" s="9" t="s">
        <v>22</v>
      </c>
      <c r="N6" s="9" t="s">
        <v>21</v>
      </c>
      <c r="O6" s="9" t="s">
        <v>21</v>
      </c>
      <c r="P6" s="22" t="s">
        <v>141</v>
      </c>
      <c r="Q6" s="22" t="s">
        <v>141</v>
      </c>
    </row>
    <row r="7" spans="1:18" ht="18.75" customHeight="1">
      <c r="A7" s="197" t="s">
        <v>142</v>
      </c>
      <c r="B7" s="198"/>
      <c r="C7" s="203"/>
      <c r="D7" s="7">
        <f>SUM(D8:D76)</f>
        <v>11759.76</v>
      </c>
      <c r="E7" s="11">
        <f t="shared" ref="E7:Q7" si="0">SUM(E8:E76)</f>
        <v>48</v>
      </c>
      <c r="F7" s="11">
        <f t="shared" si="0"/>
        <v>66</v>
      </c>
      <c r="G7" s="11">
        <f t="shared" si="0"/>
        <v>24</v>
      </c>
      <c r="H7" s="11">
        <f t="shared" si="0"/>
        <v>36</v>
      </c>
      <c r="I7" s="11">
        <f t="shared" si="0"/>
        <v>48</v>
      </c>
      <c r="J7" s="11">
        <f t="shared" si="0"/>
        <v>33</v>
      </c>
      <c r="K7" s="11">
        <f t="shared" si="0"/>
        <v>24</v>
      </c>
      <c r="L7" s="11">
        <f t="shared" si="0"/>
        <v>18</v>
      </c>
      <c r="M7" s="11">
        <f t="shared" si="0"/>
        <v>0</v>
      </c>
      <c r="N7" s="11">
        <f t="shared" si="0"/>
        <v>216</v>
      </c>
      <c r="O7" s="11">
        <f t="shared" si="0"/>
        <v>0</v>
      </c>
      <c r="P7" s="11">
        <f t="shared" si="0"/>
        <v>42</v>
      </c>
      <c r="Q7" s="11">
        <f t="shared" si="0"/>
        <v>42</v>
      </c>
    </row>
    <row r="8" spans="1:18" ht="12.75" customHeight="1">
      <c r="A8" s="12">
        <v>22</v>
      </c>
      <c r="B8" s="13">
        <v>31</v>
      </c>
      <c r="C8" s="14" t="s">
        <v>28</v>
      </c>
      <c r="D8" s="14"/>
      <c r="E8" s="15"/>
      <c r="F8" s="15"/>
      <c r="G8" s="13">
        <v>3</v>
      </c>
      <c r="H8" s="15"/>
      <c r="I8" s="15"/>
      <c r="J8" s="15"/>
      <c r="K8" s="13">
        <v>3</v>
      </c>
      <c r="L8" s="15"/>
      <c r="M8" s="15"/>
      <c r="N8" s="13">
        <v>3</v>
      </c>
      <c r="O8" s="15"/>
      <c r="P8" s="13">
        <v>6</v>
      </c>
      <c r="Q8" s="13">
        <v>3</v>
      </c>
    </row>
    <row r="9" spans="1:18" ht="11.1" customHeight="1">
      <c r="A9" s="16"/>
      <c r="B9" s="16"/>
      <c r="C9" s="16"/>
      <c r="D9" s="17">
        <v>350</v>
      </c>
      <c r="E9" s="18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8" ht="12.75" customHeight="1">
      <c r="A10" s="12">
        <v>23</v>
      </c>
      <c r="B10" s="12">
        <v>32</v>
      </c>
      <c r="C10" s="19" t="s">
        <v>34</v>
      </c>
      <c r="D10" s="17"/>
      <c r="E10" s="18"/>
      <c r="F10" s="12">
        <v>6</v>
      </c>
      <c r="G10" s="16"/>
      <c r="H10" s="16"/>
      <c r="I10" s="16"/>
      <c r="J10" s="12">
        <v>3</v>
      </c>
      <c r="K10" s="16"/>
      <c r="L10" s="16"/>
      <c r="M10" s="16"/>
      <c r="N10" s="12">
        <v>6</v>
      </c>
      <c r="O10" s="16"/>
      <c r="P10" s="16"/>
      <c r="Q10" s="16"/>
    </row>
    <row r="11" spans="1:18" ht="11.1" customHeight="1">
      <c r="A11" s="16"/>
      <c r="B11" s="16"/>
      <c r="C11" s="16"/>
      <c r="D11" s="17">
        <v>350</v>
      </c>
      <c r="E11" s="18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8" ht="12.75" customHeight="1">
      <c r="A12" s="12">
        <v>24</v>
      </c>
      <c r="B12" s="12">
        <v>33</v>
      </c>
      <c r="C12" s="19" t="s">
        <v>30</v>
      </c>
      <c r="D12" s="17"/>
      <c r="E12" s="20">
        <v>3</v>
      </c>
      <c r="F12" s="16"/>
      <c r="G12" s="16"/>
      <c r="H12" s="16"/>
      <c r="I12" s="12">
        <v>3</v>
      </c>
      <c r="J12" s="16"/>
      <c r="K12" s="16"/>
      <c r="L12" s="16"/>
      <c r="M12" s="16"/>
      <c r="N12" s="12">
        <v>6</v>
      </c>
      <c r="O12" s="16"/>
      <c r="P12" s="16"/>
      <c r="Q12" s="16"/>
    </row>
    <row r="13" spans="1:18" ht="11.1" customHeight="1">
      <c r="A13" s="16"/>
      <c r="B13" s="16"/>
      <c r="C13" s="16"/>
      <c r="D13" s="17">
        <v>350</v>
      </c>
      <c r="E13" s="1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8" ht="12.75" customHeight="1">
      <c r="A14" s="12">
        <v>25</v>
      </c>
      <c r="B14" s="12">
        <v>34</v>
      </c>
      <c r="C14" s="19" t="s">
        <v>30</v>
      </c>
      <c r="D14" s="17"/>
      <c r="E14" s="20">
        <v>3</v>
      </c>
      <c r="F14" s="16"/>
      <c r="G14" s="16"/>
      <c r="H14" s="16"/>
      <c r="I14" s="12">
        <v>3</v>
      </c>
      <c r="J14" s="16"/>
      <c r="K14" s="16"/>
      <c r="L14" s="16"/>
      <c r="M14" s="16"/>
      <c r="N14" s="12">
        <v>6</v>
      </c>
      <c r="O14" s="16"/>
      <c r="P14" s="16"/>
      <c r="Q14" s="16"/>
    </row>
    <row r="15" spans="1:18" ht="11.1" customHeight="1">
      <c r="A15" s="16"/>
      <c r="B15" s="16"/>
      <c r="C15" s="16"/>
      <c r="D15" s="17">
        <v>346</v>
      </c>
      <c r="E15" s="18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8" ht="12.75" customHeight="1">
      <c r="A16" s="12">
        <v>26</v>
      </c>
      <c r="B16" s="12">
        <v>35</v>
      </c>
      <c r="C16" s="19" t="s">
        <v>34</v>
      </c>
      <c r="D16" s="17"/>
      <c r="E16" s="18"/>
      <c r="F16" s="12">
        <v>6</v>
      </c>
      <c r="G16" s="16"/>
      <c r="H16" s="16"/>
      <c r="I16" s="16"/>
      <c r="J16" s="12">
        <v>3</v>
      </c>
      <c r="K16" s="16"/>
      <c r="L16" s="16"/>
      <c r="M16" s="16"/>
      <c r="N16" s="12">
        <v>6</v>
      </c>
      <c r="O16" s="16"/>
      <c r="P16" s="16"/>
      <c r="Q16" s="16"/>
    </row>
    <row r="17" spans="1:17" ht="11.1" customHeight="1">
      <c r="A17" s="16"/>
      <c r="B17" s="16"/>
      <c r="C17" s="16"/>
      <c r="D17" s="17">
        <v>354</v>
      </c>
      <c r="E17" s="1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12.75" customHeight="1">
      <c r="A18" s="12">
        <v>27</v>
      </c>
      <c r="B18" s="12">
        <v>36</v>
      </c>
      <c r="C18" s="19" t="s">
        <v>30</v>
      </c>
      <c r="D18" s="17"/>
      <c r="E18" s="20">
        <v>3</v>
      </c>
      <c r="F18" s="16"/>
      <c r="G18" s="16"/>
      <c r="H18" s="16"/>
      <c r="I18" s="12">
        <v>3</v>
      </c>
      <c r="J18" s="16"/>
      <c r="K18" s="16"/>
      <c r="L18" s="16"/>
      <c r="M18" s="16"/>
      <c r="N18" s="12">
        <v>6</v>
      </c>
      <c r="O18" s="16"/>
      <c r="P18" s="16"/>
      <c r="Q18" s="16"/>
    </row>
    <row r="19" spans="1:17" ht="11.1" customHeight="1">
      <c r="A19" s="16"/>
      <c r="B19" s="16"/>
      <c r="C19" s="16"/>
      <c r="D19" s="17">
        <v>346</v>
      </c>
      <c r="E19" s="1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12.75" customHeight="1">
      <c r="A20" s="12">
        <v>28</v>
      </c>
      <c r="B20" s="12">
        <v>37</v>
      </c>
      <c r="C20" s="19" t="s">
        <v>34</v>
      </c>
      <c r="D20" s="17"/>
      <c r="E20" s="18"/>
      <c r="F20" s="12">
        <v>6</v>
      </c>
      <c r="G20" s="16"/>
      <c r="H20" s="16"/>
      <c r="I20" s="16"/>
      <c r="J20" s="12">
        <v>3</v>
      </c>
      <c r="K20" s="16"/>
      <c r="L20" s="16"/>
      <c r="M20" s="16"/>
      <c r="N20" s="12">
        <v>6</v>
      </c>
      <c r="O20" s="16"/>
      <c r="P20" s="16"/>
      <c r="Q20" s="16"/>
    </row>
    <row r="21" spans="1:17" ht="11.1" customHeight="1">
      <c r="A21" s="16"/>
      <c r="B21" s="16"/>
      <c r="C21" s="16"/>
      <c r="D21" s="17">
        <v>354</v>
      </c>
      <c r="E21" s="1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12.75" customHeight="1">
      <c r="A22" s="12">
        <v>29</v>
      </c>
      <c r="B22" s="12">
        <v>38</v>
      </c>
      <c r="C22" s="19" t="s">
        <v>34</v>
      </c>
      <c r="D22" s="17"/>
      <c r="E22" s="20">
        <v>3</v>
      </c>
      <c r="F22" s="16"/>
      <c r="G22" s="16"/>
      <c r="H22" s="16"/>
      <c r="I22" s="12">
        <v>3</v>
      </c>
      <c r="J22" s="16"/>
      <c r="K22" s="16"/>
      <c r="L22" s="16"/>
      <c r="M22" s="16"/>
      <c r="N22" s="12">
        <v>6</v>
      </c>
      <c r="O22" s="16"/>
      <c r="P22" s="16"/>
      <c r="Q22" s="16"/>
    </row>
    <row r="23" spans="1:17" ht="11.1" customHeight="1">
      <c r="A23" s="16"/>
      <c r="B23" s="16"/>
      <c r="C23" s="16"/>
      <c r="D23" s="17">
        <v>342</v>
      </c>
      <c r="E23" s="18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12.75" customHeight="1">
      <c r="A24" s="12">
        <v>30</v>
      </c>
      <c r="B24" s="12">
        <v>39</v>
      </c>
      <c r="C24" s="19" t="s">
        <v>33</v>
      </c>
      <c r="D24" s="17"/>
      <c r="E24" s="20">
        <v>3</v>
      </c>
      <c r="F24" s="16"/>
      <c r="G24" s="16"/>
      <c r="H24" s="16"/>
      <c r="I24" s="12">
        <v>3</v>
      </c>
      <c r="J24" s="16"/>
      <c r="K24" s="16"/>
      <c r="L24" s="16"/>
      <c r="M24" s="16"/>
      <c r="N24" s="12">
        <v>6</v>
      </c>
      <c r="O24" s="16"/>
      <c r="P24" s="16"/>
      <c r="Q24" s="16"/>
    </row>
    <row r="25" spans="1:17" ht="11.1" customHeight="1">
      <c r="A25" s="16"/>
      <c r="B25" s="16"/>
      <c r="C25" s="16"/>
      <c r="D25" s="17">
        <v>290</v>
      </c>
      <c r="E25" s="1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12.75" customHeight="1">
      <c r="A26" s="12">
        <v>31</v>
      </c>
      <c r="B26" s="12">
        <v>40</v>
      </c>
      <c r="C26" s="19" t="s">
        <v>34</v>
      </c>
      <c r="D26" s="17"/>
      <c r="E26" s="18"/>
      <c r="F26" s="12">
        <v>6</v>
      </c>
      <c r="G26" s="16"/>
      <c r="H26" s="16"/>
      <c r="I26" s="16"/>
      <c r="J26" s="12">
        <v>3</v>
      </c>
      <c r="K26" s="16"/>
      <c r="L26" s="16"/>
      <c r="M26" s="16"/>
      <c r="N26" s="12">
        <v>6</v>
      </c>
      <c r="O26" s="16"/>
      <c r="P26" s="16"/>
      <c r="Q26" s="16"/>
    </row>
    <row r="27" spans="1:17" ht="11.1" customHeight="1">
      <c r="A27" s="16"/>
      <c r="B27" s="16"/>
      <c r="C27" s="16"/>
      <c r="D27" s="17">
        <v>406</v>
      </c>
      <c r="E27" s="1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12.75" customHeight="1">
      <c r="A28" s="12">
        <v>32</v>
      </c>
      <c r="B28" s="12">
        <v>41</v>
      </c>
      <c r="C28" s="19" t="s">
        <v>33</v>
      </c>
      <c r="D28" s="17"/>
      <c r="E28" s="20">
        <v>3</v>
      </c>
      <c r="F28" s="16"/>
      <c r="G28" s="16"/>
      <c r="H28" s="16"/>
      <c r="I28" s="12">
        <v>3</v>
      </c>
      <c r="J28" s="16"/>
      <c r="K28" s="16"/>
      <c r="L28" s="16"/>
      <c r="M28" s="16"/>
      <c r="N28" s="12">
        <v>6</v>
      </c>
      <c r="O28" s="16"/>
      <c r="P28" s="16"/>
      <c r="Q28" s="16"/>
    </row>
    <row r="29" spans="1:17" ht="11.1" customHeight="1">
      <c r="A29" s="16"/>
      <c r="B29" s="16"/>
      <c r="C29" s="16"/>
      <c r="D29" s="17">
        <v>294</v>
      </c>
      <c r="E29" s="1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12.75" customHeight="1">
      <c r="A30" s="12">
        <v>33</v>
      </c>
      <c r="B30" s="12">
        <v>42</v>
      </c>
      <c r="C30" s="19" t="s">
        <v>30</v>
      </c>
      <c r="D30" s="17"/>
      <c r="E30" s="20">
        <v>3</v>
      </c>
      <c r="F30" s="16"/>
      <c r="G30" s="16"/>
      <c r="H30" s="16"/>
      <c r="I30" s="12">
        <v>3</v>
      </c>
      <c r="J30" s="16"/>
      <c r="K30" s="16"/>
      <c r="L30" s="16"/>
      <c r="M30" s="16"/>
      <c r="N30" s="12">
        <v>6</v>
      </c>
      <c r="O30" s="16"/>
      <c r="P30" s="16"/>
      <c r="Q30" s="16"/>
    </row>
    <row r="31" spans="1:17" ht="11.1" customHeight="1">
      <c r="A31" s="16"/>
      <c r="B31" s="16"/>
      <c r="C31" s="16"/>
      <c r="D31" s="17">
        <v>334</v>
      </c>
      <c r="E31" s="1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12.75" customHeight="1">
      <c r="A32" s="12">
        <v>34</v>
      </c>
      <c r="B32" s="12">
        <v>43</v>
      </c>
      <c r="C32" s="19" t="s">
        <v>30</v>
      </c>
      <c r="D32" s="17"/>
      <c r="E32" s="18"/>
      <c r="F32" s="12">
        <v>6</v>
      </c>
      <c r="G32" s="16"/>
      <c r="H32" s="16"/>
      <c r="I32" s="16"/>
      <c r="J32" s="12">
        <v>3</v>
      </c>
      <c r="K32" s="16"/>
      <c r="L32" s="16"/>
      <c r="M32" s="16"/>
      <c r="N32" s="12">
        <v>6</v>
      </c>
      <c r="O32" s="16"/>
      <c r="P32" s="16"/>
      <c r="Q32" s="16"/>
    </row>
    <row r="33" spans="1:17" ht="11.1" customHeight="1">
      <c r="A33" s="16"/>
      <c r="B33" s="16"/>
      <c r="C33" s="16"/>
      <c r="D33" s="17">
        <v>356</v>
      </c>
      <c r="E33" s="1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12.75" customHeight="1">
      <c r="A34" s="12">
        <v>35</v>
      </c>
      <c r="B34" s="12">
        <v>44</v>
      </c>
      <c r="C34" s="19" t="s">
        <v>34</v>
      </c>
      <c r="D34" s="17"/>
      <c r="E34" s="20">
        <v>3</v>
      </c>
      <c r="F34" s="16"/>
      <c r="G34" s="16"/>
      <c r="H34" s="16"/>
      <c r="I34" s="12">
        <v>3</v>
      </c>
      <c r="J34" s="16"/>
      <c r="K34" s="16"/>
      <c r="L34" s="16"/>
      <c r="M34" s="16"/>
      <c r="N34" s="12">
        <v>6</v>
      </c>
      <c r="O34" s="16"/>
      <c r="P34" s="16"/>
      <c r="Q34" s="16"/>
    </row>
    <row r="35" spans="1:17" ht="11.1" customHeight="1">
      <c r="A35" s="16"/>
      <c r="B35" s="16"/>
      <c r="C35" s="16"/>
      <c r="D35" s="17">
        <v>344</v>
      </c>
      <c r="E35" s="1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12.75" customHeight="1">
      <c r="A36" s="12">
        <v>36</v>
      </c>
      <c r="B36" s="12">
        <v>45</v>
      </c>
      <c r="C36" s="19" t="s">
        <v>34</v>
      </c>
      <c r="D36" s="17"/>
      <c r="E36" s="20">
        <v>3</v>
      </c>
      <c r="F36" s="16"/>
      <c r="G36" s="16"/>
      <c r="H36" s="16"/>
      <c r="I36" s="12">
        <v>3</v>
      </c>
      <c r="J36" s="16"/>
      <c r="K36" s="16"/>
      <c r="L36" s="16"/>
      <c r="M36" s="16"/>
      <c r="N36" s="12">
        <v>6</v>
      </c>
      <c r="O36" s="16"/>
      <c r="P36" s="16"/>
      <c r="Q36" s="16"/>
    </row>
    <row r="37" spans="1:17" ht="11.1" customHeight="1">
      <c r="A37" s="16"/>
      <c r="B37" s="16"/>
      <c r="C37" s="16"/>
      <c r="D37" s="17">
        <v>354</v>
      </c>
      <c r="E37" s="18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12.75" customHeight="1">
      <c r="A38" s="12">
        <v>37</v>
      </c>
      <c r="B38" s="12">
        <v>46</v>
      </c>
      <c r="C38" s="19" t="s">
        <v>30</v>
      </c>
      <c r="D38" s="17"/>
      <c r="E38" s="20">
        <v>3</v>
      </c>
      <c r="F38" s="16"/>
      <c r="G38" s="16"/>
      <c r="H38" s="16"/>
      <c r="I38" s="12">
        <v>3</v>
      </c>
      <c r="J38" s="16"/>
      <c r="K38" s="16"/>
      <c r="L38" s="16"/>
      <c r="M38" s="16"/>
      <c r="N38" s="12">
        <v>6</v>
      </c>
      <c r="O38" s="16"/>
      <c r="P38" s="16"/>
      <c r="Q38" s="16"/>
    </row>
    <row r="39" spans="1:17" ht="11.1" customHeight="1">
      <c r="A39" s="16"/>
      <c r="B39" s="16"/>
      <c r="C39" s="16"/>
      <c r="D39" s="17">
        <v>326</v>
      </c>
      <c r="E39" s="1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12.75" customHeight="1">
      <c r="A40" s="12">
        <v>38</v>
      </c>
      <c r="B40" s="12">
        <v>47</v>
      </c>
      <c r="C40" s="19" t="s">
        <v>34</v>
      </c>
      <c r="D40" s="17"/>
      <c r="E40" s="20">
        <v>3</v>
      </c>
      <c r="F40" s="16"/>
      <c r="G40" s="16"/>
      <c r="H40" s="16"/>
      <c r="I40" s="12">
        <v>3</v>
      </c>
      <c r="J40" s="16"/>
      <c r="K40" s="16"/>
      <c r="L40" s="16"/>
      <c r="M40" s="16"/>
      <c r="N40" s="12">
        <v>6</v>
      </c>
      <c r="O40" s="16"/>
      <c r="P40" s="16"/>
      <c r="Q40" s="16"/>
    </row>
    <row r="41" spans="1:17" ht="11.1" customHeight="1">
      <c r="A41" s="16"/>
      <c r="B41" s="16"/>
      <c r="C41" s="16"/>
      <c r="D41" s="17">
        <v>353</v>
      </c>
      <c r="E41" s="1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12.75" customHeight="1">
      <c r="A42" s="12">
        <v>39</v>
      </c>
      <c r="B42" s="12">
        <v>48</v>
      </c>
      <c r="C42" s="19" t="s">
        <v>28</v>
      </c>
      <c r="D42" s="17"/>
      <c r="E42" s="18"/>
      <c r="F42" s="16"/>
      <c r="G42" s="12">
        <v>3</v>
      </c>
      <c r="H42" s="12">
        <v>6</v>
      </c>
      <c r="I42" s="16"/>
      <c r="J42" s="16"/>
      <c r="K42" s="12">
        <v>3</v>
      </c>
      <c r="L42" s="12">
        <v>3</v>
      </c>
      <c r="M42" s="16"/>
      <c r="N42" s="12">
        <v>6</v>
      </c>
      <c r="O42" s="16"/>
      <c r="P42" s="12">
        <v>6</v>
      </c>
      <c r="Q42" s="12">
        <v>6</v>
      </c>
    </row>
    <row r="43" spans="1:17" ht="11.1" customHeight="1">
      <c r="A43" s="16"/>
      <c r="B43" s="16"/>
      <c r="C43" s="16"/>
      <c r="D43" s="17">
        <v>370</v>
      </c>
      <c r="E43" s="1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12.75" customHeight="1">
      <c r="A44" s="12">
        <v>40</v>
      </c>
      <c r="B44" s="12">
        <v>49</v>
      </c>
      <c r="C44" s="19" t="s">
        <v>34</v>
      </c>
      <c r="D44" s="17"/>
      <c r="E44" s="18"/>
      <c r="F44" s="12">
        <v>6</v>
      </c>
      <c r="G44" s="16"/>
      <c r="H44" s="16"/>
      <c r="I44" s="16"/>
      <c r="J44" s="12">
        <v>3</v>
      </c>
      <c r="K44" s="16"/>
      <c r="L44" s="16"/>
      <c r="M44" s="16"/>
      <c r="N44" s="12">
        <v>6</v>
      </c>
      <c r="O44" s="16"/>
      <c r="P44" s="16"/>
      <c r="Q44" s="16"/>
    </row>
    <row r="45" spans="1:17" ht="11.1" customHeight="1">
      <c r="A45" s="16"/>
      <c r="B45" s="16"/>
      <c r="C45" s="16"/>
      <c r="D45" s="17">
        <v>330</v>
      </c>
      <c r="E45" s="1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12.75" customHeight="1">
      <c r="A46" s="12">
        <v>41</v>
      </c>
      <c r="B46" s="12">
        <v>50</v>
      </c>
      <c r="C46" s="19" t="s">
        <v>34</v>
      </c>
      <c r="D46" s="17"/>
      <c r="E46" s="18"/>
      <c r="F46" s="12">
        <v>6</v>
      </c>
      <c r="G46" s="16"/>
      <c r="H46" s="16"/>
      <c r="I46" s="16"/>
      <c r="J46" s="12">
        <v>3</v>
      </c>
      <c r="K46" s="16"/>
      <c r="L46" s="16"/>
      <c r="M46" s="16"/>
      <c r="N46" s="12">
        <v>6</v>
      </c>
      <c r="O46" s="16"/>
      <c r="P46" s="16"/>
      <c r="Q46" s="16"/>
    </row>
    <row r="47" spans="1:17" ht="11.1" customHeight="1">
      <c r="A47" s="16"/>
      <c r="B47" s="16"/>
      <c r="C47" s="16"/>
      <c r="D47" s="17">
        <v>350</v>
      </c>
      <c r="E47" s="18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12.75" customHeight="1">
      <c r="A48" s="12">
        <v>42</v>
      </c>
      <c r="B48" s="12">
        <v>51</v>
      </c>
      <c r="C48" s="19" t="s">
        <v>34</v>
      </c>
      <c r="D48" s="17"/>
      <c r="E48" s="18"/>
      <c r="F48" s="12">
        <v>6</v>
      </c>
      <c r="G48" s="16"/>
      <c r="H48" s="16"/>
      <c r="I48" s="16"/>
      <c r="J48" s="12">
        <v>3</v>
      </c>
      <c r="K48" s="16"/>
      <c r="L48" s="16"/>
      <c r="M48" s="16"/>
      <c r="N48" s="12">
        <v>6</v>
      </c>
      <c r="O48" s="16"/>
      <c r="P48" s="16"/>
      <c r="Q48" s="16"/>
    </row>
    <row r="49" spans="1:17" ht="11.1" customHeight="1">
      <c r="A49" s="16"/>
      <c r="B49" s="16"/>
      <c r="C49" s="16"/>
      <c r="D49" s="17">
        <v>350</v>
      </c>
      <c r="E49" s="1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12.75" customHeight="1">
      <c r="A50" s="12">
        <v>43</v>
      </c>
      <c r="B50" s="12">
        <v>52</v>
      </c>
      <c r="C50" s="19" t="s">
        <v>34</v>
      </c>
      <c r="D50" s="17"/>
      <c r="E50" s="18"/>
      <c r="F50" s="12">
        <v>6</v>
      </c>
      <c r="G50" s="16"/>
      <c r="H50" s="16"/>
      <c r="I50" s="16"/>
      <c r="J50" s="12">
        <v>3</v>
      </c>
      <c r="K50" s="16"/>
      <c r="L50" s="16"/>
      <c r="M50" s="16"/>
      <c r="N50" s="12">
        <v>6</v>
      </c>
      <c r="O50" s="16"/>
      <c r="P50" s="16"/>
      <c r="Q50" s="16"/>
    </row>
    <row r="51" spans="1:17" ht="11.1" customHeight="1">
      <c r="A51" s="16"/>
      <c r="B51" s="16"/>
      <c r="C51" s="16"/>
      <c r="D51" s="17">
        <v>351</v>
      </c>
      <c r="E51" s="1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12.75" customHeight="1">
      <c r="A52" s="12">
        <v>44</v>
      </c>
      <c r="B52" s="12">
        <v>53</v>
      </c>
      <c r="C52" s="19" t="s">
        <v>28</v>
      </c>
      <c r="D52" s="17"/>
      <c r="E52" s="18"/>
      <c r="F52" s="16"/>
      <c r="G52" s="12">
        <v>6</v>
      </c>
      <c r="H52" s="16"/>
      <c r="I52" s="16"/>
      <c r="J52" s="16"/>
      <c r="K52" s="12">
        <v>6</v>
      </c>
      <c r="L52" s="16"/>
      <c r="M52" s="16"/>
      <c r="N52" s="12">
        <v>6</v>
      </c>
      <c r="O52" s="16"/>
      <c r="P52" s="12">
        <v>6</v>
      </c>
      <c r="Q52" s="12">
        <v>6</v>
      </c>
    </row>
    <row r="53" spans="1:17" ht="11.1" customHeight="1">
      <c r="A53" s="16"/>
      <c r="B53" s="16"/>
      <c r="C53" s="16"/>
      <c r="D53" s="17">
        <v>344</v>
      </c>
      <c r="E53" s="1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12.75" customHeight="1">
      <c r="A54" s="12">
        <v>45</v>
      </c>
      <c r="B54" s="12">
        <v>54</v>
      </c>
      <c r="C54" s="19" t="s">
        <v>34</v>
      </c>
      <c r="D54" s="17"/>
      <c r="E54" s="20">
        <v>3</v>
      </c>
      <c r="F54" s="16"/>
      <c r="G54" s="16"/>
      <c r="H54" s="16"/>
      <c r="I54" s="12">
        <v>3</v>
      </c>
      <c r="J54" s="16"/>
      <c r="K54" s="16"/>
      <c r="L54" s="16"/>
      <c r="M54" s="16"/>
      <c r="N54" s="12">
        <v>6</v>
      </c>
      <c r="O54" s="16"/>
      <c r="P54" s="16"/>
      <c r="Q54" s="16"/>
    </row>
    <row r="55" spans="1:17" ht="11.1" customHeight="1">
      <c r="A55" s="16"/>
      <c r="B55" s="16"/>
      <c r="C55" s="16"/>
      <c r="D55" s="17">
        <v>356</v>
      </c>
      <c r="E55" s="1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12.75" customHeight="1">
      <c r="A56" s="12">
        <v>46</v>
      </c>
      <c r="B56" s="12">
        <v>55</v>
      </c>
      <c r="C56" s="19" t="s">
        <v>35</v>
      </c>
      <c r="D56" s="17"/>
      <c r="E56" s="18"/>
      <c r="F56" s="16"/>
      <c r="G56" s="16"/>
      <c r="H56" s="12">
        <v>12</v>
      </c>
      <c r="I56" s="16"/>
      <c r="J56" s="16"/>
      <c r="K56" s="16"/>
      <c r="L56" s="12">
        <v>6</v>
      </c>
      <c r="M56" s="16"/>
      <c r="N56" s="12">
        <v>9</v>
      </c>
      <c r="O56" s="16"/>
      <c r="P56" s="12">
        <v>6</v>
      </c>
      <c r="Q56" s="12">
        <v>6</v>
      </c>
    </row>
    <row r="57" spans="1:17" ht="11.1" customHeight="1">
      <c r="A57" s="16"/>
      <c r="B57" s="16"/>
      <c r="C57" s="16"/>
      <c r="D57" s="17">
        <v>480</v>
      </c>
      <c r="E57" s="1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12.75" customHeight="1">
      <c r="A58" s="12">
        <v>47</v>
      </c>
      <c r="B58" s="12">
        <v>56</v>
      </c>
      <c r="C58" s="19" t="s">
        <v>36</v>
      </c>
      <c r="D58" s="17"/>
      <c r="E58" s="18"/>
      <c r="F58" s="16"/>
      <c r="G58" s="12">
        <v>3</v>
      </c>
      <c r="H58" s="12">
        <v>6</v>
      </c>
      <c r="I58" s="16"/>
      <c r="J58" s="16"/>
      <c r="K58" s="12">
        <v>3</v>
      </c>
      <c r="L58" s="12">
        <v>3</v>
      </c>
      <c r="M58" s="16"/>
      <c r="N58" s="12">
        <v>9</v>
      </c>
      <c r="O58" s="16"/>
      <c r="P58" s="12">
        <v>6</v>
      </c>
      <c r="Q58" s="12">
        <v>6</v>
      </c>
    </row>
    <row r="59" spans="1:17" ht="11.1" customHeight="1">
      <c r="A59" s="16"/>
      <c r="B59" s="16"/>
      <c r="C59" s="16"/>
      <c r="D59" s="21">
        <v>350</v>
      </c>
      <c r="E59" s="1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12.75" customHeight="1">
      <c r="A60" s="12">
        <v>48</v>
      </c>
      <c r="B60" s="12">
        <v>57</v>
      </c>
      <c r="C60" s="19" t="s">
        <v>34</v>
      </c>
      <c r="D60" s="17"/>
      <c r="E60" s="20">
        <v>3</v>
      </c>
      <c r="F60" s="16"/>
      <c r="G60" s="16"/>
      <c r="H60" s="16"/>
      <c r="I60" s="12">
        <v>3</v>
      </c>
      <c r="J60" s="16"/>
      <c r="K60" s="16"/>
      <c r="L60" s="16"/>
      <c r="M60" s="16"/>
      <c r="N60" s="12">
        <v>6</v>
      </c>
      <c r="O60" s="16"/>
      <c r="P60" s="16"/>
      <c r="Q60" s="16"/>
    </row>
    <row r="61" spans="1:17" ht="11.1" customHeight="1">
      <c r="A61" s="16"/>
      <c r="B61" s="16"/>
      <c r="C61" s="16"/>
      <c r="D61" s="21">
        <v>350</v>
      </c>
      <c r="E61" s="18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12.75" customHeight="1">
      <c r="A62" s="12">
        <v>49</v>
      </c>
      <c r="B62" s="12">
        <v>58</v>
      </c>
      <c r="C62" s="19" t="s">
        <v>34</v>
      </c>
      <c r="D62" s="17"/>
      <c r="E62" s="20">
        <v>3</v>
      </c>
      <c r="F62" s="16"/>
      <c r="G62" s="16"/>
      <c r="H62" s="16"/>
      <c r="I62" s="12">
        <v>3</v>
      </c>
      <c r="J62" s="16"/>
      <c r="K62" s="16"/>
      <c r="L62" s="16"/>
      <c r="M62" s="16"/>
      <c r="N62" s="12">
        <v>6</v>
      </c>
      <c r="O62" s="16"/>
      <c r="P62" s="16"/>
      <c r="Q62" s="16"/>
    </row>
    <row r="63" spans="1:17" ht="11.1" customHeight="1">
      <c r="A63" s="16"/>
      <c r="B63" s="16"/>
      <c r="C63" s="16"/>
      <c r="D63" s="21">
        <v>273</v>
      </c>
      <c r="E63" s="18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ht="12.75" customHeight="1">
      <c r="A64" s="12">
        <v>50</v>
      </c>
      <c r="B64" s="12">
        <v>59</v>
      </c>
      <c r="C64" s="19" t="s">
        <v>34</v>
      </c>
      <c r="D64" s="17"/>
      <c r="E64" s="20">
        <v>3</v>
      </c>
      <c r="F64" s="16"/>
      <c r="G64" s="16"/>
      <c r="H64" s="16"/>
      <c r="I64" s="12">
        <v>3</v>
      </c>
      <c r="J64" s="16"/>
      <c r="K64" s="16"/>
      <c r="L64" s="16"/>
      <c r="M64" s="16"/>
      <c r="N64" s="12">
        <v>6</v>
      </c>
      <c r="O64" s="16"/>
      <c r="P64" s="16"/>
      <c r="Q64" s="16"/>
    </row>
    <row r="65" spans="1:17" ht="11.1" customHeight="1">
      <c r="A65" s="16"/>
      <c r="B65" s="16"/>
      <c r="C65" s="16"/>
      <c r="D65" s="21">
        <v>230</v>
      </c>
      <c r="E65" s="18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ht="12.75" customHeight="1">
      <c r="A66" s="12">
        <v>51</v>
      </c>
      <c r="B66" s="12">
        <v>60</v>
      </c>
      <c r="C66" s="19" t="s">
        <v>30</v>
      </c>
      <c r="D66" s="17"/>
      <c r="E66" s="18"/>
      <c r="F66" s="12">
        <v>6</v>
      </c>
      <c r="G66" s="16"/>
      <c r="H66" s="16"/>
      <c r="I66" s="16"/>
      <c r="J66" s="12">
        <v>3</v>
      </c>
      <c r="K66" s="16"/>
      <c r="L66" s="16"/>
      <c r="M66" s="16"/>
      <c r="N66" s="12">
        <v>6</v>
      </c>
      <c r="O66" s="16"/>
      <c r="P66" s="16"/>
      <c r="Q66" s="16"/>
    </row>
    <row r="67" spans="1:17" ht="11.1" customHeight="1">
      <c r="A67" s="16"/>
      <c r="B67" s="16"/>
      <c r="C67" s="16"/>
      <c r="D67" s="21">
        <v>299.76</v>
      </c>
      <c r="E67" s="18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12.75" customHeight="1">
      <c r="A68" s="12">
        <v>52</v>
      </c>
      <c r="B68" s="12">
        <v>61</v>
      </c>
      <c r="C68" s="19" t="s">
        <v>36</v>
      </c>
      <c r="D68" s="23"/>
      <c r="E68" s="18"/>
      <c r="F68" s="16"/>
      <c r="G68" s="12">
        <v>3</v>
      </c>
      <c r="H68" s="12">
        <v>6</v>
      </c>
      <c r="I68" s="16"/>
      <c r="J68" s="16"/>
      <c r="K68" s="12">
        <v>3</v>
      </c>
      <c r="L68" s="12">
        <v>3</v>
      </c>
      <c r="M68" s="16"/>
      <c r="N68" s="12">
        <v>9</v>
      </c>
      <c r="O68" s="16"/>
      <c r="P68" s="12">
        <v>6</v>
      </c>
      <c r="Q68" s="12">
        <v>6</v>
      </c>
    </row>
    <row r="69" spans="1:17" ht="11.1" customHeight="1">
      <c r="A69" s="16"/>
      <c r="B69" s="16"/>
      <c r="C69" s="16"/>
      <c r="D69" s="17">
        <v>475</v>
      </c>
      <c r="E69" s="18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ht="12.75" customHeight="1">
      <c r="A70" s="12">
        <v>53</v>
      </c>
      <c r="B70" s="12">
        <v>62</v>
      </c>
      <c r="C70" s="19" t="s">
        <v>35</v>
      </c>
      <c r="D70" s="17"/>
      <c r="E70" s="18"/>
      <c r="F70" s="16"/>
      <c r="G70" s="12">
        <v>3</v>
      </c>
      <c r="H70" s="12">
        <v>6</v>
      </c>
      <c r="I70" s="16"/>
      <c r="J70" s="16"/>
      <c r="K70" s="12">
        <v>3</v>
      </c>
      <c r="L70" s="12">
        <v>3</v>
      </c>
      <c r="M70" s="16"/>
      <c r="N70" s="12">
        <v>9</v>
      </c>
      <c r="O70" s="16"/>
      <c r="P70" s="12">
        <v>6</v>
      </c>
      <c r="Q70" s="12">
        <v>6</v>
      </c>
    </row>
    <row r="71" spans="1:17" ht="11.1" customHeight="1">
      <c r="A71" s="16"/>
      <c r="B71" s="16"/>
      <c r="C71" s="16"/>
      <c r="D71" s="17">
        <v>350</v>
      </c>
      <c r="E71" s="18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ht="12.75" customHeight="1">
      <c r="A72" s="12">
        <v>54</v>
      </c>
      <c r="B72" s="12">
        <v>63</v>
      </c>
      <c r="C72" s="19" t="s">
        <v>30</v>
      </c>
      <c r="D72" s="17"/>
      <c r="E72" s="20">
        <v>3</v>
      </c>
      <c r="F72" s="16"/>
      <c r="G72" s="16"/>
      <c r="H72" s="16"/>
      <c r="I72" s="12">
        <v>3</v>
      </c>
      <c r="J72" s="16"/>
      <c r="K72" s="16"/>
      <c r="L72" s="16"/>
      <c r="M72" s="16"/>
      <c r="N72" s="12">
        <v>6</v>
      </c>
      <c r="O72" s="16"/>
      <c r="P72" s="16"/>
      <c r="Q72" s="16"/>
    </row>
    <row r="73" spans="1:17" ht="11.1" customHeight="1">
      <c r="A73" s="16"/>
      <c r="B73" s="16"/>
      <c r="C73" s="16"/>
      <c r="D73" s="17">
        <v>335</v>
      </c>
      <c r="E73" s="18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ht="12.75" customHeight="1">
      <c r="A74" s="12">
        <v>55</v>
      </c>
      <c r="B74" s="12">
        <v>64</v>
      </c>
      <c r="C74" s="19" t="s">
        <v>30</v>
      </c>
      <c r="D74" s="17"/>
      <c r="E74" s="18"/>
      <c r="F74" s="12">
        <v>6</v>
      </c>
      <c r="G74" s="16"/>
      <c r="H74" s="16"/>
      <c r="I74" s="16"/>
      <c r="J74" s="12">
        <v>3</v>
      </c>
      <c r="K74" s="16"/>
      <c r="L74" s="16"/>
      <c r="M74" s="16"/>
      <c r="N74" s="12">
        <v>6</v>
      </c>
      <c r="O74" s="16"/>
      <c r="P74" s="16"/>
      <c r="Q74" s="16"/>
    </row>
    <row r="75" spans="1:17" ht="11.1" customHeight="1">
      <c r="A75" s="16"/>
      <c r="B75" s="16"/>
      <c r="C75" s="16"/>
      <c r="D75" s="17">
        <v>317</v>
      </c>
      <c r="E75" s="18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ht="12.75" customHeight="1">
      <c r="A76" s="12">
        <v>56</v>
      </c>
      <c r="B76" s="13">
        <v>65</v>
      </c>
      <c r="C76" s="14" t="s">
        <v>35</v>
      </c>
      <c r="D76" s="14"/>
      <c r="E76" s="24"/>
      <c r="F76" s="24"/>
      <c r="G76" s="25">
        <v>3</v>
      </c>
      <c r="H76" s="24"/>
      <c r="I76" s="24"/>
      <c r="J76" s="15"/>
      <c r="K76" s="13">
        <v>3</v>
      </c>
      <c r="L76" s="15"/>
      <c r="M76" s="15"/>
      <c r="N76" s="13">
        <v>3</v>
      </c>
      <c r="O76" s="15"/>
      <c r="P76" s="13">
        <v>0</v>
      </c>
      <c r="Q76" s="13">
        <v>3</v>
      </c>
    </row>
    <row r="77" spans="1:17">
      <c r="E77" s="26"/>
      <c r="F77" s="27"/>
      <c r="G77" s="28"/>
      <c r="H77" s="28" t="s">
        <v>100</v>
      </c>
      <c r="I77" s="43" t="s">
        <v>44</v>
      </c>
    </row>
    <row r="78" spans="1:17">
      <c r="E78" s="29"/>
      <c r="F78" s="30" t="s">
        <v>143</v>
      </c>
      <c r="H78" s="31">
        <f>SUM(E7:H7)</f>
        <v>174</v>
      </c>
      <c r="I78" s="44">
        <v>325</v>
      </c>
    </row>
    <row r="79" spans="1:17">
      <c r="E79" s="32"/>
      <c r="F79" s="33"/>
      <c r="G79" s="34"/>
      <c r="H79" s="34"/>
      <c r="I79" s="45"/>
    </row>
    <row r="80" spans="1:17">
      <c r="E80" s="35"/>
      <c r="F80" s="36" t="s">
        <v>144</v>
      </c>
      <c r="G80" s="28" t="s">
        <v>145</v>
      </c>
      <c r="H80" s="28" t="s">
        <v>100</v>
      </c>
      <c r="I80" s="43" t="s">
        <v>44</v>
      </c>
    </row>
    <row r="81" spans="5:9">
      <c r="E81" s="29">
        <v>1</v>
      </c>
      <c r="F81" s="30" t="s">
        <v>67</v>
      </c>
      <c r="G81" s="1">
        <v>1</v>
      </c>
      <c r="H81" s="1">
        <v>48</v>
      </c>
      <c r="I81" s="44">
        <v>120</v>
      </c>
    </row>
    <row r="82" spans="5:9">
      <c r="E82" s="29">
        <v>2</v>
      </c>
      <c r="F82" s="30" t="s">
        <v>68</v>
      </c>
      <c r="G82" s="1">
        <v>1</v>
      </c>
      <c r="H82" s="1">
        <v>48</v>
      </c>
      <c r="I82" s="44">
        <v>120</v>
      </c>
    </row>
    <row r="83" spans="5:9">
      <c r="E83" s="29">
        <v>3</v>
      </c>
      <c r="F83" s="30" t="s">
        <v>69</v>
      </c>
      <c r="G83" s="1">
        <v>2</v>
      </c>
      <c r="H83" s="1">
        <v>96</v>
      </c>
      <c r="I83" s="44">
        <v>120</v>
      </c>
    </row>
    <row r="84" spans="5:9">
      <c r="E84" s="29">
        <v>4</v>
      </c>
      <c r="F84" s="30" t="s">
        <v>70</v>
      </c>
      <c r="G84" s="1">
        <v>1</v>
      </c>
      <c r="H84" s="1">
        <v>48</v>
      </c>
      <c r="I84" s="44">
        <v>120</v>
      </c>
    </row>
    <row r="85" spans="5:9">
      <c r="E85" s="29">
        <v>5</v>
      </c>
      <c r="F85" s="30" t="s">
        <v>71</v>
      </c>
      <c r="G85" s="1">
        <v>2</v>
      </c>
      <c r="H85" s="1">
        <v>96</v>
      </c>
      <c r="I85" s="44">
        <v>120</v>
      </c>
    </row>
    <row r="86" spans="5:9">
      <c r="E86" s="29">
        <v>6</v>
      </c>
      <c r="F86" s="30" t="s">
        <v>72</v>
      </c>
      <c r="G86" s="1">
        <v>1</v>
      </c>
      <c r="H86" s="1">
        <v>48</v>
      </c>
      <c r="I86" s="44">
        <v>120</v>
      </c>
    </row>
    <row r="87" spans="5:9">
      <c r="E87" s="32">
        <v>7</v>
      </c>
      <c r="F87" s="33" t="s">
        <v>73</v>
      </c>
      <c r="G87" s="34">
        <v>1</v>
      </c>
      <c r="H87" s="34">
        <v>48</v>
      </c>
      <c r="I87" s="45">
        <v>120</v>
      </c>
    </row>
    <row r="88" spans="5:9">
      <c r="E88" s="29"/>
      <c r="F88" s="30"/>
      <c r="I88" s="44"/>
    </row>
    <row r="89" spans="5:9">
      <c r="E89" s="37"/>
      <c r="F89" s="38" t="s">
        <v>146</v>
      </c>
      <c r="G89" s="28" t="s">
        <v>145</v>
      </c>
      <c r="H89" s="28" t="s">
        <v>100</v>
      </c>
      <c r="I89" s="43" t="s">
        <v>44</v>
      </c>
    </row>
    <row r="90" spans="5:9">
      <c r="E90" s="29">
        <v>1</v>
      </c>
      <c r="F90" s="30" t="s">
        <v>75</v>
      </c>
      <c r="G90" s="1">
        <v>2</v>
      </c>
      <c r="H90" s="1">
        <v>66</v>
      </c>
      <c r="I90" s="44">
        <v>40</v>
      </c>
    </row>
    <row r="91" spans="5:9">
      <c r="E91" s="29">
        <v>2</v>
      </c>
      <c r="F91" s="30" t="s">
        <v>76</v>
      </c>
      <c r="G91" s="1">
        <v>1</v>
      </c>
      <c r="H91" s="1">
        <v>33</v>
      </c>
      <c r="I91" s="44">
        <v>20</v>
      </c>
    </row>
    <row r="92" spans="5:9">
      <c r="E92" s="29">
        <v>3</v>
      </c>
      <c r="F92" s="30" t="s">
        <v>77</v>
      </c>
      <c r="G92" s="1">
        <v>2</v>
      </c>
      <c r="H92" s="1">
        <v>66</v>
      </c>
      <c r="I92" s="44">
        <v>40</v>
      </c>
    </row>
    <row r="93" spans="5:9">
      <c r="E93" s="29">
        <v>4</v>
      </c>
      <c r="F93" s="30" t="s">
        <v>78</v>
      </c>
      <c r="G93" s="1">
        <v>2</v>
      </c>
      <c r="H93" s="1">
        <v>66</v>
      </c>
      <c r="I93" s="44">
        <v>40</v>
      </c>
    </row>
    <row r="94" spans="5:9">
      <c r="E94" s="29">
        <v>5</v>
      </c>
      <c r="F94" s="30" t="s">
        <v>79</v>
      </c>
      <c r="G94" s="1">
        <v>2</v>
      </c>
      <c r="H94" s="1">
        <v>66</v>
      </c>
      <c r="I94" s="44">
        <v>40</v>
      </c>
    </row>
    <row r="95" spans="5:9">
      <c r="E95" s="29">
        <v>6</v>
      </c>
      <c r="F95" s="30" t="s">
        <v>80</v>
      </c>
      <c r="G95" s="1">
        <v>2</v>
      </c>
      <c r="H95" s="1">
        <v>66</v>
      </c>
      <c r="I95" s="44">
        <v>40</v>
      </c>
    </row>
    <row r="96" spans="5:9">
      <c r="E96" s="29">
        <v>7</v>
      </c>
      <c r="F96" s="30" t="s">
        <v>81</v>
      </c>
      <c r="G96" s="1">
        <v>2</v>
      </c>
      <c r="H96" s="1">
        <v>66</v>
      </c>
      <c r="I96" s="44">
        <v>40</v>
      </c>
    </row>
    <row r="97" spans="5:9">
      <c r="E97" s="29">
        <v>8</v>
      </c>
      <c r="F97" s="30" t="s">
        <v>82</v>
      </c>
      <c r="G97" s="1">
        <v>1</v>
      </c>
      <c r="H97" s="1">
        <v>33</v>
      </c>
      <c r="I97" s="44">
        <v>20</v>
      </c>
    </row>
    <row r="98" spans="5:9">
      <c r="E98" s="29">
        <v>9</v>
      </c>
      <c r="F98" s="30" t="s">
        <v>83</v>
      </c>
      <c r="G98" s="1">
        <v>1</v>
      </c>
      <c r="H98" s="1">
        <v>33</v>
      </c>
      <c r="I98" s="44">
        <v>20</v>
      </c>
    </row>
    <row r="99" spans="5:9">
      <c r="E99" s="32">
        <v>10</v>
      </c>
      <c r="F99" s="33" t="s">
        <v>84</v>
      </c>
      <c r="G99" s="34">
        <v>1</v>
      </c>
      <c r="H99" s="34">
        <v>33</v>
      </c>
      <c r="I99" s="45">
        <v>20</v>
      </c>
    </row>
    <row r="100" spans="5:9">
      <c r="E100" s="29"/>
      <c r="F100" s="30"/>
      <c r="I100" s="44"/>
    </row>
    <row r="101" spans="5:9">
      <c r="E101" s="35"/>
      <c r="F101" s="39" t="s">
        <v>147</v>
      </c>
      <c r="G101" s="40" t="s">
        <v>145</v>
      </c>
      <c r="H101" s="28" t="s">
        <v>100</v>
      </c>
      <c r="I101" s="43" t="s">
        <v>44</v>
      </c>
    </row>
    <row r="102" spans="5:9">
      <c r="E102" s="29">
        <v>1</v>
      </c>
      <c r="F102" s="41" t="s">
        <v>67</v>
      </c>
      <c r="G102" s="1">
        <v>1</v>
      </c>
      <c r="H102" s="1">
        <v>24</v>
      </c>
      <c r="I102" s="44">
        <v>63</v>
      </c>
    </row>
    <row r="103" spans="5:9">
      <c r="E103" s="29">
        <v>2</v>
      </c>
      <c r="F103" s="41" t="s">
        <v>68</v>
      </c>
      <c r="G103" s="1">
        <v>1</v>
      </c>
      <c r="H103" s="1">
        <v>24</v>
      </c>
      <c r="I103" s="44">
        <v>63</v>
      </c>
    </row>
    <row r="104" spans="5:9">
      <c r="E104" s="29">
        <v>3</v>
      </c>
      <c r="F104" s="41" t="s">
        <v>69</v>
      </c>
      <c r="G104" s="1">
        <v>1</v>
      </c>
      <c r="H104" s="1">
        <v>24</v>
      </c>
      <c r="I104" s="44">
        <v>63</v>
      </c>
    </row>
    <row r="105" spans="5:9">
      <c r="E105" s="29">
        <v>4</v>
      </c>
      <c r="F105" s="41" t="s">
        <v>71</v>
      </c>
      <c r="G105" s="1">
        <v>1</v>
      </c>
      <c r="H105" s="1">
        <v>24</v>
      </c>
      <c r="I105" s="44">
        <v>63</v>
      </c>
    </row>
    <row r="106" spans="5:9">
      <c r="E106" s="29">
        <v>5</v>
      </c>
      <c r="F106" s="41" t="s">
        <v>86</v>
      </c>
      <c r="G106" s="1">
        <v>1</v>
      </c>
      <c r="H106" s="1">
        <v>24</v>
      </c>
      <c r="I106" s="44">
        <v>63</v>
      </c>
    </row>
    <row r="107" spans="5:9">
      <c r="E107" s="29">
        <v>6</v>
      </c>
      <c r="F107" s="41" t="s">
        <v>87</v>
      </c>
      <c r="G107" s="1">
        <v>1</v>
      </c>
      <c r="H107" s="1">
        <v>24</v>
      </c>
      <c r="I107" s="44">
        <v>63</v>
      </c>
    </row>
    <row r="108" spans="5:9">
      <c r="E108" s="32">
        <v>7</v>
      </c>
      <c r="F108" s="42" t="s">
        <v>88</v>
      </c>
      <c r="G108" s="34">
        <v>1</v>
      </c>
      <c r="H108" s="34">
        <v>24</v>
      </c>
      <c r="I108" s="45">
        <v>63</v>
      </c>
    </row>
    <row r="109" spans="5:9">
      <c r="E109" s="29"/>
      <c r="F109" s="30"/>
      <c r="I109" s="44"/>
    </row>
    <row r="110" spans="5:9">
      <c r="E110" s="35"/>
      <c r="F110" s="36" t="s">
        <v>148</v>
      </c>
      <c r="G110" s="28" t="s">
        <v>145</v>
      </c>
      <c r="H110" s="28" t="s">
        <v>100</v>
      </c>
      <c r="I110" s="43" t="s">
        <v>44</v>
      </c>
    </row>
    <row r="111" spans="5:9">
      <c r="E111" s="29">
        <v>1</v>
      </c>
      <c r="F111" s="30" t="s">
        <v>75</v>
      </c>
      <c r="G111" s="1">
        <v>2</v>
      </c>
      <c r="H111" s="1">
        <v>36</v>
      </c>
      <c r="I111" s="44">
        <v>102</v>
      </c>
    </row>
    <row r="112" spans="5:9">
      <c r="E112" s="29">
        <v>2</v>
      </c>
      <c r="F112" s="30" t="s">
        <v>76</v>
      </c>
      <c r="G112" s="1">
        <v>1</v>
      </c>
      <c r="H112" s="1">
        <v>18</v>
      </c>
      <c r="I112" s="44">
        <v>51</v>
      </c>
    </row>
    <row r="113" spans="5:9">
      <c r="E113" s="29">
        <v>3</v>
      </c>
      <c r="F113" s="30" t="s">
        <v>90</v>
      </c>
      <c r="G113" s="1">
        <v>2</v>
      </c>
      <c r="H113" s="1">
        <v>36</v>
      </c>
      <c r="I113" s="44">
        <v>102</v>
      </c>
    </row>
    <row r="114" spans="5:9">
      <c r="E114" s="29">
        <v>4</v>
      </c>
      <c r="F114" s="30" t="s">
        <v>91</v>
      </c>
      <c r="G114" s="1">
        <v>2</v>
      </c>
      <c r="H114" s="1">
        <v>36</v>
      </c>
      <c r="I114" s="44">
        <v>102</v>
      </c>
    </row>
    <row r="115" spans="5:9">
      <c r="E115" s="29">
        <v>5</v>
      </c>
      <c r="F115" s="30" t="s">
        <v>80</v>
      </c>
      <c r="G115" s="1">
        <v>2</v>
      </c>
      <c r="H115" s="1">
        <v>36</v>
      </c>
      <c r="I115" s="44">
        <v>102</v>
      </c>
    </row>
    <row r="116" spans="5:9">
      <c r="E116" s="29">
        <v>6</v>
      </c>
      <c r="F116" s="30" t="s">
        <v>92</v>
      </c>
      <c r="G116" s="1">
        <v>1</v>
      </c>
      <c r="H116" s="1">
        <v>18</v>
      </c>
      <c r="I116" s="44">
        <v>33</v>
      </c>
    </row>
    <row r="117" spans="5:9">
      <c r="E117" s="29">
        <v>7</v>
      </c>
      <c r="F117" s="30" t="s">
        <v>87</v>
      </c>
      <c r="G117" s="1">
        <v>1</v>
      </c>
      <c r="H117" s="1">
        <v>18</v>
      </c>
      <c r="I117" s="44">
        <v>51</v>
      </c>
    </row>
    <row r="118" spans="5:9">
      <c r="E118" s="29">
        <v>8</v>
      </c>
      <c r="F118" s="30" t="s">
        <v>88</v>
      </c>
      <c r="G118" s="1">
        <v>1</v>
      </c>
      <c r="H118" s="1">
        <v>18</v>
      </c>
      <c r="I118" s="44">
        <v>51</v>
      </c>
    </row>
    <row r="119" spans="5:9">
      <c r="E119" s="29">
        <v>9</v>
      </c>
      <c r="F119" s="30" t="s">
        <v>78</v>
      </c>
      <c r="G119" s="1">
        <v>1</v>
      </c>
      <c r="H119" s="1">
        <v>18</v>
      </c>
      <c r="I119" s="44">
        <v>51</v>
      </c>
    </row>
    <row r="120" spans="5:9">
      <c r="E120" s="32">
        <v>10</v>
      </c>
      <c r="F120" s="33" t="s">
        <v>81</v>
      </c>
      <c r="G120" s="34">
        <v>1</v>
      </c>
      <c r="H120" s="34">
        <v>18</v>
      </c>
      <c r="I120" s="45">
        <v>51</v>
      </c>
    </row>
    <row r="121" spans="5:9">
      <c r="E121" s="32"/>
      <c r="F121" s="33"/>
      <c r="G121" s="34"/>
      <c r="H121" s="34"/>
      <c r="I121" s="45"/>
    </row>
    <row r="122" spans="5:9">
      <c r="F122" s="30" t="s">
        <v>149</v>
      </c>
      <c r="H122" s="1" t="s">
        <v>100</v>
      </c>
      <c r="I122" s="1" t="s">
        <v>44</v>
      </c>
    </row>
    <row r="123" spans="5:9">
      <c r="F123" s="30" t="s">
        <v>150</v>
      </c>
      <c r="H123" s="1">
        <v>216</v>
      </c>
      <c r="I123" s="1">
        <v>558</v>
      </c>
    </row>
    <row r="124" spans="5:9">
      <c r="F124" s="30" t="s">
        <v>151</v>
      </c>
      <c r="H124" s="1">
        <v>42</v>
      </c>
      <c r="I124" s="1">
        <v>174</v>
      </c>
    </row>
    <row r="125" spans="5:9">
      <c r="F125" s="30"/>
    </row>
  </sheetData>
  <mergeCells count="10">
    <mergeCell ref="A7:C7"/>
    <mergeCell ref="A4:A6"/>
    <mergeCell ref="B4:B6"/>
    <mergeCell ref="C4:C6"/>
    <mergeCell ref="F1:O1"/>
    <mergeCell ref="A2:R2"/>
    <mergeCell ref="A3:Q3"/>
    <mergeCell ref="E4:H4"/>
    <mergeCell ref="I4:L4"/>
    <mergeCell ref="M4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132 KV INSULATORS</vt:lpstr>
      <vt:lpstr>LYNX CONDUCTOR ACCESSORIES</vt:lpstr>
      <vt:lpstr>SUMMARY</vt:lpstr>
      <vt:lpstr>Sheet1</vt:lpstr>
      <vt:lpstr>Backstay </vt:lpstr>
      <vt:lpstr>Earthing </vt:lpstr>
      <vt:lpstr>DOABLE SCOPE loc 31_65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Admin</cp:lastModifiedBy>
  <cp:lastPrinted>2024-02-03T12:09:10Z</cp:lastPrinted>
  <dcterms:created xsi:type="dcterms:W3CDTF">2023-10-25T17:00:00Z</dcterms:created>
  <dcterms:modified xsi:type="dcterms:W3CDTF">2024-02-13T11:35:45Z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89547DCDD16C4585B0BC8CCC5BFF01B5_12</vt:lpwstr>
  </property>
  <property fmtid="{D5CDD505-2E9C-101B-9397-08002B2CF9AE}" pid="3" name="KSOProductBuildVer">
    <vt:lpwstr>1033-12.2.0.13431</vt:lpwstr>
  </property>
</Properties>
</file>