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https://allostery.sharepoint.com/sites/Trading/Shared Documents/Operations/Month End/"/>
    </mc:Choice>
  </mc:AlternateContent>
  <xr:revisionPtr revIDLastSave="75" documentId="8_{7365D26D-0E17-4884-8985-535883F08472}" xr6:coauthVersionLast="47" xr6:coauthVersionMax="47" xr10:uidLastSave="{0B931D6D-D54E-40BE-B7EA-273640BDED80}"/>
  <bookViews>
    <workbookView xWindow="-29805" yWindow="2520" windowWidth="28980" windowHeight="17910" xr2:uid="{00000000-000D-0000-FFFF-FFFF00000000}"/>
  </bookViews>
  <sheets>
    <sheet name="Estimated Daily Net Returns" sheetId="2" r:id="rId1"/>
    <sheet name="Monthly Returns and Attribution" sheetId="11" r:id="rId2"/>
    <sheet name="Allostery MA Daily Exposures" sheetId="10" r:id="rId3"/>
    <sheet name="Allostery Master Monthly AUM" sheetId="12" r:id="rId4"/>
  </sheets>
  <externalReferences>
    <externalReference r:id="rId5"/>
  </externalReferences>
  <definedNames>
    <definedName name="LOOKUP_HIERARCHY">[1]Config!$E$3:$E$5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1" i="11" l="1"/>
  <c r="D51" i="11" s="1"/>
  <c r="C26" i="11" a="1"/>
  <c r="C26" i="11" s="1"/>
  <c r="E52" i="11"/>
  <c r="D52" i="11" s="1"/>
  <c r="E50" i="11"/>
  <c r="D50" i="11" s="1"/>
  <c r="E49" i="11"/>
  <c r="E48" i="11"/>
  <c r="U38" i="11" l="1" a="1"/>
  <c r="U38" i="11" s="1"/>
  <c r="R45" i="11"/>
  <c r="R48" i="11" s="1"/>
  <c r="Q45" i="11"/>
  <c r="D49" i="11" l="1"/>
  <c r="Q50" i="11"/>
  <c r="S45" i="11"/>
  <c r="Q46" i="11" s="1"/>
  <c r="Q47" i="11"/>
  <c r="Q48" i="11"/>
  <c r="R46" i="11" l="1"/>
  <c r="Q52" i="11"/>
  <c r="E47" i="11"/>
  <c r="D47" i="11" s="1"/>
  <c r="E46" i="11"/>
  <c r="D46" i="11" s="1"/>
  <c r="E45" i="11"/>
  <c r="D45" i="11" s="1"/>
  <c r="E44" i="11"/>
  <c r="D44" i="11" s="1"/>
  <c r="D48" i="11" l="1"/>
  <c r="E41" i="11"/>
  <c r="D41" i="11" s="1"/>
  <c r="E43" i="11"/>
  <c r="D43" i="11" s="1"/>
  <c r="D42" i="11"/>
  <c r="E30" i="11"/>
  <c r="D30" i="11" s="1"/>
  <c r="E31" i="11"/>
  <c r="D31" i="11" s="1"/>
  <c r="E32" i="11"/>
  <c r="D32" i="11" s="1"/>
  <c r="E33" i="11"/>
  <c r="D33" i="11" s="1"/>
  <c r="E37" i="11"/>
  <c r="D37" i="11" s="1"/>
  <c r="E29" i="11"/>
  <c r="E40" i="11"/>
  <c r="D40" i="11" s="1"/>
  <c r="E39" i="11"/>
  <c r="D39" i="11" s="1"/>
  <c r="E38" i="11"/>
  <c r="D38" i="11" s="1"/>
  <c r="E36" i="11"/>
  <c r="D36" i="11" s="1"/>
  <c r="E35" i="11"/>
  <c r="D35" i="11" s="1"/>
  <c r="E34" i="11"/>
  <c r="D34" i="11" s="1"/>
  <c r="D29" i="11" l="1"/>
  <c r="G29" i="11"/>
  <c r="G30" i="11" s="1"/>
  <c r="G31" i="11" s="1"/>
  <c r="G32" i="11" s="1"/>
  <c r="G33" i="11" s="1"/>
  <c r="G34" i="11" s="1"/>
  <c r="G35" i="11" s="1"/>
  <c r="G36" i="11" s="1"/>
  <c r="G37" i="11" s="1"/>
  <c r="G38" i="11" s="1"/>
  <c r="G39" i="11" s="1"/>
  <c r="G40" i="11" s="1"/>
  <c r="G41" i="11" s="1"/>
  <c r="G42" i="11" s="1"/>
  <c r="G43" i="11" s="1"/>
  <c r="G44" i="11" s="1"/>
  <c r="G45" i="11" s="1"/>
  <c r="G46" i="11" s="1"/>
  <c r="G47" i="11" s="1"/>
  <c r="G48" i="11" s="1"/>
  <c r="G49" i="11" l="1"/>
  <c r="G50" i="11" s="1"/>
  <c r="G51" i="11" s="1"/>
  <c r="G52"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<sst xmlns="http://schemas.openxmlformats.org/spreadsheetml/2006/main" count="649" uniqueCount="593">
  <si>
    <t/>
  </si>
  <si>
    <t>Jan 5, 2023</t>
  </si>
  <si>
    <t>Jan 6, 2023</t>
  </si>
  <si>
    <t>Jan 9, 2023</t>
  </si>
  <si>
    <t>Jan 10, 2023</t>
  </si>
  <si>
    <t>Jan 11, 2023</t>
  </si>
  <si>
    <t>Jan 12, 2023</t>
  </si>
  <si>
    <t>Jan 13, 2023</t>
  </si>
  <si>
    <t>Jan 17, 2023</t>
  </si>
  <si>
    <t>Jan 18, 2023</t>
  </si>
  <si>
    <t>Jan 19, 2023</t>
  </si>
  <si>
    <t>Jan 20, 2023</t>
  </si>
  <si>
    <t>Jan 23, 2023</t>
  </si>
  <si>
    <t>Jan 24, 2023</t>
  </si>
  <si>
    <t>Jan 25, 2023</t>
  </si>
  <si>
    <t>Jan 26, 2023</t>
  </si>
  <si>
    <t>Jan 27, 2023</t>
  </si>
  <si>
    <t>Jan 30, 2023</t>
  </si>
  <si>
    <t>Jan 31, 2023</t>
  </si>
  <si>
    <t>Feb 1, 2023</t>
  </si>
  <si>
    <t>Feb 2, 2023</t>
  </si>
  <si>
    <t>Feb 3, 2023</t>
  </si>
  <si>
    <t>Feb 6, 2023</t>
  </si>
  <si>
    <t>Feb 7, 2023</t>
  </si>
  <si>
    <t>Feb 8, 2023</t>
  </si>
  <si>
    <t>Feb 9, 2023</t>
  </si>
  <si>
    <t>Feb 10, 2023</t>
  </si>
  <si>
    <t>Feb 13, 2023</t>
  </si>
  <si>
    <t>Feb 14, 2023</t>
  </si>
  <si>
    <t>Feb 15, 2023</t>
  </si>
  <si>
    <t>Feb 16, 2023</t>
  </si>
  <si>
    <t>Feb 17, 2023</t>
  </si>
  <si>
    <t>Feb 20, 2023</t>
  </si>
  <si>
    <t>Feb 22, 2023</t>
  </si>
  <si>
    <t>Feb 23, 2023</t>
  </si>
  <si>
    <t>Feb 24, 2023</t>
  </si>
  <si>
    <t>Feb 27, 2023</t>
  </si>
  <si>
    <t>Feb 28, 2023</t>
  </si>
  <si>
    <t>Mar 1, 2023</t>
  </si>
  <si>
    <t>Mar 2, 2023</t>
  </si>
  <si>
    <t>Mar 3, 2023</t>
  </si>
  <si>
    <t>Mar 6, 2023</t>
  </si>
  <si>
    <t>Mar 7, 2023</t>
  </si>
  <si>
    <t>Mar 8, 2023</t>
  </si>
  <si>
    <t>Mar 9, 2023</t>
  </si>
  <si>
    <t>Mar 10, 2023</t>
  </si>
  <si>
    <t>Mar 13, 2023</t>
  </si>
  <si>
    <t>Mar 14, 2023</t>
  </si>
  <si>
    <t>Mar 15, 2023</t>
  </si>
  <si>
    <t>Mar 16, 2023</t>
  </si>
  <si>
    <t>Mar 17, 2023</t>
  </si>
  <si>
    <t>Mar 20, 2023</t>
  </si>
  <si>
    <t>Mar 21, 2023</t>
  </si>
  <si>
    <t>Mar 22, 2023</t>
  </si>
  <si>
    <t>Mar 23, 2023</t>
  </si>
  <si>
    <t>Mar 24, 2023</t>
  </si>
  <si>
    <t>Mar 27, 2023</t>
  </si>
  <si>
    <t>Mar 28, 2023</t>
  </si>
  <si>
    <t>Mar 29, 2023</t>
  </si>
  <si>
    <t>Mar 30, 2023</t>
  </si>
  <si>
    <t>Mar 31, 2023</t>
  </si>
  <si>
    <t>Apr 3, 2023</t>
  </si>
  <si>
    <t>Apr 4, 2023</t>
  </si>
  <si>
    <t>Apr 5, 2023</t>
  </si>
  <si>
    <t>Apr 6, 2023</t>
  </si>
  <si>
    <t>Apr 10, 2023</t>
  </si>
  <si>
    <t>Apr 11, 2023</t>
  </si>
  <si>
    <t>Apr 12, 2023</t>
  </si>
  <si>
    <t>Apr 13, 2023</t>
  </si>
  <si>
    <t>Apr 14, 2023</t>
  </si>
  <si>
    <t>Apr 17, 2023</t>
  </si>
  <si>
    <t>Apr 18, 2023</t>
  </si>
  <si>
    <t>Apr 19, 2023</t>
  </si>
  <si>
    <t>Apr 20, 2023</t>
  </si>
  <si>
    <t>Apr 21, 2023</t>
  </si>
  <si>
    <t>Apr 24, 2023</t>
  </si>
  <si>
    <t>Apr 25, 2023</t>
  </si>
  <si>
    <t>Apr 26, 2023</t>
  </si>
  <si>
    <t>Apr 27, 2023</t>
  </si>
  <si>
    <t>Apr 28, 2023</t>
  </si>
  <si>
    <t xml:space="preserve"> </t>
  </si>
  <si>
    <t>May, 2023</t>
  </si>
  <si>
    <t>May 2023</t>
  </si>
  <si>
    <t>Apr 2023</t>
  </si>
  <si>
    <t>Mar 2023</t>
  </si>
  <si>
    <t>Feb 2023</t>
  </si>
  <si>
    <t>Jan 2023</t>
  </si>
  <si>
    <t>Series B Net Return</t>
  </si>
  <si>
    <t>Short Return</t>
  </si>
  <si>
    <t>Long Return</t>
  </si>
  <si>
    <t>Month</t>
  </si>
  <si>
    <t>June 2023</t>
  </si>
  <si>
    <t>Jul 3, 2023</t>
  </si>
  <si>
    <t>Jul 5, 2023</t>
  </si>
  <si>
    <t>Jul 6, 2023</t>
  </si>
  <si>
    <t>Jul 7, 2023</t>
  </si>
  <si>
    <t>Jul 10, 2023</t>
  </si>
  <si>
    <t>Jul 11, 2023</t>
  </si>
  <si>
    <t>Jul 12, 2023</t>
  </si>
  <si>
    <t>Jul 13, 2023</t>
  </si>
  <si>
    <t>Jul 14, 2023</t>
  </si>
  <si>
    <t>Jul 17, 2023</t>
  </si>
  <si>
    <t>Jul 18, 2023</t>
  </si>
  <si>
    <t>Jul 19, 2023</t>
  </si>
  <si>
    <t>Jul 20, 2023</t>
  </si>
  <si>
    <t>Jul 21, 2023</t>
  </si>
  <si>
    <t>Jul 24, 2023</t>
  </si>
  <si>
    <t>Jul 25, 2023</t>
  </si>
  <si>
    <t>Jul 26, 2023</t>
  </si>
  <si>
    <t>Jul 27, 2023</t>
  </si>
  <si>
    <t>Jul 28, 2023</t>
  </si>
  <si>
    <t>Jul 31, 2023</t>
  </si>
  <si>
    <t>July, 2023</t>
  </si>
  <si>
    <t>Aug 1, 2023</t>
  </si>
  <si>
    <t>Aug 2, 2023</t>
  </si>
  <si>
    <t>Aug 3, 2023</t>
  </si>
  <si>
    <t>Aug 4, 2023</t>
  </si>
  <si>
    <t>Aug 7, 2023</t>
  </si>
  <si>
    <t>Aug 8, 2023</t>
  </si>
  <si>
    <t>Aug 9, 2023</t>
  </si>
  <si>
    <t>Aug 10, 2023</t>
  </si>
  <si>
    <t>Aug 11, 2023</t>
  </si>
  <si>
    <t>Aug 14, 2023</t>
  </si>
  <si>
    <t>Aug 15, 2023</t>
  </si>
  <si>
    <t>Aug 16, 2023</t>
  </si>
  <si>
    <t>Aug 17, 2023</t>
  </si>
  <si>
    <t>Aug 18, 2023</t>
  </si>
  <si>
    <t>Aug 21, 2023</t>
  </si>
  <si>
    <t>Aug 22, 2023</t>
  </si>
  <si>
    <t>Aug 23, 2023</t>
  </si>
  <si>
    <t>Aug 24, 2023</t>
  </si>
  <si>
    <t>Aug 25, 2023</t>
  </si>
  <si>
    <t>Aug 28, 2023</t>
  </si>
  <si>
    <t>Aug 29, 2023</t>
  </si>
  <si>
    <t>Aug 30, 2023</t>
  </si>
  <si>
    <t>Aug 31, 2023</t>
  </si>
  <si>
    <t>August, 2023</t>
  </si>
  <si>
    <t>July 2023</t>
  </si>
  <si>
    <t>August 2023</t>
  </si>
  <si>
    <t>Sep 1, 2023</t>
  </si>
  <si>
    <t>Sep 5, 2023</t>
  </si>
  <si>
    <t>Sep 6, 2023</t>
  </si>
  <si>
    <t>Sep 7, 2023</t>
  </si>
  <si>
    <t>Sep 8, 2023</t>
  </si>
  <si>
    <t>Sep 11, 2023</t>
  </si>
  <si>
    <t>Sep 12, 2023</t>
  </si>
  <si>
    <t>Sep 13, 2023</t>
  </si>
  <si>
    <t>Sep 14, 2023</t>
  </si>
  <si>
    <t>Sep 15, 2023</t>
  </si>
  <si>
    <t>Sep 18, 2023</t>
  </si>
  <si>
    <t>Sep 19, 2023</t>
  </si>
  <si>
    <t>Sep 20, 2023</t>
  </si>
  <si>
    <t>Sep 21, 2023</t>
  </si>
  <si>
    <t>Sep 22, 2023</t>
  </si>
  <si>
    <t>Sep 25, 2023</t>
  </si>
  <si>
    <t>Sep 26, 2023</t>
  </si>
  <si>
    <t>Sep 27, 2023</t>
  </si>
  <si>
    <t>Sep 28, 2023</t>
  </si>
  <si>
    <t>Sep 29, 2023</t>
  </si>
  <si>
    <t>September, 2023</t>
  </si>
  <si>
    <t>September 2023</t>
  </si>
  <si>
    <t>Estimated Allostery Net Daily Returns</t>
  </si>
  <si>
    <t xml:space="preserve">1) The performance returns shown herein are from inception to the date set forth above. They are based upon unaudited data and subject to change.  All Fund returns shown are (i) net of 2.0% annual management fees, and (ii) net of an incentive allocation of 20%, which are the rates applicable to limited partners holding Class B Interests. Returns are net of fund expenses and reflect the reinvestment of dividends, capital gains and other earnings.  Performance for an individual investor may differ due to, among other things, the timing of subscriptions and withdrawals and applicable management fee and incentive allocation rates. </t>
  </si>
  <si>
    <t xml:space="preserve">As incentive allocations are computed by the administrator on a monthly basis, the daily allocation numbers are estimates. </t>
  </si>
  <si>
    <t xml:space="preserve">2) The underlying data contained herein has been supplied to Allostery by its Administrator. While Allostery believes the information is reliable, it cannot guarantee the accuracy or completeness of such information. </t>
  </si>
  <si>
    <t>Disclaimers:</t>
  </si>
  <si>
    <t>THIS DOCUMENT IS NOT AN OFFER TO SELL OR THE SOLICITATION OF AN OFFER TO BUY INTERESTS IN THE FUND.  AN OFFERING OF INTERESTS WILL BE MADE ONLY BY MEANS OF A CONFIDENTIAL PRIVATE PLACEMENT MEMORANDUM (A “MEMORANDUM”) AND ONLY TO QUALIFIED INVESTORS IN JURISDICTIONS WHERE PERMITTED BY LAW.</t>
  </si>
  <si>
    <t>This document and information presented herein constitutes “Confidential Information”, as such term is defined in that certain confidentiality agreement executed by you prior to the date hereof, and neither this document nor any portion thereof may be (i) used by, or on behalf of, you for any purpose other than evaluating an initial or continued investment in the Fund, or (ii) reproduced, copied, published, distributed or otherwise disclosed or made available to others by, or on behalf of, you, in each case without the express prior written consent of Allostery Investments LP (the “Investment Manager”)</t>
  </si>
  <si>
    <r>
      <t xml:space="preserve">An investment in the Fund is speculative and involves a high degree of risk.  The Fund is not intended to be a complete investment program.  The Investment Manager is a newly formed entity with a limited operating history and intends to employ certain strategies and techniques, such as short selling and the use of leverage and derivatives, which may increase the risk of investment loss.  The Investment Manager’s investment program involves substantial risk, including the loss of principal, and no assurance can be given that the Fund’s investment objectives will be achieved.  As a result, the Fund’s performance may be volatile, and an investor could lose all or a substantial amount of his or her investment.  The Fund’s fees and expenses may offset trading profits.  There can be no assurances that the Fund will have a return on invested capital similar to the returns of other funds or accounts with which Christopher Staral or David Modest were associated, due to differences in investment policies, risk parameters, economic conditions, regulatory climate, portfolio size, leverage, fee structure and expenses. </t>
    </r>
    <r>
      <rPr>
        <b/>
        <sz val="11"/>
        <color theme="1"/>
        <rFont val="Times New Roman"/>
        <family val="1"/>
      </rPr>
      <t> </t>
    </r>
    <r>
      <rPr>
        <sz val="11"/>
        <color theme="1"/>
        <rFont val="Times New Roman"/>
        <family val="1"/>
      </rPr>
      <t xml:space="preserve">The fact that other funds or accounts managed by Christopher Staral or David Modest have realized gains in the past is not an indication that the Fund will realize any gains in the future.  </t>
    </r>
    <r>
      <rPr>
        <b/>
        <sz val="11"/>
        <color theme="1"/>
        <rFont val="Times New Roman"/>
        <family val="1"/>
      </rPr>
      <t>Past performance is not a guarantee of, and is not necessarily indicative of, future results.</t>
    </r>
  </si>
  <si>
    <t>The Fund will also have substantial limitations on investors’ ability to withdraw/redeem or transfer their interests or shares therein, and no secondary market for the Fund’s interests or shares exists or is expected to develop, so investors may not have access to capital when needed.  All of these risks, and other important risks, are described in detail in the Fund’s Memorandum.  Prospective investors are strongly urged to review the Fund’s Memorandum carefully and consult with their own financial, legal and tax advisors before investing.</t>
  </si>
  <si>
    <t>This document does not constitute an offer of interests in the Fund to investors domiciled or with a registered office in the European Economic Area (“EEA”).  None of the Fund, the Investment Manager or any of their respective affiliates currently intends to engage in any marketing (as defined in the Alternative Investment Fund Managers Directive) in the EEA with respect to interests in the Fund.  Receipt of this document by an EEA investor is solely in response to a request for information about the Fund which was initiated by such investor.  Any other receipt of this document is in error and the recipient thereof shall immediately return to the Fund, or destroy, this document without any use, dissemination, distribution or copying of the information set forth herein.</t>
  </si>
  <si>
    <t>Feb 21, 2023</t>
  </si>
  <si>
    <t>Apr 7, 2023</t>
  </si>
  <si>
    <t>May 1, 2023</t>
  </si>
  <si>
    <t>May 2, 2023</t>
  </si>
  <si>
    <t>May 3, 2023</t>
  </si>
  <si>
    <t>May 4, 2023</t>
  </si>
  <si>
    <t>May 5, 2023</t>
  </si>
  <si>
    <t>May 8, 2023</t>
  </si>
  <si>
    <t>May 9, 2023</t>
  </si>
  <si>
    <t>May 10, 2023</t>
  </si>
  <si>
    <t>May 11, 2023</t>
  </si>
  <si>
    <t>May 12, 2023</t>
  </si>
  <si>
    <t>May 15, 2023</t>
  </si>
  <si>
    <t>May 16, 2023</t>
  </si>
  <si>
    <t>May 17, 2023</t>
  </si>
  <si>
    <t>May 18, 2023</t>
  </si>
  <si>
    <t>May 19, 2023</t>
  </si>
  <si>
    <t>May 22, 2023</t>
  </si>
  <si>
    <t>May 23, 2023</t>
  </si>
  <si>
    <t>May 24, 2023</t>
  </si>
  <si>
    <t>May 25, 2023</t>
  </si>
  <si>
    <t>May 26, 2023</t>
  </si>
  <si>
    <t>May 29, 2023</t>
  </si>
  <si>
    <t>May 30, 2023</t>
  </si>
  <si>
    <t>May 31, 2023</t>
  </si>
  <si>
    <t>Jun 1, 2023</t>
  </si>
  <si>
    <t>Jun 2, 2023</t>
  </si>
  <si>
    <t>Jun 5, 2023</t>
  </si>
  <si>
    <t>Jun 6, 2023</t>
  </si>
  <si>
    <t>Jun 7, 2023</t>
  </si>
  <si>
    <t>Jun 8, 2023</t>
  </si>
  <si>
    <t>Jun 9, 2023</t>
  </si>
  <si>
    <t>Jun 12, 2023</t>
  </si>
  <si>
    <t>Jun 13, 2023</t>
  </si>
  <si>
    <t>Jun 14, 2023</t>
  </si>
  <si>
    <t>Jun 15, 2023</t>
  </si>
  <si>
    <t>Jun 16, 2023</t>
  </si>
  <si>
    <t>Jun 19, 2023</t>
  </si>
  <si>
    <t>Jun 20, 2023</t>
  </si>
  <si>
    <t>Jun 21, 2023</t>
  </si>
  <si>
    <t>Jun 22, 2023</t>
  </si>
  <si>
    <t>Jun 23, 2023</t>
  </si>
  <si>
    <t>Jun 26, 2023</t>
  </si>
  <si>
    <t>Jun 27, 2023</t>
  </si>
  <si>
    <t>Jun 28, 2023</t>
  </si>
  <si>
    <t>Jun 29, 2023</t>
  </si>
  <si>
    <t>Jun 30, 2023</t>
  </si>
  <si>
    <t>Jul 4, 2023</t>
  </si>
  <si>
    <t>Sep 4, 2023</t>
  </si>
  <si>
    <t>Delta Exp Long % Equity</t>
  </si>
  <si>
    <t>Delta Exp Short % Equity</t>
  </si>
  <si>
    <t>Delta Exp Net % Equity</t>
  </si>
  <si>
    <t>Delta Exp Gross % Equity</t>
  </si>
  <si>
    <t>Jan 2, 2023</t>
  </si>
  <si>
    <t>Jan 3, 2023</t>
  </si>
  <si>
    <t>Jan 4, 2023</t>
  </si>
  <si>
    <t>Jan 16, 2023</t>
  </si>
  <si>
    <t xml:space="preserve">1) The underlying data contained herein has been supplied to Allostery by its Administrator. While Allostery believes the information is reliable, it cannot guarantee the accuracy or completeness of such information. </t>
  </si>
  <si>
    <t>October 2023</t>
  </si>
  <si>
    <t>Oct 2, 2023</t>
  </si>
  <si>
    <t>Oct 3, 2023</t>
  </si>
  <si>
    <t>Oct 4, 2023</t>
  </si>
  <si>
    <t>Oct 5, 2023</t>
  </si>
  <si>
    <t>Oct 6, 2023</t>
  </si>
  <si>
    <t>Oct 9, 2023</t>
  </si>
  <si>
    <t>Oct 10, 2023</t>
  </si>
  <si>
    <t>Oct 11, 2023</t>
  </si>
  <si>
    <t>Oct 12, 2023</t>
  </si>
  <si>
    <t>Oct 13, 2023</t>
  </si>
  <si>
    <t>Oct 16, 2023</t>
  </si>
  <si>
    <t>Oct 17, 2023</t>
  </si>
  <si>
    <t>Oct 18, 2023</t>
  </si>
  <si>
    <t>Oct 19, 2023</t>
  </si>
  <si>
    <t>Oct 20, 2023</t>
  </si>
  <si>
    <t>Oct 23, 2023</t>
  </si>
  <si>
    <t>Oct 24, 2023</t>
  </si>
  <si>
    <t>Oct 25, 2023</t>
  </si>
  <si>
    <t>Oct 26, 2023</t>
  </si>
  <si>
    <t>Oct 27, 2023</t>
  </si>
  <si>
    <t>Oct 30, 2023</t>
  </si>
  <si>
    <t>Oct 31, 2023</t>
  </si>
  <si>
    <t>November 2023</t>
  </si>
  <si>
    <t>November, 2023</t>
  </si>
  <si>
    <t>Nov 1, 2023</t>
  </si>
  <si>
    <t>Nov 2, 2023</t>
  </si>
  <si>
    <t>Nov 3, 2023</t>
  </si>
  <si>
    <t>Nov 6, 2023</t>
  </si>
  <si>
    <t>Nov 7, 2023</t>
  </si>
  <si>
    <t>Nov 8, 2023</t>
  </si>
  <si>
    <t>Nov 9, 2023</t>
  </si>
  <si>
    <t>Nov 10, 2023</t>
  </si>
  <si>
    <t>Nov 13, 2023</t>
  </si>
  <si>
    <t>Nov 14, 2023</t>
  </si>
  <si>
    <t>Nov 15, 2023</t>
  </si>
  <si>
    <t>Nov 16, 2023</t>
  </si>
  <si>
    <t>Nov 17, 2023</t>
  </si>
  <si>
    <t>Nov 20, 2023</t>
  </si>
  <si>
    <t>Nov 21, 2023</t>
  </si>
  <si>
    <t>Nov 22, 2023</t>
  </si>
  <si>
    <t>Nov 23, 2023</t>
  </si>
  <si>
    <t>Nov 24, 2023</t>
  </si>
  <si>
    <t>Nov 27, 2023</t>
  </si>
  <si>
    <t>Nov 28, 2023</t>
  </si>
  <si>
    <t>Nov 29, 2023</t>
  </si>
  <si>
    <t>Nov 30, 2023</t>
  </si>
  <si>
    <t>Twenty-One Day Moving Averages</t>
  </si>
  <si>
    <t>Dec 1, 2023</t>
  </si>
  <si>
    <t>Dec 4, 2023</t>
  </si>
  <si>
    <t>Dec 5, 2023</t>
  </si>
  <si>
    <t>Dec 6, 2023</t>
  </si>
  <si>
    <t>Dec 7, 2023</t>
  </si>
  <si>
    <t>Dec 8, 2023</t>
  </si>
  <si>
    <t>Dec 11, 2023</t>
  </si>
  <si>
    <t>Dec 12, 2023</t>
  </si>
  <si>
    <t>Dec 13, 2023</t>
  </si>
  <si>
    <t>Dec 14, 2023</t>
  </si>
  <si>
    <t>Dec 15, 2023</t>
  </si>
  <si>
    <t>Dec 18, 2023</t>
  </si>
  <si>
    <t>Dec 19, 2023</t>
  </si>
  <si>
    <t>Dec 20, 2023</t>
  </si>
  <si>
    <t>Dec 21, 2023</t>
  </si>
  <si>
    <t>Dec 22, 2023</t>
  </si>
  <si>
    <t>Dec 25, 2023</t>
  </si>
  <si>
    <t>Dec 26, 2023</t>
  </si>
  <si>
    <t>Dec 27, 2023</t>
  </si>
  <si>
    <t>Dec 28, 2023</t>
  </si>
  <si>
    <t>Dec 29, 2023</t>
  </si>
  <si>
    <t>December, 2023</t>
  </si>
  <si>
    <t>Series B Net Monthly Returns</t>
  </si>
  <si>
    <t>Approximate Long/Short Attribution</t>
  </si>
  <si>
    <t>December 2023</t>
  </si>
  <si>
    <t>Other Total (Fees and Expenses)</t>
  </si>
  <si>
    <t>Period End Date</t>
  </si>
  <si>
    <t>Ending Equity</t>
  </si>
  <si>
    <t>January 2024</t>
  </si>
  <si>
    <t>January, 2024</t>
  </si>
  <si>
    <t>Jan 1, 2024</t>
  </si>
  <si>
    <t>Jan 2, 2024</t>
  </si>
  <si>
    <t>Jan 3, 2024</t>
  </si>
  <si>
    <t>Jan 4, 2024</t>
  </si>
  <si>
    <t>Jan 5, 2024</t>
  </si>
  <si>
    <t>Jan 8, 2024</t>
  </si>
  <si>
    <t>Jan 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</si>
  <si>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</si>
  <si>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</si>
  <si>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</si>
  <si>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</si>
  <si>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</si>
  <si>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</si>
  <si>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</si>
  <si>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</si>
  <si>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</si>
  <si>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</si>
  <si>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</si>
  <si>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</si>
  <si>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</si>
  <si>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</si>
  <si>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</si>
  <si>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</si>
  <si>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1, 2024</t>
  </si>
  <si>
    <t>Feb 2, 2024</t>
  </si>
  <si>
    <t>Feb 5, 2024</t>
  </si>
  <si>
    <t>Feb 6, 2024</t>
  </si>
  <si>
    <t>Feb 7, 2024</t>
  </si>
  <si>
    <t>Feb 8, 2024</t>
  </si>
  <si>
    <t>Feb 9, 2024</t>
  </si>
  <si>
    <t>Feb 12, 2024</t>
  </si>
  <si>
    <t>Feb 13, 2024</t>
  </si>
  <si>
    <t>Feb 14, 2024</t>
  </si>
  <si>
    <t>Feb 15, 2024</t>
  </si>
  <si>
    <t>Feb 16, 2024</t>
  </si>
  <si>
    <t>Feb 19, 2024</t>
  </si>
  <si>
    <t>Feb 20, 2024</t>
  </si>
  <si>
    <t>Feb 21, 2024</t>
  </si>
  <si>
    <t>Feb 22, 2024</t>
  </si>
  <si>
    <t>Feb 23, 2024</t>
  </si>
  <si>
    <t>Feb 26, 2024</t>
  </si>
  <si>
    <t>Feb 27, 2024</t>
  </si>
  <si>
    <t>Feb 28, 2024</t>
  </si>
  <si>
    <t>Feb 29, 2024</t>
  </si>
  <si>
    <t>February 2024</t>
  </si>
  <si>
    <t>March 2024</t>
  </si>
  <si>
    <t>Mar 1, 2024</t>
  </si>
  <si>
    <t>Mar 4, 2024</t>
  </si>
  <si>
    <t>Mar 5, 2024</t>
  </si>
  <si>
    <t>Mar 6, 2024</t>
  </si>
  <si>
    <t>Mar 7, 2024</t>
  </si>
  <si>
    <t>Mar 8, 2024</t>
  </si>
  <si>
    <t>Mar 11, 2024</t>
  </si>
  <si>
    <t>Mar 12, 2024</t>
  </si>
  <si>
    <t>Mar 13, 2024</t>
  </si>
  <si>
    <t>Mar 14, 2024</t>
  </si>
  <si>
    <t>Mar 15, 2024</t>
  </si>
  <si>
    <t>Mar 18, 2024</t>
  </si>
  <si>
    <t>Mar 19, 2024</t>
  </si>
  <si>
    <t>Mar 20, 2024</t>
  </si>
  <si>
    <t>Mar 21, 2024</t>
  </si>
  <si>
    <t>Mar 22, 2024</t>
  </si>
  <si>
    <t>Mar 25, 2024</t>
  </si>
  <si>
    <t>Mar 26, 2024</t>
  </si>
  <si>
    <t>Mar 27, 2024</t>
  </si>
  <si>
    <t>Mar 28, 2024</t>
  </si>
  <si>
    <t>Mar 29, 2024</t>
  </si>
  <si>
    <t>February, 2024</t>
  </si>
  <si>
    <t>March, 2024</t>
  </si>
  <si>
    <t>April, 2024</t>
  </si>
  <si>
    <t>April 2024</t>
  </si>
  <si>
    <t>Apr 1, 2024</t>
  </si>
  <si>
    <t>Apr 2, 2024</t>
  </si>
  <si>
    <t>Apr 3, 2024</t>
  </si>
  <si>
    <t>Apr 4, 2024</t>
  </si>
  <si>
    <t>Apr 5, 2024</t>
  </si>
  <si>
    <t>Apr 8, 2024</t>
  </si>
  <si>
    <t>Apr 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</si>
  <si>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</si>
  <si>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</si>
  <si>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</si>
  <si>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</si>
  <si>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</si>
  <si>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</si>
  <si>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</si>
  <si>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</si>
  <si>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</si>
  <si>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</si>
  <si>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</si>
  <si>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</si>
  <si>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</si>
  <si>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</si>
  <si>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</si>
  <si>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1, 2024</t>
  </si>
  <si>
    <t>May 2, 2024</t>
  </si>
  <si>
    <t>May 3, 2024</t>
  </si>
  <si>
    <t>May 6, 2024</t>
  </si>
  <si>
    <t>May 7, 2024</t>
  </si>
  <si>
    <t>May 8, 2024</t>
  </si>
  <si>
    <t>May 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</si>
  <si>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</si>
  <si>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</si>
  <si>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</si>
  <si>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</si>
  <si>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</si>
  <si>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</si>
  <si>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</si>
  <si>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</si>
  <si>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</si>
  <si>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</si>
  <si>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</si>
  <si>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</si>
  <si>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</si>
  <si>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</si>
  <si>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</si>
  <si>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May 31, 2024</t>
  </si>
  <si>
    <t>May, 2024</t>
  </si>
  <si>
    <t>May 2024</t>
  </si>
  <si>
    <r>
      <t xml:space="preserve">An investment in the Fund is speculative and involves a high degree of risk.  The Fund is not intended to be a complete investment program.  The Investment Manager is a newly formed entity with a limited operating history and intends to employ certain strategies and techniques, such as short selling and the use of leverage and derivatives, which may increase the risk of investment loss.  The Investment Manager’s investment program involves substantial risk, including the loss of principal, and no assurance can be given that the Fund’s investment objectives will be achieved.  As a result, the Fund’s performance may be volatile, and an investor could lose all or a substantial amount of his or her investment.  The Fund’s fees and expenses may offset trading profits.  There can be no assurances that the Fund will have a return on invested capital similar to the returns of other funds or accounts with which Christopher Staral or David Modest were associated, due to differences in investment policies, risk parameters, economic conditions, regulatory climate, portfolio size, leverage, fee structure and expenses. </t>
    </r>
    <r>
      <rPr>
        <b/>
        <sz val="11"/>
        <color theme="1"/>
        <rFont val="Calibri"/>
        <family val="2"/>
        <scheme val="minor"/>
      </rPr>
      <t> </t>
    </r>
    <r>
      <rPr>
        <sz val="11"/>
        <color theme="1"/>
        <rFont val="Calibri"/>
        <family val="2"/>
        <scheme val="minor"/>
      </rPr>
      <t xml:space="preserve">The fact that other funds or accounts managed by Christopher Staral or David Modest have realized gains in the past is not an indication that the Fund will realize any gains in the future.  </t>
    </r>
    <r>
      <rPr>
        <b/>
        <sz val="11"/>
        <color theme="1"/>
        <rFont val="Calibri"/>
        <family val="2"/>
        <scheme val="minor"/>
      </rPr>
      <t>Past performance is not a guarantee of, and is not necessarily indicative of, future results.</t>
    </r>
  </si>
  <si>
    <t>June, 2024</t>
  </si>
  <si>
    <t>June 2024</t>
  </si>
  <si>
    <t>Jun 3, 2024</t>
  </si>
  <si>
    <t>Jun 4, 2024</t>
  </si>
  <si>
    <t>Jun 5, 2024</t>
  </si>
  <si>
    <t>Jun 6, 2024</t>
  </si>
  <si>
    <t>Jun 7, 2024</t>
  </si>
  <si>
    <t>Jun 10,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</si>
  <si>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</si>
  <si>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</si>
  <si>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</si>
  <si>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</si>
  <si>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</si>
  <si>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</si>
  <si>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</si>
  <si>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</si>
  <si>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</si>
  <si>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</si>
  <si>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</si>
  <si>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</si>
  <si>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</si>
  <si>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</si>
  <si>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July, 2024</t>
  </si>
  <si>
    <t>July 2024</t>
  </si>
  <si>
    <t>Jul 1, 2024</t>
  </si>
  <si>
    <t>Jul 2, 2024</t>
  </si>
  <si>
    <t>Jul 3, 2024</t>
  </si>
  <si>
    <t>Jul 4, 2024</t>
  </si>
  <si>
    <t>Jul 5, 2024</t>
  </si>
  <si>
    <t>Jul 8, 2024</t>
  </si>
  <si>
    <t>Jul 9, 2024</t>
  </si>
  <si>
    <t>Jul 10, 2024</t>
  </si>
  <si>
    <t>Jul 11, 2024</t>
  </si>
  <si>
    <t>Jul 12, 2024</t>
  </si>
  <si>
    <t>Jul 15, 2024</t>
  </si>
  <si>
    <t>Jul 16, 2024</t>
  </si>
  <si>
    <t>Jul 17, 2024</t>
  </si>
  <si>
    <t>Jul 18, 2024</t>
  </si>
  <si>
    <t>Jul 19, 2024</t>
  </si>
  <si>
    <t>Jul 22, 2024</t>
  </si>
  <si>
    <t>Jul 23, 2024</t>
  </si>
  <si>
    <t>Jul 24, 2024</t>
  </si>
  <si>
    <t>Jul 25, 2024</t>
  </si>
  <si>
    <t>Jul 26, 2024</t>
  </si>
  <si>
    <t>Jul 29, 2024</t>
  </si>
  <si>
    <t>Jul 30, 2024</t>
  </si>
  <si>
    <t>Jul 31, 2024</t>
  </si>
  <si>
    <t>Cumulative Return</t>
  </si>
  <si>
    <t>Aug 1, 2024</t>
  </si>
  <si>
    <t>Aug 2, 2024</t>
  </si>
  <si>
    <t>Aug 5, 2024</t>
  </si>
  <si>
    <t>Aug 6, 2024</t>
  </si>
  <si>
    <t>Aug 7, 2024</t>
  </si>
  <si>
    <t>Aug 8, 2024</t>
  </si>
  <si>
    <t>Aug 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</si>
  <si>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</si>
  <si>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</si>
  <si>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</si>
  <si>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</si>
  <si>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</si>
  <si>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</si>
  <si>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</si>
  <si>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</si>
  <si>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</si>
  <si>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</si>
  <si>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</si>
  <si>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</si>
  <si>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</si>
  <si>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</si>
  <si>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</si>
  <si>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August 2024</t>
  </si>
  <si>
    <t>Sep 2, 2024</t>
  </si>
  <si>
    <t>Sep 3, 2024</t>
  </si>
  <si>
    <t>Sep 4, 2024</t>
  </si>
  <si>
    <t>Sep 5, 2024</t>
  </si>
  <si>
    <t>Sep 6, 2024</t>
  </si>
  <si>
    <t>Sep 9, 2024</t>
  </si>
  <si>
    <t>Sep 10, 2024</t>
  </si>
  <si>
    <t>Sep 11, 2024</t>
  </si>
  <si>
    <t>Sep 12, 2024</t>
  </si>
  <si>
    <t>Sep 13, 2024</t>
  </si>
  <si>
    <t>Sep 16, 2024</t>
  </si>
  <si>
    <t>Sep 17, 2024</t>
  </si>
  <si>
    <t>Sep 18, 2024</t>
  </si>
  <si>
    <t>Sep 19, 2024</t>
  </si>
  <si>
    <t>Sep 20, 2024</t>
  </si>
  <si>
    <t>Sep 23, 2024</t>
  </si>
  <si>
    <t>Sep 24, 2024</t>
  </si>
  <si>
    <t>Sep 25, 2024</t>
  </si>
  <si>
    <t>Sep 26, 2024</t>
  </si>
  <si>
    <t>Sep 27, 2024</t>
  </si>
  <si>
    <t>Sep 30, 2024</t>
  </si>
  <si>
    <t>September, 2024</t>
  </si>
  <si>
    <t>September 2024</t>
  </si>
  <si>
    <t xml:space="preserve">LONG </t>
  </si>
  <si>
    <t>SHORT</t>
  </si>
  <si>
    <t>TOTAL</t>
  </si>
  <si>
    <t>October, 2024</t>
  </si>
  <si>
    <t>Oct 1, 2024</t>
  </si>
  <si>
    <t>Oct 2, 2024</t>
  </si>
  <si>
    <t>Oct 3, 2024</t>
  </si>
  <si>
    <t>Oct 4, 2024</t>
  </si>
  <si>
    <t>Oct 7, 2024</t>
  </si>
  <si>
    <t>Oct 8, 2024</t>
  </si>
  <si>
    <t>Oct 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</si>
  <si>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</si>
  <si>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</si>
  <si>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</si>
  <si>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</si>
  <si>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</si>
  <si>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</si>
  <si>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</si>
  <si>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</si>
  <si>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</si>
  <si>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</si>
  <si>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</si>
  <si>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</si>
  <si>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</si>
  <si>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</si>
  <si>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</si>
  <si>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</si>
  <si>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Date</t>
  </si>
  <si>
    <t>November, 2024</t>
  </si>
  <si>
    <t>Nov 1, 2024</t>
  </si>
  <si>
    <t>Nov 4, 2024</t>
  </si>
  <si>
    <t>Nov 5, 2024</t>
  </si>
  <si>
    <t>Nov 6, 2024</t>
  </si>
  <si>
    <t>Nov 7, 2024</t>
  </si>
  <si>
    <t>Nov 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</si>
  <si>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</si>
  <si>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</si>
  <si>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</si>
  <si>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</si>
  <si>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</si>
  <si>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</si>
  <si>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</si>
  <si>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</si>
  <si>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</si>
  <si>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</si>
  <si>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</si>
  <si>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</si>
  <si>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</si>
  <si>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</si>
  <si>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</si>
  <si>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December, 2024</t>
  </si>
  <si>
    <t>Dec 2, 2024</t>
  </si>
  <si>
    <t>Dec 3, 2024</t>
  </si>
  <si>
    <t>Dec 4, 2024</t>
  </si>
  <si>
    <t>Dec 5, 2024</t>
  </si>
  <si>
    <t>Dec 6, 2024</t>
  </si>
  <si>
    <t>Dec 9, 2024</t>
  </si>
  <si>
    <t>Dec 10, 2024</t>
  </si>
  <si>
    <t>Dec 11, 2024</t>
  </si>
  <si>
    <t>Dec 12, 2024</t>
  </si>
  <si>
    <t>Dec 13, 2024</t>
  </si>
  <si>
    <t>Dec 16, 2024</t>
  </si>
  <si>
    <t>Dec 17, 2024</t>
  </si>
  <si>
    <t>Dec 18, 2024</t>
  </si>
  <si>
    <t>Dec 19, 2024</t>
  </si>
  <si>
    <t>Dec 20, 2024</t>
  </si>
  <si>
    <t>Dec 23, 2024</t>
  </si>
  <si>
    <t>Dec 24, 2024</t>
  </si>
  <si>
    <t>Dec 25, 2024</t>
  </si>
  <si>
    <t>Dec 26, 2024</t>
  </si>
  <si>
    <t>Dec 27, 2024</t>
  </si>
  <si>
    <t>Dec 30, 2024</t>
  </si>
  <si>
    <t>Dec 31,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</si>
</sst>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Red]\(#,##0.####\)"/>
    <numFmt numFmtId="165" formatCode="0.00000"/>
    <numFmt numFmtId="166" formatCode="0.0000"/>
    <numFmt numFmtId="167" formatCode="[$-F800]dddd\,\ mmmm\ dd\,\ yyyy"/>
    <numFmt numFmtId="168" formatCode="mmmm\,\ yyyy"/>
    <numFmt numFmtId="169" formatCode="0.000"/>
    <numFmt numFmtId="170" formatCode="0.0000000"/>
    <numFmt numFmtId="171" formatCode="0.00000000"/>
    <numFmt numFmtId="172" formatCode="0.000%"/>
    <numFmt numFmtId="173" formatCode="mm/dd/yyyy"/>
    <numFmt numFmtId="174" formatCode="0.0000%"/>
    <numFmt numFmtId="175" formatCode="m/d/yy;@"/>
    <numFmt numFmtId="176" formatCode="[$-409]mmmm\ d\,\ yyyy;@"/>
    <numFmt numFmtId="177" formatCode="0.0%"/>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Times New Roman"/>
      <family val="1"/>
    </font>
    <font>
      <b/>
      <sz val="11"/>
      <color theme="1"/>
      <name val="Times New Roman"/>
      <family val="1"/>
    </font>
    <font>
      <sz val="8"/>
      <name val="Calibri"/>
      <family val="2"/>
      <scheme val="minor"/>
    </font>
    <font>
      <b/>
      <sz val="11"/>
      <color rgb="FF7030A0"/>
      <name val="Calibri"/>
      <family val="2"/>
      <scheme val="minor"/>
    </font>
    <font>
      <sz val="11"/>
      <name val="Calibri"/>
      <family val="2"/>
      <scheme val="minor"/>
    </font>
    <font>
      <b/>
      <sz val="11"/>
      <name val="Calibri"/>
      <family val="2"/>
      <scheme val="minor"/>
    </font>
    <font>
      <sz val="11"/>
      <name val="Times New Roman"/>
      <family val="1"/>
    </font>
    <font>
      <sz val="11"/>
      <color indexed="8"/>
      <name val="Calibri"/>
      <family val="2"/>
      <scheme val="minor"/>
    </font>
    <font>
      <sz val="11"/>
      <color rgb="FF7030A0"/>
      <name val="Calibri"/>
      <family val="2"/>
      <scheme val="minor"/>
    </font>
    <font>
      <sz val="11"/>
      <color rgb="FF000000"/>
      <name val="Aptos Narrow"/>
      <family val="2"/>
    </font>
    <font>
      <sz val="11"/>
      <color rgb="FF000000"/>
      <name val="Calibri"/>
      <family val="2"/>
      <scheme val="minor"/>
    </font>
    <font>
      <sz val="11"/>
      <color theme="1"/>
      <name val="Calibri"/>
      <family val="2"/>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19" fillId="0" borderId="0" xfId="0" applyFont="1"/>
    <xf numFmtId="2" fontId="19" fillId="0" borderId="0" xfId="0" applyNumberFormat="1" applyFont="1"/>
    <xf numFmtId="0" fontId="20" fillId="0" borderId="0" xfId="0" applyFont="1"/>
    <xf numFmtId="0" fontId="0" fillId="0" borderId="0" xfId="0" applyAlignment="1">
      <alignment vertical="center"/>
    </xf>
    <xf numFmtId="2" fontId="0" fillId="0" borderId="0" xfId="0" applyNumberFormat="1"/>
    <xf numFmtId="0" fontId="19" fillId="0" borderId="0" xfId="0" applyFont="1" applyAlignment="1">
      <alignment vertical="center"/>
    </xf>
    <xf numFmtId="167" fontId="0" fillId="0" borderId="0" xfId="0" applyNumberFormat="1"/>
    <xf numFmtId="165" fontId="0" fillId="0" borderId="0" xfId="0" applyNumberFormat="1" applyAlignment="1">
      <alignment horizontal="center"/>
    </xf>
    <xf numFmtId="166" fontId="0" fillId="0" borderId="0" xfId="0" applyNumberFormat="1"/>
    <xf numFmtId="165" fontId="0" fillId="0" borderId="0" xfId="0" applyNumberFormat="1" applyAlignment="1">
      <alignment horizontal="left" inden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4" fontId="0" fillId="0" borderId="0" xfId="0" applyNumberFormat="1"/>
    <xf numFmtId="172" fontId="23" fillId="0" borderId="0" xfId="1" applyNumberFormat="1" applyFont="1" applyFill="1" applyAlignment="1"/>
    <xf numFmtId="173" fontId="0" fillId="0" borderId="0" xfId="0" applyNumberFormat="1"/>
    <xf numFmtId="40" fontId="0" fillId="0" borderId="0" xfId="0" applyNumberFormat="1"/>
    <xf numFmtId="10" fontId="16" fillId="0" borderId="0" xfId="1" applyNumberFormat="1" applyFont="1" applyFill="1" applyAlignment="1">
      <alignment horizontal="center" wrapText="1"/>
    </xf>
    <xf numFmtId="10" fontId="0" fillId="0" borderId="0" xfId="1" applyNumberFormat="1" applyFont="1" applyFill="1"/>
    <xf numFmtId="10" fontId="0" fillId="0" borderId="0" xfId="1" applyNumberFormat="1" applyFont="1" applyFill="1" applyAlignment="1">
      <alignment horizontal="center"/>
    </xf>
    <xf numFmtId="167" fontId="16" fillId="0" borderId="0" xfId="0" applyNumberFormat="1" applyFont="1"/>
    <xf numFmtId="168" fontId="0" fillId="0" borderId="0" xfId="0" applyNumberFormat="1"/>
    <xf numFmtId="168" fontId="0" fillId="0" borderId="0" xfId="0" applyNumberFormat="1" applyAlignment="1">
      <alignment horizontal="right"/>
    </xf>
    <xf numFmtId="165" fontId="24" fillId="0" borderId="0" xfId="0" applyNumberFormat="1" applyFont="1" applyAlignment="1">
      <alignment horizontal="center"/>
    </xf>
    <xf numFmtId="168" fontId="23" fillId="0" borderId="0" xfId="0" applyNumberFormat="1" applyFont="1" applyAlignment="1">
      <alignment horizontal="right"/>
    </xf>
    <xf numFmtId="165" fontId="22" fillId="0" borderId="0" xfId="0" applyNumberFormat="1" applyFont="1" applyAlignment="1">
      <alignment horizontal="center"/>
    </xf>
    <xf numFmtId="164" fontId="16" fillId="0" borderId="0" xfId="0" applyNumberFormat="1" applyFont="1" applyAlignment="1">
      <alignment horizontal="center" wrapText="1"/>
    </xf>
    <xf numFmtId="171" fontId="20" fillId="0" borderId="0" xfId="0" applyNumberFormat="1" applyFont="1" applyAlignment="1">
      <alignment horizontal="center" wrapText="1"/>
    </xf>
    <xf numFmtId="170" fontId="20" fillId="0" borderId="0" xfId="0" applyNumberFormat="1" applyFont="1" applyAlignment="1">
      <alignment horizontal="center" wrapText="1"/>
    </xf>
    <xf numFmtId="169" fontId="20" fillId="0" borderId="0" xfId="0" applyNumberFormat="1" applyFont="1" applyAlignment="1">
      <alignment horizontal="center" wrapText="1"/>
    </xf>
    <xf numFmtId="49" fontId="0" fillId="0" borderId="0" xfId="0" quotePrefix="1" applyNumberFormat="1" applyAlignment="1">
      <alignment horizontal="center"/>
    </xf>
    <xf numFmtId="166" fontId="19" fillId="0" borderId="0" xfId="0" applyNumberFormat="1" applyFont="1"/>
    <xf numFmtId="49" fontId="0" fillId="0" borderId="0" xfId="0" applyNumberFormat="1" applyAlignment="1">
      <alignment horizontal="center"/>
    </xf>
    <xf numFmtId="167" fontId="0" fillId="0" borderId="0" xfId="0" quotePrefix="1" applyNumberFormat="1" applyAlignment="1">
      <alignment horizontal="center"/>
    </xf>
    <xf numFmtId="173" fontId="0" fillId="0" borderId="0" xfId="0" applyNumberFormat="1" applyAlignment="1">
      <alignment horizontal="right"/>
    </xf>
    <xf numFmtId="166" fontId="23" fillId="0" borderId="0" xfId="0" applyNumberFormat="1" applyFont="1"/>
    <xf numFmtId="174" fontId="0" fillId="0" borderId="0" xfId="1" applyNumberFormat="1" applyFont="1" applyFill="1" applyAlignment="1"/>
    <xf numFmtId="174" fontId="23" fillId="0" borderId="0" xfId="1" applyNumberFormat="1" applyFont="1" applyFill="1" applyAlignment="1"/>
    <xf numFmtId="174" fontId="23" fillId="0" borderId="0" xfId="1" applyNumberFormat="1" applyFont="1"/>
    <xf numFmtId="165" fontId="27" fillId="0" borderId="0" xfId="0" applyNumberFormat="1" applyFont="1" applyAlignment="1">
      <alignment horizontal="center"/>
    </xf>
    <xf numFmtId="165" fontId="23" fillId="0" borderId="0" xfId="0" applyNumberFormat="1" applyFont="1" applyAlignment="1">
      <alignment horizontal="center"/>
    </xf>
    <xf numFmtId="174" fontId="0" fillId="0" borderId="0" xfId="0" applyNumberFormat="1"/>
    <xf numFmtId="0" fontId="16" fillId="0" borderId="0" xfId="0" applyFont="1"/>
    <xf numFmtId="171" fontId="0" fillId="0" borderId="0" xfId="0" applyNumberFormat="1"/>
    <xf numFmtId="166" fontId="22" fillId="0" borderId="0" xfId="0" applyNumberFormat="1" applyFont="1" applyAlignment="1">
      <alignment horizontal="center"/>
    </xf>
    <xf numFmtId="170" fontId="0" fillId="0" borderId="0" xfId="0" applyNumberFormat="1"/>
    <xf numFmtId="0" fontId="31" fillId="0" borderId="0" xfId="0" applyFont="1"/>
    <xf numFmtId="174" fontId="31" fillId="0" borderId="0" xfId="0" applyNumberFormat="1" applyFont="1"/>
    <xf numFmtId="177" fontId="0" fillId="0" borderId="0" xfId="1" applyNumberFormat="1" applyFont="1" applyAlignment="1">
      <alignment horizontal="center"/>
    </xf>
    <xf numFmtId="0" fontId="16" fillId="0" borderId="0" xfId="0" applyFont="1" applyAlignment="1">
      <alignment horizontal="center" vertical="center" wrapText="1"/>
    </xf>
    <xf numFmtId="0" fontId="0" fillId="0" borderId="10" xfId="0" applyBorder="1" applyAlignment="1">
      <alignment vertical="center"/>
    </xf>
    <xf numFmtId="0" fontId="19" fillId="0" borderId="10" xfId="0" applyFont="1" applyBorder="1" applyAlignment="1">
      <alignment vertical="center"/>
    </xf>
    <xf numFmtId="10" fontId="0" fillId="0" borderId="0" xfId="1" applyNumberFormat="1" applyFont="1"/>
    <xf numFmtId="10" fontId="29" fillId="0" borderId="0" xfId="1" applyNumberFormat="1" applyFont="1"/>
    <xf numFmtId="10" fontId="31" fillId="0" borderId="0" xfId="1" applyNumberFormat="1" applyFont="1"/>
    <xf numFmtId="177" fontId="0" fillId="0" borderId="0" xfId="1" applyNumberFormat="1" applyFont="1"/>
    <xf numFmtId="10" fontId="0" fillId="0" borderId="10" xfId="1" applyNumberFormat="1" applyFont="1" applyBorder="1" applyAlignment="1">
      <alignment vertical="center"/>
    </xf>
    <xf numFmtId="10" fontId="28" fillId="0" borderId="10" xfId="1" applyNumberFormat="1" applyFont="1" applyFill="1" applyBorder="1" applyAlignment="1"/>
    <xf numFmtId="10" fontId="30" fillId="0" borderId="10" xfId="1" applyNumberFormat="1" applyFont="1" applyBorder="1"/>
    <xf numFmtId="10" fontId="0" fillId="0" borderId="10" xfId="1" applyNumberFormat="1" applyFont="1" applyBorder="1"/>
    <xf numFmtId="10" fontId="28" fillId="0" borderId="10" xfId="1" applyNumberFormat="1" applyFont="1" applyFill="1" applyBorder="1"/>
    <xf numFmtId="10" fontId="0" fillId="0" borderId="0" xfId="0" applyNumberFormat="1"/>
    <xf numFmtId="177" fontId="0" fillId="0" borderId="0" xfId="0" applyNumberFormat="1"/>
    <xf numFmtId="167" fontId="0" fillId="0" borderId="0" xfId="0" quotePrefix="1" applyNumberFormat="1" applyAlignment="1">
      <alignment horizontal="center" vertical="center"/>
    </xf>
    <xf numFmtId="166" fontId="0" fillId="0" borderId="0" xfId="0" applyNumberFormat="1" applyAlignment="1">
      <alignment horizontal="right"/>
    </xf>
    <xf numFmtId="167" fontId="18" fillId="0" borderId="10" xfId="0" applyNumberFormat="1" applyFont="1" applyBorder="1"/>
    <xf numFmtId="176" fontId="0" fillId="0" borderId="10" xfId="0" applyNumberFormat="1" applyBorder="1"/>
    <xf numFmtId="176" fontId="30" fillId="0" borderId="10" xfId="0" applyNumberFormat="1" applyFont="1" applyBorder="1"/>
    <xf numFmtId="167" fontId="0" fillId="0" borderId="10" xfId="0" applyNumberFormat="1" applyBorder="1"/>
    <xf numFmtId="0" fontId="19" fillId="0" borderId="10" xfId="0" applyFont="1" applyBorder="1"/>
    <xf numFmtId="0" fontId="20" fillId="0" borderId="10" xfId="0" applyFont="1" applyBorder="1"/>
    <xf numFmtId="175" fontId="0" fillId="0" borderId="10" xfId="0" applyNumberFormat="1" applyBorder="1" applyAlignment="1">
      <alignment horizontal="right"/>
    </xf>
    <xf numFmtId="176" fontId="0" fillId="0" borderId="10" xfId="0" applyNumberFormat="1" applyBorder="1" applyAlignment="1">
      <alignment horizontal="right"/>
    </xf>
    <xf numFmtId="0" fontId="0" fillId="0" borderId="0" xfId="1" applyNumberFormat="1" applyFont="1"/>
    <xf numFmtId="10" fontId="0" fillId="0" borderId="10" xfId="0" applyNumberFormat="1" applyBorder="1" applyAlignment="1">
      <alignment vertical="center"/>
    </xf>
    <xf numFmtId="10" fontId="0" fillId="0" borderId="10" xfId="0" applyNumberFormat="1" applyBorder="1"/>
    <xf numFmtId="10" fontId="30" fillId="0" borderId="10" xfId="0" applyNumberFormat="1" applyFont="1" applyBorder="1"/>
    <xf numFmtId="10" fontId="19" fillId="0" borderId="10" xfId="0" applyNumberFormat="1" applyFont="1" applyBorder="1" applyAlignment="1">
      <alignment vertical="center"/>
    </xf>
    <xf numFmtId="10" fontId="0" fillId="0" borderId="0" xfId="1" applyNumberFormat="1" applyFont="1" applyAlignment="1">
      <alignment horizontal="center"/>
    </xf>
    <xf numFmtId="10" fontId="0" fillId="0" borderId="0" xfId="1" applyNumberFormat="1" applyFont="1" applyAlignment="1">
      <alignment horizontal="left" indent="1"/>
    </xf>
    <xf numFmtId="10" fontId="19" fillId="0" borderId="0" xfId="1" applyNumberFormat="1" applyFont="1"/>
    <xf numFmtId="177" fontId="0" fillId="33" borderId="0" xfId="1" applyNumberFormat="1" applyFont="1" applyFill="1"/>
    <xf numFmtId="0" fontId="1" fillId="0" borderId="0" xfId="1" applyNumberFormat="1" applyFont="1"/>
    <xf numFmtId="0" fontId="18" fillId="34" borderId="11" xfId="0" applyFont="1" applyFill="1" applyBorder="1" applyAlignment="1">
      <alignment wrapText="1"/>
    </xf>
    <xf numFmtId="167" fontId="18" fillId="0" borderId="10" xfId="0" applyNumberFormat="1" applyFont="1" applyBorder="1" applyAlignment="1">
      <alignment horizontal="center" wrapText="1"/>
    </xf>
    <xf numFmtId="10" fontId="16" fillId="0" borderId="10" xfId="0" applyNumberFormat="1" applyFont="1" applyBorder="1" applyAlignment="1">
      <alignment horizontal="center" vertical="center" wrapText="1"/>
    </xf>
    <xf numFmtId="174" fontId="23" fillId="0" borderId="0" xfId="1" applyNumberFormat="1" applyFont="1" applyFill="1"/>
    <xf numFmtId="0" fontId="19" fillId="0" borderId="0" xfId="0" applyFont="1" applyAlignment="1">
      <alignment vertical="center" wrapText="1"/>
    </xf>
    <xf numFmtId="0" fontId="19" fillId="0" borderId="0" xfId="0" applyFont="1" applyAlignment="1">
      <alignment horizontal="justify" vertical="center"/>
    </xf>
    <xf numFmtId="0" fontId="25" fillId="0" borderId="0" xfId="0" applyFont="1" applyAlignment="1">
      <alignment wrapText="1"/>
    </xf>
    <xf numFmtId="0" fontId="19" fillId="0" borderId="0" xfId="0" applyFont="1" applyAlignment="1">
      <alignment wrapText="1"/>
    </xf>
    <xf numFmtId="10" fontId="16" fillId="0" borderId="0" xfId="1" applyNumberFormat="1" applyFont="1" applyFill="1" applyAlignment="1">
      <alignment horizontal="center"/>
    </xf>
    <xf numFmtId="0" fontId="0" fillId="0" borderId="0" xfId="0" applyAlignment="1">
      <alignment vertical="center" wrapText="1"/>
    </xf>
    <xf numFmtId="0" fontId="0" fillId="0" borderId="0" xfId="0" applyAlignment="1">
      <alignment wrapText="1"/>
    </xf>
    <xf numFmtId="0" fontId="0" fillId="0" borderId="0" xfId="0" applyAlignment="1">
      <alignment horizontal="justify" vertical="center"/>
    </xf>
  </cellXfs>
  <cellStyles count="47">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4" xr:uid="{1BEA7912-EC82-433F-B340-2B2EACE67DA9}"/>
    <cellStyle name="Currency 2" xfId="45" xr:uid="{C4DD14F9-6712-4C49-92CF-78F0BEFFD56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8D440A21-F6A9-4E4C-A7E8-F8CB29A89FAA}"/>
    <cellStyle name="Note" xfId="16" builtinId="10" customBuiltin="1"/>
    <cellStyle name="Output" xfId="11" builtinId="21" customBuiltin="1"/>
    <cellStyle name="Percent" xfId="1" builtinId="5"/>
    <cellStyle name="Percent 2" xfId="46" xr:uid="{10C4618D-0144-4FC9-B8E2-F5AF5BF7E5DD}"/>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May</a:t>
            </a:r>
            <a:r>
              <a:rPr lang="en-US" baseline="0"/>
              <a:t> /June - Attribution</a:t>
            </a:r>
          </a:p>
        </c:rich>
      </c:tx>
      <c:layout>
        <c:manualLayout>
          <c:xMode val="edge"/>
          <c:yMode val="edge"/>
          <c:x val="0.25250678040244967"/>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chemeClr val="tx2"/>
            </a:solidFill>
          </c:spPr>
          <c:dPt>
            <c:idx val="0"/>
            <c:bubble3D val="0"/>
            <c:spPr>
              <a:solidFill>
                <a:schemeClr val="tx2">
                  <a:lumMod val="50000"/>
                </a:schemeClr>
              </a:solidFill>
              <a:ln w="19050">
                <a:solidFill>
                  <a:schemeClr val="lt1"/>
                </a:solidFill>
              </a:ln>
              <a:effectLst/>
            </c:spPr>
            <c:extLst>
              <c:ext xmlns:c16="http://schemas.microsoft.com/office/drawing/2014/chart" uri="{C3380CC4-5D6E-409C-BE32-E72D297353CC}">
                <c16:uniqueId val="{00000001-F7C5-4AF7-856F-575E11901AB2}"/>
              </c:ext>
            </c:extLst>
          </c:dPt>
          <c:dPt>
            <c:idx val="1"/>
            <c:bubble3D val="0"/>
            <c:spPr>
              <a:solidFill>
                <a:schemeClr val="tx2"/>
              </a:solidFill>
              <a:ln w="19050">
                <a:solidFill>
                  <a:schemeClr val="lt1"/>
                </a:solidFill>
              </a:ln>
              <a:effectLst/>
            </c:spPr>
            <c:extLst>
              <c:ext xmlns:c16="http://schemas.microsoft.com/office/drawing/2014/chart" uri="{C3380CC4-5D6E-409C-BE32-E72D297353CC}">
                <c16:uniqueId val="{00000003-E551-4951-9305-C7CA765FD4B4}"/>
              </c:ext>
            </c:extLst>
          </c:dPt>
          <c:cat>
            <c:strRef>
              <c:f>'Monthly Returns and Attribution'!$Q$44:$R$44</c:f>
              <c:strCache>
                <c:ptCount val="2"/>
                <c:pt idx="0">
                  <c:v>LONG </c:v>
                </c:pt>
                <c:pt idx="1">
                  <c:v>SHORT</c:v>
                </c:pt>
              </c:strCache>
            </c:strRef>
          </c:cat>
          <c:val>
            <c:numRef>
              <c:f>'Monthly Returns and Attribution'!$Q$45:$R$45</c:f>
              <c:numCache>
                <c:formatCode>0.0%</c:formatCode>
                <c:ptCount val="2"/>
                <c:pt idx="0">
                  <c:v>-0.1673260860462199</c:v>
                </c:pt>
                <c:pt idx="1">
                  <c:v>-8.6055231909973634E-2</c:v>
                </c:pt>
              </c:numCache>
            </c:numRef>
          </c:val>
          <c:extLst>
            <c:ext xmlns:c16="http://schemas.microsoft.com/office/drawing/2014/chart" uri="{C3380CC4-5D6E-409C-BE32-E72D297353CC}">
              <c16:uniqueId val="{00000000-F7C5-4AF7-856F-575E11901AB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54639</xdr:colOff>
      <xdr:row>28</xdr:row>
      <xdr:rowOff>53457</xdr:rowOff>
    </xdr:from>
    <xdr:to>
      <xdr:col>13</xdr:col>
      <xdr:colOff>4429</xdr:colOff>
      <xdr:row>43</xdr:row>
      <xdr:rowOff>27761</xdr:rowOff>
    </xdr:to>
    <xdr:graphicFrame macro="">
      <xdr:nvGraphicFramePr>
        <xdr:cNvPr id="2" name="Chart 1">
          <a:extLst>
            <a:ext uri="{FF2B5EF4-FFF2-40B4-BE49-F238E27FC236}">
              <a16:creationId xmlns:a16="http://schemas.microsoft.com/office/drawing/2014/main" id="{82125ADB-92F8-1B50-DEFE-8AE04E13A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allostery.sharepoint.com/sites/Trading/Shared%20Documents/Operations/Prof%20Loss/Top%20N%20Prof%20Loss%20by%20Position2.xlsm" TargetMode="External"/><Relationship Id="rId1" Type="http://schemas.openxmlformats.org/officeDocument/2006/relationships/externalLinkPath" Target="/sites/Trading/Shared%20Documents/Operations/Prof%20Loss/Top%20N%20Prof%20Loss%20by%20Position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Config"/>
    </sheetNames>
    <sheetDataSet>
      <sheetData sheetId="0"/>
      <sheetData sheetId="1">
        <row r="3">
          <cell r="E3" t="str">
            <v>By Strategy and Substrategy</v>
          </cell>
        </row>
        <row r="4">
          <cell r="E4" t="str">
            <v>By Strategy</v>
          </cell>
        </row>
        <row r="5">
          <cell r="E5" t="str">
            <v>By Name</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27C3-59F9-4D9E-991D-51DA540A29EE}">
  <sheetPr codeName="Sheet2"/>
  <dimension ref="A1:L580"/>
  <sheetViews>
    <sheetView tabSelected="1" zoomScale="91" zoomScaleNormal="144" workbookViewId="0">
      <pane ySplit="1" topLeftCell="A468" activePane="bottomLeft" state="frozen"/>
      <selection pane="bottomLeft" activeCell="B504" sqref="B504"/>
    </sheetView>
  </sheetViews>
  <sheetFormatPr defaultRowHeight="14.5" x14ac:dyDescent="0.35"/>
  <cols>
    <col min="1" max="1" width="18.1796875" style="69" customWidth="1"/>
    <col min="2" max="2" width="20.1796875" style="75" customWidth="1"/>
    <col min="3" max="3" width="19.81640625" style="79" customWidth="1"/>
    <col min="4" max="4" width="15.26953125" style="9" customWidth="1"/>
    <col min="5" max="5" width="15.26953125" style="10" customWidth="1"/>
    <col min="6" max="6" width="13.81640625" customWidth="1"/>
    <col min="7" max="7" width="10.81640625" bestFit="1" customWidth="1"/>
    <col min="8" max="8" width="22.26953125" customWidth="1"/>
    <col min="9" max="9" width="23.7265625" customWidth="1"/>
    <col min="10" max="10" width="4.7265625" customWidth="1"/>
    <col min="11" max="12" width="14.453125" bestFit="1" customWidth="1"/>
  </cols>
  <sheetData>
    <row r="1" spans="1:12" s="12" customFormat="1" ht="29" x14ac:dyDescent="0.35">
      <c r="A1" s="85" t="s">
        <v>547</v>
      </c>
      <c r="B1" s="86" t="s">
        <v>161</v>
      </c>
      <c r="C1" s="79"/>
      <c r="D1" s="11"/>
      <c r="E1" s="11"/>
      <c r="H1" s="13"/>
      <c r="I1" s="13"/>
      <c r="J1" s="13"/>
      <c r="K1" s="13"/>
      <c r="L1" s="13"/>
    </row>
    <row r="2" spans="1:12" x14ac:dyDescent="0.35">
      <c r="A2" s="66"/>
    </row>
    <row r="3" spans="1:12" x14ac:dyDescent="0.35">
      <c r="A3" s="67">
        <v>44931</v>
      </c>
      <c r="B3" s="57">
        <v>-1.6682655148878562E-4</v>
      </c>
      <c r="C3" s="80"/>
      <c r="D3"/>
      <c r="E3"/>
      <c r="J3" s="14"/>
    </row>
    <row r="4" spans="1:12" x14ac:dyDescent="0.35">
      <c r="A4" s="67">
        <v>44932</v>
      </c>
      <c r="B4" s="57">
        <v>-4.6671556679594804E-3</v>
      </c>
      <c r="C4" s="80"/>
      <c r="D4"/>
      <c r="E4"/>
      <c r="J4" s="14"/>
    </row>
    <row r="5" spans="1:12" x14ac:dyDescent="0.35">
      <c r="A5" s="67">
        <v>44935</v>
      </c>
      <c r="B5" s="57">
        <v>-5.3412263360866248E-3</v>
      </c>
      <c r="C5" s="80"/>
      <c r="D5"/>
      <c r="E5"/>
      <c r="J5" s="14"/>
    </row>
    <row r="6" spans="1:12" x14ac:dyDescent="0.35">
      <c r="A6" s="67">
        <v>44936</v>
      </c>
      <c r="B6" s="57">
        <v>-2.9342340981664E-4</v>
      </c>
      <c r="C6" s="80"/>
      <c r="D6"/>
      <c r="E6"/>
      <c r="J6" s="14"/>
    </row>
    <row r="7" spans="1:12" x14ac:dyDescent="0.35">
      <c r="A7" s="67">
        <v>44937</v>
      </c>
      <c r="B7" s="57">
        <v>1.5505470066438322E-3</v>
      </c>
      <c r="C7" s="80"/>
      <c r="D7"/>
      <c r="E7"/>
      <c r="J7" s="14"/>
    </row>
    <row r="8" spans="1:12" x14ac:dyDescent="0.35">
      <c r="A8" s="67">
        <v>44938</v>
      </c>
      <c r="B8" s="57">
        <v>1.4535704706247361E-2</v>
      </c>
      <c r="C8" s="80"/>
      <c r="D8"/>
      <c r="E8" s="14"/>
      <c r="L8" s="14"/>
    </row>
    <row r="9" spans="1:12" x14ac:dyDescent="0.35">
      <c r="A9" s="67">
        <v>44939</v>
      </c>
      <c r="B9" s="57">
        <v>8.7981172861700801E-3</v>
      </c>
      <c r="C9" s="80"/>
      <c r="D9"/>
      <c r="E9" s="14"/>
      <c r="L9" s="14"/>
    </row>
    <row r="10" spans="1:12" x14ac:dyDescent="0.35">
      <c r="A10" s="67">
        <v>44943</v>
      </c>
      <c r="B10" s="57">
        <v>-8.7945933491173633E-4</v>
      </c>
      <c r="C10" s="80"/>
      <c r="D10"/>
      <c r="E10" s="14"/>
      <c r="L10" s="14"/>
    </row>
    <row r="11" spans="1:12" x14ac:dyDescent="0.35">
      <c r="A11" s="67">
        <v>44944</v>
      </c>
      <c r="B11" s="57">
        <v>4.0497239944611999E-3</v>
      </c>
      <c r="C11" s="80"/>
      <c r="D11"/>
      <c r="E11" s="14"/>
      <c r="L11" s="14"/>
    </row>
    <row r="12" spans="1:12" x14ac:dyDescent="0.35">
      <c r="A12" s="67">
        <v>44945</v>
      </c>
      <c r="B12" s="57">
        <v>1.8073283771414561E-3</v>
      </c>
      <c r="C12" s="80"/>
      <c r="D12"/>
      <c r="E12" s="14"/>
      <c r="L12" s="14"/>
    </row>
    <row r="13" spans="1:12" x14ac:dyDescent="0.35">
      <c r="A13" s="67">
        <v>44946</v>
      </c>
      <c r="B13" s="57">
        <v>-4.4692282411924484E-3</v>
      </c>
      <c r="C13" s="80"/>
      <c r="D13"/>
      <c r="E13" s="14"/>
      <c r="L13" s="14"/>
    </row>
    <row r="14" spans="1:12" x14ac:dyDescent="0.35">
      <c r="A14" s="67">
        <v>44949</v>
      </c>
      <c r="B14" s="57">
        <v>1.012162427642024E-2</v>
      </c>
      <c r="C14" s="80"/>
      <c r="D14"/>
      <c r="E14" s="14"/>
      <c r="L14" s="14"/>
    </row>
    <row r="15" spans="1:12" x14ac:dyDescent="0.35">
      <c r="A15" s="67">
        <v>44950</v>
      </c>
      <c r="B15" s="57">
        <v>5.614844015997808E-3</v>
      </c>
      <c r="C15" s="80"/>
      <c r="D15"/>
      <c r="E15" s="14"/>
      <c r="L15" s="14"/>
    </row>
    <row r="16" spans="1:12" x14ac:dyDescent="0.35">
      <c r="A16" s="67">
        <v>44951</v>
      </c>
      <c r="B16" s="57">
        <v>5.6193039427579845E-3</v>
      </c>
      <c r="C16" s="80"/>
      <c r="D16"/>
      <c r="E16" s="14"/>
      <c r="L16" s="14"/>
    </row>
    <row r="17" spans="1:12" x14ac:dyDescent="0.35">
      <c r="A17" s="67">
        <v>44952</v>
      </c>
      <c r="B17" s="57">
        <v>-4.8670948461540884E-3</v>
      </c>
      <c r="C17" s="80"/>
      <c r="D17"/>
      <c r="E17" s="14"/>
      <c r="L17" s="14"/>
    </row>
    <row r="18" spans="1:12" x14ac:dyDescent="0.35">
      <c r="A18" s="67">
        <v>44953</v>
      </c>
      <c r="B18" s="57">
        <v>-5.5861263911370241E-3</v>
      </c>
      <c r="C18" s="80"/>
      <c r="D18"/>
      <c r="E18" s="14"/>
      <c r="L18" s="14"/>
    </row>
    <row r="19" spans="1:12" x14ac:dyDescent="0.35">
      <c r="A19" s="67">
        <v>44956</v>
      </c>
      <c r="B19" s="57">
        <v>-1.8733642544161121E-3</v>
      </c>
      <c r="C19" s="80"/>
      <c r="D19"/>
      <c r="E19" s="14"/>
      <c r="L19" s="14"/>
    </row>
    <row r="20" spans="1:12" x14ac:dyDescent="0.35">
      <c r="A20" s="67">
        <v>44957</v>
      </c>
      <c r="B20" s="57">
        <v>7.6872630023842722E-3</v>
      </c>
      <c r="C20" s="80"/>
      <c r="D20"/>
      <c r="E20" s="14"/>
      <c r="L20" s="14"/>
    </row>
    <row r="21" spans="1:12" x14ac:dyDescent="0.35">
      <c r="A21" s="67">
        <v>44958</v>
      </c>
      <c r="B21" s="57">
        <v>-6.6145490355110888E-3</v>
      </c>
      <c r="C21" s="80"/>
      <c r="D21"/>
      <c r="E21" s="14"/>
      <c r="L21" s="14"/>
    </row>
    <row r="22" spans="1:12" x14ac:dyDescent="0.35">
      <c r="A22" s="67">
        <v>44959</v>
      </c>
      <c r="B22" s="57">
        <v>-8.848413754024561E-3</v>
      </c>
      <c r="C22" s="80"/>
      <c r="D22"/>
      <c r="E22" s="14"/>
      <c r="L22" s="14"/>
    </row>
    <row r="23" spans="1:12" x14ac:dyDescent="0.35">
      <c r="A23" s="67">
        <v>44960</v>
      </c>
      <c r="B23" s="57">
        <v>-3.7949208281668565E-3</v>
      </c>
      <c r="C23" s="80"/>
      <c r="D23"/>
      <c r="E23" s="14"/>
      <c r="L23" s="14"/>
    </row>
    <row r="24" spans="1:12" x14ac:dyDescent="0.35">
      <c r="A24" s="67">
        <v>44963</v>
      </c>
      <c r="B24" s="57">
        <v>3.0429697117925845E-3</v>
      </c>
      <c r="C24" s="80"/>
      <c r="D24"/>
      <c r="E24" s="14"/>
      <c r="L24" s="14"/>
    </row>
    <row r="25" spans="1:12" x14ac:dyDescent="0.35">
      <c r="A25" s="67">
        <v>44964</v>
      </c>
      <c r="B25" s="57">
        <v>8.0296823792420004E-3</v>
      </c>
      <c r="C25" s="80"/>
      <c r="D25"/>
      <c r="E25" s="14"/>
      <c r="L25" s="14"/>
    </row>
    <row r="26" spans="1:12" x14ac:dyDescent="0.35">
      <c r="A26" s="67">
        <v>44965</v>
      </c>
      <c r="B26" s="57">
        <v>3.9374393195581439E-3</v>
      </c>
      <c r="C26" s="80"/>
      <c r="D26"/>
      <c r="E26" s="14"/>
      <c r="L26" s="14"/>
    </row>
    <row r="27" spans="1:12" x14ac:dyDescent="0.35">
      <c r="A27" s="67">
        <v>44966</v>
      </c>
      <c r="B27" s="57">
        <v>2.876864393891944E-3</v>
      </c>
      <c r="C27" s="80"/>
      <c r="D27"/>
      <c r="E27" s="14"/>
      <c r="L27" s="14"/>
    </row>
    <row r="28" spans="1:12" x14ac:dyDescent="0.35">
      <c r="A28" s="67">
        <v>44967</v>
      </c>
      <c r="B28" s="57">
        <v>1.1076168138137281E-3</v>
      </c>
      <c r="C28" s="80"/>
      <c r="D28"/>
      <c r="E28" s="14"/>
      <c r="L28" s="14"/>
    </row>
    <row r="29" spans="1:12" x14ac:dyDescent="0.35">
      <c r="A29" s="67">
        <v>44970</v>
      </c>
      <c r="B29" s="57">
        <v>-4.8839295002363042E-3</v>
      </c>
      <c r="C29" s="80"/>
      <c r="D29"/>
      <c r="E29" s="14"/>
      <c r="L29" s="14"/>
    </row>
    <row r="30" spans="1:12" x14ac:dyDescent="0.35">
      <c r="A30" s="67">
        <v>44971</v>
      </c>
      <c r="B30" s="57">
        <v>5.6973338978275846E-3</v>
      </c>
      <c r="C30" s="80"/>
      <c r="D30"/>
      <c r="E30" s="14"/>
      <c r="L30" s="14"/>
    </row>
    <row r="31" spans="1:12" x14ac:dyDescent="0.35">
      <c r="A31" s="67">
        <v>44972</v>
      </c>
      <c r="B31" s="57">
        <v>5.0322857815583439E-4</v>
      </c>
      <c r="C31" s="80"/>
      <c r="D31"/>
      <c r="E31" s="14"/>
      <c r="L31" s="14"/>
    </row>
    <row r="32" spans="1:12" x14ac:dyDescent="0.35">
      <c r="A32" s="67">
        <v>44973</v>
      </c>
      <c r="B32" s="57">
        <v>1.1235327954881521E-2</v>
      </c>
      <c r="C32" s="80"/>
      <c r="D32"/>
      <c r="E32" s="14"/>
      <c r="L32" s="14"/>
    </row>
    <row r="33" spans="1:12" x14ac:dyDescent="0.35">
      <c r="A33" s="67">
        <v>44974</v>
      </c>
      <c r="B33" s="57">
        <v>5.485642860918816E-3</v>
      </c>
      <c r="C33" s="80"/>
      <c r="D33"/>
      <c r="E33" s="14"/>
      <c r="L33" s="14"/>
    </row>
    <row r="34" spans="1:12" x14ac:dyDescent="0.35">
      <c r="A34" s="67">
        <v>44978</v>
      </c>
      <c r="B34" s="57">
        <v>3.2057846504773835E-3</v>
      </c>
      <c r="C34" s="80"/>
      <c r="D34"/>
      <c r="E34" s="14"/>
      <c r="L34" s="14"/>
    </row>
    <row r="35" spans="1:12" x14ac:dyDescent="0.35">
      <c r="A35" s="67">
        <v>44979</v>
      </c>
      <c r="B35" s="57">
        <v>1.160290030702632E-2</v>
      </c>
      <c r="C35" s="80"/>
      <c r="D35"/>
      <c r="E35" s="14"/>
      <c r="L35" s="14"/>
    </row>
    <row r="36" spans="1:12" x14ac:dyDescent="0.35">
      <c r="A36" s="67">
        <v>44980</v>
      </c>
      <c r="B36" s="57">
        <v>5.7520920126156805E-3</v>
      </c>
      <c r="C36" s="80"/>
      <c r="D36"/>
      <c r="E36" s="14"/>
      <c r="L36" s="14"/>
    </row>
    <row r="37" spans="1:12" x14ac:dyDescent="0.35">
      <c r="A37" s="67">
        <v>44981</v>
      </c>
      <c r="B37" s="57">
        <v>-2.9935908651727203E-3</v>
      </c>
      <c r="C37" s="80"/>
      <c r="D37"/>
      <c r="E37" s="14"/>
      <c r="L37" s="14"/>
    </row>
    <row r="38" spans="1:12" x14ac:dyDescent="0.35">
      <c r="A38" s="67">
        <v>44984</v>
      </c>
      <c r="B38" s="57">
        <v>-1.7305139011655841E-3</v>
      </c>
      <c r="C38" s="80"/>
      <c r="D38"/>
      <c r="E38" s="14"/>
      <c r="L38" s="14"/>
    </row>
    <row r="39" spans="1:12" x14ac:dyDescent="0.35">
      <c r="A39" s="67">
        <v>44985</v>
      </c>
      <c r="B39" s="57">
        <v>8.5073591663686401E-3</v>
      </c>
      <c r="C39" s="80"/>
      <c r="D39"/>
      <c r="E39" s="14"/>
      <c r="L39" s="14"/>
    </row>
    <row r="40" spans="1:12" x14ac:dyDescent="0.35">
      <c r="A40" s="67">
        <v>44986</v>
      </c>
      <c r="B40" s="57">
        <v>9.7310472878097617E-3</v>
      </c>
      <c r="C40" s="80"/>
      <c r="D40"/>
      <c r="E40" s="14"/>
      <c r="L40" s="14"/>
    </row>
    <row r="41" spans="1:12" x14ac:dyDescent="0.35">
      <c r="A41" s="67">
        <v>44987</v>
      </c>
      <c r="B41" s="57">
        <v>4.0460941564832726E-3</v>
      </c>
      <c r="C41" s="80"/>
      <c r="D41"/>
      <c r="E41" s="14"/>
      <c r="L41" s="14"/>
    </row>
    <row r="42" spans="1:12" x14ac:dyDescent="0.35">
      <c r="A42" s="67">
        <v>44988</v>
      </c>
      <c r="B42" s="57">
        <v>-1.254898800570608E-2</v>
      </c>
      <c r="C42" s="80"/>
      <c r="D42"/>
      <c r="E42" s="14"/>
      <c r="L42" s="14"/>
    </row>
    <row r="43" spans="1:12" x14ac:dyDescent="0.35">
      <c r="A43" s="67">
        <v>44991</v>
      </c>
      <c r="B43" s="57">
        <v>3.7863704922305204E-4</v>
      </c>
      <c r="C43" s="80"/>
      <c r="D43"/>
      <c r="E43" s="14"/>
      <c r="L43" s="14"/>
    </row>
    <row r="44" spans="1:12" x14ac:dyDescent="0.35">
      <c r="A44" s="67">
        <v>44992</v>
      </c>
      <c r="B44" s="57">
        <v>6.6333783152668253E-3</v>
      </c>
      <c r="C44" s="80"/>
      <c r="D44"/>
      <c r="E44" s="14"/>
      <c r="L44" s="14"/>
    </row>
    <row r="45" spans="1:12" x14ac:dyDescent="0.35">
      <c r="A45" s="67">
        <v>44993</v>
      </c>
      <c r="B45" s="57">
        <v>-6.0446819338450166E-3</v>
      </c>
      <c r="C45" s="80"/>
      <c r="D45"/>
      <c r="E45" s="14"/>
      <c r="L45" s="14"/>
    </row>
    <row r="46" spans="1:12" x14ac:dyDescent="0.35">
      <c r="A46" s="67">
        <v>44994</v>
      </c>
      <c r="B46" s="57">
        <v>-9.1572176185987996E-4</v>
      </c>
      <c r="C46" s="80"/>
      <c r="D46"/>
      <c r="E46" s="14"/>
      <c r="L46" s="14"/>
    </row>
    <row r="47" spans="1:12" x14ac:dyDescent="0.35">
      <c r="A47" s="67">
        <v>44995</v>
      </c>
      <c r="B47" s="57">
        <v>-1.8937724385671283E-2</v>
      </c>
      <c r="C47" s="80"/>
      <c r="D47"/>
      <c r="E47" s="14"/>
      <c r="L47" s="14"/>
    </row>
    <row r="48" spans="1:12" x14ac:dyDescent="0.35">
      <c r="A48" s="67">
        <v>44998</v>
      </c>
      <c r="B48" s="57">
        <v>1.12824171414788E-2</v>
      </c>
      <c r="C48" s="80"/>
      <c r="D48"/>
      <c r="E48" s="14"/>
      <c r="L48" s="14"/>
    </row>
    <row r="49" spans="1:12" x14ac:dyDescent="0.35">
      <c r="A49" s="67">
        <v>44999</v>
      </c>
      <c r="B49" s="57">
        <v>-1.462894584270168E-2</v>
      </c>
      <c r="C49" s="80"/>
      <c r="D49"/>
      <c r="E49" s="14"/>
      <c r="L49" s="14"/>
    </row>
    <row r="50" spans="1:12" x14ac:dyDescent="0.35">
      <c r="A50" s="67">
        <v>45000</v>
      </c>
      <c r="B50" s="57">
        <v>1.1006080783136881E-2</v>
      </c>
      <c r="C50" s="80"/>
      <c r="D50"/>
      <c r="E50" s="14"/>
      <c r="L50" s="14"/>
    </row>
    <row r="51" spans="1:12" x14ac:dyDescent="0.35">
      <c r="A51" s="67">
        <v>45001</v>
      </c>
      <c r="B51" s="57">
        <v>1.9236518759663921E-3</v>
      </c>
      <c r="C51" s="80"/>
      <c r="D51"/>
      <c r="E51" s="14"/>
      <c r="L51" s="14"/>
    </row>
    <row r="52" spans="1:12" x14ac:dyDescent="0.35">
      <c r="A52" s="67">
        <v>45002</v>
      </c>
      <c r="B52" s="57">
        <v>1.852643802900256E-2</v>
      </c>
      <c r="C52" s="80"/>
      <c r="D52"/>
      <c r="E52" s="14"/>
      <c r="L52" s="14"/>
    </row>
    <row r="53" spans="1:12" x14ac:dyDescent="0.35">
      <c r="A53" s="67">
        <v>45005</v>
      </c>
      <c r="B53" s="57">
        <v>-2.2787364718217282E-2</v>
      </c>
      <c r="C53" s="80"/>
      <c r="D53"/>
      <c r="E53" s="14"/>
      <c r="L53" s="14"/>
    </row>
    <row r="54" spans="1:12" x14ac:dyDescent="0.35">
      <c r="A54" s="67">
        <v>45006</v>
      </c>
      <c r="B54" s="57">
        <v>-9.2113501259000804E-3</v>
      </c>
      <c r="C54" s="80"/>
      <c r="D54"/>
      <c r="E54" s="14"/>
      <c r="L54" s="14"/>
    </row>
    <row r="55" spans="1:12" x14ac:dyDescent="0.35">
      <c r="A55" s="67">
        <v>45007</v>
      </c>
      <c r="B55" s="57">
        <v>-2.905046413487696E-3</v>
      </c>
      <c r="C55" s="80"/>
      <c r="D55"/>
      <c r="E55" s="14"/>
      <c r="L55" s="14"/>
    </row>
    <row r="56" spans="1:12" x14ac:dyDescent="0.35">
      <c r="A56" s="67">
        <v>45008</v>
      </c>
      <c r="B56" s="57">
        <v>3.33432609203932E-3</v>
      </c>
      <c r="C56" s="80"/>
      <c r="D56"/>
      <c r="E56" s="14"/>
      <c r="L56" s="14"/>
    </row>
    <row r="57" spans="1:12" x14ac:dyDescent="0.35">
      <c r="A57" s="67">
        <v>45009</v>
      </c>
      <c r="B57" s="57">
        <v>-7.2723657768193608E-3</v>
      </c>
      <c r="C57" s="80"/>
      <c r="D57"/>
      <c r="E57" s="14"/>
      <c r="L57" s="14"/>
    </row>
    <row r="58" spans="1:12" x14ac:dyDescent="0.35">
      <c r="A58" s="67">
        <v>45012</v>
      </c>
      <c r="B58" s="57">
        <v>-3.1663545621866806E-3</v>
      </c>
      <c r="C58" s="80"/>
      <c r="D58"/>
      <c r="E58" s="14"/>
      <c r="L58" s="14"/>
    </row>
    <row r="59" spans="1:12" x14ac:dyDescent="0.35">
      <c r="A59" s="67">
        <v>45013</v>
      </c>
      <c r="B59" s="57">
        <v>3.1997067123121762E-4</v>
      </c>
      <c r="C59" s="80"/>
      <c r="D59"/>
      <c r="E59" s="14"/>
      <c r="L59" s="14"/>
    </row>
    <row r="60" spans="1:12" x14ac:dyDescent="0.35">
      <c r="A60" s="67">
        <v>45014</v>
      </c>
      <c r="B60" s="57">
        <v>1.0207275046358081E-2</v>
      </c>
      <c r="C60" s="80"/>
      <c r="D60"/>
      <c r="E60" s="14"/>
      <c r="L60" s="14"/>
    </row>
    <row r="61" spans="1:12" x14ac:dyDescent="0.35">
      <c r="A61" s="67">
        <v>45015</v>
      </c>
      <c r="B61" s="57">
        <v>4.3928364224616002E-3</v>
      </c>
      <c r="C61" s="80"/>
      <c r="D61"/>
      <c r="E61" s="14"/>
      <c r="L61" s="14"/>
    </row>
    <row r="62" spans="1:12" x14ac:dyDescent="0.35">
      <c r="A62" s="67">
        <v>45016</v>
      </c>
      <c r="B62" s="57">
        <v>6.1908841614489044E-3</v>
      </c>
      <c r="C62" s="80"/>
      <c r="D62"/>
      <c r="E62" s="14"/>
      <c r="L62" s="14"/>
    </row>
    <row r="63" spans="1:12" x14ac:dyDescent="0.35">
      <c r="A63" s="67">
        <v>45019</v>
      </c>
      <c r="B63" s="57">
        <v>1.523173479855088E-4</v>
      </c>
      <c r="C63" s="80"/>
      <c r="D63"/>
      <c r="E63" s="14"/>
      <c r="L63" s="14"/>
    </row>
    <row r="64" spans="1:12" x14ac:dyDescent="0.35">
      <c r="A64" s="67">
        <v>45020</v>
      </c>
      <c r="B64" s="57">
        <v>-3.2306764622469526E-3</v>
      </c>
      <c r="C64" s="80"/>
      <c r="D64"/>
      <c r="E64" s="14"/>
      <c r="L64" s="14"/>
    </row>
    <row r="65" spans="1:12" x14ac:dyDescent="0.35">
      <c r="A65" s="67">
        <v>45021</v>
      </c>
      <c r="B65" s="57">
        <v>-8.7086436851872805E-3</v>
      </c>
      <c r="C65" s="80"/>
      <c r="D65"/>
      <c r="E65" s="14"/>
      <c r="L65" s="14"/>
    </row>
    <row r="66" spans="1:12" x14ac:dyDescent="0.35">
      <c r="A66" s="67">
        <v>45022</v>
      </c>
      <c r="B66" s="57">
        <v>-1.20301495679012E-2</v>
      </c>
      <c r="C66" s="80"/>
      <c r="D66"/>
      <c r="E66" s="14"/>
      <c r="L66" s="14"/>
    </row>
    <row r="67" spans="1:12" x14ac:dyDescent="0.35">
      <c r="A67" s="67">
        <v>45026</v>
      </c>
      <c r="B67" s="57">
        <v>1.1067850927885647E-2</v>
      </c>
      <c r="C67" s="80"/>
      <c r="D67"/>
      <c r="E67" s="14"/>
      <c r="L67" s="14"/>
    </row>
    <row r="68" spans="1:12" x14ac:dyDescent="0.35">
      <c r="A68" s="67">
        <v>45027</v>
      </c>
      <c r="B68" s="57">
        <v>-6.4596910593500969E-3</v>
      </c>
      <c r="C68" s="80"/>
      <c r="D68"/>
      <c r="E68" s="14"/>
      <c r="L68" s="14"/>
    </row>
    <row r="69" spans="1:12" x14ac:dyDescent="0.35">
      <c r="A69" s="67">
        <v>45028</v>
      </c>
      <c r="B69" s="57">
        <v>-7.6425263129653606E-5</v>
      </c>
      <c r="C69" s="80"/>
      <c r="D69"/>
      <c r="E69" s="14"/>
      <c r="L69" s="14"/>
    </row>
    <row r="70" spans="1:12" x14ac:dyDescent="0.35">
      <c r="A70" s="67">
        <v>45029</v>
      </c>
      <c r="B70" s="57">
        <v>-9.904918273278801E-3</v>
      </c>
      <c r="C70" s="80"/>
      <c r="D70"/>
      <c r="E70" s="14"/>
      <c r="L70" s="14"/>
    </row>
    <row r="71" spans="1:12" x14ac:dyDescent="0.35">
      <c r="A71" s="67">
        <v>45030</v>
      </c>
      <c r="B71" s="57">
        <v>8.1007404993542406E-3</v>
      </c>
      <c r="C71" s="80"/>
      <c r="D71"/>
      <c r="E71" s="14"/>
      <c r="L71" s="14"/>
    </row>
    <row r="72" spans="1:12" x14ac:dyDescent="0.35">
      <c r="A72" s="67">
        <v>45033</v>
      </c>
      <c r="B72" s="57">
        <v>4.3150226432675997E-3</v>
      </c>
      <c r="C72" s="80"/>
      <c r="D72"/>
      <c r="E72" s="14"/>
      <c r="L72" s="14"/>
    </row>
    <row r="73" spans="1:12" x14ac:dyDescent="0.35">
      <c r="A73" s="67">
        <v>45034</v>
      </c>
      <c r="B73" s="57">
        <v>1.0386096144827682E-2</v>
      </c>
      <c r="C73" s="80"/>
      <c r="D73"/>
      <c r="E73" s="14"/>
      <c r="L73" s="14"/>
    </row>
    <row r="74" spans="1:12" x14ac:dyDescent="0.35">
      <c r="A74" s="67">
        <v>45035</v>
      </c>
      <c r="B74" s="57">
        <v>7.9018277509352013E-3</v>
      </c>
      <c r="C74" s="80"/>
      <c r="D74"/>
      <c r="E74" s="14"/>
      <c r="L74" s="14"/>
    </row>
    <row r="75" spans="1:12" x14ac:dyDescent="0.35">
      <c r="A75" s="67">
        <v>45036</v>
      </c>
      <c r="B75" s="57">
        <v>3.1189696108088003E-3</v>
      </c>
      <c r="C75" s="80"/>
      <c r="D75"/>
      <c r="E75" s="14"/>
      <c r="L75" s="14"/>
    </row>
    <row r="76" spans="1:12" x14ac:dyDescent="0.35">
      <c r="A76" s="67">
        <v>45037</v>
      </c>
      <c r="B76" s="57">
        <v>9.3313714568985604E-3</v>
      </c>
      <c r="C76" s="80"/>
      <c r="D76"/>
      <c r="E76" s="14"/>
      <c r="L76" s="14"/>
    </row>
    <row r="77" spans="1:12" x14ac:dyDescent="0.35">
      <c r="A77" s="67">
        <v>45040</v>
      </c>
      <c r="B77" s="57">
        <v>-2.5520395634475602E-3</v>
      </c>
      <c r="C77" s="80"/>
      <c r="D77"/>
      <c r="E77" s="14"/>
      <c r="L77" s="14"/>
    </row>
    <row r="78" spans="1:12" x14ac:dyDescent="0.35">
      <c r="A78" s="67">
        <v>45041</v>
      </c>
      <c r="B78" s="57">
        <v>-3.4595557295750406E-3</v>
      </c>
      <c r="C78" s="80"/>
      <c r="D78"/>
      <c r="E78" s="14"/>
      <c r="L78" s="14"/>
    </row>
    <row r="79" spans="1:12" x14ac:dyDescent="0.35">
      <c r="A79" s="67">
        <v>45042</v>
      </c>
      <c r="B79" s="57">
        <v>9.4429546018149606E-3</v>
      </c>
      <c r="C79" s="80"/>
      <c r="D79"/>
      <c r="E79" s="14"/>
      <c r="L79" s="14"/>
    </row>
    <row r="80" spans="1:12" x14ac:dyDescent="0.35">
      <c r="A80" s="67">
        <v>45043</v>
      </c>
      <c r="B80" s="57">
        <v>-3.4977299275086959E-3</v>
      </c>
      <c r="C80" s="80"/>
      <c r="D80"/>
      <c r="E80" s="14"/>
      <c r="L80" s="14"/>
    </row>
    <row r="81" spans="1:12" x14ac:dyDescent="0.35">
      <c r="A81" s="67">
        <v>45044</v>
      </c>
      <c r="B81" s="57">
        <v>5.5607224970110327E-3</v>
      </c>
      <c r="C81" s="80"/>
      <c r="D81"/>
      <c r="E81" s="14"/>
      <c r="L81" s="14"/>
    </row>
    <row r="82" spans="1:12" x14ac:dyDescent="0.35">
      <c r="A82" s="67">
        <v>45047</v>
      </c>
      <c r="B82" s="57">
        <v>7.3545967858258642E-3</v>
      </c>
      <c r="C82" s="80"/>
      <c r="D82"/>
      <c r="E82" s="14"/>
      <c r="L82" s="14"/>
    </row>
    <row r="83" spans="1:12" x14ac:dyDescent="0.35">
      <c r="A83" s="67">
        <v>45048</v>
      </c>
      <c r="B83" s="57">
        <v>-3.3429136663443122E-4</v>
      </c>
      <c r="C83" s="80"/>
      <c r="D83"/>
      <c r="E83" s="14"/>
      <c r="L83" s="14"/>
    </row>
    <row r="84" spans="1:12" x14ac:dyDescent="0.35">
      <c r="A84" s="67">
        <v>45049</v>
      </c>
      <c r="B84" s="57">
        <v>-7.7441717093880563E-3</v>
      </c>
      <c r="C84" s="80"/>
      <c r="D84"/>
      <c r="E84" s="14"/>
      <c r="L84" s="14"/>
    </row>
    <row r="85" spans="1:12" x14ac:dyDescent="0.35">
      <c r="A85" s="67">
        <v>45050</v>
      </c>
      <c r="B85" s="57">
        <v>-6.5828691680041044E-4</v>
      </c>
      <c r="C85" s="80"/>
      <c r="D85"/>
      <c r="E85" s="14"/>
      <c r="L85" s="14"/>
    </row>
    <row r="86" spans="1:12" x14ac:dyDescent="0.35">
      <c r="A86" s="67">
        <v>45051</v>
      </c>
      <c r="B86" s="57">
        <v>8.3665601600692793E-3</v>
      </c>
      <c r="C86" s="80"/>
      <c r="D86"/>
      <c r="E86" s="14"/>
      <c r="L86" s="14"/>
    </row>
    <row r="87" spans="1:12" x14ac:dyDescent="0.35">
      <c r="A87" s="67">
        <v>45054</v>
      </c>
      <c r="B87" s="57">
        <v>-6.7358242856362166E-3</v>
      </c>
      <c r="C87" s="80"/>
      <c r="D87"/>
      <c r="E87" s="14"/>
      <c r="L87" s="14"/>
    </row>
    <row r="88" spans="1:12" x14ac:dyDescent="0.35">
      <c r="A88" s="67">
        <v>45055</v>
      </c>
      <c r="B88" s="57">
        <v>-8.7521950071979202E-3</v>
      </c>
      <c r="C88" s="80"/>
      <c r="D88"/>
      <c r="E88" s="14"/>
      <c r="L88" s="14"/>
    </row>
    <row r="89" spans="1:12" x14ac:dyDescent="0.35">
      <c r="A89" s="67">
        <v>45056</v>
      </c>
      <c r="B89" s="57">
        <v>7.8652928591997923E-3</v>
      </c>
      <c r="C89" s="80"/>
      <c r="D89"/>
      <c r="E89" s="14"/>
      <c r="L89" s="14"/>
    </row>
    <row r="90" spans="1:12" x14ac:dyDescent="0.35">
      <c r="A90" s="67">
        <v>45057</v>
      </c>
      <c r="B90" s="57">
        <v>8.0332351176680816E-3</v>
      </c>
      <c r="C90" s="80"/>
      <c r="D90"/>
      <c r="E90" s="14"/>
      <c r="L90" s="14"/>
    </row>
    <row r="91" spans="1:12" x14ac:dyDescent="0.35">
      <c r="A91" s="67">
        <v>45058</v>
      </c>
      <c r="B91" s="57">
        <v>1.3363755596364E-2</v>
      </c>
      <c r="C91" s="80"/>
      <c r="D91"/>
      <c r="E91" s="14"/>
      <c r="L91" s="14"/>
    </row>
    <row r="92" spans="1:12" x14ac:dyDescent="0.35">
      <c r="A92" s="67">
        <v>45061</v>
      </c>
      <c r="B92" s="57">
        <v>8.2800487028613593E-4</v>
      </c>
      <c r="C92" s="80"/>
      <c r="D92"/>
      <c r="E92" s="14"/>
      <c r="L92" s="14"/>
    </row>
    <row r="93" spans="1:12" x14ac:dyDescent="0.35">
      <c r="A93" s="67">
        <v>45062</v>
      </c>
      <c r="B93" s="57">
        <v>2.1013372254497602E-2</v>
      </c>
      <c r="C93" s="80"/>
      <c r="D93"/>
      <c r="E93" s="14"/>
      <c r="L93" s="14"/>
    </row>
    <row r="94" spans="1:12" x14ac:dyDescent="0.35">
      <c r="A94" s="67">
        <v>45063</v>
      </c>
      <c r="B94" s="57">
        <v>2.8330969891543524E-3</v>
      </c>
      <c r="C94" s="80"/>
      <c r="D94"/>
      <c r="E94" s="14"/>
      <c r="L94" s="14"/>
    </row>
    <row r="95" spans="1:12" x14ac:dyDescent="0.35">
      <c r="A95" s="67">
        <v>45064</v>
      </c>
      <c r="B95" s="57">
        <v>3.3872559906905444E-3</v>
      </c>
      <c r="C95" s="80"/>
      <c r="D95"/>
      <c r="E95" s="14"/>
      <c r="L95" s="14"/>
    </row>
    <row r="96" spans="1:12" x14ac:dyDescent="0.35">
      <c r="A96" s="67">
        <v>45065</v>
      </c>
      <c r="B96" s="57">
        <v>1.3035270787659281E-3</v>
      </c>
      <c r="C96" s="80"/>
      <c r="D96"/>
      <c r="E96" s="14"/>
      <c r="L96" s="14"/>
    </row>
    <row r="97" spans="1:12" x14ac:dyDescent="0.35">
      <c r="A97" s="67">
        <v>45068</v>
      </c>
      <c r="B97" s="57">
        <v>3.3857353512448882E-3</v>
      </c>
      <c r="C97" s="80"/>
      <c r="D97"/>
      <c r="E97" s="14"/>
      <c r="L97" s="14"/>
    </row>
    <row r="98" spans="1:12" x14ac:dyDescent="0.35">
      <c r="A98" s="67">
        <v>45069</v>
      </c>
      <c r="B98" s="57">
        <v>-1.4750601903394081E-3</v>
      </c>
      <c r="C98" s="80"/>
      <c r="D98"/>
      <c r="E98" s="14"/>
      <c r="L98" s="14"/>
    </row>
    <row r="99" spans="1:12" x14ac:dyDescent="0.35">
      <c r="A99" s="67">
        <v>45070</v>
      </c>
      <c r="B99" s="57">
        <v>1.25560000591836E-2</v>
      </c>
      <c r="C99" s="80"/>
      <c r="D99"/>
      <c r="E99" s="14"/>
      <c r="L99" s="14"/>
    </row>
    <row r="100" spans="1:12" x14ac:dyDescent="0.35">
      <c r="A100" s="67">
        <v>45071</v>
      </c>
      <c r="B100" s="57">
        <v>-6.8072282635216474E-3</v>
      </c>
      <c r="C100" s="80"/>
      <c r="D100"/>
      <c r="E100" s="14"/>
      <c r="L100" s="14"/>
    </row>
    <row r="101" spans="1:12" x14ac:dyDescent="0.35">
      <c r="A101" s="67">
        <v>45072</v>
      </c>
      <c r="B101" s="57">
        <v>-4.757925425268008E-3</v>
      </c>
      <c r="C101" s="80"/>
      <c r="D101"/>
      <c r="E101" s="14"/>
      <c r="L101" s="14"/>
    </row>
    <row r="102" spans="1:12" x14ac:dyDescent="0.35">
      <c r="A102" s="67">
        <v>45076</v>
      </c>
      <c r="B102" s="57">
        <v>-5.1549797682859388E-4</v>
      </c>
      <c r="C102" s="80"/>
      <c r="D102"/>
      <c r="E102" s="14"/>
      <c r="L102" s="14"/>
    </row>
    <row r="103" spans="1:12" x14ac:dyDescent="0.35">
      <c r="A103" s="67">
        <v>45077</v>
      </c>
      <c r="B103" s="57">
        <v>1.041012923688848E-2</v>
      </c>
      <c r="C103" s="80"/>
      <c r="D103"/>
      <c r="E103" s="14"/>
      <c r="L103" s="14"/>
    </row>
    <row r="104" spans="1:12" x14ac:dyDescent="0.35">
      <c r="A104" s="67">
        <v>45078</v>
      </c>
      <c r="B104" s="57">
        <v>-3.7804384111681522E-3</v>
      </c>
      <c r="C104" s="80"/>
      <c r="D104"/>
      <c r="E104" s="14"/>
      <c r="L104" s="14"/>
    </row>
    <row r="105" spans="1:12" x14ac:dyDescent="0.35">
      <c r="A105" s="67">
        <v>45079</v>
      </c>
      <c r="B105" s="57">
        <v>-4.7890524584128799E-3</v>
      </c>
      <c r="C105" s="80"/>
      <c r="D105"/>
      <c r="E105" s="14"/>
      <c r="L105" s="14"/>
    </row>
    <row r="106" spans="1:12" x14ac:dyDescent="0.35">
      <c r="A106" s="67">
        <v>45082</v>
      </c>
      <c r="B106" s="57">
        <v>1.252455891529272E-2</v>
      </c>
      <c r="C106" s="80"/>
      <c r="D106"/>
      <c r="E106" s="14"/>
      <c r="L106" s="14"/>
    </row>
    <row r="107" spans="1:12" x14ac:dyDescent="0.35">
      <c r="A107" s="67">
        <v>45083</v>
      </c>
      <c r="B107" s="57">
        <v>3.2705957280153766E-3</v>
      </c>
      <c r="C107" s="80"/>
      <c r="D107"/>
      <c r="E107" s="14"/>
      <c r="L107" s="14"/>
    </row>
    <row r="108" spans="1:12" x14ac:dyDescent="0.35">
      <c r="A108" s="67">
        <v>45084</v>
      </c>
      <c r="B108" s="57">
        <v>-1.7941570793435599E-2</v>
      </c>
      <c r="C108" s="80"/>
      <c r="D108"/>
      <c r="E108" s="14"/>
      <c r="L108" s="14"/>
    </row>
    <row r="109" spans="1:12" x14ac:dyDescent="0.35">
      <c r="A109" s="67">
        <v>45085</v>
      </c>
      <c r="B109" s="57">
        <v>-6.6892529985826963E-4</v>
      </c>
      <c r="C109" s="80"/>
      <c r="D109"/>
      <c r="E109" s="14"/>
      <c r="L109" s="14"/>
    </row>
    <row r="110" spans="1:12" x14ac:dyDescent="0.35">
      <c r="A110" s="67">
        <v>45086</v>
      </c>
      <c r="B110" s="57">
        <v>5.0626604820999763E-3</v>
      </c>
      <c r="C110" s="80"/>
      <c r="D110"/>
      <c r="E110" s="14"/>
      <c r="L110" s="14"/>
    </row>
    <row r="111" spans="1:12" x14ac:dyDescent="0.35">
      <c r="A111" s="67">
        <v>45089</v>
      </c>
      <c r="B111" s="57">
        <v>-6.7819777063125039E-4</v>
      </c>
      <c r="C111" s="80"/>
      <c r="D111"/>
      <c r="E111" s="14"/>
      <c r="L111" s="14"/>
    </row>
    <row r="112" spans="1:12" x14ac:dyDescent="0.35">
      <c r="A112" s="67">
        <v>45090</v>
      </c>
      <c r="B112" s="57">
        <v>-8.8467382326305605E-3</v>
      </c>
      <c r="C112" s="80"/>
      <c r="D112"/>
      <c r="E112" s="14"/>
      <c r="L112" s="14"/>
    </row>
    <row r="113" spans="1:12" x14ac:dyDescent="0.35">
      <c r="A113" s="67">
        <v>45091</v>
      </c>
      <c r="B113" s="57">
        <v>-3.2239711586948164E-3</v>
      </c>
      <c r="C113" s="80"/>
      <c r="D113"/>
      <c r="E113" s="14"/>
      <c r="L113" s="14"/>
    </row>
    <row r="114" spans="1:12" x14ac:dyDescent="0.35">
      <c r="A114" s="67">
        <v>45092</v>
      </c>
      <c r="B114" s="57">
        <v>3.2617427520168722E-3</v>
      </c>
      <c r="C114" s="80"/>
      <c r="D114"/>
      <c r="E114" s="14"/>
      <c r="L114" s="14"/>
    </row>
    <row r="115" spans="1:12" x14ac:dyDescent="0.35">
      <c r="A115" s="67">
        <v>45093</v>
      </c>
      <c r="B115" s="57">
        <v>1.0413781110061601E-2</v>
      </c>
      <c r="C115" s="80"/>
      <c r="D115"/>
      <c r="E115" s="14"/>
      <c r="L115" s="14"/>
    </row>
    <row r="116" spans="1:12" x14ac:dyDescent="0.35">
      <c r="A116" s="67">
        <v>45097</v>
      </c>
      <c r="B116" s="57">
        <v>2.9414997152565681E-2</v>
      </c>
      <c r="C116" s="80"/>
      <c r="D116"/>
      <c r="E116" s="14"/>
      <c r="L116" s="14"/>
    </row>
    <row r="117" spans="1:12" x14ac:dyDescent="0.35">
      <c r="A117" s="67">
        <v>45098</v>
      </c>
      <c r="B117" s="57">
        <v>-6.1552882096332726E-3</v>
      </c>
      <c r="C117" s="80"/>
      <c r="D117"/>
      <c r="E117" s="14"/>
      <c r="L117" s="14"/>
    </row>
    <row r="118" spans="1:12" x14ac:dyDescent="0.35">
      <c r="A118" s="67">
        <v>45099</v>
      </c>
      <c r="B118" s="57">
        <v>4.1314514318205684E-3</v>
      </c>
      <c r="C118" s="80"/>
      <c r="D118"/>
      <c r="E118" s="14"/>
      <c r="L118" s="14"/>
    </row>
    <row r="119" spans="1:12" x14ac:dyDescent="0.35">
      <c r="A119" s="67">
        <v>45100</v>
      </c>
      <c r="B119" s="57">
        <v>6.1960023228483123E-3</v>
      </c>
      <c r="C119" s="80"/>
      <c r="D119"/>
      <c r="E119" s="14"/>
      <c r="L119" s="14"/>
    </row>
    <row r="120" spans="1:12" x14ac:dyDescent="0.35">
      <c r="A120" s="67">
        <v>45103</v>
      </c>
      <c r="B120" s="57">
        <v>-3.9983249049462724E-2</v>
      </c>
      <c r="C120" s="80"/>
      <c r="D120"/>
      <c r="E120" s="14"/>
      <c r="L120" s="14"/>
    </row>
    <row r="121" spans="1:12" x14ac:dyDescent="0.35">
      <c r="A121" s="67">
        <v>45104</v>
      </c>
      <c r="B121" s="57">
        <v>-1.3253162646008641E-2</v>
      </c>
      <c r="C121" s="80"/>
      <c r="D121"/>
      <c r="E121" s="14"/>
      <c r="L121" s="14"/>
    </row>
    <row r="122" spans="1:12" x14ac:dyDescent="0.35">
      <c r="A122" s="67">
        <v>45105</v>
      </c>
      <c r="B122" s="57">
        <v>5.4604002293050478E-3</v>
      </c>
      <c r="C122" s="80"/>
      <c r="D122"/>
      <c r="E122" s="14"/>
      <c r="L122" s="14"/>
    </row>
    <row r="123" spans="1:12" x14ac:dyDescent="0.35">
      <c r="A123" s="67">
        <v>45106</v>
      </c>
      <c r="B123" s="57">
        <v>-3.8443096454001202E-3</v>
      </c>
      <c r="C123" s="80"/>
      <c r="D123"/>
      <c r="E123" s="14"/>
      <c r="L123" s="14"/>
    </row>
    <row r="124" spans="1:12" x14ac:dyDescent="0.35">
      <c r="A124" s="67">
        <v>45107</v>
      </c>
      <c r="B124" s="57">
        <v>-2.494569241902056E-3</v>
      </c>
      <c r="C124" s="80"/>
      <c r="D124"/>
      <c r="E124" s="14"/>
      <c r="L124" s="14"/>
    </row>
    <row r="125" spans="1:12" x14ac:dyDescent="0.35">
      <c r="A125" s="67">
        <v>45110</v>
      </c>
      <c r="B125" s="57">
        <v>-7.8243297414973111E-3</v>
      </c>
      <c r="C125" s="53"/>
      <c r="D125"/>
      <c r="E125" s="14"/>
      <c r="L125" s="14"/>
    </row>
    <row r="126" spans="1:12" x14ac:dyDescent="0.35">
      <c r="A126" s="67">
        <v>45112</v>
      </c>
      <c r="B126" s="57">
        <v>-9.2054313972250723E-3</v>
      </c>
      <c r="C126" s="80"/>
      <c r="D126"/>
      <c r="E126" s="14"/>
      <c r="L126" s="14"/>
    </row>
    <row r="127" spans="1:12" x14ac:dyDescent="0.35">
      <c r="A127" s="67">
        <v>45113</v>
      </c>
      <c r="B127" s="57">
        <v>5.8252210084184242E-3</v>
      </c>
      <c r="C127" s="80"/>
      <c r="D127"/>
      <c r="E127" s="14"/>
      <c r="L127" s="14"/>
    </row>
    <row r="128" spans="1:12" x14ac:dyDescent="0.35">
      <c r="A128" s="67">
        <v>45114</v>
      </c>
      <c r="B128" s="57">
        <v>6.1920912658219845E-3</v>
      </c>
      <c r="C128" s="80"/>
      <c r="D128"/>
      <c r="E128" s="14"/>
      <c r="L128" s="14"/>
    </row>
    <row r="129" spans="1:12" x14ac:dyDescent="0.35">
      <c r="A129" s="67">
        <v>45117</v>
      </c>
      <c r="B129" s="57">
        <v>3.1455334217836725E-3</v>
      </c>
      <c r="C129" s="80"/>
      <c r="D129"/>
      <c r="E129" s="14"/>
      <c r="L129" s="14"/>
    </row>
    <row r="130" spans="1:12" x14ac:dyDescent="0.35">
      <c r="A130" s="67">
        <v>45118</v>
      </c>
      <c r="B130" s="57">
        <v>-1.2839044496989679E-2</v>
      </c>
      <c r="C130" s="80"/>
      <c r="D130"/>
      <c r="E130" s="14"/>
      <c r="L130" s="14"/>
    </row>
    <row r="131" spans="1:12" x14ac:dyDescent="0.35">
      <c r="A131" s="67">
        <v>45119</v>
      </c>
      <c r="B131" s="57">
        <v>-3.3062441376146483E-3</v>
      </c>
      <c r="C131" s="80"/>
      <c r="D131"/>
      <c r="E131" s="14"/>
      <c r="L131" s="14"/>
    </row>
    <row r="132" spans="1:12" x14ac:dyDescent="0.35">
      <c r="A132" s="67">
        <v>45120</v>
      </c>
      <c r="B132" s="57">
        <v>-1.447860783433176E-3</v>
      </c>
      <c r="C132" s="80"/>
      <c r="D132"/>
      <c r="E132" s="14"/>
      <c r="L132" s="14"/>
    </row>
    <row r="133" spans="1:12" x14ac:dyDescent="0.35">
      <c r="A133" s="67">
        <v>45121</v>
      </c>
      <c r="B133" s="57">
        <v>-1.0685608240764001E-3</v>
      </c>
      <c r="C133" s="80"/>
      <c r="D133"/>
      <c r="E133" s="14"/>
      <c r="L133" s="14"/>
    </row>
    <row r="134" spans="1:12" x14ac:dyDescent="0.35">
      <c r="A134" s="67">
        <v>45124</v>
      </c>
      <c r="B134" s="57">
        <v>-1.301946612705232E-2</v>
      </c>
      <c r="C134" s="80"/>
      <c r="D134"/>
      <c r="E134" s="14"/>
      <c r="L134" s="14"/>
    </row>
    <row r="135" spans="1:12" x14ac:dyDescent="0.35">
      <c r="A135" s="67">
        <v>45125</v>
      </c>
      <c r="B135" s="57">
        <v>5.4803868945132474E-4</v>
      </c>
      <c r="C135" s="80"/>
      <c r="D135"/>
      <c r="E135" s="14"/>
      <c r="L135" s="14"/>
    </row>
    <row r="136" spans="1:12" x14ac:dyDescent="0.35">
      <c r="A136" s="67">
        <v>45126</v>
      </c>
      <c r="B136" s="57">
        <v>2.5980659870429041E-3</v>
      </c>
      <c r="C136" s="80"/>
      <c r="D136"/>
      <c r="E136" s="14"/>
      <c r="L136" s="14"/>
    </row>
    <row r="137" spans="1:12" x14ac:dyDescent="0.35">
      <c r="A137" s="67">
        <v>45127</v>
      </c>
      <c r="B137" s="57">
        <v>-2.139633896541504E-3</v>
      </c>
      <c r="C137" s="80"/>
      <c r="D137"/>
      <c r="E137" s="14"/>
      <c r="L137" s="14"/>
    </row>
    <row r="138" spans="1:12" x14ac:dyDescent="0.35">
      <c r="A138" s="67">
        <v>45128</v>
      </c>
      <c r="B138" s="57">
        <v>1.0559196967071201E-2</v>
      </c>
      <c r="C138" s="80"/>
      <c r="D138"/>
      <c r="E138" s="14"/>
      <c r="L138" s="14"/>
    </row>
    <row r="139" spans="1:12" x14ac:dyDescent="0.35">
      <c r="A139" s="67">
        <v>45131</v>
      </c>
      <c r="B139" s="57">
        <v>-1.4324285694525122E-3</v>
      </c>
      <c r="C139" s="80"/>
      <c r="D139"/>
      <c r="E139" s="14"/>
      <c r="L139" s="14"/>
    </row>
    <row r="140" spans="1:12" x14ac:dyDescent="0.35">
      <c r="A140" s="67">
        <v>45132</v>
      </c>
      <c r="B140" s="57">
        <v>6.5035063559992813E-3</v>
      </c>
      <c r="C140" s="80"/>
      <c r="D140"/>
      <c r="E140" s="14"/>
      <c r="L140" s="14"/>
    </row>
    <row r="141" spans="1:12" x14ac:dyDescent="0.35">
      <c r="A141" s="67">
        <v>45133</v>
      </c>
      <c r="B141" s="57">
        <v>-3.0869135437292558E-4</v>
      </c>
      <c r="C141" s="80"/>
      <c r="D141"/>
      <c r="E141" s="14"/>
      <c r="L141" s="14"/>
    </row>
    <row r="142" spans="1:12" x14ac:dyDescent="0.35">
      <c r="A142" s="67">
        <v>45134</v>
      </c>
      <c r="B142" s="57">
        <v>4.9431245950898643E-2</v>
      </c>
      <c r="C142" s="80"/>
      <c r="D142"/>
      <c r="E142" s="14"/>
      <c r="L142" s="14"/>
    </row>
    <row r="143" spans="1:12" x14ac:dyDescent="0.35">
      <c r="A143" s="67">
        <v>45135</v>
      </c>
      <c r="B143" s="57">
        <v>6.724404072047465E-3</v>
      </c>
      <c r="C143" s="80"/>
      <c r="D143"/>
      <c r="E143" s="14"/>
      <c r="L143" s="14"/>
    </row>
    <row r="144" spans="1:12" x14ac:dyDescent="0.35">
      <c r="A144" s="67">
        <v>45138</v>
      </c>
      <c r="B144" s="57">
        <v>1.107906458984104E-2</v>
      </c>
      <c r="C144" s="80"/>
      <c r="D144"/>
      <c r="E144" s="14"/>
      <c r="L144" s="14"/>
    </row>
    <row r="145" spans="1:12" x14ac:dyDescent="0.35">
      <c r="A145" s="67">
        <v>45139</v>
      </c>
      <c r="B145" s="57">
        <v>2.7236393137688161E-2</v>
      </c>
      <c r="C145" s="80"/>
      <c r="D145"/>
      <c r="E145" s="14"/>
      <c r="L145" s="14"/>
    </row>
    <row r="146" spans="1:12" x14ac:dyDescent="0.35">
      <c r="A146" s="67">
        <v>45140</v>
      </c>
      <c r="B146" s="57">
        <v>2.8492786353854879E-3</v>
      </c>
      <c r="C146" s="80"/>
      <c r="D146"/>
      <c r="E146" s="14"/>
      <c r="L146" s="14"/>
    </row>
    <row r="147" spans="1:12" x14ac:dyDescent="0.35">
      <c r="A147" s="67">
        <v>45141</v>
      </c>
      <c r="B147" s="57">
        <v>9.7964844372703998E-4</v>
      </c>
      <c r="C147" s="80"/>
      <c r="D147"/>
      <c r="E147" s="14"/>
      <c r="L147" s="14"/>
    </row>
    <row r="148" spans="1:12" x14ac:dyDescent="0.35">
      <c r="A148" s="67">
        <v>45142</v>
      </c>
      <c r="B148" s="57">
        <v>-6.0824914559375999E-3</v>
      </c>
      <c r="C148" s="80"/>
      <c r="D148"/>
      <c r="E148" s="14"/>
      <c r="L148" s="14"/>
    </row>
    <row r="149" spans="1:12" x14ac:dyDescent="0.35">
      <c r="A149" s="67">
        <v>45145</v>
      </c>
      <c r="B149" s="57">
        <v>2.111565411373736E-3</v>
      </c>
      <c r="C149" s="80"/>
      <c r="D149"/>
      <c r="E149" s="14"/>
      <c r="L149" s="14"/>
    </row>
    <row r="150" spans="1:12" x14ac:dyDescent="0.35">
      <c r="A150" s="67">
        <v>45146</v>
      </c>
      <c r="B150" s="57">
        <v>1.8592234661275282E-3</v>
      </c>
      <c r="C150" s="80"/>
      <c r="D150"/>
      <c r="E150" s="14"/>
      <c r="L150" s="14"/>
    </row>
    <row r="151" spans="1:12" x14ac:dyDescent="0.35">
      <c r="A151" s="67">
        <v>45147</v>
      </c>
      <c r="B151" s="57">
        <v>-9.4218764285655208E-3</v>
      </c>
      <c r="C151" s="80"/>
      <c r="D151"/>
      <c r="E151" s="14"/>
      <c r="L151" s="14"/>
    </row>
    <row r="152" spans="1:12" x14ac:dyDescent="0.35">
      <c r="A152" s="67">
        <v>45148</v>
      </c>
      <c r="B152" s="57">
        <v>7.2493112167480323E-3</v>
      </c>
      <c r="C152" s="80"/>
      <c r="D152"/>
      <c r="E152" s="14"/>
      <c r="L152" s="14"/>
    </row>
    <row r="153" spans="1:12" x14ac:dyDescent="0.35">
      <c r="A153" s="67">
        <v>45149</v>
      </c>
      <c r="B153" s="57">
        <v>2.8718539350364803E-3</v>
      </c>
      <c r="C153" s="80"/>
      <c r="D153"/>
      <c r="E153" s="14"/>
      <c r="L153" s="14"/>
    </row>
    <row r="154" spans="1:12" x14ac:dyDescent="0.35">
      <c r="A154" s="67">
        <v>45152</v>
      </c>
      <c r="B154" s="57">
        <v>-2.9387920780790081E-3</v>
      </c>
      <c r="C154" s="80"/>
      <c r="D154"/>
      <c r="E154" s="14"/>
      <c r="L154" s="14"/>
    </row>
    <row r="155" spans="1:12" x14ac:dyDescent="0.35">
      <c r="A155" s="67">
        <v>45153</v>
      </c>
      <c r="B155" s="57">
        <v>4.8927787481394727E-3</v>
      </c>
      <c r="C155" s="80"/>
      <c r="D155"/>
      <c r="E155" s="14"/>
      <c r="L155" s="14"/>
    </row>
    <row r="156" spans="1:12" x14ac:dyDescent="0.35">
      <c r="A156" s="67">
        <v>45154</v>
      </c>
      <c r="B156" s="57">
        <v>1.125367475334528E-2</v>
      </c>
      <c r="C156" s="80"/>
      <c r="D156"/>
      <c r="E156" s="14"/>
      <c r="L156" s="14"/>
    </row>
    <row r="157" spans="1:12" x14ac:dyDescent="0.35">
      <c r="A157" s="67">
        <v>45155</v>
      </c>
      <c r="B157" s="57">
        <v>-7.0040965946377683E-3</v>
      </c>
      <c r="C157" s="80"/>
      <c r="D157"/>
      <c r="E157" s="14"/>
      <c r="L157" s="14"/>
    </row>
    <row r="158" spans="1:12" x14ac:dyDescent="0.35">
      <c r="A158" s="67">
        <v>45156</v>
      </c>
      <c r="B158" s="57">
        <v>2.1665375426938003E-4</v>
      </c>
      <c r="C158" s="80"/>
      <c r="D158"/>
      <c r="E158" s="14"/>
      <c r="L158" s="14"/>
    </row>
    <row r="159" spans="1:12" x14ac:dyDescent="0.35">
      <c r="A159" s="67">
        <v>45159</v>
      </c>
      <c r="B159" s="57">
        <v>1.684483155482752E-3</v>
      </c>
      <c r="C159" s="80"/>
      <c r="D159"/>
      <c r="E159" s="14"/>
      <c r="L159" s="14"/>
    </row>
    <row r="160" spans="1:12" x14ac:dyDescent="0.35">
      <c r="A160" s="67">
        <v>45160</v>
      </c>
      <c r="B160" s="57">
        <v>-4.6514196622901198E-3</v>
      </c>
      <c r="C160" s="80"/>
      <c r="D160"/>
      <c r="E160" s="14"/>
      <c r="L160" s="14"/>
    </row>
    <row r="161" spans="1:12" x14ac:dyDescent="0.35">
      <c r="A161" s="67">
        <v>45161</v>
      </c>
      <c r="B161" s="57">
        <v>-7.9143626693146483E-3</v>
      </c>
      <c r="C161" s="80"/>
      <c r="D161"/>
      <c r="E161" s="14"/>
      <c r="L161" s="14"/>
    </row>
    <row r="162" spans="1:12" x14ac:dyDescent="0.35">
      <c r="A162" s="67">
        <v>45162</v>
      </c>
      <c r="B162" s="57">
        <v>1.37210345879808E-3</v>
      </c>
      <c r="C162" s="80"/>
      <c r="D162"/>
      <c r="E162" s="14"/>
      <c r="L162" s="14"/>
    </row>
    <row r="163" spans="1:12" x14ac:dyDescent="0.35">
      <c r="A163" s="67">
        <v>45163</v>
      </c>
      <c r="B163" s="57">
        <v>3.2271593597208402E-4</v>
      </c>
      <c r="C163" s="80"/>
      <c r="D163"/>
      <c r="E163" s="14"/>
      <c r="L163" s="14"/>
    </row>
    <row r="164" spans="1:12" x14ac:dyDescent="0.35">
      <c r="A164" s="67">
        <v>45166</v>
      </c>
      <c r="B164" s="57">
        <v>-6.9192102865329765E-3</v>
      </c>
      <c r="C164" s="80"/>
      <c r="D164"/>
      <c r="E164" s="14"/>
      <c r="L164" s="14"/>
    </row>
    <row r="165" spans="1:12" x14ac:dyDescent="0.35">
      <c r="A165" s="67">
        <v>45167</v>
      </c>
      <c r="B165" s="57">
        <v>9.0205845288980815E-3</v>
      </c>
      <c r="C165" s="80"/>
      <c r="D165"/>
      <c r="E165" s="14"/>
      <c r="L165" s="14"/>
    </row>
    <row r="166" spans="1:12" x14ac:dyDescent="0.35">
      <c r="A166" s="67">
        <v>45168</v>
      </c>
      <c r="B166" s="57">
        <v>-7.3111544532928887E-3</v>
      </c>
      <c r="C166" s="80"/>
      <c r="D166"/>
      <c r="E166" s="14"/>
      <c r="L166" s="14"/>
    </row>
    <row r="167" spans="1:12" x14ac:dyDescent="0.35">
      <c r="A167" s="67">
        <v>45169</v>
      </c>
      <c r="B167" s="57">
        <v>1.652352966127248E-3</v>
      </c>
      <c r="C167" s="80"/>
      <c r="D167"/>
      <c r="E167" s="14"/>
      <c r="L167" s="14"/>
    </row>
    <row r="168" spans="1:12" x14ac:dyDescent="0.35">
      <c r="A168" s="67">
        <v>45170</v>
      </c>
      <c r="B168" s="57">
        <v>-1.7018161043258961E-3</v>
      </c>
      <c r="C168" s="80"/>
      <c r="D168"/>
      <c r="E168" s="14"/>
      <c r="L168" s="14"/>
    </row>
    <row r="169" spans="1:12" x14ac:dyDescent="0.35">
      <c r="A169" s="67">
        <v>45174</v>
      </c>
      <c r="B169" s="57">
        <v>3.5298041730387197E-3</v>
      </c>
      <c r="C169" s="80"/>
      <c r="D169"/>
      <c r="E169" s="14"/>
      <c r="L169" s="14"/>
    </row>
    <row r="170" spans="1:12" x14ac:dyDescent="0.35">
      <c r="A170" s="67">
        <v>45175</v>
      </c>
      <c r="B170" s="57">
        <v>3.6404403111896886E-3</v>
      </c>
      <c r="C170" s="80"/>
      <c r="D170"/>
      <c r="E170" s="14"/>
      <c r="L170" s="14"/>
    </row>
    <row r="171" spans="1:12" x14ac:dyDescent="0.35">
      <c r="A171" s="67">
        <v>45176</v>
      </c>
      <c r="B171" s="57">
        <v>-3.1755734370138484E-3</v>
      </c>
      <c r="C171" s="80"/>
      <c r="D171"/>
      <c r="E171" s="14"/>
      <c r="L171" s="14"/>
    </row>
    <row r="172" spans="1:12" x14ac:dyDescent="0.35">
      <c r="A172" s="67">
        <v>45177</v>
      </c>
      <c r="B172" s="57">
        <v>-6.2801748476531763E-3</v>
      </c>
      <c r="C172" s="80"/>
      <c r="D172"/>
      <c r="E172" s="14"/>
      <c r="L172" s="14"/>
    </row>
    <row r="173" spans="1:12" x14ac:dyDescent="0.35">
      <c r="A173" s="67">
        <v>45180</v>
      </c>
      <c r="B173" s="57">
        <v>-5.6370116505757286E-3</v>
      </c>
      <c r="C173" s="80"/>
      <c r="D173"/>
      <c r="E173" s="14"/>
      <c r="L173" s="14"/>
    </row>
    <row r="174" spans="1:12" x14ac:dyDescent="0.35">
      <c r="A174" s="67">
        <v>45181</v>
      </c>
      <c r="B174" s="57">
        <v>-4.4979405085238807E-3</v>
      </c>
      <c r="C174" s="80"/>
      <c r="D174"/>
      <c r="E174" s="14"/>
      <c r="L174" s="14"/>
    </row>
    <row r="175" spans="1:12" x14ac:dyDescent="0.35">
      <c r="A175" s="67">
        <v>45182</v>
      </c>
      <c r="B175" s="57">
        <v>-8.0464565730955211E-3</v>
      </c>
      <c r="C175" s="80"/>
      <c r="D175"/>
      <c r="E175" s="14"/>
      <c r="L175" s="14"/>
    </row>
    <row r="176" spans="1:12" x14ac:dyDescent="0.35">
      <c r="A176" s="67">
        <v>45183</v>
      </c>
      <c r="B176" s="57">
        <v>5.2226032639634242E-3</v>
      </c>
      <c r="C176" s="80"/>
      <c r="D176"/>
      <c r="E176" s="14"/>
      <c r="L176" s="14"/>
    </row>
    <row r="177" spans="1:12" x14ac:dyDescent="0.35">
      <c r="A177" s="67">
        <v>45184</v>
      </c>
      <c r="B177" s="57">
        <v>4.807274291493792E-3</v>
      </c>
      <c r="C177" s="80"/>
      <c r="D177"/>
      <c r="E177" s="14"/>
      <c r="L177" s="14"/>
    </row>
    <row r="178" spans="1:12" x14ac:dyDescent="0.35">
      <c r="A178" s="67">
        <v>45187</v>
      </c>
      <c r="B178" s="57">
        <v>9.5746971831198405E-3</v>
      </c>
      <c r="C178" s="80"/>
      <c r="D178"/>
      <c r="E178" s="14"/>
      <c r="L178" s="14"/>
    </row>
    <row r="179" spans="1:12" x14ac:dyDescent="0.35">
      <c r="A179" s="67">
        <v>45188</v>
      </c>
      <c r="B179" s="57">
        <v>-1.1810300309730881E-2</v>
      </c>
      <c r="C179" s="80"/>
      <c r="D179"/>
      <c r="E179" s="14"/>
      <c r="L179" s="14"/>
    </row>
    <row r="180" spans="1:12" x14ac:dyDescent="0.35">
      <c r="A180" s="67">
        <v>45189</v>
      </c>
      <c r="B180" s="57">
        <v>-1.2651257380498241E-3</v>
      </c>
      <c r="C180" s="80"/>
      <c r="D180"/>
      <c r="E180" s="14"/>
      <c r="L180" s="14"/>
    </row>
    <row r="181" spans="1:12" x14ac:dyDescent="0.35">
      <c r="A181" s="67">
        <v>45190</v>
      </c>
      <c r="B181" s="57">
        <v>-4.1221507226637767E-3</v>
      </c>
      <c r="C181" s="80"/>
      <c r="D181"/>
      <c r="E181" s="14"/>
      <c r="L181" s="14"/>
    </row>
    <row r="182" spans="1:12" x14ac:dyDescent="0.35">
      <c r="A182" s="67">
        <v>45191</v>
      </c>
      <c r="B182" s="57">
        <v>6.3143600045330959E-3</v>
      </c>
      <c r="C182" s="80"/>
      <c r="D182"/>
      <c r="E182" s="14"/>
      <c r="L182" s="14"/>
    </row>
    <row r="183" spans="1:12" x14ac:dyDescent="0.35">
      <c r="A183" s="67">
        <v>45194</v>
      </c>
      <c r="B183" s="57">
        <v>1.1068566213924481E-2</v>
      </c>
      <c r="C183" s="80"/>
      <c r="D183"/>
      <c r="E183" s="14"/>
      <c r="L183" s="14"/>
    </row>
    <row r="184" spans="1:12" x14ac:dyDescent="0.35">
      <c r="A184" s="67">
        <v>45195</v>
      </c>
      <c r="B184" s="57">
        <v>7.1804066530504005E-3</v>
      </c>
      <c r="C184" s="80"/>
      <c r="D184"/>
      <c r="E184" s="14"/>
      <c r="L184" s="14"/>
    </row>
    <row r="185" spans="1:12" x14ac:dyDescent="0.35">
      <c r="A185" s="67">
        <v>45196</v>
      </c>
      <c r="B185" s="57">
        <v>-1.1053038136499202E-2</v>
      </c>
      <c r="C185" s="80"/>
      <c r="D185"/>
      <c r="E185" s="14"/>
      <c r="L185" s="14"/>
    </row>
    <row r="186" spans="1:12" x14ac:dyDescent="0.35">
      <c r="A186" s="67">
        <v>45197</v>
      </c>
      <c r="B186" s="57">
        <v>8.762971580477839E-3</v>
      </c>
      <c r="C186" s="80"/>
      <c r="D186"/>
      <c r="E186" s="14"/>
      <c r="L186" s="14"/>
    </row>
    <row r="187" spans="1:12" x14ac:dyDescent="0.35">
      <c r="A187" s="67">
        <v>45198</v>
      </c>
      <c r="B187" s="57">
        <v>6.5956215350388078E-3</v>
      </c>
      <c r="C187" s="80"/>
      <c r="D187"/>
      <c r="E187" s="14"/>
      <c r="L187" s="14"/>
    </row>
    <row r="188" spans="1:12" x14ac:dyDescent="0.35">
      <c r="A188" s="67">
        <v>45201</v>
      </c>
      <c r="B188" s="57">
        <v>-9.0036234564237604E-3</v>
      </c>
      <c r="C188" s="80" t="s">
        <v>80</v>
      </c>
      <c r="D188"/>
      <c r="E188" s="14"/>
    </row>
    <row r="189" spans="1:12" x14ac:dyDescent="0.35">
      <c r="A189" s="67">
        <v>45202</v>
      </c>
      <c r="B189" s="57">
        <v>7.6801007909045524E-3</v>
      </c>
      <c r="C189" s="80"/>
      <c r="D189"/>
      <c r="E189" s="14"/>
    </row>
    <row r="190" spans="1:12" x14ac:dyDescent="0.35">
      <c r="A190" s="67">
        <v>45203</v>
      </c>
      <c r="B190" s="57">
        <v>-9.7014115814735209E-4</v>
      </c>
      <c r="C190" s="80"/>
      <c r="D190"/>
      <c r="E190" s="14"/>
    </row>
    <row r="191" spans="1:12" x14ac:dyDescent="0.35">
      <c r="A191" s="67">
        <v>45204</v>
      </c>
      <c r="B191" s="57">
        <v>-4.5231916033670484E-3</v>
      </c>
      <c r="C191" s="80"/>
      <c r="D191"/>
      <c r="E191" s="14"/>
    </row>
    <row r="192" spans="1:12" x14ac:dyDescent="0.35">
      <c r="A192" s="67">
        <v>45205</v>
      </c>
      <c r="B192" s="57">
        <v>-6.3888820623880325E-3</v>
      </c>
      <c r="C192" s="80"/>
      <c r="D192"/>
      <c r="E192" s="14"/>
    </row>
    <row r="193" spans="1:5" x14ac:dyDescent="0.35">
      <c r="A193" s="67">
        <v>45208</v>
      </c>
      <c r="B193" s="57">
        <v>1.6579099189234722E-3</v>
      </c>
      <c r="C193" s="80"/>
      <c r="D193"/>
      <c r="E193" s="14"/>
    </row>
    <row r="194" spans="1:5" x14ac:dyDescent="0.35">
      <c r="A194" s="67">
        <v>45209</v>
      </c>
      <c r="B194" s="57">
        <v>-1.1468104858737361E-2</v>
      </c>
      <c r="C194" s="80"/>
      <c r="D194"/>
      <c r="E194" s="14"/>
    </row>
    <row r="195" spans="1:5" x14ac:dyDescent="0.35">
      <c r="A195" s="67">
        <v>45210</v>
      </c>
      <c r="B195" s="57">
        <v>7.618488112584032E-4</v>
      </c>
      <c r="C195" s="80"/>
      <c r="D195"/>
      <c r="E195" s="14"/>
    </row>
    <row r="196" spans="1:5" x14ac:dyDescent="0.35">
      <c r="A196" s="67">
        <v>45211</v>
      </c>
      <c r="B196" s="57">
        <v>4.4666811525763362E-3</v>
      </c>
      <c r="C196" s="80"/>
      <c r="D196"/>
      <c r="E196" s="14"/>
    </row>
    <row r="197" spans="1:5" x14ac:dyDescent="0.35">
      <c r="A197" s="67">
        <v>45212</v>
      </c>
      <c r="B197" s="57">
        <v>2.264093078132664E-3</v>
      </c>
      <c r="C197" s="80"/>
      <c r="D197"/>
      <c r="E197" s="14"/>
    </row>
    <row r="198" spans="1:5" x14ac:dyDescent="0.35">
      <c r="A198" s="67">
        <v>45215</v>
      </c>
      <c r="B198" s="57">
        <v>-9.1228096100249602E-3</v>
      </c>
      <c r="C198" s="80"/>
      <c r="D198"/>
      <c r="E198" s="14"/>
    </row>
    <row r="199" spans="1:5" x14ac:dyDescent="0.35">
      <c r="A199" s="67">
        <v>45216</v>
      </c>
      <c r="B199" s="57">
        <v>3.3188871760865286E-3</v>
      </c>
      <c r="C199" s="80"/>
      <c r="D199"/>
      <c r="E199" s="14"/>
    </row>
    <row r="200" spans="1:5" x14ac:dyDescent="0.35">
      <c r="A200" s="67">
        <v>45217</v>
      </c>
      <c r="B200" s="57">
        <v>4.6461928620598085E-3</v>
      </c>
      <c r="C200" s="80"/>
      <c r="D200"/>
      <c r="E200" s="14"/>
    </row>
    <row r="201" spans="1:5" x14ac:dyDescent="0.35">
      <c r="A201" s="67">
        <v>45218</v>
      </c>
      <c r="B201" s="57">
        <v>-3.2839191442992164E-3</v>
      </c>
      <c r="C201" s="80"/>
      <c r="D201"/>
      <c r="E201" s="14"/>
    </row>
    <row r="202" spans="1:5" x14ac:dyDescent="0.35">
      <c r="A202" s="67">
        <v>45219</v>
      </c>
      <c r="B202" s="57">
        <v>-1.6468647307944801E-2</v>
      </c>
      <c r="C202" s="80"/>
      <c r="D202"/>
      <c r="E202" s="14"/>
    </row>
    <row r="203" spans="1:5" x14ac:dyDescent="0.35">
      <c r="A203" s="67">
        <v>45222</v>
      </c>
      <c r="B203" s="57">
        <v>-1.07768681058488E-2</v>
      </c>
      <c r="C203" s="80"/>
      <c r="D203"/>
      <c r="E203" s="14"/>
    </row>
    <row r="204" spans="1:5" x14ac:dyDescent="0.35">
      <c r="A204" s="67">
        <v>45223</v>
      </c>
      <c r="B204" s="57">
        <v>-4.4438208786692322E-3</v>
      </c>
      <c r="C204" s="80"/>
      <c r="D204"/>
      <c r="E204" s="14"/>
    </row>
    <row r="205" spans="1:5" x14ac:dyDescent="0.35">
      <c r="A205" s="67">
        <v>45224</v>
      </c>
      <c r="B205" s="57">
        <v>9.3363497463240797E-3</v>
      </c>
      <c r="C205" s="80"/>
      <c r="D205"/>
      <c r="E205" s="14"/>
    </row>
    <row r="206" spans="1:5" x14ac:dyDescent="0.35">
      <c r="A206" s="67">
        <v>45225</v>
      </c>
      <c r="B206" s="57">
        <v>-7.1478010860986721E-3</v>
      </c>
      <c r="C206" s="80"/>
      <c r="D206"/>
      <c r="E206" s="14"/>
    </row>
    <row r="207" spans="1:5" x14ac:dyDescent="0.35">
      <c r="A207" s="67">
        <v>45226</v>
      </c>
      <c r="B207" s="57">
        <v>1.226441965858672E-2</v>
      </c>
      <c r="C207" s="80"/>
      <c r="D207"/>
      <c r="E207" s="14"/>
    </row>
    <row r="208" spans="1:5" x14ac:dyDescent="0.35">
      <c r="A208" s="67">
        <v>45229</v>
      </c>
      <c r="B208" s="57">
        <v>-5.0715352691532243E-3</v>
      </c>
      <c r="C208" s="80"/>
      <c r="D208"/>
      <c r="E208" s="14"/>
    </row>
    <row r="209" spans="1:5" x14ac:dyDescent="0.35">
      <c r="A209" s="67">
        <v>45230</v>
      </c>
      <c r="B209" s="57">
        <v>3.9868125862074803E-3</v>
      </c>
      <c r="C209" s="80"/>
      <c r="D209"/>
      <c r="E209" s="14"/>
    </row>
    <row r="210" spans="1:5" x14ac:dyDescent="0.35">
      <c r="A210" s="67">
        <v>45231</v>
      </c>
      <c r="B210" s="57">
        <v>1.0367385196181201E-2</v>
      </c>
      <c r="C210" s="80"/>
      <c r="D210"/>
      <c r="E210" s="14"/>
    </row>
    <row r="211" spans="1:5" x14ac:dyDescent="0.35">
      <c r="A211" s="67">
        <v>45232</v>
      </c>
      <c r="B211" s="57">
        <v>2.1304003830021762E-2</v>
      </c>
      <c r="C211" s="80"/>
      <c r="D211"/>
      <c r="E211" s="14"/>
    </row>
    <row r="212" spans="1:5" x14ac:dyDescent="0.35">
      <c r="A212" s="67">
        <v>45233</v>
      </c>
      <c r="B212" s="57">
        <v>1.297747313091672E-2</v>
      </c>
      <c r="C212" s="80"/>
      <c r="D212"/>
      <c r="E212" s="14"/>
    </row>
    <row r="213" spans="1:5" x14ac:dyDescent="0.35">
      <c r="A213" s="67">
        <v>45236</v>
      </c>
      <c r="B213" s="57">
        <v>-1.9815613489357203E-2</v>
      </c>
      <c r="C213" s="80"/>
      <c r="D213"/>
      <c r="E213" s="14"/>
    </row>
    <row r="214" spans="1:5" x14ac:dyDescent="0.35">
      <c r="A214" s="67">
        <v>45237</v>
      </c>
      <c r="B214" s="57">
        <v>-2.2406811072706562E-2</v>
      </c>
      <c r="C214" s="80"/>
      <c r="D214"/>
      <c r="E214" s="14"/>
    </row>
    <row r="215" spans="1:5" x14ac:dyDescent="0.35">
      <c r="A215" s="67">
        <v>45238</v>
      </c>
      <c r="B215" s="57">
        <v>6.911729132939296E-3</v>
      </c>
      <c r="C215" s="80"/>
      <c r="D215"/>
      <c r="E215" s="14"/>
    </row>
    <row r="216" spans="1:5" x14ac:dyDescent="0.35">
      <c r="A216" s="67">
        <v>45239</v>
      </c>
      <c r="B216" s="57">
        <v>4.1351826933080805E-3</v>
      </c>
      <c r="C216" s="80"/>
      <c r="D216"/>
      <c r="E216" s="14"/>
    </row>
    <row r="217" spans="1:5" x14ac:dyDescent="0.35">
      <c r="A217" s="67">
        <v>45240</v>
      </c>
      <c r="B217" s="57">
        <v>-8.3948236655441606E-3</v>
      </c>
      <c r="C217" s="80"/>
      <c r="D217"/>
      <c r="E217" s="14"/>
    </row>
    <row r="218" spans="1:5" x14ac:dyDescent="0.35">
      <c r="A218" s="67">
        <v>45243</v>
      </c>
      <c r="B218" s="57">
        <v>-2.6748532327403041E-3</v>
      </c>
      <c r="C218" s="80"/>
      <c r="D218"/>
      <c r="E218" s="14"/>
    </row>
    <row r="219" spans="1:5" x14ac:dyDescent="0.35">
      <c r="A219" s="67">
        <v>45244</v>
      </c>
      <c r="B219" s="57">
        <v>-4.7285258775303842E-3</v>
      </c>
      <c r="C219" s="80"/>
      <c r="D219"/>
      <c r="E219" s="14"/>
    </row>
    <row r="220" spans="1:5" x14ac:dyDescent="0.35">
      <c r="A220" s="67">
        <v>45245</v>
      </c>
      <c r="B220" s="57">
        <v>1.182356593884216E-2</v>
      </c>
      <c r="C220" s="80"/>
      <c r="D220"/>
      <c r="E220" s="14"/>
    </row>
    <row r="221" spans="1:5" x14ac:dyDescent="0.35">
      <c r="A221" s="67">
        <v>45246</v>
      </c>
      <c r="B221" s="57">
        <v>7.8676435687276246E-3</v>
      </c>
      <c r="C221" s="80"/>
      <c r="D221"/>
      <c r="E221" s="14"/>
    </row>
    <row r="222" spans="1:5" x14ac:dyDescent="0.35">
      <c r="A222" s="67">
        <v>45247</v>
      </c>
      <c r="B222" s="57">
        <v>5.6712375692724165E-3</v>
      </c>
      <c r="C222" s="80"/>
      <c r="D222"/>
      <c r="E222" s="14"/>
    </row>
    <row r="223" spans="1:5" x14ac:dyDescent="0.35">
      <c r="A223" s="67">
        <v>45250</v>
      </c>
      <c r="B223" s="57">
        <v>-1.256017302918448E-3</v>
      </c>
      <c r="C223" s="80"/>
      <c r="D223"/>
      <c r="E223" s="14"/>
    </row>
    <row r="224" spans="1:5" x14ac:dyDescent="0.35">
      <c r="A224" s="67">
        <v>45251</v>
      </c>
      <c r="B224" s="57">
        <v>-2.9466001645255683E-3</v>
      </c>
      <c r="C224" s="80"/>
      <c r="D224"/>
      <c r="E224" s="14"/>
    </row>
    <row r="225" spans="1:5" x14ac:dyDescent="0.35">
      <c r="A225" s="67">
        <v>45252</v>
      </c>
      <c r="B225" s="57">
        <v>-5.4615475188992246E-3</v>
      </c>
      <c r="C225" s="80"/>
      <c r="D225"/>
      <c r="E225" s="14"/>
    </row>
    <row r="226" spans="1:5" x14ac:dyDescent="0.35">
      <c r="A226" s="67">
        <v>45254</v>
      </c>
      <c r="B226" s="57">
        <v>8.906501100371722E-3</v>
      </c>
      <c r="C226" s="80"/>
      <c r="D226"/>
      <c r="E226" s="14"/>
    </row>
    <row r="227" spans="1:5" x14ac:dyDescent="0.35">
      <c r="A227" s="67">
        <v>45257</v>
      </c>
      <c r="B227" s="57">
        <v>-4.6720221236506965E-4</v>
      </c>
      <c r="C227" s="80"/>
      <c r="D227"/>
      <c r="E227" s="14"/>
    </row>
    <row r="228" spans="1:5" x14ac:dyDescent="0.35">
      <c r="A228" s="67">
        <v>45258</v>
      </c>
      <c r="B228" s="57">
        <v>-9.3947479295996006E-3</v>
      </c>
      <c r="C228" s="80"/>
      <c r="D228"/>
      <c r="E228" s="14"/>
    </row>
    <row r="229" spans="1:5" x14ac:dyDescent="0.35">
      <c r="A229" s="67">
        <v>45259</v>
      </c>
      <c r="B229" s="57">
        <v>1.1366095677566801E-2</v>
      </c>
      <c r="C229" s="80"/>
      <c r="D229"/>
      <c r="E229" s="14"/>
    </row>
    <row r="230" spans="1:5" x14ac:dyDescent="0.35">
      <c r="A230" s="67">
        <v>45260</v>
      </c>
      <c r="B230" s="57">
        <v>4.6419735246766803E-3</v>
      </c>
      <c r="C230" s="80"/>
      <c r="D230"/>
      <c r="E230" s="14"/>
    </row>
    <row r="231" spans="1:5" x14ac:dyDescent="0.35">
      <c r="A231" s="67">
        <v>45261</v>
      </c>
      <c r="B231" s="57">
        <v>1.4522866383125442E-2</v>
      </c>
      <c r="C231" s="80"/>
      <c r="D231"/>
      <c r="E231" s="14"/>
    </row>
    <row r="232" spans="1:5" x14ac:dyDescent="0.35">
      <c r="A232" s="67">
        <v>45264</v>
      </c>
      <c r="B232" s="57">
        <v>-4.5330469636888316E-3</v>
      </c>
      <c r="C232" s="80"/>
      <c r="D232"/>
      <c r="E232" s="14"/>
    </row>
    <row r="233" spans="1:5" x14ac:dyDescent="0.35">
      <c r="A233" s="67">
        <v>45265</v>
      </c>
      <c r="B233" s="57">
        <v>1.0891850672828482E-2</v>
      </c>
      <c r="C233" s="80"/>
      <c r="D233"/>
      <c r="E233"/>
    </row>
    <row r="234" spans="1:5" x14ac:dyDescent="0.35">
      <c r="A234" s="67">
        <v>45266</v>
      </c>
      <c r="B234" s="57">
        <v>4.4725888091079447E-4</v>
      </c>
      <c r="C234" s="80"/>
      <c r="D234"/>
      <c r="E234"/>
    </row>
    <row r="235" spans="1:5" x14ac:dyDescent="0.35">
      <c r="A235" s="67">
        <v>45267</v>
      </c>
      <c r="B235" s="57">
        <v>1.0887106843400242E-3</v>
      </c>
      <c r="C235" s="80"/>
      <c r="D235"/>
      <c r="E235"/>
    </row>
    <row r="236" spans="1:5" x14ac:dyDescent="0.35">
      <c r="A236" s="67">
        <v>45268</v>
      </c>
      <c r="B236" s="57">
        <v>-8.1206905665724E-3</v>
      </c>
      <c r="C236" s="80"/>
      <c r="D236"/>
      <c r="E236"/>
    </row>
    <row r="237" spans="1:5" x14ac:dyDescent="0.35">
      <c r="A237" s="67">
        <v>45271</v>
      </c>
      <c r="B237" s="57">
        <v>-6.1191969277744323E-3</v>
      </c>
      <c r="C237" s="80"/>
      <c r="D237"/>
      <c r="E237"/>
    </row>
    <row r="238" spans="1:5" x14ac:dyDescent="0.35">
      <c r="A238" s="67">
        <v>45272</v>
      </c>
      <c r="B238" s="57">
        <v>-3.6324507519327441E-3</v>
      </c>
      <c r="C238" s="80"/>
      <c r="D238"/>
      <c r="E238"/>
    </row>
    <row r="239" spans="1:5" x14ac:dyDescent="0.35">
      <c r="A239" s="67">
        <v>45273</v>
      </c>
      <c r="B239" s="57">
        <v>8.19293044150784E-3</v>
      </c>
      <c r="C239" s="80"/>
      <c r="D239"/>
      <c r="E239"/>
    </row>
    <row r="240" spans="1:5" x14ac:dyDescent="0.35">
      <c r="A240" s="67">
        <v>45274</v>
      </c>
      <c r="B240" s="57">
        <v>1.6406396529584162E-3</v>
      </c>
      <c r="C240" s="80"/>
      <c r="D240"/>
      <c r="E240"/>
    </row>
    <row r="241" spans="1:5" x14ac:dyDescent="0.35">
      <c r="A241" s="67">
        <v>45275</v>
      </c>
      <c r="B241" s="57">
        <v>9.6310765355802404E-3</v>
      </c>
      <c r="C241" s="80"/>
      <c r="D241"/>
      <c r="E241"/>
    </row>
    <row r="242" spans="1:5" x14ac:dyDescent="0.35">
      <c r="A242" s="67">
        <v>45278</v>
      </c>
      <c r="B242" s="57">
        <v>-2.5416633295622082E-3</v>
      </c>
      <c r="C242" s="80"/>
      <c r="D242"/>
      <c r="E242"/>
    </row>
    <row r="243" spans="1:5" x14ac:dyDescent="0.35">
      <c r="A243" s="67">
        <v>45279</v>
      </c>
      <c r="B243" s="57">
        <v>1.508686616438216E-2</v>
      </c>
      <c r="C243" s="80"/>
      <c r="D243"/>
      <c r="E243"/>
    </row>
    <row r="244" spans="1:5" x14ac:dyDescent="0.35">
      <c r="A244" s="67">
        <v>45280</v>
      </c>
      <c r="B244" s="57">
        <v>-9.4207890802957607E-4</v>
      </c>
      <c r="C244" s="80"/>
      <c r="D244"/>
      <c r="E244"/>
    </row>
    <row r="245" spans="1:5" x14ac:dyDescent="0.35">
      <c r="A245" s="67">
        <v>45281</v>
      </c>
      <c r="B245" s="57">
        <v>1.6732893079864801E-2</v>
      </c>
      <c r="C245" s="80"/>
      <c r="D245"/>
      <c r="E245"/>
    </row>
    <row r="246" spans="1:5" x14ac:dyDescent="0.35">
      <c r="A246" s="67">
        <v>45282</v>
      </c>
      <c r="B246" s="57">
        <v>1.6256757032001121E-2</v>
      </c>
      <c r="C246" s="80"/>
      <c r="D246"/>
      <c r="E246"/>
    </row>
    <row r="247" spans="1:5" x14ac:dyDescent="0.35">
      <c r="A247" s="67">
        <v>45286</v>
      </c>
      <c r="B247" s="57">
        <v>2.2208049575840771E-2</v>
      </c>
      <c r="C247" s="80"/>
      <c r="D247"/>
      <c r="E247"/>
    </row>
    <row r="248" spans="1:5" x14ac:dyDescent="0.35">
      <c r="A248" s="67">
        <v>45287</v>
      </c>
      <c r="B248" s="57">
        <v>1.7674565709039282E-2</v>
      </c>
      <c r="C248" s="80"/>
      <c r="D248"/>
      <c r="E248"/>
    </row>
    <row r="249" spans="1:5" x14ac:dyDescent="0.35">
      <c r="A249" s="67">
        <v>45288</v>
      </c>
      <c r="B249" s="57">
        <v>9.0001919116903997E-4</v>
      </c>
      <c r="C249" s="80"/>
      <c r="D249"/>
      <c r="E249"/>
    </row>
    <row r="250" spans="1:5" x14ac:dyDescent="0.35">
      <c r="A250" s="67">
        <v>45289</v>
      </c>
      <c r="B250" s="57">
        <v>-9.9785188769138406E-3</v>
      </c>
      <c r="C250" s="80"/>
      <c r="D250"/>
      <c r="E250"/>
    </row>
    <row r="251" spans="1:5" x14ac:dyDescent="0.35">
      <c r="A251" s="67">
        <v>45293</v>
      </c>
      <c r="B251" s="57">
        <v>2.8449341628284941E-3</v>
      </c>
      <c r="C251" s="53"/>
      <c r="D251"/>
      <c r="E251"/>
    </row>
    <row r="252" spans="1:5" x14ac:dyDescent="0.35">
      <c r="A252" s="67">
        <v>45294</v>
      </c>
      <c r="B252" s="57">
        <v>-2.1892273425478962E-4</v>
      </c>
      <c r="C252" s="53"/>
      <c r="D252"/>
      <c r="E252"/>
    </row>
    <row r="253" spans="1:5" x14ac:dyDescent="0.35">
      <c r="A253" s="67">
        <v>45295</v>
      </c>
      <c r="B253" s="57">
        <v>1.5693245019503442E-2</v>
      </c>
      <c r="C253" s="53"/>
      <c r="D253"/>
      <c r="E253"/>
    </row>
    <row r="254" spans="1:5" x14ac:dyDescent="0.35">
      <c r="A254" s="67">
        <v>45296</v>
      </c>
      <c r="B254" s="57">
        <v>4.9147046826126563E-3</v>
      </c>
      <c r="C254" s="53"/>
      <c r="D254"/>
      <c r="E254"/>
    </row>
    <row r="255" spans="1:5" x14ac:dyDescent="0.35">
      <c r="A255" s="67">
        <v>45299</v>
      </c>
      <c r="B255" s="57">
        <v>4.0910195717667519E-2</v>
      </c>
      <c r="C255" s="53"/>
      <c r="D255"/>
      <c r="E255"/>
    </row>
    <row r="256" spans="1:5" x14ac:dyDescent="0.35">
      <c r="A256" s="67">
        <v>45300</v>
      </c>
      <c r="B256" s="57">
        <v>5.9878594890742324E-3</v>
      </c>
      <c r="C256" s="53"/>
      <c r="D256"/>
      <c r="E256"/>
    </row>
    <row r="257" spans="1:5" x14ac:dyDescent="0.35">
      <c r="A257" s="67">
        <v>45301</v>
      </c>
      <c r="B257" s="57">
        <v>-3.7781405456771121E-3</v>
      </c>
      <c r="C257" s="53"/>
      <c r="D257"/>
      <c r="E257"/>
    </row>
    <row r="258" spans="1:5" x14ac:dyDescent="0.35">
      <c r="A258" s="67">
        <v>45302</v>
      </c>
      <c r="B258" s="57">
        <v>-9.654869982472801E-3</v>
      </c>
      <c r="C258" s="53"/>
      <c r="D258"/>
      <c r="E258"/>
    </row>
    <row r="259" spans="1:5" x14ac:dyDescent="0.35">
      <c r="A259" s="67">
        <v>45303</v>
      </c>
      <c r="B259" s="57">
        <v>1.240313305442944E-2</v>
      </c>
      <c r="C259" s="53"/>
      <c r="D259"/>
      <c r="E259"/>
    </row>
    <row r="260" spans="1:5" x14ac:dyDescent="0.35">
      <c r="A260" s="67">
        <v>45307</v>
      </c>
      <c r="B260" s="57">
        <v>4.5933533296740325E-3</v>
      </c>
      <c r="C260" s="53"/>
      <c r="D260"/>
      <c r="E260"/>
    </row>
    <row r="261" spans="1:5" x14ac:dyDescent="0.35">
      <c r="A261" s="67">
        <v>45308</v>
      </c>
      <c r="B261" s="57">
        <v>2.2729972018997523E-2</v>
      </c>
      <c r="C261" s="53"/>
      <c r="D261"/>
      <c r="E261"/>
    </row>
    <row r="262" spans="1:5" x14ac:dyDescent="0.35">
      <c r="A262" s="67">
        <v>45309</v>
      </c>
      <c r="B262" s="57">
        <v>-7.9801463637712896E-3</v>
      </c>
      <c r="C262" s="53"/>
      <c r="D262"/>
      <c r="E262"/>
    </row>
    <row r="263" spans="1:5" x14ac:dyDescent="0.35">
      <c r="A263" s="67">
        <v>45310</v>
      </c>
      <c r="B263" s="57">
        <v>1.0533357639573282E-2</v>
      </c>
      <c r="C263" s="53"/>
      <c r="D263"/>
      <c r="E263"/>
    </row>
    <row r="264" spans="1:5" x14ac:dyDescent="0.35">
      <c r="A264" s="67">
        <v>45313</v>
      </c>
      <c r="B264" s="57">
        <v>1.3418405203038081E-2</v>
      </c>
      <c r="C264" s="53"/>
      <c r="D264"/>
      <c r="E264"/>
    </row>
    <row r="265" spans="1:5" x14ac:dyDescent="0.35">
      <c r="A265" s="67">
        <v>45314</v>
      </c>
      <c r="B265" s="57">
        <v>8.0673983814572008E-3</v>
      </c>
      <c r="C265" s="53"/>
      <c r="D265"/>
      <c r="E265"/>
    </row>
    <row r="266" spans="1:5" x14ac:dyDescent="0.35">
      <c r="A266" s="67">
        <v>45315</v>
      </c>
      <c r="B266" s="57">
        <v>-1.5035536403126959E-2</v>
      </c>
      <c r="C266" s="53"/>
      <c r="D266"/>
      <c r="E266"/>
    </row>
    <row r="267" spans="1:5" x14ac:dyDescent="0.35">
      <c r="A267" s="67">
        <v>45316</v>
      </c>
      <c r="B267" s="57">
        <v>1.48093028189464E-2</v>
      </c>
      <c r="C267" s="53"/>
      <c r="D267"/>
      <c r="E267"/>
    </row>
    <row r="268" spans="1:5" x14ac:dyDescent="0.35">
      <c r="A268" s="67">
        <v>45317</v>
      </c>
      <c r="B268" s="57">
        <v>6.448534089945568E-3</v>
      </c>
      <c r="C268" s="53"/>
      <c r="D268"/>
      <c r="E268"/>
    </row>
    <row r="269" spans="1:5" x14ac:dyDescent="0.35">
      <c r="A269" s="67">
        <v>45320</v>
      </c>
      <c r="B269" s="57">
        <v>1.2532698152277521E-3</v>
      </c>
      <c r="C269" s="53"/>
      <c r="D269"/>
      <c r="E269"/>
    </row>
    <row r="270" spans="1:5" x14ac:dyDescent="0.35">
      <c r="A270" s="67">
        <v>45321</v>
      </c>
      <c r="B270" s="57">
        <v>1.725912565051328E-3</v>
      </c>
      <c r="C270" s="53"/>
      <c r="D270"/>
      <c r="E270"/>
    </row>
    <row r="271" spans="1:5" x14ac:dyDescent="0.35">
      <c r="A271" s="67">
        <v>45322</v>
      </c>
      <c r="B271" s="57">
        <v>-1.4699366846313601E-3</v>
      </c>
      <c r="C271" s="53"/>
      <c r="D271"/>
      <c r="E271"/>
    </row>
    <row r="272" spans="1:5" x14ac:dyDescent="0.35">
      <c r="A272" s="67">
        <v>45323</v>
      </c>
      <c r="B272" s="57">
        <v>1.0230911317160002E-2</v>
      </c>
      <c r="C272" s="53"/>
      <c r="D272"/>
      <c r="E272"/>
    </row>
    <row r="273" spans="1:5" x14ac:dyDescent="0.35">
      <c r="A273" s="67">
        <v>45324</v>
      </c>
      <c r="B273" s="57">
        <v>4.3027103790455679E-3</v>
      </c>
      <c r="C273" s="53"/>
      <c r="D273"/>
      <c r="E273"/>
    </row>
    <row r="274" spans="1:5" x14ac:dyDescent="0.35">
      <c r="A274" s="67">
        <v>45327</v>
      </c>
      <c r="B274" s="57">
        <v>-8.7482973102546401E-3</v>
      </c>
      <c r="C274" s="53"/>
      <c r="D274"/>
      <c r="E274"/>
    </row>
    <row r="275" spans="1:5" x14ac:dyDescent="0.35">
      <c r="A275" s="67">
        <v>45328</v>
      </c>
      <c r="B275" s="57">
        <v>-8.2825976627931199E-3</v>
      </c>
      <c r="C275" s="53"/>
      <c r="D275"/>
      <c r="E275"/>
    </row>
    <row r="276" spans="1:5" x14ac:dyDescent="0.35">
      <c r="A276" s="67">
        <v>45329</v>
      </c>
      <c r="B276" s="57">
        <v>5.3046113522947601E-3</v>
      </c>
      <c r="C276" s="53"/>
      <c r="D276"/>
      <c r="E276"/>
    </row>
    <row r="277" spans="1:5" x14ac:dyDescent="0.35">
      <c r="A277" s="67">
        <v>45330</v>
      </c>
      <c r="B277" s="57">
        <v>6.3287184924044797E-3</v>
      </c>
      <c r="C277" s="53"/>
      <c r="D277"/>
      <c r="E277"/>
    </row>
    <row r="278" spans="1:5" x14ac:dyDescent="0.35">
      <c r="A278" s="67">
        <v>45331</v>
      </c>
      <c r="B278" s="57">
        <v>-5.9272459653669766E-5</v>
      </c>
      <c r="C278" s="53"/>
      <c r="D278"/>
      <c r="E278"/>
    </row>
    <row r="279" spans="1:5" x14ac:dyDescent="0.35">
      <c r="A279" s="67">
        <v>45334</v>
      </c>
      <c r="B279" s="57">
        <v>-5.4046960682040159E-3</v>
      </c>
      <c r="C279" s="53"/>
      <c r="D279"/>
      <c r="E279"/>
    </row>
    <row r="280" spans="1:5" x14ac:dyDescent="0.35">
      <c r="A280" s="67">
        <v>45335</v>
      </c>
      <c r="B280" s="57">
        <v>1.0152946648765121E-2</v>
      </c>
      <c r="C280" s="53"/>
      <c r="D280"/>
      <c r="E280"/>
    </row>
    <row r="281" spans="1:5" x14ac:dyDescent="0.35">
      <c r="A281" s="67">
        <v>45336</v>
      </c>
      <c r="B281" s="57">
        <v>-1.3559795653735281E-2</v>
      </c>
      <c r="C281" s="53"/>
      <c r="D281"/>
      <c r="E281"/>
    </row>
    <row r="282" spans="1:5" x14ac:dyDescent="0.35">
      <c r="A282" s="67">
        <v>45337</v>
      </c>
      <c r="B282" s="57">
        <v>5.7646739353947041E-3</v>
      </c>
      <c r="C282" s="53"/>
      <c r="D282"/>
      <c r="E282"/>
    </row>
    <row r="283" spans="1:5" x14ac:dyDescent="0.35">
      <c r="A283" s="67">
        <v>45338</v>
      </c>
      <c r="B283" s="57">
        <v>1.6594054493651842E-2</v>
      </c>
      <c r="C283" s="53"/>
      <c r="D283"/>
      <c r="E283"/>
    </row>
    <row r="284" spans="1:5" x14ac:dyDescent="0.35">
      <c r="A284" s="67">
        <v>45342</v>
      </c>
      <c r="B284" s="57">
        <v>-2.0725584641618555E-2</v>
      </c>
      <c r="C284" s="53"/>
      <c r="D284"/>
      <c r="E284"/>
    </row>
    <row r="285" spans="1:5" x14ac:dyDescent="0.35">
      <c r="A285" s="67">
        <v>45343</v>
      </c>
      <c r="B285" s="57">
        <v>-8.7962690336182408E-3</v>
      </c>
      <c r="C285" s="53"/>
      <c r="D285"/>
      <c r="E285"/>
    </row>
    <row r="286" spans="1:5" x14ac:dyDescent="0.35">
      <c r="A286" s="67">
        <v>45344</v>
      </c>
      <c r="B286" s="57">
        <v>2.2391556816105042E-3</v>
      </c>
      <c r="C286" s="53"/>
      <c r="D286"/>
      <c r="E286"/>
    </row>
    <row r="287" spans="1:5" x14ac:dyDescent="0.35">
      <c r="A287" s="67">
        <v>45345</v>
      </c>
      <c r="B287" s="57">
        <v>1.7580250852162561E-2</v>
      </c>
      <c r="C287" s="53"/>
      <c r="D287"/>
      <c r="E287"/>
    </row>
    <row r="288" spans="1:5" x14ac:dyDescent="0.35">
      <c r="A288" s="67">
        <v>45348</v>
      </c>
      <c r="B288" s="57">
        <v>3.3876004562674966E-3</v>
      </c>
      <c r="C288" s="53"/>
      <c r="D288"/>
      <c r="E288"/>
    </row>
    <row r="289" spans="1:5" x14ac:dyDescent="0.35">
      <c r="A289" s="67">
        <v>45349</v>
      </c>
      <c r="B289" s="57">
        <v>8.8511052154211997E-3</v>
      </c>
      <c r="C289" s="53"/>
      <c r="D289"/>
      <c r="E289"/>
    </row>
    <row r="290" spans="1:5" x14ac:dyDescent="0.35">
      <c r="A290" s="67">
        <v>45350</v>
      </c>
      <c r="B290" s="57">
        <v>-3.4431134344199443E-3</v>
      </c>
      <c r="C290" s="53"/>
      <c r="D290"/>
      <c r="E290"/>
    </row>
    <row r="291" spans="1:5" x14ac:dyDescent="0.35">
      <c r="A291" s="67">
        <v>45351</v>
      </c>
      <c r="B291" s="57">
        <v>3.8742860303724318E-4</v>
      </c>
      <c r="C291" s="53"/>
      <c r="D291"/>
      <c r="E291"/>
    </row>
    <row r="292" spans="1:5" x14ac:dyDescent="0.35">
      <c r="A292" s="67">
        <v>45352</v>
      </c>
      <c r="B292" s="57">
        <v>7.4336411903555451E-3</v>
      </c>
      <c r="C292" s="53"/>
      <c r="D292"/>
      <c r="E292"/>
    </row>
    <row r="293" spans="1:5" x14ac:dyDescent="0.35">
      <c r="A293" s="67">
        <v>45355</v>
      </c>
      <c r="B293" s="57">
        <v>9.2139121913451198E-3</v>
      </c>
      <c r="C293" s="53"/>
      <c r="D293"/>
      <c r="E293"/>
    </row>
    <row r="294" spans="1:5" x14ac:dyDescent="0.35">
      <c r="A294" s="67">
        <v>45356</v>
      </c>
      <c r="B294" s="57">
        <v>1.1485558825298961E-2</v>
      </c>
      <c r="C294" s="53"/>
      <c r="D294"/>
      <c r="E294"/>
    </row>
    <row r="295" spans="1:5" x14ac:dyDescent="0.35">
      <c r="A295" s="67">
        <v>45357</v>
      </c>
      <c r="B295" s="57">
        <v>9.4573981382812013E-3</v>
      </c>
      <c r="C295" s="53"/>
      <c r="D295"/>
      <c r="E295"/>
    </row>
    <row r="296" spans="1:5" x14ac:dyDescent="0.35">
      <c r="A296" s="67">
        <v>45358</v>
      </c>
      <c r="B296" s="57">
        <v>-4.4344919528498404E-4</v>
      </c>
      <c r="C296" s="53"/>
      <c r="D296"/>
      <c r="E296"/>
    </row>
    <row r="297" spans="1:5" x14ac:dyDescent="0.35">
      <c r="A297" s="67">
        <v>45359</v>
      </c>
      <c r="B297" s="57">
        <v>4.5952927748206885E-3</v>
      </c>
      <c r="C297" s="53"/>
      <c r="D297"/>
      <c r="E297"/>
    </row>
    <row r="298" spans="1:5" x14ac:dyDescent="0.35">
      <c r="A298" s="67">
        <v>45362</v>
      </c>
      <c r="B298" s="57">
        <v>-1.698687481482784E-2</v>
      </c>
      <c r="C298" s="53"/>
      <c r="D298"/>
      <c r="E298"/>
    </row>
    <row r="299" spans="1:5" x14ac:dyDescent="0.35">
      <c r="A299" s="67">
        <v>45363</v>
      </c>
      <c r="B299" s="57">
        <v>1.3516664156516159E-2</v>
      </c>
      <c r="C299" s="53"/>
      <c r="D299"/>
      <c r="E299"/>
    </row>
    <row r="300" spans="1:5" x14ac:dyDescent="0.35">
      <c r="A300" s="67">
        <v>45364</v>
      </c>
      <c r="B300" s="57">
        <v>6.3124945254878972E-3</v>
      </c>
      <c r="C300" s="53"/>
      <c r="D300"/>
      <c r="E300"/>
    </row>
    <row r="301" spans="1:5" x14ac:dyDescent="0.35">
      <c r="A301" s="67">
        <v>45365</v>
      </c>
      <c r="B301" s="57">
        <v>-1.8540487405889761E-2</v>
      </c>
      <c r="C301" s="53"/>
      <c r="D301"/>
      <c r="E301"/>
    </row>
    <row r="302" spans="1:5" x14ac:dyDescent="0.35">
      <c r="A302" s="67">
        <v>45366</v>
      </c>
      <c r="B302" s="57">
        <v>9.3586471809844803E-3</v>
      </c>
      <c r="C302" s="53"/>
      <c r="D302"/>
      <c r="E302"/>
    </row>
    <row r="303" spans="1:5" x14ac:dyDescent="0.35">
      <c r="A303" s="67">
        <v>45369</v>
      </c>
      <c r="B303" s="57">
        <v>-1.2212175070696881E-2</v>
      </c>
      <c r="C303" s="53"/>
      <c r="D303"/>
      <c r="E303"/>
    </row>
    <row r="304" spans="1:5" x14ac:dyDescent="0.35">
      <c r="A304" s="67">
        <v>45370</v>
      </c>
      <c r="B304" s="57">
        <v>2.0232357800081681E-2</v>
      </c>
      <c r="C304" s="53"/>
      <c r="D304"/>
      <c r="E304"/>
    </row>
    <row r="305" spans="1:5" x14ac:dyDescent="0.35">
      <c r="A305" s="67">
        <v>45371</v>
      </c>
      <c r="B305" s="57">
        <v>6.6032121702161127E-3</v>
      </c>
      <c r="C305" s="53"/>
      <c r="D305"/>
      <c r="E305"/>
    </row>
    <row r="306" spans="1:5" x14ac:dyDescent="0.35">
      <c r="A306" s="67">
        <v>45372</v>
      </c>
      <c r="B306" s="57">
        <v>-2.4374280498004081E-2</v>
      </c>
      <c r="C306" s="53"/>
      <c r="D306"/>
      <c r="E306"/>
    </row>
    <row r="307" spans="1:5" x14ac:dyDescent="0.35">
      <c r="A307" s="67">
        <v>45373</v>
      </c>
      <c r="B307" s="57">
        <v>-5.0753149770029517E-3</v>
      </c>
      <c r="C307" s="53"/>
      <c r="D307"/>
      <c r="E307"/>
    </row>
    <row r="308" spans="1:5" x14ac:dyDescent="0.35">
      <c r="A308" s="67">
        <v>45376</v>
      </c>
      <c r="B308" s="57">
        <v>-1.8199188682546882E-2</v>
      </c>
      <c r="C308" s="53"/>
      <c r="D308"/>
      <c r="E308"/>
    </row>
    <row r="309" spans="1:5" x14ac:dyDescent="0.35">
      <c r="A309" s="67">
        <v>45377</v>
      </c>
      <c r="B309" s="57">
        <v>9.4708365370355205E-4</v>
      </c>
      <c r="C309" s="53"/>
      <c r="D309"/>
      <c r="E309"/>
    </row>
    <row r="310" spans="1:5" x14ac:dyDescent="0.35">
      <c r="A310" s="67">
        <v>45378</v>
      </c>
      <c r="B310" s="57">
        <v>-7.0408462983669682E-3</v>
      </c>
      <c r="C310" s="53"/>
      <c r="D310"/>
      <c r="E310"/>
    </row>
    <row r="311" spans="1:5" x14ac:dyDescent="0.35">
      <c r="A311" s="67">
        <v>45379</v>
      </c>
      <c r="B311" s="57">
        <v>2.149972683812984E-2</v>
      </c>
      <c r="C311" s="53"/>
      <c r="D311"/>
      <c r="E311"/>
    </row>
    <row r="312" spans="1:5" x14ac:dyDescent="0.35">
      <c r="A312" s="73">
        <v>45383</v>
      </c>
      <c r="B312" s="58">
        <v>-3.1955656782582942E-3</v>
      </c>
      <c r="C312" s="53"/>
      <c r="D312"/>
      <c r="E312"/>
    </row>
    <row r="313" spans="1:5" x14ac:dyDescent="0.35">
      <c r="A313" s="73">
        <v>45384</v>
      </c>
      <c r="B313" s="58">
        <v>3.3115774669896683E-3</v>
      </c>
      <c r="C313" s="53"/>
      <c r="D313"/>
      <c r="E313"/>
    </row>
    <row r="314" spans="1:5" x14ac:dyDescent="0.35">
      <c r="A314" s="73">
        <v>45385</v>
      </c>
      <c r="B314" s="58">
        <v>-5.2053649155852531E-3</v>
      </c>
      <c r="C314" s="53"/>
      <c r="D314"/>
      <c r="E314"/>
    </row>
    <row r="315" spans="1:5" x14ac:dyDescent="0.35">
      <c r="A315" s="73">
        <v>45386</v>
      </c>
      <c r="B315" s="58">
        <v>-5.3115801210702257E-3</v>
      </c>
      <c r="C315" s="53"/>
      <c r="D315"/>
      <c r="E315"/>
    </row>
    <row r="316" spans="1:5" x14ac:dyDescent="0.35">
      <c r="A316" s="73">
        <v>45387</v>
      </c>
      <c r="B316" s="58">
        <v>-1.1444605067884073E-2</v>
      </c>
      <c r="C316" s="53"/>
      <c r="D316"/>
      <c r="E316"/>
    </row>
    <row r="317" spans="1:5" x14ac:dyDescent="0.35">
      <c r="A317" s="73">
        <v>45390</v>
      </c>
      <c r="B317" s="58">
        <v>-9.8715616430336446E-3</v>
      </c>
      <c r="C317" s="53"/>
      <c r="D317"/>
      <c r="E317"/>
    </row>
    <row r="318" spans="1:5" x14ac:dyDescent="0.35">
      <c r="A318" s="73">
        <v>45391</v>
      </c>
      <c r="B318" s="58">
        <v>-1.434192884778005E-2</v>
      </c>
      <c r="C318" s="53"/>
      <c r="D318"/>
      <c r="E318"/>
    </row>
    <row r="319" spans="1:5" x14ac:dyDescent="0.35">
      <c r="A319" s="73">
        <v>45392</v>
      </c>
      <c r="B319" s="58">
        <v>8.6446875197765394E-5</v>
      </c>
      <c r="C319" s="53"/>
      <c r="D319"/>
      <c r="E319"/>
    </row>
    <row r="320" spans="1:5" x14ac:dyDescent="0.35">
      <c r="A320" s="73">
        <v>45393</v>
      </c>
      <c r="B320" s="58">
        <v>2.7757921578753654E-2</v>
      </c>
      <c r="C320" s="53"/>
      <c r="D320"/>
      <c r="E320"/>
    </row>
    <row r="321" spans="1:5" x14ac:dyDescent="0.35">
      <c r="A321" s="73">
        <v>45394</v>
      </c>
      <c r="B321" s="58">
        <v>-4.8716827495606024E-3</v>
      </c>
      <c r="C321" s="53"/>
      <c r="D321"/>
      <c r="E321"/>
    </row>
    <row r="322" spans="1:5" x14ac:dyDescent="0.35">
      <c r="A322" s="73">
        <v>45397</v>
      </c>
      <c r="B322" s="58">
        <v>-6.6817190980592578E-3</v>
      </c>
      <c r="C322" s="53"/>
      <c r="D322"/>
      <c r="E322"/>
    </row>
    <row r="323" spans="1:5" x14ac:dyDescent="0.35">
      <c r="A323" s="73">
        <v>45398</v>
      </c>
      <c r="B323" s="58">
        <v>4.6537820868135073E-3</v>
      </c>
      <c r="C323" s="53"/>
      <c r="D323"/>
      <c r="E323"/>
    </row>
    <row r="324" spans="1:5" x14ac:dyDescent="0.35">
      <c r="A324" s="73">
        <v>45399</v>
      </c>
      <c r="B324" s="58">
        <v>-2.5208764396886353E-3</v>
      </c>
      <c r="C324" s="53"/>
      <c r="D324"/>
      <c r="E324"/>
    </row>
    <row r="325" spans="1:5" x14ac:dyDescent="0.35">
      <c r="A325" s="73">
        <v>45400</v>
      </c>
      <c r="B325" s="58">
        <v>6.7297883897721178E-3</v>
      </c>
      <c r="C325" s="53"/>
      <c r="D325"/>
      <c r="E325"/>
    </row>
    <row r="326" spans="1:5" x14ac:dyDescent="0.35">
      <c r="A326" s="73">
        <v>45401</v>
      </c>
      <c r="B326" s="58">
        <v>-9.1233514244163597E-3</v>
      </c>
      <c r="C326" s="53"/>
      <c r="D326"/>
      <c r="E326"/>
    </row>
    <row r="327" spans="1:5" x14ac:dyDescent="0.35">
      <c r="A327" s="73">
        <v>45404</v>
      </c>
      <c r="B327" s="58">
        <v>-1.5596930070310045E-3</v>
      </c>
      <c r="C327" s="53"/>
      <c r="D327"/>
      <c r="E327"/>
    </row>
    <row r="328" spans="1:5" x14ac:dyDescent="0.35">
      <c r="A328" s="73">
        <v>45405</v>
      </c>
      <c r="B328" s="58">
        <v>6.0232745906439794E-3</v>
      </c>
      <c r="C328" s="53"/>
      <c r="D328"/>
      <c r="E328"/>
    </row>
    <row r="329" spans="1:5" x14ac:dyDescent="0.35">
      <c r="A329" s="73">
        <v>45406</v>
      </c>
      <c r="B329" s="58">
        <v>-1.0236226693001883E-2</v>
      </c>
      <c r="C329" s="53"/>
      <c r="D329"/>
      <c r="E329"/>
    </row>
    <row r="330" spans="1:5" x14ac:dyDescent="0.35">
      <c r="A330" s="73">
        <v>45407</v>
      </c>
      <c r="B330" s="58">
        <v>8.6640959236207859E-3</v>
      </c>
      <c r="C330" s="53"/>
      <c r="D330"/>
      <c r="E330"/>
    </row>
    <row r="331" spans="1:5" x14ac:dyDescent="0.35">
      <c r="A331" s="73">
        <v>45408</v>
      </c>
      <c r="B331" s="58">
        <v>1.6516242338357402E-2</v>
      </c>
      <c r="C331" s="53"/>
      <c r="D331"/>
      <c r="E331"/>
    </row>
    <row r="332" spans="1:5" x14ac:dyDescent="0.35">
      <c r="A332" s="73">
        <v>45411</v>
      </c>
      <c r="B332" s="58">
        <v>5.9881008483731795E-3</v>
      </c>
      <c r="C332" s="53"/>
      <c r="D332"/>
      <c r="E332"/>
    </row>
    <row r="333" spans="1:5" x14ac:dyDescent="0.35">
      <c r="A333" s="73">
        <v>45412</v>
      </c>
      <c r="B333" s="58">
        <v>7.4984758442608879E-3</v>
      </c>
      <c r="C333" s="53"/>
      <c r="D333"/>
      <c r="E333"/>
    </row>
    <row r="334" spans="1:5" x14ac:dyDescent="0.35">
      <c r="A334" s="72" t="s">
        <v>400</v>
      </c>
      <c r="B334" s="58">
        <v>-8.2501588598435475E-3</v>
      </c>
      <c r="C334" s="53"/>
      <c r="D334"/>
      <c r="E334"/>
    </row>
    <row r="335" spans="1:5" x14ac:dyDescent="0.35">
      <c r="A335" s="72" t="s">
        <v>401</v>
      </c>
      <c r="B335" s="58">
        <v>8.4679910648173269E-4</v>
      </c>
      <c r="C335" s="53"/>
      <c r="D335"/>
      <c r="E335"/>
    </row>
    <row r="336" spans="1:5" x14ac:dyDescent="0.35">
      <c r="A336" s="72" t="s">
        <v>402</v>
      </c>
      <c r="B336" s="58">
        <v>-5.1193906232998463E-3</v>
      </c>
      <c r="C336" s="53"/>
      <c r="D336"/>
      <c r="E336"/>
    </row>
    <row r="337" spans="1:5" x14ac:dyDescent="0.35">
      <c r="A337" s="72" t="s">
        <v>403</v>
      </c>
      <c r="B337" s="58">
        <v>-2.610414540813517E-2</v>
      </c>
      <c r="C337" s="53"/>
      <c r="D337"/>
      <c r="E337"/>
    </row>
    <row r="338" spans="1:5" x14ac:dyDescent="0.35">
      <c r="A338" s="72" t="s">
        <v>404</v>
      </c>
      <c r="B338" s="58">
        <v>6.2085146852098204E-3</v>
      </c>
      <c r="C338" s="53"/>
      <c r="D338"/>
      <c r="E338"/>
    </row>
    <row r="339" spans="1:5" x14ac:dyDescent="0.35">
      <c r="A339" s="72" t="s">
        <v>405</v>
      </c>
      <c r="B339" s="58">
        <v>-1.5887576700437834E-3</v>
      </c>
      <c r="C339" s="53"/>
      <c r="D339"/>
      <c r="E339"/>
    </row>
    <row r="340" spans="1:5" x14ac:dyDescent="0.35">
      <c r="A340" s="72" t="s">
        <v>406</v>
      </c>
      <c r="B340" s="58">
        <v>-6.4228641949277694E-4</v>
      </c>
      <c r="C340" s="53"/>
      <c r="D340"/>
      <c r="E340"/>
    </row>
    <row r="341" spans="1:5" x14ac:dyDescent="0.35">
      <c r="A341" s="72" t="s">
        <v>407</v>
      </c>
      <c r="B341" s="58">
        <v>-2.4630499878377333E-2</v>
      </c>
      <c r="C341" s="53"/>
      <c r="D341"/>
      <c r="E341"/>
    </row>
    <row r="342" spans="1:5" x14ac:dyDescent="0.35">
      <c r="A342" s="72" t="s">
        <v>408</v>
      </c>
      <c r="B342" s="58">
        <v>-2.1335412542298381E-2</v>
      </c>
      <c r="C342" s="53"/>
      <c r="D342"/>
      <c r="E342"/>
    </row>
    <row r="343" spans="1:5" x14ac:dyDescent="0.35">
      <c r="A343" s="72" t="s">
        <v>409</v>
      </c>
      <c r="B343" s="58">
        <v>1.2267188354585378E-2</v>
      </c>
      <c r="C343" s="53"/>
      <c r="D343"/>
      <c r="E343"/>
    </row>
    <row r="344" spans="1:5" x14ac:dyDescent="0.35">
      <c r="A344" s="72" t="s">
        <v>410</v>
      </c>
      <c r="B344" s="58">
        <v>-1.5401437637490468E-3</v>
      </c>
      <c r="C344" s="53"/>
      <c r="D344"/>
      <c r="E344"/>
    </row>
    <row r="345" spans="1:5" x14ac:dyDescent="0.35">
      <c r="A345" s="72" t="s">
        <v>411</v>
      </c>
      <c r="B345" s="58">
        <v>8.8083437747163984E-3</v>
      </c>
      <c r="C345" s="53"/>
      <c r="D345"/>
      <c r="E345"/>
    </row>
    <row r="346" spans="1:5" x14ac:dyDescent="0.35">
      <c r="A346" s="72" t="s">
        <v>412</v>
      </c>
      <c r="B346" s="58">
        <v>-4.7728860524199673E-3</v>
      </c>
      <c r="C346" s="80"/>
      <c r="D346"/>
      <c r="E346"/>
    </row>
    <row r="347" spans="1:5" x14ac:dyDescent="0.35">
      <c r="A347" s="72" t="s">
        <v>413</v>
      </c>
      <c r="B347" s="58">
        <v>-1.0577742038383865E-2</v>
      </c>
      <c r="C347" s="80"/>
      <c r="D347"/>
      <c r="E347"/>
    </row>
    <row r="348" spans="1:5" x14ac:dyDescent="0.35">
      <c r="A348" s="72" t="s">
        <v>414</v>
      </c>
      <c r="B348" s="58">
        <v>-1.7708611556107725E-2</v>
      </c>
      <c r="C348" s="80"/>
      <c r="D348"/>
      <c r="E348"/>
    </row>
    <row r="349" spans="1:5" x14ac:dyDescent="0.35">
      <c r="A349" s="72" t="s">
        <v>415</v>
      </c>
      <c r="B349" s="58">
        <v>-1.3712753233908437E-2</v>
      </c>
      <c r="C349" s="80"/>
      <c r="D349"/>
      <c r="E349"/>
    </row>
    <row r="350" spans="1:5" x14ac:dyDescent="0.35">
      <c r="A350" s="72" t="s">
        <v>416</v>
      </c>
      <c r="B350" s="58">
        <v>-1.8827770797106957E-3</v>
      </c>
      <c r="C350" s="80"/>
      <c r="D350"/>
      <c r="E350"/>
    </row>
    <row r="351" spans="1:5" x14ac:dyDescent="0.35">
      <c r="A351" s="72" t="s">
        <v>417</v>
      </c>
      <c r="B351" s="58">
        <v>5.9193628113492379E-3</v>
      </c>
      <c r="C351" s="80"/>
      <c r="D351"/>
      <c r="E351"/>
    </row>
    <row r="352" spans="1:5" x14ac:dyDescent="0.35">
      <c r="A352" s="72" t="s">
        <v>418</v>
      </c>
      <c r="B352" s="58">
        <v>-8.8911725949181183E-5</v>
      </c>
      <c r="C352" s="80"/>
      <c r="D352"/>
      <c r="E352"/>
    </row>
    <row r="353" spans="1:5" x14ac:dyDescent="0.35">
      <c r="A353" s="73" t="s">
        <v>419</v>
      </c>
      <c r="B353" s="58">
        <v>-3.6311574119880065E-3</v>
      </c>
      <c r="C353" s="80"/>
      <c r="D353"/>
      <c r="E353"/>
    </row>
    <row r="354" spans="1:5" x14ac:dyDescent="0.35">
      <c r="A354" s="68">
        <v>45441</v>
      </c>
      <c r="B354" s="59">
        <v>-2.333171644136376E-3</v>
      </c>
      <c r="C354" s="53"/>
      <c r="D354"/>
      <c r="E354"/>
    </row>
    <row r="355" spans="1:5" x14ac:dyDescent="0.35">
      <c r="A355" s="68">
        <v>45442</v>
      </c>
      <c r="B355" s="59">
        <v>-5.3481863779722969E-4</v>
      </c>
      <c r="C355" s="53"/>
      <c r="D355"/>
      <c r="E355"/>
    </row>
    <row r="356" spans="1:5" x14ac:dyDescent="0.35">
      <c r="A356" s="68">
        <v>45443</v>
      </c>
      <c r="B356" s="59">
        <v>5.2663436217757842E-3</v>
      </c>
      <c r="C356" s="53"/>
      <c r="D356"/>
      <c r="E356"/>
    </row>
    <row r="357" spans="1:5" x14ac:dyDescent="0.35">
      <c r="A357" s="68">
        <v>45446</v>
      </c>
      <c r="B357" s="59">
        <v>-1.5740935600238721E-2</v>
      </c>
      <c r="C357" s="53"/>
      <c r="D357"/>
      <c r="E357"/>
    </row>
    <row r="358" spans="1:5" x14ac:dyDescent="0.35">
      <c r="A358" s="68">
        <v>45447</v>
      </c>
      <c r="B358" s="59">
        <v>-1.9609141267925522E-2</v>
      </c>
      <c r="C358" s="53"/>
      <c r="D358"/>
      <c r="E358"/>
    </row>
    <row r="359" spans="1:5" x14ac:dyDescent="0.35">
      <c r="A359" s="68">
        <v>45448</v>
      </c>
      <c r="B359" s="59">
        <v>2.4401751001489522E-3</v>
      </c>
      <c r="C359" s="53"/>
      <c r="D359"/>
      <c r="E359"/>
    </row>
    <row r="360" spans="1:5" x14ac:dyDescent="0.35">
      <c r="A360" s="68">
        <v>45449</v>
      </c>
      <c r="B360" s="59">
        <v>-1.670105449416432E-2</v>
      </c>
      <c r="C360" s="53"/>
      <c r="D360"/>
      <c r="E360"/>
    </row>
    <row r="361" spans="1:5" x14ac:dyDescent="0.35">
      <c r="A361" s="68">
        <v>45450</v>
      </c>
      <c r="B361" s="59">
        <v>-6.0859605497485684E-3</v>
      </c>
      <c r="C361" s="53"/>
      <c r="D361"/>
      <c r="E361"/>
    </row>
    <row r="362" spans="1:5" x14ac:dyDescent="0.35">
      <c r="A362" s="68">
        <v>45453</v>
      </c>
      <c r="B362" s="59">
        <v>-3.444988168260288E-3</v>
      </c>
      <c r="C362" s="53"/>
      <c r="D362"/>
      <c r="E362"/>
    </row>
    <row r="363" spans="1:5" x14ac:dyDescent="0.35">
      <c r="A363" s="68">
        <v>45454</v>
      </c>
      <c r="B363" s="59">
        <v>-6.4114786504243504E-4</v>
      </c>
      <c r="C363" s="53"/>
      <c r="D363"/>
      <c r="E363"/>
    </row>
    <row r="364" spans="1:5" x14ac:dyDescent="0.35">
      <c r="A364" s="68">
        <v>45455</v>
      </c>
      <c r="B364" s="59">
        <v>-7.0673821317830399E-3</v>
      </c>
      <c r="C364" s="53"/>
      <c r="D364"/>
      <c r="E364"/>
    </row>
    <row r="365" spans="1:5" x14ac:dyDescent="0.35">
      <c r="A365" s="68">
        <v>45456</v>
      </c>
      <c r="B365" s="59">
        <v>-2.0878019674407402E-3</v>
      </c>
      <c r="C365" s="53"/>
      <c r="D365"/>
      <c r="E365"/>
    </row>
    <row r="366" spans="1:5" x14ac:dyDescent="0.35">
      <c r="A366" s="68">
        <v>45457</v>
      </c>
      <c r="B366" s="59">
        <v>-1.1597332950129501E-3</v>
      </c>
      <c r="C366" s="53"/>
      <c r="D366"/>
      <c r="E366"/>
    </row>
    <row r="367" spans="1:5" x14ac:dyDescent="0.35">
      <c r="A367" s="68">
        <v>45460</v>
      </c>
      <c r="B367" s="59">
        <v>-3.3896662438209303E-2</v>
      </c>
      <c r="C367" s="53"/>
      <c r="D367"/>
      <c r="E367"/>
    </row>
    <row r="368" spans="1:5" x14ac:dyDescent="0.35">
      <c r="A368" s="68">
        <v>45461</v>
      </c>
      <c r="B368" s="59">
        <v>-1.9379781902480901E-2</v>
      </c>
      <c r="C368" s="53"/>
      <c r="D368"/>
      <c r="E368"/>
    </row>
    <row r="369" spans="1:5" x14ac:dyDescent="0.35">
      <c r="A369" s="68">
        <v>45463</v>
      </c>
      <c r="B369" s="59">
        <v>1.0433419515174069E-2</v>
      </c>
      <c r="C369" s="53"/>
      <c r="D369"/>
      <c r="E369"/>
    </row>
    <row r="370" spans="1:5" x14ac:dyDescent="0.35">
      <c r="A370" s="68">
        <v>45464</v>
      </c>
      <c r="B370" s="59">
        <v>-8.4517134765814701E-3</v>
      </c>
      <c r="C370" s="53"/>
      <c r="D370"/>
      <c r="E370"/>
    </row>
    <row r="371" spans="1:5" x14ac:dyDescent="0.35">
      <c r="A371" s="68">
        <v>45467</v>
      </c>
      <c r="B371" s="59">
        <v>-1.23936245508938E-2</v>
      </c>
      <c r="C371" s="53"/>
      <c r="D371"/>
      <c r="E371"/>
    </row>
    <row r="372" spans="1:5" x14ac:dyDescent="0.35">
      <c r="A372" s="68">
        <v>45468</v>
      </c>
      <c r="B372" s="59">
        <v>-1.51151813743793E-2</v>
      </c>
      <c r="C372" s="53"/>
      <c r="D372"/>
      <c r="E372"/>
    </row>
    <row r="373" spans="1:5" x14ac:dyDescent="0.35">
      <c r="A373" s="68">
        <v>45469</v>
      </c>
      <c r="B373" s="59">
        <v>3.5448859616311599E-3</v>
      </c>
      <c r="C373" s="53"/>
      <c r="D373"/>
      <c r="E373"/>
    </row>
    <row r="374" spans="1:5" x14ac:dyDescent="0.35">
      <c r="A374" s="68">
        <v>45470</v>
      </c>
      <c r="B374" s="59">
        <v>1.0862534738063499E-2</v>
      </c>
      <c r="C374" s="53"/>
      <c r="D374"/>
      <c r="E374"/>
    </row>
    <row r="375" spans="1:5" x14ac:dyDescent="0.35">
      <c r="A375" s="68">
        <v>45471</v>
      </c>
      <c r="B375" s="59">
        <v>5.2252190966595204E-3</v>
      </c>
      <c r="C375" s="53"/>
      <c r="D375"/>
      <c r="E375"/>
    </row>
    <row r="376" spans="1:5" x14ac:dyDescent="0.35">
      <c r="A376" s="67">
        <v>45474</v>
      </c>
      <c r="B376" s="60">
        <v>1.7387430000000001E-3</v>
      </c>
      <c r="C376" s="53"/>
      <c r="D376"/>
      <c r="E376"/>
    </row>
    <row r="377" spans="1:5" x14ac:dyDescent="0.35">
      <c r="A377" s="67">
        <v>45475</v>
      </c>
      <c r="B377" s="60">
        <v>-9.4064319999999993E-3</v>
      </c>
      <c r="C377" s="53"/>
      <c r="D377"/>
      <c r="E377"/>
    </row>
    <row r="378" spans="1:5" x14ac:dyDescent="0.35">
      <c r="A378" s="67">
        <v>45476</v>
      </c>
      <c r="B378" s="60">
        <v>2.0103377999999999E-3</v>
      </c>
      <c r="C378" s="53"/>
      <c r="D378"/>
      <c r="E378"/>
    </row>
    <row r="379" spans="1:5" x14ac:dyDescent="0.35">
      <c r="A379" s="67">
        <v>45478</v>
      </c>
      <c r="B379" s="60">
        <v>-2.3068041548549578E-3</v>
      </c>
      <c r="C379" s="53"/>
      <c r="D379"/>
      <c r="E379"/>
    </row>
    <row r="380" spans="1:5" x14ac:dyDescent="0.35">
      <c r="A380" s="67">
        <v>45481</v>
      </c>
      <c r="B380" s="60">
        <v>-5.2608189999999999E-3</v>
      </c>
      <c r="C380" s="53"/>
      <c r="D380"/>
      <c r="E380"/>
    </row>
    <row r="381" spans="1:5" x14ac:dyDescent="0.35">
      <c r="A381" s="67">
        <v>45482</v>
      </c>
      <c r="B381" s="60">
        <v>-8.2507770000000008E-3</v>
      </c>
      <c r="C381" s="53"/>
      <c r="D381"/>
      <c r="E381"/>
    </row>
    <row r="382" spans="1:5" x14ac:dyDescent="0.35">
      <c r="A382" s="67">
        <v>45483</v>
      </c>
      <c r="B382" s="60">
        <v>4.7778435999999997E-3</v>
      </c>
      <c r="C382" s="53"/>
      <c r="D382"/>
      <c r="E382"/>
    </row>
    <row r="383" spans="1:5" x14ac:dyDescent="0.35">
      <c r="A383" s="67">
        <v>45484</v>
      </c>
      <c r="B383" s="60">
        <v>-1.1484641999999999E-3</v>
      </c>
      <c r="C383" s="53"/>
      <c r="D383"/>
      <c r="E383"/>
    </row>
    <row r="384" spans="1:5" x14ac:dyDescent="0.35">
      <c r="A384" s="67">
        <v>45485</v>
      </c>
      <c r="B384" s="60">
        <v>-6.7289267000000003E-3</v>
      </c>
      <c r="C384" s="53"/>
      <c r="D384"/>
      <c r="E384"/>
    </row>
    <row r="385" spans="1:5" x14ac:dyDescent="0.35">
      <c r="A385" s="67">
        <v>45488</v>
      </c>
      <c r="B385" s="60">
        <v>3.1554439999999999E-3</v>
      </c>
      <c r="C385" s="53"/>
      <c r="D385"/>
      <c r="E385"/>
    </row>
    <row r="386" spans="1:5" x14ac:dyDescent="0.35">
      <c r="A386" s="67">
        <v>45489</v>
      </c>
      <c r="B386" s="60">
        <v>6.687236E-3</v>
      </c>
      <c r="C386" s="53"/>
      <c r="D386"/>
      <c r="E386"/>
    </row>
    <row r="387" spans="1:5" x14ac:dyDescent="0.35">
      <c r="A387" s="67">
        <v>45490</v>
      </c>
      <c r="B387" s="60">
        <v>-1.4326126E-2</v>
      </c>
      <c r="C387" s="53"/>
      <c r="D387"/>
      <c r="E387"/>
    </row>
    <row r="388" spans="1:5" x14ac:dyDescent="0.35">
      <c r="A388" s="67">
        <v>45491</v>
      </c>
      <c r="B388" s="60">
        <v>-1.8610173000000001E-3</v>
      </c>
      <c r="C388" s="53"/>
      <c r="D388"/>
      <c r="E388"/>
    </row>
    <row r="389" spans="1:5" x14ac:dyDescent="0.35">
      <c r="A389" s="67">
        <v>45492</v>
      </c>
      <c r="B389" s="60">
        <v>1.0145276999999999E-2</v>
      </c>
      <c r="C389" s="53"/>
      <c r="D389"/>
      <c r="E389"/>
    </row>
    <row r="390" spans="1:5" x14ac:dyDescent="0.35">
      <c r="A390" s="67">
        <v>45495</v>
      </c>
      <c r="B390" s="60">
        <v>6.5839145999999999E-3</v>
      </c>
      <c r="C390" s="53"/>
      <c r="D390"/>
      <c r="E390"/>
    </row>
    <row r="391" spans="1:5" x14ac:dyDescent="0.35">
      <c r="A391" s="67">
        <v>45496</v>
      </c>
      <c r="B391" s="60">
        <v>7.4225000000000003E-3</v>
      </c>
      <c r="C391" s="53"/>
      <c r="D391"/>
      <c r="E391"/>
    </row>
    <row r="392" spans="1:5" x14ac:dyDescent="0.35">
      <c r="A392" s="67">
        <v>45497</v>
      </c>
      <c r="B392" s="60">
        <v>9.9051609999999991E-3</v>
      </c>
      <c r="C392" s="53"/>
      <c r="D392"/>
      <c r="E392"/>
    </row>
    <row r="393" spans="1:5" x14ac:dyDescent="0.35">
      <c r="A393" s="67">
        <v>45498</v>
      </c>
      <c r="B393" s="60">
        <v>9.7087379999999997E-3</v>
      </c>
      <c r="C393" s="53"/>
      <c r="D393"/>
      <c r="E393"/>
    </row>
    <row r="394" spans="1:5" x14ac:dyDescent="0.35">
      <c r="A394" s="67">
        <v>45499</v>
      </c>
      <c r="B394" s="61">
        <v>-4.3965654372942753E-3</v>
      </c>
      <c r="C394" s="53"/>
      <c r="D394"/>
      <c r="E394"/>
    </row>
    <row r="395" spans="1:5" x14ac:dyDescent="0.35">
      <c r="A395" s="67">
        <v>45502</v>
      </c>
      <c r="B395" s="61">
        <v>-5.7837565244075462E-3</v>
      </c>
      <c r="C395" s="53"/>
      <c r="D395"/>
      <c r="E395"/>
    </row>
    <row r="396" spans="1:5" x14ac:dyDescent="0.35">
      <c r="A396" s="67">
        <v>45503</v>
      </c>
      <c r="B396" s="61">
        <v>-9.0271511576829333E-3</v>
      </c>
      <c r="C396" s="53"/>
      <c r="D396"/>
      <c r="E396"/>
    </row>
    <row r="397" spans="1:5" x14ac:dyDescent="0.35">
      <c r="A397" s="67">
        <v>45504</v>
      </c>
      <c r="B397" s="61">
        <v>8.6092559026755833E-3</v>
      </c>
      <c r="C397" s="53"/>
      <c r="D397"/>
      <c r="E397"/>
    </row>
    <row r="398" spans="1:5" x14ac:dyDescent="0.35">
      <c r="A398" s="67">
        <v>45505</v>
      </c>
      <c r="B398" s="61">
        <v>7.4714468225896002E-3</v>
      </c>
      <c r="C398" s="53"/>
      <c r="D398"/>
      <c r="E398"/>
    </row>
    <row r="399" spans="1:5" x14ac:dyDescent="0.35">
      <c r="A399" s="67">
        <v>45506</v>
      </c>
      <c r="B399" s="61">
        <v>1.4364520064116926E-2</v>
      </c>
      <c r="C399" s="53"/>
      <c r="D399"/>
      <c r="E399"/>
    </row>
    <row r="400" spans="1:5" x14ac:dyDescent="0.35">
      <c r="A400" s="67">
        <v>45509</v>
      </c>
      <c r="B400" s="61">
        <v>7.3520268440636638E-3</v>
      </c>
      <c r="C400" s="53"/>
      <c r="D400"/>
      <c r="E400"/>
    </row>
    <row r="401" spans="1:5" x14ac:dyDescent="0.35">
      <c r="A401" s="67">
        <v>45510</v>
      </c>
      <c r="B401" s="61">
        <v>-2.6678015342161521E-2</v>
      </c>
      <c r="C401" s="53"/>
      <c r="D401"/>
      <c r="E401"/>
    </row>
    <row r="402" spans="1:5" x14ac:dyDescent="0.35">
      <c r="A402" s="67">
        <v>45511</v>
      </c>
      <c r="B402" s="61">
        <v>-7.4351187678994846E-3</v>
      </c>
      <c r="C402" s="53"/>
      <c r="D402"/>
      <c r="E402"/>
    </row>
    <row r="403" spans="1:5" x14ac:dyDescent="0.35">
      <c r="A403" s="67">
        <v>45512</v>
      </c>
      <c r="B403" s="61">
        <v>-7.2805941993528966E-3</v>
      </c>
      <c r="C403" s="53"/>
      <c r="D403"/>
      <c r="E403"/>
    </row>
    <row r="404" spans="1:5" x14ac:dyDescent="0.35">
      <c r="A404" s="67">
        <v>45513</v>
      </c>
      <c r="B404" s="61">
        <v>-2.4937714640830166E-2</v>
      </c>
      <c r="C404" s="53"/>
      <c r="D404"/>
      <c r="E404"/>
    </row>
    <row r="405" spans="1:5" x14ac:dyDescent="0.35">
      <c r="A405" s="67">
        <v>45516</v>
      </c>
      <c r="B405" s="61">
        <v>2.0808518310369006E-3</v>
      </c>
      <c r="C405" s="53"/>
      <c r="D405"/>
      <c r="E405"/>
    </row>
    <row r="406" spans="1:5" x14ac:dyDescent="0.35">
      <c r="A406" s="67">
        <v>45517</v>
      </c>
      <c r="B406" s="61">
        <v>-4.6005273858583662E-3</v>
      </c>
      <c r="C406" s="53"/>
      <c r="D406"/>
      <c r="E406"/>
    </row>
    <row r="407" spans="1:5" x14ac:dyDescent="0.35">
      <c r="A407" s="67">
        <v>45518</v>
      </c>
      <c r="B407" s="61">
        <v>6.6326163451229103E-3</v>
      </c>
      <c r="C407" s="53"/>
      <c r="D407"/>
      <c r="E407"/>
    </row>
    <row r="408" spans="1:5" x14ac:dyDescent="0.35">
      <c r="A408" s="67">
        <v>45519</v>
      </c>
      <c r="B408" s="61">
        <v>1.6291357552873365E-3</v>
      </c>
      <c r="C408" s="53"/>
      <c r="D408"/>
      <c r="E408"/>
    </row>
    <row r="409" spans="1:5" x14ac:dyDescent="0.35">
      <c r="A409" s="67">
        <v>45520</v>
      </c>
      <c r="B409" s="61">
        <v>2.2368672991956995E-3</v>
      </c>
      <c r="C409" s="53"/>
      <c r="D409"/>
      <c r="E409"/>
    </row>
    <row r="410" spans="1:5" x14ac:dyDescent="0.35">
      <c r="A410" s="67">
        <v>45523</v>
      </c>
      <c r="B410" s="61">
        <v>1.1292616542764256E-2</v>
      </c>
      <c r="C410" s="53"/>
      <c r="D410"/>
      <c r="E410"/>
    </row>
    <row r="411" spans="1:5" x14ac:dyDescent="0.35">
      <c r="A411" s="67">
        <v>45524</v>
      </c>
      <c r="B411" s="61">
        <v>4.7103208063545843E-3</v>
      </c>
      <c r="C411" s="53"/>
      <c r="D411"/>
      <c r="E411"/>
    </row>
    <row r="412" spans="1:5" x14ac:dyDescent="0.35">
      <c r="A412" s="67">
        <v>45525</v>
      </c>
      <c r="B412" s="61">
        <v>4.5087704217101621E-3</v>
      </c>
      <c r="C412" s="53"/>
      <c r="D412"/>
      <c r="E412"/>
    </row>
    <row r="413" spans="1:5" x14ac:dyDescent="0.35">
      <c r="A413" s="67">
        <v>45526</v>
      </c>
      <c r="B413" s="61">
        <v>8.5863904638006083E-4</v>
      </c>
      <c r="C413" s="53"/>
      <c r="D413"/>
      <c r="E413"/>
    </row>
    <row r="414" spans="1:5" x14ac:dyDescent="0.35">
      <c r="A414" s="67">
        <v>45527</v>
      </c>
      <c r="B414" s="61">
        <v>3.7357113749025839E-3</v>
      </c>
      <c r="C414" s="53"/>
      <c r="D414"/>
      <c r="E414"/>
    </row>
    <row r="415" spans="1:5" x14ac:dyDescent="0.35">
      <c r="A415" s="67">
        <v>45530</v>
      </c>
      <c r="B415" s="61">
        <v>9.5247485848348745E-3</v>
      </c>
      <c r="C415" s="53"/>
      <c r="D415"/>
      <c r="E415"/>
    </row>
    <row r="416" spans="1:5" x14ac:dyDescent="0.35">
      <c r="A416" s="67">
        <v>45531</v>
      </c>
      <c r="B416" s="61">
        <v>6.0592038062945441E-3</v>
      </c>
      <c r="C416" s="53"/>
      <c r="D416"/>
      <c r="E416"/>
    </row>
    <row r="417" spans="1:5" x14ac:dyDescent="0.35">
      <c r="A417" s="67">
        <v>45532</v>
      </c>
      <c r="B417" s="61">
        <v>4.7590066381220097E-5</v>
      </c>
      <c r="C417" s="53"/>
      <c r="D417"/>
      <c r="E417"/>
    </row>
    <row r="418" spans="1:5" x14ac:dyDescent="0.35">
      <c r="A418" s="67">
        <v>45533</v>
      </c>
      <c r="B418" s="61">
        <v>4.4093677651513286E-3</v>
      </c>
      <c r="C418" s="53"/>
      <c r="D418"/>
      <c r="E418"/>
    </row>
    <row r="419" spans="1:5" x14ac:dyDescent="0.35">
      <c r="A419" s="67">
        <v>45534</v>
      </c>
      <c r="B419" s="61">
        <v>1.1353892231678264E-2</v>
      </c>
      <c r="C419" s="53"/>
      <c r="D419"/>
      <c r="E419"/>
    </row>
    <row r="420" spans="1:5" x14ac:dyDescent="0.35">
      <c r="A420" s="67">
        <v>45537</v>
      </c>
      <c r="B420" s="61">
        <v>-1.3875543553532044E-3</v>
      </c>
      <c r="C420" s="53"/>
      <c r="D420"/>
      <c r="E420"/>
    </row>
    <row r="421" spans="1:5" x14ac:dyDescent="0.35">
      <c r="A421" s="67">
        <v>45538</v>
      </c>
      <c r="B421" s="61">
        <v>-2.0165191118164394E-3</v>
      </c>
      <c r="C421" s="53"/>
      <c r="D421"/>
      <c r="E421"/>
    </row>
    <row r="422" spans="1:5" x14ac:dyDescent="0.35">
      <c r="A422" s="67">
        <v>45539</v>
      </c>
      <c r="B422" s="61">
        <v>4.4574930035450322E-3</v>
      </c>
      <c r="C422" s="53"/>
      <c r="D422"/>
      <c r="E422"/>
    </row>
    <row r="423" spans="1:5" x14ac:dyDescent="0.35">
      <c r="A423" s="67">
        <v>45540</v>
      </c>
      <c r="B423" s="61">
        <v>-9.7089726604724369E-3</v>
      </c>
      <c r="C423" s="53"/>
      <c r="D423"/>
      <c r="E423"/>
    </row>
    <row r="424" spans="1:5" x14ac:dyDescent="0.35">
      <c r="A424" s="67">
        <v>45541</v>
      </c>
      <c r="B424" s="61">
        <v>1.2262930812221295E-3</v>
      </c>
      <c r="C424" s="53"/>
      <c r="D424"/>
      <c r="E424"/>
    </row>
    <row r="425" spans="1:5" x14ac:dyDescent="0.35">
      <c r="A425" s="67">
        <v>45544</v>
      </c>
      <c r="B425" s="61">
        <v>-3.6902427621692269E-3</v>
      </c>
      <c r="C425" s="53"/>
      <c r="D425"/>
      <c r="E425"/>
    </row>
    <row r="426" spans="1:5" x14ac:dyDescent="0.35">
      <c r="A426" s="67">
        <v>45545</v>
      </c>
      <c r="B426" s="61">
        <v>-1.1999225185415519E-2</v>
      </c>
      <c r="C426" s="53"/>
      <c r="D426"/>
      <c r="E426"/>
    </row>
    <row r="427" spans="1:5" x14ac:dyDescent="0.35">
      <c r="A427" s="67">
        <v>45546</v>
      </c>
      <c r="B427" s="61">
        <v>2.6886051215340157E-3</v>
      </c>
      <c r="C427" s="53"/>
      <c r="D427"/>
      <c r="E427"/>
    </row>
    <row r="428" spans="1:5" x14ac:dyDescent="0.35">
      <c r="A428" s="67">
        <v>45547</v>
      </c>
      <c r="B428" s="61">
        <v>1.5530789885375151E-2</v>
      </c>
      <c r="C428" s="53"/>
      <c r="D428"/>
      <c r="E428"/>
    </row>
    <row r="429" spans="1:5" x14ac:dyDescent="0.35">
      <c r="A429" s="67">
        <v>45548</v>
      </c>
      <c r="B429" s="61">
        <v>1.7861492670813384E-2</v>
      </c>
      <c r="C429" s="53"/>
      <c r="D429"/>
      <c r="E429"/>
    </row>
    <row r="430" spans="1:5" x14ac:dyDescent="0.35">
      <c r="A430" s="67">
        <v>45551</v>
      </c>
      <c r="B430" s="61">
        <v>-1.7900065172092305E-2</v>
      </c>
      <c r="C430" s="53"/>
      <c r="D430"/>
      <c r="E430"/>
    </row>
    <row r="431" spans="1:5" x14ac:dyDescent="0.35">
      <c r="A431" s="67">
        <v>45552</v>
      </c>
      <c r="B431" s="61">
        <v>-2.0091942633519988E-3</v>
      </c>
      <c r="C431" s="53"/>
      <c r="D431"/>
      <c r="E431"/>
    </row>
    <row r="432" spans="1:5" x14ac:dyDescent="0.35">
      <c r="A432" s="67">
        <v>45553</v>
      </c>
      <c r="B432" s="61">
        <v>4.7895302337321866E-3</v>
      </c>
      <c r="C432" s="53"/>
      <c r="D432"/>
      <c r="E432"/>
    </row>
    <row r="433" spans="1:5" x14ac:dyDescent="0.35">
      <c r="A433" s="67">
        <v>45554</v>
      </c>
      <c r="B433" s="61">
        <v>3.0165900277979052E-2</v>
      </c>
      <c r="C433" s="53"/>
      <c r="D433"/>
      <c r="E433"/>
    </row>
    <row r="434" spans="1:5" x14ac:dyDescent="0.35">
      <c r="A434" s="67">
        <v>45555</v>
      </c>
      <c r="B434" s="61">
        <v>1.1604844463348751E-3</v>
      </c>
      <c r="C434" s="53"/>
      <c r="D434"/>
      <c r="E434"/>
    </row>
    <row r="435" spans="1:5" x14ac:dyDescent="0.35">
      <c r="A435" s="67">
        <v>45558</v>
      </c>
      <c r="B435" s="61">
        <v>-3.8542413798466901E-2</v>
      </c>
      <c r="C435" s="53"/>
      <c r="D435"/>
      <c r="E435"/>
    </row>
    <row r="436" spans="1:5" x14ac:dyDescent="0.35">
      <c r="A436" s="67">
        <v>45559</v>
      </c>
      <c r="B436" s="61">
        <v>-5.1055412019527235E-3</v>
      </c>
      <c r="C436" s="53"/>
      <c r="D436"/>
      <c r="E436"/>
    </row>
    <row r="437" spans="1:5" x14ac:dyDescent="0.35">
      <c r="A437" s="67">
        <v>45560</v>
      </c>
      <c r="B437" s="61">
        <v>-1.267772725582561E-2</v>
      </c>
      <c r="C437" s="53"/>
      <c r="D437"/>
      <c r="E437"/>
    </row>
    <row r="438" spans="1:5" x14ac:dyDescent="0.35">
      <c r="A438" s="67">
        <v>45561</v>
      </c>
      <c r="B438" s="61">
        <v>4.4431506946762678E-3</v>
      </c>
      <c r="C438" s="53"/>
      <c r="D438"/>
      <c r="E438"/>
    </row>
    <row r="439" spans="1:5" x14ac:dyDescent="0.35">
      <c r="A439" s="67">
        <v>45562</v>
      </c>
      <c r="B439" s="61">
        <v>8.1623665957459846E-3</v>
      </c>
      <c r="C439" s="53"/>
      <c r="D439"/>
      <c r="E439"/>
    </row>
    <row r="440" spans="1:5" x14ac:dyDescent="0.35">
      <c r="A440" s="67">
        <v>45565</v>
      </c>
      <c r="B440" s="61">
        <v>-1.7436104359097593E-3</v>
      </c>
      <c r="C440" s="53"/>
      <c r="D440"/>
      <c r="E440"/>
    </row>
    <row r="441" spans="1:5" x14ac:dyDescent="0.35">
      <c r="A441" s="67">
        <v>45566</v>
      </c>
      <c r="B441" s="76">
        <v>1.0717387E-2</v>
      </c>
      <c r="C441" s="53"/>
      <c r="D441"/>
      <c r="E441"/>
    </row>
    <row r="442" spans="1:5" x14ac:dyDescent="0.35">
      <c r="A442" s="67">
        <v>45567</v>
      </c>
      <c r="B442" s="76">
        <v>-3.9386437000000002E-3</v>
      </c>
      <c r="C442" s="53"/>
      <c r="D442"/>
      <c r="E442"/>
    </row>
    <row r="443" spans="1:5" x14ac:dyDescent="0.35">
      <c r="A443" s="67">
        <v>45568</v>
      </c>
      <c r="B443" s="76">
        <v>6.289406E-3</v>
      </c>
      <c r="C443" s="53"/>
      <c r="D443"/>
      <c r="E443"/>
    </row>
    <row r="444" spans="1:5" x14ac:dyDescent="0.35">
      <c r="A444" s="67">
        <v>45569</v>
      </c>
      <c r="B444" s="76">
        <v>-9.6448725000000003E-3</v>
      </c>
      <c r="C444" s="53"/>
      <c r="D444"/>
      <c r="E444"/>
    </row>
    <row r="445" spans="1:5" x14ac:dyDescent="0.35">
      <c r="A445" s="67">
        <v>45572</v>
      </c>
      <c r="B445" s="76">
        <v>-3.835813E-3</v>
      </c>
      <c r="C445" s="53"/>
      <c r="D445"/>
      <c r="E445"/>
    </row>
    <row r="446" spans="1:5" x14ac:dyDescent="0.35">
      <c r="A446" s="67">
        <v>45573</v>
      </c>
      <c r="B446" s="76">
        <v>-3.6932115999999998E-3</v>
      </c>
      <c r="C446" s="53"/>
      <c r="D446"/>
      <c r="E446"/>
    </row>
    <row r="447" spans="1:5" x14ac:dyDescent="0.35">
      <c r="A447" s="67">
        <v>45574</v>
      </c>
      <c r="B447" s="76">
        <v>-9.7969609999999999E-3</v>
      </c>
      <c r="C447" s="53"/>
      <c r="D447"/>
      <c r="E447"/>
    </row>
    <row r="448" spans="1:5" x14ac:dyDescent="0.35">
      <c r="A448" s="67">
        <v>45575</v>
      </c>
      <c r="B448" s="76">
        <v>3.8955512000000002E-3</v>
      </c>
      <c r="C448" s="53"/>
      <c r="D448"/>
      <c r="E448"/>
    </row>
    <row r="449" spans="1:5" x14ac:dyDescent="0.35">
      <c r="A449" s="67">
        <v>45576</v>
      </c>
      <c r="B449" s="76">
        <v>1.8654951999999999E-2</v>
      </c>
      <c r="C449" s="53"/>
      <c r="D449"/>
      <c r="E449"/>
    </row>
    <row r="450" spans="1:5" x14ac:dyDescent="0.35">
      <c r="A450" s="67">
        <v>45579</v>
      </c>
      <c r="B450" s="76">
        <v>1.4298432E-2</v>
      </c>
      <c r="C450" s="53"/>
      <c r="D450"/>
      <c r="E450"/>
    </row>
    <row r="451" spans="1:5" x14ac:dyDescent="0.35">
      <c r="A451" s="67">
        <v>45580</v>
      </c>
      <c r="B451" s="76">
        <v>2.1135275999999998E-3</v>
      </c>
      <c r="C451" s="53"/>
      <c r="D451"/>
      <c r="E451"/>
    </row>
    <row r="452" spans="1:5" x14ac:dyDescent="0.35">
      <c r="A452" s="67">
        <v>45581</v>
      </c>
      <c r="B452" s="76">
        <v>2.0794903999999999E-2</v>
      </c>
      <c r="C452" s="53"/>
      <c r="D452"/>
      <c r="E452"/>
    </row>
    <row r="453" spans="1:5" x14ac:dyDescent="0.35">
      <c r="A453" s="67">
        <v>45582</v>
      </c>
      <c r="B453" s="76">
        <v>9.5879399999999997E-3</v>
      </c>
      <c r="C453" s="53"/>
      <c r="D453"/>
      <c r="E453"/>
    </row>
    <row r="454" spans="1:5" x14ac:dyDescent="0.35">
      <c r="A454" s="67">
        <v>45583</v>
      </c>
      <c r="B454" s="76">
        <v>8.5476900000000001E-3</v>
      </c>
      <c r="C454" s="53"/>
      <c r="D454"/>
      <c r="E454"/>
    </row>
    <row r="455" spans="1:5" x14ac:dyDescent="0.35">
      <c r="A455" s="67">
        <v>45586</v>
      </c>
      <c r="B455" s="76">
        <v>-9.4660720000000007E-3</v>
      </c>
      <c r="C455" s="53"/>
      <c r="D455"/>
      <c r="E455"/>
    </row>
    <row r="456" spans="1:5" x14ac:dyDescent="0.35">
      <c r="A456" s="67">
        <v>45587</v>
      </c>
      <c r="B456" s="76">
        <v>-9.989234E-4</v>
      </c>
      <c r="C456" s="53"/>
      <c r="D456"/>
      <c r="E456"/>
    </row>
    <row r="457" spans="1:5" x14ac:dyDescent="0.35">
      <c r="A457" s="67">
        <v>45588</v>
      </c>
      <c r="B457" s="76">
        <v>-1.54095385E-2</v>
      </c>
      <c r="C457" s="53"/>
      <c r="D457"/>
      <c r="E457"/>
    </row>
    <row r="458" spans="1:5" x14ac:dyDescent="0.35">
      <c r="A458" s="67">
        <v>45589</v>
      </c>
      <c r="B458" s="76">
        <v>-8.1428944000000003E-4</v>
      </c>
      <c r="C458" s="53"/>
      <c r="D458"/>
      <c r="E458"/>
    </row>
    <row r="459" spans="1:5" x14ac:dyDescent="0.35">
      <c r="A459" s="67">
        <v>45590</v>
      </c>
      <c r="B459" s="76">
        <v>1.5685644000000001E-3</v>
      </c>
      <c r="C459" s="53"/>
      <c r="D459"/>
      <c r="E459"/>
    </row>
    <row r="460" spans="1:5" x14ac:dyDescent="0.35">
      <c r="A460" s="67">
        <v>45593</v>
      </c>
      <c r="B460" s="76">
        <v>-1.0929298E-2</v>
      </c>
      <c r="C460" s="53"/>
      <c r="D460"/>
      <c r="E460"/>
    </row>
    <row r="461" spans="1:5" x14ac:dyDescent="0.35">
      <c r="A461" s="67">
        <v>45594</v>
      </c>
      <c r="B461" s="76">
        <v>8.6755600000000001E-4</v>
      </c>
      <c r="C461" s="53"/>
      <c r="D461"/>
      <c r="E461"/>
    </row>
    <row r="462" spans="1:5" x14ac:dyDescent="0.35">
      <c r="A462" s="67">
        <v>45595</v>
      </c>
      <c r="B462" s="76">
        <v>-2.5005275E-3</v>
      </c>
      <c r="C462" s="53"/>
      <c r="D462"/>
      <c r="E462"/>
    </row>
    <row r="463" spans="1:5" x14ac:dyDescent="0.35">
      <c r="A463" s="67">
        <v>45596</v>
      </c>
      <c r="B463" s="76">
        <v>-1.1867186E-2</v>
      </c>
      <c r="C463" s="53"/>
      <c r="D463"/>
      <c r="E463"/>
    </row>
    <row r="464" spans="1:5" x14ac:dyDescent="0.35">
      <c r="A464" s="67">
        <v>45597</v>
      </c>
      <c r="B464" s="76">
        <v>4.2990370000000003E-3</v>
      </c>
      <c r="C464" s="53"/>
      <c r="D464"/>
      <c r="E464"/>
    </row>
    <row r="465" spans="1:5" x14ac:dyDescent="0.35">
      <c r="A465" s="67">
        <v>45600</v>
      </c>
      <c r="B465" s="76">
        <v>-4.8678109999999997E-3</v>
      </c>
      <c r="C465" s="53"/>
      <c r="D465"/>
      <c r="E465"/>
    </row>
    <row r="466" spans="1:5" x14ac:dyDescent="0.35">
      <c r="A466" s="67">
        <v>45601</v>
      </c>
      <c r="B466" s="76">
        <v>-1.2930229999999999E-2</v>
      </c>
      <c r="C466" s="53"/>
      <c r="D466"/>
      <c r="E466"/>
    </row>
    <row r="467" spans="1:5" x14ac:dyDescent="0.35">
      <c r="A467" s="67">
        <v>45602</v>
      </c>
      <c r="B467" s="76">
        <v>1.3100459E-2</v>
      </c>
      <c r="C467" s="53"/>
      <c r="D467"/>
      <c r="E467"/>
    </row>
    <row r="468" spans="1:5" x14ac:dyDescent="0.35">
      <c r="A468" s="67">
        <v>45603</v>
      </c>
      <c r="B468" s="76">
        <v>-1.1025168E-2</v>
      </c>
      <c r="C468" s="53"/>
      <c r="D468"/>
      <c r="E468"/>
    </row>
    <row r="469" spans="1:5" x14ac:dyDescent="0.35">
      <c r="A469" s="67">
        <v>45604</v>
      </c>
      <c r="B469" s="76">
        <v>8.1272629999999992E-3</v>
      </c>
      <c r="C469" s="53"/>
      <c r="D469"/>
      <c r="E469"/>
    </row>
    <row r="470" spans="1:5" x14ac:dyDescent="0.35">
      <c r="A470" s="67">
        <v>45607</v>
      </c>
      <c r="B470" s="76">
        <v>5.6158644000000001E-3</v>
      </c>
      <c r="C470" s="53"/>
      <c r="D470"/>
      <c r="E470"/>
    </row>
    <row r="471" spans="1:5" x14ac:dyDescent="0.35">
      <c r="A471" s="67">
        <v>45608</v>
      </c>
      <c r="B471" s="76">
        <v>-1.5971566E-2</v>
      </c>
      <c r="C471" s="53"/>
      <c r="D471"/>
      <c r="E471"/>
    </row>
    <row r="472" spans="1:5" x14ac:dyDescent="0.35">
      <c r="A472" s="67">
        <v>45609</v>
      </c>
      <c r="B472" s="76">
        <v>-5.1259039999999997E-3</v>
      </c>
      <c r="C472" s="53"/>
      <c r="D472"/>
      <c r="E472"/>
    </row>
    <row r="473" spans="1:5" x14ac:dyDescent="0.35">
      <c r="A473" s="67">
        <v>45610</v>
      </c>
      <c r="B473" s="76">
        <v>-2.2426996000000001E-2</v>
      </c>
      <c r="C473" s="53"/>
      <c r="D473"/>
      <c r="E473"/>
    </row>
    <row r="474" spans="1:5" x14ac:dyDescent="0.35">
      <c r="A474" s="67">
        <v>45611</v>
      </c>
      <c r="B474" s="76">
        <v>-1.7323597999999999E-2</v>
      </c>
      <c r="C474" s="53"/>
      <c r="D474"/>
      <c r="E474"/>
    </row>
    <row r="475" spans="1:5" x14ac:dyDescent="0.35">
      <c r="A475" s="67">
        <v>45614</v>
      </c>
      <c r="B475" s="76">
        <v>-1.1395215E-2</v>
      </c>
      <c r="C475" s="53"/>
      <c r="D475"/>
      <c r="E475"/>
    </row>
    <row r="476" spans="1:5" x14ac:dyDescent="0.35">
      <c r="A476" s="67">
        <v>45615</v>
      </c>
      <c r="B476" s="76">
        <v>-1.5275973E-3</v>
      </c>
      <c r="C476" s="53"/>
      <c r="D476"/>
      <c r="E476"/>
    </row>
    <row r="477" spans="1:5" x14ac:dyDescent="0.35">
      <c r="A477" s="67">
        <v>45616</v>
      </c>
      <c r="B477" s="76">
        <v>-1.0355975E-2</v>
      </c>
      <c r="C477" s="53"/>
      <c r="D477"/>
      <c r="E477"/>
    </row>
    <row r="478" spans="1:5" x14ac:dyDescent="0.35">
      <c r="A478" s="67">
        <v>45617</v>
      </c>
      <c r="B478" s="76">
        <v>9.6929039999999996E-4</v>
      </c>
      <c r="C478" s="53"/>
      <c r="D478"/>
      <c r="E478"/>
    </row>
    <row r="479" spans="1:5" x14ac:dyDescent="0.35">
      <c r="A479" s="67">
        <v>45618</v>
      </c>
      <c r="B479" s="76">
        <v>2.6826551E-3</v>
      </c>
      <c r="C479" s="53"/>
      <c r="D479"/>
      <c r="E479"/>
    </row>
    <row r="480" spans="1:5" x14ac:dyDescent="0.35">
      <c r="A480" s="67">
        <v>45621</v>
      </c>
      <c r="B480" s="76">
        <v>9.4811216999999995E-4</v>
      </c>
      <c r="C480" s="53"/>
      <c r="D480"/>
      <c r="E480"/>
    </row>
    <row r="481" spans="1:5" x14ac:dyDescent="0.35">
      <c r="A481" s="67">
        <v>45622</v>
      </c>
      <c r="B481" s="76">
        <v>5.7094307000000004E-3</v>
      </c>
      <c r="C481" s="53"/>
      <c r="D481"/>
      <c r="E481"/>
    </row>
    <row r="482" spans="1:5" x14ac:dyDescent="0.35">
      <c r="A482" s="67">
        <v>45623</v>
      </c>
      <c r="B482" s="76">
        <v>-1.0751184E-2</v>
      </c>
      <c r="C482" s="53"/>
      <c r="D482"/>
      <c r="E482"/>
    </row>
    <row r="483" spans="1:5" x14ac:dyDescent="0.35">
      <c r="A483" s="67">
        <v>45625</v>
      </c>
      <c r="B483" s="76">
        <v>3.7214371238447619E-4</v>
      </c>
      <c r="C483" s="53"/>
      <c r="D483"/>
      <c r="E483"/>
    </row>
    <row r="484" spans="1:5" x14ac:dyDescent="0.35">
      <c r="A484" s="67">
        <v>45628</v>
      </c>
      <c r="B484" s="76">
        <v>1.8164126000000001E-3</v>
      </c>
      <c r="C484" s="53"/>
      <c r="D484"/>
      <c r="E484"/>
    </row>
    <row r="485" spans="1:5" x14ac:dyDescent="0.35">
      <c r="A485" s="67">
        <v>45629</v>
      </c>
      <c r="B485" s="76">
        <v>-6.7486706999999998E-3</v>
      </c>
      <c r="C485" s="53"/>
      <c r="D485"/>
      <c r="E485"/>
    </row>
    <row r="486" spans="1:5" x14ac:dyDescent="0.35">
      <c r="A486" s="67">
        <v>45630</v>
      </c>
      <c r="B486" s="76">
        <v>8.3016310000000003E-3</v>
      </c>
      <c r="C486" s="53"/>
      <c r="D486"/>
      <c r="E486"/>
    </row>
    <row r="487" spans="1:5" x14ac:dyDescent="0.35">
      <c r="A487" s="67">
        <v>45631</v>
      </c>
      <c r="B487" s="76">
        <v>-6.1143999999999999E-3</v>
      </c>
      <c r="C487" s="53"/>
      <c r="D487"/>
      <c r="E487"/>
    </row>
    <row r="488" spans="1:5" x14ac:dyDescent="0.35">
      <c r="A488" s="67">
        <v>45632</v>
      </c>
      <c r="B488" s="76">
        <v>1.2129900000000001E-2</v>
      </c>
      <c r="C488" s="53"/>
      <c r="D488"/>
      <c r="E488"/>
    </row>
    <row r="489" spans="1:5" x14ac:dyDescent="0.35">
      <c r="A489" s="67">
        <v>45635</v>
      </c>
      <c r="B489" s="76">
        <v>-1.1186616E-2</v>
      </c>
      <c r="C489" s="53"/>
      <c r="D489"/>
      <c r="E489"/>
    </row>
    <row r="490" spans="1:5" x14ac:dyDescent="0.35">
      <c r="A490" s="67">
        <v>45636</v>
      </c>
      <c r="B490" s="76">
        <v>-6.0720662999999998E-3</v>
      </c>
      <c r="C490" s="53"/>
      <c r="D490"/>
      <c r="E490"/>
    </row>
    <row r="491" spans="1:5" x14ac:dyDescent="0.35">
      <c r="A491" s="67">
        <v>45637</v>
      </c>
      <c r="B491" s="76">
        <v>-5.8750740000000001E-3</v>
      </c>
      <c r="C491" s="53"/>
      <c r="D491"/>
      <c r="E491"/>
    </row>
    <row r="492" spans="1:5" x14ac:dyDescent="0.35">
      <c r="A492" s="67">
        <v>45638</v>
      </c>
      <c r="B492" s="76">
        <v>-4.9250549999999997E-2</v>
      </c>
      <c r="C492" s="53"/>
      <c r="D492"/>
      <c r="E492"/>
    </row>
    <row r="493" spans="1:5" x14ac:dyDescent="0.35">
      <c r="A493" s="67">
        <v>45639</v>
      </c>
      <c r="B493" s="76">
        <v>-2.4068623000000002E-3</v>
      </c>
      <c r="C493" s="53"/>
      <c r="D493"/>
      <c r="E493"/>
    </row>
    <row r="494" spans="1:5" x14ac:dyDescent="0.35">
      <c r="A494" s="67">
        <v>45642</v>
      </c>
      <c r="B494" s="76">
        <v>8.4914129999999997E-3</v>
      </c>
      <c r="C494" s="53"/>
      <c r="D494"/>
      <c r="E494"/>
    </row>
    <row r="495" spans="1:5" x14ac:dyDescent="0.35">
      <c r="A495" s="67">
        <v>45643</v>
      </c>
      <c r="B495" s="76">
        <v>-1.1701306999999999E-3</v>
      </c>
      <c r="C495" s="53"/>
      <c r="D495"/>
      <c r="E495"/>
    </row>
    <row r="496" spans="1:5" x14ac:dyDescent="0.35">
      <c r="A496" s="67">
        <v>45644</v>
      </c>
      <c r="B496" s="76">
        <v>3.2484959999999998E-4</v>
      </c>
      <c r="C496" s="53"/>
      <c r="D496"/>
      <c r="E496"/>
    </row>
    <row r="497" spans="1:5" x14ac:dyDescent="0.35">
      <c r="A497" s="67">
        <v>45645</v>
      </c>
      <c r="B497" s="76">
        <v>3.5782334999999998E-3</v>
      </c>
      <c r="C497" s="53"/>
      <c r="D497"/>
      <c r="E497"/>
    </row>
    <row r="498" spans="1:5" x14ac:dyDescent="0.35">
      <c r="A498" s="67">
        <v>45646</v>
      </c>
      <c r="B498" s="76">
        <v>-1.1759237000000001E-2</v>
      </c>
      <c r="C498" s="53"/>
      <c r="D498"/>
      <c r="E498"/>
    </row>
    <row r="499" spans="1:5" x14ac:dyDescent="0.35">
      <c r="A499" s="67">
        <v>45649</v>
      </c>
      <c r="B499" s="76">
        <v>1.1331092000000001E-3</v>
      </c>
      <c r="C499" s="53"/>
      <c r="D499"/>
      <c r="E499"/>
    </row>
    <row r="500" spans="1:5" x14ac:dyDescent="0.35">
      <c r="A500" s="67">
        <v>45650</v>
      </c>
      <c r="B500" s="76">
        <v>-1.1273294E-3</v>
      </c>
      <c r="C500" s="53"/>
      <c r="D500"/>
      <c r="E500"/>
    </row>
    <row r="501" spans="1:5" x14ac:dyDescent="0.35">
      <c r="A501" s="67">
        <v>45652</v>
      </c>
      <c r="B501" s="76">
        <v>1.2503298722803979E-2</v>
      </c>
      <c r="C501" s="53"/>
      <c r="D501"/>
      <c r="E501"/>
    </row>
    <row r="502" spans="1:5" x14ac:dyDescent="0.35">
      <c r="A502" s="67">
        <v>45653</v>
      </c>
      <c r="B502" s="76">
        <v>-1.4310114000000001E-2</v>
      </c>
      <c r="C502" s="53"/>
      <c r="D502"/>
      <c r="E502"/>
    </row>
    <row r="503" spans="1:5" x14ac:dyDescent="0.35">
      <c r="A503" s="67">
        <v>45656</v>
      </c>
      <c r="B503" s="76">
        <v>-4.3463577000000002E-3</v>
      </c>
      <c r="C503" s="53"/>
      <c r="D503"/>
      <c r="E503"/>
    </row>
    <row r="504" spans="1:5" x14ac:dyDescent="0.35">
      <c r="A504" s="67">
        <v>45657</v>
      </c>
      <c r="B504" s="76">
        <v>7.5136450000000002E-3</v>
      </c>
      <c r="C504" s="53"/>
      <c r="D504"/>
      <c r="E504"/>
    </row>
    <row r="505" spans="1:5" x14ac:dyDescent="0.35">
      <c r="A505" s="67"/>
      <c r="B505" s="76"/>
      <c r="C505" s="53"/>
      <c r="D505"/>
      <c r="E505"/>
    </row>
    <row r="506" spans="1:5" x14ac:dyDescent="0.35">
      <c r="A506" s="67"/>
      <c r="B506" s="76"/>
      <c r="C506" s="53"/>
      <c r="D506"/>
      <c r="E506"/>
    </row>
    <row r="507" spans="1:5" x14ac:dyDescent="0.35">
      <c r="A507" s="67"/>
      <c r="B507" s="76"/>
      <c r="C507" s="53"/>
      <c r="D507"/>
      <c r="E507"/>
    </row>
    <row r="508" spans="1:5" x14ac:dyDescent="0.35">
      <c r="A508" s="67"/>
      <c r="B508" s="76"/>
      <c r="C508" s="53"/>
      <c r="D508"/>
      <c r="E508"/>
    </row>
    <row r="509" spans="1:5" x14ac:dyDescent="0.35">
      <c r="A509" s="67"/>
      <c r="B509" s="76"/>
      <c r="C509" s="53"/>
      <c r="D509"/>
      <c r="E509"/>
    </row>
    <row r="510" spans="1:5" x14ac:dyDescent="0.35">
      <c r="A510" s="67"/>
      <c r="B510" s="76"/>
      <c r="C510" s="53"/>
      <c r="D510"/>
      <c r="E510"/>
    </row>
    <row r="511" spans="1:5" x14ac:dyDescent="0.35">
      <c r="A511" s="67"/>
      <c r="B511" s="76"/>
      <c r="C511" s="53"/>
      <c r="D511"/>
      <c r="E511"/>
    </row>
    <row r="512" spans="1:5" x14ac:dyDescent="0.35">
      <c r="A512" s="67"/>
      <c r="B512" s="76"/>
      <c r="C512" s="53"/>
      <c r="D512"/>
      <c r="E512"/>
    </row>
    <row r="513" spans="1:5" x14ac:dyDescent="0.35">
      <c r="A513" s="67"/>
      <c r="B513" s="76"/>
      <c r="C513" s="53"/>
      <c r="D513"/>
      <c r="E513"/>
    </row>
    <row r="514" spans="1:5" x14ac:dyDescent="0.35">
      <c r="A514" s="67"/>
      <c r="B514" s="76"/>
      <c r="C514" s="53"/>
      <c r="D514"/>
      <c r="E514"/>
    </row>
    <row r="515" spans="1:5" x14ac:dyDescent="0.35">
      <c r="A515" s="67"/>
      <c r="B515" s="76"/>
      <c r="C515" s="53"/>
      <c r="D515"/>
      <c r="E515"/>
    </row>
    <row r="516" spans="1:5" x14ac:dyDescent="0.35">
      <c r="A516" s="67"/>
      <c r="B516" s="76"/>
      <c r="C516" s="53"/>
      <c r="D516"/>
      <c r="E516"/>
    </row>
    <row r="517" spans="1:5" x14ac:dyDescent="0.35">
      <c r="A517" s="67"/>
      <c r="B517" s="76"/>
      <c r="C517" s="53"/>
      <c r="D517"/>
      <c r="E517"/>
    </row>
    <row r="518" spans="1:5" x14ac:dyDescent="0.35">
      <c r="A518" s="67"/>
      <c r="B518" s="76"/>
      <c r="C518" s="53"/>
      <c r="D518"/>
      <c r="E518"/>
    </row>
    <row r="519" spans="1:5" x14ac:dyDescent="0.35">
      <c r="A519" s="67"/>
      <c r="B519" s="76"/>
      <c r="C519" s="53"/>
      <c r="D519"/>
      <c r="E519"/>
    </row>
    <row r="520" spans="1:5" x14ac:dyDescent="0.35">
      <c r="A520" s="67"/>
      <c r="B520" s="76"/>
      <c r="C520" s="53"/>
      <c r="D520"/>
      <c r="E520"/>
    </row>
    <row r="521" spans="1:5" x14ac:dyDescent="0.35">
      <c r="A521" s="67"/>
      <c r="B521" s="76"/>
      <c r="C521" s="53"/>
      <c r="D521"/>
      <c r="E521"/>
    </row>
    <row r="522" spans="1:5" x14ac:dyDescent="0.35">
      <c r="A522" s="67"/>
      <c r="B522" s="76"/>
      <c r="C522" s="53"/>
      <c r="D522"/>
      <c r="E522"/>
    </row>
    <row r="523" spans="1:5" x14ac:dyDescent="0.35">
      <c r="A523" s="67"/>
      <c r="B523" s="76"/>
      <c r="C523" s="53"/>
      <c r="D523"/>
      <c r="E523"/>
    </row>
    <row r="524" spans="1:5" x14ac:dyDescent="0.35">
      <c r="A524" s="67"/>
      <c r="B524" s="76"/>
      <c r="C524" s="53"/>
      <c r="D524"/>
      <c r="E524"/>
    </row>
    <row r="525" spans="1:5" x14ac:dyDescent="0.35">
      <c r="A525" s="67"/>
      <c r="B525" s="76"/>
      <c r="C525" s="53"/>
      <c r="D525"/>
      <c r="E525"/>
    </row>
    <row r="526" spans="1:5" x14ac:dyDescent="0.35">
      <c r="A526" s="67"/>
      <c r="B526" s="76"/>
      <c r="C526" s="53"/>
      <c r="D526"/>
      <c r="E526"/>
    </row>
    <row r="527" spans="1:5" x14ac:dyDescent="0.35">
      <c r="A527" s="67"/>
      <c r="B527" s="76"/>
      <c r="C527" s="53"/>
      <c r="D527"/>
      <c r="E527"/>
    </row>
    <row r="528" spans="1:5" x14ac:dyDescent="0.35">
      <c r="A528" s="67"/>
      <c r="B528" s="76"/>
      <c r="C528" s="53"/>
      <c r="D528"/>
      <c r="E528"/>
    </row>
    <row r="529" spans="1:5" x14ac:dyDescent="0.35">
      <c r="A529" s="67"/>
      <c r="B529" s="76"/>
      <c r="C529" s="53"/>
      <c r="D529"/>
      <c r="E529"/>
    </row>
    <row r="530" spans="1:5" x14ac:dyDescent="0.35">
      <c r="A530" s="67"/>
      <c r="B530" s="76"/>
      <c r="C530" s="53"/>
      <c r="D530"/>
      <c r="E530"/>
    </row>
    <row r="531" spans="1:5" x14ac:dyDescent="0.35">
      <c r="A531" s="67"/>
      <c r="B531" s="76"/>
      <c r="C531" s="53"/>
      <c r="D531"/>
      <c r="E531"/>
    </row>
    <row r="532" spans="1:5" x14ac:dyDescent="0.35">
      <c r="A532" s="67"/>
      <c r="B532" s="76"/>
      <c r="C532" s="53"/>
      <c r="D532"/>
      <c r="E532"/>
    </row>
    <row r="533" spans="1:5" x14ac:dyDescent="0.35">
      <c r="A533" s="67"/>
      <c r="B533" s="76"/>
      <c r="C533" s="53"/>
      <c r="D533"/>
      <c r="E533"/>
    </row>
    <row r="534" spans="1:5" x14ac:dyDescent="0.35">
      <c r="A534" s="67"/>
      <c r="B534" s="76"/>
      <c r="C534" s="53"/>
      <c r="D534"/>
      <c r="E534"/>
    </row>
    <row r="535" spans="1:5" x14ac:dyDescent="0.35">
      <c r="A535" s="67"/>
      <c r="B535" s="76"/>
      <c r="C535" s="53"/>
      <c r="D535"/>
      <c r="E535"/>
    </row>
    <row r="536" spans="1:5" x14ac:dyDescent="0.35">
      <c r="A536" s="67"/>
      <c r="B536" s="76"/>
      <c r="C536" s="53"/>
      <c r="D536"/>
      <c r="E536"/>
    </row>
    <row r="537" spans="1:5" x14ac:dyDescent="0.35">
      <c r="A537" s="67"/>
      <c r="B537" s="76"/>
      <c r="C537" s="53"/>
      <c r="D537"/>
      <c r="E537"/>
    </row>
    <row r="538" spans="1:5" x14ac:dyDescent="0.35">
      <c r="A538" s="67"/>
      <c r="B538" s="76"/>
      <c r="C538" s="53"/>
      <c r="D538"/>
      <c r="E538"/>
    </row>
    <row r="539" spans="1:5" x14ac:dyDescent="0.35">
      <c r="A539" s="67"/>
      <c r="B539" s="76"/>
      <c r="C539" s="53"/>
      <c r="D539"/>
      <c r="E539"/>
    </row>
    <row r="540" spans="1:5" x14ac:dyDescent="0.35">
      <c r="A540" s="67"/>
      <c r="B540" s="76"/>
      <c r="C540" s="53"/>
      <c r="D540"/>
      <c r="E540"/>
    </row>
    <row r="541" spans="1:5" x14ac:dyDescent="0.35">
      <c r="A541" s="67"/>
      <c r="B541" s="76"/>
      <c r="C541" s="53"/>
      <c r="D541"/>
      <c r="E541"/>
    </row>
    <row r="542" spans="1:5" x14ac:dyDescent="0.35">
      <c r="A542" s="67"/>
      <c r="B542" s="76"/>
      <c r="C542" s="53"/>
      <c r="D542"/>
      <c r="E542"/>
    </row>
    <row r="543" spans="1:5" x14ac:dyDescent="0.35">
      <c r="A543" s="67"/>
      <c r="B543" s="76"/>
      <c r="C543" s="53"/>
      <c r="D543"/>
      <c r="E543"/>
    </row>
    <row r="544" spans="1:5" x14ac:dyDescent="0.35">
      <c r="A544" s="67"/>
      <c r="B544" s="76"/>
      <c r="C544" s="53"/>
      <c r="D544"/>
      <c r="E544"/>
    </row>
    <row r="545" spans="1:5" x14ac:dyDescent="0.35">
      <c r="A545" s="67"/>
      <c r="B545" s="76"/>
      <c r="C545" s="53"/>
      <c r="D545"/>
      <c r="E545"/>
    </row>
    <row r="546" spans="1:5" x14ac:dyDescent="0.35">
      <c r="A546" s="67"/>
      <c r="B546" s="76"/>
      <c r="C546" s="53"/>
      <c r="D546"/>
      <c r="E546"/>
    </row>
    <row r="547" spans="1:5" x14ac:dyDescent="0.35">
      <c r="A547" s="67"/>
      <c r="B547" s="76"/>
      <c r="C547" s="53"/>
      <c r="D547"/>
      <c r="E547"/>
    </row>
    <row r="548" spans="1:5" x14ac:dyDescent="0.35">
      <c r="A548" s="67"/>
      <c r="B548" s="76"/>
      <c r="C548" s="53"/>
      <c r="D548"/>
      <c r="E548"/>
    </row>
    <row r="549" spans="1:5" x14ac:dyDescent="0.35">
      <c r="A549" s="67"/>
      <c r="B549" s="76"/>
      <c r="C549" s="53"/>
      <c r="D549"/>
      <c r="E549"/>
    </row>
    <row r="550" spans="1:5" x14ac:dyDescent="0.35">
      <c r="A550" s="67"/>
      <c r="B550" s="76"/>
      <c r="C550" s="53"/>
      <c r="D550"/>
      <c r="E550"/>
    </row>
    <row r="551" spans="1:5" x14ac:dyDescent="0.35">
      <c r="A551" s="67"/>
      <c r="B551" s="76"/>
      <c r="C551" s="53"/>
      <c r="D551"/>
      <c r="E551"/>
    </row>
    <row r="552" spans="1:5" x14ac:dyDescent="0.35">
      <c r="A552" s="67"/>
      <c r="B552" s="76"/>
      <c r="C552" s="53"/>
      <c r="D552"/>
      <c r="E552"/>
    </row>
    <row r="553" spans="1:5" x14ac:dyDescent="0.35">
      <c r="A553" s="67"/>
      <c r="B553" s="76"/>
      <c r="C553" s="53"/>
      <c r="D553"/>
      <c r="E553"/>
    </row>
    <row r="554" spans="1:5" x14ac:dyDescent="0.35">
      <c r="A554" s="67"/>
      <c r="B554" s="76"/>
      <c r="C554" s="53"/>
      <c r="D554"/>
      <c r="E554"/>
    </row>
    <row r="555" spans="1:5" x14ac:dyDescent="0.35">
      <c r="A555" s="67"/>
      <c r="B555" s="76"/>
      <c r="C555" s="53"/>
      <c r="D555"/>
      <c r="E555"/>
    </row>
    <row r="556" spans="1:5" x14ac:dyDescent="0.35">
      <c r="A556" s="67"/>
      <c r="B556" s="76"/>
      <c r="C556" s="53"/>
      <c r="D556"/>
      <c r="E556"/>
    </row>
    <row r="557" spans="1:5" x14ac:dyDescent="0.35">
      <c r="A557" s="67"/>
      <c r="B557" s="76"/>
      <c r="C557" s="53"/>
      <c r="D557"/>
      <c r="E557"/>
    </row>
    <row r="558" spans="1:5" x14ac:dyDescent="0.35">
      <c r="A558" s="67"/>
      <c r="B558" s="76"/>
      <c r="C558" s="53"/>
      <c r="D558"/>
      <c r="E558"/>
    </row>
    <row r="559" spans="1:5" x14ac:dyDescent="0.35">
      <c r="A559" s="67"/>
      <c r="B559" s="76"/>
      <c r="C559" s="53"/>
      <c r="D559"/>
      <c r="E559"/>
    </row>
    <row r="560" spans="1:5" x14ac:dyDescent="0.35">
      <c r="A560" s="67"/>
      <c r="B560" s="76"/>
      <c r="C560" s="53"/>
      <c r="D560"/>
      <c r="E560"/>
    </row>
    <row r="561" spans="1:12" x14ac:dyDescent="0.35">
      <c r="A561" s="67"/>
      <c r="B561" s="76"/>
      <c r="C561" s="53"/>
      <c r="D561"/>
      <c r="E561"/>
    </row>
    <row r="562" spans="1:12" x14ac:dyDescent="0.35">
      <c r="A562" s="67"/>
      <c r="B562" s="76"/>
      <c r="C562" s="53"/>
      <c r="D562"/>
      <c r="E562"/>
    </row>
    <row r="563" spans="1:12" x14ac:dyDescent="0.35">
      <c r="A563" s="67"/>
      <c r="B563" s="76"/>
      <c r="C563" s="53"/>
      <c r="D563"/>
      <c r="E563"/>
    </row>
    <row r="564" spans="1:12" x14ac:dyDescent="0.35">
      <c r="A564" s="68"/>
      <c r="B564" s="77"/>
      <c r="C564" s="53"/>
      <c r="D564"/>
      <c r="E564"/>
    </row>
    <row r="565" spans="1:12" ht="64" customHeight="1" x14ac:dyDescent="0.35">
      <c r="A565" s="90" t="s">
        <v>162</v>
      </c>
      <c r="B565" s="90"/>
      <c r="C565" s="90"/>
      <c r="D565" s="90"/>
      <c r="E565" s="90"/>
      <c r="F565" s="90"/>
      <c r="G565" s="90"/>
      <c r="H565" s="90"/>
      <c r="I565" s="90"/>
      <c r="J565" s="90"/>
      <c r="K565" s="90"/>
      <c r="L565" s="90"/>
    </row>
    <row r="566" spans="1:12" x14ac:dyDescent="0.35">
      <c r="A566" s="70" t="s">
        <v>163</v>
      </c>
      <c r="B566" s="78"/>
      <c r="C566" s="81"/>
      <c r="D566" s="1"/>
      <c r="E566" s="1"/>
      <c r="F566" s="1"/>
      <c r="G566" s="1"/>
      <c r="H566" s="1"/>
      <c r="I566" s="1"/>
      <c r="J566" s="1"/>
      <c r="K566" s="1"/>
      <c r="L566" s="1"/>
    </row>
    <row r="567" spans="1:12" x14ac:dyDescent="0.35">
      <c r="A567" s="70"/>
      <c r="B567" s="78"/>
      <c r="C567" s="81"/>
      <c r="D567" s="1"/>
      <c r="E567" s="1"/>
      <c r="F567" s="1"/>
      <c r="G567" s="1"/>
      <c r="H567" s="1"/>
      <c r="I567" s="1"/>
      <c r="J567" s="1"/>
      <c r="K567" s="1"/>
      <c r="L567" s="1"/>
    </row>
    <row r="568" spans="1:12" ht="14.5" customHeight="1" x14ac:dyDescent="0.35">
      <c r="A568" s="91" t="s">
        <v>164</v>
      </c>
      <c r="B568" s="91"/>
      <c r="C568" s="91"/>
      <c r="D568" s="91"/>
      <c r="E568" s="91"/>
      <c r="F568" s="91"/>
      <c r="G568" s="91"/>
      <c r="H568" s="91"/>
      <c r="I568" s="91"/>
      <c r="J568" s="91"/>
      <c r="K568" s="91"/>
      <c r="L568" s="91"/>
    </row>
    <row r="569" spans="1:12" x14ac:dyDescent="0.35">
      <c r="A569" s="70"/>
      <c r="B569" s="78"/>
      <c r="C569" s="81"/>
      <c r="D569" s="1"/>
      <c r="E569" s="1"/>
      <c r="F569" s="1"/>
      <c r="G569" s="1"/>
      <c r="H569" s="1"/>
      <c r="I569" s="1"/>
      <c r="J569" s="1"/>
      <c r="K569" s="1"/>
      <c r="L569" s="1"/>
    </row>
    <row r="570" spans="1:12" x14ac:dyDescent="0.35">
      <c r="A570" s="70"/>
      <c r="B570" s="78"/>
      <c r="C570" s="81"/>
      <c r="D570" s="1"/>
      <c r="E570" s="1"/>
      <c r="F570" s="1"/>
      <c r="G570" s="1"/>
      <c r="H570" s="1"/>
      <c r="I570" s="1"/>
      <c r="J570" s="1"/>
      <c r="K570" s="1"/>
      <c r="L570" s="1"/>
    </row>
    <row r="571" spans="1:12" x14ac:dyDescent="0.35">
      <c r="A571" s="71" t="s">
        <v>165</v>
      </c>
      <c r="B571" s="78"/>
      <c r="C571" s="81"/>
      <c r="D571" s="1"/>
      <c r="E571" s="1"/>
      <c r="F571" s="1"/>
      <c r="G571" s="1"/>
      <c r="H571" s="1"/>
      <c r="I571" s="1"/>
      <c r="J571" s="1"/>
      <c r="K571" s="1"/>
      <c r="L571" s="1"/>
    </row>
    <row r="572" spans="1:12" x14ac:dyDescent="0.35">
      <c r="A572" s="51" t="s">
        <v>80</v>
      </c>
      <c r="C572" s="53"/>
      <c r="D572"/>
      <c r="E572"/>
    </row>
    <row r="573" spans="1:12" ht="14.5" customHeight="1" x14ac:dyDescent="0.35">
      <c r="A573" s="88" t="s">
        <v>166</v>
      </c>
      <c r="B573" s="88"/>
      <c r="C573" s="88"/>
      <c r="D573" s="88"/>
      <c r="E573" s="88"/>
      <c r="F573" s="88"/>
      <c r="G573" s="88"/>
      <c r="H573" s="88"/>
      <c r="I573" s="88"/>
      <c r="J573" s="88"/>
      <c r="K573" s="88"/>
      <c r="L573" s="88"/>
    </row>
    <row r="574" spans="1:12" x14ac:dyDescent="0.35">
      <c r="A574" s="52"/>
      <c r="C574" s="53"/>
      <c r="D574"/>
      <c r="E574"/>
    </row>
    <row r="575" spans="1:12" ht="74.5" customHeight="1" x14ac:dyDescent="0.35">
      <c r="A575" s="88" t="s">
        <v>167</v>
      </c>
      <c r="B575" s="88"/>
      <c r="C575" s="88"/>
      <c r="D575" s="88"/>
      <c r="E575" s="88"/>
      <c r="F575" s="88"/>
      <c r="G575" s="88"/>
      <c r="H575" s="88"/>
      <c r="I575" s="88"/>
      <c r="J575" s="88"/>
      <c r="K575" s="88"/>
      <c r="L575" s="88"/>
    </row>
    <row r="576" spans="1:12" x14ac:dyDescent="0.35">
      <c r="A576" s="51"/>
      <c r="C576" s="53"/>
      <c r="D576"/>
      <c r="E576"/>
    </row>
    <row r="577" spans="1:12" ht="121.5" customHeight="1" x14ac:dyDescent="0.35">
      <c r="A577" s="89" t="s">
        <v>168</v>
      </c>
      <c r="B577" s="89"/>
      <c r="C577" s="89"/>
      <c r="D577" s="89"/>
      <c r="E577" s="89"/>
      <c r="F577" s="89"/>
      <c r="G577" s="89"/>
      <c r="H577" s="89"/>
      <c r="I577" s="89"/>
      <c r="J577" s="89"/>
      <c r="K577" s="89"/>
      <c r="L577" s="89"/>
    </row>
    <row r="578" spans="1:12" ht="74" customHeight="1" x14ac:dyDescent="0.35">
      <c r="A578" s="88" t="s">
        <v>169</v>
      </c>
      <c r="B578" s="88"/>
      <c r="C578" s="88"/>
      <c r="D578" s="88"/>
      <c r="E578" s="88"/>
      <c r="F578" s="88"/>
      <c r="G578" s="88"/>
      <c r="H578" s="88"/>
      <c r="I578" s="88"/>
      <c r="J578" s="88"/>
      <c r="K578" s="88"/>
      <c r="L578" s="88"/>
    </row>
    <row r="579" spans="1:12" x14ac:dyDescent="0.35">
      <c r="A579" s="51"/>
      <c r="C579" s="53"/>
      <c r="D579"/>
      <c r="E579"/>
    </row>
    <row r="580" spans="1:12" ht="64" customHeight="1" x14ac:dyDescent="0.35">
      <c r="A580" s="88" t="s">
        <v>170</v>
      </c>
      <c r="B580" s="88"/>
      <c r="C580" s="88"/>
      <c r="D580" s="88"/>
      <c r="E580" s="88"/>
      <c r="F580" s="88"/>
      <c r="G580" s="88"/>
      <c r="H580" s="88"/>
      <c r="I580" s="88"/>
      <c r="J580" s="88"/>
      <c r="K580" s="88"/>
      <c r="L580" s="88"/>
    </row>
  </sheetData>
  <mergeCells count="7">
    <mergeCell ref="A575:L575"/>
    <mergeCell ref="A577:L577"/>
    <mergeCell ref="A578:L578"/>
    <mergeCell ref="A580:L580"/>
    <mergeCell ref="A565:L565"/>
    <mergeCell ref="A568:L568"/>
    <mergeCell ref="A573:L573"/>
  </mergeCells>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C607-1804-47EA-B0A1-5547EAF07938}">
  <dimension ref="A1:U69"/>
  <sheetViews>
    <sheetView topLeftCell="A10" zoomScale="86" zoomScaleNormal="86" workbookViewId="0">
      <selection activeCell="B52" sqref="B52"/>
    </sheetView>
  </sheetViews>
  <sheetFormatPr defaultRowHeight="14.5" x14ac:dyDescent="0.35"/>
  <cols>
    <col min="1" max="1" width="26.54296875" customWidth="1"/>
    <col min="2" max="3" width="19.81640625" customWidth="1"/>
    <col min="4" max="4" width="15.26953125" customWidth="1"/>
    <col min="5" max="5" width="14.81640625" customWidth="1"/>
    <col min="6" max="6" width="21.90625" customWidth="1"/>
    <col min="7" max="7" width="10.81640625" bestFit="1" customWidth="1"/>
    <col min="8" max="8" width="22.26953125" customWidth="1"/>
    <col min="9" max="9" width="23.7265625" customWidth="1"/>
    <col min="10" max="10" width="4.7265625" customWidth="1"/>
    <col min="11" max="12" width="14.453125" bestFit="1" customWidth="1"/>
    <col min="14" max="14" width="13.453125" customWidth="1"/>
    <col min="15" max="15" width="17.54296875" customWidth="1"/>
    <col min="16" max="16" width="13" customWidth="1"/>
    <col min="17" max="17" width="12.1796875" customWidth="1"/>
    <col min="21" max="21" width="21.7265625" bestFit="1" customWidth="1"/>
  </cols>
  <sheetData>
    <row r="1" spans="1:5" x14ac:dyDescent="0.35">
      <c r="A1" s="21" t="s">
        <v>299</v>
      </c>
      <c r="B1" s="8"/>
      <c r="C1" s="8"/>
      <c r="D1" s="9"/>
      <c r="E1" s="10"/>
    </row>
    <row r="2" spans="1:5" x14ac:dyDescent="0.35">
      <c r="A2" s="22">
        <v>44927</v>
      </c>
      <c r="B2" s="37">
        <v>3.1799132000000001E-2</v>
      </c>
      <c r="C2" s="8"/>
      <c r="D2" s="9"/>
      <c r="E2" s="10"/>
    </row>
    <row r="3" spans="1:5" x14ac:dyDescent="0.35">
      <c r="A3" s="22">
        <v>44958</v>
      </c>
      <c r="B3" s="37">
        <v>4.3106789999999999E-2</v>
      </c>
      <c r="C3" s="8"/>
      <c r="D3" s="9"/>
      <c r="E3" s="10"/>
    </row>
    <row r="4" spans="1:5" x14ac:dyDescent="0.35">
      <c r="A4" s="22">
        <v>44986</v>
      </c>
      <c r="B4" s="37">
        <v>-1.205555E-2</v>
      </c>
      <c r="C4" s="8"/>
      <c r="D4" s="9"/>
      <c r="E4" s="10"/>
    </row>
    <row r="5" spans="1:5" x14ac:dyDescent="0.35">
      <c r="A5" s="22">
        <v>45017</v>
      </c>
      <c r="B5" s="37">
        <v>1.9331000000000001E-2</v>
      </c>
      <c r="C5" s="8"/>
      <c r="D5" s="9"/>
      <c r="E5" s="10"/>
    </row>
    <row r="6" spans="1:5" x14ac:dyDescent="0.35">
      <c r="A6" s="23" t="s">
        <v>81</v>
      </c>
      <c r="B6" s="38">
        <v>6.5745700000000004E-2</v>
      </c>
      <c r="C6" s="8" t="s">
        <v>80</v>
      </c>
      <c r="D6" s="9"/>
      <c r="E6" s="10"/>
    </row>
    <row r="7" spans="1:5" x14ac:dyDescent="0.35">
      <c r="A7" s="22">
        <v>45078</v>
      </c>
      <c r="B7" s="37">
        <v>-2.86071E-2</v>
      </c>
      <c r="C7" s="8"/>
      <c r="D7" s="9"/>
      <c r="E7" s="10"/>
    </row>
    <row r="8" spans="1:5" x14ac:dyDescent="0.35">
      <c r="A8" s="23" t="s">
        <v>112</v>
      </c>
      <c r="B8" s="37">
        <v>5.0772280613730514E-2</v>
      </c>
      <c r="C8" s="24"/>
      <c r="D8" s="9"/>
      <c r="E8" s="10"/>
    </row>
    <row r="9" spans="1:5" x14ac:dyDescent="0.35">
      <c r="A9" s="23" t="s">
        <v>136</v>
      </c>
      <c r="B9" s="37">
        <v>2.3632108383619732E-2</v>
      </c>
      <c r="C9" s="24"/>
      <c r="D9" s="9"/>
      <c r="E9" s="10"/>
    </row>
    <row r="10" spans="1:5" x14ac:dyDescent="0.35">
      <c r="A10" s="23" t="s">
        <v>159</v>
      </c>
      <c r="B10" s="38">
        <v>8.9154000000000004E-3</v>
      </c>
      <c r="C10" s="24"/>
      <c r="D10" s="9"/>
      <c r="E10" s="10"/>
    </row>
    <row r="11" spans="1:5" x14ac:dyDescent="0.35">
      <c r="A11" s="23">
        <v>45200</v>
      </c>
      <c r="B11" s="38">
        <v>-3.9871838942167059E-2</v>
      </c>
      <c r="C11" s="24"/>
      <c r="D11" s="9"/>
      <c r="E11" s="10"/>
    </row>
    <row r="12" spans="1:5" x14ac:dyDescent="0.35">
      <c r="A12" s="25" t="s">
        <v>253</v>
      </c>
      <c r="B12" s="38">
        <v>2.8349663806051639E-2</v>
      </c>
      <c r="C12" s="24"/>
      <c r="D12" s="9"/>
      <c r="E12" s="10"/>
    </row>
    <row r="13" spans="1:5" x14ac:dyDescent="0.35">
      <c r="A13" s="25" t="s">
        <v>298</v>
      </c>
      <c r="B13" s="38">
        <v>0.10860462404062265</v>
      </c>
      <c r="C13" s="26"/>
      <c r="D13" s="9"/>
      <c r="E13" s="10"/>
    </row>
    <row r="14" spans="1:5" x14ac:dyDescent="0.35">
      <c r="A14" s="25" t="s">
        <v>306</v>
      </c>
      <c r="B14" s="38">
        <v>0.13638477109787717</v>
      </c>
      <c r="C14" s="41"/>
      <c r="D14" s="9"/>
      <c r="E14" s="10"/>
    </row>
    <row r="15" spans="1:5" x14ac:dyDescent="0.35">
      <c r="A15" s="25" t="s">
        <v>374</v>
      </c>
      <c r="B15" s="38">
        <v>2.1838586632460633E-2</v>
      </c>
      <c r="C15" s="41"/>
      <c r="D15" s="9"/>
      <c r="E15" s="10"/>
    </row>
    <row r="16" spans="1:5" x14ac:dyDescent="0.35">
      <c r="A16" s="25" t="s">
        <v>375</v>
      </c>
      <c r="B16" s="39">
        <v>1.6272974049751809E-2</v>
      </c>
      <c r="C16" s="41"/>
      <c r="D16" s="9"/>
      <c r="E16" s="10"/>
    </row>
    <row r="17" spans="1:13" x14ac:dyDescent="0.35">
      <c r="A17" s="25" t="s">
        <v>376</v>
      </c>
      <c r="B17" s="39">
        <v>1.611123850331575E-3</v>
      </c>
      <c r="C17" s="40" t="s">
        <v>80</v>
      </c>
      <c r="D17" s="9"/>
      <c r="E17" s="10"/>
      <c r="F17" s="56"/>
      <c r="G17" s="56"/>
      <c r="H17" s="56"/>
      <c r="I17" s="56"/>
      <c r="J17" s="56"/>
    </row>
    <row r="18" spans="1:13" x14ac:dyDescent="0.35">
      <c r="A18" s="25" t="s">
        <v>423</v>
      </c>
      <c r="B18" s="39">
        <v>-0.1039899829130998</v>
      </c>
      <c r="C18" s="40"/>
      <c r="D18" s="9"/>
      <c r="E18" s="10"/>
    </row>
    <row r="19" spans="1:13" x14ac:dyDescent="0.35">
      <c r="A19" s="25" t="s">
        <v>426</v>
      </c>
      <c r="B19" s="39">
        <v>-0.12384908579368226</v>
      </c>
      <c r="C19" s="26"/>
      <c r="D19" s="9"/>
      <c r="E19" s="10"/>
    </row>
    <row r="20" spans="1:13" x14ac:dyDescent="0.35">
      <c r="A20" s="25" t="s">
        <v>448</v>
      </c>
      <c r="B20" s="39">
        <v>1.613136501735335E-3</v>
      </c>
      <c r="C20" s="26"/>
      <c r="D20" s="9"/>
      <c r="E20" s="10"/>
    </row>
    <row r="21" spans="1:13" x14ac:dyDescent="0.35">
      <c r="A21" s="25">
        <v>45505</v>
      </c>
      <c r="B21" s="39">
        <v>2.6914251447169635E-2</v>
      </c>
      <c r="C21" s="41" t="s">
        <v>80</v>
      </c>
      <c r="D21" s="9"/>
      <c r="E21" s="10"/>
    </row>
    <row r="22" spans="1:13" x14ac:dyDescent="0.35">
      <c r="A22" s="25" t="s">
        <v>518</v>
      </c>
      <c r="B22" s="39">
        <v>-1.8119959836529698E-2</v>
      </c>
      <c r="C22" s="41"/>
      <c r="D22" s="9"/>
      <c r="E22" s="10"/>
    </row>
    <row r="23" spans="1:13" x14ac:dyDescent="0.35">
      <c r="A23" s="25" t="s">
        <v>523</v>
      </c>
      <c r="B23" s="87">
        <v>1.34527945586389E-2</v>
      </c>
      <c r="C23" s="41"/>
      <c r="D23" s="9"/>
      <c r="E23" s="10"/>
    </row>
    <row r="24" spans="1:13" x14ac:dyDescent="0.35">
      <c r="A24" s="25" t="s">
        <v>548</v>
      </c>
      <c r="B24" s="87">
        <v>-7.9580838126489306E-2</v>
      </c>
      <c r="C24" s="41"/>
      <c r="D24" s="9"/>
      <c r="E24" s="10"/>
    </row>
    <row r="25" spans="1:13" x14ac:dyDescent="0.35">
      <c r="A25" s="25" t="s">
        <v>570</v>
      </c>
      <c r="B25" s="87">
        <v>-6.4256415928023405E-2</v>
      </c>
      <c r="C25" s="41"/>
      <c r="D25" s="9"/>
      <c r="E25" s="10"/>
    </row>
    <row r="26" spans="1:13" x14ac:dyDescent="0.35">
      <c r="A26" s="25"/>
      <c r="B26" s="15"/>
      <c r="C26" s="41" cm="1">
        <f t="array" ref="C26">PRODUCT(1+B2:B25)-1</f>
        <v>9.0239283624412137E-2</v>
      </c>
      <c r="D26" s="9"/>
      <c r="E26" s="10"/>
    </row>
    <row r="27" spans="1:13" x14ac:dyDescent="0.35">
      <c r="A27" s="21" t="s">
        <v>300</v>
      </c>
      <c r="B27" s="49"/>
      <c r="C27" s="8"/>
      <c r="D27" s="9"/>
      <c r="E27" s="10"/>
    </row>
    <row r="28" spans="1:13" ht="42.5" x14ac:dyDescent="0.35">
      <c r="A28" s="27" t="s">
        <v>90</v>
      </c>
      <c r="B28" s="28" t="s">
        <v>89</v>
      </c>
      <c r="C28" s="29" t="s">
        <v>88</v>
      </c>
      <c r="D28" s="30" t="s">
        <v>302</v>
      </c>
      <c r="E28" s="30" t="s">
        <v>87</v>
      </c>
      <c r="G28" s="50" t="s">
        <v>473</v>
      </c>
    </row>
    <row r="29" spans="1:13" x14ac:dyDescent="0.35">
      <c r="A29" s="31" t="s">
        <v>86</v>
      </c>
      <c r="B29" s="9">
        <v>8.0675319881709591</v>
      </c>
      <c r="C29" s="9">
        <v>-3.8939677483443664</v>
      </c>
      <c r="D29" s="32">
        <f t="shared" ref="D29:D47" si="0">E29-B29-C29</f>
        <v>-0.99365103982659297</v>
      </c>
      <c r="E29" s="9">
        <f t="shared" ref="E29:E41" si="1">100*B2</f>
        <v>3.1799132000000001</v>
      </c>
      <c r="G29">
        <f>1+0.01*E29</f>
        <v>1.031799132</v>
      </c>
      <c r="I29" s="56"/>
      <c r="K29" s="56"/>
      <c r="L29" s="56"/>
      <c r="M29" s="9"/>
    </row>
    <row r="30" spans="1:13" x14ac:dyDescent="0.35">
      <c r="A30" s="31" t="s">
        <v>85</v>
      </c>
      <c r="B30" s="9">
        <v>1.528705547513493</v>
      </c>
      <c r="C30" s="9">
        <v>3.5854275886461271</v>
      </c>
      <c r="D30" s="32">
        <f t="shared" si="0"/>
        <v>-0.80345413615962036</v>
      </c>
      <c r="E30" s="9">
        <f t="shared" si="1"/>
        <v>4.3106789999999995</v>
      </c>
      <c r="G30">
        <f>G29*(1+0.01*E30)</f>
        <v>1.0762766805053061</v>
      </c>
      <c r="I30" s="56"/>
      <c r="K30" s="56"/>
      <c r="L30" s="56"/>
      <c r="M30" s="9"/>
    </row>
    <row r="31" spans="1:13" x14ac:dyDescent="0.35">
      <c r="A31" s="31" t="s">
        <v>84</v>
      </c>
      <c r="B31" s="9">
        <v>-8.6623451828309612</v>
      </c>
      <c r="C31" s="9">
        <v>7.8165032127800993</v>
      </c>
      <c r="D31" s="32">
        <f t="shared" si="0"/>
        <v>-0.35971302994913845</v>
      </c>
      <c r="E31" s="9">
        <f t="shared" si="1"/>
        <v>-1.2055549999999999</v>
      </c>
      <c r="G31">
        <f t="shared" ref="G31:G51" si="2">G30*(1+0.01*E31)</f>
        <v>1.0633015731696402</v>
      </c>
      <c r="I31" s="56"/>
      <c r="K31" s="56"/>
      <c r="L31" s="56"/>
      <c r="M31" s="9"/>
    </row>
    <row r="32" spans="1:13" x14ac:dyDescent="0.35">
      <c r="A32" s="31" t="s">
        <v>83</v>
      </c>
      <c r="B32" s="9">
        <v>6.0618469620684321</v>
      </c>
      <c r="C32" s="9">
        <v>-3.5281338956074721</v>
      </c>
      <c r="D32" s="32">
        <f t="shared" si="0"/>
        <v>-0.60061306646095947</v>
      </c>
      <c r="E32" s="9">
        <f t="shared" si="1"/>
        <v>1.9331</v>
      </c>
      <c r="G32">
        <f t="shared" si="2"/>
        <v>1.0838562558805827</v>
      </c>
      <c r="I32" s="56"/>
      <c r="K32" s="56"/>
      <c r="L32" s="56"/>
      <c r="M32" s="9"/>
    </row>
    <row r="33" spans="1:21" x14ac:dyDescent="0.35">
      <c r="A33" s="31" t="s">
        <v>82</v>
      </c>
      <c r="B33" s="9">
        <v>8.6615826412761479</v>
      </c>
      <c r="C33" s="9">
        <v>-0.43647815747193786</v>
      </c>
      <c r="D33" s="32">
        <f t="shared" si="0"/>
        <v>-1.6505344838042095</v>
      </c>
      <c r="E33" s="9">
        <f t="shared" si="1"/>
        <v>6.5745700000000005</v>
      </c>
      <c r="G33">
        <f t="shared" si="2"/>
        <v>1.1551151441228307</v>
      </c>
      <c r="I33" s="56"/>
      <c r="K33" s="56"/>
      <c r="L33" s="56"/>
      <c r="M33" s="9"/>
    </row>
    <row r="34" spans="1:21" x14ac:dyDescent="0.35">
      <c r="A34" s="31" t="s">
        <v>91</v>
      </c>
      <c r="B34" s="9">
        <v>-0.13670630757002267</v>
      </c>
      <c r="C34" s="9">
        <v>-3.2676097319750781</v>
      </c>
      <c r="D34" s="32">
        <f t="shared" si="0"/>
        <v>0.54360603954510056</v>
      </c>
      <c r="E34" s="9">
        <f t="shared" si="1"/>
        <v>-2.8607100000000001</v>
      </c>
      <c r="G34">
        <f t="shared" si="2"/>
        <v>1.1220706496833945</v>
      </c>
      <c r="I34" s="56"/>
      <c r="K34" s="56"/>
      <c r="L34" s="56"/>
      <c r="M34" s="9"/>
    </row>
    <row r="35" spans="1:21" x14ac:dyDescent="0.35">
      <c r="A35" s="33" t="s">
        <v>137</v>
      </c>
      <c r="B35" s="9">
        <v>10.17507026279365</v>
      </c>
      <c r="C35" s="9">
        <v>-3.3414141191620623</v>
      </c>
      <c r="D35" s="32">
        <f t="shared" si="0"/>
        <v>-1.7564280822585361</v>
      </c>
      <c r="E35" s="9">
        <f t="shared" si="1"/>
        <v>5.0772280613730514</v>
      </c>
      <c r="G35">
        <f t="shared" si="2"/>
        <v>1.1790407355775507</v>
      </c>
      <c r="I35" s="56"/>
      <c r="K35" s="56"/>
      <c r="L35" s="56"/>
      <c r="M35" s="9"/>
      <c r="U35" s="82">
        <v>-0.1039899829130998</v>
      </c>
    </row>
    <row r="36" spans="1:21" x14ac:dyDescent="0.35">
      <c r="A36" s="33" t="s">
        <v>138</v>
      </c>
      <c r="B36" s="9">
        <v>-4.4316297196226566</v>
      </c>
      <c r="C36" s="9">
        <v>7.4705552499333683</v>
      </c>
      <c r="D36" s="32">
        <f t="shared" si="0"/>
        <v>-0.67571469194873846</v>
      </c>
      <c r="E36" s="9">
        <f t="shared" si="1"/>
        <v>2.3632108383619732</v>
      </c>
      <c r="G36">
        <f t="shared" si="2"/>
        <v>1.2069039540294222</v>
      </c>
      <c r="I36" s="56"/>
      <c r="K36" s="56"/>
      <c r="L36" s="56"/>
      <c r="M36" s="9"/>
      <c r="U36" s="82">
        <v>-0.12384908579368226</v>
      </c>
    </row>
    <row r="37" spans="1:21" x14ac:dyDescent="0.35">
      <c r="A37" s="33" t="s">
        <v>160</v>
      </c>
      <c r="B37" s="9">
        <v>-12.780891301475961</v>
      </c>
      <c r="C37" s="9">
        <v>14.114269858515275</v>
      </c>
      <c r="D37" s="32">
        <f t="shared" si="0"/>
        <v>-0.44183855703931485</v>
      </c>
      <c r="E37" s="9">
        <f t="shared" si="1"/>
        <v>0.89154</v>
      </c>
      <c r="G37">
        <f t="shared" si="2"/>
        <v>1.2176639855411762</v>
      </c>
      <c r="I37" s="56"/>
      <c r="K37" s="56"/>
      <c r="L37" s="56"/>
      <c r="M37" s="9"/>
    </row>
    <row r="38" spans="1:21" x14ac:dyDescent="0.35">
      <c r="A38" s="33" t="s">
        <v>229</v>
      </c>
      <c r="B38" s="9">
        <v>-16.58578596543617</v>
      </c>
      <c r="C38" s="9">
        <v>12.078606070078665</v>
      </c>
      <c r="D38" s="32">
        <f t="shared" si="0"/>
        <v>0.51999600114079847</v>
      </c>
      <c r="E38" s="9">
        <f t="shared" si="1"/>
        <v>-3.9871838942167059</v>
      </c>
      <c r="G38">
        <f t="shared" si="2"/>
        <v>1.1691134832240011</v>
      </c>
      <c r="I38" s="56"/>
      <c r="K38" s="56"/>
      <c r="L38" s="56"/>
      <c r="M38" s="9"/>
      <c r="U38" s="56" cm="1">
        <f t="array" ref="U38">PRODUCT(1+U35:U36)-1</f>
        <v>-0.21496000439129404</v>
      </c>
    </row>
    <row r="39" spans="1:21" x14ac:dyDescent="0.35">
      <c r="A39" s="33" t="s">
        <v>252</v>
      </c>
      <c r="B39" s="9">
        <v>12.238550910379839</v>
      </c>
      <c r="C39" s="9">
        <v>-7.9449579180447687</v>
      </c>
      <c r="D39" s="32">
        <f t="shared" si="0"/>
        <v>-1.4586266117299074</v>
      </c>
      <c r="E39" s="9">
        <f t="shared" si="1"/>
        <v>2.8349663806051639</v>
      </c>
      <c r="G39">
        <f t="shared" si="2"/>
        <v>1.2022574574245235</v>
      </c>
      <c r="I39" s="56"/>
      <c r="K39" s="56"/>
      <c r="L39" s="56"/>
      <c r="M39" s="9"/>
    </row>
    <row r="40" spans="1:21" x14ac:dyDescent="0.35">
      <c r="A40" s="31" t="s">
        <v>301</v>
      </c>
      <c r="B40" s="9">
        <v>37.911837761660145</v>
      </c>
      <c r="C40" s="9">
        <v>-23.842016025186776</v>
      </c>
      <c r="D40" s="32">
        <f t="shared" si="0"/>
        <v>-3.209359332411104</v>
      </c>
      <c r="E40" s="9">
        <f t="shared" si="1"/>
        <v>10.860462404062265</v>
      </c>
      <c r="G40">
        <f t="shared" si="2"/>
        <v>1.3328281765881487</v>
      </c>
      <c r="I40" s="56"/>
      <c r="K40" s="56"/>
      <c r="L40" s="56"/>
      <c r="M40" s="9"/>
    </row>
    <row r="41" spans="1:21" x14ac:dyDescent="0.35">
      <c r="A41" s="34" t="s">
        <v>305</v>
      </c>
      <c r="B41" s="9">
        <v>18.367533363759438</v>
      </c>
      <c r="C41" s="9">
        <v>-1.4775486788559176</v>
      </c>
      <c r="D41" s="32">
        <f t="shared" si="0"/>
        <v>-3.251507575115804</v>
      </c>
      <c r="E41" s="9">
        <f t="shared" si="1"/>
        <v>13.638477109787717</v>
      </c>
      <c r="F41" s="26" t="s">
        <v>80</v>
      </c>
      <c r="G41">
        <f t="shared" si="2"/>
        <v>1.5146056423649243</v>
      </c>
      <c r="I41" s="56"/>
      <c r="K41" s="56"/>
      <c r="L41" s="56"/>
      <c r="M41" s="9"/>
    </row>
    <row r="42" spans="1:21" x14ac:dyDescent="0.35">
      <c r="A42" s="34" t="s">
        <v>351</v>
      </c>
      <c r="B42" s="9">
        <v>14.861107900300695</v>
      </c>
      <c r="C42" s="9">
        <v>-12.045913779758159</v>
      </c>
      <c r="D42" s="32">
        <f t="shared" si="0"/>
        <v>-0.63129412054253642</v>
      </c>
      <c r="E42" s="36">
        <v>2.1839</v>
      </c>
      <c r="F42" s="26" t="s">
        <v>80</v>
      </c>
      <c r="G42">
        <f t="shared" si="2"/>
        <v>1.5476831149885317</v>
      </c>
      <c r="H42" t="s">
        <v>80</v>
      </c>
      <c r="I42" s="56"/>
      <c r="K42" s="56"/>
      <c r="L42" s="56"/>
      <c r="M42" s="9"/>
    </row>
    <row r="43" spans="1:21" x14ac:dyDescent="0.35">
      <c r="A43" s="34" t="s">
        <v>352</v>
      </c>
      <c r="B43" s="9">
        <v>2.8703702448749655</v>
      </c>
      <c r="C43" s="9">
        <v>-0.50631921849542616</v>
      </c>
      <c r="D43" s="32">
        <f t="shared" si="0"/>
        <v>-0.73675362140435841</v>
      </c>
      <c r="E43" s="36">
        <f>100*(47186037.24/46430475.32-1)</f>
        <v>1.6272974049751809</v>
      </c>
      <c r="F43" s="26" t="s">
        <v>80</v>
      </c>
      <c r="G43">
        <f t="shared" si="2"/>
        <v>1.5728685221559791</v>
      </c>
      <c r="I43" s="56"/>
      <c r="K43" s="56"/>
      <c r="L43" s="56"/>
      <c r="M43" s="9"/>
    </row>
    <row r="44" spans="1:21" x14ac:dyDescent="0.35">
      <c r="A44" s="34" t="s">
        <v>377</v>
      </c>
      <c r="B44" s="9">
        <v>-11.986499999999999</v>
      </c>
      <c r="C44" s="9">
        <v>12.526</v>
      </c>
      <c r="D44" s="32">
        <f t="shared" si="0"/>
        <v>-0.3783876149668437</v>
      </c>
      <c r="E44" s="36">
        <f>100*B17</f>
        <v>0.1611123850331575</v>
      </c>
      <c r="F44" s="45" t="s">
        <v>80</v>
      </c>
      <c r="G44" s="46">
        <f t="shared" si="2"/>
        <v>1.5754026081454604</v>
      </c>
      <c r="I44" s="56"/>
      <c r="K44" s="56"/>
      <c r="L44" s="56"/>
      <c r="M44" s="9"/>
      <c r="Q44" t="s">
        <v>520</v>
      </c>
      <c r="R44" t="s">
        <v>521</v>
      </c>
      <c r="S44" t="s">
        <v>522</v>
      </c>
    </row>
    <row r="45" spans="1:21" x14ac:dyDescent="0.35">
      <c r="A45" s="34" t="s">
        <v>424</v>
      </c>
      <c r="B45" s="9">
        <v>-5.6071368955831726</v>
      </c>
      <c r="C45" s="9">
        <v>-6.4740372120658698</v>
      </c>
      <c r="D45" s="32">
        <f t="shared" si="0"/>
        <v>1.682175816339063</v>
      </c>
      <c r="E45" s="36">
        <f>100*B18</f>
        <v>-10.398998291309979</v>
      </c>
      <c r="F45" s="45"/>
      <c r="G45" s="46">
        <f t="shared" si="2"/>
        <v>1.4115765178431612</v>
      </c>
      <c r="I45" s="56"/>
      <c r="K45" s="56"/>
      <c r="L45" s="56"/>
      <c r="M45" s="9"/>
      <c r="Q45" s="56">
        <f>(SUM(B45:B46))/100</f>
        <v>-0.1673260860462199</v>
      </c>
      <c r="R45" s="56">
        <f>(SUM(C45:C46))/100</f>
        <v>-8.6055231909973634E-2</v>
      </c>
      <c r="S45" s="56">
        <f>+R45+Q45</f>
        <v>-0.25338131795619356</v>
      </c>
    </row>
    <row r="46" spans="1:21" x14ac:dyDescent="0.35">
      <c r="A46" s="34" t="s">
        <v>427</v>
      </c>
      <c r="B46" s="9">
        <v>-11.125471709038818</v>
      </c>
      <c r="C46" s="9">
        <v>-2.1314859789314933</v>
      </c>
      <c r="D46" s="32">
        <f t="shared" si="0"/>
        <v>0.87204910860208562</v>
      </c>
      <c r="E46" s="36">
        <f>100*B19</f>
        <v>-12.384908579368226</v>
      </c>
      <c r="F46" s="45"/>
      <c r="G46" s="46">
        <f t="shared" si="2"/>
        <v>1.2367540565804562</v>
      </c>
      <c r="I46" s="56"/>
      <c r="K46" s="56"/>
      <c r="L46" s="56"/>
      <c r="M46" s="9"/>
      <c r="Q46" s="56">
        <f>Q45/S45</f>
        <v>0.66037262492710092</v>
      </c>
      <c r="R46" s="63">
        <f>Q46-1</f>
        <v>-0.33962737507289908</v>
      </c>
    </row>
    <row r="47" spans="1:21" x14ac:dyDescent="0.35">
      <c r="A47" s="34" t="s">
        <v>449</v>
      </c>
      <c r="B47" s="9">
        <v>10.780200000000001</v>
      </c>
      <c r="C47" s="9">
        <v>-9.8491</v>
      </c>
      <c r="D47" s="32">
        <f t="shared" si="0"/>
        <v>-0.7697863498264681</v>
      </c>
      <c r="E47" s="36">
        <f>100*B20</f>
        <v>0.1613136501735335</v>
      </c>
      <c r="F47" s="45"/>
      <c r="G47" s="46">
        <f t="shared" si="2"/>
        <v>1.2387491096927954</v>
      </c>
      <c r="I47" s="56"/>
      <c r="K47" s="56"/>
      <c r="L47" s="56"/>
      <c r="M47" s="9"/>
      <c r="Q47" s="56">
        <f>Q45*0.47</f>
        <v>-7.8643260441723345E-2</v>
      </c>
      <c r="R47" s="56">
        <v>-3.5000000000000003E-2</v>
      </c>
    </row>
    <row r="48" spans="1:21" x14ac:dyDescent="0.35">
      <c r="A48" s="64" t="s">
        <v>496</v>
      </c>
      <c r="B48" s="9">
        <v>2.1837224848060073</v>
      </c>
      <c r="C48" s="9">
        <v>1.090264762436759</v>
      </c>
      <c r="D48" s="32">
        <f>E48-B48-C48</f>
        <v>-0.58256210252580276</v>
      </c>
      <c r="E48" s="65">
        <f t="shared" ref="E48:E51" si="3">100*B21</f>
        <v>2.6914251447169635</v>
      </c>
      <c r="G48" s="46">
        <f t="shared" si="2"/>
        <v>1.2720891147110247</v>
      </c>
      <c r="I48" s="56"/>
      <c r="K48" s="56"/>
      <c r="L48" s="56"/>
      <c r="M48" s="9"/>
      <c r="Q48" s="56">
        <f>Q45*0.273</f>
        <v>-4.5680021490618034E-2</v>
      </c>
      <c r="R48" s="56">
        <f>R47/R45</f>
        <v>0.40671553865098087</v>
      </c>
    </row>
    <row r="49" spans="1:18" x14ac:dyDescent="0.35">
      <c r="A49" s="34" t="s">
        <v>519</v>
      </c>
      <c r="B49" s="9">
        <v>-2.4658570372641369</v>
      </c>
      <c r="C49" s="9">
        <v>1.1982058182887332</v>
      </c>
      <c r="D49" s="32">
        <f>E49-B49-C49</f>
        <v>-0.5443447646775661</v>
      </c>
      <c r="E49" s="65">
        <f t="shared" si="3"/>
        <v>-1.8119959836529698</v>
      </c>
      <c r="G49" s="46">
        <f t="shared" si="2"/>
        <v>1.2490389110439744</v>
      </c>
      <c r="I49" s="56"/>
      <c r="K49" s="56"/>
      <c r="L49" s="56"/>
      <c r="M49" s="9"/>
      <c r="Q49" s="56"/>
      <c r="R49" s="56"/>
    </row>
    <row r="50" spans="1:18" x14ac:dyDescent="0.35">
      <c r="A50" s="34" t="s">
        <v>523</v>
      </c>
      <c r="B50" s="9">
        <v>0.22095603208408501</v>
      </c>
      <c r="C50" s="9">
        <v>0.80300926242979409</v>
      </c>
      <c r="D50" s="32">
        <f>E50-B50-C50</f>
        <v>0.32131416135001067</v>
      </c>
      <c r="E50" s="65">
        <f t="shared" si="3"/>
        <v>1.3452794558638899</v>
      </c>
      <c r="G50" s="46">
        <f t="shared" si="2"/>
        <v>1.2658419749099949</v>
      </c>
      <c r="K50" s="56"/>
      <c r="L50" s="56"/>
      <c r="M50" s="9"/>
      <c r="Q50" s="56">
        <f>Q45*0.257</f>
        <v>-4.3002804113878516E-2</v>
      </c>
    </row>
    <row r="51" spans="1:18" x14ac:dyDescent="0.35">
      <c r="A51" s="34" t="s">
        <v>548</v>
      </c>
      <c r="B51" s="9">
        <v>-6.3732644952978204</v>
      </c>
      <c r="C51" s="9">
        <v>-1.39412326852777</v>
      </c>
      <c r="D51" s="32">
        <f>E51-B51-C51</f>
        <v>-0.19069604882334024</v>
      </c>
      <c r="E51" s="65">
        <f t="shared" si="3"/>
        <v>-7.9580838126489306</v>
      </c>
      <c r="G51" s="46">
        <f t="shared" si="2"/>
        <v>1.1651052096109671</v>
      </c>
      <c r="K51" s="56"/>
      <c r="L51" s="56"/>
      <c r="M51" s="9"/>
      <c r="Q51" s="56"/>
    </row>
    <row r="52" spans="1:18" x14ac:dyDescent="0.35">
      <c r="A52" s="34" t="s">
        <v>570</v>
      </c>
      <c r="B52" s="9">
        <v>-13.5715462371302</v>
      </c>
      <c r="C52" s="9">
        <v>7.4812149652282338</v>
      </c>
      <c r="D52" s="32">
        <f>E52-B52-C52</f>
        <v>-0.33531032090037449</v>
      </c>
      <c r="E52" s="65">
        <f>100*B25</f>
        <v>-6.4256415928023403</v>
      </c>
      <c r="G52" s="46">
        <f>G51*(1+0.01*E52)</f>
        <v>1.0902397246622979</v>
      </c>
      <c r="K52" s="56"/>
      <c r="L52" s="56"/>
      <c r="M52" s="9"/>
      <c r="Q52" s="56">
        <f>Q46*0.257</f>
        <v>0.16971576460626495</v>
      </c>
    </row>
    <row r="53" spans="1:18" ht="64" customHeight="1" x14ac:dyDescent="0.35">
      <c r="A53" s="90" t="s">
        <v>162</v>
      </c>
      <c r="B53" s="90"/>
      <c r="C53" s="90"/>
      <c r="D53" s="90"/>
      <c r="E53" s="90"/>
      <c r="F53" s="90"/>
      <c r="G53" s="90"/>
      <c r="H53" s="90"/>
      <c r="I53" s="90"/>
      <c r="J53" s="90"/>
      <c r="K53" s="90"/>
      <c r="L53" s="90"/>
      <c r="M53" s="90"/>
      <c r="N53" s="90"/>
      <c r="O53" s="90"/>
    </row>
    <row r="54" spans="1:18" x14ac:dyDescent="0.35">
      <c r="A54" s="1" t="s">
        <v>163</v>
      </c>
      <c r="B54" s="1"/>
      <c r="C54" s="1"/>
      <c r="D54" s="1"/>
      <c r="E54" s="1"/>
      <c r="F54" s="1"/>
      <c r="G54" s="1"/>
      <c r="H54" s="1"/>
      <c r="I54" s="1"/>
      <c r="J54" s="1"/>
      <c r="K54" s="1"/>
      <c r="L54" s="1"/>
      <c r="M54" s="1"/>
      <c r="N54" s="1"/>
      <c r="O54" s="1"/>
    </row>
    <row r="55" spans="1:18" x14ac:dyDescent="0.35">
      <c r="A55" s="1"/>
      <c r="B55" s="1"/>
      <c r="C55" s="1"/>
      <c r="D55" s="1"/>
      <c r="E55" s="1"/>
      <c r="F55" s="1"/>
      <c r="G55" s="1"/>
      <c r="H55" s="1"/>
      <c r="I55" s="1"/>
      <c r="J55" s="1"/>
      <c r="K55" s="1"/>
      <c r="L55" s="1"/>
      <c r="M55" s="1"/>
      <c r="N55" s="1"/>
      <c r="O55" s="1"/>
    </row>
    <row r="56" spans="1:18" x14ac:dyDescent="0.35">
      <c r="A56" s="91" t="s">
        <v>164</v>
      </c>
      <c r="B56" s="91"/>
      <c r="C56" s="91"/>
      <c r="D56" s="91"/>
      <c r="E56" s="91"/>
      <c r="F56" s="91"/>
      <c r="G56" s="91"/>
      <c r="H56" s="91"/>
      <c r="I56" s="91"/>
      <c r="J56" s="91"/>
      <c r="K56" s="91"/>
      <c r="L56" s="91"/>
      <c r="M56" s="91"/>
      <c r="N56" s="91"/>
      <c r="O56" s="91"/>
    </row>
    <row r="57" spans="1:18" x14ac:dyDescent="0.35">
      <c r="A57" s="1"/>
      <c r="B57" s="1"/>
      <c r="C57" s="1"/>
      <c r="D57" s="1"/>
      <c r="E57" s="1"/>
      <c r="F57" s="1"/>
      <c r="G57" s="1"/>
      <c r="H57" s="1"/>
      <c r="I57" s="1"/>
      <c r="J57" s="1"/>
      <c r="K57" s="1"/>
      <c r="L57" s="1"/>
      <c r="M57" s="1"/>
      <c r="N57" s="1"/>
      <c r="O57" s="1"/>
    </row>
    <row r="58" spans="1:18" x14ac:dyDescent="0.35">
      <c r="A58" s="1"/>
      <c r="B58" s="1"/>
      <c r="C58" s="1"/>
      <c r="D58" s="1"/>
      <c r="E58" s="1"/>
      <c r="F58" s="1"/>
      <c r="G58" s="1"/>
      <c r="H58" s="1"/>
      <c r="I58" s="1"/>
      <c r="J58" s="1"/>
      <c r="K58" s="1"/>
      <c r="L58" s="1"/>
      <c r="M58" s="1"/>
      <c r="N58" s="1"/>
      <c r="O58" s="1"/>
    </row>
    <row r="59" spans="1:18" x14ac:dyDescent="0.35">
      <c r="A59" s="3" t="s">
        <v>165</v>
      </c>
      <c r="B59" s="1"/>
      <c r="C59" s="1"/>
      <c r="D59" s="1"/>
      <c r="E59" s="1"/>
      <c r="F59" s="1"/>
      <c r="G59" s="1"/>
      <c r="H59" s="1"/>
      <c r="I59" s="1"/>
      <c r="J59" s="1"/>
      <c r="K59" s="1"/>
      <c r="L59" s="1"/>
      <c r="M59" s="1"/>
      <c r="N59" s="1"/>
      <c r="O59" s="1"/>
    </row>
    <row r="60" spans="1:18" x14ac:dyDescent="0.35">
      <c r="A60" s="4" t="s">
        <v>80</v>
      </c>
    </row>
    <row r="61" spans="1:18" ht="37" customHeight="1" x14ac:dyDescent="0.35">
      <c r="A61" s="88" t="s">
        <v>166</v>
      </c>
      <c r="B61" s="88"/>
      <c r="C61" s="88"/>
      <c r="D61" s="88"/>
      <c r="E61" s="88"/>
      <c r="F61" s="88"/>
      <c r="G61" s="88"/>
      <c r="H61" s="88"/>
      <c r="I61" s="88"/>
      <c r="J61" s="88"/>
      <c r="K61" s="88"/>
      <c r="L61" s="88"/>
      <c r="M61" s="88"/>
      <c r="N61" s="88"/>
      <c r="O61" s="88"/>
    </row>
    <row r="62" spans="1:18" x14ac:dyDescent="0.35">
      <c r="A62" s="6"/>
    </row>
    <row r="63" spans="1:18" ht="68.5" customHeight="1" x14ac:dyDescent="0.35">
      <c r="A63" s="88" t="s">
        <v>167</v>
      </c>
      <c r="B63" s="88"/>
      <c r="C63" s="88"/>
      <c r="D63" s="88"/>
      <c r="E63" s="88"/>
      <c r="F63" s="88"/>
      <c r="G63" s="88"/>
      <c r="H63" s="88"/>
      <c r="I63" s="88"/>
      <c r="J63" s="88"/>
      <c r="K63" s="88"/>
      <c r="L63" s="88"/>
      <c r="M63" s="88"/>
      <c r="N63" s="88"/>
      <c r="O63" s="88"/>
    </row>
    <row r="64" spans="1:18" x14ac:dyDescent="0.35">
      <c r="A64" s="4"/>
    </row>
    <row r="65" spans="1:15" ht="96" customHeight="1" x14ac:dyDescent="0.35">
      <c r="A65" s="89" t="s">
        <v>168</v>
      </c>
      <c r="B65" s="89"/>
      <c r="C65" s="89"/>
      <c r="D65" s="89"/>
      <c r="E65" s="89"/>
      <c r="F65" s="89"/>
      <c r="G65" s="89"/>
      <c r="H65" s="89"/>
      <c r="I65" s="89"/>
      <c r="J65" s="89"/>
      <c r="K65" s="89"/>
      <c r="L65" s="89"/>
      <c r="M65" s="89"/>
      <c r="N65" s="89"/>
      <c r="O65" s="89"/>
    </row>
    <row r="66" spans="1:15" ht="63" customHeight="1" x14ac:dyDescent="0.35">
      <c r="A66" s="88" t="s">
        <v>169</v>
      </c>
      <c r="B66" s="88"/>
      <c r="C66" s="88"/>
      <c r="D66" s="88"/>
      <c r="E66" s="88"/>
      <c r="F66" s="88"/>
      <c r="G66" s="88"/>
      <c r="H66" s="88"/>
      <c r="I66" s="88"/>
      <c r="J66" s="88"/>
      <c r="K66" s="88"/>
      <c r="L66" s="88"/>
      <c r="M66" s="88"/>
      <c r="N66" s="88"/>
      <c r="O66" s="88"/>
    </row>
    <row r="67" spans="1:15" x14ac:dyDescent="0.35">
      <c r="A67" s="4"/>
    </row>
    <row r="68" spans="1:15" ht="60" customHeight="1" x14ac:dyDescent="0.35">
      <c r="A68" s="88" t="s">
        <v>170</v>
      </c>
      <c r="B68" s="88"/>
      <c r="C68" s="88"/>
      <c r="D68" s="88"/>
      <c r="E68" s="88"/>
      <c r="F68" s="88"/>
      <c r="G68" s="88"/>
      <c r="H68" s="88"/>
      <c r="I68" s="88"/>
      <c r="J68" s="88"/>
      <c r="K68" s="88"/>
      <c r="L68" s="88"/>
      <c r="M68" s="88"/>
      <c r="N68" s="88"/>
      <c r="O68" s="88"/>
    </row>
    <row r="69" spans="1:15" x14ac:dyDescent="0.35">
      <c r="A69" s="7"/>
      <c r="B69" s="8"/>
      <c r="C69" s="8"/>
      <c r="D69" s="9"/>
      <c r="E69" s="10"/>
    </row>
  </sheetData>
  <mergeCells count="7">
    <mergeCell ref="A68:O68"/>
    <mergeCell ref="A53:O53"/>
    <mergeCell ref="A56:O56"/>
    <mergeCell ref="A61:O61"/>
    <mergeCell ref="A63:O63"/>
    <mergeCell ref="A65:O65"/>
    <mergeCell ref="A66:O66"/>
  </mergeCells>
  <phoneticPr fontId="2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6291-47D3-4B8C-A285-4B956451F2B5}">
  <dimension ref="A1:Q540"/>
  <sheetViews>
    <sheetView zoomScale="102" workbookViewId="0">
      <pane ySplit="2" topLeftCell="A497" activePane="bottomLeft" state="frozen"/>
      <selection pane="bottomLeft" activeCell="C524" sqref="C524"/>
    </sheetView>
  </sheetViews>
  <sheetFormatPr defaultRowHeight="14.5" x14ac:dyDescent="0.35"/>
  <cols>
    <col min="1" max="1" width="13.26953125" customWidth="1"/>
    <col min="2" max="2" width="6.1796875" customWidth="1"/>
    <col min="3" max="6" width="15.6328125" style="19" customWidth="1"/>
    <col min="8" max="9" width="10.1796875" bestFit="1" customWidth="1"/>
  </cols>
  <sheetData>
    <row r="1" spans="1:11" x14ac:dyDescent="0.35">
      <c r="C1" s="92" t="s">
        <v>276</v>
      </c>
      <c r="D1" s="92"/>
      <c r="E1" s="92"/>
      <c r="F1" s="92"/>
    </row>
    <row r="2" spans="1:11" ht="29" x14ac:dyDescent="0.35">
      <c r="A2" t="s">
        <v>0</v>
      </c>
      <c r="C2" s="18" t="s">
        <v>220</v>
      </c>
      <c r="D2" s="18" t="s">
        <v>221</v>
      </c>
      <c r="E2" s="18" t="s">
        <v>222</v>
      </c>
      <c r="F2" s="18" t="s">
        <v>223</v>
      </c>
    </row>
    <row r="3" spans="1:11" x14ac:dyDescent="0.35">
      <c r="A3" s="14" t="s">
        <v>224</v>
      </c>
      <c r="C3" s="19">
        <v>0</v>
      </c>
      <c r="D3" s="19">
        <v>0</v>
      </c>
      <c r="E3" s="19">
        <v>0</v>
      </c>
      <c r="F3" s="19">
        <v>0</v>
      </c>
      <c r="I3" s="14"/>
      <c r="J3" s="63"/>
      <c r="K3" s="63"/>
    </row>
    <row r="4" spans="1:11" x14ac:dyDescent="0.35">
      <c r="A4" s="14" t="s">
        <v>225</v>
      </c>
      <c r="C4" s="19">
        <v>0</v>
      </c>
      <c r="D4" s="19">
        <v>0</v>
      </c>
      <c r="E4" s="19">
        <v>0</v>
      </c>
      <c r="F4" s="19">
        <v>0</v>
      </c>
      <c r="I4" s="14"/>
      <c r="J4" s="63"/>
      <c r="K4" s="63"/>
    </row>
    <row r="5" spans="1:11" x14ac:dyDescent="0.35">
      <c r="A5" s="14" t="s">
        <v>226</v>
      </c>
      <c r="C5" s="19">
        <v>1.8496946812779108E-2</v>
      </c>
      <c r="D5" s="19">
        <v>-6.8910355682913534E-3</v>
      </c>
      <c r="E5" s="19">
        <v>1.1605911244487755E-2</v>
      </c>
      <c r="F5" s="19">
        <v>2.5387982381070463E-2</v>
      </c>
      <c r="I5" s="14"/>
      <c r="J5" s="62"/>
      <c r="K5" s="62"/>
    </row>
    <row r="6" spans="1:11" x14ac:dyDescent="0.35">
      <c r="A6" s="14" t="s">
        <v>1</v>
      </c>
      <c r="C6" s="19">
        <v>0.15476520448774181</v>
      </c>
      <c r="D6" s="19">
        <v>-0.1155193027517715</v>
      </c>
      <c r="E6" s="19">
        <v>3.9245901735970326E-2</v>
      </c>
      <c r="F6" s="19">
        <v>0.27028450723951336</v>
      </c>
      <c r="I6" s="14"/>
      <c r="J6" s="62"/>
      <c r="K6" s="62"/>
    </row>
    <row r="7" spans="1:11" x14ac:dyDescent="0.35">
      <c r="A7" s="14" t="s">
        <v>2</v>
      </c>
      <c r="C7" s="19">
        <v>0.18282905678768266</v>
      </c>
      <c r="D7" s="19">
        <v>-0.19711791646811685</v>
      </c>
      <c r="E7" s="19">
        <v>-1.4288859680434201E-2</v>
      </c>
      <c r="F7" s="19">
        <v>0.37994697325579951</v>
      </c>
      <c r="I7" s="14"/>
      <c r="J7" s="62"/>
      <c r="K7" s="62"/>
    </row>
    <row r="8" spans="1:11" x14ac:dyDescent="0.35">
      <c r="A8" s="14" t="s">
        <v>3</v>
      </c>
      <c r="C8" s="19">
        <v>0.30088937594140364</v>
      </c>
      <c r="D8" s="19">
        <v>-0.26118984152982477</v>
      </c>
      <c r="E8" s="19">
        <v>3.969953441157887E-2</v>
      </c>
      <c r="F8" s="19">
        <v>0.56207921747122847</v>
      </c>
      <c r="I8" s="14"/>
      <c r="J8" s="62"/>
      <c r="K8" s="62"/>
    </row>
    <row r="9" spans="1:11" x14ac:dyDescent="0.35">
      <c r="A9" s="14" t="s">
        <v>4</v>
      </c>
      <c r="C9" s="19">
        <v>0.43815865392502262</v>
      </c>
      <c r="D9" s="19">
        <v>-0.41925592119249677</v>
      </c>
      <c r="E9" s="19">
        <v>1.8902732732525861E-2</v>
      </c>
      <c r="F9" s="19">
        <v>0.85741457511751951</v>
      </c>
      <c r="I9" s="14"/>
      <c r="J9" s="62"/>
      <c r="K9" s="62"/>
    </row>
    <row r="10" spans="1:11" x14ac:dyDescent="0.35">
      <c r="A10" s="14" t="s">
        <v>5</v>
      </c>
      <c r="C10" s="19">
        <v>0.49325018047170971</v>
      </c>
      <c r="D10" s="19">
        <v>-0.41900736537258332</v>
      </c>
      <c r="E10" s="19">
        <v>7.424281509912635E-2</v>
      </c>
      <c r="F10" s="19">
        <v>0.91225754584429297</v>
      </c>
      <c r="I10" s="14"/>
      <c r="J10" s="62"/>
      <c r="K10" s="62"/>
    </row>
    <row r="11" spans="1:11" x14ac:dyDescent="0.35">
      <c r="A11" s="14" t="s">
        <v>6</v>
      </c>
      <c r="C11" s="19">
        <v>0.56582610199975825</v>
      </c>
      <c r="D11" s="19">
        <v>-0.50725196343749812</v>
      </c>
      <c r="E11" s="19">
        <v>5.8574138562260077E-2</v>
      </c>
      <c r="F11" s="19">
        <v>1.0730780654372563</v>
      </c>
      <c r="I11" s="14"/>
      <c r="J11" s="62"/>
      <c r="K11" s="62"/>
    </row>
    <row r="12" spans="1:11" x14ac:dyDescent="0.35">
      <c r="A12" s="14" t="s">
        <v>7</v>
      </c>
      <c r="C12" s="19">
        <v>0.62422075833715152</v>
      </c>
      <c r="D12" s="19">
        <v>-0.43772197932153295</v>
      </c>
      <c r="E12" s="19">
        <v>0.18649877901561859</v>
      </c>
      <c r="F12" s="19">
        <v>1.0619427376586845</v>
      </c>
      <c r="I12" s="14"/>
      <c r="J12" s="62"/>
      <c r="K12" s="62"/>
    </row>
    <row r="13" spans="1:11" x14ac:dyDescent="0.35">
      <c r="A13" s="14" t="s">
        <v>227</v>
      </c>
      <c r="C13" s="19">
        <v>0.6234185785036378</v>
      </c>
      <c r="D13" s="19">
        <v>-0.43813082408744547</v>
      </c>
      <c r="E13" s="19">
        <v>0.18528775441619227</v>
      </c>
      <c r="F13" s="19">
        <v>1.0615494025910832</v>
      </c>
      <c r="I13" s="14"/>
      <c r="J13" s="62"/>
      <c r="K13" s="62"/>
    </row>
    <row r="14" spans="1:11" x14ac:dyDescent="0.35">
      <c r="A14" s="14" t="s">
        <v>8</v>
      </c>
      <c r="C14" s="19">
        <v>0.72857350879866967</v>
      </c>
      <c r="D14" s="19">
        <v>-0.56942184949555663</v>
      </c>
      <c r="E14" s="19">
        <v>0.15915165930311306</v>
      </c>
      <c r="F14" s="19">
        <v>1.2979953582942263</v>
      </c>
      <c r="I14" s="14"/>
      <c r="J14" s="62"/>
      <c r="K14" s="62"/>
    </row>
    <row r="15" spans="1:11" x14ac:dyDescent="0.35">
      <c r="A15" s="14" t="s">
        <v>9</v>
      </c>
      <c r="C15" s="19">
        <v>0.8678514446915222</v>
      </c>
      <c r="D15" s="19">
        <v>-0.67064417572031898</v>
      </c>
      <c r="E15" s="19">
        <v>0.19720726897120319</v>
      </c>
      <c r="F15" s="19">
        <v>1.5384956204118412</v>
      </c>
      <c r="I15" s="14"/>
      <c r="J15" s="62"/>
      <c r="K15" s="62"/>
    </row>
    <row r="16" spans="1:11" x14ac:dyDescent="0.35">
      <c r="A16" s="14" t="s">
        <v>10</v>
      </c>
      <c r="C16" s="19">
        <v>0.89325801903081181</v>
      </c>
      <c r="D16" s="19">
        <v>-0.75066422636356767</v>
      </c>
      <c r="E16" s="19">
        <v>0.14259379266724406</v>
      </c>
      <c r="F16" s="19">
        <v>1.6439222453943796</v>
      </c>
      <c r="I16" s="14"/>
      <c r="J16" s="62"/>
      <c r="K16" s="62"/>
    </row>
    <row r="17" spans="1:11" x14ac:dyDescent="0.35">
      <c r="A17" s="14" t="s">
        <v>11</v>
      </c>
      <c r="C17" s="19">
        <v>0.92023862635595355</v>
      </c>
      <c r="D17" s="19">
        <v>-0.78112952417398374</v>
      </c>
      <c r="E17" s="19">
        <v>0.13910910218196978</v>
      </c>
      <c r="F17" s="19">
        <v>1.7013681505299372</v>
      </c>
      <c r="I17" s="14"/>
      <c r="J17" s="62"/>
      <c r="K17" s="62"/>
    </row>
    <row r="18" spans="1:11" x14ac:dyDescent="0.35">
      <c r="A18" s="14" t="s">
        <v>12</v>
      </c>
      <c r="C18" s="19">
        <v>0.89223273367068356</v>
      </c>
      <c r="D18" s="19">
        <v>-0.74570486500794109</v>
      </c>
      <c r="E18" s="19">
        <v>0.14652786866274242</v>
      </c>
      <c r="F18" s="19">
        <v>1.6379375986786247</v>
      </c>
      <c r="I18" s="14"/>
      <c r="J18" s="62"/>
      <c r="K18" s="62"/>
    </row>
    <row r="19" spans="1:11" x14ac:dyDescent="0.35">
      <c r="A19" s="14" t="s">
        <v>13</v>
      </c>
      <c r="C19" s="19">
        <v>0.93159576187431425</v>
      </c>
      <c r="D19" s="19">
        <v>-0.77914071630813408</v>
      </c>
      <c r="E19" s="19">
        <v>0.15245504556618014</v>
      </c>
      <c r="F19" s="19">
        <v>1.7107364781824483</v>
      </c>
      <c r="I19" s="14"/>
      <c r="J19" s="62"/>
      <c r="K19" s="62"/>
    </row>
    <row r="20" spans="1:11" x14ac:dyDescent="0.35">
      <c r="A20" s="14" t="s">
        <v>14</v>
      </c>
      <c r="C20" s="19">
        <v>0.93073990644551108</v>
      </c>
      <c r="D20" s="19">
        <v>-0.78206718961288546</v>
      </c>
      <c r="E20" s="19">
        <v>0.14867271683262559</v>
      </c>
      <c r="F20" s="19">
        <v>1.7128070960583963</v>
      </c>
      <c r="I20" s="14"/>
      <c r="J20" s="62"/>
      <c r="K20" s="62"/>
    </row>
    <row r="21" spans="1:11" x14ac:dyDescent="0.35">
      <c r="A21" s="14" t="s">
        <v>15</v>
      </c>
      <c r="C21" s="19">
        <v>0.94118309483616569</v>
      </c>
      <c r="D21" s="19">
        <v>-0.77118784404174368</v>
      </c>
      <c r="E21" s="19">
        <v>0.16999525079442201</v>
      </c>
      <c r="F21" s="19">
        <v>1.7123709388779094</v>
      </c>
      <c r="I21" s="14"/>
      <c r="J21" s="62"/>
      <c r="K21" s="62"/>
    </row>
    <row r="22" spans="1:11" x14ac:dyDescent="0.35">
      <c r="A22" s="14" t="s">
        <v>16</v>
      </c>
      <c r="C22" s="19">
        <v>0.96039681496193419</v>
      </c>
      <c r="D22" s="19">
        <v>-0.7544466119076263</v>
      </c>
      <c r="E22" s="19">
        <v>0.20595020305430803</v>
      </c>
      <c r="F22" s="19">
        <v>1.7148434268695607</v>
      </c>
      <c r="I22" s="14"/>
      <c r="J22" s="62"/>
      <c r="K22" s="62"/>
    </row>
    <row r="23" spans="1:11" x14ac:dyDescent="0.35">
      <c r="A23" s="14" t="s">
        <v>17</v>
      </c>
      <c r="C23" s="19">
        <v>0.95214011199830551</v>
      </c>
      <c r="D23" s="19">
        <v>-0.74166850602570744</v>
      </c>
      <c r="E23" s="19">
        <v>0.21047160597259806</v>
      </c>
      <c r="F23" s="19">
        <v>1.6938086180240135</v>
      </c>
      <c r="I23" s="14"/>
    </row>
    <row r="24" spans="1:11" x14ac:dyDescent="0.35">
      <c r="A24" s="14" t="s">
        <v>18</v>
      </c>
      <c r="C24" s="19">
        <v>0.94494345756331066</v>
      </c>
      <c r="D24" s="19">
        <v>-0.83682673716233158</v>
      </c>
      <c r="E24" s="19">
        <v>0.10811672040097928</v>
      </c>
      <c r="F24" s="19">
        <v>1.7817701947256419</v>
      </c>
      <c r="I24" s="14"/>
    </row>
    <row r="25" spans="1:11" x14ac:dyDescent="0.35">
      <c r="A25" s="14" t="s">
        <v>19</v>
      </c>
      <c r="C25" s="19">
        <v>0.86316431702824392</v>
      </c>
      <c r="D25" s="19">
        <v>-0.5652274267352575</v>
      </c>
      <c r="E25" s="19">
        <v>0.29793689029298642</v>
      </c>
      <c r="F25" s="19">
        <v>1.4283917437635016</v>
      </c>
      <c r="I25" s="14"/>
    </row>
    <row r="26" spans="1:11" x14ac:dyDescent="0.35">
      <c r="A26" s="14" t="s">
        <v>20</v>
      </c>
      <c r="C26" s="19">
        <v>0.87013299159343827</v>
      </c>
      <c r="D26" s="19">
        <v>-0.71244671198505261</v>
      </c>
      <c r="E26" s="19">
        <v>0.15768627960838577</v>
      </c>
      <c r="F26" s="19">
        <v>1.5825797035784908</v>
      </c>
      <c r="I26" s="14"/>
    </row>
    <row r="27" spans="1:11" x14ac:dyDescent="0.35">
      <c r="A27" s="14" t="s">
        <v>21</v>
      </c>
      <c r="C27" s="19">
        <v>0.90265172404428418</v>
      </c>
      <c r="D27" s="19">
        <v>-0.76669346345517131</v>
      </c>
      <c r="E27" s="19">
        <v>0.13595826058911278</v>
      </c>
      <c r="F27" s="19">
        <v>1.6693451874994556</v>
      </c>
    </row>
    <row r="28" spans="1:11" x14ac:dyDescent="0.35">
      <c r="A28" s="14" t="s">
        <v>22</v>
      </c>
      <c r="C28" s="19">
        <v>0.92646761880593553</v>
      </c>
      <c r="D28" s="19">
        <v>-0.71712404561424714</v>
      </c>
      <c r="E28" s="19">
        <v>0.20934357319168831</v>
      </c>
      <c r="F28" s="19">
        <v>1.6435916644201827</v>
      </c>
    </row>
    <row r="29" spans="1:11" x14ac:dyDescent="0.35">
      <c r="A29" s="14" t="s">
        <v>23</v>
      </c>
      <c r="C29" s="19">
        <v>0.97071475232909099</v>
      </c>
      <c r="D29" s="19">
        <v>-0.73188170001206387</v>
      </c>
      <c r="E29" s="19">
        <v>0.23883305231702701</v>
      </c>
      <c r="F29" s="19">
        <v>1.7025964523411548</v>
      </c>
    </row>
    <row r="30" spans="1:11" x14ac:dyDescent="0.35">
      <c r="A30" s="14" t="s">
        <v>24</v>
      </c>
      <c r="C30" s="19">
        <v>0.95726218466700819</v>
      </c>
      <c r="D30" s="19">
        <v>-0.72045472967176649</v>
      </c>
      <c r="E30" s="19">
        <v>0.23680745499524175</v>
      </c>
      <c r="F30" s="19">
        <v>1.6777169143387747</v>
      </c>
    </row>
    <row r="31" spans="1:11" x14ac:dyDescent="0.35">
      <c r="A31" s="14" t="s">
        <v>25</v>
      </c>
      <c r="C31" s="19">
        <v>0.96528855211941567</v>
      </c>
      <c r="D31" s="19">
        <v>-0.76088123900298532</v>
      </c>
      <c r="E31" s="19">
        <v>0.20440731311643023</v>
      </c>
      <c r="F31" s="19">
        <v>1.7261697911224008</v>
      </c>
    </row>
    <row r="32" spans="1:11" x14ac:dyDescent="0.35">
      <c r="A32" s="14" t="s">
        <v>26</v>
      </c>
      <c r="C32" s="19">
        <v>0.95316420641072963</v>
      </c>
      <c r="D32" s="19">
        <v>-0.76903537144149003</v>
      </c>
      <c r="E32" s="19">
        <v>0.1841288349692396</v>
      </c>
      <c r="F32" s="19">
        <v>1.7221995778522194</v>
      </c>
    </row>
    <row r="33" spans="1:6" x14ac:dyDescent="0.35">
      <c r="A33" s="14" t="s">
        <v>27</v>
      </c>
      <c r="C33" s="19">
        <v>0.97098003643980624</v>
      </c>
      <c r="D33" s="19">
        <v>-0.87966649511700412</v>
      </c>
      <c r="E33" s="19">
        <v>9.1313541322802047E-2</v>
      </c>
      <c r="F33" s="19">
        <v>1.8506465315568101</v>
      </c>
    </row>
    <row r="34" spans="1:6" x14ac:dyDescent="0.35">
      <c r="A34" s="14" t="s">
        <v>28</v>
      </c>
      <c r="C34" s="19">
        <v>0.99232125164300311</v>
      </c>
      <c r="D34" s="19">
        <v>-0.8833134627049738</v>
      </c>
      <c r="E34" s="19">
        <v>0.10900778893802933</v>
      </c>
      <c r="F34" s="19">
        <v>1.875634714347977</v>
      </c>
    </row>
    <row r="35" spans="1:6" x14ac:dyDescent="0.35">
      <c r="A35" s="14" t="s">
        <v>29</v>
      </c>
      <c r="C35" s="19">
        <v>1.0010530540389302</v>
      </c>
      <c r="D35" s="19">
        <v>-0.88961079692896339</v>
      </c>
      <c r="E35" s="19">
        <v>0.11144225710996679</v>
      </c>
      <c r="F35" s="19">
        <v>1.8906638509678932</v>
      </c>
    </row>
    <row r="36" spans="1:6" x14ac:dyDescent="0.35">
      <c r="A36" s="14" t="s">
        <v>30</v>
      </c>
      <c r="C36" s="19">
        <v>1.0006386436865533</v>
      </c>
      <c r="D36" s="19">
        <v>-0.87038754545682206</v>
      </c>
      <c r="E36" s="19">
        <v>0.13025109822973124</v>
      </c>
      <c r="F36" s="19">
        <v>1.8710261891433755</v>
      </c>
    </row>
    <row r="37" spans="1:6" x14ac:dyDescent="0.35">
      <c r="A37" s="14" t="s">
        <v>31</v>
      </c>
      <c r="C37" s="19">
        <v>1.1017166992784999</v>
      </c>
      <c r="D37" s="19">
        <v>-0.91835685016875801</v>
      </c>
      <c r="E37" s="19">
        <v>0.18335984910974187</v>
      </c>
      <c r="F37" s="19">
        <v>2.0200735494472579</v>
      </c>
    </row>
    <row r="38" spans="1:6" x14ac:dyDescent="0.35">
      <c r="A38" s="14" t="s">
        <v>32</v>
      </c>
      <c r="C38" s="19">
        <v>1.1015510990038926</v>
      </c>
      <c r="D38" s="19">
        <v>-0.91919177477493685</v>
      </c>
      <c r="E38" s="19">
        <v>0.18235932422895554</v>
      </c>
      <c r="F38" s="19">
        <v>2.0207428737788296</v>
      </c>
    </row>
    <row r="39" spans="1:6" x14ac:dyDescent="0.35">
      <c r="A39" s="14" t="s">
        <v>171</v>
      </c>
      <c r="C39" s="19">
        <v>1.0711432909466947</v>
      </c>
      <c r="D39" s="19">
        <v>-0.89351935427990081</v>
      </c>
      <c r="E39" s="19">
        <v>0.17762393666679388</v>
      </c>
      <c r="F39" s="19">
        <v>1.9646626452265954</v>
      </c>
    </row>
    <row r="40" spans="1:6" x14ac:dyDescent="0.35">
      <c r="A40" s="14" t="s">
        <v>33</v>
      </c>
      <c r="C40" s="19">
        <v>1.0918474736535508</v>
      </c>
      <c r="D40" s="19">
        <v>-0.86031969358686711</v>
      </c>
      <c r="E40" s="19">
        <v>0.2315277800666837</v>
      </c>
      <c r="F40" s="19">
        <v>1.9521671672404179</v>
      </c>
    </row>
    <row r="41" spans="1:6" x14ac:dyDescent="0.35">
      <c r="A41" s="14" t="s">
        <v>34</v>
      </c>
      <c r="C41" s="19">
        <v>1.1343761842469331</v>
      </c>
      <c r="D41" s="19">
        <v>-0.84894491827625118</v>
      </c>
      <c r="E41" s="19">
        <v>0.28543126597068197</v>
      </c>
      <c r="F41" s="19">
        <v>1.9833211025231845</v>
      </c>
    </row>
    <row r="42" spans="1:6" x14ac:dyDescent="0.35">
      <c r="A42" s="14" t="s">
        <v>35</v>
      </c>
      <c r="C42" s="19">
        <v>1.1434863563727957</v>
      </c>
      <c r="D42" s="19">
        <v>-0.87695456261963001</v>
      </c>
      <c r="E42" s="19">
        <v>0.26653179375316566</v>
      </c>
      <c r="F42" s="19">
        <v>2.0204409189924264</v>
      </c>
    </row>
    <row r="43" spans="1:6" x14ac:dyDescent="0.35">
      <c r="A43" s="14" t="s">
        <v>36</v>
      </c>
      <c r="C43" s="19">
        <v>1.2251508292307527</v>
      </c>
      <c r="D43" s="19">
        <v>-0.991336394768494</v>
      </c>
      <c r="E43" s="19">
        <v>0.23381443446225872</v>
      </c>
      <c r="F43" s="19">
        <v>2.2164872239992466</v>
      </c>
    </row>
    <row r="44" spans="1:6" x14ac:dyDescent="0.35">
      <c r="A44" s="14" t="s">
        <v>37</v>
      </c>
      <c r="C44" s="19">
        <v>1.2809007050750341</v>
      </c>
      <c r="D44" s="19">
        <v>-1.1632928667941784</v>
      </c>
      <c r="E44" s="19">
        <v>0.11760783828085548</v>
      </c>
      <c r="F44" s="19">
        <v>2.4441935718692127</v>
      </c>
    </row>
    <row r="45" spans="1:6" x14ac:dyDescent="0.35">
      <c r="A45" s="14" t="s">
        <v>38</v>
      </c>
      <c r="C45" s="19">
        <v>1.2664023673251801</v>
      </c>
      <c r="D45" s="19">
        <v>-1.1386965022081006</v>
      </c>
      <c r="E45" s="19">
        <v>0.12770586511707957</v>
      </c>
      <c r="F45" s="19">
        <v>2.4050988695332807</v>
      </c>
    </row>
    <row r="46" spans="1:6" x14ac:dyDescent="0.35">
      <c r="A46" s="14" t="s">
        <v>39</v>
      </c>
      <c r="C46" s="19">
        <v>1.2872846940847991</v>
      </c>
      <c r="D46" s="19">
        <v>-1.1180555839165349</v>
      </c>
      <c r="E46" s="19">
        <v>0.169229110168264</v>
      </c>
      <c r="F46" s="19">
        <v>2.4053402780013324</v>
      </c>
    </row>
    <row r="47" spans="1:6" x14ac:dyDescent="0.35">
      <c r="A47" s="14" t="s">
        <v>40</v>
      </c>
      <c r="C47" s="19">
        <v>1.3151332198502095</v>
      </c>
      <c r="D47" s="19">
        <v>-1.1408562610885189</v>
      </c>
      <c r="E47" s="19">
        <v>0.17427695876169044</v>
      </c>
      <c r="F47" s="19">
        <v>2.4559894809387282</v>
      </c>
    </row>
    <row r="48" spans="1:6" x14ac:dyDescent="0.35">
      <c r="A48" s="14" t="s">
        <v>41</v>
      </c>
      <c r="C48" s="19">
        <v>1.3044691128205559</v>
      </c>
      <c r="D48" s="19">
        <v>-1.134594423309264</v>
      </c>
      <c r="E48" s="19">
        <v>0.16987468951129181</v>
      </c>
      <c r="F48" s="19">
        <v>2.4390635361298192</v>
      </c>
    </row>
    <row r="49" spans="1:6" x14ac:dyDescent="0.35">
      <c r="A49" s="14" t="s">
        <v>42</v>
      </c>
      <c r="C49" s="19">
        <v>1.2811997686856578</v>
      </c>
      <c r="D49" s="19">
        <v>-1.1219205509246588</v>
      </c>
      <c r="E49" s="19">
        <v>0.15927921776099913</v>
      </c>
      <c r="F49" s="19">
        <v>2.4031203196103164</v>
      </c>
    </row>
    <row r="50" spans="1:6" x14ac:dyDescent="0.35">
      <c r="A50" s="14" t="s">
        <v>43</v>
      </c>
      <c r="C50" s="19">
        <v>1.2336735525665783</v>
      </c>
      <c r="D50" s="19">
        <v>-1.1759112701063563</v>
      </c>
      <c r="E50" s="19">
        <v>5.7762282460221887E-2</v>
      </c>
      <c r="F50" s="19">
        <v>2.4095848226729344</v>
      </c>
    </row>
    <row r="51" spans="1:6" x14ac:dyDescent="0.35">
      <c r="A51" s="14" t="s">
        <v>44</v>
      </c>
      <c r="C51" s="19">
        <v>1.2354129350143914</v>
      </c>
      <c r="D51" s="19">
        <v>-1.2665737429604307</v>
      </c>
      <c r="E51" s="19">
        <v>-3.1160807946039249E-2</v>
      </c>
      <c r="F51" s="19">
        <v>2.5019866779748221</v>
      </c>
    </row>
    <row r="52" spans="1:6" x14ac:dyDescent="0.35">
      <c r="A52" s="14" t="s">
        <v>45</v>
      </c>
      <c r="C52" s="19">
        <v>1.278702513163392</v>
      </c>
      <c r="D52" s="19">
        <v>-1.3810903061502078</v>
      </c>
      <c r="E52" s="19">
        <v>-0.10238779298681575</v>
      </c>
      <c r="F52" s="19">
        <v>2.6597928193136005</v>
      </c>
    </row>
    <row r="53" spans="1:6" x14ac:dyDescent="0.35">
      <c r="A53" s="14" t="s">
        <v>46</v>
      </c>
      <c r="C53" s="19">
        <v>1.3026871524891903</v>
      </c>
      <c r="D53" s="19">
        <v>-1.4418488987634448</v>
      </c>
      <c r="E53" s="19">
        <v>-0.13916174627425451</v>
      </c>
      <c r="F53" s="19">
        <v>2.7445360512526351</v>
      </c>
    </row>
    <row r="54" spans="1:6" x14ac:dyDescent="0.35">
      <c r="A54" s="14" t="s">
        <v>47</v>
      </c>
      <c r="C54" s="19">
        <v>1.3146688059152547</v>
      </c>
      <c r="D54" s="19">
        <v>-1.3893218416914699</v>
      </c>
      <c r="E54" s="19">
        <v>-7.465303577621496E-2</v>
      </c>
      <c r="F54" s="19">
        <v>2.7039906476067248</v>
      </c>
    </row>
    <row r="55" spans="1:6" x14ac:dyDescent="0.35">
      <c r="A55" s="14" t="s">
        <v>48</v>
      </c>
      <c r="C55" s="19">
        <v>1.3076109630818382</v>
      </c>
      <c r="D55" s="19">
        <v>-1.1895187869885726</v>
      </c>
      <c r="E55" s="19">
        <v>0.11809217609326569</v>
      </c>
      <c r="F55" s="19">
        <v>2.4971297500704104</v>
      </c>
    </row>
    <row r="56" spans="1:6" x14ac:dyDescent="0.35">
      <c r="A56" s="14" t="s">
        <v>49</v>
      </c>
      <c r="C56" s="19">
        <v>1.3228225102800806</v>
      </c>
      <c r="D56" s="19">
        <v>-1.1807949957668042</v>
      </c>
      <c r="E56" s="19">
        <v>0.14202751451327619</v>
      </c>
      <c r="F56" s="19">
        <v>2.503617506046885</v>
      </c>
    </row>
    <row r="57" spans="1:6" x14ac:dyDescent="0.35">
      <c r="A57" s="14" t="s">
        <v>50</v>
      </c>
      <c r="C57" s="19">
        <v>1.2983153708460535</v>
      </c>
      <c r="D57" s="19">
        <v>-1.1100389873928864</v>
      </c>
      <c r="E57" s="19">
        <v>0.18827638345316694</v>
      </c>
      <c r="F57" s="19">
        <v>2.4083543582389395</v>
      </c>
    </row>
    <row r="58" spans="1:6" x14ac:dyDescent="0.35">
      <c r="A58" s="14" t="s">
        <v>51</v>
      </c>
      <c r="C58" s="19">
        <v>1.3149029087415014</v>
      </c>
      <c r="D58" s="19">
        <v>-1.1401418253959259</v>
      </c>
      <c r="E58" s="19">
        <v>0.17476108334557558</v>
      </c>
      <c r="F58" s="19">
        <v>2.4550447341374273</v>
      </c>
    </row>
    <row r="59" spans="1:6" x14ac:dyDescent="0.35">
      <c r="A59" s="14" t="s">
        <v>52</v>
      </c>
      <c r="C59" s="19">
        <v>1.3173091045498726</v>
      </c>
      <c r="D59" s="19">
        <v>-1.1250051870781237</v>
      </c>
      <c r="E59" s="19">
        <v>0.19230391747174896</v>
      </c>
      <c r="F59" s="19">
        <v>2.4423142916279961</v>
      </c>
    </row>
    <row r="60" spans="1:6" x14ac:dyDescent="0.35">
      <c r="A60" s="14" t="s">
        <v>53</v>
      </c>
      <c r="C60" s="19">
        <v>1.2856268803088897</v>
      </c>
      <c r="D60" s="19">
        <v>-1.1126614330255022</v>
      </c>
      <c r="E60" s="19">
        <v>0.17296544728338747</v>
      </c>
      <c r="F60" s="19">
        <v>2.3982883133343917</v>
      </c>
    </row>
    <row r="61" spans="1:6" x14ac:dyDescent="0.35">
      <c r="A61" s="14" t="s">
        <v>54</v>
      </c>
      <c r="C61" s="19">
        <v>1.2637163763363355</v>
      </c>
      <c r="D61" s="19">
        <v>-1.1028784883085745</v>
      </c>
      <c r="E61" s="19">
        <v>0.16083788802776106</v>
      </c>
      <c r="F61" s="19">
        <v>2.36659486464491</v>
      </c>
    </row>
    <row r="62" spans="1:6" x14ac:dyDescent="0.35">
      <c r="A62" s="14" t="s">
        <v>55</v>
      </c>
      <c r="C62" s="19">
        <v>1.2715526472087624</v>
      </c>
      <c r="D62" s="19">
        <v>-1.1322039216491551</v>
      </c>
      <c r="E62" s="19">
        <v>0.13934872555960737</v>
      </c>
      <c r="F62" s="19">
        <v>2.4037565688579172</v>
      </c>
    </row>
    <row r="63" spans="1:6" x14ac:dyDescent="0.35">
      <c r="A63" s="14" t="s">
        <v>56</v>
      </c>
      <c r="C63" s="19">
        <v>1.2684372669042785</v>
      </c>
      <c r="D63" s="19">
        <v>-1.1326043044286314</v>
      </c>
      <c r="E63" s="19">
        <v>0.13583296247564705</v>
      </c>
      <c r="F63" s="19">
        <v>2.4010415713329096</v>
      </c>
    </row>
    <row r="64" spans="1:6" x14ac:dyDescent="0.35">
      <c r="A64" s="14" t="s">
        <v>57</v>
      </c>
      <c r="C64" s="19">
        <v>1.2789726841633049</v>
      </c>
      <c r="D64" s="19">
        <v>-1.1220431592267439</v>
      </c>
      <c r="E64" s="19">
        <v>0.15692952493656101</v>
      </c>
      <c r="F64" s="19">
        <v>2.401015843390049</v>
      </c>
    </row>
    <row r="65" spans="1:6" x14ac:dyDescent="0.35">
      <c r="A65" s="14" t="s">
        <v>58</v>
      </c>
      <c r="C65" s="19">
        <v>1.399762417422425</v>
      </c>
      <c r="D65" s="19">
        <v>-1.096188846860763</v>
      </c>
      <c r="E65" s="19">
        <v>0.30357357056166212</v>
      </c>
      <c r="F65" s="19">
        <v>2.4959512642831885</v>
      </c>
    </row>
    <row r="66" spans="1:6" x14ac:dyDescent="0.35">
      <c r="A66" s="14" t="s">
        <v>59</v>
      </c>
      <c r="C66" s="19">
        <v>1.4040348131675144</v>
      </c>
      <c r="D66" s="19">
        <v>-1.0966712816890272</v>
      </c>
      <c r="E66" s="19">
        <v>0.30736353147848733</v>
      </c>
      <c r="F66" s="19">
        <v>2.5007060948565414</v>
      </c>
    </row>
    <row r="67" spans="1:6" x14ac:dyDescent="0.35">
      <c r="A67" s="14" t="s">
        <v>60</v>
      </c>
      <c r="C67" s="19">
        <v>1.4836761259692544</v>
      </c>
      <c r="D67" s="19">
        <v>-1.1023756363419914</v>
      </c>
      <c r="E67" s="19">
        <v>0.38130048962726271</v>
      </c>
      <c r="F67" s="19">
        <v>2.5860517623112451</v>
      </c>
    </row>
    <row r="68" spans="1:6" x14ac:dyDescent="0.35">
      <c r="A68" s="14" t="s">
        <v>61</v>
      </c>
      <c r="C68" s="19">
        <v>1.3998755504941058</v>
      </c>
      <c r="D68" s="19">
        <v>-1.2964990520400752</v>
      </c>
      <c r="E68" s="19">
        <v>0.10337649845403045</v>
      </c>
      <c r="F68" s="19">
        <v>2.6963746025341804</v>
      </c>
    </row>
    <row r="69" spans="1:6" x14ac:dyDescent="0.35">
      <c r="A69" s="14" t="s">
        <v>62</v>
      </c>
      <c r="C69" s="19">
        <v>1.356312430208797</v>
      </c>
      <c r="D69" s="19">
        <v>-1.2189868076433512</v>
      </c>
      <c r="E69" s="19">
        <v>0.13732562256544606</v>
      </c>
      <c r="F69" s="19">
        <v>2.575299237852148</v>
      </c>
    </row>
    <row r="70" spans="1:6" x14ac:dyDescent="0.35">
      <c r="A70" s="14" t="s">
        <v>63</v>
      </c>
      <c r="C70" s="19">
        <v>1.3469648487281747</v>
      </c>
      <c r="D70" s="19">
        <v>-1.4255871938215692</v>
      </c>
      <c r="E70" s="19">
        <v>-7.862234509339433E-2</v>
      </c>
      <c r="F70" s="19">
        <v>2.7725520425497425</v>
      </c>
    </row>
    <row r="71" spans="1:6" x14ac:dyDescent="0.35">
      <c r="A71" s="14" t="s">
        <v>64</v>
      </c>
      <c r="C71" s="19">
        <v>1.3362730998039261</v>
      </c>
      <c r="D71" s="19">
        <v>-1.4380548716476442</v>
      </c>
      <c r="E71" s="19">
        <v>-0.10178177184371826</v>
      </c>
      <c r="F71" s="19">
        <v>2.7743279714515707</v>
      </c>
    </row>
    <row r="72" spans="1:6" x14ac:dyDescent="0.35">
      <c r="A72" s="14" t="s">
        <v>172</v>
      </c>
      <c r="C72" s="19">
        <v>1.3364877841693255</v>
      </c>
      <c r="D72" s="19">
        <v>-1.4413230621942981</v>
      </c>
      <c r="E72" s="19">
        <v>-0.10483527802497258</v>
      </c>
      <c r="F72" s="19">
        <v>2.7778108463636229</v>
      </c>
    </row>
    <row r="73" spans="1:6" x14ac:dyDescent="0.35">
      <c r="A73" s="14" t="s">
        <v>65</v>
      </c>
      <c r="C73" s="19">
        <v>1.2583146711175959</v>
      </c>
      <c r="D73" s="19">
        <v>-1.2115411167388441</v>
      </c>
      <c r="E73" s="19">
        <v>4.6773554378751872E-2</v>
      </c>
      <c r="F73" s="19">
        <v>2.46985578785644</v>
      </c>
    </row>
    <row r="74" spans="1:6" x14ac:dyDescent="0.35">
      <c r="A74" s="14" t="s">
        <v>66</v>
      </c>
      <c r="C74" s="19">
        <v>1.2283649962120549</v>
      </c>
      <c r="D74" s="19">
        <v>-1.1531259360214443</v>
      </c>
      <c r="E74" s="19">
        <v>7.5239060190610635E-2</v>
      </c>
      <c r="F74" s="19">
        <v>2.3814909322334992</v>
      </c>
    </row>
    <row r="75" spans="1:6" x14ac:dyDescent="0.35">
      <c r="A75" s="14" t="s">
        <v>67</v>
      </c>
      <c r="C75" s="19">
        <v>1.2197808424185106</v>
      </c>
      <c r="D75" s="19">
        <v>-1.1625067224225869</v>
      </c>
      <c r="E75" s="19">
        <v>5.7274119995923689E-2</v>
      </c>
      <c r="F75" s="19">
        <v>2.3822875648410977</v>
      </c>
    </row>
    <row r="76" spans="1:6" x14ac:dyDescent="0.35">
      <c r="A76" s="14" t="s">
        <v>68</v>
      </c>
      <c r="C76" s="19">
        <v>1.2003242038754154</v>
      </c>
      <c r="D76" s="19">
        <v>-1.2163571533405961</v>
      </c>
      <c r="E76" s="19">
        <v>-1.6032949465180687E-2</v>
      </c>
      <c r="F76" s="19">
        <v>2.4166813572160115</v>
      </c>
    </row>
    <row r="77" spans="1:6" x14ac:dyDescent="0.35">
      <c r="A77" s="14" t="s">
        <v>69</v>
      </c>
      <c r="C77" s="19">
        <v>1.210950744856276</v>
      </c>
      <c r="D77" s="19">
        <v>-1.1377188948669736</v>
      </c>
      <c r="E77" s="19">
        <v>7.3231849989302419E-2</v>
      </c>
      <c r="F77" s="19">
        <v>2.3486696397232496</v>
      </c>
    </row>
    <row r="78" spans="1:6" x14ac:dyDescent="0.35">
      <c r="A78" s="14" t="s">
        <v>70</v>
      </c>
      <c r="C78" s="19">
        <v>1.2898954260192133</v>
      </c>
      <c r="D78" s="19">
        <v>-1.1369287164416946</v>
      </c>
      <c r="E78" s="19">
        <v>0.15296670957751871</v>
      </c>
      <c r="F78" s="19">
        <v>2.4268241424609078</v>
      </c>
    </row>
    <row r="79" spans="1:6" x14ac:dyDescent="0.35">
      <c r="A79" s="14" t="s">
        <v>71</v>
      </c>
      <c r="C79" s="19">
        <v>1.2778138215871142</v>
      </c>
      <c r="D79" s="19">
        <v>-1.1353664840279847</v>
      </c>
      <c r="E79" s="19">
        <v>0.14244733755912953</v>
      </c>
      <c r="F79" s="19">
        <v>2.4131803056150991</v>
      </c>
    </row>
    <row r="80" spans="1:6" x14ac:dyDescent="0.35">
      <c r="A80" s="14" t="s">
        <v>72</v>
      </c>
      <c r="C80" s="19">
        <v>1.325448125992817</v>
      </c>
      <c r="D80" s="19">
        <v>-0.95642359343884153</v>
      </c>
      <c r="E80" s="19">
        <v>0.3690245325539756</v>
      </c>
      <c r="F80" s="19">
        <v>2.2818717194316585</v>
      </c>
    </row>
    <row r="81" spans="1:6" x14ac:dyDescent="0.35">
      <c r="A81" s="14" t="s">
        <v>73</v>
      </c>
      <c r="C81" s="19">
        <v>1.3263721360761813</v>
      </c>
      <c r="D81" s="19">
        <v>-1.0265494669760089</v>
      </c>
      <c r="E81" s="19">
        <v>0.29982266910017241</v>
      </c>
      <c r="F81" s="19">
        <v>2.3529216030521902</v>
      </c>
    </row>
    <row r="82" spans="1:6" x14ac:dyDescent="0.35">
      <c r="A82" s="14" t="s">
        <v>74</v>
      </c>
      <c r="C82" s="19">
        <v>1.3651063461183732</v>
      </c>
      <c r="D82" s="19">
        <v>-1.0525265589749602</v>
      </c>
      <c r="E82" s="19">
        <v>0.31257978714341311</v>
      </c>
      <c r="F82" s="19">
        <v>2.417632905093333</v>
      </c>
    </row>
    <row r="83" spans="1:6" x14ac:dyDescent="0.35">
      <c r="A83" s="14" t="s">
        <v>75</v>
      </c>
      <c r="C83" s="19">
        <v>1.3676004380787017</v>
      </c>
      <c r="D83" s="19">
        <v>-1.0303317934154685</v>
      </c>
      <c r="E83" s="19">
        <v>0.33726864466323309</v>
      </c>
      <c r="F83" s="19">
        <v>2.39793223149417</v>
      </c>
    </row>
    <row r="84" spans="1:6" x14ac:dyDescent="0.35">
      <c r="A84" s="14" t="s">
        <v>76</v>
      </c>
      <c r="C84" s="19">
        <v>1.3518847869648092</v>
      </c>
      <c r="D84" s="19">
        <v>-1.0810012066431678</v>
      </c>
      <c r="E84" s="19">
        <v>0.27088358032164156</v>
      </c>
      <c r="F84" s="19">
        <v>2.4328859936079765</v>
      </c>
    </row>
    <row r="85" spans="1:6" x14ac:dyDescent="0.35">
      <c r="A85" s="14" t="s">
        <v>77</v>
      </c>
      <c r="C85" s="19">
        <v>1.3206518224630699</v>
      </c>
      <c r="D85" s="19">
        <v>-1.0319955796604001</v>
      </c>
      <c r="E85" s="19">
        <v>0.28865624280266983</v>
      </c>
      <c r="F85" s="19">
        <v>2.3526474021234707</v>
      </c>
    </row>
    <row r="86" spans="1:6" x14ac:dyDescent="0.35">
      <c r="A86" s="14" t="s">
        <v>78</v>
      </c>
      <c r="C86" s="19">
        <v>1.3301331002678831</v>
      </c>
      <c r="D86" s="19">
        <v>-1.1169321645748251</v>
      </c>
      <c r="E86" s="19">
        <v>0.21320093569305792</v>
      </c>
      <c r="F86" s="19">
        <v>2.447065264842708</v>
      </c>
    </row>
    <row r="87" spans="1:6" x14ac:dyDescent="0.35">
      <c r="A87" s="14" t="s">
        <v>79</v>
      </c>
      <c r="C87" s="19">
        <v>1.3553188433918617</v>
      </c>
      <c r="D87" s="19">
        <v>-1.1932874783985521</v>
      </c>
      <c r="E87" s="19">
        <v>0.16203136499330958</v>
      </c>
      <c r="F87" s="19">
        <v>2.5486063217904142</v>
      </c>
    </row>
    <row r="88" spans="1:6" x14ac:dyDescent="0.35">
      <c r="A88" s="14" t="s">
        <v>173</v>
      </c>
      <c r="C88" s="19">
        <v>1.3645044560373192</v>
      </c>
      <c r="D88" s="19">
        <v>-1.1750380818346038</v>
      </c>
      <c r="E88" s="19">
        <v>0.18946637420271523</v>
      </c>
      <c r="F88" s="19">
        <v>2.539542537871923</v>
      </c>
    </row>
    <row r="89" spans="1:6" x14ac:dyDescent="0.35">
      <c r="A89" s="14" t="s">
        <v>174</v>
      </c>
      <c r="C89" s="19">
        <v>1.3312724651286312</v>
      </c>
      <c r="D89" s="19">
        <v>-1.152836838091104</v>
      </c>
      <c r="E89" s="19">
        <v>0.17843562703752686</v>
      </c>
      <c r="F89" s="19">
        <v>2.4841093032197343</v>
      </c>
    </row>
    <row r="90" spans="1:6" x14ac:dyDescent="0.35">
      <c r="A90" s="14" t="s">
        <v>175</v>
      </c>
      <c r="C90" s="19">
        <v>1.3910362994031058</v>
      </c>
      <c r="D90" s="19">
        <v>-1.1838966374640092</v>
      </c>
      <c r="E90" s="19">
        <v>0.20713966193909653</v>
      </c>
      <c r="F90" s="19">
        <v>2.5749329368671154</v>
      </c>
    </row>
    <row r="91" spans="1:6" x14ac:dyDescent="0.35">
      <c r="A91" s="14" t="s">
        <v>176</v>
      </c>
      <c r="C91" s="19">
        <v>1.4189558875982156</v>
      </c>
      <c r="D91" s="19">
        <v>-1.1831715134028189</v>
      </c>
      <c r="E91" s="19">
        <v>0.23578437419539669</v>
      </c>
      <c r="F91" s="19">
        <v>2.6021274010010353</v>
      </c>
    </row>
    <row r="92" spans="1:6" x14ac:dyDescent="0.35">
      <c r="A92" s="14" t="s">
        <v>177</v>
      </c>
      <c r="C92" s="19">
        <v>1.5093656519629226</v>
      </c>
      <c r="D92" s="19">
        <v>-1.1772445776243141</v>
      </c>
      <c r="E92" s="19">
        <v>0.3321210743386086</v>
      </c>
      <c r="F92" s="19">
        <v>2.6866102295872367</v>
      </c>
    </row>
    <row r="93" spans="1:6" x14ac:dyDescent="0.35">
      <c r="A93" s="14" t="s">
        <v>178</v>
      </c>
      <c r="C93" s="19">
        <v>1.3783435716659755</v>
      </c>
      <c r="D93" s="19">
        <v>-1.1833638432049871</v>
      </c>
      <c r="E93" s="19">
        <v>0.19497972846098843</v>
      </c>
      <c r="F93" s="19">
        <v>2.5617074148709635</v>
      </c>
    </row>
    <row r="94" spans="1:6" x14ac:dyDescent="0.35">
      <c r="A94" s="14" t="s">
        <v>179</v>
      </c>
      <c r="C94" s="19">
        <v>1.4008869166281135</v>
      </c>
      <c r="D94" s="19">
        <v>-1.4267644152203189</v>
      </c>
      <c r="E94" s="19">
        <v>-2.5877498592205176E-2</v>
      </c>
      <c r="F94" s="19">
        <v>2.8276513318484326</v>
      </c>
    </row>
    <row r="95" spans="1:6" x14ac:dyDescent="0.35">
      <c r="A95" s="14" t="s">
        <v>180</v>
      </c>
      <c r="C95" s="19">
        <v>1.426377666474572</v>
      </c>
      <c r="D95" s="19">
        <v>-1.519698533178881</v>
      </c>
      <c r="E95" s="19">
        <v>-9.3320866704309238E-2</v>
      </c>
      <c r="F95" s="19">
        <v>2.946076199653453</v>
      </c>
    </row>
    <row r="96" spans="1:6" x14ac:dyDescent="0.35">
      <c r="A96" s="14" t="s">
        <v>181</v>
      </c>
      <c r="C96" s="19">
        <v>1.3659948470406242</v>
      </c>
      <c r="D96" s="19">
        <v>-1.4905215837442709</v>
      </c>
      <c r="E96" s="19">
        <v>-0.12452673670364632</v>
      </c>
      <c r="F96" s="19">
        <v>2.8565164307848954</v>
      </c>
    </row>
    <row r="97" spans="1:6" x14ac:dyDescent="0.35">
      <c r="A97" s="14" t="s">
        <v>182</v>
      </c>
      <c r="C97" s="19">
        <v>1.3451263864401239</v>
      </c>
      <c r="D97" s="19">
        <v>-1.4739114166073537</v>
      </c>
      <c r="E97" s="19">
        <v>-0.12878503016722992</v>
      </c>
      <c r="F97" s="19">
        <v>2.8190378030474772</v>
      </c>
    </row>
    <row r="98" spans="1:6" x14ac:dyDescent="0.35">
      <c r="A98" s="14" t="s">
        <v>183</v>
      </c>
      <c r="C98" s="19">
        <v>1.4023687725311698</v>
      </c>
      <c r="D98" s="19">
        <v>-1.493807327288466</v>
      </c>
      <c r="E98" s="19">
        <v>-9.1438554757296245E-2</v>
      </c>
      <c r="F98" s="19">
        <v>2.8961760998196358</v>
      </c>
    </row>
    <row r="99" spans="1:6" x14ac:dyDescent="0.35">
      <c r="A99" s="14" t="s">
        <v>184</v>
      </c>
      <c r="C99" s="19">
        <v>1.3360709870606389</v>
      </c>
      <c r="D99" s="19">
        <v>-1.5545424592164476</v>
      </c>
      <c r="E99" s="19">
        <v>-0.21847147215580859</v>
      </c>
      <c r="F99" s="19">
        <v>2.8906134462770865</v>
      </c>
    </row>
    <row r="100" spans="1:6" x14ac:dyDescent="0.35">
      <c r="A100" s="14" t="s">
        <v>185</v>
      </c>
      <c r="C100" s="19">
        <v>1.3155064862638377</v>
      </c>
      <c r="D100" s="19">
        <v>-1.4362415707606118</v>
      </c>
      <c r="E100" s="19">
        <v>-0.12073508449677392</v>
      </c>
      <c r="F100" s="19">
        <v>2.7517480570244492</v>
      </c>
    </row>
    <row r="101" spans="1:6" x14ac:dyDescent="0.35">
      <c r="A101" s="14" t="s">
        <v>186</v>
      </c>
      <c r="C101" s="19">
        <v>1.3296230120456982</v>
      </c>
      <c r="D101" s="19">
        <v>-1.3480551496271016</v>
      </c>
      <c r="E101" s="19">
        <v>-1.8432137581403323E-2</v>
      </c>
      <c r="F101" s="19">
        <v>2.6776781616727998</v>
      </c>
    </row>
    <row r="102" spans="1:6" x14ac:dyDescent="0.35">
      <c r="A102" s="14" t="s">
        <v>187</v>
      </c>
      <c r="C102" s="19">
        <v>1.3306433087562528</v>
      </c>
      <c r="D102" s="19">
        <v>-1.4394983335090523</v>
      </c>
      <c r="E102" s="19">
        <v>-0.10885502475279968</v>
      </c>
      <c r="F102" s="19">
        <v>2.7701416422653047</v>
      </c>
    </row>
    <row r="103" spans="1:6" x14ac:dyDescent="0.35">
      <c r="A103" s="14" t="s">
        <v>188</v>
      </c>
      <c r="C103" s="19">
        <v>1.3959171545113294</v>
      </c>
      <c r="D103" s="19">
        <v>-1.4383438627384029</v>
      </c>
      <c r="E103" s="19">
        <v>-4.242670822707359E-2</v>
      </c>
      <c r="F103" s="19">
        <v>2.8342610172497325</v>
      </c>
    </row>
    <row r="104" spans="1:6" x14ac:dyDescent="0.35">
      <c r="A104" s="14" t="s">
        <v>189</v>
      </c>
      <c r="C104" s="19">
        <v>1.4097771279100058</v>
      </c>
      <c r="D104" s="19">
        <v>-1.4474451178279744</v>
      </c>
      <c r="E104" s="19">
        <v>-3.7667989917968492E-2</v>
      </c>
      <c r="F104" s="19">
        <v>2.8572222457379808</v>
      </c>
    </row>
    <row r="105" spans="1:6" x14ac:dyDescent="0.35">
      <c r="A105" s="14" t="s">
        <v>190</v>
      </c>
      <c r="C105" s="19">
        <v>1.2714785541535489</v>
      </c>
      <c r="D105" s="19">
        <v>-1.3712208636994179</v>
      </c>
      <c r="E105" s="19">
        <v>-9.9742309545869184E-2</v>
      </c>
      <c r="F105" s="19">
        <v>2.6426994178529672</v>
      </c>
    </row>
    <row r="106" spans="1:6" x14ac:dyDescent="0.35">
      <c r="A106" s="14" t="s">
        <v>191</v>
      </c>
      <c r="C106" s="19">
        <v>1.2440366045197591</v>
      </c>
      <c r="D106" s="19">
        <v>-1.358166967869062</v>
      </c>
      <c r="E106" s="19">
        <v>-0.114130363349303</v>
      </c>
      <c r="F106" s="19">
        <v>2.6022035723888211</v>
      </c>
    </row>
    <row r="107" spans="1:6" x14ac:dyDescent="0.35">
      <c r="A107" s="14" t="s">
        <v>192</v>
      </c>
      <c r="C107" s="19">
        <v>1.2588534014402903</v>
      </c>
      <c r="D107" s="19">
        <v>-1.2679887887663361</v>
      </c>
      <c r="E107" s="19">
        <v>-9.1353873260458726E-3</v>
      </c>
      <c r="F107" s="19">
        <v>2.5268421902066263</v>
      </c>
    </row>
    <row r="108" spans="1:6" x14ac:dyDescent="0.35">
      <c r="A108" s="14" t="s">
        <v>193</v>
      </c>
      <c r="C108" s="19">
        <v>1.2588925268040572</v>
      </c>
      <c r="D108" s="19">
        <v>-1.268783992075097</v>
      </c>
      <c r="E108" s="19">
        <v>-9.8914652710396442E-3</v>
      </c>
      <c r="F108" s="19">
        <v>2.5276765188791539</v>
      </c>
    </row>
    <row r="109" spans="1:6" x14ac:dyDescent="0.35">
      <c r="A109" s="14" t="s">
        <v>194</v>
      </c>
      <c r="C109" s="19">
        <v>1.2431201330805406</v>
      </c>
      <c r="D109" s="19">
        <v>-1.2788325449207674</v>
      </c>
      <c r="E109" s="19">
        <v>-3.57124118402267E-2</v>
      </c>
      <c r="F109" s="19">
        <v>2.5219526780013077</v>
      </c>
    </row>
    <row r="110" spans="1:6" x14ac:dyDescent="0.35">
      <c r="A110" s="14" t="s">
        <v>195</v>
      </c>
      <c r="C110" s="19">
        <v>1.2254805449251074</v>
      </c>
      <c r="D110" s="19">
        <v>-1.2164823233740696</v>
      </c>
      <c r="E110" s="19">
        <v>8.9982215510378671E-3</v>
      </c>
      <c r="F110" s="19">
        <v>2.4419628682991767</v>
      </c>
    </row>
    <row r="111" spans="1:6" x14ac:dyDescent="0.35">
      <c r="A111" s="14" t="s">
        <v>196</v>
      </c>
      <c r="C111" s="19">
        <v>1.2119293382483816</v>
      </c>
      <c r="D111" s="19">
        <v>-1.2030514062087958</v>
      </c>
      <c r="E111" s="19">
        <v>8.8779320395857252E-3</v>
      </c>
      <c r="F111" s="19">
        <v>2.4149807444571771</v>
      </c>
    </row>
    <row r="112" spans="1:6" x14ac:dyDescent="0.35">
      <c r="A112" s="14" t="s">
        <v>197</v>
      </c>
      <c r="C112" s="19">
        <v>1.2392091556600178</v>
      </c>
      <c r="D112" s="19">
        <v>-1.2037799693883935</v>
      </c>
      <c r="E112" s="19">
        <v>3.5429186271624231E-2</v>
      </c>
      <c r="F112" s="19">
        <v>2.442989125048411</v>
      </c>
    </row>
    <row r="113" spans="1:6" x14ac:dyDescent="0.35">
      <c r="A113" s="14" t="s">
        <v>198</v>
      </c>
      <c r="C113" s="19">
        <v>1.2384181675994979</v>
      </c>
      <c r="D113" s="19">
        <v>-1.1788978571580442</v>
      </c>
      <c r="E113" s="19">
        <v>5.9520310441453554E-2</v>
      </c>
      <c r="F113" s="19">
        <v>2.4173160247575423</v>
      </c>
    </row>
    <row r="114" spans="1:6" x14ac:dyDescent="0.35">
      <c r="A114" s="14" t="s">
        <v>199</v>
      </c>
      <c r="C114" s="19">
        <v>1.2567712186677129</v>
      </c>
      <c r="D114" s="19">
        <v>-1.1762406618868513</v>
      </c>
      <c r="E114" s="19">
        <v>8.0530556780861531E-2</v>
      </c>
      <c r="F114" s="19">
        <v>2.433011880554564</v>
      </c>
    </row>
    <row r="115" spans="1:6" x14ac:dyDescent="0.35">
      <c r="A115" s="14" t="s">
        <v>200</v>
      </c>
      <c r="C115" s="19">
        <v>1.2287264235964508</v>
      </c>
      <c r="D115" s="19">
        <v>-1.22420931109566</v>
      </c>
      <c r="E115" s="19">
        <v>4.5171125007906808E-3</v>
      </c>
      <c r="F115" s="19">
        <v>2.4529357346921108</v>
      </c>
    </row>
    <row r="116" spans="1:6" x14ac:dyDescent="0.35">
      <c r="A116" s="14" t="s">
        <v>201</v>
      </c>
      <c r="C116" s="19">
        <v>1.2438237913299648</v>
      </c>
      <c r="D116" s="19">
        <v>-1.2389556515077764</v>
      </c>
      <c r="E116" s="19">
        <v>4.868139822188435E-3</v>
      </c>
      <c r="F116" s="19">
        <v>2.482779442837741</v>
      </c>
    </row>
    <row r="117" spans="1:6" x14ac:dyDescent="0.35">
      <c r="A117" s="14" t="s">
        <v>202</v>
      </c>
      <c r="C117" s="19">
        <v>1.2843072998531733</v>
      </c>
      <c r="D117" s="19">
        <v>-1.2355636397053498</v>
      </c>
      <c r="E117" s="19">
        <v>4.874366014782356E-2</v>
      </c>
      <c r="F117" s="19">
        <v>2.5198709395585226</v>
      </c>
    </row>
    <row r="118" spans="1:6" x14ac:dyDescent="0.35">
      <c r="A118" s="14" t="s">
        <v>203</v>
      </c>
      <c r="C118" s="19">
        <v>1.3146122388633756</v>
      </c>
      <c r="D118" s="19">
        <v>-1.2268389790421121</v>
      </c>
      <c r="E118" s="19">
        <v>8.7773259821263452E-2</v>
      </c>
      <c r="F118" s="19">
        <v>2.5414512179054882</v>
      </c>
    </row>
    <row r="119" spans="1:6" x14ac:dyDescent="0.35">
      <c r="A119" s="14" t="s">
        <v>204</v>
      </c>
      <c r="C119" s="19">
        <v>1.3391625655169499</v>
      </c>
      <c r="D119" s="19">
        <v>-1.2319976230443326</v>
      </c>
      <c r="E119" s="19">
        <v>0.10716494247261744</v>
      </c>
      <c r="F119" s="19">
        <v>2.571160188561282</v>
      </c>
    </row>
    <row r="120" spans="1:6" x14ac:dyDescent="0.35">
      <c r="A120" s="14" t="s">
        <v>205</v>
      </c>
      <c r="C120" s="19">
        <v>1.3601899716057997</v>
      </c>
      <c r="D120" s="19">
        <v>-1.2340702295976624</v>
      </c>
      <c r="E120" s="19">
        <v>0.12611974200813716</v>
      </c>
      <c r="F120" s="19">
        <v>2.5942602012034621</v>
      </c>
    </row>
    <row r="121" spans="1:6" x14ac:dyDescent="0.35">
      <c r="A121" s="14" t="s">
        <v>206</v>
      </c>
      <c r="C121" s="19">
        <v>1.3375398061071164</v>
      </c>
      <c r="D121" s="19">
        <v>-1.2149047068339365</v>
      </c>
      <c r="E121" s="19">
        <v>0.12263509927317989</v>
      </c>
      <c r="F121" s="19">
        <v>2.5524445129410531</v>
      </c>
    </row>
    <row r="122" spans="1:6" x14ac:dyDescent="0.35">
      <c r="A122" s="14" t="s">
        <v>207</v>
      </c>
      <c r="C122" s="19">
        <v>1.3514849207581401</v>
      </c>
      <c r="D122" s="19">
        <v>-1.0271413196155454</v>
      </c>
      <c r="E122" s="19">
        <v>0.32434360114259453</v>
      </c>
      <c r="F122" s="19">
        <v>2.378626240373686</v>
      </c>
    </row>
    <row r="123" spans="1:6" x14ac:dyDescent="0.35">
      <c r="A123" s="14" t="s">
        <v>208</v>
      </c>
      <c r="C123" s="19">
        <v>1.3514945832635648</v>
      </c>
      <c r="D123" s="19">
        <v>-1.0328833176831038</v>
      </c>
      <c r="E123" s="19">
        <v>0.31861126558046071</v>
      </c>
      <c r="F123" s="19">
        <v>2.3843779009466681</v>
      </c>
    </row>
    <row r="124" spans="1:6" x14ac:dyDescent="0.35">
      <c r="A124" s="14" t="s">
        <v>209</v>
      </c>
      <c r="C124" s="19">
        <v>1.3262490589659859</v>
      </c>
      <c r="D124" s="19">
        <v>-1.0923926837496913</v>
      </c>
      <c r="E124" s="19">
        <v>0.2338563752162944</v>
      </c>
      <c r="F124" s="19">
        <v>2.418641742715677</v>
      </c>
    </row>
    <row r="125" spans="1:6" x14ac:dyDescent="0.35">
      <c r="A125" s="14" t="s">
        <v>210</v>
      </c>
      <c r="C125" s="19">
        <v>1.322658341120367</v>
      </c>
      <c r="D125" s="19">
        <v>-1.0621736832018076</v>
      </c>
      <c r="E125" s="19">
        <v>0.26048465791855918</v>
      </c>
      <c r="F125" s="19">
        <v>2.3848320243221739</v>
      </c>
    </row>
    <row r="126" spans="1:6" x14ac:dyDescent="0.35">
      <c r="A126" s="14" t="s">
        <v>211</v>
      </c>
      <c r="C126" s="19">
        <v>1.3974628684995387</v>
      </c>
      <c r="D126" s="19">
        <v>-1.1677210206297972</v>
      </c>
      <c r="E126" s="19">
        <v>0.22974184786974142</v>
      </c>
      <c r="F126" s="19">
        <v>2.5651838891293357</v>
      </c>
    </row>
    <row r="127" spans="1:6" x14ac:dyDescent="0.35">
      <c r="A127" s="14" t="s">
        <v>212</v>
      </c>
      <c r="C127" s="19">
        <v>1.3947845066165081</v>
      </c>
      <c r="D127" s="19">
        <v>-1.245661508121132</v>
      </c>
      <c r="E127" s="19">
        <v>0.14912299849537602</v>
      </c>
      <c r="F127" s="19">
        <v>2.6404460147376403</v>
      </c>
    </row>
    <row r="128" spans="1:6" x14ac:dyDescent="0.35">
      <c r="A128" s="14" t="s">
        <v>213</v>
      </c>
      <c r="C128" s="19">
        <v>1.3668664243574355</v>
      </c>
      <c r="D128" s="19">
        <v>-1.258571702130171</v>
      </c>
      <c r="E128" s="19">
        <v>0.10829472222726472</v>
      </c>
      <c r="F128" s="19">
        <v>2.625438126487607</v>
      </c>
    </row>
    <row r="129" spans="1:6" x14ac:dyDescent="0.35">
      <c r="A129" s="14" t="s">
        <v>214</v>
      </c>
      <c r="C129" s="19">
        <v>1.2526867551357093</v>
      </c>
      <c r="D129" s="19">
        <v>-1.2406215646062615</v>
      </c>
      <c r="E129" s="19">
        <v>1.2065190529447595E-2</v>
      </c>
      <c r="F129" s="19">
        <v>2.4933083197419705</v>
      </c>
    </row>
    <row r="130" spans="1:6" x14ac:dyDescent="0.35">
      <c r="A130" s="14" t="s">
        <v>215</v>
      </c>
      <c r="C130" s="19">
        <v>1.2420805781948516</v>
      </c>
      <c r="D130" s="19">
        <v>-1.2002104029026077</v>
      </c>
      <c r="E130" s="19">
        <v>4.1870175292243988E-2</v>
      </c>
      <c r="F130" s="19">
        <v>2.4422909810974596</v>
      </c>
    </row>
    <row r="131" spans="1:6" x14ac:dyDescent="0.35">
      <c r="A131" s="14" t="s">
        <v>216</v>
      </c>
      <c r="C131" s="19">
        <v>1.2314708485049695</v>
      </c>
      <c r="D131" s="19">
        <v>-1.0931340219541534</v>
      </c>
      <c r="E131" s="19">
        <v>0.13833682655081606</v>
      </c>
      <c r="F131" s="19">
        <v>2.3246048704591233</v>
      </c>
    </row>
    <row r="132" spans="1:6" x14ac:dyDescent="0.35">
      <c r="A132" s="14" t="s">
        <v>217</v>
      </c>
      <c r="C132" s="19">
        <v>1.2340540012361123</v>
      </c>
      <c r="D132" s="19">
        <v>-1.0839031773941412</v>
      </c>
      <c r="E132" s="19">
        <v>0.15015082384197112</v>
      </c>
      <c r="F132" s="19">
        <v>2.317957178630254</v>
      </c>
    </row>
    <row r="133" spans="1:6" x14ac:dyDescent="0.35">
      <c r="A133" s="14" t="s">
        <v>92</v>
      </c>
      <c r="C133" s="19">
        <v>1.2399958213312663</v>
      </c>
      <c r="D133" s="19">
        <v>-1.1208103987248912</v>
      </c>
      <c r="E133" s="19">
        <v>0.11918542260637505</v>
      </c>
      <c r="F133" s="19">
        <v>2.3608062200561575</v>
      </c>
    </row>
    <row r="134" spans="1:6" x14ac:dyDescent="0.35">
      <c r="A134" s="14" t="s">
        <v>218</v>
      </c>
      <c r="C134" s="19">
        <v>1.2718004449975788</v>
      </c>
      <c r="D134" s="19">
        <v>-1.1359318428235916</v>
      </c>
      <c r="E134" s="19">
        <v>0.13586860217398711</v>
      </c>
      <c r="F134" s="19">
        <v>2.4077322878211702</v>
      </c>
    </row>
    <row r="135" spans="1:6" x14ac:dyDescent="0.35">
      <c r="A135" s="14" t="s">
        <v>93</v>
      </c>
      <c r="C135" s="19">
        <v>1.3090731742544532</v>
      </c>
      <c r="D135" s="19">
        <v>-1.1440221201239884</v>
      </c>
      <c r="E135" s="19">
        <v>0.16505105413046489</v>
      </c>
      <c r="F135" s="19">
        <v>2.4530952943784419</v>
      </c>
    </row>
    <row r="136" spans="1:6" x14ac:dyDescent="0.35">
      <c r="A136" s="14" t="s">
        <v>94</v>
      </c>
      <c r="C136" s="19">
        <v>1.2899954391942396</v>
      </c>
      <c r="D136" s="19">
        <v>-1.1213185087640769</v>
      </c>
      <c r="E136" s="19">
        <v>0.16867693043016291</v>
      </c>
      <c r="F136" s="19">
        <v>2.411313947958317</v>
      </c>
    </row>
    <row r="137" spans="1:6" x14ac:dyDescent="0.35">
      <c r="A137" s="14" t="s">
        <v>95</v>
      </c>
      <c r="C137" s="19">
        <v>1.3138258364076902</v>
      </c>
      <c r="D137" s="19">
        <v>-1.1148380282995887</v>
      </c>
      <c r="E137" s="19">
        <v>0.1989878081081014</v>
      </c>
      <c r="F137" s="19">
        <v>2.4286638647072785</v>
      </c>
    </row>
    <row r="138" spans="1:6" x14ac:dyDescent="0.35">
      <c r="A138" s="14" t="s">
        <v>96</v>
      </c>
      <c r="C138" s="19">
        <v>1.3221848249799892</v>
      </c>
      <c r="D138" s="19">
        <v>-1.1745470747290507</v>
      </c>
      <c r="E138" s="19">
        <v>0.14763775025093887</v>
      </c>
      <c r="F138" s="19">
        <v>2.4967318997090402</v>
      </c>
    </row>
    <row r="139" spans="1:6" x14ac:dyDescent="0.35">
      <c r="A139" s="14" t="s">
        <v>97</v>
      </c>
      <c r="C139" s="19">
        <v>1.3448555960530861</v>
      </c>
      <c r="D139" s="19">
        <v>-1.1836206229643136</v>
      </c>
      <c r="E139" s="19">
        <v>0.16123497308877272</v>
      </c>
      <c r="F139" s="19">
        <v>2.5284762190174002</v>
      </c>
    </row>
    <row r="140" spans="1:6" x14ac:dyDescent="0.35">
      <c r="A140" s="14" t="s">
        <v>98</v>
      </c>
      <c r="C140" s="19">
        <v>1.3596874303370277</v>
      </c>
      <c r="D140" s="19">
        <v>-1.1713936949078569</v>
      </c>
      <c r="E140" s="19">
        <v>0.18829373542917058</v>
      </c>
      <c r="F140" s="19">
        <v>2.5310811252448842</v>
      </c>
    </row>
    <row r="141" spans="1:6" x14ac:dyDescent="0.35">
      <c r="A141" s="14" t="s">
        <v>99</v>
      </c>
      <c r="C141" s="19">
        <v>1.3528930636107512</v>
      </c>
      <c r="D141" s="19">
        <v>-1.1629170642640023</v>
      </c>
      <c r="E141" s="19">
        <v>0.18997599934674891</v>
      </c>
      <c r="F141" s="19">
        <v>2.5158101278747531</v>
      </c>
    </row>
    <row r="142" spans="1:6" x14ac:dyDescent="0.35">
      <c r="A142" s="14" t="s">
        <v>100</v>
      </c>
      <c r="C142" s="19">
        <v>1.3496005977300403</v>
      </c>
      <c r="D142" s="19">
        <v>-1.164085802547804</v>
      </c>
      <c r="E142" s="19">
        <v>0.18551479518223626</v>
      </c>
      <c r="F142" s="19">
        <v>2.513686400277845</v>
      </c>
    </row>
    <row r="143" spans="1:6" x14ac:dyDescent="0.35">
      <c r="A143" s="14" t="s">
        <v>101</v>
      </c>
      <c r="C143" s="19">
        <v>1.4220512883997314</v>
      </c>
      <c r="D143" s="19">
        <v>-1.1734889901640426</v>
      </c>
      <c r="E143" s="19">
        <v>0.24856229823568857</v>
      </c>
      <c r="F143" s="19">
        <v>2.5955402785637731</v>
      </c>
    </row>
    <row r="144" spans="1:6" x14ac:dyDescent="0.35">
      <c r="A144" s="14" t="s">
        <v>102</v>
      </c>
      <c r="C144" s="19">
        <v>1.3310706251373174</v>
      </c>
      <c r="D144" s="19">
        <v>-1.1821811273857847</v>
      </c>
      <c r="E144" s="19">
        <v>0.14888949775153254</v>
      </c>
      <c r="F144" s="19">
        <v>2.513251752523102</v>
      </c>
    </row>
    <row r="145" spans="1:6" x14ac:dyDescent="0.35">
      <c r="A145" s="14" t="s">
        <v>103</v>
      </c>
      <c r="C145" s="19">
        <v>1.3462001054555974</v>
      </c>
      <c r="D145" s="19">
        <v>-1.1777072350699322</v>
      </c>
      <c r="E145" s="19">
        <v>0.16849287038566538</v>
      </c>
      <c r="F145" s="19">
        <v>2.5239073405255295</v>
      </c>
    </row>
    <row r="146" spans="1:6" x14ac:dyDescent="0.35">
      <c r="A146" s="14" t="s">
        <v>104</v>
      </c>
      <c r="C146" s="19">
        <v>1.3551914223437569</v>
      </c>
      <c r="D146" s="19">
        <v>-1.1901513009581517</v>
      </c>
      <c r="E146" s="19">
        <v>0.16504012138560531</v>
      </c>
      <c r="F146" s="19">
        <v>2.5453427233019088</v>
      </c>
    </row>
    <row r="147" spans="1:6" x14ac:dyDescent="0.35">
      <c r="A147" s="14" t="s">
        <v>105</v>
      </c>
      <c r="C147" s="19">
        <v>1.3483207139408784</v>
      </c>
      <c r="D147" s="19">
        <v>-1.171264857862218</v>
      </c>
      <c r="E147" s="19">
        <v>0.17705585607866048</v>
      </c>
      <c r="F147" s="19">
        <v>2.5195855718030957</v>
      </c>
    </row>
    <row r="148" spans="1:6" x14ac:dyDescent="0.35">
      <c r="A148" s="14" t="s">
        <v>106</v>
      </c>
      <c r="C148" s="19">
        <v>1.3336499347481463</v>
      </c>
      <c r="D148" s="19">
        <v>-1.1705672773125866</v>
      </c>
      <c r="E148" s="19">
        <v>0.16308265743555997</v>
      </c>
      <c r="F148" s="19">
        <v>2.5042172120607331</v>
      </c>
    </row>
    <row r="149" spans="1:6" x14ac:dyDescent="0.35">
      <c r="A149" s="14" t="s">
        <v>107</v>
      </c>
      <c r="C149" s="19">
        <v>1.3206613345365639</v>
      </c>
      <c r="D149" s="19">
        <v>-1.2416582474095261</v>
      </c>
      <c r="E149" s="19">
        <v>7.9003087127037769E-2</v>
      </c>
      <c r="F149" s="19">
        <v>2.56231958194609</v>
      </c>
    </row>
    <row r="150" spans="1:6" x14ac:dyDescent="0.35">
      <c r="A150" s="14" t="s">
        <v>108</v>
      </c>
      <c r="C150" s="19">
        <v>1.3225970182086606</v>
      </c>
      <c r="D150" s="19">
        <v>-1.2529911252181329</v>
      </c>
      <c r="E150" s="19">
        <v>6.9605892990527968E-2</v>
      </c>
      <c r="F150" s="19">
        <v>2.5755881434267938</v>
      </c>
    </row>
    <row r="151" spans="1:6" x14ac:dyDescent="0.35">
      <c r="A151" s="14" t="s">
        <v>109</v>
      </c>
      <c r="C151" s="19">
        <v>1.3275835257449375</v>
      </c>
      <c r="D151" s="19">
        <v>-1.2025828881370817</v>
      </c>
      <c r="E151" s="19">
        <v>0.12500063760785574</v>
      </c>
      <c r="F151" s="19">
        <v>2.5301664138820188</v>
      </c>
    </row>
    <row r="152" spans="1:6" x14ac:dyDescent="0.35">
      <c r="A152" s="14" t="s">
        <v>110</v>
      </c>
      <c r="C152" s="19">
        <v>1.3347585678859144</v>
      </c>
      <c r="D152" s="19">
        <v>-1.1931864875655334</v>
      </c>
      <c r="E152" s="19">
        <v>0.14157208032038124</v>
      </c>
      <c r="F152" s="19">
        <v>2.5279450554514478</v>
      </c>
    </row>
    <row r="153" spans="1:6" x14ac:dyDescent="0.35">
      <c r="A153" s="14" t="s">
        <v>111</v>
      </c>
      <c r="C153" s="19">
        <v>1.3432826544420968</v>
      </c>
      <c r="D153" s="19">
        <v>-1.2319970367867672</v>
      </c>
      <c r="E153" s="19">
        <v>0.11128561765532971</v>
      </c>
      <c r="F153" s="19">
        <v>2.5752796912288636</v>
      </c>
    </row>
    <row r="154" spans="1:6" x14ac:dyDescent="0.35">
      <c r="A154" s="14" t="s">
        <v>113</v>
      </c>
      <c r="C154" s="19">
        <v>1.3012779462108168</v>
      </c>
      <c r="D154" s="19">
        <v>-1.20315481856953</v>
      </c>
      <c r="E154" s="19">
        <v>9.8123127641286986E-2</v>
      </c>
      <c r="F154" s="19">
        <v>2.5044327647803466</v>
      </c>
    </row>
    <row r="155" spans="1:6" x14ac:dyDescent="0.35">
      <c r="A155" s="14" t="s">
        <v>114</v>
      </c>
      <c r="C155" s="19">
        <v>1.2272365861095174</v>
      </c>
      <c r="D155" s="19">
        <v>-1.2290820309392838</v>
      </c>
      <c r="E155" s="19">
        <v>-1.8454448297664573E-3</v>
      </c>
      <c r="F155" s="19">
        <v>2.4563186170488014</v>
      </c>
    </row>
    <row r="156" spans="1:6" x14ac:dyDescent="0.35">
      <c r="A156" s="14" t="s">
        <v>115</v>
      </c>
      <c r="C156" s="19">
        <v>1.2655170926637624</v>
      </c>
      <c r="D156" s="19">
        <v>-1.2319044281295253</v>
      </c>
      <c r="E156" s="19">
        <v>3.3612664534236988E-2</v>
      </c>
      <c r="F156" s="19">
        <v>2.4974215207932877</v>
      </c>
    </row>
    <row r="157" spans="1:6" x14ac:dyDescent="0.35">
      <c r="A157" s="14" t="s">
        <v>116</v>
      </c>
      <c r="C157" s="19">
        <v>1.2633185047193292</v>
      </c>
      <c r="D157" s="19">
        <v>-1.2444411461306768</v>
      </c>
      <c r="E157" s="19">
        <v>1.8877358588652294E-2</v>
      </c>
      <c r="F157" s="19">
        <v>2.507759650850006</v>
      </c>
    </row>
    <row r="158" spans="1:6" x14ac:dyDescent="0.35">
      <c r="A158" s="14" t="s">
        <v>117</v>
      </c>
      <c r="C158" s="19">
        <v>1.242963632431354</v>
      </c>
      <c r="D158" s="19">
        <v>-1.2357577466900169</v>
      </c>
      <c r="E158" s="19">
        <v>7.2058857413371865E-3</v>
      </c>
      <c r="F158" s="19">
        <v>2.4787213791213714</v>
      </c>
    </row>
    <row r="159" spans="1:6" x14ac:dyDescent="0.35">
      <c r="A159" s="14" t="s">
        <v>118</v>
      </c>
      <c r="C159" s="19">
        <v>1.243495339953522</v>
      </c>
      <c r="D159" s="19">
        <v>-1.2524633264787237</v>
      </c>
      <c r="E159" s="19">
        <v>-8.9679865252017144E-3</v>
      </c>
      <c r="F159" s="19">
        <v>2.4959586664322457</v>
      </c>
    </row>
    <row r="160" spans="1:6" x14ac:dyDescent="0.35">
      <c r="A160" s="14" t="s">
        <v>119</v>
      </c>
      <c r="C160" s="19">
        <v>1.26789770758723</v>
      </c>
      <c r="D160" s="19">
        <v>-1.2565962339654784</v>
      </c>
      <c r="E160" s="19">
        <v>1.1301473621751571E-2</v>
      </c>
      <c r="F160" s="19">
        <v>2.5244939415527083</v>
      </c>
    </row>
    <row r="161" spans="1:6" x14ac:dyDescent="0.35">
      <c r="A161" s="14" t="s">
        <v>120</v>
      </c>
      <c r="C161" s="19">
        <v>1.252576376504779</v>
      </c>
      <c r="D161" s="19">
        <v>-1.2568749665214569</v>
      </c>
      <c r="E161" s="19">
        <v>-4.2985900166778029E-3</v>
      </c>
      <c r="F161" s="19">
        <v>2.5094513430262362</v>
      </c>
    </row>
    <row r="162" spans="1:6" x14ac:dyDescent="0.35">
      <c r="A162" s="14" t="s">
        <v>121</v>
      </c>
      <c r="C162" s="19">
        <v>1.2264940966862306</v>
      </c>
      <c r="D162" s="19">
        <v>-1.2486759348414807</v>
      </c>
      <c r="E162" s="19">
        <v>-2.218183815525011E-2</v>
      </c>
      <c r="F162" s="19">
        <v>2.475170031527711</v>
      </c>
    </row>
    <row r="163" spans="1:6" x14ac:dyDescent="0.35">
      <c r="A163" s="14" t="s">
        <v>122</v>
      </c>
      <c r="C163" s="19">
        <v>1.241801219251687</v>
      </c>
      <c r="D163" s="19">
        <v>-1.2399216717159263</v>
      </c>
      <c r="E163" s="19">
        <v>1.8795475357606785E-3</v>
      </c>
      <c r="F163" s="19">
        <v>2.4817228909676134</v>
      </c>
    </row>
    <row r="164" spans="1:6" x14ac:dyDescent="0.35">
      <c r="A164" s="14" t="s">
        <v>123</v>
      </c>
      <c r="C164" s="19">
        <v>1.2329997820595187</v>
      </c>
      <c r="D164" s="19">
        <v>-1.2584545392411945</v>
      </c>
      <c r="E164" s="19">
        <v>-2.5454757181676016E-2</v>
      </c>
      <c r="F164" s="19">
        <v>2.4914543213007136</v>
      </c>
    </row>
    <row r="165" spans="1:6" x14ac:dyDescent="0.35">
      <c r="A165" s="14" t="s">
        <v>124</v>
      </c>
      <c r="C165" s="19">
        <v>1.2159990475362106</v>
      </c>
      <c r="D165" s="19">
        <v>-1.2766861415358548</v>
      </c>
      <c r="E165" s="19">
        <v>-6.0687093999644184E-2</v>
      </c>
      <c r="F165" s="19">
        <v>2.4926851890720654</v>
      </c>
    </row>
    <row r="166" spans="1:6" x14ac:dyDescent="0.35">
      <c r="A166" s="14" t="s">
        <v>125</v>
      </c>
      <c r="C166" s="19">
        <v>1.2137781079448857</v>
      </c>
      <c r="D166" s="19">
        <v>-1.3004883760528143</v>
      </c>
      <c r="E166" s="19">
        <v>-8.6710268107928673E-2</v>
      </c>
      <c r="F166" s="19">
        <v>2.5142664839976998</v>
      </c>
    </row>
    <row r="167" spans="1:6" x14ac:dyDescent="0.35">
      <c r="A167" s="14" t="s">
        <v>126</v>
      </c>
      <c r="C167" s="19">
        <v>1.2345713667214984</v>
      </c>
      <c r="D167" s="19">
        <v>-1.2854468888174693</v>
      </c>
      <c r="E167" s="19">
        <v>-5.087552209597071E-2</v>
      </c>
      <c r="F167" s="19">
        <v>2.5200182555389685</v>
      </c>
    </row>
    <row r="168" spans="1:6" x14ac:dyDescent="0.35">
      <c r="A168" s="14" t="s">
        <v>127</v>
      </c>
      <c r="C168" s="19">
        <v>1.250765301695552</v>
      </c>
      <c r="D168" s="19">
        <v>-1.2726205794270906</v>
      </c>
      <c r="E168" s="19">
        <v>-2.1855277731538635E-2</v>
      </c>
      <c r="F168" s="19">
        <v>2.5233858811226422</v>
      </c>
    </row>
    <row r="169" spans="1:6" x14ac:dyDescent="0.35">
      <c r="A169" s="14" t="s">
        <v>128</v>
      </c>
      <c r="C169" s="19">
        <v>1.2550255799265133</v>
      </c>
      <c r="D169" s="19">
        <v>-1.2855745068843918</v>
      </c>
      <c r="E169" s="19">
        <v>-3.0548926957878596E-2</v>
      </c>
      <c r="F169" s="19">
        <v>2.5406000868109051</v>
      </c>
    </row>
    <row r="170" spans="1:6" x14ac:dyDescent="0.35">
      <c r="A170" s="14" t="s">
        <v>129</v>
      </c>
      <c r="C170" s="19">
        <v>1.2704122528024282</v>
      </c>
      <c r="D170" s="19">
        <v>-1.2410270039160356</v>
      </c>
      <c r="E170" s="19">
        <v>2.9385248886392712E-2</v>
      </c>
      <c r="F170" s="19">
        <v>2.511439256718464</v>
      </c>
    </row>
    <row r="171" spans="1:6" x14ac:dyDescent="0.35">
      <c r="A171" s="14" t="s">
        <v>130</v>
      </c>
      <c r="C171" s="19">
        <v>1.2657191525785618</v>
      </c>
      <c r="D171" s="19">
        <v>-1.258028398537085</v>
      </c>
      <c r="E171" s="19">
        <v>7.6907540414768473E-3</v>
      </c>
      <c r="F171" s="19">
        <v>2.5237475511156471</v>
      </c>
    </row>
    <row r="172" spans="1:6" x14ac:dyDescent="0.35">
      <c r="A172" s="14" t="s">
        <v>131</v>
      </c>
      <c r="C172" s="19">
        <v>1.2932374188843061</v>
      </c>
      <c r="D172" s="19">
        <v>-1.230984523777034</v>
      </c>
      <c r="E172" s="19">
        <v>6.2252895107272013E-2</v>
      </c>
      <c r="F172" s="19">
        <v>2.5242219426613404</v>
      </c>
    </row>
    <row r="173" spans="1:6" x14ac:dyDescent="0.35">
      <c r="A173" s="14" t="s">
        <v>132</v>
      </c>
      <c r="C173" s="19">
        <v>1.3344857793737943</v>
      </c>
      <c r="D173" s="19">
        <v>-1.1887230508843019</v>
      </c>
      <c r="E173" s="19">
        <v>0.14576272848949243</v>
      </c>
      <c r="F173" s="19">
        <v>2.5232088302580959</v>
      </c>
    </row>
    <row r="174" spans="1:6" x14ac:dyDescent="0.35">
      <c r="A174" s="14" t="s">
        <v>133</v>
      </c>
      <c r="C174" s="19">
        <v>1.3441930610780386</v>
      </c>
      <c r="D174" s="19">
        <v>-1.1281872828960628</v>
      </c>
      <c r="E174" s="19">
        <v>0.21600577818197572</v>
      </c>
      <c r="F174" s="19">
        <v>2.4723803439741014</v>
      </c>
    </row>
    <row r="175" spans="1:6" x14ac:dyDescent="0.35">
      <c r="A175" s="14" t="s">
        <v>134</v>
      </c>
      <c r="C175" s="19">
        <v>1.4141724253786094</v>
      </c>
      <c r="D175" s="19">
        <v>-1.1860827247424528</v>
      </c>
      <c r="E175" s="19">
        <v>0.22808970063615669</v>
      </c>
      <c r="F175" s="19">
        <v>2.600255150121062</v>
      </c>
    </row>
    <row r="176" spans="1:6" x14ac:dyDescent="0.35">
      <c r="A176" s="14" t="s">
        <v>135</v>
      </c>
      <c r="C176" s="19">
        <v>1.2903043160457686</v>
      </c>
      <c r="D176" s="19">
        <v>-1.0767671898421192</v>
      </c>
      <c r="E176" s="19">
        <v>0.21353712620364904</v>
      </c>
      <c r="F176" s="19">
        <v>2.3670715058878877</v>
      </c>
    </row>
    <row r="177" spans="1:6" x14ac:dyDescent="0.35">
      <c r="A177" s="14" t="s">
        <v>139</v>
      </c>
      <c r="C177" s="19">
        <v>1.3245180415311701</v>
      </c>
      <c r="D177" s="19">
        <v>-1.0223317128121132</v>
      </c>
      <c r="E177" s="19">
        <v>0.30218632871905715</v>
      </c>
      <c r="F177" s="19">
        <v>2.3468497543432836</v>
      </c>
    </row>
    <row r="178" spans="1:6" x14ac:dyDescent="0.35">
      <c r="A178" s="14" t="s">
        <v>219</v>
      </c>
      <c r="C178" s="19">
        <v>1.3240924748960239</v>
      </c>
      <c r="D178" s="19">
        <v>-1.0197412344942545</v>
      </c>
      <c r="E178" s="19">
        <v>0.30435124040176942</v>
      </c>
      <c r="F178" s="19">
        <v>2.3438337093902781</v>
      </c>
    </row>
    <row r="179" spans="1:6" x14ac:dyDescent="0.35">
      <c r="A179" s="14" t="s">
        <v>140</v>
      </c>
      <c r="C179" s="19">
        <v>1.3250985071098362</v>
      </c>
      <c r="D179" s="19">
        <v>-1.2314031018990714</v>
      </c>
      <c r="E179" s="19">
        <v>9.3695405210764846E-2</v>
      </c>
      <c r="F179" s="19">
        <v>2.5565016090089068</v>
      </c>
    </row>
    <row r="180" spans="1:6" x14ac:dyDescent="0.35">
      <c r="A180" s="14" t="s">
        <v>141</v>
      </c>
      <c r="C180" s="19">
        <v>1.3574321667507621</v>
      </c>
      <c r="D180" s="19">
        <v>-1.2290575560135013</v>
      </c>
      <c r="E180" s="19">
        <v>0.12837461073726061</v>
      </c>
      <c r="F180" s="19">
        <v>2.5864897227642634</v>
      </c>
    </row>
    <row r="181" spans="1:6" x14ac:dyDescent="0.35">
      <c r="A181" s="14" t="s">
        <v>142</v>
      </c>
      <c r="C181" s="19">
        <v>1.3483046343269121</v>
      </c>
      <c r="D181" s="19">
        <v>-1.2404074215675716</v>
      </c>
      <c r="E181" s="19">
        <v>0.1078972127593404</v>
      </c>
      <c r="F181" s="19">
        <v>2.5887120558944834</v>
      </c>
    </row>
    <row r="182" spans="1:6" x14ac:dyDescent="0.35">
      <c r="A182" s="14" t="s">
        <v>143</v>
      </c>
      <c r="C182" s="19">
        <v>1.3337079802028624</v>
      </c>
      <c r="D182" s="19">
        <v>-1.233982380546415</v>
      </c>
      <c r="E182" s="19">
        <v>9.9725599656447242E-2</v>
      </c>
      <c r="F182" s="19">
        <v>2.5676903607492765</v>
      </c>
    </row>
    <row r="183" spans="1:6" x14ac:dyDescent="0.35">
      <c r="A183" s="14" t="s">
        <v>144</v>
      </c>
      <c r="C183" s="19">
        <v>1.4193195154927978</v>
      </c>
      <c r="D183" s="19">
        <v>-1.2478245752190484</v>
      </c>
      <c r="E183" s="19">
        <v>0.1714949402737494</v>
      </c>
      <c r="F183" s="19">
        <v>2.667144090711846</v>
      </c>
    </row>
    <row r="184" spans="1:6" x14ac:dyDescent="0.35">
      <c r="A184" s="14" t="s">
        <v>145</v>
      </c>
      <c r="C184" s="19">
        <v>1.39984004504208</v>
      </c>
      <c r="D184" s="19">
        <v>-1.2477942025818245</v>
      </c>
      <c r="E184" s="19">
        <v>0.15204584246025557</v>
      </c>
      <c r="F184" s="19">
        <v>2.647634247623905</v>
      </c>
    </row>
    <row r="185" spans="1:6" x14ac:dyDescent="0.35">
      <c r="A185" s="14" t="s">
        <v>146</v>
      </c>
      <c r="C185" s="19">
        <v>1.3981016594063447</v>
      </c>
      <c r="D185" s="19">
        <v>-1.2816906576510783</v>
      </c>
      <c r="E185" s="19">
        <v>0.11641100175526656</v>
      </c>
      <c r="F185" s="19">
        <v>2.6797923170574234</v>
      </c>
    </row>
    <row r="186" spans="1:6" x14ac:dyDescent="0.35">
      <c r="A186" s="14" t="s">
        <v>147</v>
      </c>
      <c r="C186" s="19">
        <v>1.4065033053733773</v>
      </c>
      <c r="D186" s="19">
        <v>-1.2748325283171473</v>
      </c>
      <c r="E186" s="19">
        <v>0.13167077705623001</v>
      </c>
      <c r="F186" s="19">
        <v>2.6813358336905253</v>
      </c>
    </row>
    <row r="187" spans="1:6" x14ac:dyDescent="0.35">
      <c r="A187" s="14" t="s">
        <v>148</v>
      </c>
      <c r="C187" s="19">
        <v>1.3953486584606551</v>
      </c>
      <c r="D187" s="19">
        <v>-1.2756670108431241</v>
      </c>
      <c r="E187" s="19">
        <v>0.11968164761753108</v>
      </c>
      <c r="F187" s="19">
        <v>2.6710156693037792</v>
      </c>
    </row>
    <row r="188" spans="1:6" x14ac:dyDescent="0.35">
      <c r="A188" s="14" t="s">
        <v>149</v>
      </c>
      <c r="C188" s="19">
        <v>1.3730167895789949</v>
      </c>
      <c r="D188" s="19">
        <v>-1.2580493238235761</v>
      </c>
      <c r="E188" s="19">
        <v>0.1149674657554188</v>
      </c>
      <c r="F188" s="19">
        <v>2.6310661134025706</v>
      </c>
    </row>
    <row r="189" spans="1:6" x14ac:dyDescent="0.35">
      <c r="A189" s="14" t="s">
        <v>150</v>
      </c>
      <c r="C189" s="19">
        <v>1.3731290538205425</v>
      </c>
      <c r="D189" s="19">
        <v>-1.2825717751749217</v>
      </c>
      <c r="E189" s="19">
        <v>9.0557278645620715E-2</v>
      </c>
      <c r="F189" s="19">
        <v>2.6557008289954642</v>
      </c>
    </row>
    <row r="190" spans="1:6" x14ac:dyDescent="0.35">
      <c r="A190" s="14" t="s">
        <v>151</v>
      </c>
      <c r="C190" s="19">
        <v>1.3390165513083141</v>
      </c>
      <c r="D190" s="19">
        <v>-1.3207780998338101</v>
      </c>
      <c r="E190" s="19">
        <v>1.8238451474504262E-2</v>
      </c>
      <c r="F190" s="19">
        <v>2.659794651142124</v>
      </c>
    </row>
    <row r="191" spans="1:6" x14ac:dyDescent="0.35">
      <c r="A191" s="14" t="s">
        <v>152</v>
      </c>
      <c r="C191" s="19">
        <v>1.2988189224118725</v>
      </c>
      <c r="D191" s="19">
        <v>-1.3250950658977068</v>
      </c>
      <c r="E191" s="19">
        <v>-2.6276143485834239E-2</v>
      </c>
      <c r="F191" s="19">
        <v>2.6239139883095794</v>
      </c>
    </row>
    <row r="192" spans="1:6" x14ac:dyDescent="0.35">
      <c r="A192" s="14" t="s">
        <v>153</v>
      </c>
      <c r="C192" s="19">
        <v>1.2895409959805051</v>
      </c>
      <c r="D192" s="19">
        <v>-1.2571401981438242</v>
      </c>
      <c r="E192" s="19">
        <v>3.2400797836680907E-2</v>
      </c>
      <c r="F192" s="19">
        <v>2.5466811941243295</v>
      </c>
    </row>
    <row r="193" spans="1:6" x14ac:dyDescent="0.35">
      <c r="A193" s="14" t="s">
        <v>154</v>
      </c>
      <c r="C193" s="19">
        <v>1.2642697615765843</v>
      </c>
      <c r="D193" s="19">
        <v>-1.228629711952592</v>
      </c>
      <c r="E193" s="19">
        <v>3.5640049623992219E-2</v>
      </c>
      <c r="F193" s="19">
        <v>2.4928994735291763</v>
      </c>
    </row>
    <row r="194" spans="1:6" x14ac:dyDescent="0.35">
      <c r="A194" s="14" t="s">
        <v>155</v>
      </c>
      <c r="C194" s="19">
        <v>1.3015080894190492</v>
      </c>
      <c r="D194" s="19">
        <v>-1.2380410266337476</v>
      </c>
      <c r="E194" s="19">
        <v>6.3467062785301842E-2</v>
      </c>
      <c r="F194" s="19">
        <v>2.5395491160527972</v>
      </c>
    </row>
    <row r="195" spans="1:6" x14ac:dyDescent="0.35">
      <c r="A195" s="14" t="s">
        <v>156</v>
      </c>
      <c r="C195" s="19">
        <v>1.3236048870313062</v>
      </c>
      <c r="D195" s="19">
        <v>-1.2485370790109738</v>
      </c>
      <c r="E195" s="19">
        <v>7.5067808020332458E-2</v>
      </c>
      <c r="F195" s="19">
        <v>2.5721419660422797</v>
      </c>
    </row>
    <row r="196" spans="1:6" x14ac:dyDescent="0.35">
      <c r="A196" s="14" t="s">
        <v>157</v>
      </c>
      <c r="C196" s="19">
        <v>1.3319818873999696</v>
      </c>
      <c r="D196" s="19">
        <v>-1.2792326731895891</v>
      </c>
      <c r="E196" s="19">
        <v>5.2749214210380396E-2</v>
      </c>
      <c r="F196" s="19">
        <v>2.6112145605895587</v>
      </c>
    </row>
    <row r="197" spans="1:6" x14ac:dyDescent="0.35">
      <c r="A197" s="14" t="s">
        <v>158</v>
      </c>
      <c r="C197" s="19">
        <v>1.3522621957455572</v>
      </c>
      <c r="D197" s="19">
        <v>-1.2783203864836989</v>
      </c>
      <c r="E197" s="19">
        <v>7.3941809261858407E-2</v>
      </c>
      <c r="F197" s="19">
        <v>2.6305825822292555</v>
      </c>
    </row>
    <row r="198" spans="1:6" x14ac:dyDescent="0.35">
      <c r="A198" s="14" t="s">
        <v>230</v>
      </c>
      <c r="C198" s="19">
        <v>1.1044167285545512</v>
      </c>
      <c r="D198" s="19">
        <v>-1.1592960360623366</v>
      </c>
      <c r="E198" s="19">
        <v>-5.4879307507785351E-2</v>
      </c>
      <c r="F198" s="19">
        <v>2.2637127646168875</v>
      </c>
    </row>
    <row r="199" spans="1:6" x14ac:dyDescent="0.35">
      <c r="A199" s="14" t="s">
        <v>231</v>
      </c>
      <c r="C199" s="19">
        <v>1.1249827924491713</v>
      </c>
      <c r="D199" s="19">
        <v>-1.2308062519825989</v>
      </c>
      <c r="E199" s="19">
        <v>-0.10582345953342732</v>
      </c>
      <c r="F199" s="19">
        <v>2.3557890444317708</v>
      </c>
    </row>
    <row r="200" spans="1:6" x14ac:dyDescent="0.35">
      <c r="A200" s="14" t="s">
        <v>232</v>
      </c>
      <c r="C200" s="19">
        <v>1.1473389814130006</v>
      </c>
      <c r="D200" s="19">
        <v>-1.2210134683330027</v>
      </c>
      <c r="E200" s="19">
        <v>-7.367448692000203E-2</v>
      </c>
      <c r="F200" s="19">
        <v>2.3683524497460029</v>
      </c>
    </row>
    <row r="201" spans="1:6" x14ac:dyDescent="0.35">
      <c r="A201" s="14" t="s">
        <v>233</v>
      </c>
      <c r="C201" s="19">
        <v>1.1833995178192078</v>
      </c>
      <c r="D201" s="19">
        <v>-1.2178235341991419</v>
      </c>
      <c r="E201" s="19">
        <v>-3.4424016379934211E-2</v>
      </c>
      <c r="F201" s="19">
        <v>2.4012230520183495</v>
      </c>
    </row>
    <row r="202" spans="1:6" x14ac:dyDescent="0.35">
      <c r="A202" s="14" t="s">
        <v>234</v>
      </c>
      <c r="C202" s="19">
        <v>1.2298345749893729</v>
      </c>
      <c r="D202" s="19">
        <v>-1.3050096521516741</v>
      </c>
      <c r="E202" s="19">
        <v>-7.5175077162301179E-2</v>
      </c>
      <c r="F202" s="19">
        <v>2.5348442271410474</v>
      </c>
    </row>
    <row r="203" spans="1:6" x14ac:dyDescent="0.35">
      <c r="A203" s="14" t="s">
        <v>235</v>
      </c>
      <c r="C203" s="19">
        <v>1.108262490788547</v>
      </c>
      <c r="D203" s="19">
        <v>-1.1631780399182023</v>
      </c>
      <c r="E203" s="19">
        <v>-5.491554912965517E-2</v>
      </c>
      <c r="F203" s="19">
        <v>2.2714405307067493</v>
      </c>
    </row>
    <row r="204" spans="1:6" x14ac:dyDescent="0.35">
      <c r="A204" s="14" t="s">
        <v>236</v>
      </c>
      <c r="C204" s="19">
        <v>1.1084879982863796</v>
      </c>
      <c r="D204" s="19">
        <v>-1.1742398510008403</v>
      </c>
      <c r="E204" s="19">
        <v>-6.5751852714460712E-2</v>
      </c>
      <c r="F204" s="19">
        <v>2.2827278492872201</v>
      </c>
    </row>
    <row r="205" spans="1:6" x14ac:dyDescent="0.35">
      <c r="A205" s="14" t="s">
        <v>237</v>
      </c>
      <c r="C205" s="19">
        <v>1.0674691839959674</v>
      </c>
      <c r="D205" s="19">
        <v>-1.170302798005735</v>
      </c>
      <c r="E205" s="19">
        <v>-0.10283361400976766</v>
      </c>
      <c r="F205" s="19">
        <v>2.2377719820017021</v>
      </c>
    </row>
    <row r="206" spans="1:6" x14ac:dyDescent="0.35">
      <c r="A206" s="14" t="s">
        <v>238</v>
      </c>
      <c r="C206" s="19">
        <v>1.0323711620545097</v>
      </c>
      <c r="D206" s="19">
        <v>-1.1258511722087614</v>
      </c>
      <c r="E206" s="19">
        <v>-9.3480010154251711E-2</v>
      </c>
      <c r="F206" s="19">
        <v>2.1582223342632716</v>
      </c>
    </row>
    <row r="207" spans="1:6" x14ac:dyDescent="0.35">
      <c r="A207" s="14" t="s">
        <v>239</v>
      </c>
      <c r="C207" s="19">
        <v>1.0397811445411096</v>
      </c>
      <c r="D207" s="19">
        <v>-1.1726568605539287</v>
      </c>
      <c r="E207" s="19">
        <v>-0.13287571601281914</v>
      </c>
      <c r="F207" s="19">
        <v>2.2124380050950383</v>
      </c>
    </row>
    <row r="208" spans="1:6" x14ac:dyDescent="0.35">
      <c r="A208" s="14" t="s">
        <v>240</v>
      </c>
      <c r="C208" s="19">
        <v>1.0511579161960316</v>
      </c>
      <c r="D208" s="19">
        <v>-1.085424891327903</v>
      </c>
      <c r="E208" s="19">
        <v>-3.4266975131871318E-2</v>
      </c>
      <c r="F208" s="19">
        <v>2.1365828075239341</v>
      </c>
    </row>
    <row r="209" spans="1:6" x14ac:dyDescent="0.35">
      <c r="A209" s="14" t="s">
        <v>241</v>
      </c>
      <c r="C209" s="19">
        <v>1.0630508215850996</v>
      </c>
      <c r="D209" s="19">
        <v>-1.1089911209477035</v>
      </c>
      <c r="E209" s="19">
        <v>-4.5940299362603937E-2</v>
      </c>
      <c r="F209" s="19">
        <v>2.1720419425328026</v>
      </c>
    </row>
    <row r="210" spans="1:6" x14ac:dyDescent="0.35">
      <c r="A210" s="14" t="s">
        <v>242</v>
      </c>
      <c r="C210" s="19">
        <v>1.0270154865095316</v>
      </c>
      <c r="D210" s="19">
        <v>-1.1013072994252937</v>
      </c>
      <c r="E210" s="19">
        <v>-7.4291812915762256E-2</v>
      </c>
      <c r="F210" s="19">
        <v>2.128322785934825</v>
      </c>
    </row>
    <row r="211" spans="1:6" x14ac:dyDescent="0.35">
      <c r="A211" s="14" t="s">
        <v>243</v>
      </c>
      <c r="C211" s="19">
        <v>0.9986429229944358</v>
      </c>
      <c r="D211" s="19">
        <v>-1.117640254771878</v>
      </c>
      <c r="E211" s="19">
        <v>-0.11899733177744233</v>
      </c>
      <c r="F211" s="19">
        <v>2.1162831777663138</v>
      </c>
    </row>
    <row r="212" spans="1:6" x14ac:dyDescent="0.35">
      <c r="A212" s="14" t="s">
        <v>244</v>
      </c>
      <c r="C212" s="19">
        <v>1.0396931588667488</v>
      </c>
      <c r="D212" s="19">
        <v>-1.1061766296276365</v>
      </c>
      <c r="E212" s="19">
        <v>-6.6483470760887842E-2</v>
      </c>
      <c r="F212" s="19">
        <v>2.1458697884943856</v>
      </c>
    </row>
    <row r="213" spans="1:6" x14ac:dyDescent="0.35">
      <c r="A213" s="14" t="s">
        <v>245</v>
      </c>
      <c r="C213" s="19">
        <v>1.091373814407679</v>
      </c>
      <c r="D213" s="19">
        <v>-1.1097259081121533</v>
      </c>
      <c r="E213" s="19">
        <v>-1.8352093704474316E-2</v>
      </c>
      <c r="F213" s="19">
        <v>2.2010997225198321</v>
      </c>
    </row>
    <row r="214" spans="1:6" x14ac:dyDescent="0.35">
      <c r="A214" s="14" t="s">
        <v>246</v>
      </c>
      <c r="C214" s="19">
        <v>1.1159648535596511</v>
      </c>
      <c r="D214" s="19">
        <v>-1.1352083952908905</v>
      </c>
      <c r="E214" s="19">
        <v>-1.9243541731239423E-2</v>
      </c>
      <c r="F214" s="19">
        <v>2.251173248850542</v>
      </c>
    </row>
    <row r="215" spans="1:6" x14ac:dyDescent="0.35">
      <c r="A215" s="14" t="s">
        <v>247</v>
      </c>
      <c r="C215" s="19">
        <v>1.0909656912419687</v>
      </c>
      <c r="D215" s="19">
        <v>-1.0660449385004229</v>
      </c>
      <c r="E215" s="19">
        <v>2.4920752741545957E-2</v>
      </c>
      <c r="F215" s="19">
        <v>2.1570106297423917</v>
      </c>
    </row>
    <row r="216" spans="1:6" x14ac:dyDescent="0.35">
      <c r="A216" s="14" t="s">
        <v>248</v>
      </c>
      <c r="C216" s="19">
        <v>1.0958260365746222</v>
      </c>
      <c r="D216" s="19">
        <v>-1.1001981172706041</v>
      </c>
      <c r="E216" s="19">
        <v>-4.3720806959820641E-3</v>
      </c>
      <c r="F216" s="19">
        <v>2.1960241538452263</v>
      </c>
    </row>
    <row r="217" spans="1:6" x14ac:dyDescent="0.35">
      <c r="A217" s="14" t="s">
        <v>249</v>
      </c>
      <c r="C217" s="19">
        <v>1.0857918249949727</v>
      </c>
      <c r="D217" s="19">
        <v>-1.0245071486339745</v>
      </c>
      <c r="E217" s="19">
        <v>6.1284676360998151E-2</v>
      </c>
      <c r="F217" s="19">
        <v>2.110298973628947</v>
      </c>
    </row>
    <row r="218" spans="1:6" x14ac:dyDescent="0.35">
      <c r="A218" s="14" t="s">
        <v>250</v>
      </c>
      <c r="C218" s="19">
        <v>1.1028888605137424</v>
      </c>
      <c r="D218" s="19">
        <v>-1.0143525487697957</v>
      </c>
      <c r="E218" s="19">
        <v>8.8536311743946675E-2</v>
      </c>
      <c r="F218" s="19">
        <v>2.1172414092835377</v>
      </c>
    </row>
    <row r="219" spans="1:6" x14ac:dyDescent="0.35">
      <c r="A219" s="14" t="s">
        <v>251</v>
      </c>
      <c r="C219" s="19">
        <v>1.167508398727678</v>
      </c>
      <c r="D219" s="19">
        <v>-0.93866519207268528</v>
      </c>
      <c r="E219" s="19">
        <v>0.22884320665499269</v>
      </c>
      <c r="F219" s="19">
        <v>2.1061735908003634</v>
      </c>
    </row>
    <row r="220" spans="1:6" x14ac:dyDescent="0.35">
      <c r="A220" s="14" t="s">
        <v>254</v>
      </c>
      <c r="C220" s="19">
        <v>1.1768654791996631</v>
      </c>
      <c r="D220" s="19">
        <v>-0.92248127569035221</v>
      </c>
      <c r="E220" s="19">
        <v>0.2543842035093109</v>
      </c>
      <c r="F220" s="19">
        <v>2.0993467548900151</v>
      </c>
    </row>
    <row r="221" spans="1:6" x14ac:dyDescent="0.35">
      <c r="A221" s="14" t="s">
        <v>255</v>
      </c>
      <c r="C221" s="19">
        <v>1.174393346013294</v>
      </c>
      <c r="D221" s="19">
        <v>-0.90626707867482703</v>
      </c>
      <c r="E221" s="19">
        <v>0.26812626733846701</v>
      </c>
      <c r="F221" s="19">
        <v>2.0806604246881211</v>
      </c>
    </row>
    <row r="222" spans="1:6" x14ac:dyDescent="0.35">
      <c r="A222" s="14" t="s">
        <v>256</v>
      </c>
      <c r="C222" s="19">
        <v>1.2470364140961741</v>
      </c>
      <c r="D222" s="19">
        <v>-0.9023317883082056</v>
      </c>
      <c r="E222" s="19">
        <v>0.3447046257879684</v>
      </c>
      <c r="F222" s="19">
        <v>2.1493682024043794</v>
      </c>
    </row>
    <row r="223" spans="1:6" x14ac:dyDescent="0.35">
      <c r="A223" s="14" t="s">
        <v>257</v>
      </c>
      <c r="C223" s="19">
        <v>1.2530566278226465</v>
      </c>
      <c r="D223" s="19">
        <v>-1.0716340033420091</v>
      </c>
      <c r="E223" s="19">
        <v>0.18142262448063742</v>
      </c>
      <c r="F223" s="19">
        <v>2.3246906311646551</v>
      </c>
    </row>
    <row r="224" spans="1:6" x14ac:dyDescent="0.35">
      <c r="A224" s="14" t="s">
        <v>258</v>
      </c>
      <c r="C224" s="19">
        <v>1.3785843605639514</v>
      </c>
      <c r="D224" s="19">
        <v>-1.2882582524032684</v>
      </c>
      <c r="E224" s="19">
        <v>9.0326108160683011E-2</v>
      </c>
      <c r="F224" s="19">
        <v>2.6668426129672196</v>
      </c>
    </row>
    <row r="225" spans="1:6" x14ac:dyDescent="0.35">
      <c r="A225" s="14" t="s">
        <v>259</v>
      </c>
      <c r="C225" s="19">
        <v>1.3386923777483528</v>
      </c>
      <c r="D225" s="19">
        <v>-1.2549458824992856</v>
      </c>
      <c r="E225" s="19">
        <v>8.3746495249067229E-2</v>
      </c>
      <c r="F225" s="19">
        <v>2.5936382602476384</v>
      </c>
    </row>
    <row r="226" spans="1:6" x14ac:dyDescent="0.35">
      <c r="A226" s="14" t="s">
        <v>260</v>
      </c>
      <c r="C226" s="19">
        <v>1.2510238842370489</v>
      </c>
      <c r="D226" s="19">
        <v>-1.2159759503198837</v>
      </c>
      <c r="E226" s="19">
        <v>3.5047933917165194E-2</v>
      </c>
      <c r="F226" s="19">
        <v>2.4669998345569324</v>
      </c>
    </row>
    <row r="227" spans="1:6" x14ac:dyDescent="0.35">
      <c r="A227" s="14" t="s">
        <v>261</v>
      </c>
      <c r="C227" s="19">
        <v>1.2467571303727207</v>
      </c>
      <c r="D227" s="19">
        <v>-1.206535045063726</v>
      </c>
      <c r="E227" s="19">
        <v>4.0222085308994876E-2</v>
      </c>
      <c r="F227" s="19">
        <v>2.453292175436447</v>
      </c>
    </row>
    <row r="228" spans="1:6" x14ac:dyDescent="0.35">
      <c r="A228" s="14" t="s">
        <v>262</v>
      </c>
      <c r="C228" s="19">
        <v>1.2206048529819229</v>
      </c>
      <c r="D228" s="19">
        <v>-1.1140573194502497</v>
      </c>
      <c r="E228" s="19">
        <v>0.10654753353167327</v>
      </c>
      <c r="F228" s="19">
        <v>2.3346621724321728</v>
      </c>
    </row>
    <row r="229" spans="1:6" x14ac:dyDescent="0.35">
      <c r="A229" s="14" t="s">
        <v>263</v>
      </c>
      <c r="C229" s="19">
        <v>1.254758954039594</v>
      </c>
      <c r="D229" s="19">
        <v>-1.1396124445303666</v>
      </c>
      <c r="E229" s="19">
        <v>0.11514650950922736</v>
      </c>
      <c r="F229" s="19">
        <v>2.3943713985699606</v>
      </c>
    </row>
    <row r="230" spans="1:6" x14ac:dyDescent="0.35">
      <c r="A230" s="14" t="s">
        <v>264</v>
      </c>
      <c r="C230" s="19">
        <v>1.2119373534981221</v>
      </c>
      <c r="D230" s="19">
        <v>-1.098062290216677</v>
      </c>
      <c r="E230" s="19">
        <v>0.11387506328144519</v>
      </c>
      <c r="F230" s="19">
        <v>2.3099996437147992</v>
      </c>
    </row>
    <row r="231" spans="1:6" x14ac:dyDescent="0.35">
      <c r="A231" s="14" t="s">
        <v>265</v>
      </c>
      <c r="C231" s="19">
        <v>1.206173581849505</v>
      </c>
      <c r="D231" s="19">
        <v>-1.0792625408454779</v>
      </c>
      <c r="E231" s="19">
        <v>0.12691104100402698</v>
      </c>
      <c r="F231" s="19">
        <v>2.2854361226949829</v>
      </c>
    </row>
    <row r="232" spans="1:6" x14ac:dyDescent="0.35">
      <c r="A232" s="14" t="s">
        <v>266</v>
      </c>
      <c r="C232" s="19">
        <v>1.167936819567478</v>
      </c>
      <c r="D232" s="19">
        <v>-0.9866606969156535</v>
      </c>
      <c r="E232" s="19">
        <v>0.1812761226518245</v>
      </c>
      <c r="F232" s="19">
        <v>2.1545975164831317</v>
      </c>
    </row>
    <row r="233" spans="1:6" x14ac:dyDescent="0.35">
      <c r="A233" s="14" t="s">
        <v>267</v>
      </c>
      <c r="C233" s="19">
        <v>1.1767980198589632</v>
      </c>
      <c r="D233" s="19">
        <v>-0.99719286632827542</v>
      </c>
      <c r="E233" s="19">
        <v>0.17960515353068768</v>
      </c>
      <c r="F233" s="19">
        <v>2.1739908861872381</v>
      </c>
    </row>
    <row r="234" spans="1:6" x14ac:dyDescent="0.35">
      <c r="A234" s="14" t="s">
        <v>268</v>
      </c>
      <c r="C234" s="19">
        <v>1.1535602939237439</v>
      </c>
      <c r="D234" s="19">
        <v>-0.98933695450298653</v>
      </c>
      <c r="E234" s="19">
        <v>0.16422333942075723</v>
      </c>
      <c r="F234" s="19">
        <v>2.1428972484267303</v>
      </c>
    </row>
    <row r="235" spans="1:6" x14ac:dyDescent="0.35">
      <c r="A235" s="14" t="s">
        <v>269</v>
      </c>
      <c r="C235" s="19">
        <v>1.1754005552035136</v>
      </c>
      <c r="D235" s="19">
        <v>-0.97701348235213203</v>
      </c>
      <c r="E235" s="19">
        <v>0.19838707285138146</v>
      </c>
      <c r="F235" s="19">
        <v>2.1524140375556455</v>
      </c>
    </row>
    <row r="236" spans="1:6" x14ac:dyDescent="0.35">
      <c r="A236" s="14" t="s">
        <v>270</v>
      </c>
      <c r="C236" s="19">
        <v>1.1755657484330402</v>
      </c>
      <c r="D236" s="19">
        <v>-0.97797965687746935</v>
      </c>
      <c r="E236" s="19">
        <v>0.19758609155557097</v>
      </c>
      <c r="F236" s="19">
        <v>2.1535454053105094</v>
      </c>
    </row>
    <row r="237" spans="1:6" x14ac:dyDescent="0.35">
      <c r="A237" s="14" t="s">
        <v>271</v>
      </c>
      <c r="C237" s="19">
        <v>1.1882889157375169</v>
      </c>
      <c r="D237" s="19">
        <v>-0.97321952434451386</v>
      </c>
      <c r="E237" s="19">
        <v>0.21506939139300316</v>
      </c>
      <c r="F237" s="19">
        <v>2.1615084400820317</v>
      </c>
    </row>
    <row r="238" spans="1:6" x14ac:dyDescent="0.35">
      <c r="A238" s="14" t="s">
        <v>272</v>
      </c>
      <c r="C238" s="19">
        <v>1.1963010957485698</v>
      </c>
      <c r="D238" s="19">
        <v>-0.97639288113852019</v>
      </c>
      <c r="E238" s="19">
        <v>0.2199082146100497</v>
      </c>
      <c r="F238" s="19">
        <v>2.1726939768870901</v>
      </c>
    </row>
    <row r="239" spans="1:6" x14ac:dyDescent="0.35">
      <c r="A239" s="14" t="s">
        <v>273</v>
      </c>
      <c r="C239" s="19">
        <v>1.2208541086131477</v>
      </c>
      <c r="D239" s="19">
        <v>-0.98714769188166629</v>
      </c>
      <c r="E239" s="19">
        <v>0.23370641673148154</v>
      </c>
      <c r="F239" s="19">
        <v>2.2080018004948143</v>
      </c>
    </row>
    <row r="240" spans="1:6" x14ac:dyDescent="0.35">
      <c r="A240" s="14" t="s">
        <v>274</v>
      </c>
      <c r="C240" s="19">
        <v>1.2176454160651031</v>
      </c>
      <c r="D240" s="19">
        <v>-0.9738780241037035</v>
      </c>
      <c r="E240" s="19">
        <v>0.24376739196139949</v>
      </c>
      <c r="F240" s="19">
        <v>2.1915234401688064</v>
      </c>
    </row>
    <row r="241" spans="1:6" x14ac:dyDescent="0.35">
      <c r="A241" s="14" t="s">
        <v>275</v>
      </c>
      <c r="C241" s="19">
        <v>1.2856075727128922</v>
      </c>
      <c r="D241" s="19">
        <v>-0.98443966313582454</v>
      </c>
      <c r="E241" s="19">
        <v>0.30116790957706763</v>
      </c>
      <c r="F241" s="19">
        <v>2.2700472358487165</v>
      </c>
    </row>
    <row r="242" spans="1:6" x14ac:dyDescent="0.35">
      <c r="A242" s="14" t="s">
        <v>277</v>
      </c>
      <c r="C242" s="19">
        <v>1.3115384020006982</v>
      </c>
      <c r="D242" s="19">
        <v>-0.97141169579532938</v>
      </c>
      <c r="E242" s="19">
        <v>0.34012670620536867</v>
      </c>
      <c r="F242" s="19">
        <v>2.2829500977960273</v>
      </c>
    </row>
    <row r="243" spans="1:6" x14ac:dyDescent="0.35">
      <c r="A243" s="14" t="s">
        <v>278</v>
      </c>
      <c r="C243" s="19">
        <v>1.3468669915354261</v>
      </c>
      <c r="D243" s="19">
        <v>-0.98035152279109061</v>
      </c>
      <c r="E243" s="19">
        <v>0.36651546874433566</v>
      </c>
      <c r="F243" s="19">
        <v>2.3272185143265167</v>
      </c>
    </row>
    <row r="244" spans="1:6" x14ac:dyDescent="0.35">
      <c r="A244" s="14" t="s">
        <v>279</v>
      </c>
      <c r="C244" s="19">
        <v>1.3250934814179529</v>
      </c>
      <c r="D244" s="19">
        <v>-0.94722313339694397</v>
      </c>
      <c r="E244" s="19">
        <v>0.37787034802100922</v>
      </c>
      <c r="F244" s="19">
        <v>2.2723166148148972</v>
      </c>
    </row>
    <row r="245" spans="1:6" x14ac:dyDescent="0.35">
      <c r="A245" s="14" t="s">
        <v>280</v>
      </c>
      <c r="C245" s="19">
        <v>1.3613273817588871</v>
      </c>
      <c r="D245" s="19">
        <v>-0.96737239863140689</v>
      </c>
      <c r="E245" s="19">
        <v>0.39395498312748034</v>
      </c>
      <c r="F245" s="19">
        <v>2.328699780390294</v>
      </c>
    </row>
    <row r="246" spans="1:6" x14ac:dyDescent="0.35">
      <c r="A246" s="14" t="s">
        <v>281</v>
      </c>
      <c r="C246" s="19">
        <v>1.36449515890536</v>
      </c>
      <c r="D246" s="19">
        <v>-0.96595681581156223</v>
      </c>
      <c r="E246" s="19">
        <v>0.39853834309379765</v>
      </c>
      <c r="F246" s="19">
        <v>2.3304519747169232</v>
      </c>
    </row>
    <row r="247" spans="1:6" x14ac:dyDescent="0.35">
      <c r="A247" s="14" t="s">
        <v>282</v>
      </c>
      <c r="C247" s="19">
        <v>1.3319612740998377</v>
      </c>
      <c r="D247" s="19">
        <v>-1.182700488533599</v>
      </c>
      <c r="E247" s="19">
        <v>0.14926078556623881</v>
      </c>
      <c r="F247" s="19">
        <v>2.5146617626334371</v>
      </c>
    </row>
    <row r="248" spans="1:6" x14ac:dyDescent="0.35">
      <c r="A248" s="14" t="s">
        <v>283</v>
      </c>
      <c r="C248" s="19">
        <v>1.3271874961669432</v>
      </c>
      <c r="D248" s="19">
        <v>-1.1903518591325011</v>
      </c>
      <c r="E248" s="19">
        <v>0.13683563703444196</v>
      </c>
      <c r="F248" s="19">
        <v>2.5175393552994443</v>
      </c>
    </row>
    <row r="249" spans="1:6" x14ac:dyDescent="0.35">
      <c r="A249" s="14" t="s">
        <v>284</v>
      </c>
      <c r="C249" s="19">
        <v>1.3080442868169226</v>
      </c>
      <c r="D249" s="19">
        <v>-1.1416560077845281</v>
      </c>
      <c r="E249" s="19">
        <v>0.16638827903239456</v>
      </c>
      <c r="F249" s="19">
        <v>2.4497002946014517</v>
      </c>
    </row>
    <row r="250" spans="1:6" x14ac:dyDescent="0.35">
      <c r="A250" s="14" t="s">
        <v>285</v>
      </c>
      <c r="C250" s="19">
        <v>1.2727016962444411</v>
      </c>
      <c r="D250" s="19">
        <v>-0.92220113335742449</v>
      </c>
      <c r="E250" s="19">
        <v>0.35050056288701642</v>
      </c>
      <c r="F250" s="19">
        <v>2.1949028296018653</v>
      </c>
    </row>
    <row r="251" spans="1:6" x14ac:dyDescent="0.35">
      <c r="A251" s="14" t="s">
        <v>286</v>
      </c>
      <c r="C251" s="19">
        <v>1.2989920768626777</v>
      </c>
      <c r="D251" s="19">
        <v>-0.8766337305140266</v>
      </c>
      <c r="E251" s="19">
        <v>0.42235834634865116</v>
      </c>
      <c r="F251" s="19">
        <v>2.1756258073767047</v>
      </c>
    </row>
    <row r="252" spans="1:6" x14ac:dyDescent="0.35">
      <c r="A252" s="14" t="s">
        <v>287</v>
      </c>
      <c r="C252" s="19">
        <v>1.2415978914789436</v>
      </c>
      <c r="D252" s="19">
        <v>-0.86482603293611993</v>
      </c>
      <c r="E252" s="19">
        <v>0.3767718585428238</v>
      </c>
      <c r="F252" s="19">
        <v>2.1064239244150635</v>
      </c>
    </row>
    <row r="253" spans="1:6" x14ac:dyDescent="0.35">
      <c r="A253" s="14" t="s">
        <v>288</v>
      </c>
      <c r="C253" s="19">
        <v>1.2796985330052939</v>
      </c>
      <c r="D253" s="19">
        <v>-0.88256326764690496</v>
      </c>
      <c r="E253" s="19">
        <v>0.39713526535838889</v>
      </c>
      <c r="F253" s="19">
        <v>2.1622618006521988</v>
      </c>
    </row>
    <row r="254" spans="1:6" x14ac:dyDescent="0.35">
      <c r="A254" s="14" t="s">
        <v>289</v>
      </c>
      <c r="C254" s="19">
        <v>1.3027185537288539</v>
      </c>
      <c r="D254" s="19">
        <v>-0.90019951660318587</v>
      </c>
      <c r="E254" s="19">
        <v>0.40251903712566817</v>
      </c>
      <c r="F254" s="19">
        <v>2.2029180703320397</v>
      </c>
    </row>
    <row r="255" spans="1:6" x14ac:dyDescent="0.35">
      <c r="A255" s="14" t="s">
        <v>290</v>
      </c>
      <c r="C255" s="19">
        <v>1.2683819576107127</v>
      </c>
      <c r="D255" s="19">
        <v>-0.98524866976293946</v>
      </c>
      <c r="E255" s="19">
        <v>0.28313328784777309</v>
      </c>
      <c r="F255" s="19">
        <v>2.2536306273736524</v>
      </c>
    </row>
    <row r="256" spans="1:6" x14ac:dyDescent="0.35">
      <c r="A256" s="14" t="s">
        <v>291</v>
      </c>
      <c r="C256" s="19">
        <v>1.2675411131092122</v>
      </c>
      <c r="D256" s="19">
        <v>-0.93395118646138242</v>
      </c>
      <c r="E256" s="19">
        <v>0.33358992664782972</v>
      </c>
      <c r="F256" s="19">
        <v>2.2014922995705941</v>
      </c>
    </row>
    <row r="257" spans="1:6" x14ac:dyDescent="0.35">
      <c r="A257" s="14" t="s">
        <v>292</v>
      </c>
      <c r="C257" s="19">
        <v>1.2475301713969367</v>
      </c>
      <c r="D257" s="19">
        <v>-0.8760436733847744</v>
      </c>
      <c r="E257" s="19">
        <v>0.37148649801216238</v>
      </c>
      <c r="F257" s="19">
        <v>2.1235738447817112</v>
      </c>
    </row>
    <row r="258" spans="1:6" x14ac:dyDescent="0.35">
      <c r="A258" s="14" t="s">
        <v>293</v>
      </c>
      <c r="C258" s="19">
        <v>1.2480041058212989</v>
      </c>
      <c r="D258" s="19">
        <v>-0.8775010193944045</v>
      </c>
      <c r="E258" s="19">
        <v>0.37050308642689439</v>
      </c>
      <c r="F258" s="19">
        <v>2.1255051252157036</v>
      </c>
    </row>
    <row r="259" spans="1:6" x14ac:dyDescent="0.35">
      <c r="A259" s="14" t="s">
        <v>294</v>
      </c>
      <c r="C259" s="19">
        <v>1.264748784333338</v>
      </c>
      <c r="D259" s="19">
        <v>-0.87301854940648083</v>
      </c>
      <c r="E259" s="19">
        <v>0.39173023492685721</v>
      </c>
      <c r="F259" s="19">
        <v>2.1377673337398186</v>
      </c>
    </row>
    <row r="260" spans="1:6" x14ac:dyDescent="0.35">
      <c r="A260" s="14" t="s">
        <v>295</v>
      </c>
      <c r="C260" s="19">
        <v>1.4051897859137257</v>
      </c>
      <c r="D260" s="19">
        <v>-1.065100513454871</v>
      </c>
      <c r="E260" s="19">
        <v>0.34008927245885462</v>
      </c>
      <c r="F260" s="19">
        <v>2.4702902993685969</v>
      </c>
    </row>
    <row r="261" spans="1:6" x14ac:dyDescent="0.35">
      <c r="A261" s="14" t="s">
        <v>296</v>
      </c>
      <c r="C261" s="19">
        <v>1.4277967096595452</v>
      </c>
      <c r="D261" s="19">
        <v>-1.104576496106165</v>
      </c>
      <c r="E261" s="19">
        <v>0.32322021355338021</v>
      </c>
      <c r="F261" s="19">
        <v>2.53237320576571</v>
      </c>
    </row>
    <row r="262" spans="1:6" x14ac:dyDescent="0.35">
      <c r="A262" s="14" t="s">
        <v>297</v>
      </c>
      <c r="C262" s="19">
        <v>1.4618634288951395</v>
      </c>
      <c r="D262" s="19">
        <v>-1.1631591891354383</v>
      </c>
      <c r="E262" s="19">
        <v>0.29870423975970117</v>
      </c>
      <c r="F262" s="19">
        <v>2.6250226180305778</v>
      </c>
    </row>
    <row r="263" spans="1:6" x14ac:dyDescent="0.35">
      <c r="A263" s="14" t="s">
        <v>307</v>
      </c>
      <c r="C263" s="19">
        <v>1.4609483758317541</v>
      </c>
      <c r="D263" s="19">
        <v>-1.1650225910538525</v>
      </c>
      <c r="E263" s="19">
        <v>0.2959257847779016</v>
      </c>
      <c r="F263" s="19">
        <v>2.6259709668856059</v>
      </c>
    </row>
    <row r="264" spans="1:6" x14ac:dyDescent="0.35">
      <c r="A264" s="14" t="s">
        <v>308</v>
      </c>
      <c r="C264" s="19">
        <v>1.4780273129903398</v>
      </c>
      <c r="D264" s="19">
        <v>-1.1543038810753377</v>
      </c>
      <c r="E264" s="19">
        <v>0.32372343191500214</v>
      </c>
      <c r="F264" s="19">
        <v>2.6323311940656775</v>
      </c>
    </row>
    <row r="265" spans="1:6" x14ac:dyDescent="0.35">
      <c r="A265" s="14" t="s">
        <v>309</v>
      </c>
      <c r="C265" s="19">
        <v>1.4713398113921432</v>
      </c>
      <c r="D265" s="19">
        <v>-1.2845313730800685</v>
      </c>
      <c r="E265" s="19">
        <v>0.18680843831207475</v>
      </c>
      <c r="F265" s="19">
        <v>2.7558711844722112</v>
      </c>
    </row>
    <row r="266" spans="1:6" x14ac:dyDescent="0.35">
      <c r="A266" s="14" t="s">
        <v>310</v>
      </c>
      <c r="C266" s="19">
        <v>1.471800358534578</v>
      </c>
      <c r="D266" s="19">
        <v>-1.243241816389673</v>
      </c>
      <c r="E266" s="19">
        <v>0.22855854214490492</v>
      </c>
      <c r="F266" s="19">
        <v>2.7150421749242515</v>
      </c>
    </row>
    <row r="267" spans="1:6" x14ac:dyDescent="0.35">
      <c r="A267" s="14" t="s">
        <v>311</v>
      </c>
      <c r="C267" s="19">
        <v>1.4686549803793332</v>
      </c>
      <c r="D267" s="19">
        <v>-1.275328994197451</v>
      </c>
      <c r="E267" s="19">
        <v>0.19332598618188204</v>
      </c>
      <c r="F267" s="19">
        <v>2.7439839745767838</v>
      </c>
    </row>
    <row r="268" spans="1:6" x14ac:dyDescent="0.35">
      <c r="A268" s="14" t="s">
        <v>312</v>
      </c>
      <c r="C268" s="19">
        <v>1.4943263690162916</v>
      </c>
      <c r="D268" s="19">
        <v>-1.074142359623975</v>
      </c>
      <c r="E268" s="19">
        <v>0.42018400939231682</v>
      </c>
      <c r="F268" s="19">
        <v>2.5684687286402674</v>
      </c>
    </row>
    <row r="269" spans="1:6" x14ac:dyDescent="0.35">
      <c r="A269" s="14" t="s">
        <v>313</v>
      </c>
      <c r="C269" s="19">
        <v>1.5061194835212373</v>
      </c>
      <c r="D269" s="19">
        <v>-1.039365455128626</v>
      </c>
      <c r="E269" s="19">
        <v>0.46675402839261115</v>
      </c>
      <c r="F269" s="19">
        <v>2.5454849386498632</v>
      </c>
    </row>
    <row r="270" spans="1:6" x14ac:dyDescent="0.35">
      <c r="A270" s="14" t="s">
        <v>314</v>
      </c>
      <c r="C270" s="19">
        <v>1.5028906284273733</v>
      </c>
      <c r="D270" s="19">
        <v>-1.07499582635232</v>
      </c>
      <c r="E270" s="19">
        <v>0.42789480207505304</v>
      </c>
      <c r="F270" s="19">
        <v>2.5778864547796938</v>
      </c>
    </row>
    <row r="271" spans="1:6" x14ac:dyDescent="0.35">
      <c r="A271" s="14" t="s">
        <v>315</v>
      </c>
      <c r="C271" s="19">
        <v>1.4627501207956852</v>
      </c>
      <c r="D271" s="19">
        <v>-1.0726360405128883</v>
      </c>
      <c r="E271" s="19">
        <v>0.3901140802827967</v>
      </c>
      <c r="F271" s="19">
        <v>2.5353861613085735</v>
      </c>
    </row>
    <row r="272" spans="1:6" x14ac:dyDescent="0.35">
      <c r="A272" s="14" t="s">
        <v>316</v>
      </c>
      <c r="C272" s="19">
        <v>1.4696391254739749</v>
      </c>
      <c r="D272" s="19">
        <v>-1.0510742791657015</v>
      </c>
      <c r="E272" s="19">
        <v>0.4185648463082734</v>
      </c>
      <c r="F272" s="19">
        <v>2.5207134046396757</v>
      </c>
    </row>
    <row r="273" spans="1:6" x14ac:dyDescent="0.35">
      <c r="A273" s="14" t="s">
        <v>317</v>
      </c>
      <c r="C273" s="19">
        <v>1.4705181507008769</v>
      </c>
      <c r="D273" s="19">
        <v>-1.0573685221858988</v>
      </c>
      <c r="E273" s="19">
        <v>0.41314962851497788</v>
      </c>
      <c r="F273" s="19">
        <v>2.5278866728867753</v>
      </c>
    </row>
    <row r="274" spans="1:6" x14ac:dyDescent="0.35">
      <c r="A274" s="14" t="s">
        <v>318</v>
      </c>
      <c r="C274" s="19">
        <v>1.4457102257506711</v>
      </c>
      <c r="D274" s="19">
        <v>-1.1149482774898911</v>
      </c>
      <c r="E274" s="19">
        <v>0.33076194826078009</v>
      </c>
      <c r="F274" s="19">
        <v>2.5606585032405627</v>
      </c>
    </row>
    <row r="275" spans="1:6" x14ac:dyDescent="0.35">
      <c r="A275" s="14" t="s">
        <v>319</v>
      </c>
      <c r="C275" s="19">
        <v>1.4237097117030428</v>
      </c>
      <c r="D275" s="19">
        <v>-1.0486604820599579</v>
      </c>
      <c r="E275" s="19">
        <v>0.37504922964308485</v>
      </c>
      <c r="F275" s="19">
        <v>2.4723701937630009</v>
      </c>
    </row>
    <row r="276" spans="1:6" x14ac:dyDescent="0.35">
      <c r="A276" s="14" t="s">
        <v>320</v>
      </c>
      <c r="C276" s="19">
        <v>1.4200275963598312</v>
      </c>
      <c r="D276" s="19">
        <v>-1.0864094915106348</v>
      </c>
      <c r="E276" s="19">
        <v>0.33361810484919646</v>
      </c>
      <c r="F276" s="19">
        <v>2.5064370878704665</v>
      </c>
    </row>
    <row r="277" spans="1:6" x14ac:dyDescent="0.35">
      <c r="A277" s="14" t="s">
        <v>321</v>
      </c>
      <c r="C277" s="19">
        <v>1.3114105047629443</v>
      </c>
      <c r="D277" s="19">
        <v>-0.9096169040868074</v>
      </c>
      <c r="E277" s="19">
        <v>0.40179360067613695</v>
      </c>
      <c r="F277" s="19">
        <v>2.2210274088497521</v>
      </c>
    </row>
    <row r="278" spans="1:6" x14ac:dyDescent="0.35">
      <c r="A278" s="14" t="s">
        <v>322</v>
      </c>
      <c r="C278" s="19">
        <v>1.312874406627939</v>
      </c>
      <c r="D278" s="19">
        <v>-1.0252205873710671</v>
      </c>
      <c r="E278" s="19">
        <v>0.28765381925687167</v>
      </c>
      <c r="F278" s="19">
        <v>2.3380949939990057</v>
      </c>
    </row>
    <row r="279" spans="1:6" x14ac:dyDescent="0.35">
      <c r="A279" s="14" t="s">
        <v>323</v>
      </c>
      <c r="C279" s="19">
        <v>1.3113545383003207</v>
      </c>
      <c r="D279" s="19">
        <v>-1.1180407992804946</v>
      </c>
      <c r="E279" s="19">
        <v>0.19331373901982635</v>
      </c>
      <c r="F279" s="19">
        <v>2.4293953375808162</v>
      </c>
    </row>
    <row r="280" spans="1:6" x14ac:dyDescent="0.35">
      <c r="A280" s="14" t="s">
        <v>324</v>
      </c>
      <c r="C280" s="19">
        <v>1.3070026905085024</v>
      </c>
      <c r="D280" s="19">
        <v>-1.1671520917597429</v>
      </c>
      <c r="E280" s="19">
        <v>0.13985059874875941</v>
      </c>
      <c r="F280" s="19">
        <v>2.4741547822682444</v>
      </c>
    </row>
    <row r="281" spans="1:6" x14ac:dyDescent="0.35">
      <c r="A281" s="14" t="s">
        <v>325</v>
      </c>
      <c r="C281" s="19">
        <v>1.2836004690874865</v>
      </c>
      <c r="D281" s="19">
        <v>-1.194512442358995</v>
      </c>
      <c r="E281" s="19">
        <v>8.9088026728491587E-2</v>
      </c>
      <c r="F281" s="19">
        <v>2.4781129114464817</v>
      </c>
    </row>
    <row r="282" spans="1:6" x14ac:dyDescent="0.35">
      <c r="A282" s="14" t="s">
        <v>326</v>
      </c>
      <c r="B282" s="5"/>
      <c r="C282" s="19">
        <v>1.2949651109232259</v>
      </c>
      <c r="D282" s="19">
        <v>-1.1534403482410871</v>
      </c>
      <c r="E282" s="19">
        <v>0.14152476268213871</v>
      </c>
      <c r="F282" s="19">
        <v>2.448405459164313</v>
      </c>
    </row>
    <row r="283" spans="1:6" x14ac:dyDescent="0.35">
      <c r="A283" s="14" t="s">
        <v>327</v>
      </c>
      <c r="B283" s="5"/>
      <c r="C283" s="19">
        <v>1.3407381705507799</v>
      </c>
      <c r="D283" s="19">
        <v>-1.1706043812607441</v>
      </c>
      <c r="E283" s="19">
        <v>0.17013378929003597</v>
      </c>
      <c r="F283" s="19">
        <v>2.511342551811524</v>
      </c>
    </row>
    <row r="284" spans="1:6" x14ac:dyDescent="0.35">
      <c r="A284" s="14" t="s">
        <v>328</v>
      </c>
      <c r="B284" s="5"/>
      <c r="C284" s="19">
        <v>1.3183052124594385</v>
      </c>
      <c r="D284" s="19">
        <v>-1.214030962909582</v>
      </c>
      <c r="E284" s="19">
        <v>0.10427424954985666</v>
      </c>
      <c r="F284" s="19">
        <v>2.5323361753690197</v>
      </c>
    </row>
    <row r="285" spans="1:6" x14ac:dyDescent="0.35">
      <c r="A285" s="14" t="s">
        <v>329</v>
      </c>
      <c r="B285" s="5"/>
      <c r="C285" s="19">
        <v>1.3132898021357335</v>
      </c>
      <c r="D285" s="19">
        <v>-1.2434523319214985</v>
      </c>
      <c r="E285" s="19">
        <v>6.9837470214235003E-2</v>
      </c>
      <c r="F285" s="19">
        <v>2.5567421340572318</v>
      </c>
    </row>
    <row r="286" spans="1:6" x14ac:dyDescent="0.35">
      <c r="A286" s="14" t="s">
        <v>330</v>
      </c>
      <c r="B286" s="42"/>
      <c r="C286" s="53">
        <v>1.1596999354412347</v>
      </c>
      <c r="D286" s="53">
        <v>-1.0476482539855207</v>
      </c>
      <c r="E286" s="53">
        <v>0.1120516814557139</v>
      </c>
      <c r="F286" s="53">
        <v>2.2073481894267561</v>
      </c>
    </row>
    <row r="287" spans="1:6" x14ac:dyDescent="0.35">
      <c r="A287" s="14" t="s">
        <v>331</v>
      </c>
      <c r="B287" s="42"/>
      <c r="C287" s="53">
        <v>1.1297525728796223</v>
      </c>
      <c r="D287" s="53">
        <v>-1.0533998677708498</v>
      </c>
      <c r="E287" s="53">
        <v>7.6352705108772442E-2</v>
      </c>
      <c r="F287" s="53">
        <v>2.1831524406504723</v>
      </c>
    </row>
    <row r="288" spans="1:6" x14ac:dyDescent="0.35">
      <c r="A288" s="14" t="s">
        <v>332</v>
      </c>
      <c r="B288" s="42"/>
      <c r="C288" s="53">
        <v>1.1466715343395584</v>
      </c>
      <c r="D288" s="53">
        <v>-1.0499257536057072</v>
      </c>
      <c r="E288" s="53">
        <v>9.6745780733851289E-2</v>
      </c>
      <c r="F288" s="53">
        <v>2.196597287945266</v>
      </c>
    </row>
    <row r="289" spans="1:6" x14ac:dyDescent="0.35">
      <c r="A289" s="14" t="s">
        <v>333</v>
      </c>
      <c r="B289" s="42"/>
      <c r="C289" s="53">
        <v>1.1772425799972623</v>
      </c>
      <c r="D289" s="53">
        <v>-1.0018433867079173</v>
      </c>
      <c r="E289" s="53">
        <v>0.17539919328934522</v>
      </c>
      <c r="F289" s="53">
        <v>2.1790859667051792</v>
      </c>
    </row>
    <row r="290" spans="1:6" x14ac:dyDescent="0.35">
      <c r="A290" s="14" t="s">
        <v>334</v>
      </c>
      <c r="B290" s="42"/>
      <c r="C290" s="53">
        <v>1.2208556484772835</v>
      </c>
      <c r="D290" s="53">
        <v>-1.0724109970740019</v>
      </c>
      <c r="E290" s="53">
        <v>0.14844465140328145</v>
      </c>
      <c r="F290" s="53">
        <v>2.2932666455512849</v>
      </c>
    </row>
    <row r="291" spans="1:6" x14ac:dyDescent="0.35">
      <c r="A291" s="14" t="s">
        <v>335</v>
      </c>
      <c r="B291" s="42"/>
      <c r="C291" s="53">
        <v>1.2379457474606506</v>
      </c>
      <c r="D291" s="53">
        <v>-1.0354507408196458</v>
      </c>
      <c r="E291" s="53">
        <v>0.20249500664100459</v>
      </c>
      <c r="F291" s="53">
        <v>2.2733964882802962</v>
      </c>
    </row>
    <row r="292" spans="1:6" x14ac:dyDescent="0.35">
      <c r="A292" s="14" t="s">
        <v>336</v>
      </c>
      <c r="B292" s="42"/>
      <c r="C292" s="53">
        <v>1.3049788748455649</v>
      </c>
      <c r="D292" s="53">
        <v>-1.0727940745045517</v>
      </c>
      <c r="E292" s="53">
        <v>0.23218480034101327</v>
      </c>
      <c r="F292" s="53">
        <v>2.3777729493501165</v>
      </c>
    </row>
    <row r="293" spans="1:6" x14ac:dyDescent="0.35">
      <c r="A293" s="14" t="s">
        <v>337</v>
      </c>
      <c r="B293" s="42"/>
      <c r="C293" s="53">
        <v>1.3257982261615608</v>
      </c>
      <c r="D293" s="53">
        <v>-1.0850619100090617</v>
      </c>
      <c r="E293" s="53">
        <v>0.24073631615249952</v>
      </c>
      <c r="F293" s="53">
        <v>2.4108601361706228</v>
      </c>
    </row>
    <row r="294" spans="1:6" x14ac:dyDescent="0.35">
      <c r="A294" s="14" t="s">
        <v>338</v>
      </c>
      <c r="B294" s="42"/>
      <c r="C294" s="53">
        <v>1.2600506950616177</v>
      </c>
      <c r="D294" s="53">
        <v>-1.0990232226271417</v>
      </c>
      <c r="E294" s="53">
        <v>0.16102747243447596</v>
      </c>
      <c r="F294" s="53">
        <v>2.3590739176887596</v>
      </c>
    </row>
    <row r="295" spans="1:6" x14ac:dyDescent="0.35">
      <c r="A295" s="14" t="s">
        <v>339</v>
      </c>
      <c r="B295" s="42"/>
      <c r="C295" s="53">
        <v>1.3117726007069632</v>
      </c>
      <c r="D295" s="53">
        <v>-1.0796799746197159</v>
      </c>
      <c r="E295" s="53">
        <v>0.23209262608724746</v>
      </c>
      <c r="F295" s="53">
        <v>2.3914525753266793</v>
      </c>
    </row>
    <row r="296" spans="1:6" x14ac:dyDescent="0.35">
      <c r="A296" s="14" t="s">
        <v>340</v>
      </c>
      <c r="B296" s="42"/>
      <c r="C296" s="53">
        <v>1.300233046294859</v>
      </c>
      <c r="D296" s="53">
        <v>-1.0632725427302721</v>
      </c>
      <c r="E296" s="53">
        <v>0.23696050356458692</v>
      </c>
      <c r="F296" s="53">
        <v>2.3635055890251309</v>
      </c>
    </row>
    <row r="297" spans="1:6" x14ac:dyDescent="0.35">
      <c r="A297" s="14" t="s">
        <v>341</v>
      </c>
      <c r="B297" s="42"/>
      <c r="C297" s="53">
        <v>1.3132779416572289</v>
      </c>
      <c r="D297" s="53">
        <v>-1.0364827148155555</v>
      </c>
      <c r="E297" s="53">
        <v>0.27679522684167335</v>
      </c>
      <c r="F297" s="53">
        <v>2.3497606564727844</v>
      </c>
    </row>
    <row r="298" spans="1:6" x14ac:dyDescent="0.35">
      <c r="A298" s="14" t="s">
        <v>342</v>
      </c>
      <c r="B298" s="42"/>
      <c r="C298" s="53">
        <v>1.3141773352161132</v>
      </c>
      <c r="D298" s="53">
        <v>-1.0371692791843257</v>
      </c>
      <c r="E298" s="53">
        <v>0.27700805603178774</v>
      </c>
      <c r="F298" s="53">
        <v>2.3513466144004389</v>
      </c>
    </row>
    <row r="299" spans="1:6" x14ac:dyDescent="0.35">
      <c r="A299" s="14" t="s">
        <v>343</v>
      </c>
      <c r="B299" s="42"/>
      <c r="C299" s="53">
        <v>1.3128420462728259</v>
      </c>
      <c r="D299" s="53">
        <v>-1.0513819877213098</v>
      </c>
      <c r="E299" s="53">
        <v>0.26146005855151616</v>
      </c>
      <c r="F299" s="53">
        <v>2.3642240339941356</v>
      </c>
    </row>
    <row r="300" spans="1:6" x14ac:dyDescent="0.35">
      <c r="A300" s="14" t="s">
        <v>344</v>
      </c>
      <c r="B300" s="42"/>
      <c r="C300" s="53">
        <v>1.3223643845714563</v>
      </c>
      <c r="D300" s="53">
        <v>-1.0784082542672597</v>
      </c>
      <c r="E300" s="53">
        <v>0.24395613030419672</v>
      </c>
      <c r="F300" s="53">
        <v>2.4007726388387161</v>
      </c>
    </row>
    <row r="301" spans="1:6" x14ac:dyDescent="0.35">
      <c r="A301" s="14" t="s">
        <v>345</v>
      </c>
      <c r="B301" s="42"/>
      <c r="C301" s="53">
        <v>1.3261227831882898</v>
      </c>
      <c r="D301" s="53">
        <v>-1.0592647205746333</v>
      </c>
      <c r="E301" s="53">
        <v>0.26685806261365624</v>
      </c>
      <c r="F301" s="53">
        <v>2.3853875037629222</v>
      </c>
    </row>
    <row r="302" spans="1:6" x14ac:dyDescent="0.35">
      <c r="A302" s="14" t="s">
        <v>346</v>
      </c>
      <c r="B302" s="42"/>
      <c r="C302" s="53">
        <v>1.331259701204631</v>
      </c>
      <c r="D302" s="53">
        <v>-1.0379707574452153</v>
      </c>
      <c r="E302" s="53">
        <v>0.29328894375941583</v>
      </c>
      <c r="F302" s="53">
        <v>2.369230458649846</v>
      </c>
    </row>
    <row r="303" spans="1:6" x14ac:dyDescent="0.35">
      <c r="A303" s="14" t="s">
        <v>347</v>
      </c>
      <c r="B303" s="42"/>
      <c r="C303" s="53">
        <v>1.3980106412317839</v>
      </c>
      <c r="D303" s="53">
        <v>-1.0549106813596734</v>
      </c>
      <c r="E303" s="53">
        <v>0.34309995987211039</v>
      </c>
      <c r="F303" s="53">
        <v>2.452921322591457</v>
      </c>
    </row>
    <row r="304" spans="1:6" x14ac:dyDescent="0.35">
      <c r="A304" s="14" t="s">
        <v>348</v>
      </c>
      <c r="B304" s="42"/>
      <c r="C304" s="53">
        <v>1.4826831835401224</v>
      </c>
      <c r="D304" s="53">
        <v>-1.0727470575583613</v>
      </c>
      <c r="E304" s="53">
        <v>0.40993612598176127</v>
      </c>
      <c r="F304" s="53">
        <v>2.5554302410984837</v>
      </c>
    </row>
    <row r="305" spans="1:10" x14ac:dyDescent="0.35">
      <c r="A305" s="14" t="s">
        <v>349</v>
      </c>
      <c r="B305" s="42"/>
      <c r="C305" s="53">
        <v>1.5176124350189659</v>
      </c>
      <c r="D305" s="53">
        <v>-1.3210176654688712</v>
      </c>
      <c r="E305" s="53">
        <v>0.19659476955009458</v>
      </c>
      <c r="F305" s="53">
        <v>2.8386301004878374</v>
      </c>
    </row>
    <row r="306" spans="1:10" x14ac:dyDescent="0.35">
      <c r="A306" s="14" t="s">
        <v>350</v>
      </c>
      <c r="B306" s="42"/>
      <c r="C306" s="53">
        <v>1.5222633750685484</v>
      </c>
      <c r="D306" s="53">
        <v>-1.3636653752186745</v>
      </c>
      <c r="E306" s="53">
        <v>0.15859799984987386</v>
      </c>
      <c r="F306" s="53">
        <v>2.885928750287222</v>
      </c>
    </row>
    <row r="307" spans="1:10" x14ac:dyDescent="0.35">
      <c r="A307" s="14" t="s">
        <v>353</v>
      </c>
      <c r="B307" s="42"/>
      <c r="C307" s="53">
        <v>1.4360260116860828</v>
      </c>
      <c r="D307" s="53">
        <v>-1.2328406109452434</v>
      </c>
      <c r="E307" s="53">
        <v>0.20318540074083927</v>
      </c>
      <c r="F307" s="53">
        <v>2.668866622631326</v>
      </c>
    </row>
    <row r="308" spans="1:10" x14ac:dyDescent="0.35">
      <c r="A308" s="14" t="s">
        <v>354</v>
      </c>
      <c r="B308" s="42"/>
      <c r="C308" s="53">
        <v>1.4298125339064511</v>
      </c>
      <c r="D308" s="53">
        <v>-1.2284695728630048</v>
      </c>
      <c r="E308" s="53">
        <v>0.20134296104344629</v>
      </c>
      <c r="F308" s="53">
        <v>2.6582821067694562</v>
      </c>
    </row>
    <row r="309" spans="1:10" x14ac:dyDescent="0.35">
      <c r="A309" s="14" t="s">
        <v>355</v>
      </c>
      <c r="B309" s="42"/>
      <c r="C309" s="53">
        <v>1.4260556798297179</v>
      </c>
      <c r="D309" s="53">
        <v>-1.2308685668422354</v>
      </c>
      <c r="E309" s="53">
        <v>0.19518711298748237</v>
      </c>
      <c r="F309" s="53">
        <v>2.656924246671954</v>
      </c>
    </row>
    <row r="310" spans="1:10" x14ac:dyDescent="0.35">
      <c r="A310" s="14" t="s">
        <v>356</v>
      </c>
      <c r="B310" s="42"/>
      <c r="C310" s="53">
        <v>1.3872731173182786</v>
      </c>
      <c r="D310" s="53">
        <v>-1.2314197292459985</v>
      </c>
      <c r="E310" s="53">
        <v>0.15585338807228025</v>
      </c>
      <c r="F310" s="53">
        <v>2.6186928465642776</v>
      </c>
    </row>
    <row r="311" spans="1:10" x14ac:dyDescent="0.35">
      <c r="A311" s="14" t="s">
        <v>357</v>
      </c>
      <c r="B311" s="42"/>
      <c r="C311" s="53">
        <v>1.3709335617486695</v>
      </c>
      <c r="D311" s="53">
        <v>-1.2711733254668693</v>
      </c>
      <c r="E311" s="53">
        <v>9.9760236281800127E-2</v>
      </c>
      <c r="F311" s="53">
        <v>2.6421068872155384</v>
      </c>
    </row>
    <row r="312" spans="1:10" x14ac:dyDescent="0.35">
      <c r="A312" s="14" t="s">
        <v>358</v>
      </c>
      <c r="B312" s="42"/>
      <c r="C312" s="53">
        <v>1.4689199978401042</v>
      </c>
      <c r="D312" s="53">
        <v>-1.2796793294423634</v>
      </c>
      <c r="E312" s="53">
        <v>0.18924066839774065</v>
      </c>
      <c r="F312" s="53">
        <v>2.7485993272824683</v>
      </c>
    </row>
    <row r="313" spans="1:10" x14ac:dyDescent="0.35">
      <c r="A313" s="14" t="s">
        <v>359</v>
      </c>
      <c r="B313" s="42"/>
      <c r="C313" s="53">
        <v>1.4851408211741892</v>
      </c>
      <c r="D313" s="53">
        <v>-1.2893326994417216</v>
      </c>
      <c r="E313" s="53">
        <v>0.19580812173246762</v>
      </c>
      <c r="F313" s="53">
        <v>2.7744735206159108</v>
      </c>
    </row>
    <row r="314" spans="1:10" x14ac:dyDescent="0.35">
      <c r="A314" s="14" t="s">
        <v>360</v>
      </c>
      <c r="B314" s="42"/>
      <c r="C314" s="53">
        <v>1.4629154273788421</v>
      </c>
      <c r="D314" s="53">
        <v>-1.3157070009353198</v>
      </c>
      <c r="E314" s="53">
        <v>0.14720842644352264</v>
      </c>
      <c r="F314" s="53">
        <v>2.7786224283141614</v>
      </c>
    </row>
    <row r="315" spans="1:10" x14ac:dyDescent="0.35">
      <c r="A315" s="14" t="s">
        <v>361</v>
      </c>
      <c r="B315" s="42"/>
      <c r="C315" s="53">
        <v>1.4774634208680646</v>
      </c>
      <c r="D315" s="53">
        <v>-1.2476429135182785</v>
      </c>
      <c r="E315" s="53">
        <v>0.22982050734978593</v>
      </c>
      <c r="F315" s="53">
        <v>2.7251063343863433</v>
      </c>
    </row>
    <row r="316" spans="1:10" x14ac:dyDescent="0.35">
      <c r="A316" s="14" t="s">
        <v>362</v>
      </c>
      <c r="B316" s="42"/>
      <c r="C316" s="53">
        <v>1.4923783606817775</v>
      </c>
      <c r="D316" s="53">
        <v>-1.2907313937673726</v>
      </c>
      <c r="E316" s="53">
        <v>0.20164696691440501</v>
      </c>
      <c r="F316" s="53">
        <v>2.7831097544491503</v>
      </c>
    </row>
    <row r="317" spans="1:10" x14ac:dyDescent="0.35">
      <c r="A317" s="14" t="s">
        <v>363</v>
      </c>
      <c r="B317" s="42"/>
      <c r="C317" s="53">
        <v>1.4058373616518365</v>
      </c>
      <c r="D317" s="53">
        <v>-1.3258102708626576</v>
      </c>
      <c r="E317" s="53">
        <v>8.0027090789178759E-2</v>
      </c>
      <c r="F317" s="53">
        <v>2.7316476325144947</v>
      </c>
      <c r="G317" s="42"/>
      <c r="H317" s="42"/>
      <c r="I317" s="42"/>
      <c r="J317" s="42"/>
    </row>
    <row r="318" spans="1:10" x14ac:dyDescent="0.35">
      <c r="A318" s="14" t="s">
        <v>364</v>
      </c>
      <c r="B318" s="42"/>
      <c r="C318" s="53">
        <v>1.3960118242418296</v>
      </c>
      <c r="D318" s="53">
        <v>-1.3338602530956003</v>
      </c>
      <c r="E318" s="53">
        <v>6.2151571146228962E-2</v>
      </c>
      <c r="F318" s="53">
        <v>2.7298720773374301</v>
      </c>
      <c r="G318" s="42"/>
      <c r="H318" s="42"/>
      <c r="I318" s="42"/>
      <c r="J318" s="42"/>
    </row>
    <row r="319" spans="1:10" x14ac:dyDescent="0.35">
      <c r="A319" s="14" t="s">
        <v>365</v>
      </c>
      <c r="B319" s="42"/>
      <c r="C319" s="53">
        <v>1.3632061682682097</v>
      </c>
      <c r="D319" s="53">
        <v>-1.3331285440298248</v>
      </c>
      <c r="E319" s="53">
        <v>3.0077624238384799E-2</v>
      </c>
      <c r="F319" s="53">
        <v>2.6963347122980341</v>
      </c>
      <c r="G319" s="42"/>
      <c r="H319" s="42"/>
      <c r="I319" s="42"/>
      <c r="J319" s="42"/>
    </row>
    <row r="320" spans="1:10" x14ac:dyDescent="0.35">
      <c r="A320" s="14" t="s">
        <v>366</v>
      </c>
      <c r="B320" s="42"/>
      <c r="C320" s="53">
        <v>1.3587106535733415</v>
      </c>
      <c r="D320" s="53">
        <v>-1.2131373663081357</v>
      </c>
      <c r="E320" s="53">
        <v>0.14557328726520585</v>
      </c>
      <c r="F320" s="53">
        <v>2.5718480198814775</v>
      </c>
      <c r="G320" s="42"/>
      <c r="H320" s="42"/>
      <c r="I320" s="42"/>
      <c r="J320" s="42"/>
    </row>
    <row r="321" spans="1:10" x14ac:dyDescent="0.35">
      <c r="A321" s="14" t="s">
        <v>367</v>
      </c>
      <c r="B321" s="42"/>
      <c r="C321" s="53">
        <v>1.3212055397341911</v>
      </c>
      <c r="D321" s="53">
        <v>-1.1684900178550486</v>
      </c>
      <c r="E321" s="53">
        <v>0.15271552187914231</v>
      </c>
      <c r="F321" s="53">
        <v>2.489695557589239</v>
      </c>
      <c r="G321" s="42"/>
      <c r="H321" s="42"/>
      <c r="I321" s="42"/>
      <c r="J321" s="42"/>
    </row>
    <row r="322" spans="1:10" x14ac:dyDescent="0.35">
      <c r="A322" s="14" t="s">
        <v>368</v>
      </c>
      <c r="B322" s="42"/>
      <c r="C322" s="53">
        <v>1.3541290854503092</v>
      </c>
      <c r="D322" s="53">
        <v>-1.2371719037913205</v>
      </c>
      <c r="E322" s="53">
        <v>0.1169571816589887</v>
      </c>
      <c r="F322" s="53">
        <v>2.5913009892416299</v>
      </c>
      <c r="G322" s="42"/>
      <c r="H322" s="42"/>
      <c r="I322" s="42"/>
      <c r="J322" s="42"/>
    </row>
    <row r="323" spans="1:10" x14ac:dyDescent="0.35">
      <c r="A323" s="14" t="s">
        <v>369</v>
      </c>
      <c r="B323" s="42"/>
      <c r="C323" s="53">
        <v>1.3858918595075205</v>
      </c>
      <c r="D323" s="53">
        <v>-1.283402761600092</v>
      </c>
      <c r="E323" s="53">
        <v>0.10248909790742815</v>
      </c>
      <c r="F323" s="53">
        <v>2.6692946211076127</v>
      </c>
      <c r="G323" s="42"/>
      <c r="H323" s="42"/>
      <c r="I323" s="42"/>
      <c r="J323" s="42"/>
    </row>
    <row r="324" spans="1:10" x14ac:dyDescent="0.35">
      <c r="A324" s="14" t="s">
        <v>370</v>
      </c>
      <c r="B324" s="42"/>
      <c r="C324" s="53">
        <v>1.4245635762981272</v>
      </c>
      <c r="D324" s="53">
        <v>-1.2749526979654764</v>
      </c>
      <c r="E324" s="53">
        <v>0.14961087833265069</v>
      </c>
      <c r="F324" s="53">
        <v>2.6995162742636039</v>
      </c>
      <c r="G324" s="42"/>
      <c r="H324" s="42"/>
      <c r="I324" s="42"/>
      <c r="J324" s="42"/>
    </row>
    <row r="325" spans="1:10" x14ac:dyDescent="0.35">
      <c r="A325" s="14" t="s">
        <v>371</v>
      </c>
      <c r="B325" s="42"/>
      <c r="C325" s="53">
        <v>1.3929962201980248</v>
      </c>
      <c r="D325" s="53">
        <v>-1.2849976248270145</v>
      </c>
      <c r="E325" s="53">
        <v>0.10799859537101052</v>
      </c>
      <c r="F325" s="53">
        <v>2.6779938450250391</v>
      </c>
      <c r="G325" s="42"/>
      <c r="H325" s="42"/>
      <c r="I325" s="42"/>
      <c r="J325" s="42"/>
    </row>
    <row r="326" spans="1:10" x14ac:dyDescent="0.35">
      <c r="A326" s="14" t="s">
        <v>372</v>
      </c>
      <c r="B326" s="42"/>
      <c r="C326" s="53">
        <v>1.4409175722861338</v>
      </c>
      <c r="D326" s="53">
        <v>-1.2490231899606037</v>
      </c>
      <c r="E326" s="53">
        <v>0.19189438232553005</v>
      </c>
      <c r="F326" s="53">
        <v>2.6899407622467373</v>
      </c>
      <c r="G326" s="42"/>
      <c r="H326" s="42"/>
      <c r="I326" s="42"/>
      <c r="J326" s="42"/>
    </row>
    <row r="327" spans="1:10" x14ac:dyDescent="0.35">
      <c r="A327" s="14" t="s">
        <v>373</v>
      </c>
      <c r="B327" s="42"/>
      <c r="C327" s="53">
        <v>1.4421271731822345</v>
      </c>
      <c r="D327" s="53">
        <v>-1.2547298472278428</v>
      </c>
      <c r="E327" s="53">
        <v>0.18739732595439146</v>
      </c>
      <c r="F327" s="53">
        <v>2.6968570204100781</v>
      </c>
      <c r="G327" s="42"/>
      <c r="H327" s="53"/>
      <c r="I327" s="42"/>
      <c r="J327" s="42"/>
    </row>
    <row r="328" spans="1:10" x14ac:dyDescent="0.35">
      <c r="A328" s="14" t="s">
        <v>378</v>
      </c>
      <c r="B328" s="42"/>
      <c r="C328" s="54">
        <v>1.2967656494815882</v>
      </c>
      <c r="D328" s="54">
        <v>-1.2419162679181646</v>
      </c>
      <c r="E328" s="54">
        <v>5.4849381563423394E-2</v>
      </c>
      <c r="F328" s="54">
        <v>2.5386819173997526</v>
      </c>
      <c r="G328" s="42"/>
      <c r="H328" s="42"/>
      <c r="I328" s="42"/>
      <c r="J328" s="42"/>
    </row>
    <row r="329" spans="1:10" x14ac:dyDescent="0.35">
      <c r="A329" s="14" t="s">
        <v>379</v>
      </c>
      <c r="B329" s="42"/>
      <c r="C329" s="54">
        <v>1.3073792193177678</v>
      </c>
      <c r="D329" s="54">
        <v>-1.2146858745099003</v>
      </c>
      <c r="E329" s="54">
        <v>9.2693344807867326E-2</v>
      </c>
      <c r="F329" s="54">
        <v>2.5220650938276687</v>
      </c>
      <c r="G329" s="42"/>
      <c r="H329" s="42"/>
      <c r="I329" s="42"/>
      <c r="J329" s="42"/>
    </row>
    <row r="330" spans="1:10" x14ac:dyDescent="0.35">
      <c r="A330" s="14" t="s">
        <v>380</v>
      </c>
      <c r="B330" s="42"/>
      <c r="C330" s="54">
        <v>1.323234989670419</v>
      </c>
      <c r="D330" s="54">
        <v>-1.2074591237767465</v>
      </c>
      <c r="E330" s="54">
        <v>0.11577586589367254</v>
      </c>
      <c r="F330" s="54">
        <v>2.5306941134471654</v>
      </c>
      <c r="G330" s="42"/>
      <c r="H330" s="42"/>
      <c r="I330" s="42"/>
      <c r="J330" s="42"/>
    </row>
    <row r="331" spans="1:10" x14ac:dyDescent="0.35">
      <c r="A331" s="14" t="s">
        <v>381</v>
      </c>
      <c r="B331" s="42"/>
      <c r="C331" s="54">
        <v>1.2740651456908563</v>
      </c>
      <c r="D331" s="54">
        <v>-1.2210282595466861</v>
      </c>
      <c r="E331" s="54">
        <v>5.3036886144170306E-2</v>
      </c>
      <c r="F331" s="54">
        <v>2.4950934052375424</v>
      </c>
      <c r="G331" s="42"/>
      <c r="H331" s="42"/>
      <c r="I331" s="42"/>
      <c r="J331" s="42"/>
    </row>
    <row r="332" spans="1:10" x14ac:dyDescent="0.35">
      <c r="A332" s="14" t="s">
        <v>382</v>
      </c>
      <c r="B332" s="42"/>
      <c r="C332" s="54">
        <v>1.2915316902263987</v>
      </c>
      <c r="D332" s="54">
        <v>-1.2857410923155037</v>
      </c>
      <c r="E332" s="54">
        <v>5.7905979108949287E-3</v>
      </c>
      <c r="F332" s="54">
        <v>2.5772727825419035</v>
      </c>
      <c r="G332" s="42"/>
      <c r="H332" s="42"/>
      <c r="I332" s="42"/>
      <c r="J332" s="42"/>
    </row>
    <row r="333" spans="1:10" x14ac:dyDescent="0.35">
      <c r="A333" s="14" t="s">
        <v>383</v>
      </c>
      <c r="B333" s="42"/>
      <c r="C333" s="54">
        <v>1.2592344708506538</v>
      </c>
      <c r="D333" s="54">
        <v>-1.208412670001904</v>
      </c>
      <c r="E333" s="54">
        <v>5.0821800848749599E-2</v>
      </c>
      <c r="F333" s="54">
        <v>2.4676471408525575</v>
      </c>
      <c r="G333" s="42"/>
      <c r="H333" s="42"/>
      <c r="I333" s="42"/>
      <c r="J333" s="42"/>
    </row>
    <row r="334" spans="1:10" x14ac:dyDescent="0.35">
      <c r="A334" s="14" t="s">
        <v>384</v>
      </c>
      <c r="B334" s="42"/>
      <c r="C334" s="54">
        <v>1.2594565527038042</v>
      </c>
      <c r="D334" s="54">
        <v>-1.1314389134164606</v>
      </c>
      <c r="E334" s="54">
        <v>0.12801763928734355</v>
      </c>
      <c r="F334" s="54">
        <v>2.390895466120265</v>
      </c>
      <c r="G334" s="42"/>
      <c r="H334" s="42"/>
      <c r="I334" s="42"/>
      <c r="J334" s="42"/>
    </row>
    <row r="335" spans="1:10" x14ac:dyDescent="0.35">
      <c r="A335" s="14" t="s">
        <v>385</v>
      </c>
      <c r="B335" s="42"/>
      <c r="C335" s="54">
        <v>1.2291420912505684</v>
      </c>
      <c r="D335" s="54">
        <v>-1.1054995954036755</v>
      </c>
      <c r="E335" s="54">
        <v>0.12364249584689309</v>
      </c>
      <c r="F335" s="54">
        <v>2.3346416866542441</v>
      </c>
      <c r="G335" s="42"/>
      <c r="H335" s="42"/>
      <c r="I335" s="42"/>
      <c r="J335" s="42"/>
    </row>
    <row r="336" spans="1:10" x14ac:dyDescent="0.35">
      <c r="A336" s="14" t="s">
        <v>386</v>
      </c>
      <c r="B336" s="42"/>
      <c r="C336" s="54">
        <v>1.183863070306806</v>
      </c>
      <c r="D336" s="54">
        <v>-1.0690709703873946</v>
      </c>
      <c r="E336" s="54">
        <v>0.11479209991941143</v>
      </c>
      <c r="F336" s="54">
        <v>2.2529340406942002</v>
      </c>
      <c r="G336" s="42"/>
      <c r="H336" s="42"/>
      <c r="I336" s="42"/>
      <c r="J336" s="42"/>
    </row>
    <row r="337" spans="1:10" x14ac:dyDescent="0.35">
      <c r="A337" s="14" t="s">
        <v>387</v>
      </c>
      <c r="B337" s="42"/>
      <c r="C337" s="54">
        <v>1.183283862160182</v>
      </c>
      <c r="D337" s="54">
        <v>-0.97679523637952259</v>
      </c>
      <c r="E337" s="54">
        <v>0.20648862578065949</v>
      </c>
      <c r="F337" s="54">
        <v>2.1600790985397045</v>
      </c>
      <c r="G337" s="42"/>
      <c r="H337" s="42"/>
      <c r="I337" s="42"/>
      <c r="J337" s="42"/>
    </row>
    <row r="338" spans="1:10" x14ac:dyDescent="0.35">
      <c r="A338" s="14" t="s">
        <v>388</v>
      </c>
      <c r="B338" s="42"/>
      <c r="C338" s="54">
        <v>1.1866356778324143</v>
      </c>
      <c r="D338" s="54">
        <v>-1.0060381475138831</v>
      </c>
      <c r="E338" s="54">
        <v>0.18059753031853124</v>
      </c>
      <c r="F338" s="54">
        <v>2.1926738253462972</v>
      </c>
      <c r="G338" s="42"/>
      <c r="H338" s="42"/>
      <c r="I338" s="42"/>
      <c r="J338" s="42"/>
    </row>
    <row r="339" spans="1:10" x14ac:dyDescent="0.35">
      <c r="A339" s="14" t="s">
        <v>389</v>
      </c>
      <c r="B339" s="42"/>
      <c r="C339" s="54">
        <v>1.1730472745648131</v>
      </c>
      <c r="D339" s="54">
        <v>-1.0002654626098459</v>
      </c>
      <c r="E339" s="54">
        <v>0.17278181195496731</v>
      </c>
      <c r="F339" s="54">
        <v>2.1733127371746588</v>
      </c>
      <c r="G339" s="42"/>
      <c r="H339" s="42"/>
      <c r="I339" s="42"/>
      <c r="J339" s="42"/>
    </row>
    <row r="340" spans="1:10" x14ac:dyDescent="0.35">
      <c r="A340" s="14" t="s">
        <v>390</v>
      </c>
      <c r="B340" s="42"/>
      <c r="C340" s="54">
        <v>1.1655873517112862</v>
      </c>
      <c r="D340" s="54">
        <v>-1.0366791207970223</v>
      </c>
      <c r="E340" s="54">
        <v>0.12890823091426398</v>
      </c>
      <c r="F340" s="54">
        <v>2.2022664725083083</v>
      </c>
      <c r="G340" s="42"/>
      <c r="H340" s="42"/>
      <c r="I340" s="42"/>
      <c r="J340" s="42"/>
    </row>
    <row r="341" spans="1:10" x14ac:dyDescent="0.35">
      <c r="A341" s="14" t="s">
        <v>391</v>
      </c>
      <c r="B341" s="42"/>
      <c r="C341" s="54">
        <v>1.2001719960531301</v>
      </c>
      <c r="D341" s="54">
        <v>-1.0200413551949905</v>
      </c>
      <c r="E341" s="54">
        <v>0.1801306408581394</v>
      </c>
      <c r="F341" s="54">
        <v>2.2202133512481206</v>
      </c>
      <c r="G341" s="42"/>
      <c r="H341" s="42"/>
      <c r="I341" s="42"/>
      <c r="J341" s="42"/>
    </row>
    <row r="342" spans="1:10" x14ac:dyDescent="0.35">
      <c r="A342" s="14" t="s">
        <v>392</v>
      </c>
      <c r="B342" s="42"/>
      <c r="C342" s="54">
        <v>1.1995440967180855</v>
      </c>
      <c r="D342" s="54">
        <v>-1.0553773874392094</v>
      </c>
      <c r="E342" s="54">
        <v>0.14416670927887604</v>
      </c>
      <c r="F342" s="54">
        <v>2.2549214841572951</v>
      </c>
      <c r="G342" s="42"/>
      <c r="H342" s="42"/>
      <c r="I342" s="42"/>
      <c r="J342" s="42"/>
    </row>
    <row r="343" spans="1:10" x14ac:dyDescent="0.35">
      <c r="A343" s="14" t="s">
        <v>393</v>
      </c>
      <c r="B343" s="42"/>
      <c r="C343" s="54">
        <v>1.2055808827629875</v>
      </c>
      <c r="D343" s="54">
        <v>-1.0472558494724071</v>
      </c>
      <c r="E343" s="54">
        <v>0.15832503329058034</v>
      </c>
      <c r="F343" s="54">
        <v>2.2528367322353944</v>
      </c>
      <c r="G343" s="42"/>
      <c r="H343" s="42"/>
      <c r="I343" s="42"/>
      <c r="J343" s="42"/>
    </row>
    <row r="344" spans="1:10" x14ac:dyDescent="0.35">
      <c r="A344" s="14" t="s">
        <v>394</v>
      </c>
      <c r="B344" s="42"/>
      <c r="C344" s="54">
        <v>1.2381540832944515</v>
      </c>
      <c r="D344" s="54">
        <v>-1.0382458033235591</v>
      </c>
      <c r="E344" s="54">
        <v>0.19990827997089244</v>
      </c>
      <c r="F344" s="54">
        <v>2.2763998866180106</v>
      </c>
      <c r="G344" s="42"/>
      <c r="H344" s="42"/>
      <c r="I344" s="42"/>
      <c r="J344" s="42"/>
    </row>
    <row r="345" spans="1:10" x14ac:dyDescent="0.35">
      <c r="A345" s="14" t="s">
        <v>395</v>
      </c>
      <c r="B345" s="42"/>
      <c r="C345" s="54">
        <v>1.2431856229409577</v>
      </c>
      <c r="D345" s="54">
        <v>-1.0562018891581286</v>
      </c>
      <c r="E345" s="54">
        <v>0.18698373378282898</v>
      </c>
      <c r="F345" s="54">
        <v>2.2993875120990861</v>
      </c>
      <c r="G345" s="42"/>
      <c r="H345" s="42"/>
      <c r="I345" s="42"/>
      <c r="J345" s="42"/>
    </row>
    <row r="346" spans="1:10" x14ac:dyDescent="0.35">
      <c r="A346" s="14" t="s">
        <v>396</v>
      </c>
      <c r="B346" s="42"/>
      <c r="C346" s="54">
        <v>1.1838160096296981</v>
      </c>
      <c r="D346" s="54">
        <v>-1.0313753460514765</v>
      </c>
      <c r="E346" s="54">
        <v>0.15244066357822159</v>
      </c>
      <c r="F346" s="54">
        <v>2.2151913556811742</v>
      </c>
      <c r="G346" s="42"/>
      <c r="H346" s="42"/>
      <c r="I346" s="42"/>
      <c r="J346" s="42"/>
    </row>
    <row r="347" spans="1:10" x14ac:dyDescent="0.35">
      <c r="A347" s="14" t="s">
        <v>397</v>
      </c>
      <c r="B347" s="42"/>
      <c r="C347" s="54">
        <v>1.2100745286316246</v>
      </c>
      <c r="D347" s="54">
        <v>-1.0526908811995659</v>
      </c>
      <c r="E347" s="54">
        <v>0.15738364743205868</v>
      </c>
      <c r="F347" s="54">
        <v>2.2627654098311893</v>
      </c>
      <c r="G347" s="42"/>
      <c r="H347" s="42"/>
      <c r="I347" s="42"/>
      <c r="J347" s="42"/>
    </row>
    <row r="348" spans="1:10" x14ac:dyDescent="0.35">
      <c r="A348" s="14" t="s">
        <v>398</v>
      </c>
      <c r="B348" s="42"/>
      <c r="C348" s="54">
        <v>1.268260443004583</v>
      </c>
      <c r="D348" s="54">
        <v>-1.0732589879741288</v>
      </c>
      <c r="E348" s="54">
        <v>0.1950014550304543</v>
      </c>
      <c r="F348" s="54">
        <v>2.3415194309787117</v>
      </c>
      <c r="G348" s="42"/>
      <c r="H348" s="42"/>
      <c r="I348" s="42"/>
      <c r="J348" s="42"/>
    </row>
    <row r="349" spans="1:10" x14ac:dyDescent="0.35">
      <c r="A349" s="14" t="s">
        <v>399</v>
      </c>
      <c r="B349" s="42"/>
      <c r="C349" s="54">
        <v>1.2733583078663262</v>
      </c>
      <c r="D349" s="54">
        <v>-1.1275779428190498</v>
      </c>
      <c r="E349" s="54">
        <v>0.14578036504727654</v>
      </c>
      <c r="F349" s="54">
        <v>2.4009362506853753</v>
      </c>
      <c r="G349" s="42"/>
      <c r="H349" s="42"/>
      <c r="I349" s="42"/>
      <c r="J349" s="42"/>
    </row>
    <row r="350" spans="1:10" x14ac:dyDescent="0.35">
      <c r="A350" s="14" t="s">
        <v>400</v>
      </c>
      <c r="B350" s="48"/>
      <c r="C350" s="55">
        <v>1.25239536756042</v>
      </c>
      <c r="D350" s="55">
        <v>-1.0817755110817935</v>
      </c>
      <c r="E350" s="55">
        <v>0.17061985647862637</v>
      </c>
      <c r="F350" s="55">
        <v>2.3341708786422131</v>
      </c>
    </row>
    <row r="351" spans="1:10" x14ac:dyDescent="0.35">
      <c r="A351" s="14" t="s">
        <v>401</v>
      </c>
      <c r="B351" s="48"/>
      <c r="C351" s="55">
        <v>1.296443659481844</v>
      </c>
      <c r="D351" s="55">
        <v>-1.0995287581315674</v>
      </c>
      <c r="E351" s="55">
        <v>0.19691490135027667</v>
      </c>
      <c r="F351" s="55">
        <v>2.395972417613411</v>
      </c>
    </row>
    <row r="352" spans="1:10" x14ac:dyDescent="0.35">
      <c r="A352" s="14" t="s">
        <v>402</v>
      </c>
      <c r="B352" s="48"/>
      <c r="C352" s="55">
        <v>1.3868642391328996</v>
      </c>
      <c r="D352" s="55">
        <v>-1.0522101370143397</v>
      </c>
      <c r="E352" s="55">
        <v>0.33465410211855989</v>
      </c>
      <c r="F352" s="55">
        <v>2.4390743761472398</v>
      </c>
    </row>
    <row r="353" spans="1:6" x14ac:dyDescent="0.35">
      <c r="A353" s="14" t="s">
        <v>403</v>
      </c>
      <c r="B353" s="48"/>
      <c r="C353" s="55">
        <v>1.4108045198905139</v>
      </c>
      <c r="D353" s="55">
        <v>-1.088377658045675</v>
      </c>
      <c r="E353" s="55">
        <v>0.32242686184483882</v>
      </c>
      <c r="F353" s="55">
        <v>2.4991821779361891</v>
      </c>
    </row>
    <row r="354" spans="1:6" x14ac:dyDescent="0.35">
      <c r="A354" s="14" t="s">
        <v>404</v>
      </c>
      <c r="B354" s="48"/>
      <c r="C354" s="55">
        <v>1.4066411422787193</v>
      </c>
      <c r="D354" s="55">
        <v>-1.1436129977014606</v>
      </c>
      <c r="E354" s="55">
        <v>0.26302814457725859</v>
      </c>
      <c r="F354" s="55">
        <v>2.550254139980181</v>
      </c>
    </row>
    <row r="355" spans="1:6" x14ac:dyDescent="0.35">
      <c r="A355" s="14" t="s">
        <v>405</v>
      </c>
      <c r="B355" s="48"/>
      <c r="C355" s="55">
        <v>1.3596917100078612</v>
      </c>
      <c r="D355" s="55">
        <v>-1.1666428383912575</v>
      </c>
      <c r="E355" s="55">
        <v>0.1930488716166035</v>
      </c>
      <c r="F355" s="55">
        <v>2.5263345483991184</v>
      </c>
    </row>
    <row r="356" spans="1:6" x14ac:dyDescent="0.35">
      <c r="A356" s="14" t="s">
        <v>406</v>
      </c>
      <c r="B356" s="48"/>
      <c r="C356" s="55">
        <v>1.3634310188085998</v>
      </c>
      <c r="D356" s="55">
        <v>-1.1863671520064156</v>
      </c>
      <c r="E356" s="55">
        <v>0.17706386680218425</v>
      </c>
      <c r="F356" s="55">
        <v>2.5497981708150155</v>
      </c>
    </row>
    <row r="357" spans="1:6" x14ac:dyDescent="0.35">
      <c r="A357" s="14" t="s">
        <v>407</v>
      </c>
      <c r="B357" s="48"/>
      <c r="C357" s="55">
        <v>1.3598588010682997</v>
      </c>
      <c r="D357" s="55">
        <v>-1.1997131706682902</v>
      </c>
      <c r="E357" s="55">
        <v>0.16014563040000962</v>
      </c>
      <c r="F357" s="55">
        <v>2.5595719717365899</v>
      </c>
    </row>
    <row r="358" spans="1:6" x14ac:dyDescent="0.35">
      <c r="A358" s="14" t="s">
        <v>408</v>
      </c>
      <c r="B358" s="48"/>
      <c r="C358" s="55">
        <v>1.4633476087562156</v>
      </c>
      <c r="D358" s="55">
        <v>-1.1934968799329466</v>
      </c>
      <c r="E358" s="55">
        <v>0.26985072882326916</v>
      </c>
      <c r="F358" s="55">
        <v>2.6568444886891625</v>
      </c>
    </row>
    <row r="359" spans="1:6" x14ac:dyDescent="0.35">
      <c r="A359" s="14" t="s">
        <v>409</v>
      </c>
      <c r="B359" s="48"/>
      <c r="C359" s="55">
        <v>1.3517612882607155</v>
      </c>
      <c r="D359" s="55">
        <v>-1.1692785921184514</v>
      </c>
      <c r="E359" s="55">
        <v>0.18248269614226442</v>
      </c>
      <c r="F359" s="55">
        <v>2.5210398803791669</v>
      </c>
    </row>
    <row r="360" spans="1:6" x14ac:dyDescent="0.35">
      <c r="A360" s="14" t="s">
        <v>410</v>
      </c>
      <c r="B360" s="48"/>
      <c r="C360" s="55">
        <v>1.380096553645709</v>
      </c>
      <c r="D360" s="55">
        <v>-1.1790797709028429</v>
      </c>
      <c r="E360" s="55">
        <v>0.20101678274286633</v>
      </c>
      <c r="F360" s="55">
        <v>2.5591763245485519</v>
      </c>
    </row>
    <row r="361" spans="1:6" x14ac:dyDescent="0.35">
      <c r="A361" s="14" t="s">
        <v>411</v>
      </c>
      <c r="B361" s="48"/>
      <c r="C361" s="55">
        <v>1.3282972206795158</v>
      </c>
      <c r="D361" s="55">
        <v>-1.1117051939237337</v>
      </c>
      <c r="E361" s="55">
        <v>0.2165920267557821</v>
      </c>
      <c r="F361" s="55">
        <v>2.4400024146032502</v>
      </c>
    </row>
    <row r="362" spans="1:6" x14ac:dyDescent="0.35">
      <c r="A362" s="14" t="s">
        <v>412</v>
      </c>
      <c r="B362" s="48"/>
      <c r="C362" s="55">
        <v>1.3379792638932613</v>
      </c>
      <c r="D362" s="55">
        <v>-1.0950742851471245</v>
      </c>
      <c r="E362" s="55">
        <v>0.24290497874613715</v>
      </c>
      <c r="F362" s="55">
        <v>2.4330535490403857</v>
      </c>
    </row>
    <row r="363" spans="1:6" x14ac:dyDescent="0.35">
      <c r="A363" s="14" t="s">
        <v>413</v>
      </c>
      <c r="B363" s="48"/>
      <c r="C363" s="55">
        <v>1.3649174881080801</v>
      </c>
      <c r="D363" s="55">
        <v>-1.1084456094555821</v>
      </c>
      <c r="E363" s="55">
        <v>0.25647187865249799</v>
      </c>
      <c r="F363" s="55">
        <v>2.473363097563662</v>
      </c>
    </row>
    <row r="364" spans="1:6" x14ac:dyDescent="0.35">
      <c r="A364" s="14" t="s">
        <v>414</v>
      </c>
      <c r="B364" s="48"/>
      <c r="C364" s="55">
        <v>1.2024267199955512</v>
      </c>
      <c r="D364" s="55">
        <v>-0.94967967333325898</v>
      </c>
      <c r="E364" s="55">
        <v>0.25274704666229214</v>
      </c>
      <c r="F364" s="55">
        <v>2.1521063933288103</v>
      </c>
    </row>
    <row r="365" spans="1:6" x14ac:dyDescent="0.35">
      <c r="A365" s="14" t="s">
        <v>415</v>
      </c>
      <c r="B365" s="48"/>
      <c r="C365" s="55">
        <v>1.2291937871344891</v>
      </c>
      <c r="D365" s="55">
        <v>-0.98564997501499174</v>
      </c>
      <c r="E365" s="55">
        <v>0.24354381211949735</v>
      </c>
      <c r="F365" s="55">
        <v>2.2148437621494814</v>
      </c>
    </row>
    <row r="366" spans="1:6" x14ac:dyDescent="0.35">
      <c r="A366" s="14" t="s">
        <v>416</v>
      </c>
      <c r="B366" s="48"/>
      <c r="C366" s="55">
        <v>1.2163163469530527</v>
      </c>
      <c r="D366" s="55">
        <v>-0.96693761118540356</v>
      </c>
      <c r="E366" s="55">
        <v>0.24937873576764924</v>
      </c>
      <c r="F366" s="55">
        <v>2.1832539581384562</v>
      </c>
    </row>
    <row r="367" spans="1:6" x14ac:dyDescent="0.35">
      <c r="A367" s="14" t="s">
        <v>417</v>
      </c>
      <c r="B367" s="48"/>
      <c r="C367" s="55">
        <v>1.2308614543788308</v>
      </c>
      <c r="D367" s="55">
        <v>-0.95916209354067083</v>
      </c>
      <c r="E367" s="55">
        <v>0.27169936083816004</v>
      </c>
      <c r="F367" s="55">
        <v>2.1900235479195023</v>
      </c>
    </row>
    <row r="368" spans="1:6" x14ac:dyDescent="0.35">
      <c r="A368" s="14" t="s">
        <v>418</v>
      </c>
      <c r="B368" s="48"/>
      <c r="C368" s="55">
        <v>1.231238073507684</v>
      </c>
      <c r="D368" s="55">
        <v>-0.96444922568895752</v>
      </c>
      <c r="E368" s="55">
        <v>0.26678884781872653</v>
      </c>
      <c r="F368" s="55">
        <v>2.1956872991966416</v>
      </c>
    </row>
    <row r="369" spans="1:6" x14ac:dyDescent="0.35">
      <c r="A369" s="14" t="s">
        <v>419</v>
      </c>
      <c r="B369" s="48"/>
      <c r="C369" s="55">
        <v>1.2550729259221705</v>
      </c>
      <c r="D369" s="55">
        <v>-1.0168154965418472</v>
      </c>
      <c r="E369" s="55">
        <v>0.23825742938032315</v>
      </c>
      <c r="F369" s="55">
        <v>2.2718884224640177</v>
      </c>
    </row>
    <row r="370" spans="1:6" x14ac:dyDescent="0.35">
      <c r="A370" s="14" t="s">
        <v>420</v>
      </c>
      <c r="B370" s="48"/>
      <c r="C370" s="55">
        <v>1.241412559777658</v>
      </c>
      <c r="D370" s="55">
        <v>-1.0608808944234454</v>
      </c>
      <c r="E370" s="55">
        <v>0.18053166535421261</v>
      </c>
      <c r="F370" s="55">
        <v>2.302293454201104</v>
      </c>
    </row>
    <row r="371" spans="1:6" x14ac:dyDescent="0.35">
      <c r="A371" s="14" t="s">
        <v>421</v>
      </c>
      <c r="B371" s="48"/>
      <c r="C371" s="55">
        <v>1.2692938649787615</v>
      </c>
      <c r="D371" s="55">
        <v>-1.0819103565897275</v>
      </c>
      <c r="E371" s="55">
        <v>0.18738350838903386</v>
      </c>
      <c r="F371" s="55">
        <v>2.3512042215684885</v>
      </c>
    </row>
    <row r="372" spans="1:6" x14ac:dyDescent="0.35">
      <c r="A372" s="14" t="s">
        <v>422</v>
      </c>
      <c r="B372" s="48"/>
      <c r="C372" s="55">
        <v>1.2601861238629182</v>
      </c>
      <c r="D372" s="55">
        <v>-1.1138462353914682</v>
      </c>
      <c r="E372" s="55">
        <v>0.14633988847145007</v>
      </c>
      <c r="F372" s="55">
        <v>2.3740323592543859</v>
      </c>
    </row>
    <row r="373" spans="1:6" x14ac:dyDescent="0.35">
      <c r="A373" s="14" t="s">
        <v>428</v>
      </c>
      <c r="B373" s="48"/>
      <c r="C373" s="55">
        <v>1.237025638389476</v>
      </c>
      <c r="D373" s="55">
        <v>-1.1121602428558679</v>
      </c>
      <c r="E373" s="55">
        <v>0.12486539553360806</v>
      </c>
      <c r="F373" s="55">
        <v>2.3491858812453441</v>
      </c>
    </row>
    <row r="374" spans="1:6" x14ac:dyDescent="0.35">
      <c r="A374" s="14" t="s">
        <v>429</v>
      </c>
      <c r="B374" s="48"/>
      <c r="C374" s="55">
        <v>1.0166049405219957</v>
      </c>
      <c r="D374" s="55">
        <v>-0.90625201852442128</v>
      </c>
      <c r="E374" s="55">
        <v>0.11035292199757428</v>
      </c>
      <c r="F374" s="55">
        <v>1.9228569590464171</v>
      </c>
    </row>
    <row r="375" spans="1:6" x14ac:dyDescent="0.35">
      <c r="A375" s="14" t="s">
        <v>430</v>
      </c>
      <c r="B375" s="48"/>
      <c r="C375" s="55">
        <v>1.0256660242341475</v>
      </c>
      <c r="D375" s="55">
        <v>-0.8548288739426485</v>
      </c>
      <c r="E375" s="55">
        <v>0.1708371502914991</v>
      </c>
      <c r="F375" s="55">
        <v>1.8804948981767953</v>
      </c>
    </row>
    <row r="376" spans="1:6" x14ac:dyDescent="0.35">
      <c r="A376" s="14" t="s">
        <v>431</v>
      </c>
      <c r="B376" s="48"/>
      <c r="C376" s="55">
        <v>0.99627813818214361</v>
      </c>
      <c r="D376" s="55">
        <v>-0.86593947116146519</v>
      </c>
      <c r="E376" s="55">
        <v>0.13033866702067839</v>
      </c>
      <c r="F376" s="55">
        <v>1.8622176093436087</v>
      </c>
    </row>
    <row r="377" spans="1:6" x14ac:dyDescent="0.35">
      <c r="A377" s="14" t="s">
        <v>432</v>
      </c>
      <c r="B377" s="48"/>
      <c r="C377" s="55">
        <v>1.0397883707055926</v>
      </c>
      <c r="D377" s="55">
        <v>-1.0926630942880955</v>
      </c>
      <c r="E377" s="55">
        <v>-5.2874723582502864E-2</v>
      </c>
      <c r="F377" s="55">
        <v>2.1324514649936881</v>
      </c>
    </row>
    <row r="378" spans="1:6" x14ac:dyDescent="0.35">
      <c r="A378" s="14" t="s">
        <v>433</v>
      </c>
      <c r="B378" s="48"/>
      <c r="C378" s="55">
        <v>1.0807372189056319</v>
      </c>
      <c r="D378" s="55">
        <v>-1.0894461065425904</v>
      </c>
      <c r="E378" s="55">
        <v>-8.7088876369584671E-3</v>
      </c>
      <c r="F378" s="55">
        <v>2.1701833254482219</v>
      </c>
    </row>
    <row r="379" spans="1:6" x14ac:dyDescent="0.35">
      <c r="A379" s="14" t="s">
        <v>434</v>
      </c>
      <c r="B379" s="48"/>
      <c r="C379" s="55">
        <v>1.0912227559644763</v>
      </c>
      <c r="D379" s="55">
        <v>-1.0679321568621587</v>
      </c>
      <c r="E379" s="55">
        <v>2.3290599102317618E-2</v>
      </c>
      <c r="F379" s="55">
        <v>2.1591549128266347</v>
      </c>
    </row>
    <row r="380" spans="1:6" x14ac:dyDescent="0.35">
      <c r="A380" s="14" t="s">
        <v>435</v>
      </c>
      <c r="B380" s="48"/>
      <c r="C380" s="55">
        <v>1.1561110448202079</v>
      </c>
      <c r="D380" s="55">
        <v>-1.0069968926535979</v>
      </c>
      <c r="E380" s="55">
        <v>0.14911415216660995</v>
      </c>
      <c r="F380" s="55">
        <v>2.1631079374738054</v>
      </c>
    </row>
    <row r="381" spans="1:6" x14ac:dyDescent="0.35">
      <c r="A381" s="14" t="s">
        <v>436</v>
      </c>
      <c r="B381" s="48"/>
      <c r="C381" s="55">
        <v>1.153462771232967</v>
      </c>
      <c r="D381" s="55">
        <v>-1.0078992731072283</v>
      </c>
      <c r="E381" s="55">
        <v>0.14556349812573866</v>
      </c>
      <c r="F381" s="55">
        <v>2.1613620443401951</v>
      </c>
    </row>
    <row r="382" spans="1:6" x14ac:dyDescent="0.35">
      <c r="A382" s="14" t="s">
        <v>437</v>
      </c>
      <c r="B382" s="48"/>
      <c r="C382" s="55">
        <v>1.1302447228084833</v>
      </c>
      <c r="D382" s="55">
        <v>-0.97385663314698068</v>
      </c>
      <c r="E382" s="55">
        <v>0.15638808966150258</v>
      </c>
      <c r="F382" s="55">
        <v>2.1041013559554642</v>
      </c>
    </row>
    <row r="383" spans="1:6" x14ac:dyDescent="0.35">
      <c r="A383" s="14" t="s">
        <v>438</v>
      </c>
      <c r="B383" s="48"/>
      <c r="C383" s="55">
        <v>1.1065579516191466</v>
      </c>
      <c r="D383" s="55">
        <v>-0.98793672818742195</v>
      </c>
      <c r="E383" s="55">
        <v>0.11862122343172458</v>
      </c>
      <c r="F383" s="55">
        <v>2.0944946798065689</v>
      </c>
    </row>
    <row r="384" spans="1:6" x14ac:dyDescent="0.35">
      <c r="A384" s="14" t="s">
        <v>439</v>
      </c>
      <c r="B384" s="48"/>
      <c r="C384" s="55">
        <v>0.98585111784764035</v>
      </c>
      <c r="D384" s="55">
        <v>-0.74661372596234032</v>
      </c>
      <c r="E384" s="55">
        <v>0.23923739188529994</v>
      </c>
      <c r="F384" s="55">
        <v>1.7324648438099803</v>
      </c>
    </row>
    <row r="385" spans="1:6" x14ac:dyDescent="0.35">
      <c r="A385" s="14" t="s">
        <v>440</v>
      </c>
      <c r="B385" s="48"/>
      <c r="C385" s="55">
        <v>0.94611987296762579</v>
      </c>
      <c r="D385" s="55">
        <v>-0.85284399982221915</v>
      </c>
      <c r="E385" s="55">
        <v>9.3275873145406599E-2</v>
      </c>
      <c r="F385" s="55">
        <v>1.7989638727898443</v>
      </c>
    </row>
    <row r="386" spans="1:6" x14ac:dyDescent="0.35">
      <c r="A386" s="14" t="s">
        <v>441</v>
      </c>
      <c r="B386" s="48"/>
      <c r="C386" s="55">
        <v>0.97985747258384404</v>
      </c>
      <c r="D386" s="55">
        <v>-0.99608161162546627</v>
      </c>
      <c r="E386" s="55">
        <v>-1.622413904162219E-2</v>
      </c>
      <c r="F386" s="55">
        <v>1.9759390842093096</v>
      </c>
    </row>
    <row r="387" spans="1:6" x14ac:dyDescent="0.35">
      <c r="A387" s="14" t="s">
        <v>442</v>
      </c>
      <c r="B387" s="48"/>
      <c r="C387" s="55">
        <v>0.99022672840512838</v>
      </c>
      <c r="D387" s="55">
        <v>-1.0083860527022968</v>
      </c>
      <c r="E387" s="55">
        <v>-1.8159324297168499E-2</v>
      </c>
      <c r="F387" s="55">
        <v>1.9986127811074248</v>
      </c>
    </row>
    <row r="388" spans="1:6" x14ac:dyDescent="0.35">
      <c r="A388" s="14" t="s">
        <v>443</v>
      </c>
      <c r="B388" s="48"/>
      <c r="C388" s="55">
        <v>0.99721383871997593</v>
      </c>
      <c r="D388" s="55">
        <v>-1.0359528289609956</v>
      </c>
      <c r="E388" s="55">
        <v>-3.8738990241019629E-2</v>
      </c>
      <c r="F388" s="55">
        <v>2.0331666676809714</v>
      </c>
    </row>
    <row r="389" spans="1:6" x14ac:dyDescent="0.35">
      <c r="A389" s="14" t="s">
        <v>444</v>
      </c>
      <c r="B389" s="48"/>
      <c r="C389" s="55">
        <v>0.99148739155893484</v>
      </c>
      <c r="D389" s="55">
        <v>-0.97407804357075567</v>
      </c>
      <c r="E389" s="55">
        <v>1.7409347988179311E-2</v>
      </c>
      <c r="F389" s="55">
        <v>1.9655654351296916</v>
      </c>
    </row>
    <row r="390" spans="1:6" x14ac:dyDescent="0.35">
      <c r="A390" s="14" t="s">
        <v>445</v>
      </c>
      <c r="B390" s="48"/>
      <c r="C390" s="55">
        <v>0.97955163736312723</v>
      </c>
      <c r="D390" s="55">
        <v>-0.96722316752481052</v>
      </c>
      <c r="E390" s="55">
        <v>1.2328469838316779E-2</v>
      </c>
      <c r="F390" s="55">
        <v>1.9467748048879383</v>
      </c>
    </row>
    <row r="391" spans="1:6" x14ac:dyDescent="0.35">
      <c r="A391" s="14" t="s">
        <v>446</v>
      </c>
      <c r="B391" s="48"/>
      <c r="C391" s="55">
        <v>1.0255562068436961</v>
      </c>
      <c r="D391" s="55">
        <v>-0.96181804154333961</v>
      </c>
      <c r="E391" s="55">
        <v>6.3738165300356586E-2</v>
      </c>
      <c r="F391" s="55">
        <v>1.9873742483870358</v>
      </c>
    </row>
    <row r="392" spans="1:6" x14ac:dyDescent="0.35">
      <c r="A392" s="14" t="s">
        <v>447</v>
      </c>
      <c r="B392" s="48"/>
      <c r="C392" s="55">
        <v>1.0331936922499325</v>
      </c>
      <c r="D392" s="55">
        <v>-0.94923067348985168</v>
      </c>
      <c r="E392" s="55">
        <v>8.3963018760080749E-2</v>
      </c>
      <c r="F392" s="55">
        <v>1.9824243657397842</v>
      </c>
    </row>
    <row r="393" spans="1:6" x14ac:dyDescent="0.35">
      <c r="A393" s="14" t="s">
        <v>450</v>
      </c>
      <c r="B393" s="47"/>
      <c r="C393" s="55">
        <v>0.99119219791148383</v>
      </c>
      <c r="D393" s="55">
        <v>-0.90455351389076522</v>
      </c>
      <c r="E393" s="55">
        <v>8.6638684020718573E-2</v>
      </c>
      <c r="F393" s="55">
        <v>1.8957457118022489</v>
      </c>
    </row>
    <row r="394" spans="1:6" x14ac:dyDescent="0.35">
      <c r="A394" s="14" t="s">
        <v>451</v>
      </c>
      <c r="B394" s="47"/>
      <c r="C394" s="55">
        <v>0.98361429781186871</v>
      </c>
      <c r="D394" s="55">
        <v>-0.9135042444748297</v>
      </c>
      <c r="E394" s="55">
        <v>7.0110053337039138E-2</v>
      </c>
      <c r="F394" s="55">
        <v>1.8971185422866981</v>
      </c>
    </row>
    <row r="395" spans="1:6" x14ac:dyDescent="0.35">
      <c r="A395" s="14" t="s">
        <v>452</v>
      </c>
      <c r="B395" s="47"/>
      <c r="C395" s="55">
        <v>0.98334019608858303</v>
      </c>
      <c r="D395" s="55">
        <v>-0.90170157268934181</v>
      </c>
      <c r="E395" s="55">
        <v>8.1638623399241189E-2</v>
      </c>
      <c r="F395" s="55">
        <v>1.8850417687779248</v>
      </c>
    </row>
    <row r="396" spans="1:6" x14ac:dyDescent="0.35">
      <c r="A396" s="14" t="s">
        <v>453</v>
      </c>
      <c r="B396" s="47"/>
      <c r="C396" s="55">
        <v>0.98349997825598734</v>
      </c>
      <c r="D396" s="55">
        <v>-0.90997985732571285</v>
      </c>
      <c r="E396" s="55">
        <v>7.3520120930274449E-2</v>
      </c>
      <c r="F396" s="55">
        <v>1.8934798355817002</v>
      </c>
    </row>
    <row r="397" spans="1:6" x14ac:dyDescent="0.35">
      <c r="A397" s="14" t="s">
        <v>454</v>
      </c>
      <c r="B397" s="47"/>
      <c r="C397" s="55">
        <v>0.99221856684027809</v>
      </c>
      <c r="D397" s="55">
        <v>-0.92762821515155669</v>
      </c>
      <c r="E397" s="55">
        <v>6.4590351688721445E-2</v>
      </c>
      <c r="F397" s="55">
        <v>1.9198467819918346</v>
      </c>
    </row>
    <row r="398" spans="1:6" x14ac:dyDescent="0.35">
      <c r="A398" s="14" t="s">
        <v>455</v>
      </c>
      <c r="B398" s="47"/>
      <c r="C398" s="55">
        <v>1.0057720544105386</v>
      </c>
      <c r="D398" s="55">
        <v>-0.97568965300274368</v>
      </c>
      <c r="E398" s="55">
        <v>3.00824014077949E-2</v>
      </c>
      <c r="F398" s="55">
        <v>1.9814617074132821</v>
      </c>
    </row>
    <row r="399" spans="1:6" x14ac:dyDescent="0.35">
      <c r="A399" s="14" t="s">
        <v>456</v>
      </c>
      <c r="B399" s="47"/>
      <c r="C399" s="55">
        <v>1.0505735803397485</v>
      </c>
      <c r="D399" s="55">
        <v>-1.0190887942731865</v>
      </c>
      <c r="E399" s="55">
        <v>3.1484786066561826E-2</v>
      </c>
      <c r="F399" s="55">
        <v>2.069662374612935</v>
      </c>
    </row>
    <row r="400" spans="1:6" x14ac:dyDescent="0.35">
      <c r="A400" s="14" t="s">
        <v>457</v>
      </c>
      <c r="B400" s="47"/>
      <c r="C400" s="55">
        <v>1.0878886715167235</v>
      </c>
      <c r="D400" s="55">
        <v>-0.81952184045731968</v>
      </c>
      <c r="E400" s="55">
        <v>0.26836683105940379</v>
      </c>
      <c r="F400" s="55">
        <v>1.9074105119740425</v>
      </c>
    </row>
    <row r="401" spans="1:8" x14ac:dyDescent="0.35">
      <c r="A401" s="14" t="s">
        <v>458</v>
      </c>
      <c r="B401" s="47"/>
      <c r="C401" s="55">
        <v>1.1102860811819901</v>
      </c>
      <c r="D401" s="55">
        <v>-0.90350351721691258</v>
      </c>
      <c r="E401" s="55">
        <v>0.20678256396507744</v>
      </c>
      <c r="F401" s="55">
        <v>2.0137895983989025</v>
      </c>
    </row>
    <row r="402" spans="1:8" x14ac:dyDescent="0.35">
      <c r="A402" s="14" t="s">
        <v>459</v>
      </c>
      <c r="B402" s="47"/>
      <c r="C402" s="55">
        <v>1.0908357769032682</v>
      </c>
      <c r="D402" s="55">
        <v>-0.68697868726215361</v>
      </c>
      <c r="E402" s="55">
        <v>0.40385708964111466</v>
      </c>
      <c r="F402" s="55">
        <v>1.7778144641654217</v>
      </c>
    </row>
    <row r="403" spans="1:8" x14ac:dyDescent="0.35">
      <c r="A403" s="14" t="s">
        <v>460</v>
      </c>
      <c r="B403" s="47"/>
      <c r="C403" s="55">
        <v>1.093485852573604</v>
      </c>
      <c r="D403" s="55">
        <v>-0.68755314854357363</v>
      </c>
      <c r="E403" s="55">
        <v>0.40593270403003034</v>
      </c>
      <c r="F403" s="55">
        <v>1.7810390011171777</v>
      </c>
    </row>
    <row r="404" spans="1:8" x14ac:dyDescent="0.35">
      <c r="A404" s="14" t="s">
        <v>461</v>
      </c>
      <c r="B404" s="47"/>
      <c r="C404" s="55">
        <v>1.1019834575583565</v>
      </c>
      <c r="D404" s="55">
        <v>-0.58282721937749848</v>
      </c>
      <c r="E404" s="55">
        <v>0.51915623818085799</v>
      </c>
      <c r="F404" s="55">
        <v>1.6848106769358548</v>
      </c>
    </row>
    <row r="405" spans="1:8" x14ac:dyDescent="0.35">
      <c r="A405" s="14" t="s">
        <v>462</v>
      </c>
      <c r="B405" s="47"/>
      <c r="C405" s="55">
        <v>1.0746010873924299</v>
      </c>
      <c r="D405" s="55">
        <v>-0.6360625633149537</v>
      </c>
      <c r="E405" s="55">
        <v>0.43853852407747618</v>
      </c>
      <c r="F405" s="55">
        <v>1.7106636507073838</v>
      </c>
    </row>
    <row r="406" spans="1:8" x14ac:dyDescent="0.35">
      <c r="A406" s="14" t="s">
        <v>463</v>
      </c>
      <c r="B406" s="47"/>
      <c r="C406" s="55">
        <v>1.0708548494212298</v>
      </c>
      <c r="D406" s="55">
        <v>-0.67973063237722675</v>
      </c>
      <c r="E406" s="55">
        <v>0.39112421704400319</v>
      </c>
      <c r="F406" s="55">
        <v>1.7505854817984561</v>
      </c>
    </row>
    <row r="407" spans="1:8" x14ac:dyDescent="0.35">
      <c r="A407" s="14" t="s">
        <v>464</v>
      </c>
      <c r="B407" s="47"/>
      <c r="C407" s="55">
        <v>1.1977032605416091</v>
      </c>
      <c r="D407" s="55">
        <v>-0.73046822492410046</v>
      </c>
      <c r="E407" s="55">
        <v>0.46723503561750873</v>
      </c>
      <c r="F407" s="55">
        <v>1.9281714854657099</v>
      </c>
    </row>
    <row r="408" spans="1:8" x14ac:dyDescent="0.35">
      <c r="A408" s="14" t="s">
        <v>465</v>
      </c>
      <c r="B408" s="47"/>
      <c r="C408" s="55">
        <v>1.1769869873207981</v>
      </c>
      <c r="D408" s="55">
        <v>-0.71442740635817603</v>
      </c>
      <c r="E408" s="55">
        <v>0.46255958096262206</v>
      </c>
      <c r="F408" s="55">
        <v>1.891414393678974</v>
      </c>
    </row>
    <row r="409" spans="1:8" x14ac:dyDescent="0.35">
      <c r="A409" s="14" t="s">
        <v>466</v>
      </c>
      <c r="B409" s="47"/>
      <c r="C409" s="55">
        <v>1.2305891582716373</v>
      </c>
      <c r="D409" s="55">
        <v>-0.75161098002135263</v>
      </c>
      <c r="E409" s="55">
        <v>0.4789781782502846</v>
      </c>
      <c r="F409" s="55">
        <v>1.9822001382929897</v>
      </c>
    </row>
    <row r="410" spans="1:8" x14ac:dyDescent="0.35">
      <c r="A410" s="14" t="s">
        <v>467</v>
      </c>
      <c r="B410" s="47"/>
      <c r="C410" s="55">
        <v>1.2271602817070972</v>
      </c>
      <c r="D410" s="55">
        <v>-0.94078597510270323</v>
      </c>
      <c r="E410" s="55">
        <v>0.28637430660439411</v>
      </c>
      <c r="F410" s="55">
        <v>2.1679462568098007</v>
      </c>
      <c r="H410" s="14"/>
    </row>
    <row r="411" spans="1:8" x14ac:dyDescent="0.35">
      <c r="A411" s="14" t="s">
        <v>468</v>
      </c>
      <c r="B411" s="47"/>
      <c r="C411" s="55">
        <v>1.2207171501231329</v>
      </c>
      <c r="D411" s="55">
        <v>-1.0372456252003452</v>
      </c>
      <c r="E411" s="55">
        <v>0.18347152492278751</v>
      </c>
      <c r="F411" s="55">
        <v>2.2579627753234779</v>
      </c>
      <c r="H411" s="14"/>
    </row>
    <row r="412" spans="1:8" x14ac:dyDescent="0.35">
      <c r="A412" s="14" t="s">
        <v>469</v>
      </c>
      <c r="B412" s="47"/>
      <c r="C412" s="55">
        <v>1.4429178699980068</v>
      </c>
      <c r="D412" s="55">
        <v>-1.0814366529659538</v>
      </c>
      <c r="E412" s="55">
        <v>0.36148121703205305</v>
      </c>
      <c r="F412" s="55">
        <v>2.5243545229639603</v>
      </c>
      <c r="H412" s="14"/>
    </row>
    <row r="413" spans="1:8" x14ac:dyDescent="0.35">
      <c r="A413" s="14" t="s">
        <v>470</v>
      </c>
      <c r="B413" s="47"/>
      <c r="C413" s="53">
        <v>1.4411352835318405</v>
      </c>
      <c r="D413" s="53">
        <v>-1.0120465736805686</v>
      </c>
      <c r="E413" s="53">
        <v>0.42908870985127195</v>
      </c>
      <c r="F413" s="53">
        <v>2.4531818572124093</v>
      </c>
      <c r="H413" s="14"/>
    </row>
    <row r="414" spans="1:8" x14ac:dyDescent="0.35">
      <c r="A414" s="14" t="s">
        <v>471</v>
      </c>
      <c r="B414" s="47"/>
      <c r="C414" s="53">
        <v>1.3397629425400552</v>
      </c>
      <c r="D414" s="53">
        <v>-1.0262471124690176</v>
      </c>
      <c r="E414" s="53">
        <v>0.31351583007103756</v>
      </c>
      <c r="F414" s="53">
        <v>2.3660100550090735</v>
      </c>
      <c r="H414" s="14"/>
    </row>
    <row r="415" spans="1:8" x14ac:dyDescent="0.35">
      <c r="A415" s="14" t="s">
        <v>472</v>
      </c>
      <c r="B415" s="47"/>
      <c r="C415" s="53">
        <v>1.4346748650593875</v>
      </c>
      <c r="D415" s="53">
        <v>-0.94758185826033414</v>
      </c>
      <c r="E415" s="53">
        <v>0.48709300679905332</v>
      </c>
      <c r="F415" s="53">
        <v>2.3822567233197214</v>
      </c>
      <c r="H415" s="14"/>
    </row>
    <row r="416" spans="1:8" x14ac:dyDescent="0.35">
      <c r="A416" s="14" t="s">
        <v>474</v>
      </c>
      <c r="B416" s="47"/>
      <c r="C416" s="53">
        <v>1.2758993087038242</v>
      </c>
      <c r="D416" s="53">
        <v>-0.94507074313189487</v>
      </c>
      <c r="E416" s="53">
        <v>0.33082856557192919</v>
      </c>
      <c r="F416" s="53">
        <v>2.2209700518357196</v>
      </c>
      <c r="H416" s="14"/>
    </row>
    <row r="417" spans="1:8" x14ac:dyDescent="0.35">
      <c r="A417" s="14" t="s">
        <v>475</v>
      </c>
      <c r="B417" s="47"/>
      <c r="C417" s="53">
        <v>1.3152284108761754</v>
      </c>
      <c r="D417" s="53">
        <v>-0.92296117472754857</v>
      </c>
      <c r="E417" s="53">
        <v>0.39226723614862685</v>
      </c>
      <c r="F417" s="53">
        <v>2.2381895856037244</v>
      </c>
      <c r="H417" s="14"/>
    </row>
    <row r="418" spans="1:8" x14ac:dyDescent="0.35">
      <c r="A418" s="14" t="s">
        <v>476</v>
      </c>
      <c r="B418" s="47"/>
      <c r="C418" s="53">
        <v>1.3767424903781549</v>
      </c>
      <c r="D418" s="53">
        <v>-1.1621843815265838</v>
      </c>
      <c r="E418" s="53">
        <v>0.21455810885157109</v>
      </c>
      <c r="F418" s="53">
        <v>2.5389268719047386</v>
      </c>
      <c r="H418" s="14"/>
    </row>
    <row r="419" spans="1:8" x14ac:dyDescent="0.35">
      <c r="A419" s="14" t="s">
        <v>477</v>
      </c>
      <c r="B419" s="47"/>
      <c r="C419" s="53">
        <v>1.3680014463691412</v>
      </c>
      <c r="D419" s="53">
        <v>-1.1173663277143984</v>
      </c>
      <c r="E419" s="53">
        <v>0.25063511865474297</v>
      </c>
      <c r="F419" s="53">
        <v>2.4853677740835396</v>
      </c>
      <c r="H419" s="14"/>
    </row>
    <row r="420" spans="1:8" x14ac:dyDescent="0.35">
      <c r="A420" s="14" t="s">
        <v>478</v>
      </c>
      <c r="B420" s="47"/>
      <c r="C420" s="53">
        <v>1.3276495719666728</v>
      </c>
      <c r="D420" s="53">
        <v>-1.0928650525233856</v>
      </c>
      <c r="E420" s="53">
        <v>0.2347845194432871</v>
      </c>
      <c r="F420" s="53">
        <v>2.4205146244900591</v>
      </c>
      <c r="H420" s="14"/>
    </row>
    <row r="421" spans="1:8" x14ac:dyDescent="0.35">
      <c r="A421" s="14" t="s">
        <v>479</v>
      </c>
      <c r="B421" s="47"/>
      <c r="C421" s="53">
        <v>1.2958889165561618</v>
      </c>
      <c r="D421" s="53">
        <v>-0.9340613381379177</v>
      </c>
      <c r="E421" s="53">
        <v>0.36182757841824392</v>
      </c>
      <c r="F421" s="53">
        <v>2.2299502546940788</v>
      </c>
      <c r="H421" s="14"/>
    </row>
    <row r="422" spans="1:8" x14ac:dyDescent="0.35">
      <c r="A422" s="14" t="s">
        <v>480</v>
      </c>
      <c r="B422" s="47"/>
      <c r="C422" s="53">
        <v>1.2531524760568424</v>
      </c>
      <c r="D422" s="53">
        <v>-0.82868037223509072</v>
      </c>
      <c r="E422" s="53">
        <v>0.4244721038217516</v>
      </c>
      <c r="F422" s="53">
        <v>2.0818328482919335</v>
      </c>
      <c r="H422" s="14"/>
    </row>
    <row r="423" spans="1:8" x14ac:dyDescent="0.35">
      <c r="A423" s="14" t="s">
        <v>481</v>
      </c>
      <c r="B423" s="47"/>
      <c r="C423" s="53">
        <v>1.2275977089382433</v>
      </c>
      <c r="D423" s="53">
        <v>-0.84224662213727175</v>
      </c>
      <c r="E423" s="53">
        <v>0.38535108680097141</v>
      </c>
      <c r="F423" s="53">
        <v>2.0698443310755157</v>
      </c>
      <c r="H423" s="14"/>
    </row>
    <row r="424" spans="1:8" x14ac:dyDescent="0.35">
      <c r="A424" s="14" t="s">
        <v>482</v>
      </c>
      <c r="B424" s="47"/>
      <c r="C424" s="53">
        <v>1.2452043340953025</v>
      </c>
      <c r="D424" s="53">
        <v>-0.75431308551216047</v>
      </c>
      <c r="E424" s="53">
        <v>0.49089124858314193</v>
      </c>
      <c r="F424" s="53">
        <v>1.9995174196074623</v>
      </c>
      <c r="H424" s="14"/>
    </row>
    <row r="425" spans="1:8" x14ac:dyDescent="0.35">
      <c r="A425" s="14" t="s">
        <v>483</v>
      </c>
      <c r="B425" s="47"/>
      <c r="C425" s="53">
        <v>1.242120104955388</v>
      </c>
      <c r="D425" s="53">
        <v>-0.74871157432977842</v>
      </c>
      <c r="E425" s="53">
        <v>0.49340853062560952</v>
      </c>
      <c r="F425" s="53">
        <v>1.9908316792851664</v>
      </c>
      <c r="H425" s="14"/>
    </row>
    <row r="426" spans="1:8" x14ac:dyDescent="0.35">
      <c r="A426" s="14" t="s">
        <v>484</v>
      </c>
      <c r="B426" s="47"/>
      <c r="C426" s="53">
        <v>1.2649606843997994</v>
      </c>
      <c r="D426" s="53">
        <v>-0.62761110926221675</v>
      </c>
      <c r="E426" s="53">
        <v>0.63734957513758272</v>
      </c>
      <c r="F426" s="53">
        <v>1.8925717936620159</v>
      </c>
      <c r="H426" s="14"/>
    </row>
    <row r="427" spans="1:8" x14ac:dyDescent="0.35">
      <c r="A427" s="14" t="s">
        <v>485</v>
      </c>
      <c r="B427" s="47"/>
      <c r="C427" s="53">
        <v>1.2591522353217393</v>
      </c>
      <c r="D427" s="53">
        <v>-0.61703489661074196</v>
      </c>
      <c r="E427" s="53">
        <v>0.64211733871099741</v>
      </c>
      <c r="F427" s="53">
        <v>1.8761871319324812</v>
      </c>
      <c r="H427" s="14"/>
    </row>
    <row r="428" spans="1:8" x14ac:dyDescent="0.35">
      <c r="A428" s="14" t="s">
        <v>486</v>
      </c>
      <c r="B428" s="47"/>
      <c r="C428" s="53">
        <v>1.3119548821083504</v>
      </c>
      <c r="D428" s="53">
        <v>-0.75953707805621862</v>
      </c>
      <c r="E428" s="53">
        <v>0.55241780405213181</v>
      </c>
      <c r="F428" s="53">
        <v>2.0714919601645692</v>
      </c>
      <c r="H428" s="14"/>
    </row>
    <row r="429" spans="1:8" x14ac:dyDescent="0.35">
      <c r="A429" s="14" t="s">
        <v>487</v>
      </c>
      <c r="B429" s="47"/>
      <c r="C429" s="53">
        <v>1.3379161195206892</v>
      </c>
      <c r="D429" s="53">
        <v>-0.84877133802483651</v>
      </c>
      <c r="E429" s="53">
        <v>0.48914478149585278</v>
      </c>
      <c r="F429" s="53">
        <v>2.186687457545526</v>
      </c>
      <c r="H429" s="14"/>
    </row>
    <row r="430" spans="1:8" x14ac:dyDescent="0.35">
      <c r="A430" s="14" t="s">
        <v>488</v>
      </c>
      <c r="B430" s="47"/>
      <c r="C430" s="53">
        <v>1.3397091129316749</v>
      </c>
      <c r="D430" s="53">
        <v>-0.80980336691468902</v>
      </c>
      <c r="E430" s="53">
        <v>0.52990574601698581</v>
      </c>
      <c r="F430" s="53">
        <v>2.1495124798463641</v>
      </c>
      <c r="H430" s="14"/>
    </row>
    <row r="431" spans="1:8" x14ac:dyDescent="0.35">
      <c r="A431" s="14" t="s">
        <v>489</v>
      </c>
      <c r="B431" s="47"/>
      <c r="C431" s="53">
        <v>1.4572815407130262</v>
      </c>
      <c r="D431" s="53">
        <v>-0.91157592163036827</v>
      </c>
      <c r="E431" s="53">
        <v>0.54570561908265791</v>
      </c>
      <c r="F431" s="53">
        <v>2.3688574623433949</v>
      </c>
      <c r="H431" s="14"/>
    </row>
    <row r="432" spans="1:8" x14ac:dyDescent="0.35">
      <c r="A432" s="14" t="s">
        <v>490</v>
      </c>
      <c r="B432" s="47"/>
      <c r="C432" s="53">
        <v>1.5110854493591339</v>
      </c>
      <c r="D432" s="53">
        <v>-0.82028014469301869</v>
      </c>
      <c r="E432" s="53">
        <v>0.69080530466611523</v>
      </c>
      <c r="F432" s="53">
        <v>2.3313655940521527</v>
      </c>
      <c r="H432" s="14"/>
    </row>
    <row r="433" spans="1:8" x14ac:dyDescent="0.35">
      <c r="A433" s="14" t="s">
        <v>491</v>
      </c>
      <c r="B433" s="47"/>
      <c r="C433" s="53">
        <v>1.5063124409624686</v>
      </c>
      <c r="D433" s="53">
        <v>-0.91774209973751875</v>
      </c>
      <c r="E433" s="53">
        <v>0.58857034122494989</v>
      </c>
      <c r="F433" s="53">
        <v>2.4240545406999865</v>
      </c>
      <c r="H433" s="14"/>
    </row>
    <row r="434" spans="1:8" x14ac:dyDescent="0.35">
      <c r="A434" t="s">
        <v>492</v>
      </c>
      <c r="B434" s="74"/>
      <c r="C434" s="62">
        <v>1.5291837320000412</v>
      </c>
      <c r="D434" s="62">
        <v>-0.93224863905354349</v>
      </c>
      <c r="E434" s="62">
        <v>0.59693509294649749</v>
      </c>
      <c r="F434" s="62">
        <v>2.4614323710535846</v>
      </c>
    </row>
    <row r="435" spans="1:8" x14ac:dyDescent="0.35">
      <c r="A435" t="s">
        <v>493</v>
      </c>
      <c r="B435" s="74"/>
      <c r="C435" s="62">
        <v>1.5183431011452126</v>
      </c>
      <c r="D435" s="62">
        <v>-0.97646367276333323</v>
      </c>
      <c r="E435" s="62">
        <v>0.54187942838187952</v>
      </c>
      <c r="F435" s="62">
        <v>2.4948067739085458</v>
      </c>
    </row>
    <row r="436" spans="1:8" x14ac:dyDescent="0.35">
      <c r="A436" t="s">
        <v>494</v>
      </c>
      <c r="B436" s="74"/>
      <c r="C436" s="62">
        <v>1.364521321669915</v>
      </c>
      <c r="D436" s="62">
        <v>-1.031525653746282</v>
      </c>
      <c r="E436" s="62">
        <v>0.332995667923633</v>
      </c>
      <c r="F436" s="62">
        <v>2.3960469754161977</v>
      </c>
    </row>
    <row r="437" spans="1:8" x14ac:dyDescent="0.35">
      <c r="A437" t="s">
        <v>495</v>
      </c>
      <c r="B437" s="74"/>
      <c r="C437" s="62">
        <v>1.3551906004010119</v>
      </c>
      <c r="D437" s="62">
        <v>-0.93727006791374667</v>
      </c>
      <c r="E437" s="62">
        <v>0.41792053248726524</v>
      </c>
      <c r="F437" s="62">
        <v>2.2924606683147579</v>
      </c>
      <c r="G437" s="62"/>
    </row>
    <row r="438" spans="1:8" x14ac:dyDescent="0.35">
      <c r="A438" t="s">
        <v>497</v>
      </c>
      <c r="B438" s="74"/>
      <c r="C438" s="62">
        <v>1.3560961480497071</v>
      </c>
      <c r="D438" s="62">
        <v>-0.94465313025621678</v>
      </c>
      <c r="E438" s="62">
        <v>0.41144301779349002</v>
      </c>
      <c r="F438" s="62">
        <v>2.3007492783059234</v>
      </c>
      <c r="G438" s="62"/>
    </row>
    <row r="439" spans="1:8" x14ac:dyDescent="0.35">
      <c r="A439" t="s">
        <v>498</v>
      </c>
      <c r="B439" s="74"/>
      <c r="C439" s="62">
        <v>1.3976651630282522</v>
      </c>
      <c r="D439" s="62">
        <v>-1.0164386433251491</v>
      </c>
      <c r="E439" s="62">
        <v>0.38122651970310317</v>
      </c>
      <c r="F439" s="62">
        <v>2.4141038063534008</v>
      </c>
      <c r="G439" s="62"/>
    </row>
    <row r="440" spans="1:8" x14ac:dyDescent="0.35">
      <c r="A440" t="s">
        <v>499</v>
      </c>
      <c r="B440" s="74"/>
      <c r="C440" s="62">
        <v>1.3848946102182387</v>
      </c>
      <c r="D440" s="62">
        <v>-1.0457097708543834</v>
      </c>
      <c r="E440" s="62">
        <v>0.33918483936385529</v>
      </c>
      <c r="F440" s="62">
        <v>2.4306043810726221</v>
      </c>
      <c r="G440" s="62"/>
    </row>
    <row r="441" spans="1:8" x14ac:dyDescent="0.35">
      <c r="A441" t="s">
        <v>500</v>
      </c>
      <c r="B441" s="74"/>
      <c r="C441" s="62">
        <v>1.3370710584700369</v>
      </c>
      <c r="D441" s="62">
        <v>-1.028935401031954</v>
      </c>
      <c r="E441" s="62">
        <v>0.30813565743808286</v>
      </c>
      <c r="F441" s="62">
        <v>2.3660064595019916</v>
      </c>
      <c r="G441" s="62"/>
    </row>
    <row r="442" spans="1:8" x14ac:dyDescent="0.35">
      <c r="A442" t="s">
        <v>501</v>
      </c>
      <c r="B442" s="74"/>
      <c r="C442" s="62">
        <v>1.3752570007044398</v>
      </c>
      <c r="D442" s="62">
        <v>-0.95165116455232368</v>
      </c>
      <c r="E442" s="62">
        <v>0.42360583615211622</v>
      </c>
      <c r="F442" s="62">
        <v>2.3269081652567634</v>
      </c>
      <c r="G442" s="62"/>
    </row>
    <row r="443" spans="1:8" x14ac:dyDescent="0.35">
      <c r="A443" t="s">
        <v>502</v>
      </c>
      <c r="B443" s="74"/>
      <c r="C443" s="62">
        <v>1.3323979120905634</v>
      </c>
      <c r="D443" s="62">
        <v>-0.87780559519328738</v>
      </c>
      <c r="E443" s="62">
        <v>0.45459231689727586</v>
      </c>
      <c r="F443" s="62">
        <v>2.2102035072838504</v>
      </c>
      <c r="G443" s="62"/>
    </row>
    <row r="444" spans="1:8" x14ac:dyDescent="0.35">
      <c r="A444" t="s">
        <v>503</v>
      </c>
      <c r="B444" s="74"/>
      <c r="C444" s="62">
        <v>1.3377396921762097</v>
      </c>
      <c r="D444" s="62">
        <v>-0.88884510042731679</v>
      </c>
      <c r="E444" s="62">
        <v>0.44889459174889285</v>
      </c>
      <c r="F444" s="62">
        <v>2.2265847926035267</v>
      </c>
      <c r="G444" s="62"/>
    </row>
    <row r="445" spans="1:8" x14ac:dyDescent="0.35">
      <c r="A445" t="s">
        <v>504</v>
      </c>
      <c r="B445" s="74"/>
      <c r="C445" s="62">
        <v>1.3132591314482165</v>
      </c>
      <c r="D445" s="62">
        <v>-0.82768252524091845</v>
      </c>
      <c r="E445" s="62">
        <v>0.48557660620729787</v>
      </c>
      <c r="F445" s="62">
        <v>2.1409416566891353</v>
      </c>
      <c r="G445" s="62"/>
    </row>
    <row r="446" spans="1:8" x14ac:dyDescent="0.35">
      <c r="A446" t="s">
        <v>505</v>
      </c>
      <c r="B446" s="74"/>
      <c r="C446" s="62">
        <v>1.4070501880937885</v>
      </c>
      <c r="D446" s="62">
        <v>-0.82961168984509959</v>
      </c>
      <c r="E446" s="62">
        <v>0.57743849824868876</v>
      </c>
      <c r="F446" s="62">
        <v>2.2366618779388876</v>
      </c>
      <c r="G446" s="62"/>
    </row>
    <row r="447" spans="1:8" x14ac:dyDescent="0.35">
      <c r="A447" t="s">
        <v>506</v>
      </c>
      <c r="B447" s="74"/>
      <c r="C447" s="62">
        <v>1.4273372048509954</v>
      </c>
      <c r="D447" s="62">
        <v>-0.83585856879066744</v>
      </c>
      <c r="E447" s="62">
        <v>0.59147863606032813</v>
      </c>
      <c r="F447" s="62">
        <v>2.2631957736416628</v>
      </c>
      <c r="G447" s="62"/>
    </row>
    <row r="448" spans="1:8" x14ac:dyDescent="0.35">
      <c r="A448" t="s">
        <v>507</v>
      </c>
      <c r="B448" s="74"/>
      <c r="C448" s="62">
        <v>1.4423082381310828</v>
      </c>
      <c r="D448" s="62">
        <v>-0.90792715772565724</v>
      </c>
      <c r="E448" s="62">
        <v>0.53438108040542576</v>
      </c>
      <c r="F448" s="62">
        <v>2.3502353958567404</v>
      </c>
      <c r="G448" s="62"/>
    </row>
    <row r="449" spans="1:11" x14ac:dyDescent="0.35">
      <c r="A449" t="s">
        <v>508</v>
      </c>
      <c r="B449" s="74"/>
      <c r="C449" s="62">
        <v>1.4283181878763989</v>
      </c>
      <c r="D449" s="62">
        <v>-0.94302693635017376</v>
      </c>
      <c r="E449" s="62">
        <v>0.48529125152622499</v>
      </c>
      <c r="F449" s="62">
        <v>2.371345124226572</v>
      </c>
      <c r="G449" s="62"/>
    </row>
    <row r="450" spans="1:11" x14ac:dyDescent="0.35">
      <c r="A450" t="s">
        <v>509</v>
      </c>
      <c r="B450" s="74"/>
      <c r="C450" s="62">
        <v>1.474564131395522</v>
      </c>
      <c r="D450" s="62">
        <v>-0.77013563346333147</v>
      </c>
      <c r="E450" s="62">
        <v>0.70442849793219064</v>
      </c>
      <c r="F450" s="62">
        <v>2.2446997648588529</v>
      </c>
      <c r="G450" s="62"/>
    </row>
    <row r="451" spans="1:11" x14ac:dyDescent="0.35">
      <c r="A451" t="s">
        <v>510</v>
      </c>
      <c r="B451" s="74"/>
      <c r="C451" s="62">
        <v>1.5180666432590606</v>
      </c>
      <c r="D451" s="62">
        <v>-0.78070534183132279</v>
      </c>
      <c r="E451" s="62">
        <v>0.73736130142773793</v>
      </c>
      <c r="F451" s="62">
        <v>2.2987719850903843</v>
      </c>
      <c r="G451" s="62"/>
    </row>
    <row r="452" spans="1:11" x14ac:dyDescent="0.35">
      <c r="A452" t="s">
        <v>511</v>
      </c>
      <c r="B452" s="74"/>
      <c r="C452" s="62">
        <v>1.2736709320266746</v>
      </c>
      <c r="D452" s="62">
        <v>-0.70982267162390111</v>
      </c>
      <c r="E452" s="62">
        <v>0.56384826040277347</v>
      </c>
      <c r="F452" s="62">
        <v>1.9834936036505755</v>
      </c>
      <c r="G452" s="62"/>
    </row>
    <row r="453" spans="1:11" x14ac:dyDescent="0.35">
      <c r="A453" t="s">
        <v>512</v>
      </c>
      <c r="B453" s="74"/>
      <c r="C453" s="62">
        <v>1.2485484389424515</v>
      </c>
      <c r="D453" s="62">
        <v>-0.72155833490433774</v>
      </c>
      <c r="E453" s="62">
        <v>0.52699010403811364</v>
      </c>
      <c r="F453" s="62">
        <v>1.9701067738467888</v>
      </c>
      <c r="G453" s="62"/>
    </row>
    <row r="454" spans="1:11" x14ac:dyDescent="0.35">
      <c r="A454" t="s">
        <v>513</v>
      </c>
      <c r="B454" s="83"/>
      <c r="C454" s="62">
        <v>1.4059414404907289</v>
      </c>
      <c r="D454" s="62">
        <v>-0.82031820456447624</v>
      </c>
      <c r="E454" s="62">
        <v>0.58562323592625254</v>
      </c>
      <c r="F454" s="62">
        <v>2.2262596450552055</v>
      </c>
      <c r="G454" s="62"/>
    </row>
    <row r="455" spans="1:11" x14ac:dyDescent="0.35">
      <c r="A455" t="s">
        <v>514</v>
      </c>
      <c r="B455" s="74"/>
      <c r="C455" s="62">
        <v>1.4017160967747595</v>
      </c>
      <c r="D455" s="62">
        <v>-0.82262085025458309</v>
      </c>
      <c r="E455" s="62">
        <v>0.57909524652017641</v>
      </c>
      <c r="F455" s="62">
        <v>2.224336947029343</v>
      </c>
      <c r="G455" s="62"/>
    </row>
    <row r="456" spans="1:11" x14ac:dyDescent="0.35">
      <c r="A456" t="s">
        <v>515</v>
      </c>
      <c r="B456" s="74"/>
      <c r="C456" s="62">
        <v>1.4297517087706537</v>
      </c>
      <c r="D456" s="62">
        <v>-0.99505302649938054</v>
      </c>
      <c r="E456" s="62">
        <v>0.43469868227127312</v>
      </c>
      <c r="F456" s="62">
        <v>2.424804735270035</v>
      </c>
      <c r="G456" s="62"/>
    </row>
    <row r="457" spans="1:11" x14ac:dyDescent="0.35">
      <c r="A457" t="s">
        <v>516</v>
      </c>
      <c r="B457" s="74"/>
      <c r="C457" s="62">
        <v>1.48657332008914</v>
      </c>
      <c r="D457" s="62">
        <v>-0.95463972077938797</v>
      </c>
      <c r="E457" s="62">
        <v>0.53193359930975193</v>
      </c>
      <c r="F457" s="62">
        <v>2.4412130408685284</v>
      </c>
      <c r="G457" s="62"/>
    </row>
    <row r="458" spans="1:11" x14ac:dyDescent="0.35">
      <c r="A458" t="s">
        <v>517</v>
      </c>
      <c r="B458" s="74"/>
      <c r="C458" s="62">
        <v>1.5676373025816497</v>
      </c>
      <c r="D458" s="62">
        <v>-1.060312463176166</v>
      </c>
      <c r="E458" s="62">
        <v>0.50732483940548367</v>
      </c>
      <c r="F458" s="62">
        <v>2.6279497657578164</v>
      </c>
      <c r="G458" s="62"/>
    </row>
    <row r="459" spans="1:11" x14ac:dyDescent="0.35">
      <c r="A459" s="14" t="s">
        <v>524</v>
      </c>
      <c r="B459" s="42"/>
      <c r="C459" s="53">
        <v>1.5067763236304512</v>
      </c>
      <c r="D459" s="53">
        <v>-1.1400585584380225</v>
      </c>
      <c r="E459" s="53">
        <v>0.36671776519242871</v>
      </c>
      <c r="F459" s="53">
        <v>2.6468348820684739</v>
      </c>
      <c r="J459" s="62"/>
      <c r="K459" s="62"/>
    </row>
    <row r="460" spans="1:11" x14ac:dyDescent="0.35">
      <c r="A460" s="14" t="s">
        <v>525</v>
      </c>
      <c r="B460" s="42"/>
      <c r="C460" s="53">
        <v>1.4813244305583524</v>
      </c>
      <c r="D460" s="53">
        <v>-0.81100828384488577</v>
      </c>
      <c r="E460" s="53">
        <v>0.67031614671346662</v>
      </c>
      <c r="F460" s="53">
        <v>2.2923327144032384</v>
      </c>
      <c r="J460" s="62"/>
      <c r="K460" s="62"/>
    </row>
    <row r="461" spans="1:11" x14ac:dyDescent="0.35">
      <c r="A461" s="14" t="s">
        <v>526</v>
      </c>
      <c r="B461" s="42"/>
      <c r="C461" s="53">
        <v>1.4020400694952118</v>
      </c>
      <c r="D461" s="53">
        <v>-0.82149947026201176</v>
      </c>
      <c r="E461" s="53">
        <v>0.58054059923320034</v>
      </c>
      <c r="F461" s="53">
        <v>2.2235395397572235</v>
      </c>
      <c r="J461" s="62"/>
      <c r="K461" s="62"/>
    </row>
    <row r="462" spans="1:11" x14ac:dyDescent="0.35">
      <c r="A462" s="14" t="s">
        <v>527</v>
      </c>
      <c r="B462" s="42"/>
      <c r="C462" s="53">
        <v>1.4190411809384238</v>
      </c>
      <c r="D462" s="53">
        <v>-0.94106099774352847</v>
      </c>
      <c r="E462" s="53">
        <v>0.47798018319489544</v>
      </c>
      <c r="F462" s="53">
        <v>2.3601021786819536</v>
      </c>
      <c r="J462" s="62"/>
      <c r="K462" s="62"/>
    </row>
    <row r="463" spans="1:11" x14ac:dyDescent="0.35">
      <c r="A463" s="14" t="s">
        <v>528</v>
      </c>
      <c r="B463" s="42"/>
      <c r="C463" s="53">
        <v>1.3788029307092859</v>
      </c>
      <c r="D463" s="53">
        <v>-0.98361489293783255</v>
      </c>
      <c r="E463" s="53">
        <v>0.39518803777145339</v>
      </c>
      <c r="F463" s="53">
        <v>2.3624178236471183</v>
      </c>
      <c r="J463" s="62"/>
      <c r="K463" s="62"/>
    </row>
    <row r="464" spans="1:11" x14ac:dyDescent="0.35">
      <c r="A464" s="14" t="s">
        <v>529</v>
      </c>
      <c r="B464" s="42"/>
      <c r="C464" s="53">
        <v>1.3494647377151228</v>
      </c>
      <c r="D464" s="53">
        <v>-0.91761457937371038</v>
      </c>
      <c r="E464" s="53">
        <v>0.43185015834141233</v>
      </c>
      <c r="F464" s="53">
        <v>2.2670793170888337</v>
      </c>
      <c r="J464" s="62"/>
      <c r="K464" s="62"/>
    </row>
    <row r="465" spans="1:11" x14ac:dyDescent="0.35">
      <c r="A465" s="14" t="s">
        <v>530</v>
      </c>
      <c r="B465" s="42"/>
      <c r="C465" s="53">
        <v>1.2848497783445652</v>
      </c>
      <c r="D465" s="53">
        <v>-0.98716525769024732</v>
      </c>
      <c r="E465" s="53">
        <v>0.29768452065431794</v>
      </c>
      <c r="F465" s="53">
        <v>2.2720150360348121</v>
      </c>
      <c r="J465" s="62"/>
      <c r="K465" s="62"/>
    </row>
    <row r="466" spans="1:11" x14ac:dyDescent="0.35">
      <c r="A466" s="14" t="s">
        <v>531</v>
      </c>
      <c r="B466" s="42"/>
      <c r="C466" s="53">
        <v>1.2720591215080894</v>
      </c>
      <c r="D466" s="53">
        <v>-0.99222315160791708</v>
      </c>
      <c r="E466" s="53">
        <v>0.2798359699001724</v>
      </c>
      <c r="F466" s="53">
        <v>2.2642822731160068</v>
      </c>
      <c r="J466" s="62"/>
      <c r="K466" s="62"/>
    </row>
    <row r="467" spans="1:11" x14ac:dyDescent="0.35">
      <c r="A467" s="14" t="s">
        <v>532</v>
      </c>
      <c r="B467" s="42"/>
      <c r="C467" s="53">
        <v>1.3302938987555151</v>
      </c>
      <c r="D467" s="53">
        <v>-0.90311723119899101</v>
      </c>
      <c r="E467" s="53">
        <v>0.42717666755652395</v>
      </c>
      <c r="F467" s="53">
        <v>2.2334111299545065</v>
      </c>
      <c r="J467" s="62"/>
      <c r="K467" s="62"/>
    </row>
    <row r="468" spans="1:11" x14ac:dyDescent="0.35">
      <c r="A468" s="14" t="s">
        <v>533</v>
      </c>
      <c r="B468" s="42"/>
      <c r="C468" s="53">
        <v>1.1854526347975896</v>
      </c>
      <c r="D468" s="53">
        <v>-0.84118712142142948</v>
      </c>
      <c r="E468" s="53">
        <v>0.34426551337616007</v>
      </c>
      <c r="F468" s="53">
        <v>2.0266397562190188</v>
      </c>
      <c r="J468" s="62"/>
      <c r="K468" s="62"/>
    </row>
    <row r="469" spans="1:11" x14ac:dyDescent="0.35">
      <c r="A469" s="14" t="s">
        <v>534</v>
      </c>
      <c r="B469" s="42"/>
      <c r="C469" s="53">
        <v>1.1998154299916142</v>
      </c>
      <c r="D469" s="53">
        <v>-0.78253169293786573</v>
      </c>
      <c r="E469" s="53">
        <v>0.41728373705374833</v>
      </c>
      <c r="F469" s="53">
        <v>1.9823471229294802</v>
      </c>
      <c r="J469" s="62"/>
      <c r="K469" s="62"/>
    </row>
    <row r="470" spans="1:11" x14ac:dyDescent="0.35">
      <c r="A470" s="14" t="s">
        <v>535</v>
      </c>
      <c r="B470" s="42"/>
      <c r="C470" s="53">
        <v>1.2153133401599663</v>
      </c>
      <c r="D470" s="53">
        <v>-0.78521710475211881</v>
      </c>
      <c r="E470" s="53">
        <v>0.43009623540784758</v>
      </c>
      <c r="F470" s="53">
        <v>2.0005304449120853</v>
      </c>
      <c r="J470" s="62"/>
      <c r="K470" s="62"/>
    </row>
    <row r="471" spans="1:11" x14ac:dyDescent="0.35">
      <c r="A471" s="14" t="s">
        <v>536</v>
      </c>
      <c r="B471" s="42"/>
      <c r="C471" s="53">
        <v>1.2030071476499049</v>
      </c>
      <c r="D471" s="53">
        <v>-0.78638873664424991</v>
      </c>
      <c r="E471" s="53">
        <v>0.41661841100565511</v>
      </c>
      <c r="F471" s="53">
        <v>1.9893958842941555</v>
      </c>
      <c r="J471" s="62"/>
      <c r="K471" s="62"/>
    </row>
    <row r="472" spans="1:11" x14ac:dyDescent="0.35">
      <c r="A472" s="14" t="s">
        <v>537</v>
      </c>
      <c r="B472" s="42"/>
      <c r="C472" s="53">
        <v>1.1931198109545422</v>
      </c>
      <c r="D472" s="53">
        <v>-0.7650943765607654</v>
      </c>
      <c r="E472" s="53">
        <v>0.42802543439377672</v>
      </c>
      <c r="F472" s="53">
        <v>1.9582141875153076</v>
      </c>
      <c r="J472" s="62"/>
      <c r="K472" s="62"/>
    </row>
    <row r="473" spans="1:11" x14ac:dyDescent="0.35">
      <c r="A473" s="14" t="s">
        <v>538</v>
      </c>
      <c r="B473" s="42"/>
      <c r="C473" s="53">
        <v>1.2007784595320281</v>
      </c>
      <c r="D473" s="53">
        <v>-0.7570132507082209</v>
      </c>
      <c r="E473" s="53">
        <v>0.44376520882380727</v>
      </c>
      <c r="F473" s="53">
        <v>1.9577917102402489</v>
      </c>
      <c r="J473" s="62"/>
      <c r="K473" s="62"/>
    </row>
    <row r="474" spans="1:11" x14ac:dyDescent="0.35">
      <c r="A474" s="14" t="s">
        <v>539</v>
      </c>
      <c r="B474" s="42"/>
      <c r="C474" s="53">
        <v>1.1817149471557893</v>
      </c>
      <c r="D474" s="53">
        <v>-0.83418669420887392</v>
      </c>
      <c r="E474" s="53">
        <v>0.34752825294691542</v>
      </c>
      <c r="F474" s="53">
        <v>2.0159016413646631</v>
      </c>
      <c r="J474" s="62"/>
      <c r="K474" s="62"/>
    </row>
    <row r="475" spans="1:11" x14ac:dyDescent="0.35">
      <c r="A475" s="14" t="s">
        <v>540</v>
      </c>
      <c r="B475" s="42"/>
      <c r="C475" s="53">
        <v>1.1913831801504815</v>
      </c>
      <c r="D475" s="53">
        <v>-0.9603331364854174</v>
      </c>
      <c r="E475" s="53">
        <v>0.23105004366506421</v>
      </c>
      <c r="F475" s="53">
        <v>2.1517163166358992</v>
      </c>
      <c r="J475" s="62"/>
      <c r="K475" s="62"/>
    </row>
    <row r="476" spans="1:11" x14ac:dyDescent="0.35">
      <c r="A476" s="14" t="s">
        <v>541</v>
      </c>
      <c r="B476" s="42"/>
      <c r="C476" s="53">
        <v>1.1923540413840221</v>
      </c>
      <c r="D476" s="53">
        <v>-0.94106335575014455</v>
      </c>
      <c r="E476" s="53">
        <v>0.25129068563387752</v>
      </c>
      <c r="F476" s="53">
        <v>2.1334173971341666</v>
      </c>
      <c r="J476" s="62"/>
      <c r="K476" s="62"/>
    </row>
    <row r="477" spans="1:11" x14ac:dyDescent="0.35">
      <c r="A477" s="14" t="s">
        <v>542</v>
      </c>
      <c r="B477" s="42"/>
      <c r="C477" s="53">
        <v>1.1891120940639364</v>
      </c>
      <c r="D477" s="53">
        <v>-0.95941943747133829</v>
      </c>
      <c r="E477" s="53">
        <v>0.22969265659259816</v>
      </c>
      <c r="F477" s="53">
        <v>2.1485315315352751</v>
      </c>
      <c r="J477" s="62"/>
      <c r="K477" s="62"/>
    </row>
    <row r="478" spans="1:11" x14ac:dyDescent="0.35">
      <c r="A478" s="14" t="s">
        <v>543</v>
      </c>
      <c r="B478" s="42"/>
      <c r="C478" s="53">
        <v>1.2102464146774976</v>
      </c>
      <c r="D478" s="53">
        <v>-1.0060285800351079</v>
      </c>
      <c r="E478" s="53">
        <v>0.20421783464238982</v>
      </c>
      <c r="F478" s="53">
        <v>2.2162749947126059</v>
      </c>
      <c r="J478" s="62"/>
      <c r="K478" s="62"/>
    </row>
    <row r="479" spans="1:11" x14ac:dyDescent="0.35">
      <c r="A479" s="14" t="s">
        <v>544</v>
      </c>
      <c r="B479" s="42"/>
      <c r="C479" s="53">
        <v>1.2166051915770915</v>
      </c>
      <c r="D479" s="53">
        <v>-1.0038852619519811</v>
      </c>
      <c r="E479" s="53">
        <v>0.21271992962511044</v>
      </c>
      <c r="F479" s="53">
        <v>2.2204904535290728</v>
      </c>
      <c r="J479" s="62"/>
      <c r="K479" s="62"/>
    </row>
    <row r="480" spans="1:11" x14ac:dyDescent="0.35">
      <c r="A480" s="14" t="s">
        <v>545</v>
      </c>
      <c r="B480" s="42"/>
      <c r="C480" s="53">
        <v>1.2115021560590347</v>
      </c>
      <c r="D480" s="53">
        <v>-1.0259523197290878</v>
      </c>
      <c r="E480" s="53">
        <v>0.18554983632994668</v>
      </c>
      <c r="F480" s="53">
        <v>2.2374544757881232</v>
      </c>
      <c r="J480" s="62"/>
      <c r="K480" s="62"/>
    </row>
    <row r="481" spans="1:11" x14ac:dyDescent="0.35">
      <c r="A481" s="14" t="s">
        <v>546</v>
      </c>
      <c r="B481" s="42"/>
      <c r="C481" s="53">
        <v>1.2432410045183324</v>
      </c>
      <c r="D481" s="53">
        <v>-0.98710980015748684</v>
      </c>
      <c r="E481" s="53">
        <v>0.25613120436084547</v>
      </c>
      <c r="F481" s="53">
        <v>2.2303508046758189</v>
      </c>
      <c r="J481" s="62"/>
      <c r="K481" s="62"/>
    </row>
    <row r="482" spans="1:11" x14ac:dyDescent="0.35">
      <c r="A482" s="14" t="s">
        <v>549</v>
      </c>
      <c r="B482" s="42"/>
      <c r="C482" s="53">
        <v>1.2345359788220402</v>
      </c>
      <c r="D482" s="53">
        <v>-0.98393438833514901</v>
      </c>
      <c r="E482" s="53">
        <v>0.25060159048689101</v>
      </c>
      <c r="F482" s="53">
        <v>2.218470367157189</v>
      </c>
      <c r="J482" s="62"/>
      <c r="K482" s="62"/>
    </row>
    <row r="483" spans="1:11" x14ac:dyDescent="0.35">
      <c r="A483" s="14" t="s">
        <v>550</v>
      </c>
      <c r="B483" s="42"/>
      <c r="C483" s="53">
        <v>1.2391083385882276</v>
      </c>
      <c r="D483" s="53">
        <v>-0.88583635332466071</v>
      </c>
      <c r="E483" s="53">
        <v>0.35327198526356685</v>
      </c>
      <c r="F483" s="53">
        <v>2.1249446919128889</v>
      </c>
      <c r="J483" s="62"/>
      <c r="K483" s="62"/>
    </row>
    <row r="484" spans="1:11" x14ac:dyDescent="0.35">
      <c r="A484" s="14" t="s">
        <v>551</v>
      </c>
      <c r="B484" s="42"/>
      <c r="C484" s="53">
        <v>1.4614236230179669</v>
      </c>
      <c r="D484" s="53">
        <v>-0.88765500584556734</v>
      </c>
      <c r="E484" s="53">
        <v>0.57376861717239958</v>
      </c>
      <c r="F484" s="53">
        <v>2.3490786288635346</v>
      </c>
      <c r="J484" s="62"/>
      <c r="K484" s="62"/>
    </row>
    <row r="485" spans="1:11" x14ac:dyDescent="0.35">
      <c r="A485" s="14" t="s">
        <v>552</v>
      </c>
      <c r="B485" s="42"/>
      <c r="C485" s="53">
        <v>1.3308100900775324</v>
      </c>
      <c r="D485" s="53">
        <v>-1.020641510897073</v>
      </c>
      <c r="E485" s="53">
        <v>0.31016857918045942</v>
      </c>
      <c r="F485" s="53">
        <v>2.3514516009746047</v>
      </c>
      <c r="J485" s="62"/>
      <c r="K485" s="62"/>
    </row>
    <row r="486" spans="1:11" x14ac:dyDescent="0.35">
      <c r="A486" s="14" t="s">
        <v>553</v>
      </c>
      <c r="B486" s="42"/>
      <c r="C486" s="53">
        <v>1.3511641814431541</v>
      </c>
      <c r="D486" s="53">
        <v>-0.98557425851199143</v>
      </c>
      <c r="E486" s="53">
        <v>0.36558992293116249</v>
      </c>
      <c r="F486" s="53">
        <v>2.3367384399551456</v>
      </c>
      <c r="J486" s="62"/>
      <c r="K486" s="62"/>
    </row>
    <row r="487" spans="1:11" x14ac:dyDescent="0.35">
      <c r="A487" s="14" t="s">
        <v>554</v>
      </c>
      <c r="B487" s="42"/>
      <c r="C487" s="53">
        <v>1.4396151857267803</v>
      </c>
      <c r="D487" s="53">
        <v>-1.0622943581012967</v>
      </c>
      <c r="E487" s="53">
        <v>0.3773208276254833</v>
      </c>
      <c r="F487" s="53">
        <v>2.5019095438280767</v>
      </c>
      <c r="J487" s="62"/>
      <c r="K487" s="62"/>
    </row>
    <row r="488" spans="1:11" x14ac:dyDescent="0.35">
      <c r="A488" s="14" t="s">
        <v>555</v>
      </c>
      <c r="B488" s="42"/>
      <c r="C488" s="53">
        <v>1.5076462496324665</v>
      </c>
      <c r="D488" s="53">
        <v>-1.0959713668379116</v>
      </c>
      <c r="E488" s="53">
        <v>0.411674882794555</v>
      </c>
      <c r="F488" s="53">
        <v>2.6036176164703786</v>
      </c>
      <c r="J488" s="62"/>
      <c r="K488" s="62"/>
    </row>
    <row r="489" spans="1:11" x14ac:dyDescent="0.35">
      <c r="A489" s="14" t="s">
        <v>556</v>
      </c>
      <c r="B489" s="42"/>
      <c r="C489" s="53">
        <v>1.5228375002082319</v>
      </c>
      <c r="D489" s="53">
        <v>-1.1712870805886668</v>
      </c>
      <c r="E489" s="53">
        <v>0.35155041961956512</v>
      </c>
      <c r="F489" s="53">
        <v>2.6941245807968981</v>
      </c>
      <c r="J489" s="62"/>
      <c r="K489" s="62"/>
    </row>
    <row r="490" spans="1:11" x14ac:dyDescent="0.35">
      <c r="A490" s="14" t="s">
        <v>557</v>
      </c>
      <c r="B490" s="42"/>
      <c r="C490" s="53">
        <v>1.5441816280994665</v>
      </c>
      <c r="D490" s="53">
        <v>-1.1631698579001086</v>
      </c>
      <c r="E490" s="53">
        <v>0.38101177019935778</v>
      </c>
      <c r="F490" s="53">
        <v>2.7073514859995758</v>
      </c>
      <c r="J490" s="62"/>
      <c r="K490" s="62"/>
    </row>
    <row r="491" spans="1:11" x14ac:dyDescent="0.35">
      <c r="A491" s="14" t="s">
        <v>558</v>
      </c>
      <c r="B491" s="42"/>
      <c r="C491" s="53">
        <v>1.572840779778542</v>
      </c>
      <c r="D491" s="53">
        <v>-1.313105673040561</v>
      </c>
      <c r="E491" s="53">
        <v>0.25973510673798106</v>
      </c>
      <c r="F491" s="53">
        <v>2.8859464528191028</v>
      </c>
      <c r="J491" s="62"/>
      <c r="K491" s="62"/>
    </row>
    <row r="492" spans="1:11" x14ac:dyDescent="0.35">
      <c r="A492" s="14" t="s">
        <v>559</v>
      </c>
      <c r="B492" s="42"/>
      <c r="C492" s="53">
        <v>1.6343584142732022</v>
      </c>
      <c r="D492" s="53">
        <v>-1.4069912285722495</v>
      </c>
      <c r="E492" s="53">
        <v>0.22736718570095252</v>
      </c>
      <c r="F492" s="53">
        <v>3.0413496428454518</v>
      </c>
      <c r="J492" s="62"/>
      <c r="K492" s="62"/>
    </row>
    <row r="493" spans="1:11" x14ac:dyDescent="0.35">
      <c r="A493" s="14" t="s">
        <v>560</v>
      </c>
      <c r="B493" s="42"/>
      <c r="C493" s="53">
        <v>1.5078551345133286</v>
      </c>
      <c r="D493" s="53">
        <v>-1.3814489137536503</v>
      </c>
      <c r="E493" s="53">
        <v>0.12640622075967842</v>
      </c>
      <c r="F493" s="53">
        <v>2.8893040482669776</v>
      </c>
      <c r="J493" s="62"/>
      <c r="K493" s="62"/>
    </row>
    <row r="494" spans="1:11" x14ac:dyDescent="0.35">
      <c r="A494" s="14" t="s">
        <v>561</v>
      </c>
      <c r="B494" s="42"/>
      <c r="C494" s="53">
        <v>1.3715002788554131</v>
      </c>
      <c r="D494" s="53">
        <v>-0.86326576596671278</v>
      </c>
      <c r="E494" s="53">
        <v>0.50823451288870025</v>
      </c>
      <c r="F494" s="53">
        <v>2.2347660448221256</v>
      </c>
      <c r="J494" s="62"/>
      <c r="K494" s="62"/>
    </row>
    <row r="495" spans="1:11" x14ac:dyDescent="0.35">
      <c r="A495" s="14" t="s">
        <v>562</v>
      </c>
      <c r="B495" s="42"/>
      <c r="C495" s="53">
        <v>1.1636911976379143</v>
      </c>
      <c r="D495" s="53">
        <v>-0.78746685690808715</v>
      </c>
      <c r="E495" s="53">
        <v>0.37622434072982708</v>
      </c>
      <c r="F495" s="53">
        <v>1.9511580545460019</v>
      </c>
      <c r="J495" s="62"/>
      <c r="K495" s="62"/>
    </row>
    <row r="496" spans="1:11" x14ac:dyDescent="0.35">
      <c r="A496" s="14" t="s">
        <v>563</v>
      </c>
      <c r="B496" s="42"/>
      <c r="C496" s="53">
        <v>1.1307788808037396</v>
      </c>
      <c r="D496" s="53">
        <v>-0.67231446640137349</v>
      </c>
      <c r="E496" s="53">
        <v>0.45846441440236624</v>
      </c>
      <c r="F496" s="53">
        <v>1.8030933472051125</v>
      </c>
      <c r="J496" s="62"/>
      <c r="K496" s="62"/>
    </row>
    <row r="497" spans="1:11" x14ac:dyDescent="0.35">
      <c r="A497" s="14" t="s">
        <v>564</v>
      </c>
      <c r="B497" s="42"/>
      <c r="C497" s="53">
        <v>1.2149570301969583</v>
      </c>
      <c r="D497" s="53">
        <v>-0.68146246206192629</v>
      </c>
      <c r="E497" s="53">
        <v>0.53349456813503193</v>
      </c>
      <c r="F497" s="53">
        <v>1.896419492258884</v>
      </c>
      <c r="J497" s="62"/>
      <c r="K497" s="62"/>
    </row>
    <row r="498" spans="1:11" x14ac:dyDescent="0.35">
      <c r="A498" s="14" t="s">
        <v>565</v>
      </c>
      <c r="B498" s="42"/>
      <c r="C498" s="53">
        <v>1.2031976818224146</v>
      </c>
      <c r="D498" s="53">
        <v>-0.686868155271813</v>
      </c>
      <c r="E498" s="53">
        <v>0.51632952655060183</v>
      </c>
      <c r="F498" s="53">
        <v>1.8900658370942278</v>
      </c>
      <c r="J498" s="62"/>
      <c r="K498" s="62"/>
    </row>
    <row r="499" spans="1:11" x14ac:dyDescent="0.35">
      <c r="A499" s="14" t="s">
        <v>566</v>
      </c>
      <c r="B499" s="42"/>
      <c r="C499" s="53">
        <v>1.3096815362383749</v>
      </c>
      <c r="D499" s="53">
        <v>-0.83032269186865582</v>
      </c>
      <c r="E499" s="53">
        <v>0.47935884436971921</v>
      </c>
      <c r="F499" s="53">
        <v>2.1400042281070299</v>
      </c>
      <c r="J499" s="62"/>
      <c r="K499" s="62"/>
    </row>
    <row r="500" spans="1:11" x14ac:dyDescent="0.35">
      <c r="A500" s="14" t="s">
        <v>567</v>
      </c>
      <c r="B500" s="42"/>
      <c r="C500" s="53">
        <v>1.1885042384293087</v>
      </c>
      <c r="D500" s="53">
        <v>-0.92325383483763224</v>
      </c>
      <c r="E500" s="53">
        <v>0.26525040359167645</v>
      </c>
      <c r="F500" s="53">
        <v>2.1117580732669405</v>
      </c>
      <c r="J500" s="62"/>
      <c r="K500" s="62"/>
    </row>
    <row r="501" spans="1:11" x14ac:dyDescent="0.35">
      <c r="A501" s="14" t="s">
        <v>568</v>
      </c>
      <c r="B501" s="42"/>
      <c r="C501" s="53">
        <v>1.1877666030851894</v>
      </c>
      <c r="D501" s="53">
        <v>-0.93405468604619235</v>
      </c>
      <c r="E501" s="53">
        <v>0.25371191703899715</v>
      </c>
      <c r="F501" s="53">
        <v>2.1218212891313817</v>
      </c>
      <c r="J501" s="62"/>
      <c r="K501" s="62"/>
    </row>
    <row r="502" spans="1:11" x14ac:dyDescent="0.35">
      <c r="A502" s="14" t="s">
        <v>569</v>
      </c>
      <c r="B502" s="42"/>
      <c r="C502" s="53">
        <v>1.1739452590743265</v>
      </c>
      <c r="D502" s="53">
        <v>-0.90943895626258442</v>
      </c>
      <c r="E502" s="53">
        <v>0.26450630281174209</v>
      </c>
      <c r="F502" s="53">
        <v>2.0833842153369106</v>
      </c>
      <c r="J502" s="62"/>
      <c r="K502" s="62"/>
    </row>
    <row r="503" spans="1:11" x14ac:dyDescent="0.35">
      <c r="A503" s="14" t="s">
        <v>571</v>
      </c>
      <c r="B503" s="42"/>
      <c r="C503" s="53">
        <v>1.1637911096717355</v>
      </c>
      <c r="D503" s="53">
        <v>-0.88824133141530015</v>
      </c>
      <c r="E503" s="53">
        <v>0.27554977825643523</v>
      </c>
      <c r="F503" s="53">
        <v>2.052032441087035</v>
      </c>
      <c r="J503" s="62"/>
      <c r="K503" s="62"/>
    </row>
    <row r="504" spans="1:11" x14ac:dyDescent="0.35">
      <c r="A504" s="14" t="s">
        <v>572</v>
      </c>
      <c r="B504" s="42"/>
      <c r="C504" s="53">
        <v>1.1240156454094925</v>
      </c>
      <c r="D504" s="53">
        <v>-0.89646448449459792</v>
      </c>
      <c r="E504" s="53">
        <v>0.22755116091489463</v>
      </c>
      <c r="F504" s="53">
        <v>2.0204801299040902</v>
      </c>
      <c r="J504" s="62"/>
      <c r="K504" s="62"/>
    </row>
    <row r="505" spans="1:11" x14ac:dyDescent="0.35">
      <c r="A505" s="14" t="s">
        <v>573</v>
      </c>
      <c r="B505" s="42"/>
      <c r="C505" s="53">
        <v>1.1239083507690661</v>
      </c>
      <c r="D505" s="53">
        <v>-0.89613201377121554</v>
      </c>
      <c r="E505" s="53">
        <v>0.2277763369978506</v>
      </c>
      <c r="F505" s="53">
        <v>2.0200403645402814</v>
      </c>
      <c r="J505" s="62"/>
      <c r="K505" s="62"/>
    </row>
    <row r="506" spans="1:11" x14ac:dyDescent="0.35">
      <c r="A506" s="14" t="s">
        <v>574</v>
      </c>
      <c r="B506" s="42"/>
      <c r="C506" s="53">
        <v>1.1038716533769717</v>
      </c>
      <c r="D506" s="53">
        <v>-0.83919136202462818</v>
      </c>
      <c r="E506" s="53">
        <v>0.26468029135234361</v>
      </c>
      <c r="F506" s="53">
        <v>1.9430630154015993</v>
      </c>
      <c r="J506" s="62"/>
      <c r="K506" s="62"/>
    </row>
    <row r="507" spans="1:11" x14ac:dyDescent="0.35">
      <c r="A507" s="14" t="s">
        <v>575</v>
      </c>
      <c r="B507" s="42"/>
      <c r="C507" s="53">
        <v>1.1561307694620406</v>
      </c>
      <c r="D507" s="53">
        <v>-0.86088792574188455</v>
      </c>
      <c r="E507" s="53">
        <v>0.29524284372015619</v>
      </c>
      <c r="F507" s="53">
        <v>2.0170186952039248</v>
      </c>
      <c r="J507" s="62"/>
      <c r="K507" s="62"/>
    </row>
    <row r="508" spans="1:11" x14ac:dyDescent="0.35">
      <c r="A508" s="14" t="s">
        <v>576</v>
      </c>
      <c r="B508" s="42"/>
      <c r="C508" s="53">
        <v>1.1231972684759901</v>
      </c>
      <c r="D508" s="53">
        <v>-1.0045376842763474</v>
      </c>
      <c r="E508" s="53">
        <v>0.11865958419964258</v>
      </c>
      <c r="F508" s="53">
        <v>2.1277349527523377</v>
      </c>
      <c r="J508" s="62"/>
      <c r="K508" s="62"/>
    </row>
    <row r="509" spans="1:11" x14ac:dyDescent="0.35">
      <c r="A509" s="14" t="s">
        <v>577</v>
      </c>
      <c r="B509" s="42"/>
      <c r="C509" s="53">
        <v>1.0878539245783696</v>
      </c>
      <c r="D509" s="53">
        <v>-1.0290325327526662</v>
      </c>
      <c r="E509" s="53">
        <v>5.8821391825703485E-2</v>
      </c>
      <c r="F509" s="53">
        <v>2.1168864573310353</v>
      </c>
      <c r="J509" s="62"/>
      <c r="K509" s="62"/>
    </row>
    <row r="510" spans="1:11" x14ac:dyDescent="0.35">
      <c r="A510" s="14" t="s">
        <v>578</v>
      </c>
      <c r="B510" s="42"/>
      <c r="C510" s="53">
        <v>1.0701143295716871</v>
      </c>
      <c r="D510" s="53">
        <v>-0.99035190992709043</v>
      </c>
      <c r="E510" s="53">
        <v>7.9762419644596697E-2</v>
      </c>
      <c r="F510" s="53">
        <v>2.0604662394987781</v>
      </c>
      <c r="J510" s="62"/>
      <c r="K510" s="62"/>
    </row>
    <row r="511" spans="1:11" x14ac:dyDescent="0.35">
      <c r="A511" s="14" t="s">
        <v>579</v>
      </c>
      <c r="B511" s="42"/>
      <c r="C511" s="53">
        <v>0.8004590266538324</v>
      </c>
      <c r="D511" s="53">
        <v>-0.85283401447126328</v>
      </c>
      <c r="E511" s="53">
        <v>-5.2374987817430753E-2</v>
      </c>
      <c r="F511" s="53">
        <v>1.6532930411250959</v>
      </c>
      <c r="J511" s="62"/>
      <c r="K511" s="62"/>
    </row>
    <row r="512" spans="1:11" x14ac:dyDescent="0.35">
      <c r="A512" s="14" t="s">
        <v>580</v>
      </c>
      <c r="B512" s="42"/>
      <c r="C512" s="53">
        <v>0.82740883873250359</v>
      </c>
      <c r="D512" s="53">
        <v>-0.90110312537084558</v>
      </c>
      <c r="E512" s="53">
        <v>-7.3694286638341933E-2</v>
      </c>
      <c r="F512" s="53">
        <v>1.7285119641033488</v>
      </c>
      <c r="J512" s="62"/>
      <c r="K512" s="62"/>
    </row>
    <row r="513" spans="1:17" x14ac:dyDescent="0.35">
      <c r="A513" s="14" t="s">
        <v>581</v>
      </c>
      <c r="B513" s="42"/>
      <c r="C513" s="53">
        <v>0.93960178523764004</v>
      </c>
      <c r="D513" s="53">
        <v>-0.91099097431495746</v>
      </c>
      <c r="E513" s="53">
        <v>2.8610810922682653E-2</v>
      </c>
      <c r="F513" s="53">
        <v>1.8505927595525975</v>
      </c>
      <c r="J513" s="62"/>
      <c r="K513" s="62"/>
    </row>
    <row r="514" spans="1:17" x14ac:dyDescent="0.35">
      <c r="A514" s="14" t="s">
        <v>582</v>
      </c>
      <c r="B514" s="42"/>
      <c r="C514" s="53">
        <v>0.94764607168482085</v>
      </c>
      <c r="D514" s="53">
        <v>-0.96797958028091957</v>
      </c>
      <c r="E514" s="53">
        <v>-2.033350859609866E-2</v>
      </c>
      <c r="F514" s="53">
        <v>1.9156256519657406</v>
      </c>
      <c r="J514" s="62"/>
      <c r="K514" s="62"/>
    </row>
    <row r="515" spans="1:17" x14ac:dyDescent="0.35">
      <c r="A515" s="14" t="s">
        <v>583</v>
      </c>
      <c r="B515" s="42"/>
      <c r="C515" s="53">
        <v>0.91156526595657239</v>
      </c>
      <c r="D515" s="53">
        <v>-0.90731478164787405</v>
      </c>
      <c r="E515" s="53">
        <v>4.2504843086984215E-3</v>
      </c>
      <c r="F515" s="53">
        <v>1.8188800476044462</v>
      </c>
      <c r="J515" s="62"/>
      <c r="K515" s="62"/>
    </row>
    <row r="516" spans="1:17" x14ac:dyDescent="0.35">
      <c r="A516" s="14" t="s">
        <v>584</v>
      </c>
      <c r="B516" s="42"/>
      <c r="C516" s="53">
        <v>0.95595673164289574</v>
      </c>
      <c r="D516" s="53">
        <v>-0.82976784715541352</v>
      </c>
      <c r="E516" s="53">
        <v>0.12618888448748219</v>
      </c>
      <c r="F516" s="53">
        <v>1.7857245787983087</v>
      </c>
      <c r="J516" s="62"/>
      <c r="K516" s="62"/>
    </row>
    <row r="517" spans="1:17" x14ac:dyDescent="0.35">
      <c r="A517" s="14" t="s">
        <v>585</v>
      </c>
      <c r="B517" s="42"/>
      <c r="C517" s="53">
        <v>0.87410308555286387</v>
      </c>
      <c r="D517" s="53">
        <v>-0.48526578892616568</v>
      </c>
      <c r="E517" s="53">
        <v>0.38883729662669819</v>
      </c>
      <c r="F517" s="53">
        <v>1.3593688744790295</v>
      </c>
      <c r="J517" s="62"/>
      <c r="K517" s="62"/>
    </row>
    <row r="518" spans="1:17" x14ac:dyDescent="0.35">
      <c r="A518" s="14" t="s">
        <v>586</v>
      </c>
      <c r="B518" s="42"/>
      <c r="C518" s="53">
        <v>0.86310959963856038</v>
      </c>
      <c r="D518" s="53">
        <v>-0.51477588709774447</v>
      </c>
      <c r="E518" s="53">
        <v>0.34833371254081608</v>
      </c>
      <c r="F518" s="53">
        <v>1.3778854867363051</v>
      </c>
      <c r="J518" s="62"/>
      <c r="K518" s="62"/>
    </row>
    <row r="519" spans="1:17" x14ac:dyDescent="0.35">
      <c r="A519" s="14" t="s">
        <v>587</v>
      </c>
      <c r="B519" s="42"/>
      <c r="C519" s="53">
        <v>0.84012268456802797</v>
      </c>
      <c r="D519" s="53">
        <v>-0.51678797520892672</v>
      </c>
      <c r="E519" s="53">
        <v>0.32333470935910119</v>
      </c>
      <c r="F519" s="53">
        <v>1.3569106597769545</v>
      </c>
      <c r="J519" s="62"/>
      <c r="K519" s="62"/>
    </row>
    <row r="520" spans="1:17" x14ac:dyDescent="0.35">
      <c r="A520" s="14" t="s">
        <v>588</v>
      </c>
      <c r="B520" s="42"/>
      <c r="C520" s="53">
        <v>0.84088566588719671</v>
      </c>
      <c r="D520" s="53">
        <v>-0.51701431146013344</v>
      </c>
      <c r="E520" s="53">
        <v>0.32387135442706322</v>
      </c>
      <c r="F520" s="53">
        <v>1.3578999773473299</v>
      </c>
      <c r="J520" s="62"/>
      <c r="K520" s="62"/>
    </row>
    <row r="521" spans="1:17" x14ac:dyDescent="0.35">
      <c r="A521" s="14" t="s">
        <v>589</v>
      </c>
      <c r="B521" s="42"/>
      <c r="C521" s="53">
        <v>0.88450147107191424</v>
      </c>
      <c r="D521" s="53">
        <v>-0.50077393161419603</v>
      </c>
      <c r="E521" s="53">
        <v>0.38372753945771815</v>
      </c>
      <c r="F521" s="53">
        <v>1.3852754026861103</v>
      </c>
      <c r="J521" s="62"/>
      <c r="K521" s="62"/>
    </row>
    <row r="522" spans="1:17" x14ac:dyDescent="0.35">
      <c r="A522" s="14" t="s">
        <v>590</v>
      </c>
      <c r="B522" s="42"/>
      <c r="C522" s="53">
        <v>0.8343267743910594</v>
      </c>
      <c r="D522" s="53">
        <v>-0.4994662916468639</v>
      </c>
      <c r="E522" s="53">
        <v>0.3348604827441955</v>
      </c>
      <c r="F522" s="53">
        <v>1.3337930660379229</v>
      </c>
      <c r="J522" s="62"/>
      <c r="K522" s="62"/>
    </row>
    <row r="523" spans="1:17" x14ac:dyDescent="0.35">
      <c r="A523" s="14" t="s">
        <v>591</v>
      </c>
      <c r="B523" s="42"/>
      <c r="C523" s="53">
        <v>0.81656947109626377</v>
      </c>
      <c r="D523" s="53">
        <v>-0.63921995284563116</v>
      </c>
      <c r="E523" s="53">
        <v>0.1773495182506325</v>
      </c>
      <c r="F523" s="53">
        <v>1.4557894239418949</v>
      </c>
      <c r="J523" s="62"/>
      <c r="K523" s="62"/>
    </row>
    <row r="524" spans="1:17" x14ac:dyDescent="0.35">
      <c r="A524" s="14" t="s">
        <v>592</v>
      </c>
      <c r="B524" s="42"/>
      <c r="C524" s="53">
        <v>0.81719293713624352</v>
      </c>
      <c r="D524" s="53">
        <v>-0.65384785754191133</v>
      </c>
      <c r="E524" s="53">
        <v>0.16334507959433217</v>
      </c>
      <c r="F524" s="53">
        <v>1.4710407946781547</v>
      </c>
      <c r="J524" s="62"/>
      <c r="K524" s="62"/>
    </row>
    <row r="525" spans="1:17" x14ac:dyDescent="0.35">
      <c r="A525" s="14"/>
      <c r="B525" s="42"/>
      <c r="C525" s="53"/>
      <c r="D525" s="53"/>
      <c r="E525" s="53"/>
      <c r="F525" s="53"/>
      <c r="J525" s="62"/>
      <c r="K525" s="62"/>
    </row>
    <row r="526" spans="1:17" x14ac:dyDescent="0.35">
      <c r="B526" s="42"/>
      <c r="C526" s="53"/>
      <c r="D526" s="53"/>
      <c r="E526" s="53"/>
      <c r="F526" s="53"/>
    </row>
    <row r="527" spans="1:17" x14ac:dyDescent="0.35">
      <c r="A527" s="94" t="s">
        <v>228</v>
      </c>
      <c r="B527" s="94"/>
      <c r="C527" s="94"/>
      <c r="D527" s="94"/>
      <c r="E527" s="94"/>
      <c r="F527" s="94"/>
      <c r="G527" s="94"/>
      <c r="H527" s="94"/>
      <c r="I527" s="94"/>
      <c r="J527" s="94"/>
      <c r="K527" s="94"/>
      <c r="L527" s="94"/>
      <c r="M527" s="94"/>
      <c r="N527" s="94"/>
      <c r="O527" s="94"/>
      <c r="P527" s="94"/>
      <c r="Q527" s="94"/>
    </row>
    <row r="528" spans="1:17" x14ac:dyDescent="0.35">
      <c r="B528" s="5"/>
    </row>
    <row r="529" spans="1:17" x14ac:dyDescent="0.35">
      <c r="A529" s="43" t="s">
        <v>165</v>
      </c>
      <c r="B529" s="5"/>
    </row>
    <row r="530" spans="1:17" x14ac:dyDescent="0.35">
      <c r="A530" s="4" t="s">
        <v>80</v>
      </c>
      <c r="B530" s="5"/>
    </row>
    <row r="531" spans="1:17" ht="48" customHeight="1" x14ac:dyDescent="0.35">
      <c r="A531" s="93" t="s">
        <v>166</v>
      </c>
      <c r="B531" s="93"/>
      <c r="C531" s="93"/>
      <c r="D531" s="93"/>
      <c r="E531" s="93"/>
      <c r="F531" s="93"/>
      <c r="G531" s="93"/>
      <c r="H531" s="93"/>
      <c r="I531" s="93"/>
      <c r="J531" s="93"/>
      <c r="K531" s="93"/>
      <c r="L531" s="93"/>
      <c r="M531" s="93"/>
      <c r="N531" s="93"/>
      <c r="O531" s="93"/>
      <c r="P531" s="93"/>
      <c r="Q531" s="93"/>
    </row>
    <row r="532" spans="1:17" x14ac:dyDescent="0.35">
      <c r="A532" s="4"/>
      <c r="B532" s="5"/>
    </row>
    <row r="533" spans="1:17" ht="61.5" customHeight="1" x14ac:dyDescent="0.35">
      <c r="A533" s="93" t="s">
        <v>167</v>
      </c>
      <c r="B533" s="93"/>
      <c r="C533" s="93"/>
      <c r="D533" s="93"/>
      <c r="E533" s="93"/>
      <c r="F533" s="93"/>
      <c r="G533" s="93"/>
      <c r="H533" s="93"/>
      <c r="I533" s="93"/>
      <c r="J533" s="93"/>
      <c r="K533" s="93"/>
      <c r="L533" s="93"/>
      <c r="M533" s="93"/>
      <c r="N533" s="93"/>
      <c r="O533" s="93"/>
      <c r="P533" s="93"/>
      <c r="Q533" s="93"/>
    </row>
    <row r="534" spans="1:17" x14ac:dyDescent="0.35">
      <c r="A534" s="4"/>
      <c r="B534" s="5"/>
    </row>
    <row r="535" spans="1:17" ht="103.5" customHeight="1" x14ac:dyDescent="0.35">
      <c r="A535" s="95" t="s">
        <v>425</v>
      </c>
      <c r="B535" s="95"/>
      <c r="C535" s="95"/>
      <c r="D535" s="95"/>
      <c r="E535" s="95"/>
      <c r="F535" s="95"/>
      <c r="G535" s="95"/>
      <c r="H535" s="95"/>
      <c r="I535" s="95"/>
      <c r="J535" s="95"/>
      <c r="K535" s="95"/>
      <c r="L535" s="95"/>
      <c r="M535" s="95"/>
      <c r="N535" s="95"/>
      <c r="O535" s="95"/>
      <c r="P535" s="95"/>
      <c r="Q535" s="95"/>
    </row>
    <row r="536" spans="1:17" ht="68" customHeight="1" x14ac:dyDescent="0.35">
      <c r="A536" s="93" t="s">
        <v>169</v>
      </c>
      <c r="B536" s="93"/>
      <c r="C536" s="93"/>
      <c r="D536" s="93"/>
      <c r="E536" s="93"/>
      <c r="F536" s="93"/>
      <c r="G536" s="93"/>
      <c r="H536" s="93"/>
      <c r="I536" s="93"/>
      <c r="J536" s="93"/>
      <c r="K536" s="93"/>
      <c r="L536" s="93"/>
      <c r="M536" s="93"/>
      <c r="N536" s="93"/>
      <c r="O536" s="93"/>
      <c r="P536" s="93"/>
      <c r="Q536" s="93"/>
    </row>
    <row r="537" spans="1:17" x14ac:dyDescent="0.35">
      <c r="A537" s="4"/>
      <c r="B537" s="5"/>
    </row>
    <row r="538" spans="1:17" ht="89.5" customHeight="1" x14ac:dyDescent="0.35">
      <c r="A538" s="93" t="s">
        <v>170</v>
      </c>
      <c r="B538" s="93"/>
      <c r="C538" s="93"/>
      <c r="D538" s="93"/>
      <c r="E538" s="93"/>
      <c r="F538" s="93"/>
      <c r="G538" s="93"/>
      <c r="H538" s="93"/>
      <c r="I538" s="93"/>
      <c r="J538" s="93"/>
      <c r="K538" s="93"/>
      <c r="L538" s="93"/>
      <c r="M538" s="93"/>
      <c r="N538" s="93"/>
      <c r="O538" s="93"/>
      <c r="P538" s="93"/>
      <c r="Q538" s="93"/>
    </row>
    <row r="539" spans="1:17" x14ac:dyDescent="0.35">
      <c r="A539" s="7"/>
      <c r="B539" s="44"/>
      <c r="D539" s="20"/>
      <c r="E539" s="20"/>
      <c r="G539" s="10"/>
    </row>
    <row r="540" spans="1:17" x14ac:dyDescent="0.35">
      <c r="A540" s="7"/>
      <c r="B540" s="44"/>
      <c r="D540" s="20"/>
      <c r="E540" s="20"/>
      <c r="G540" s="10"/>
    </row>
  </sheetData>
  <mergeCells count="7">
    <mergeCell ref="C1:F1"/>
    <mergeCell ref="A538:Q538"/>
    <mergeCell ref="A527:Q527"/>
    <mergeCell ref="A531:Q531"/>
    <mergeCell ref="A533:Q533"/>
    <mergeCell ref="A535:Q535"/>
    <mergeCell ref="A536:Q536"/>
  </mergeCells>
  <phoneticPr fontId="2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C1795-806B-450C-9BF9-DCA0DC18DAB8}">
  <dimension ref="A1:Q38"/>
  <sheetViews>
    <sheetView workbookViewId="0">
      <selection activeCell="B25" sqref="B25"/>
    </sheetView>
  </sheetViews>
  <sheetFormatPr defaultRowHeight="14.5" x14ac:dyDescent="0.35"/>
  <cols>
    <col min="1" max="1" width="17.7265625" style="14" customWidth="1"/>
    <col min="2" max="2" width="16" customWidth="1"/>
  </cols>
  <sheetData>
    <row r="1" spans="1:2" x14ac:dyDescent="0.35">
      <c r="A1" s="84" t="s">
        <v>303</v>
      </c>
      <c r="B1" s="84" t="s">
        <v>304</v>
      </c>
    </row>
    <row r="2" spans="1:2" x14ac:dyDescent="0.35">
      <c r="A2" s="16">
        <v>44957</v>
      </c>
      <c r="B2" s="17">
        <v>31400750.57</v>
      </c>
    </row>
    <row r="3" spans="1:2" x14ac:dyDescent="0.35">
      <c r="A3" s="16">
        <v>44985</v>
      </c>
      <c r="B3" s="17">
        <v>36240352.93</v>
      </c>
    </row>
    <row r="4" spans="1:2" x14ac:dyDescent="0.35">
      <c r="A4" s="16">
        <v>45016</v>
      </c>
      <c r="B4" s="17">
        <v>35950143.549999997</v>
      </c>
    </row>
    <row r="5" spans="1:2" x14ac:dyDescent="0.35">
      <c r="A5" s="16">
        <v>45046</v>
      </c>
      <c r="B5" s="17">
        <v>36806455.060000002</v>
      </c>
    </row>
    <row r="6" spans="1:2" x14ac:dyDescent="0.35">
      <c r="A6" s="16">
        <v>45077</v>
      </c>
      <c r="B6" s="17">
        <v>39829384.469999999</v>
      </c>
    </row>
    <row r="7" spans="1:2" x14ac:dyDescent="0.35">
      <c r="A7" s="16">
        <v>45107</v>
      </c>
      <c r="B7" s="17">
        <v>38692809.5</v>
      </c>
    </row>
    <row r="8" spans="1:2" x14ac:dyDescent="0.35">
      <c r="A8" s="16">
        <v>45138</v>
      </c>
      <c r="B8" s="17">
        <v>41083952.609999999</v>
      </c>
    </row>
    <row r="9" spans="1:2" x14ac:dyDescent="0.35">
      <c r="A9" s="16">
        <v>45169</v>
      </c>
      <c r="B9" s="17">
        <v>42253031.350000001</v>
      </c>
    </row>
    <row r="10" spans="1:2" x14ac:dyDescent="0.35">
      <c r="A10" s="16">
        <v>45199</v>
      </c>
      <c r="B10" s="17">
        <v>42705068.829999998</v>
      </c>
    </row>
    <row r="11" spans="1:2" x14ac:dyDescent="0.35">
      <c r="A11" s="16">
        <v>45230</v>
      </c>
      <c r="B11" s="17">
        <v>50191190.200000003</v>
      </c>
    </row>
    <row r="12" spans="1:2" x14ac:dyDescent="0.35">
      <c r="A12" s="16">
        <v>45260</v>
      </c>
      <c r="B12" s="17">
        <v>51910797.25</v>
      </c>
    </row>
    <row r="13" spans="1:2" x14ac:dyDescent="0.35">
      <c r="A13" s="16">
        <v>45291</v>
      </c>
      <c r="B13" s="17">
        <v>58674130.649999999</v>
      </c>
    </row>
    <row r="14" spans="1:2" x14ac:dyDescent="0.35">
      <c r="A14" s="16">
        <v>45322</v>
      </c>
      <c r="B14" s="17">
        <v>68670498.620000005</v>
      </c>
    </row>
    <row r="15" spans="1:2" x14ac:dyDescent="0.35">
      <c r="A15" s="35">
        <v>45351</v>
      </c>
      <c r="B15" s="17">
        <v>81275179.959999993</v>
      </c>
    </row>
    <row r="16" spans="1:2" x14ac:dyDescent="0.35">
      <c r="A16" s="14">
        <v>45379</v>
      </c>
      <c r="B16" s="17">
        <v>87359032.909999996</v>
      </c>
    </row>
    <row r="17" spans="1:17" x14ac:dyDescent="0.35">
      <c r="A17" s="14">
        <v>45412</v>
      </c>
      <c r="B17" s="17">
        <v>93754442.400000006</v>
      </c>
    </row>
    <row r="18" spans="1:17" x14ac:dyDescent="0.35">
      <c r="A18" s="14">
        <v>45443</v>
      </c>
      <c r="B18" s="17">
        <v>87759352.140000001</v>
      </c>
    </row>
    <row r="19" spans="1:17" x14ac:dyDescent="0.35">
      <c r="A19" s="14">
        <v>45473</v>
      </c>
      <c r="B19" s="17">
        <v>76357376.879999995</v>
      </c>
    </row>
    <row r="20" spans="1:17" x14ac:dyDescent="0.35">
      <c r="A20" s="14">
        <v>45504</v>
      </c>
      <c r="B20" s="17">
        <v>80242205.950000003</v>
      </c>
    </row>
    <row r="21" spans="1:17" x14ac:dyDescent="0.35">
      <c r="A21" s="14">
        <v>45535</v>
      </c>
      <c r="B21" s="17">
        <v>84423673.099999994</v>
      </c>
    </row>
    <row r="22" spans="1:17" x14ac:dyDescent="0.35">
      <c r="A22" s="14">
        <v>45565</v>
      </c>
      <c r="B22" s="17">
        <v>82897792.159999996</v>
      </c>
    </row>
    <row r="23" spans="1:17" x14ac:dyDescent="0.35">
      <c r="A23" s="14">
        <v>45596</v>
      </c>
      <c r="B23" s="17">
        <v>84012999.12320517</v>
      </c>
    </row>
    <row r="24" spans="1:17" x14ac:dyDescent="0.35">
      <c r="A24" s="14">
        <v>45626</v>
      </c>
      <c r="B24" s="17">
        <v>78017490</v>
      </c>
    </row>
    <row r="25" spans="1:17" x14ac:dyDescent="0.35">
      <c r="A25" s="14">
        <v>45657</v>
      </c>
      <c r="B25" s="17">
        <v>73004370</v>
      </c>
    </row>
    <row r="27" spans="1:17" x14ac:dyDescent="0.35">
      <c r="A27" s="91" t="s">
        <v>228</v>
      </c>
      <c r="B27" s="91"/>
      <c r="C27" s="91"/>
      <c r="D27" s="91"/>
      <c r="E27" s="91"/>
      <c r="F27" s="91"/>
      <c r="G27" s="91"/>
      <c r="H27" s="91"/>
      <c r="I27" s="91"/>
      <c r="J27" s="91"/>
      <c r="K27" s="91"/>
      <c r="L27" s="91"/>
      <c r="M27" s="91"/>
      <c r="N27" s="91"/>
      <c r="O27" s="91"/>
      <c r="P27" s="91"/>
      <c r="Q27" s="91"/>
    </row>
    <row r="28" spans="1:17" x14ac:dyDescent="0.35">
      <c r="A28" s="1"/>
      <c r="B28" s="2"/>
      <c r="C28" s="1"/>
      <c r="D28" s="1"/>
      <c r="E28" s="1"/>
      <c r="F28" s="1"/>
      <c r="G28" s="1"/>
      <c r="H28" s="1"/>
      <c r="I28" s="1"/>
      <c r="J28" s="1"/>
      <c r="K28" s="1"/>
      <c r="L28" s="1"/>
      <c r="M28" s="1"/>
      <c r="N28" s="1"/>
      <c r="O28" s="1"/>
      <c r="P28" s="1"/>
      <c r="Q28" s="1"/>
    </row>
    <row r="29" spans="1:17" x14ac:dyDescent="0.35">
      <c r="A29" s="3" t="s">
        <v>165</v>
      </c>
      <c r="B29" s="2"/>
      <c r="C29" s="1"/>
      <c r="D29" s="1"/>
      <c r="E29" s="1"/>
      <c r="F29" s="1"/>
      <c r="G29" s="1"/>
      <c r="H29" s="1"/>
      <c r="I29" s="1"/>
      <c r="J29" s="1"/>
      <c r="K29" s="1"/>
      <c r="L29" s="1"/>
      <c r="M29" s="1"/>
      <c r="N29" s="1"/>
      <c r="O29" s="1"/>
      <c r="P29" s="1"/>
      <c r="Q29" s="1"/>
    </row>
    <row r="30" spans="1:17" x14ac:dyDescent="0.35">
      <c r="A30" s="4" t="s">
        <v>80</v>
      </c>
      <c r="B30" s="5"/>
    </row>
    <row r="31" spans="1:17" ht="49.5" customHeight="1" x14ac:dyDescent="0.35">
      <c r="A31" s="88" t="s">
        <v>166</v>
      </c>
      <c r="B31" s="88"/>
      <c r="C31" s="88"/>
      <c r="D31" s="88"/>
      <c r="E31" s="88"/>
      <c r="F31" s="88"/>
      <c r="G31" s="88"/>
      <c r="H31" s="88"/>
      <c r="I31" s="88"/>
      <c r="J31" s="88"/>
      <c r="K31" s="88"/>
      <c r="L31" s="88"/>
      <c r="M31" s="88"/>
      <c r="N31" s="88"/>
      <c r="O31" s="88"/>
      <c r="P31" s="88"/>
      <c r="Q31" s="88"/>
    </row>
    <row r="32" spans="1:17" x14ac:dyDescent="0.35">
      <c r="A32" s="6"/>
      <c r="B32" s="5"/>
    </row>
    <row r="33" spans="1:17" ht="65" customHeight="1" x14ac:dyDescent="0.35">
      <c r="A33" s="88" t="s">
        <v>167</v>
      </c>
      <c r="B33" s="88"/>
      <c r="C33" s="88"/>
      <c r="D33" s="88"/>
      <c r="E33" s="88"/>
      <c r="F33" s="88"/>
      <c r="G33" s="88"/>
      <c r="H33" s="88"/>
      <c r="I33" s="88"/>
      <c r="J33" s="88"/>
      <c r="K33" s="88"/>
      <c r="L33" s="88"/>
      <c r="M33" s="88"/>
      <c r="N33" s="88"/>
      <c r="O33" s="88"/>
      <c r="P33" s="88"/>
      <c r="Q33" s="88"/>
    </row>
    <row r="34" spans="1:17" x14ac:dyDescent="0.35">
      <c r="A34" s="4"/>
      <c r="B34" s="5"/>
    </row>
    <row r="35" spans="1:17" ht="114.5" customHeight="1" x14ac:dyDescent="0.35">
      <c r="A35" s="89" t="s">
        <v>168</v>
      </c>
      <c r="B35" s="89"/>
      <c r="C35" s="89"/>
      <c r="D35" s="89"/>
      <c r="E35" s="89"/>
      <c r="F35" s="89"/>
      <c r="G35" s="89"/>
      <c r="H35" s="89"/>
      <c r="I35" s="89"/>
      <c r="J35" s="89"/>
      <c r="K35" s="89"/>
      <c r="L35" s="89"/>
      <c r="M35" s="89"/>
      <c r="N35" s="89"/>
      <c r="O35" s="89"/>
      <c r="P35" s="89"/>
      <c r="Q35" s="89"/>
    </row>
    <row r="36" spans="1:17" ht="51" customHeight="1" x14ac:dyDescent="0.35">
      <c r="A36" s="88" t="s">
        <v>169</v>
      </c>
      <c r="B36" s="88"/>
      <c r="C36" s="88"/>
      <c r="D36" s="88"/>
      <c r="E36" s="88"/>
      <c r="F36" s="88"/>
      <c r="G36" s="88"/>
      <c r="H36" s="88"/>
      <c r="I36" s="88"/>
      <c r="J36" s="88"/>
      <c r="K36" s="88"/>
      <c r="L36" s="88"/>
      <c r="M36" s="88"/>
      <c r="N36" s="88"/>
      <c r="O36" s="88"/>
      <c r="P36" s="88"/>
      <c r="Q36" s="88"/>
    </row>
    <row r="37" spans="1:17" x14ac:dyDescent="0.35">
      <c r="A37" s="4"/>
      <c r="B37" s="5"/>
    </row>
    <row r="38" spans="1:17" ht="54.5" customHeight="1" x14ac:dyDescent="0.35">
      <c r="A38" s="88" t="s">
        <v>170</v>
      </c>
      <c r="B38" s="88"/>
      <c r="C38" s="88"/>
      <c r="D38" s="88"/>
      <c r="E38" s="88"/>
      <c r="F38" s="88"/>
      <c r="G38" s="88"/>
      <c r="H38" s="88"/>
      <c r="I38" s="88"/>
      <c r="J38" s="88"/>
      <c r="K38" s="88"/>
      <c r="L38" s="88"/>
      <c r="M38" s="88"/>
      <c r="N38" s="88"/>
      <c r="O38" s="88"/>
      <c r="P38" s="88"/>
      <c r="Q38" s="88"/>
    </row>
  </sheetData>
  <mergeCells count="6">
    <mergeCell ref="A38:Q38"/>
    <mergeCell ref="A27:Q27"/>
    <mergeCell ref="A31:Q31"/>
    <mergeCell ref="A33:Q33"/>
    <mergeCell ref="A35:Q35"/>
    <mergeCell ref="A36:Q3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A490525EEDCD47B1C8745AB8F6D769" ma:contentTypeVersion="6" ma:contentTypeDescription="Create a new document." ma:contentTypeScope="" ma:versionID="d1b70d7ff17c81296004841414414f54">
  <xsd:schema xmlns:xsd="http://www.w3.org/2001/XMLSchema" xmlns:xs="http://www.w3.org/2001/XMLSchema" xmlns:p="http://schemas.microsoft.com/office/2006/metadata/properties" xmlns:ns2="8996a84b-be9f-47e4-9a4a-7b6b99f407db" xmlns:ns3="923e1776-a5c4-499c-83fd-0b7c46984e57" targetNamespace="http://schemas.microsoft.com/office/2006/metadata/properties" ma:root="true" ma:fieldsID="e5b9578769dad0986c400eee6f26d24f" ns2:_="" ns3:_="">
    <xsd:import namespace="8996a84b-be9f-47e4-9a4a-7b6b99f407db"/>
    <xsd:import namespace="923e1776-a5c4-499c-83fd-0b7c46984e5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96a84b-be9f-47e4-9a4a-7b6b99f407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3e1776-a5c4-499c-83fd-0b7c46984e5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520998-13B8-4A7B-85F7-C861B5A38EE6}">
  <ds:schemaRefs>
    <ds:schemaRef ds:uri="http://schemas.microsoft.com/sharepoint/v3/contenttype/forms"/>
  </ds:schemaRefs>
</ds:datastoreItem>
</file>

<file path=customXml/itemProps2.xml><?xml version="1.0" encoding="utf-8"?>
<ds:datastoreItem xmlns:ds="http://schemas.openxmlformats.org/officeDocument/2006/customXml" ds:itemID="{BCDF4BA1-6C64-434C-B017-7C0E00AB47C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9BA56AC-4D97-43A3-961A-78214A294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96a84b-be9f-47e4-9a4a-7b6b99f407db"/>
    <ds:schemaRef ds:uri="923e1776-a5c4-499c-83fd-0b7c46984e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Estimated Daily Net Returns</vt:lpstr>
      <vt:lpstr>Monthly Returns and Attribution</vt:lpstr>
      <vt:lpstr>Allostery MA Daily Exposures</vt:lpstr>
      <vt:lpstr>Allostery Master Monthly AUM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Modest</dc:creator>
  <cp:lastModifiedBy>Lee Kafafian</cp:lastModifiedBy>
  <cp:lastPrinted>2023-09-05T17:06:41Z</cp:lastPrinted>
  <dcterms:created xsi:type="dcterms:W3CDTF">2023-02-22T22:29:27Z</dcterms:created>
  <dcterms:modified xsi:type="dcterms:W3CDTF">2025-01-29T14:26:54Z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2023-02-22T22:31:05Z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0bec8574-e162-47d3-853d-72480033babb</vt:lpwstr>
  </property>
  <property fmtid="{D5CDD505-2E9C-101B-9397-08002B2CF9AE}" pid="7" name="MSIP_Label_defa4170-0d19-0005-0004-bc88714345d2_ActionId">
    <vt:lpwstr>434dce86-443d-4e3c-8338-241791a8a582</vt:lpwstr>
  </property>
  <property fmtid="{D5CDD505-2E9C-101B-9397-08002B2CF9AE}" pid="8" name="MSIP_Label_defa4170-0d19-0005-0004-bc88714345d2_ContentBits">
    <vt:lpwstr>0</vt:lpwstr>
  </property>
  <property fmtid="{D5CDD505-2E9C-101B-9397-08002B2CF9AE}" pid="9" name="ContentTypeId">
    <vt:lpwstr>0x010100DDA490525EEDCD47B1C8745AB8F6D769</vt:lpwstr>
  </property>
</Properties>
</file>