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usedu-my.sharepoint.com/personal/2224028_ed_tus_ac_jp/Documents/レポート/慣性の法則/"/>
    </mc:Choice>
  </mc:AlternateContent>
  <xr:revisionPtr revIDLastSave="118" documentId="11_35A1E831A7FC07553583F5A2DA90F5C2890DF9D7" xr6:coauthVersionLast="47" xr6:coauthVersionMax="47" xr10:uidLastSave="{19DB5AC0-6571-48C5-95D3-3095DFE1113A}"/>
  <bookViews>
    <workbookView xWindow="-120" yWindow="-120" windowWidth="29040" windowHeight="15720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E2" i="2" a="1"/>
  <c r="E2" i="2"/>
  <c r="D3" i="3" a="1"/>
  <c r="D3" i="3"/>
  <c r="U29" i="1"/>
  <c r="P6" i="1"/>
  <c r="P7" i="1"/>
  <c r="P8" i="1"/>
  <c r="U8" i="1" s="1"/>
  <c r="P9" i="1"/>
  <c r="P10" i="1"/>
  <c r="P11" i="1"/>
  <c r="U11" i="1" s="1"/>
  <c r="P12" i="1"/>
  <c r="P13" i="1"/>
  <c r="P14" i="1"/>
  <c r="U14" i="1" s="1"/>
  <c r="P15" i="1"/>
  <c r="U15" i="1" s="1"/>
  <c r="P16" i="1"/>
  <c r="P17" i="1"/>
  <c r="U17" i="1" s="1"/>
  <c r="P18" i="1"/>
  <c r="P19" i="1"/>
  <c r="P20" i="1"/>
  <c r="U20" i="1" s="1"/>
  <c r="P21" i="1"/>
  <c r="P22" i="1"/>
  <c r="P23" i="1"/>
  <c r="P24" i="1"/>
  <c r="P25" i="1"/>
  <c r="U25" i="1" s="1"/>
  <c r="P26" i="1"/>
  <c r="P27" i="1"/>
  <c r="U27" i="1" s="1"/>
  <c r="P28" i="1"/>
  <c r="U28" i="1" s="1"/>
  <c r="P29" i="1"/>
  <c r="P5" i="1"/>
  <c r="U5" i="1" s="1"/>
  <c r="U6" i="1"/>
  <c r="U7" i="1"/>
  <c r="U9" i="1"/>
  <c r="U10" i="1"/>
  <c r="U12" i="1"/>
  <c r="U13" i="1"/>
  <c r="U16" i="1"/>
  <c r="U18" i="1"/>
  <c r="U19" i="1"/>
  <c r="U21" i="1"/>
  <c r="U22" i="1"/>
  <c r="U23" i="1"/>
  <c r="U24" i="1"/>
  <c r="U26" i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5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14" i="4"/>
  <c r="B6" i="4"/>
  <c r="B7" i="4"/>
  <c r="B8" i="4"/>
  <c r="B9" i="4"/>
  <c r="B10" i="4"/>
  <c r="B11" i="4"/>
  <c r="B12" i="4"/>
  <c r="B13" i="4"/>
  <c r="B5" i="4"/>
  <c r="T29" i="1"/>
  <c r="Q29" i="1"/>
  <c r="O29" i="1"/>
  <c r="T28" i="1"/>
  <c r="Q28" i="1"/>
  <c r="O28" i="1"/>
  <c r="T27" i="1"/>
  <c r="Q27" i="1"/>
  <c r="O27" i="1"/>
  <c r="T26" i="1"/>
  <c r="Q26" i="1"/>
  <c r="O26" i="1"/>
  <c r="T25" i="1"/>
  <c r="Q25" i="1"/>
  <c r="O25" i="1"/>
  <c r="T24" i="1"/>
  <c r="Q24" i="1"/>
  <c r="O24" i="1"/>
  <c r="T23" i="1"/>
  <c r="Q23" i="1"/>
  <c r="O23" i="1"/>
  <c r="T22" i="1"/>
  <c r="Q22" i="1"/>
  <c r="O22" i="1"/>
  <c r="T21" i="1"/>
  <c r="Q21" i="1"/>
  <c r="O21" i="1"/>
  <c r="T20" i="1"/>
  <c r="Q20" i="1"/>
  <c r="O20" i="1"/>
  <c r="T19" i="1"/>
  <c r="Q19" i="1"/>
  <c r="O19" i="1"/>
  <c r="T18" i="1"/>
  <c r="Q18" i="1"/>
  <c r="O18" i="1"/>
  <c r="T17" i="1"/>
  <c r="Q17" i="1"/>
  <c r="O17" i="1"/>
  <c r="T16" i="1"/>
  <c r="Q16" i="1"/>
  <c r="O16" i="1"/>
  <c r="T15" i="1"/>
  <c r="Q15" i="1"/>
  <c r="O15" i="1"/>
  <c r="T14" i="1"/>
  <c r="Q14" i="1"/>
  <c r="O14" i="1"/>
  <c r="T13" i="1"/>
  <c r="Q13" i="1"/>
  <c r="O13" i="1"/>
  <c r="T12" i="1"/>
  <c r="Q12" i="1"/>
  <c r="O12" i="1"/>
  <c r="T11" i="1"/>
  <c r="Q11" i="1"/>
  <c r="O11" i="1"/>
  <c r="T10" i="1"/>
  <c r="Q10" i="1"/>
  <c r="O10" i="1"/>
  <c r="T9" i="1"/>
  <c r="Q9" i="1"/>
  <c r="O9" i="1"/>
  <c r="T8" i="1"/>
  <c r="Q8" i="1"/>
  <c r="O8" i="1"/>
  <c r="T7" i="1"/>
  <c r="Q7" i="1"/>
  <c r="O7" i="1"/>
  <c r="T6" i="1"/>
  <c r="Q6" i="1"/>
  <c r="O6" i="1"/>
  <c r="T5" i="1"/>
  <c r="Q5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<sst xmlns="http://schemas.openxmlformats.org/spreadsheetml/2006/main" count="34" uniqueCount="13">
  <si>
    <t>1回目</t>
  </si>
  <si>
    <t>走行距離L=0.3m</t>
  </si>
  <si>
    <t>2回目</t>
  </si>
  <si>
    <t>3回目</t>
  </si>
  <si>
    <t>平均</t>
  </si>
  <si>
    <t>錘の質量(kg)</t>
  </si>
  <si>
    <t>台車の速度(km/h)</t>
  </si>
  <si>
    <t>試走車の速度(km/h)</t>
  </si>
  <si>
    <t>台車の速度(km/h)の二乗</t>
  </si>
  <si>
    <t>錘の質量(kg)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</si>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</sst>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錘の質量と台車の速度との関係</a:t>
            </a:r>
            <a:endParaRPr lang="en-US" altLang="ja-JP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台車の速度(km/h)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Sheet1!$O$5:$O$29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</c:numCache>
            </c:numRef>
          </c:xVal>
          <c:yVal>
            <c:numRef>
              <c:f>Sheet1!$P$5:$P$29</c:f>
              <c:numCache>
                <c:formatCode>General</c:formatCode>
                <c:ptCount val="25"/>
                <c:pt idx="0">
                  <c:v>0.25666666666666665</c:v>
                </c:pt>
                <c:pt idx="1">
                  <c:v>0.82</c:v>
                </c:pt>
                <c:pt idx="2">
                  <c:v>1.1333333333333331</c:v>
                </c:pt>
                <c:pt idx="3">
                  <c:v>1.36</c:v>
                </c:pt>
                <c:pt idx="4">
                  <c:v>1.5633333333333335</c:v>
                </c:pt>
                <c:pt idx="5">
                  <c:v>1.75</c:v>
                </c:pt>
                <c:pt idx="6">
                  <c:v>1.8866666666666665</c:v>
                </c:pt>
                <c:pt idx="7">
                  <c:v>2.0499999999999998</c:v>
                </c:pt>
                <c:pt idx="8">
                  <c:v>2.15</c:v>
                </c:pt>
                <c:pt idx="9">
                  <c:v>2.2799999999999998</c:v>
                </c:pt>
                <c:pt idx="10">
                  <c:v>2.4033333333333338</c:v>
                </c:pt>
                <c:pt idx="11">
                  <c:v>2.5099999999999998</c:v>
                </c:pt>
                <c:pt idx="12">
                  <c:v>2.6066666666666669</c:v>
                </c:pt>
                <c:pt idx="13">
                  <c:v>2.66</c:v>
                </c:pt>
                <c:pt idx="14">
                  <c:v>2.76</c:v>
                </c:pt>
                <c:pt idx="15">
                  <c:v>2.8699999999999997</c:v>
                </c:pt>
                <c:pt idx="16">
                  <c:v>2.9833333333333329</c:v>
                </c:pt>
                <c:pt idx="17">
                  <c:v>3.0400000000000005</c:v>
                </c:pt>
                <c:pt idx="18">
                  <c:v>3.1066666666666669</c:v>
                </c:pt>
                <c:pt idx="19">
                  <c:v>3.1833333333333336</c:v>
                </c:pt>
                <c:pt idx="20">
                  <c:v>3.2300000000000004</c:v>
                </c:pt>
                <c:pt idx="21">
                  <c:v>3.35</c:v>
                </c:pt>
                <c:pt idx="22">
                  <c:v>3.3566666666666669</c:v>
                </c:pt>
                <c:pt idx="23">
                  <c:v>3.42</c:v>
                </c:pt>
                <c:pt idx="24">
                  <c:v>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D-4DF6-9308-992BEB28E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817359"/>
        <c:axId val="668896575"/>
      </c:scatterChart>
      <c:valAx>
        <c:axId val="73981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錘の質量</a:t>
                </a:r>
                <a:r>
                  <a:rPr lang="en-US" altLang="ja-JP"/>
                  <a:t>m(kg)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8896575"/>
        <c:crosses val="autoZero"/>
        <c:crossBetween val="midCat"/>
      </c:valAx>
      <c:valAx>
        <c:axId val="66889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台車の速度</a:t>
                </a:r>
                <a:r>
                  <a:rPr lang="en-US" altLang="ja-JP"/>
                  <a:t>(km/h)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9817359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Sheet1!$U$4</c:f>
              <c:strCache>
                <c:ptCount val="1"/>
                <c:pt idx="0">
                  <c:v>台車の速度(km/h)の二乗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trendline>
            <c:trendlineType val="linear"/>
            <c:intercept val="0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0.21090463692038494"/>
                  <c:y val="5.6944444444444443E-2"/>
                </c:manualLayout>
              </c:layout>
              <c:numFmt formatCode="General" sourceLinked="0"/>
            </c:trendlineLbl>
          </c:trendline>
          <c:trendline>
            <c:trendlineType val="linear"/>
            <c:intercept val="0"/>
            <c:dispRSqr val="0"/>
            <c:dispEq val="1"/>
            <c:trendlineLbl>
              <c:layout>
                <c:manualLayout>
                  <c:x val="-0.25661307961504815"/>
                  <c:y val="-3.5159667541557306E-3"/>
                </c:manualLayout>
              </c:layout>
              <c:numFmt formatCode="General" sourceLinked="0"/>
            </c:trendlineLbl>
          </c:trendline>
          <c:xVal>
            <c:numRef>
              <c:f>Sheet1!$T$5:$T$29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</c:numCache>
            </c:numRef>
          </c:xVal>
          <c:yVal>
            <c:numRef>
              <c:f>Sheet1!$U$5:$U$29</c:f>
              <c:numCache>
                <c:formatCode>General</c:formatCode>
                <c:ptCount val="25"/>
                <c:pt idx="0">
                  <c:v>6.5877777777777771E-2</c:v>
                </c:pt>
                <c:pt idx="1">
                  <c:v>0.67239999999999989</c:v>
                </c:pt>
                <c:pt idx="2">
                  <c:v>1.2844444444444438</c:v>
                </c:pt>
                <c:pt idx="3">
                  <c:v>1.8496000000000004</c:v>
                </c:pt>
                <c:pt idx="4">
                  <c:v>2.4440111111111116</c:v>
                </c:pt>
                <c:pt idx="5">
                  <c:v>3.0625</c:v>
                </c:pt>
                <c:pt idx="6">
                  <c:v>3.5595111111111106</c:v>
                </c:pt>
                <c:pt idx="7">
                  <c:v>4.2024999999999997</c:v>
                </c:pt>
                <c:pt idx="8">
                  <c:v>4.6224999999999996</c:v>
                </c:pt>
                <c:pt idx="9">
                  <c:v>5.1983999999999995</c:v>
                </c:pt>
                <c:pt idx="10">
                  <c:v>5.7760111111111128</c:v>
                </c:pt>
                <c:pt idx="11">
                  <c:v>6.3000999999999987</c:v>
                </c:pt>
                <c:pt idx="12">
                  <c:v>6.7947111111111127</c:v>
                </c:pt>
                <c:pt idx="13">
                  <c:v>7.0756000000000006</c:v>
                </c:pt>
                <c:pt idx="14">
                  <c:v>7.6175999999999986</c:v>
                </c:pt>
                <c:pt idx="15">
                  <c:v>8.2368999999999986</c:v>
                </c:pt>
                <c:pt idx="16">
                  <c:v>8.9002777777777755</c:v>
                </c:pt>
                <c:pt idx="17">
                  <c:v>9.2416000000000036</c:v>
                </c:pt>
                <c:pt idx="18">
                  <c:v>9.6513777777777801</c:v>
                </c:pt>
                <c:pt idx="19">
                  <c:v>10.133611111111113</c:v>
                </c:pt>
                <c:pt idx="20">
                  <c:v>10.432900000000004</c:v>
                </c:pt>
                <c:pt idx="21">
                  <c:v>11.2225</c:v>
                </c:pt>
                <c:pt idx="22">
                  <c:v>11.267211111111113</c:v>
                </c:pt>
                <c:pt idx="23">
                  <c:v>11.696399999999999</c:v>
                </c:pt>
                <c:pt idx="24">
                  <c:v>13.0321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2A-4235-823D-92966F8E6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99007"/>
        <c:axId val="1002897567"/>
      </c:scatterChart>
      <c:valAx>
        <c:axId val="100289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錘の質量</a:t>
                </a:r>
                <a:r>
                  <a:rPr lang="en-US" altLang="ja-JP"/>
                  <a:t>m(kg)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2897567"/>
        <c:crosses val="autoZero"/>
        <c:crossBetween val="midCat"/>
      </c:valAx>
      <c:valAx>
        <c:axId val="100289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台車の速度の二乗</a:t>
                </a:r>
                <a:r>
                  <a:rPr lang="en-US" altLang="ja-JP"/>
                  <a:t>V^2(km^2/h^2)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2899007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Sheet1!$P$7:$P$29</c:f>
              <c:numCache>
                <c:formatCode>General</c:formatCode>
                <c:ptCount val="23"/>
                <c:pt idx="0">
                  <c:v>1.1333333333333331</c:v>
                </c:pt>
                <c:pt idx="1">
                  <c:v>1.36</c:v>
                </c:pt>
                <c:pt idx="2">
                  <c:v>1.5633333333333335</c:v>
                </c:pt>
                <c:pt idx="3">
                  <c:v>1.75</c:v>
                </c:pt>
                <c:pt idx="4">
                  <c:v>1.8866666666666665</c:v>
                </c:pt>
                <c:pt idx="5">
                  <c:v>2.0499999999999998</c:v>
                </c:pt>
                <c:pt idx="6">
                  <c:v>2.15</c:v>
                </c:pt>
                <c:pt idx="7">
                  <c:v>2.2799999999999998</c:v>
                </c:pt>
                <c:pt idx="8">
                  <c:v>2.4033333333333338</c:v>
                </c:pt>
                <c:pt idx="9">
                  <c:v>2.5099999999999998</c:v>
                </c:pt>
                <c:pt idx="10">
                  <c:v>2.6066666666666669</c:v>
                </c:pt>
                <c:pt idx="11">
                  <c:v>2.66</c:v>
                </c:pt>
                <c:pt idx="12">
                  <c:v>2.76</c:v>
                </c:pt>
                <c:pt idx="13">
                  <c:v>2.8699999999999997</c:v>
                </c:pt>
                <c:pt idx="14">
                  <c:v>2.9833333333333329</c:v>
                </c:pt>
                <c:pt idx="15">
                  <c:v>3.0400000000000005</c:v>
                </c:pt>
                <c:pt idx="16">
                  <c:v>3.1066666666666669</c:v>
                </c:pt>
                <c:pt idx="17">
                  <c:v>3.1833333333333336</c:v>
                </c:pt>
                <c:pt idx="18">
                  <c:v>3.2300000000000004</c:v>
                </c:pt>
                <c:pt idx="19">
                  <c:v>3.35</c:v>
                </c:pt>
                <c:pt idx="20">
                  <c:v>3.3566666666666669</c:v>
                </c:pt>
                <c:pt idx="21">
                  <c:v>3.42</c:v>
                </c:pt>
                <c:pt idx="22">
                  <c:v>3.61</c:v>
                </c:pt>
              </c:numCache>
            </c:numRef>
          </c:xVal>
          <c:yVal>
            <c:numRef>
              <c:f>Sheet1!$Q$7:$Q$29</c:f>
              <c:numCache>
                <c:formatCode>General</c:formatCode>
                <c:ptCount val="23"/>
                <c:pt idx="0">
                  <c:v>1.2466666666666668</c:v>
                </c:pt>
                <c:pt idx="1">
                  <c:v>1.5533333333333335</c:v>
                </c:pt>
                <c:pt idx="2">
                  <c:v>1.8466666666666667</c:v>
                </c:pt>
                <c:pt idx="3">
                  <c:v>2.38</c:v>
                </c:pt>
                <c:pt idx="4">
                  <c:v>2.4900000000000002</c:v>
                </c:pt>
                <c:pt idx="5">
                  <c:v>2.73</c:v>
                </c:pt>
                <c:pt idx="6">
                  <c:v>2.8166666666666664</c:v>
                </c:pt>
                <c:pt idx="7">
                  <c:v>2.72</c:v>
                </c:pt>
                <c:pt idx="8">
                  <c:v>3.0199999999999996</c:v>
                </c:pt>
                <c:pt idx="9">
                  <c:v>3.22</c:v>
                </c:pt>
                <c:pt idx="10">
                  <c:v>3.2766666666666668</c:v>
                </c:pt>
                <c:pt idx="11">
                  <c:v>3.2866666666666666</c:v>
                </c:pt>
                <c:pt idx="12">
                  <c:v>3.2633333333333332</c:v>
                </c:pt>
                <c:pt idx="13">
                  <c:v>3.59</c:v>
                </c:pt>
                <c:pt idx="14">
                  <c:v>3.6433333333333331</c:v>
                </c:pt>
                <c:pt idx="15">
                  <c:v>3.7000000000000006</c:v>
                </c:pt>
                <c:pt idx="16">
                  <c:v>3.706666666666667</c:v>
                </c:pt>
                <c:pt idx="17">
                  <c:v>3.5033333333333334</c:v>
                </c:pt>
                <c:pt idx="18">
                  <c:v>3.7366666666666668</c:v>
                </c:pt>
                <c:pt idx="19">
                  <c:v>3.93</c:v>
                </c:pt>
                <c:pt idx="20">
                  <c:v>3.9766666666666666</c:v>
                </c:pt>
                <c:pt idx="21">
                  <c:v>4.0999999999999996</c:v>
                </c:pt>
                <c:pt idx="22">
                  <c:v>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E4-470A-A8E9-C70FBB852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111791"/>
        <c:axId val="986108431"/>
      </c:scatterChart>
      <c:valAx>
        <c:axId val="98611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6108431"/>
        <c:crosses val="autoZero"/>
        <c:crossBetween val="midCat"/>
      </c:valAx>
      <c:valAx>
        <c:axId val="98610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6111791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試走車の速度(km/h)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Sheet2!$A$2:$A$22</c:f>
              <c:numCache>
                <c:formatCode>General</c:formatCode>
                <c:ptCount val="21"/>
                <c:pt idx="0">
                  <c:v>1.1333333333333331</c:v>
                </c:pt>
                <c:pt idx="1">
                  <c:v>1.36</c:v>
                </c:pt>
                <c:pt idx="2">
                  <c:v>1.5633333333333335</c:v>
                </c:pt>
                <c:pt idx="3">
                  <c:v>1.75</c:v>
                </c:pt>
                <c:pt idx="4">
                  <c:v>1.8866666666666665</c:v>
                </c:pt>
                <c:pt idx="5">
                  <c:v>2.0499999999999998</c:v>
                </c:pt>
                <c:pt idx="6">
                  <c:v>2.15</c:v>
                </c:pt>
                <c:pt idx="7">
                  <c:v>2.2799999999999998</c:v>
                </c:pt>
                <c:pt idx="8">
                  <c:v>2.4033333333333338</c:v>
                </c:pt>
                <c:pt idx="9">
                  <c:v>2.5099999999999998</c:v>
                </c:pt>
                <c:pt idx="10">
                  <c:v>2.6066666666666669</c:v>
                </c:pt>
                <c:pt idx="11">
                  <c:v>2.66</c:v>
                </c:pt>
                <c:pt idx="12">
                  <c:v>2.76</c:v>
                </c:pt>
                <c:pt idx="13">
                  <c:v>2.8699999999999997</c:v>
                </c:pt>
                <c:pt idx="14">
                  <c:v>2.9833333333333329</c:v>
                </c:pt>
                <c:pt idx="15">
                  <c:v>3.0400000000000005</c:v>
                </c:pt>
                <c:pt idx="16">
                  <c:v>3.1066666666666669</c:v>
                </c:pt>
                <c:pt idx="17">
                  <c:v>3.1833333333333336</c:v>
                </c:pt>
                <c:pt idx="18">
                  <c:v>3.2300000000000004</c:v>
                </c:pt>
                <c:pt idx="19">
                  <c:v>3.35</c:v>
                </c:pt>
                <c:pt idx="20">
                  <c:v>3.3566666666666669</c:v>
                </c:pt>
              </c:numCache>
            </c:numRef>
          </c:xVal>
          <c:yVal>
            <c:numRef>
              <c:f>Sheet2!$B$2:$B$22</c:f>
              <c:numCache>
                <c:formatCode>General</c:formatCode>
                <c:ptCount val="21"/>
                <c:pt idx="0">
                  <c:v>1.2466666666666668</c:v>
                </c:pt>
                <c:pt idx="1">
                  <c:v>1.5533333333333335</c:v>
                </c:pt>
                <c:pt idx="2">
                  <c:v>1.8466666666666667</c:v>
                </c:pt>
                <c:pt idx="3">
                  <c:v>2.38</c:v>
                </c:pt>
                <c:pt idx="4">
                  <c:v>2.4900000000000002</c:v>
                </c:pt>
                <c:pt idx="5">
                  <c:v>2.73</c:v>
                </c:pt>
                <c:pt idx="6">
                  <c:v>2.8166666666666664</c:v>
                </c:pt>
                <c:pt idx="7">
                  <c:v>2.72</c:v>
                </c:pt>
                <c:pt idx="8">
                  <c:v>3.0199999999999996</c:v>
                </c:pt>
                <c:pt idx="9">
                  <c:v>3.22</c:v>
                </c:pt>
                <c:pt idx="10">
                  <c:v>3.2766666666666668</c:v>
                </c:pt>
                <c:pt idx="11">
                  <c:v>3.2866666666666666</c:v>
                </c:pt>
                <c:pt idx="12">
                  <c:v>3.2633333333333332</c:v>
                </c:pt>
                <c:pt idx="13">
                  <c:v>3.59</c:v>
                </c:pt>
                <c:pt idx="14">
                  <c:v>3.6433333333333331</c:v>
                </c:pt>
                <c:pt idx="15">
                  <c:v>3.7000000000000006</c:v>
                </c:pt>
                <c:pt idx="16">
                  <c:v>3.706666666666667</c:v>
                </c:pt>
                <c:pt idx="17">
                  <c:v>3.5033333333333334</c:v>
                </c:pt>
                <c:pt idx="18">
                  <c:v>3.7366666666666668</c:v>
                </c:pt>
                <c:pt idx="19">
                  <c:v>3.93</c:v>
                </c:pt>
                <c:pt idx="20">
                  <c:v>3.9766666666666666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8-4844-9DBF-5A62CA021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26783"/>
        <c:axId val="105725343"/>
      </c:scatterChart>
      <c:valAx>
        <c:axId val="10572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725343"/>
        <c:crosses val="autoZero"/>
        <c:crossBetween val="midCat"/>
      </c:valAx>
      <c:valAx>
        <c:axId val="1057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72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台車の速度(km/h)の二乗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Sheet3!$A$2:$A$26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</c:numCache>
            </c:numRef>
          </c:xVal>
          <c:yVal>
            <c:numRef>
              <c:f>Sheet3!$B$2:$B$26</c:f>
              <c:numCache>
                <c:formatCode>General</c:formatCode>
                <c:ptCount val="25"/>
                <c:pt idx="0">
                  <c:v>6.5877777777777771E-2</c:v>
                </c:pt>
                <c:pt idx="1">
                  <c:v>0.67239999999999989</c:v>
                </c:pt>
                <c:pt idx="2">
                  <c:v>1.2844444444444438</c:v>
                </c:pt>
                <c:pt idx="3">
                  <c:v>1.8496000000000004</c:v>
                </c:pt>
                <c:pt idx="4">
                  <c:v>2.4440111111111116</c:v>
                </c:pt>
                <c:pt idx="5">
                  <c:v>3.0625</c:v>
                </c:pt>
                <c:pt idx="6">
                  <c:v>3.5595111111111106</c:v>
                </c:pt>
                <c:pt idx="7">
                  <c:v>4.2024999999999997</c:v>
                </c:pt>
                <c:pt idx="8">
                  <c:v>4.6224999999999996</c:v>
                </c:pt>
                <c:pt idx="9">
                  <c:v>5.1983999999999995</c:v>
                </c:pt>
                <c:pt idx="10">
                  <c:v>5.7760111111111128</c:v>
                </c:pt>
                <c:pt idx="11">
                  <c:v>6.3000999999999987</c:v>
                </c:pt>
                <c:pt idx="12">
                  <c:v>6.7947111111111127</c:v>
                </c:pt>
                <c:pt idx="13">
                  <c:v>7.0756000000000006</c:v>
                </c:pt>
                <c:pt idx="14">
                  <c:v>7.6175999999999986</c:v>
                </c:pt>
                <c:pt idx="15">
                  <c:v>8.2368999999999986</c:v>
                </c:pt>
                <c:pt idx="16">
                  <c:v>8.9002777777777755</c:v>
                </c:pt>
                <c:pt idx="17">
                  <c:v>9.2416000000000036</c:v>
                </c:pt>
                <c:pt idx="18">
                  <c:v>9.6513777777777801</c:v>
                </c:pt>
                <c:pt idx="19">
                  <c:v>10.133611111111113</c:v>
                </c:pt>
                <c:pt idx="20">
                  <c:v>10.432900000000004</c:v>
                </c:pt>
                <c:pt idx="21">
                  <c:v>11.2225</c:v>
                </c:pt>
                <c:pt idx="22">
                  <c:v>11.267211111111113</c:v>
                </c:pt>
                <c:pt idx="23">
                  <c:v>11.696399999999999</c:v>
                </c:pt>
                <c:pt idx="24">
                  <c:v>13.0321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6C-4A89-873D-86DBCBB49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803887"/>
        <c:axId val="1817645631"/>
      </c:scatterChart>
      <c:valAx>
        <c:axId val="13188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7645631"/>
        <c:crosses val="autoZero"/>
        <c:crossBetween val="midCat"/>
      </c:valAx>
      <c:valAx>
        <c:axId val="18176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880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</xdr:colOff>
      <xdr:row>29</xdr:row>
      <xdr:rowOff>200025</xdr:rowOff>
    </xdr:from>
    <xdr:to>
      <xdr:col>7</xdr:col>
      <xdr:colOff>595312</xdr:colOff>
      <xdr:row>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557212</xdr:colOff>
      <xdr:row>30</xdr:row>
      <xdr:rowOff>19050</xdr:rowOff>
    </xdr:from>
    <xdr:to>
      <xdr:col>22</xdr:col>
      <xdr:colOff>328612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</xdr:colOff>
      <xdr:row>30</xdr:row>
      <xdr:rowOff>0</xdr:rowOff>
    </xdr:from>
    <xdr:to>
      <xdr:col>14</xdr:col>
      <xdr:colOff>500062</xdr:colOff>
      <xdr:row>41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8</xdr:row>
      <xdr:rowOff>190500</xdr:rowOff>
    </xdr:from>
    <xdr:to>
      <xdr:col>16</xdr:col>
      <xdr:colOff>214312</xdr:colOff>
      <xdr:row>20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F46FC8-1EE0-07E3-D945-B6E5ED73E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8</xdr:row>
      <xdr:rowOff>190500</xdr:rowOff>
    </xdr:from>
    <xdr:to>
      <xdr:col>16</xdr:col>
      <xdr:colOff>214312</xdr:colOff>
      <xdr:row>20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528800-13E5-D344-5EE8-F2B6011BC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9"/>
  <sheetViews>
    <sheetView topLeftCell="A14" workbookViewId="0">
      <selection activeCell="P5" sqref="P5"/>
    </sheetView>
  </sheetViews>
  <sheetFormatPr defaultRowHeight="18.75"/>
  <sheetData>
    <row r="2" spans="2:22">
      <c r="B2" s="1" t="s">
        <v>0</v>
      </c>
      <c r="C2" s="1" t="s">
        <v>1</v>
      </c>
      <c r="D2" s="1"/>
      <c r="E2" s="1"/>
      <c r="F2" s="1" t="s">
        <v>2</v>
      </c>
      <c r="G2" s="1" t="s">
        <v>1</v>
      </c>
      <c r="H2" s="1"/>
      <c r="I2" s="1"/>
      <c r="J2" s="1" t="s">
        <v>3</v>
      </c>
      <c r="K2" s="1" t="s">
        <v>1</v>
      </c>
      <c r="L2" s="1"/>
      <c r="O2" t="s">
        <v>4</v>
      </c>
    </row>
    <row r="3" spans="2:2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22">
      <c r="B4" s="1" t="s">
        <v>5</v>
      </c>
      <c r="C4" s="1" t="s">
        <v>6</v>
      </c>
      <c r="D4" s="1" t="s">
        <v>7</v>
      </c>
      <c r="E4" s="1"/>
      <c r="F4" s="1" t="s">
        <v>5</v>
      </c>
      <c r="G4" s="1" t="s">
        <v>6</v>
      </c>
      <c r="H4" s="1" t="s">
        <v>7</v>
      </c>
      <c r="I4" s="1"/>
      <c r="J4" s="1" t="s">
        <v>5</v>
      </c>
      <c r="K4" s="1" t="s">
        <v>6</v>
      </c>
      <c r="L4" s="1" t="s">
        <v>7</v>
      </c>
      <c r="O4" s="1" t="s">
        <v>5</v>
      </c>
      <c r="P4" s="1" t="s">
        <v>6</v>
      </c>
      <c r="Q4" s="1" t="s">
        <v>7</v>
      </c>
      <c r="T4" s="1" t="s">
        <v>5</v>
      </c>
      <c r="U4" s="1" t="s">
        <v>8</v>
      </c>
      <c r="V4" s="1"/>
    </row>
    <row r="5" spans="2:22">
      <c r="B5" s="1">
        <v>0.01</v>
      </c>
      <c r="C5" s="1">
        <v>0.24</v>
      </c>
      <c r="D5" s="1">
        <v>0</v>
      </c>
      <c r="E5" s="1"/>
      <c r="F5" s="1">
        <v>0.01</v>
      </c>
      <c r="G5" s="1">
        <v>0.28000000000000003</v>
      </c>
      <c r="H5" s="1">
        <v>0</v>
      </c>
      <c r="I5" s="1"/>
      <c r="J5" s="1">
        <v>0.01</v>
      </c>
      <c r="K5" s="1">
        <v>0.25</v>
      </c>
      <c r="L5" s="1">
        <v>0</v>
      </c>
      <c r="O5">
        <f t="shared" ref="O5:O29" si="0">B5</f>
        <v>0.01</v>
      </c>
      <c r="P5">
        <f>AVERAGE(C5,G5,K5)</f>
        <v>0.25666666666666665</v>
      </c>
      <c r="Q5">
        <f t="shared" ref="Q5:Q29" si="1">AVERAGE(D5,H5,L5)</f>
        <v>0</v>
      </c>
      <c r="T5">
        <f t="shared" ref="T5:T29" si="2">B5</f>
        <v>0.01</v>
      </c>
      <c r="U5">
        <f>POWER(P5,2)</f>
        <v>6.5877777777777771E-2</v>
      </c>
    </row>
    <row r="6" spans="2:22">
      <c r="B6" s="1">
        <v>0.02</v>
      </c>
      <c r="C6" s="1">
        <v>0.81</v>
      </c>
      <c r="D6" s="1">
        <v>0</v>
      </c>
      <c r="E6" s="1"/>
      <c r="F6" s="1">
        <v>0.02</v>
      </c>
      <c r="G6" s="1">
        <v>0.82</v>
      </c>
      <c r="H6" s="1">
        <v>0</v>
      </c>
      <c r="I6" s="1"/>
      <c r="J6" s="1">
        <v>0.02</v>
      </c>
      <c r="K6" s="1">
        <v>0.83</v>
      </c>
      <c r="L6" s="1">
        <v>0</v>
      </c>
      <c r="O6">
        <f t="shared" si="0"/>
        <v>0.02</v>
      </c>
      <c r="P6">
        <f t="shared" ref="P6:P29" si="3">AVERAGE(C6,G6,K6)</f>
        <v>0.82</v>
      </c>
      <c r="Q6">
        <f t="shared" si="1"/>
        <v>0</v>
      </c>
      <c r="T6">
        <f t="shared" si="2"/>
        <v>0.02</v>
      </c>
      <c r="U6">
        <f t="shared" ref="U6:U28" si="4">POWER(P6,2)</f>
        <v>0.67239999999999989</v>
      </c>
    </row>
    <row r="7" spans="2:22">
      <c r="B7" s="1">
        <v>0.03</v>
      </c>
      <c r="C7" s="1">
        <v>1.1399999999999999</v>
      </c>
      <c r="D7" s="1">
        <v>1.28</v>
      </c>
      <c r="E7" s="1"/>
      <c r="F7" s="1">
        <v>0.03</v>
      </c>
      <c r="G7" s="1">
        <v>1.1299999999999999</v>
      </c>
      <c r="H7" s="1">
        <v>1.22</v>
      </c>
      <c r="I7" s="1"/>
      <c r="J7" s="1">
        <v>0.03</v>
      </c>
      <c r="K7" s="1">
        <v>1.1299999999999999</v>
      </c>
      <c r="L7" s="1">
        <v>1.24</v>
      </c>
      <c r="O7">
        <f t="shared" si="0"/>
        <v>0.03</v>
      </c>
      <c r="P7">
        <f t="shared" si="3"/>
        <v>1.1333333333333331</v>
      </c>
      <c r="Q7">
        <f t="shared" si="1"/>
        <v>1.2466666666666668</v>
      </c>
      <c r="T7">
        <f t="shared" si="2"/>
        <v>0.03</v>
      </c>
      <c r="U7">
        <f t="shared" si="4"/>
        <v>1.2844444444444438</v>
      </c>
    </row>
    <row r="8" spans="2:22">
      <c r="B8" s="1">
        <v>0.04</v>
      </c>
      <c r="C8" s="1">
        <v>1.36</v>
      </c>
      <c r="D8" s="1">
        <v>1.55</v>
      </c>
      <c r="E8" s="1"/>
      <c r="F8" s="1">
        <v>0.04</v>
      </c>
      <c r="G8" s="1">
        <v>1.35</v>
      </c>
      <c r="H8" s="1">
        <v>1.56</v>
      </c>
      <c r="I8" s="1"/>
      <c r="J8" s="1">
        <v>0.04</v>
      </c>
      <c r="K8" s="1">
        <v>1.37</v>
      </c>
      <c r="L8" s="1">
        <v>1.55</v>
      </c>
      <c r="O8">
        <f t="shared" si="0"/>
        <v>0.04</v>
      </c>
      <c r="P8">
        <f t="shared" si="3"/>
        <v>1.36</v>
      </c>
      <c r="Q8">
        <f t="shared" si="1"/>
        <v>1.5533333333333335</v>
      </c>
      <c r="T8">
        <f t="shared" si="2"/>
        <v>0.04</v>
      </c>
      <c r="U8">
        <f t="shared" si="4"/>
        <v>1.8496000000000004</v>
      </c>
    </row>
    <row r="9" spans="2:22">
      <c r="B9" s="1">
        <v>0.05</v>
      </c>
      <c r="C9" s="1">
        <v>1.57</v>
      </c>
      <c r="D9" s="1">
        <v>1.83</v>
      </c>
      <c r="E9" s="1"/>
      <c r="F9" s="1">
        <v>0.05</v>
      </c>
      <c r="G9" s="1">
        <v>1.53</v>
      </c>
      <c r="H9" s="1">
        <v>1.84</v>
      </c>
      <c r="I9" s="1"/>
      <c r="J9" s="1">
        <v>0.05</v>
      </c>
      <c r="K9" s="1">
        <v>1.59</v>
      </c>
      <c r="L9" s="1">
        <v>1.87</v>
      </c>
      <c r="O9">
        <f t="shared" si="0"/>
        <v>0.05</v>
      </c>
      <c r="P9">
        <f t="shared" si="3"/>
        <v>1.5633333333333335</v>
      </c>
      <c r="Q9">
        <f t="shared" si="1"/>
        <v>1.8466666666666667</v>
      </c>
      <c r="T9">
        <f t="shared" si="2"/>
        <v>0.05</v>
      </c>
      <c r="U9">
        <f t="shared" si="4"/>
        <v>2.4440111111111116</v>
      </c>
    </row>
    <row r="10" spans="2:22">
      <c r="B10" s="1">
        <v>0.06</v>
      </c>
      <c r="C10" s="1">
        <v>1.75</v>
      </c>
      <c r="D10" s="1">
        <v>2.38</v>
      </c>
      <c r="E10" s="1"/>
      <c r="F10" s="1">
        <v>0.06</v>
      </c>
      <c r="G10" s="1">
        <v>1.75</v>
      </c>
      <c r="H10" s="1">
        <v>2.38</v>
      </c>
      <c r="I10" s="1"/>
      <c r="J10" s="1">
        <v>0.06</v>
      </c>
      <c r="K10" s="1">
        <v>1.75</v>
      </c>
      <c r="L10" s="1">
        <v>2.38</v>
      </c>
      <c r="O10">
        <f t="shared" si="0"/>
        <v>0.06</v>
      </c>
      <c r="P10">
        <f t="shared" si="3"/>
        <v>1.75</v>
      </c>
      <c r="Q10">
        <f t="shared" si="1"/>
        <v>2.38</v>
      </c>
      <c r="T10">
        <f t="shared" si="2"/>
        <v>0.06</v>
      </c>
      <c r="U10">
        <f t="shared" si="4"/>
        <v>3.0625</v>
      </c>
    </row>
    <row r="11" spans="2:22">
      <c r="B11" s="1">
        <v>7.0000000000000007E-2</v>
      </c>
      <c r="C11" s="1">
        <v>1.89</v>
      </c>
      <c r="D11" s="1">
        <v>2.4300000000000002</v>
      </c>
      <c r="E11" s="1"/>
      <c r="F11" s="1">
        <v>7.0000000000000007E-2</v>
      </c>
      <c r="G11" s="1">
        <v>1.88</v>
      </c>
      <c r="H11" s="1">
        <v>2.52</v>
      </c>
      <c r="I11" s="1"/>
      <c r="J11" s="1">
        <v>7.0000000000000007E-2</v>
      </c>
      <c r="K11" s="1">
        <v>1.89</v>
      </c>
      <c r="L11" s="1">
        <v>2.52</v>
      </c>
      <c r="O11">
        <f t="shared" si="0"/>
        <v>7.0000000000000007E-2</v>
      </c>
      <c r="P11">
        <f t="shared" si="3"/>
        <v>1.8866666666666665</v>
      </c>
      <c r="Q11">
        <f t="shared" si="1"/>
        <v>2.4900000000000002</v>
      </c>
      <c r="T11">
        <f t="shared" si="2"/>
        <v>7.0000000000000007E-2</v>
      </c>
      <c r="U11">
        <f t="shared" si="4"/>
        <v>3.5595111111111106</v>
      </c>
    </row>
    <row r="12" spans="2:22">
      <c r="B12" s="1">
        <v>0.08</v>
      </c>
      <c r="C12" s="1">
        <v>2.0499999999999998</v>
      </c>
      <c r="D12" s="1">
        <v>2.73</v>
      </c>
      <c r="E12" s="1"/>
      <c r="F12" s="1">
        <v>0.08</v>
      </c>
      <c r="G12" s="1">
        <v>2.0499999999999998</v>
      </c>
      <c r="H12" s="1">
        <v>2.73</v>
      </c>
      <c r="I12" s="1"/>
      <c r="J12" s="1">
        <v>0.08</v>
      </c>
      <c r="K12" s="1">
        <v>2.0499999999999998</v>
      </c>
      <c r="L12" s="1">
        <v>2.73</v>
      </c>
      <c r="O12">
        <f t="shared" si="0"/>
        <v>0.08</v>
      </c>
      <c r="P12">
        <f t="shared" si="3"/>
        <v>2.0499999999999998</v>
      </c>
      <c r="Q12">
        <f t="shared" si="1"/>
        <v>2.73</v>
      </c>
      <c r="T12">
        <f t="shared" si="2"/>
        <v>0.08</v>
      </c>
      <c r="U12">
        <f t="shared" si="4"/>
        <v>4.2024999999999997</v>
      </c>
    </row>
    <row r="13" spans="2:22">
      <c r="B13" s="1">
        <v>0.09</v>
      </c>
      <c r="C13" s="1">
        <v>2.17</v>
      </c>
      <c r="D13" s="1">
        <v>2.81</v>
      </c>
      <c r="E13" s="1"/>
      <c r="F13" s="1">
        <v>0.09</v>
      </c>
      <c r="G13" s="1">
        <v>2.12</v>
      </c>
      <c r="H13" s="1">
        <v>2.79</v>
      </c>
      <c r="I13" s="1"/>
      <c r="J13" s="1">
        <v>0.09</v>
      </c>
      <c r="K13" s="1">
        <v>2.16</v>
      </c>
      <c r="L13" s="1">
        <v>2.85</v>
      </c>
      <c r="O13">
        <f t="shared" si="0"/>
        <v>0.09</v>
      </c>
      <c r="P13">
        <f t="shared" si="3"/>
        <v>2.15</v>
      </c>
      <c r="Q13">
        <f t="shared" si="1"/>
        <v>2.8166666666666664</v>
      </c>
      <c r="T13">
        <f t="shared" si="2"/>
        <v>0.09</v>
      </c>
      <c r="U13">
        <f t="shared" si="4"/>
        <v>4.6224999999999996</v>
      </c>
    </row>
    <row r="14" spans="2:22">
      <c r="B14" s="1">
        <v>0.1</v>
      </c>
      <c r="C14" s="1">
        <v>2.29</v>
      </c>
      <c r="D14" s="1">
        <v>2.65</v>
      </c>
      <c r="E14" s="1"/>
      <c r="F14" s="1">
        <v>0.1</v>
      </c>
      <c r="G14" s="1">
        <v>2.25</v>
      </c>
      <c r="H14" s="1">
        <v>2.69</v>
      </c>
      <c r="I14" s="1"/>
      <c r="J14" s="1">
        <v>0.1</v>
      </c>
      <c r="K14" s="1">
        <v>2.2999999999999998</v>
      </c>
      <c r="L14" s="1">
        <v>2.82</v>
      </c>
      <c r="O14">
        <f t="shared" si="0"/>
        <v>0.1</v>
      </c>
      <c r="P14">
        <f t="shared" si="3"/>
        <v>2.2799999999999998</v>
      </c>
      <c r="Q14">
        <f t="shared" si="1"/>
        <v>2.72</v>
      </c>
      <c r="T14">
        <f t="shared" si="2"/>
        <v>0.1</v>
      </c>
      <c r="U14">
        <f t="shared" si="4"/>
        <v>5.1983999999999995</v>
      </c>
    </row>
    <row r="15" spans="2:22">
      <c r="B15" s="1">
        <v>0.11</v>
      </c>
      <c r="C15" s="1">
        <v>2.41</v>
      </c>
      <c r="D15" s="1">
        <v>3.02</v>
      </c>
      <c r="E15" s="1"/>
      <c r="F15" s="1">
        <v>0.11</v>
      </c>
      <c r="G15" s="1">
        <v>2.39</v>
      </c>
      <c r="H15" s="1">
        <v>3.03</v>
      </c>
      <c r="I15" s="1"/>
      <c r="J15" s="1">
        <v>0.11</v>
      </c>
      <c r="K15" s="1">
        <v>2.41</v>
      </c>
      <c r="L15" s="1">
        <v>3.01</v>
      </c>
      <c r="O15">
        <f t="shared" si="0"/>
        <v>0.11</v>
      </c>
      <c r="P15">
        <f t="shared" si="3"/>
        <v>2.4033333333333338</v>
      </c>
      <c r="Q15">
        <f t="shared" si="1"/>
        <v>3.0199999999999996</v>
      </c>
      <c r="T15">
        <f t="shared" si="2"/>
        <v>0.11</v>
      </c>
      <c r="U15">
        <f t="shared" si="4"/>
        <v>5.7760111111111128</v>
      </c>
    </row>
    <row r="16" spans="2:22">
      <c r="B16" s="1">
        <v>0.12</v>
      </c>
      <c r="C16" s="1">
        <v>2.5099999999999998</v>
      </c>
      <c r="D16" s="1">
        <v>3.22</v>
      </c>
      <c r="E16" s="1"/>
      <c r="F16" s="1">
        <v>0.12</v>
      </c>
      <c r="G16" s="1">
        <v>2.5099999999999998</v>
      </c>
      <c r="H16" s="1">
        <v>3.22</v>
      </c>
      <c r="I16" s="1"/>
      <c r="J16" s="1">
        <v>0.12</v>
      </c>
      <c r="K16" s="1">
        <v>2.5099999999999998</v>
      </c>
      <c r="L16" s="1">
        <v>3.22</v>
      </c>
      <c r="O16">
        <f t="shared" si="0"/>
        <v>0.12</v>
      </c>
      <c r="P16">
        <f t="shared" si="3"/>
        <v>2.5099999999999998</v>
      </c>
      <c r="Q16">
        <f t="shared" si="1"/>
        <v>3.22</v>
      </c>
      <c r="T16">
        <f t="shared" si="2"/>
        <v>0.12</v>
      </c>
      <c r="U16">
        <f t="shared" si="4"/>
        <v>6.3000999999999987</v>
      </c>
    </row>
    <row r="17" spans="2:21">
      <c r="B17" s="1">
        <v>0.13</v>
      </c>
      <c r="C17" s="1">
        <v>2.61</v>
      </c>
      <c r="D17" s="1">
        <v>3.3</v>
      </c>
      <c r="E17" s="1"/>
      <c r="F17" s="1">
        <v>0.13</v>
      </c>
      <c r="G17" s="1">
        <v>2.6</v>
      </c>
      <c r="H17" s="1">
        <v>3.21</v>
      </c>
      <c r="I17" s="1"/>
      <c r="J17" s="1">
        <v>0.13</v>
      </c>
      <c r="K17" s="1">
        <v>2.61</v>
      </c>
      <c r="L17" s="1">
        <v>3.32</v>
      </c>
      <c r="O17">
        <f t="shared" si="0"/>
        <v>0.13</v>
      </c>
      <c r="P17">
        <f t="shared" si="3"/>
        <v>2.6066666666666669</v>
      </c>
      <c r="Q17">
        <f t="shared" si="1"/>
        <v>3.2766666666666668</v>
      </c>
      <c r="T17">
        <f t="shared" si="2"/>
        <v>0.13</v>
      </c>
      <c r="U17">
        <f t="shared" si="4"/>
        <v>6.7947111111111127</v>
      </c>
    </row>
    <row r="18" spans="2:21">
      <c r="B18" s="1">
        <v>0.14000000000000001</v>
      </c>
      <c r="C18" s="1">
        <v>2.66</v>
      </c>
      <c r="D18" s="1">
        <v>3.32</v>
      </c>
      <c r="E18" s="1"/>
      <c r="F18" s="1">
        <v>0.14000000000000001</v>
      </c>
      <c r="G18" s="1">
        <v>2.66</v>
      </c>
      <c r="H18" s="1">
        <v>3.32</v>
      </c>
      <c r="I18" s="1"/>
      <c r="J18" s="1">
        <v>0.14000000000000001</v>
      </c>
      <c r="K18" s="1">
        <v>2.66</v>
      </c>
      <c r="L18" s="1">
        <v>3.22</v>
      </c>
      <c r="O18">
        <f t="shared" si="0"/>
        <v>0.14000000000000001</v>
      </c>
      <c r="P18">
        <f t="shared" si="3"/>
        <v>2.66</v>
      </c>
      <c r="Q18">
        <f t="shared" si="1"/>
        <v>3.2866666666666666</v>
      </c>
      <c r="T18">
        <f t="shared" si="2"/>
        <v>0.14000000000000001</v>
      </c>
      <c r="U18">
        <f t="shared" si="4"/>
        <v>7.0756000000000006</v>
      </c>
    </row>
    <row r="19" spans="2:21">
      <c r="B19" s="1">
        <v>0.15</v>
      </c>
      <c r="C19" s="1">
        <v>2.79</v>
      </c>
      <c r="D19" s="1">
        <v>3.44</v>
      </c>
      <c r="E19" s="1"/>
      <c r="F19" s="1">
        <v>0.15</v>
      </c>
      <c r="G19" s="1">
        <v>2.71</v>
      </c>
      <c r="H19" s="1">
        <v>3.24</v>
      </c>
      <c r="I19" s="1"/>
      <c r="J19" s="1">
        <v>0.15</v>
      </c>
      <c r="K19" s="1">
        <v>2.78</v>
      </c>
      <c r="L19" s="1">
        <v>3.11</v>
      </c>
      <c r="O19">
        <f t="shared" si="0"/>
        <v>0.15</v>
      </c>
      <c r="P19">
        <f t="shared" si="3"/>
        <v>2.76</v>
      </c>
      <c r="Q19">
        <f t="shared" si="1"/>
        <v>3.2633333333333332</v>
      </c>
      <c r="T19">
        <f t="shared" si="2"/>
        <v>0.15</v>
      </c>
      <c r="U19">
        <f t="shared" si="4"/>
        <v>7.6175999999999986</v>
      </c>
    </row>
    <row r="20" spans="2:21">
      <c r="B20" s="1">
        <v>0.16</v>
      </c>
      <c r="C20" s="1">
        <v>2.87</v>
      </c>
      <c r="D20" s="1">
        <v>3.59</v>
      </c>
      <c r="E20" s="1"/>
      <c r="F20" s="1">
        <v>0.16</v>
      </c>
      <c r="G20" s="1">
        <v>2.87</v>
      </c>
      <c r="H20" s="1">
        <v>3.59</v>
      </c>
      <c r="I20" s="1"/>
      <c r="J20" s="1">
        <v>0.16</v>
      </c>
      <c r="K20" s="1">
        <v>2.87</v>
      </c>
      <c r="L20" s="1">
        <v>3.59</v>
      </c>
      <c r="O20">
        <f t="shared" si="0"/>
        <v>0.16</v>
      </c>
      <c r="P20">
        <f t="shared" si="3"/>
        <v>2.8699999999999997</v>
      </c>
      <c r="Q20">
        <f t="shared" si="1"/>
        <v>3.59</v>
      </c>
      <c r="T20">
        <f t="shared" si="2"/>
        <v>0.16</v>
      </c>
      <c r="U20">
        <f t="shared" si="4"/>
        <v>8.2368999999999986</v>
      </c>
    </row>
    <row r="21" spans="2:21">
      <c r="B21" s="1">
        <v>0.17</v>
      </c>
      <c r="C21" s="1">
        <v>2.98</v>
      </c>
      <c r="D21" s="1">
        <v>3.69</v>
      </c>
      <c r="E21" s="1"/>
      <c r="F21" s="1">
        <v>0.17</v>
      </c>
      <c r="G21" s="1">
        <v>2.98</v>
      </c>
      <c r="H21" s="1">
        <v>3.66</v>
      </c>
      <c r="I21" s="1"/>
      <c r="J21" s="1">
        <v>0.17</v>
      </c>
      <c r="K21" s="1">
        <v>2.99</v>
      </c>
      <c r="L21" s="1">
        <v>3.58</v>
      </c>
      <c r="O21">
        <f t="shared" si="0"/>
        <v>0.17</v>
      </c>
      <c r="P21">
        <f t="shared" si="3"/>
        <v>2.9833333333333329</v>
      </c>
      <c r="Q21">
        <f t="shared" si="1"/>
        <v>3.6433333333333331</v>
      </c>
      <c r="T21">
        <f t="shared" si="2"/>
        <v>0.17</v>
      </c>
      <c r="U21">
        <f t="shared" si="4"/>
        <v>8.9002777777777755</v>
      </c>
    </row>
    <row r="22" spans="2:21">
      <c r="B22" s="1">
        <v>0.18</v>
      </c>
      <c r="C22" s="1">
        <v>3.04</v>
      </c>
      <c r="D22" s="1">
        <v>3.7</v>
      </c>
      <c r="E22" s="1"/>
      <c r="F22" s="1">
        <v>0.18</v>
      </c>
      <c r="G22" s="1">
        <v>3.04</v>
      </c>
      <c r="H22" s="1">
        <v>3.7</v>
      </c>
      <c r="I22" s="1"/>
      <c r="J22" s="1">
        <v>0.18</v>
      </c>
      <c r="K22" s="1">
        <v>3.04</v>
      </c>
      <c r="L22" s="1">
        <v>3.7</v>
      </c>
      <c r="O22">
        <f t="shared" si="0"/>
        <v>0.18</v>
      </c>
      <c r="P22">
        <f t="shared" si="3"/>
        <v>3.0400000000000005</v>
      </c>
      <c r="Q22">
        <f t="shared" si="1"/>
        <v>3.7000000000000006</v>
      </c>
      <c r="T22">
        <f t="shared" si="2"/>
        <v>0.18</v>
      </c>
      <c r="U22">
        <f t="shared" si="4"/>
        <v>9.2416000000000036</v>
      </c>
    </row>
    <row r="23" spans="2:21">
      <c r="B23" s="1">
        <v>0.19</v>
      </c>
      <c r="C23" s="1">
        <v>3.11</v>
      </c>
      <c r="D23" s="1">
        <v>3.75</v>
      </c>
      <c r="E23" s="1"/>
      <c r="F23" s="1">
        <v>0.19</v>
      </c>
      <c r="G23" s="1">
        <v>3.11</v>
      </c>
      <c r="H23" s="1">
        <v>3.72</v>
      </c>
      <c r="I23" s="1"/>
      <c r="J23" s="1">
        <v>0.19</v>
      </c>
      <c r="K23" s="1">
        <v>3.1</v>
      </c>
      <c r="L23" s="1">
        <v>3.65</v>
      </c>
      <c r="O23">
        <f t="shared" si="0"/>
        <v>0.19</v>
      </c>
      <c r="P23">
        <f t="shared" si="3"/>
        <v>3.1066666666666669</v>
      </c>
      <c r="Q23">
        <f t="shared" si="1"/>
        <v>3.706666666666667</v>
      </c>
      <c r="T23">
        <f t="shared" si="2"/>
        <v>0.19</v>
      </c>
      <c r="U23">
        <f t="shared" si="4"/>
        <v>9.6513777777777801</v>
      </c>
    </row>
    <row r="24" spans="2:21">
      <c r="B24" s="1">
        <v>0.2</v>
      </c>
      <c r="C24" s="1">
        <v>3.17</v>
      </c>
      <c r="D24" s="1">
        <v>3.46</v>
      </c>
      <c r="E24" s="1"/>
      <c r="F24" s="1">
        <v>0.2</v>
      </c>
      <c r="G24" s="1">
        <v>3.2</v>
      </c>
      <c r="H24" s="1">
        <v>3.46</v>
      </c>
      <c r="I24" s="1"/>
      <c r="J24" s="1">
        <v>0.2</v>
      </c>
      <c r="K24" s="1">
        <v>3.18</v>
      </c>
      <c r="L24" s="1">
        <v>3.59</v>
      </c>
      <c r="O24">
        <f t="shared" si="0"/>
        <v>0.2</v>
      </c>
      <c r="P24">
        <f t="shared" si="3"/>
        <v>3.1833333333333336</v>
      </c>
      <c r="Q24">
        <f t="shared" si="1"/>
        <v>3.5033333333333334</v>
      </c>
      <c r="T24">
        <f t="shared" si="2"/>
        <v>0.2</v>
      </c>
      <c r="U24">
        <f t="shared" si="4"/>
        <v>10.133611111111113</v>
      </c>
    </row>
    <row r="25" spans="2:21">
      <c r="B25" s="1">
        <v>0.21</v>
      </c>
      <c r="C25" s="1">
        <v>3.22</v>
      </c>
      <c r="D25" s="1">
        <v>3.85</v>
      </c>
      <c r="E25" s="1"/>
      <c r="F25" s="1">
        <v>0.21</v>
      </c>
      <c r="G25" s="1">
        <v>3.22</v>
      </c>
      <c r="H25" s="1">
        <v>3.65</v>
      </c>
      <c r="I25" s="1"/>
      <c r="J25" s="1">
        <v>0.21</v>
      </c>
      <c r="K25" s="1">
        <v>3.25</v>
      </c>
      <c r="L25" s="1">
        <v>3.71</v>
      </c>
      <c r="O25">
        <f t="shared" si="0"/>
        <v>0.21</v>
      </c>
      <c r="P25">
        <f t="shared" si="3"/>
        <v>3.2300000000000004</v>
      </c>
      <c r="Q25">
        <f t="shared" si="1"/>
        <v>3.7366666666666668</v>
      </c>
      <c r="T25">
        <f t="shared" si="2"/>
        <v>0.21</v>
      </c>
      <c r="U25">
        <f t="shared" si="4"/>
        <v>10.432900000000004</v>
      </c>
    </row>
    <row r="26" spans="2:21">
      <c r="B26" s="1">
        <v>0.22</v>
      </c>
      <c r="C26" s="1">
        <v>3.35</v>
      </c>
      <c r="D26" s="1">
        <v>3.93</v>
      </c>
      <c r="E26" s="1"/>
      <c r="F26" s="1">
        <v>0.22</v>
      </c>
      <c r="G26" s="1">
        <v>3.35</v>
      </c>
      <c r="H26" s="1">
        <v>3.93</v>
      </c>
      <c r="I26" s="1"/>
      <c r="J26" s="1">
        <v>0.22</v>
      </c>
      <c r="K26" s="1">
        <v>3.35</v>
      </c>
      <c r="L26" s="1">
        <v>3.93</v>
      </c>
      <c r="O26">
        <f t="shared" si="0"/>
        <v>0.22</v>
      </c>
      <c r="P26">
        <f t="shared" si="3"/>
        <v>3.35</v>
      </c>
      <c r="Q26">
        <f t="shared" si="1"/>
        <v>3.93</v>
      </c>
      <c r="T26">
        <f t="shared" si="2"/>
        <v>0.22</v>
      </c>
      <c r="U26">
        <f t="shared" si="4"/>
        <v>11.2225</v>
      </c>
    </row>
    <row r="27" spans="2:21">
      <c r="B27" s="1">
        <v>0.23</v>
      </c>
      <c r="C27" s="1">
        <v>3.33</v>
      </c>
      <c r="D27" s="1">
        <v>3.94</v>
      </c>
      <c r="E27" s="1"/>
      <c r="F27" s="1">
        <v>0.23</v>
      </c>
      <c r="G27" s="1">
        <v>3.36</v>
      </c>
      <c r="H27" s="1">
        <v>4.0199999999999996</v>
      </c>
      <c r="I27" s="1"/>
      <c r="J27" s="1">
        <v>0.23</v>
      </c>
      <c r="K27" s="1">
        <v>3.38</v>
      </c>
      <c r="L27" s="1">
        <v>3.97</v>
      </c>
      <c r="O27">
        <f t="shared" si="0"/>
        <v>0.23</v>
      </c>
      <c r="P27">
        <f t="shared" si="3"/>
        <v>3.3566666666666669</v>
      </c>
      <c r="Q27">
        <f t="shared" si="1"/>
        <v>3.9766666666666666</v>
      </c>
      <c r="T27">
        <f t="shared" si="2"/>
        <v>0.23</v>
      </c>
      <c r="U27">
        <f t="shared" si="4"/>
        <v>11.267211111111113</v>
      </c>
    </row>
    <row r="28" spans="2:21">
      <c r="B28" s="1">
        <v>0.24</v>
      </c>
      <c r="C28" s="1">
        <v>3.42</v>
      </c>
      <c r="D28" s="1">
        <v>4.0999999999999996</v>
      </c>
      <c r="E28" s="1"/>
      <c r="F28" s="1">
        <v>0.24</v>
      </c>
      <c r="G28" s="1">
        <v>3.42</v>
      </c>
      <c r="H28" s="1">
        <v>4.0999999999999996</v>
      </c>
      <c r="I28" s="1"/>
      <c r="J28" s="1">
        <v>0.24</v>
      </c>
      <c r="K28" s="1">
        <v>3.42</v>
      </c>
      <c r="L28" s="1">
        <v>4.0999999999999996</v>
      </c>
      <c r="O28">
        <f t="shared" si="0"/>
        <v>0.24</v>
      </c>
      <c r="P28">
        <f t="shared" si="3"/>
        <v>3.42</v>
      </c>
      <c r="Q28">
        <f t="shared" si="1"/>
        <v>4.0999999999999996</v>
      </c>
      <c r="T28">
        <f t="shared" si="2"/>
        <v>0.24</v>
      </c>
      <c r="U28">
        <f t="shared" si="4"/>
        <v>11.696399999999999</v>
      </c>
    </row>
    <row r="29" spans="2:21">
      <c r="B29" s="1">
        <v>0.25</v>
      </c>
      <c r="C29" s="1">
        <v>3.48</v>
      </c>
      <c r="D29" s="1">
        <v>3.54</v>
      </c>
      <c r="E29" s="1"/>
      <c r="F29" s="1">
        <v>0.25</v>
      </c>
      <c r="G29" s="1">
        <v>3.46</v>
      </c>
      <c r="H29" s="1">
        <v>3.65</v>
      </c>
      <c r="I29" s="1"/>
      <c r="J29" s="1">
        <v>0.25</v>
      </c>
      <c r="K29" s="1">
        <v>3.89</v>
      </c>
      <c r="L29" s="1">
        <v>3.52</v>
      </c>
      <c r="O29">
        <f t="shared" si="0"/>
        <v>0.25</v>
      </c>
      <c r="P29">
        <f t="shared" si="3"/>
        <v>3.61</v>
      </c>
      <c r="Q29">
        <f t="shared" si="1"/>
        <v>3.57</v>
      </c>
      <c r="T29">
        <f t="shared" si="2"/>
        <v>0.25</v>
      </c>
      <c r="U29">
        <f>POWER(P29,2)</f>
        <v>13.0321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O6" sqref="O6"/>
    </sheetView>
  </sheetViews>
  <sheetFormatPr defaultRowHeight="18.75"/>
  <sheetData>
    <row r="1" spans="1:12">
      <c r="A1" t="s">
        <v>6</v>
      </c>
      <c r="B1" t="s">
        <v>7</v>
      </c>
    </row>
    <row r="2" spans="1:12">
      <c r="A2">
        <v>1.1333333333333331</v>
      </c>
      <c r="B2">
        <v>1.2466666666666668</v>
      </c>
      <c r="E2" cm="1">
        <f t="array" ref="E2:F2">LINEST(B2:B24,A2:A24)</f>
        <v>1.0648664792476601</v>
      </c>
      <c r="F2">
        <v>0.35648389354432464</v>
      </c>
    </row>
    <row r="3" spans="1:12">
      <c r="A3">
        <v>1.36</v>
      </c>
      <c r="B3">
        <v>1.5533333333333335</v>
      </c>
    </row>
    <row r="4" spans="1:12">
      <c r="A4">
        <v>1.5633333333333335</v>
      </c>
      <c r="B4">
        <v>1.8466666666666667</v>
      </c>
    </row>
    <row r="5" spans="1:12">
      <c r="A5">
        <v>1.75</v>
      </c>
      <c r="B5">
        <v>2.38</v>
      </c>
    </row>
    <row r="6" spans="1:12">
      <c r="A6">
        <v>1.8866666666666665</v>
      </c>
      <c r="B6">
        <v>2.4900000000000002</v>
      </c>
      <c r="L6">
        <f>4*5.291772109038</f>
        <v>21.167088436152</v>
      </c>
    </row>
    <row r="7" spans="1:12">
      <c r="A7">
        <v>2.0499999999999998</v>
      </c>
      <c r="B7">
        <v>2.73</v>
      </c>
    </row>
    <row r="8" spans="1:12">
      <c r="A8">
        <v>2.15</v>
      </c>
      <c r="B8">
        <v>2.8166666666666664</v>
      </c>
    </row>
    <row r="9" spans="1:12">
      <c r="A9">
        <v>2.2799999999999998</v>
      </c>
      <c r="B9">
        <v>2.72</v>
      </c>
    </row>
    <row r="10" spans="1:12">
      <c r="A10">
        <v>2.4033333333333338</v>
      </c>
      <c r="B10">
        <v>3.0199999999999996</v>
      </c>
    </row>
    <row r="11" spans="1:12">
      <c r="A11">
        <v>2.5099999999999998</v>
      </c>
      <c r="B11">
        <v>3.22</v>
      </c>
    </row>
    <row r="12" spans="1:12">
      <c r="A12">
        <v>2.6066666666666669</v>
      </c>
      <c r="B12">
        <v>3.2766666666666668</v>
      </c>
    </row>
    <row r="13" spans="1:12">
      <c r="A13">
        <v>2.66</v>
      </c>
      <c r="B13">
        <v>3.2866666666666666</v>
      </c>
    </row>
    <row r="14" spans="1:12">
      <c r="A14">
        <v>2.76</v>
      </c>
      <c r="B14">
        <v>3.2633333333333332</v>
      </c>
    </row>
    <row r="15" spans="1:12">
      <c r="A15">
        <v>2.8699999999999997</v>
      </c>
      <c r="B15">
        <v>3.59</v>
      </c>
    </row>
    <row r="16" spans="1:12">
      <c r="A16">
        <v>2.9833333333333329</v>
      </c>
      <c r="B16">
        <v>3.6433333333333331</v>
      </c>
    </row>
    <row r="17" spans="1:2">
      <c r="A17">
        <v>3.0400000000000005</v>
      </c>
      <c r="B17">
        <v>3.7000000000000006</v>
      </c>
    </row>
    <row r="18" spans="1:2">
      <c r="A18">
        <v>3.1066666666666669</v>
      </c>
      <c r="B18">
        <v>3.706666666666667</v>
      </c>
    </row>
    <row r="19" spans="1:2">
      <c r="A19">
        <v>3.1833333333333336</v>
      </c>
      <c r="B19">
        <v>3.5033333333333334</v>
      </c>
    </row>
    <row r="20" spans="1:2">
      <c r="A20">
        <v>3.2300000000000004</v>
      </c>
      <c r="B20">
        <v>3.7366666666666668</v>
      </c>
    </row>
    <row r="21" spans="1:2">
      <c r="A21">
        <v>3.35</v>
      </c>
      <c r="B21">
        <v>3.93</v>
      </c>
    </row>
    <row r="22" spans="1:2">
      <c r="A22">
        <v>3.3566666666666669</v>
      </c>
      <c r="B22">
        <v>3.9766666666666666</v>
      </c>
    </row>
    <row r="23" spans="1:2">
      <c r="A23">
        <v>3.42</v>
      </c>
      <c r="B23">
        <v>4.0999999999999996</v>
      </c>
    </row>
    <row r="24" spans="1:2">
      <c r="A24">
        <v>3.61</v>
      </c>
      <c r="B24">
        <v>3.57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D4" sqref="D4"/>
    </sheetView>
  </sheetViews>
  <sheetFormatPr defaultRowHeight="18.75"/>
  <sheetData>
    <row r="1" spans="1:5">
      <c r="A1" t="s">
        <v>5</v>
      </c>
      <c r="B1" t="s">
        <v>8</v>
      </c>
    </row>
    <row r="2" spans="1:5">
      <c r="A2">
        <v>0.01</v>
      </c>
      <c r="B2">
        <v>6.5877777777777771E-2</v>
      </c>
    </row>
    <row r="3" spans="1:5">
      <c r="A3">
        <v>0.02</v>
      </c>
      <c r="B3">
        <v>0.67239999999999989</v>
      </c>
      <c r="D3" cm="1">
        <f t="array" ref="D3:E3">LINEST(B2:B26,A2:A26)</f>
        <v>51.298716239316249</v>
      </c>
      <c r="E3">
        <v>-9.5207333333333644E-2</v>
      </c>
    </row>
    <row r="4" spans="1:5">
      <c r="A4">
        <v>0.03</v>
      </c>
      <c r="B4">
        <v>1.2844444444444438</v>
      </c>
    </row>
    <row r="5" spans="1:5">
      <c r="A5">
        <v>0.04</v>
      </c>
      <c r="B5">
        <v>1.8496000000000004</v>
      </c>
      <c r="D5" s="1"/>
      <c r="E5" s="1"/>
    </row>
    <row r="6" spans="1:5">
      <c r="A6">
        <v>0.05</v>
      </c>
      <c r="B6">
        <v>2.4440111111111116</v>
      </c>
    </row>
    <row r="7" spans="1:5">
      <c r="A7">
        <v>0.06</v>
      </c>
      <c r="B7">
        <v>3.0625</v>
      </c>
    </row>
    <row r="8" spans="1:5">
      <c r="A8">
        <v>7.0000000000000007E-2</v>
      </c>
      <c r="B8">
        <v>3.5595111111111106</v>
      </c>
    </row>
    <row r="9" spans="1:5">
      <c r="A9">
        <v>0.08</v>
      </c>
      <c r="B9">
        <v>4.2024999999999997</v>
      </c>
    </row>
    <row r="10" spans="1:5">
      <c r="A10">
        <v>0.09</v>
      </c>
      <c r="B10">
        <v>4.6224999999999996</v>
      </c>
    </row>
    <row r="11" spans="1:5">
      <c r="A11">
        <v>0.1</v>
      </c>
      <c r="B11">
        <v>5.1983999999999995</v>
      </c>
    </row>
    <row r="12" spans="1:5">
      <c r="A12">
        <v>0.11</v>
      </c>
      <c r="B12">
        <v>5.7760111111111128</v>
      </c>
    </row>
    <row r="13" spans="1:5">
      <c r="A13">
        <v>0.12</v>
      </c>
      <c r="B13">
        <v>6.3000999999999987</v>
      </c>
    </row>
    <row r="14" spans="1:5">
      <c r="A14">
        <v>0.13</v>
      </c>
      <c r="B14">
        <v>6.7947111111111127</v>
      </c>
    </row>
    <row r="15" spans="1:5">
      <c r="A15">
        <v>0.14000000000000001</v>
      </c>
      <c r="B15">
        <v>7.0756000000000006</v>
      </c>
    </row>
    <row r="16" spans="1:5">
      <c r="A16">
        <v>0.15</v>
      </c>
      <c r="B16">
        <v>7.6175999999999986</v>
      </c>
    </row>
    <row r="17" spans="1:2">
      <c r="A17">
        <v>0.16</v>
      </c>
      <c r="B17">
        <v>8.2368999999999986</v>
      </c>
    </row>
    <row r="18" spans="1:2">
      <c r="A18">
        <v>0.17</v>
      </c>
      <c r="B18">
        <v>8.9002777777777755</v>
      </c>
    </row>
    <row r="19" spans="1:2">
      <c r="A19">
        <v>0.18</v>
      </c>
      <c r="B19">
        <v>9.2416000000000036</v>
      </c>
    </row>
    <row r="20" spans="1:2">
      <c r="A20">
        <v>0.19</v>
      </c>
      <c r="B20">
        <v>9.6513777777777801</v>
      </c>
    </row>
    <row r="21" spans="1:2">
      <c r="A21">
        <v>0.2</v>
      </c>
      <c r="B21">
        <v>10.133611111111113</v>
      </c>
    </row>
    <row r="22" spans="1:2">
      <c r="A22">
        <v>0.21</v>
      </c>
      <c r="B22">
        <v>10.432900000000004</v>
      </c>
    </row>
    <row r="23" spans="1:2">
      <c r="A23">
        <v>0.22</v>
      </c>
      <c r="B23">
        <v>11.2225</v>
      </c>
    </row>
    <row r="24" spans="1:2">
      <c r="A24">
        <v>0.23</v>
      </c>
      <c r="B24">
        <v>11.267211111111113</v>
      </c>
    </row>
    <row r="25" spans="1:2">
      <c r="A25">
        <v>0.24</v>
      </c>
      <c r="B25">
        <v>11.696399999999999</v>
      </c>
    </row>
    <row r="26" spans="1:2">
      <c r="A26">
        <v>0.25</v>
      </c>
      <c r="B26">
        <v>13.0321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A227-79EB-4352-976D-6B01C09845B0}">
  <dimension ref="B2:H29"/>
  <sheetViews>
    <sheetView tabSelected="1" topLeftCell="A6" workbookViewId="0">
      <selection activeCell="B2" sqref="B2:H29"/>
    </sheetView>
  </sheetViews>
  <sheetFormatPr defaultRowHeight="18.75"/>
  <cols>
    <col min="2" max="2" width="12.25" customWidth="1"/>
  </cols>
  <sheetData>
    <row r="2" spans="2:8">
      <c r="B2" s="4" t="s">
        <v>9</v>
      </c>
      <c r="C2" s="7" t="s">
        <v>6</v>
      </c>
      <c r="D2" s="8"/>
      <c r="E2" s="9"/>
      <c r="F2" s="7" t="s">
        <v>7</v>
      </c>
      <c r="G2" s="8"/>
      <c r="H2" s="9"/>
    </row>
    <row r="3" spans="2:8">
      <c r="B3" s="2"/>
      <c r="C3" s="5" t="s">
        <v>10</v>
      </c>
      <c r="D3" s="6" t="s">
        <v>11</v>
      </c>
      <c r="E3" s="6" t="s">
        <v>12</v>
      </c>
      <c r="F3" s="5" t="s">
        <v>10</v>
      </c>
      <c r="G3" s="5" t="s">
        <v>11</v>
      </c>
      <c r="H3" s="5" t="s">
        <v>12</v>
      </c>
    </row>
    <row r="4" spans="2:8">
      <c r="B4" s="2">
        <v>0</v>
      </c>
      <c r="C4" s="5">
        <v>0</v>
      </c>
      <c r="D4" s="6">
        <v>0</v>
      </c>
      <c r="E4" s="6">
        <v>0</v>
      </c>
      <c r="F4" s="5">
        <v>0</v>
      </c>
      <c r="G4" s="5">
        <v>0</v>
      </c>
      <c r="H4" s="5">
        <v>0</v>
      </c>
    </row>
    <row r="5" spans="2:8">
      <c r="B5" s="3">
        <f>Sheet1!B5</f>
        <v>0.01</v>
      </c>
      <c r="C5" s="3">
        <f>Sheet1!C5</f>
        <v>0.24</v>
      </c>
      <c r="D5" s="3">
        <f>Sheet1!G5</f>
        <v>0.28000000000000003</v>
      </c>
      <c r="E5" s="3">
        <f>Sheet1!K5</f>
        <v>0.25</v>
      </c>
      <c r="F5" s="3">
        <f>Sheet1!D5</f>
        <v>0</v>
      </c>
      <c r="G5" s="3">
        <f>Sheet1!H5</f>
        <v>0</v>
      </c>
      <c r="H5" s="3">
        <f>Sheet1!L5</f>
        <v>0</v>
      </c>
    </row>
    <row r="6" spans="2:8">
      <c r="B6" s="3">
        <f>Sheet1!B6</f>
        <v>0.02</v>
      </c>
      <c r="C6" s="3">
        <f>Sheet1!C6</f>
        <v>0.81</v>
      </c>
      <c r="D6" s="3">
        <f>Sheet1!G6</f>
        <v>0.82</v>
      </c>
      <c r="E6" s="3">
        <f>Sheet1!K6</f>
        <v>0.83</v>
      </c>
      <c r="F6" s="3">
        <f>Sheet1!D6</f>
        <v>0</v>
      </c>
      <c r="G6" s="3">
        <f>Sheet1!H6</f>
        <v>0</v>
      </c>
      <c r="H6" s="3">
        <f>Sheet1!L6</f>
        <v>0</v>
      </c>
    </row>
    <row r="7" spans="2:8">
      <c r="B7" s="3">
        <f>Sheet1!B7</f>
        <v>0.03</v>
      </c>
      <c r="C7" s="3">
        <f>Sheet1!C7</f>
        <v>1.1399999999999999</v>
      </c>
      <c r="D7" s="3">
        <f>Sheet1!G7</f>
        <v>1.1299999999999999</v>
      </c>
      <c r="E7" s="3">
        <f>Sheet1!K7</f>
        <v>1.1299999999999999</v>
      </c>
      <c r="F7" s="3">
        <f>Sheet1!D7</f>
        <v>1.28</v>
      </c>
      <c r="G7" s="3">
        <f>Sheet1!H7</f>
        <v>1.22</v>
      </c>
      <c r="H7" s="3">
        <f>Sheet1!L7</f>
        <v>1.24</v>
      </c>
    </row>
    <row r="8" spans="2:8">
      <c r="B8" s="3">
        <f>Sheet1!B8</f>
        <v>0.04</v>
      </c>
      <c r="C8" s="3">
        <f>Sheet1!C8</f>
        <v>1.36</v>
      </c>
      <c r="D8" s="3">
        <f>Sheet1!G8</f>
        <v>1.35</v>
      </c>
      <c r="E8" s="3">
        <f>Sheet1!K8</f>
        <v>1.37</v>
      </c>
      <c r="F8" s="3">
        <f>Sheet1!D8</f>
        <v>1.55</v>
      </c>
      <c r="G8" s="3">
        <f>Sheet1!H8</f>
        <v>1.56</v>
      </c>
      <c r="H8" s="3">
        <f>Sheet1!L8</f>
        <v>1.55</v>
      </c>
    </row>
    <row r="9" spans="2:8">
      <c r="B9" s="3">
        <f>Sheet1!B9</f>
        <v>0.05</v>
      </c>
      <c r="C9" s="3">
        <f>Sheet1!C9</f>
        <v>1.57</v>
      </c>
      <c r="D9" s="3">
        <f>Sheet1!G9</f>
        <v>1.53</v>
      </c>
      <c r="E9" s="3">
        <f>Sheet1!K9</f>
        <v>1.59</v>
      </c>
      <c r="F9" s="3">
        <f>Sheet1!D9</f>
        <v>1.83</v>
      </c>
      <c r="G9" s="3">
        <f>Sheet1!H9</f>
        <v>1.84</v>
      </c>
      <c r="H9" s="3">
        <f>Sheet1!L9</f>
        <v>1.87</v>
      </c>
    </row>
    <row r="10" spans="2:8">
      <c r="B10" s="3">
        <f>Sheet1!B10</f>
        <v>0.06</v>
      </c>
      <c r="C10" s="3">
        <f>Sheet1!C10</f>
        <v>1.75</v>
      </c>
      <c r="D10" s="3">
        <f>Sheet1!G10</f>
        <v>1.75</v>
      </c>
      <c r="E10" s="3">
        <f>Sheet1!K10</f>
        <v>1.75</v>
      </c>
      <c r="F10" s="3">
        <f>Sheet1!D10</f>
        <v>2.38</v>
      </c>
      <c r="G10" s="3">
        <f>Sheet1!H10</f>
        <v>2.38</v>
      </c>
      <c r="H10" s="3">
        <f>Sheet1!L10</f>
        <v>2.38</v>
      </c>
    </row>
    <row r="11" spans="2:8">
      <c r="B11" s="3">
        <f>Sheet1!B11</f>
        <v>7.0000000000000007E-2</v>
      </c>
      <c r="C11" s="3">
        <f>Sheet1!C11</f>
        <v>1.89</v>
      </c>
      <c r="D11" s="3">
        <f>Sheet1!G11</f>
        <v>1.88</v>
      </c>
      <c r="E11" s="3">
        <f>Sheet1!K11</f>
        <v>1.89</v>
      </c>
      <c r="F11" s="3">
        <f>Sheet1!D11</f>
        <v>2.4300000000000002</v>
      </c>
      <c r="G11" s="3">
        <f>Sheet1!H11</f>
        <v>2.52</v>
      </c>
      <c r="H11" s="3">
        <f>Sheet1!L11</f>
        <v>2.52</v>
      </c>
    </row>
    <row r="12" spans="2:8">
      <c r="B12" s="3">
        <f>Sheet1!B12</f>
        <v>0.08</v>
      </c>
      <c r="C12" s="3">
        <f>Sheet1!C12</f>
        <v>2.0499999999999998</v>
      </c>
      <c r="D12" s="3">
        <f>Sheet1!G12</f>
        <v>2.0499999999999998</v>
      </c>
      <c r="E12" s="3">
        <f>Sheet1!K12</f>
        <v>2.0499999999999998</v>
      </c>
      <c r="F12" s="3">
        <f>Sheet1!D12</f>
        <v>2.73</v>
      </c>
      <c r="G12" s="3">
        <f>Sheet1!H12</f>
        <v>2.73</v>
      </c>
      <c r="H12" s="3">
        <f>Sheet1!L12</f>
        <v>2.73</v>
      </c>
    </row>
    <row r="13" spans="2:8">
      <c r="B13" s="3">
        <f>Sheet1!B13</f>
        <v>0.09</v>
      </c>
      <c r="C13" s="3">
        <f>Sheet1!C13</f>
        <v>2.17</v>
      </c>
      <c r="D13" s="3">
        <f>Sheet1!G13</f>
        <v>2.12</v>
      </c>
      <c r="E13" s="3">
        <f>Sheet1!K13</f>
        <v>2.16</v>
      </c>
      <c r="F13" s="3">
        <f>Sheet1!D13</f>
        <v>2.81</v>
      </c>
      <c r="G13" s="3">
        <f>Sheet1!H13</f>
        <v>2.79</v>
      </c>
      <c r="H13" s="3">
        <f>Sheet1!L13</f>
        <v>2.85</v>
      </c>
    </row>
    <row r="14" spans="2:8">
      <c r="B14" s="3">
        <f>Sheet1!B14</f>
        <v>0.1</v>
      </c>
      <c r="C14" s="3">
        <f>Sheet1!C14</f>
        <v>2.29</v>
      </c>
      <c r="D14" s="3">
        <f>Sheet1!G14</f>
        <v>2.25</v>
      </c>
      <c r="E14" s="3">
        <f>Sheet1!K14</f>
        <v>2.2999999999999998</v>
      </c>
      <c r="F14" s="3">
        <f>Sheet1!D14</f>
        <v>2.65</v>
      </c>
      <c r="G14" s="3">
        <f>Sheet1!H14</f>
        <v>2.69</v>
      </c>
      <c r="H14" s="3">
        <f>Sheet1!L14</f>
        <v>2.82</v>
      </c>
    </row>
    <row r="15" spans="2:8">
      <c r="B15" s="3">
        <f>Sheet1!B15</f>
        <v>0.11</v>
      </c>
      <c r="C15" s="3">
        <f>Sheet1!C15</f>
        <v>2.41</v>
      </c>
      <c r="D15" s="3">
        <f>Sheet1!G15</f>
        <v>2.39</v>
      </c>
      <c r="E15" s="3">
        <f>Sheet1!K15</f>
        <v>2.41</v>
      </c>
      <c r="F15" s="3">
        <f>Sheet1!D15</f>
        <v>3.02</v>
      </c>
      <c r="G15" s="3">
        <f>Sheet1!H15</f>
        <v>3.03</v>
      </c>
      <c r="H15" s="3">
        <f>Sheet1!L15</f>
        <v>3.01</v>
      </c>
    </row>
    <row r="16" spans="2:8">
      <c r="B16" s="3">
        <f>Sheet1!B16</f>
        <v>0.12</v>
      </c>
      <c r="C16" s="3">
        <f>Sheet1!C16</f>
        <v>2.5099999999999998</v>
      </c>
      <c r="D16" s="3">
        <f>Sheet1!G16</f>
        <v>2.5099999999999998</v>
      </c>
      <c r="E16" s="3">
        <f>Sheet1!K16</f>
        <v>2.5099999999999998</v>
      </c>
      <c r="F16" s="3">
        <f>Sheet1!D16</f>
        <v>3.22</v>
      </c>
      <c r="G16" s="3">
        <f>Sheet1!H16</f>
        <v>3.22</v>
      </c>
      <c r="H16" s="3">
        <f>Sheet1!L16</f>
        <v>3.22</v>
      </c>
    </row>
    <row r="17" spans="2:8">
      <c r="B17" s="3">
        <f>Sheet1!B17</f>
        <v>0.13</v>
      </c>
      <c r="C17" s="3">
        <f>Sheet1!C17</f>
        <v>2.61</v>
      </c>
      <c r="D17" s="3">
        <f>Sheet1!G17</f>
        <v>2.6</v>
      </c>
      <c r="E17" s="3">
        <f>Sheet1!K17</f>
        <v>2.61</v>
      </c>
      <c r="F17" s="3">
        <f>Sheet1!D17</f>
        <v>3.3</v>
      </c>
      <c r="G17" s="3">
        <f>Sheet1!H17</f>
        <v>3.21</v>
      </c>
      <c r="H17" s="3">
        <f>Sheet1!L17</f>
        <v>3.32</v>
      </c>
    </row>
    <row r="18" spans="2:8">
      <c r="B18" s="3">
        <f>Sheet1!B18</f>
        <v>0.14000000000000001</v>
      </c>
      <c r="C18" s="3">
        <f>Sheet1!C18</f>
        <v>2.66</v>
      </c>
      <c r="D18" s="3">
        <f>Sheet1!G18</f>
        <v>2.66</v>
      </c>
      <c r="E18" s="3">
        <f>Sheet1!K18</f>
        <v>2.66</v>
      </c>
      <c r="F18" s="3">
        <f>Sheet1!D18</f>
        <v>3.32</v>
      </c>
      <c r="G18" s="3">
        <f>Sheet1!H18</f>
        <v>3.32</v>
      </c>
      <c r="H18" s="3">
        <f>Sheet1!L18</f>
        <v>3.22</v>
      </c>
    </row>
    <row r="19" spans="2:8">
      <c r="B19" s="3">
        <f>Sheet1!B19</f>
        <v>0.15</v>
      </c>
      <c r="C19" s="3">
        <f>Sheet1!C19</f>
        <v>2.79</v>
      </c>
      <c r="D19" s="3">
        <f>Sheet1!G19</f>
        <v>2.71</v>
      </c>
      <c r="E19" s="3">
        <f>Sheet1!K19</f>
        <v>2.78</v>
      </c>
      <c r="F19" s="3">
        <f>Sheet1!D19</f>
        <v>3.44</v>
      </c>
      <c r="G19" s="3">
        <f>Sheet1!H19</f>
        <v>3.24</v>
      </c>
      <c r="H19" s="3">
        <f>Sheet1!L19</f>
        <v>3.11</v>
      </c>
    </row>
    <row r="20" spans="2:8">
      <c r="B20" s="3">
        <f>Sheet1!B20</f>
        <v>0.16</v>
      </c>
      <c r="C20" s="3">
        <f>Sheet1!C20</f>
        <v>2.87</v>
      </c>
      <c r="D20" s="3">
        <f>Sheet1!G20</f>
        <v>2.87</v>
      </c>
      <c r="E20" s="3">
        <f>Sheet1!K20</f>
        <v>2.87</v>
      </c>
      <c r="F20" s="3">
        <f>Sheet1!D20</f>
        <v>3.59</v>
      </c>
      <c r="G20" s="3">
        <f>Sheet1!H20</f>
        <v>3.59</v>
      </c>
      <c r="H20" s="3">
        <f>Sheet1!L20</f>
        <v>3.59</v>
      </c>
    </row>
    <row r="21" spans="2:8">
      <c r="B21" s="3">
        <f>Sheet1!B21</f>
        <v>0.17</v>
      </c>
      <c r="C21" s="3">
        <f>Sheet1!C21</f>
        <v>2.98</v>
      </c>
      <c r="D21" s="3">
        <f>Sheet1!G21</f>
        <v>2.98</v>
      </c>
      <c r="E21" s="3">
        <f>Sheet1!K21</f>
        <v>2.99</v>
      </c>
      <c r="F21" s="3">
        <f>Sheet1!D21</f>
        <v>3.69</v>
      </c>
      <c r="G21" s="3">
        <f>Sheet1!H21</f>
        <v>3.66</v>
      </c>
      <c r="H21" s="3">
        <f>Sheet1!L21</f>
        <v>3.58</v>
      </c>
    </row>
    <row r="22" spans="2:8">
      <c r="B22" s="3">
        <f>Sheet1!B22</f>
        <v>0.18</v>
      </c>
      <c r="C22" s="3">
        <f>Sheet1!C22</f>
        <v>3.04</v>
      </c>
      <c r="D22" s="3">
        <f>Sheet1!G22</f>
        <v>3.04</v>
      </c>
      <c r="E22" s="3">
        <f>Sheet1!K22</f>
        <v>3.04</v>
      </c>
      <c r="F22" s="3">
        <f>Sheet1!D22</f>
        <v>3.7</v>
      </c>
      <c r="G22" s="3">
        <f>Sheet1!H22</f>
        <v>3.7</v>
      </c>
      <c r="H22" s="3">
        <f>Sheet1!L22</f>
        <v>3.7</v>
      </c>
    </row>
    <row r="23" spans="2:8">
      <c r="B23" s="3">
        <f>Sheet1!B23</f>
        <v>0.19</v>
      </c>
      <c r="C23" s="3">
        <f>Sheet1!C23</f>
        <v>3.11</v>
      </c>
      <c r="D23" s="3">
        <f>Sheet1!G23</f>
        <v>3.11</v>
      </c>
      <c r="E23" s="3">
        <f>Sheet1!K23</f>
        <v>3.1</v>
      </c>
      <c r="F23" s="3">
        <f>Sheet1!D23</f>
        <v>3.75</v>
      </c>
      <c r="G23" s="3">
        <f>Sheet1!H23</f>
        <v>3.72</v>
      </c>
      <c r="H23" s="3">
        <f>Sheet1!L23</f>
        <v>3.65</v>
      </c>
    </row>
    <row r="24" spans="2:8">
      <c r="B24" s="3">
        <f>Sheet1!B24</f>
        <v>0.2</v>
      </c>
      <c r="C24" s="3">
        <f>Sheet1!C24</f>
        <v>3.17</v>
      </c>
      <c r="D24" s="3">
        <f>Sheet1!G24</f>
        <v>3.2</v>
      </c>
      <c r="E24" s="3">
        <f>Sheet1!K24</f>
        <v>3.18</v>
      </c>
      <c r="F24" s="3">
        <f>Sheet1!D24</f>
        <v>3.46</v>
      </c>
      <c r="G24" s="3">
        <f>Sheet1!H24</f>
        <v>3.46</v>
      </c>
      <c r="H24" s="3">
        <f>Sheet1!L24</f>
        <v>3.59</v>
      </c>
    </row>
    <row r="25" spans="2:8">
      <c r="B25" s="3">
        <f>Sheet1!B25</f>
        <v>0.21</v>
      </c>
      <c r="C25" s="3">
        <f>Sheet1!C25</f>
        <v>3.22</v>
      </c>
      <c r="D25" s="3">
        <f>Sheet1!G25</f>
        <v>3.22</v>
      </c>
      <c r="E25" s="3">
        <f>Sheet1!K25</f>
        <v>3.25</v>
      </c>
      <c r="F25" s="3">
        <f>Sheet1!D25</f>
        <v>3.85</v>
      </c>
      <c r="G25" s="3">
        <f>Sheet1!H25</f>
        <v>3.65</v>
      </c>
      <c r="H25" s="3">
        <f>Sheet1!L25</f>
        <v>3.71</v>
      </c>
    </row>
    <row r="26" spans="2:8">
      <c r="B26" s="3">
        <f>Sheet1!B26</f>
        <v>0.22</v>
      </c>
      <c r="C26" s="3">
        <f>Sheet1!C26</f>
        <v>3.35</v>
      </c>
      <c r="D26" s="3">
        <f>Sheet1!G26</f>
        <v>3.35</v>
      </c>
      <c r="E26" s="3">
        <f>Sheet1!K26</f>
        <v>3.35</v>
      </c>
      <c r="F26" s="3">
        <f>Sheet1!D26</f>
        <v>3.93</v>
      </c>
      <c r="G26" s="3">
        <f>Sheet1!H26</f>
        <v>3.93</v>
      </c>
      <c r="H26" s="3">
        <f>Sheet1!L26</f>
        <v>3.93</v>
      </c>
    </row>
    <row r="27" spans="2:8">
      <c r="B27" s="3">
        <f>Sheet1!B27</f>
        <v>0.23</v>
      </c>
      <c r="C27" s="3">
        <f>Sheet1!C27</f>
        <v>3.33</v>
      </c>
      <c r="D27" s="3">
        <f>Sheet1!G27</f>
        <v>3.36</v>
      </c>
      <c r="E27" s="3">
        <f>Sheet1!K27</f>
        <v>3.38</v>
      </c>
      <c r="F27" s="3">
        <f>Sheet1!D27</f>
        <v>3.94</v>
      </c>
      <c r="G27" s="3">
        <f>Sheet1!H27</f>
        <v>4.0199999999999996</v>
      </c>
      <c r="H27" s="3">
        <f>Sheet1!L27</f>
        <v>3.97</v>
      </c>
    </row>
    <row r="28" spans="2:8">
      <c r="B28" s="3">
        <f>Sheet1!B28</f>
        <v>0.24</v>
      </c>
      <c r="C28" s="3">
        <f>Sheet1!C28</f>
        <v>3.42</v>
      </c>
      <c r="D28" s="3">
        <f>Sheet1!G28</f>
        <v>3.42</v>
      </c>
      <c r="E28" s="3">
        <f>Sheet1!K28</f>
        <v>3.42</v>
      </c>
      <c r="F28" s="3">
        <f>Sheet1!D28</f>
        <v>4.0999999999999996</v>
      </c>
      <c r="G28" s="3">
        <f>Sheet1!H28</f>
        <v>4.0999999999999996</v>
      </c>
      <c r="H28" s="3">
        <f>Sheet1!L28</f>
        <v>4.0999999999999996</v>
      </c>
    </row>
    <row r="29" spans="2:8">
      <c r="B29" s="3">
        <f>Sheet1!B29</f>
        <v>0.25</v>
      </c>
      <c r="C29" s="3">
        <f>Sheet1!C29</f>
        <v>3.48</v>
      </c>
      <c r="D29" s="3">
        <f>Sheet1!G29</f>
        <v>3.46</v>
      </c>
      <c r="E29" s="3">
        <f>Sheet1!K29</f>
        <v>3.89</v>
      </c>
      <c r="F29" s="3">
        <f>Sheet1!D29</f>
        <v>3.54</v>
      </c>
      <c r="G29" s="3">
        <f>Sheet1!H29</f>
        <v>3.65</v>
      </c>
      <c r="H29" s="3">
        <f>Sheet1!L29</f>
        <v>3.52</v>
      </c>
    </row>
  </sheetData>
  <mergeCells count="2">
    <mergeCell ref="C2:E2"/>
    <mergeCell ref="F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加賀美渉太</dc:creator>
  <cp:keywords/>
  <dc:description/>
  <cp:lastModifiedBy>加賀美　渉太</cp:lastModifiedBy>
  <cp:revision/>
  <dcterms:created xsi:type="dcterms:W3CDTF">2015-06-05T18:19:34Z</dcterms:created>
  <dcterms:modified xsi:type="dcterms:W3CDTF">2024-06-04T01:49:19Z</dcterms:modified>
  <cp:category/>
  <cp:contentStatus/>
</cp:coreProperties>
</file>