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usedu-my.sharepoint.com/personal/2224028_ed_tus_ac_jp/Documents/レポート/振り子の等時性/data/"/>
    </mc:Choice>
  </mc:AlternateContent>
  <xr:revisionPtr revIDLastSave="127" documentId="11_AD4D066CA252ABDACC1048F0D996C2BE73EEDF5F" xr6:coauthVersionLast="47" xr6:coauthVersionMax="47" xr10:uidLastSave="{D5EA88D1-EE98-44A9-90D2-E139677CF93F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4" i="2"/>
  <c r="D5" i="2"/>
  <c r="D6" i="2"/>
  <c r="D7" i="2"/>
  <c r="D8" i="2"/>
  <c r="D9" i="2"/>
  <c r="D4" i="2"/>
  <c r="L12" i="2"/>
  <c r="N12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4" i="2"/>
  <c r="K4" i="2" s="1"/>
  <c r="L4" i="2" s="1"/>
  <c r="D15" i="1"/>
  <c r="D14" i="1"/>
  <c r="D16" i="1"/>
  <c r="D17" i="1"/>
  <c r="D18" i="1"/>
  <c r="D13" i="1"/>
  <c r="C14" i="1"/>
  <c r="C15" i="1"/>
  <c r="C16" i="1"/>
  <c r="C17" i="1"/>
  <c r="C18" i="1"/>
  <c r="C13" i="1"/>
  <c r="V9" i="1"/>
  <c r="S9" i="1"/>
  <c r="P9" i="1"/>
  <c r="M9" i="1"/>
  <c r="J9" i="1"/>
  <c r="G9" i="1"/>
  <c r="D9" i="1"/>
  <c r="V8" i="1"/>
  <c r="S8" i="1"/>
  <c r="P8" i="1"/>
  <c r="M8" i="1"/>
  <c r="J8" i="1"/>
  <c r="G8" i="1"/>
  <c r="D8" i="1"/>
  <c r="V7" i="1"/>
  <c r="S7" i="1"/>
  <c r="P7" i="1"/>
  <c r="M7" i="1"/>
  <c r="J7" i="1"/>
  <c r="G7" i="1"/>
  <c r="D7" i="1"/>
  <c r="V6" i="1"/>
  <c r="S6" i="1"/>
  <c r="P6" i="1"/>
  <c r="M6" i="1"/>
  <c r="J6" i="1"/>
  <c r="G6" i="1"/>
  <c r="D6" i="1"/>
  <c r="V5" i="1"/>
  <c r="S5" i="1"/>
  <c r="P5" i="1"/>
  <c r="M5" i="1"/>
  <c r="J5" i="1"/>
  <c r="G5" i="1"/>
  <c r="D5" i="1"/>
  <c r="V4" i="1"/>
  <c r="S4" i="1"/>
  <c r="P4" i="1"/>
  <c r="M4" i="1"/>
  <c r="J4" i="1"/>
  <c r="G4" i="1"/>
  <c r="D4" i="1"/>
</calcChain>
</file>

<file path=xl/sharedStrings.xml><?xml version="1.0" encoding="utf-8"?>
<sst xmlns="http://schemas.openxmlformats.org/spreadsheetml/2006/main" count="50" uniqueCount="18">
  <si>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</si>
  <si>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</si>
  <si>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</si>
  <si>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</si>
  <si>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</si>
  <si>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6回目</t>
    <rPh sb="1" eb="3">
      <t>カイメ</t>
    </rPh>
    <phoneticPr fontId="2"/>
  </si>
  <si>
    <t>7回目</t>
    <rPh sb="1" eb="3">
      <t>カイメ</t>
    </rPh>
    <phoneticPr fontId="2"/>
  </si>
  <si>
    <t>角度(°)</t>
    <rPh sb="0" eb="2">
      <t>カクド</t>
    </rPh>
    <phoneticPr fontId="2"/>
  </si>
  <si>
    <t>周期T×５往復</t>
    <rPh sb="0" eb="2">
      <t>シュウキ</t>
    </rPh>
    <rPh sb="5" eb="7">
      <t>オウフク</t>
    </rPh>
    <phoneticPr fontId="2"/>
  </si>
  <si>
    <t>周期T</t>
    <rPh sb="0" eb="2">
      <t>シュウキ</t>
    </rPh>
    <phoneticPr fontId="2"/>
  </si>
  <si>
    <t>平均</t>
    <rPh sb="0" eb="2">
      <t>ヘイキン</t>
    </rPh>
    <phoneticPr fontId="1"/>
  </si>
  <si>
    <t>糸の長さ</t>
    <rPh sb="0" eb="1">
      <t>イト</t>
    </rPh>
    <rPh sb="2" eb="3">
      <t>ナガ</t>
    </rPh>
    <phoneticPr fontId="2"/>
  </si>
  <si>
    <t>10往復</t>
    <rPh sb="2" eb="4">
      <t>オウフク</t>
    </rPh>
    <phoneticPr fontId="2"/>
  </si>
  <si>
    <t>周期</t>
    <rPh sb="0" eb="2">
      <t>シュウキ</t>
    </rPh>
    <phoneticPr fontId="1"/>
  </si>
  <si>
    <t>周期二乗</t>
    <rPh sb="0" eb="2">
      <t>シュウキ</t>
    </rPh>
    <rPh sb="2" eb="4">
      <t>ニジョウ</t>
    </rPh>
    <phoneticPr fontId="1"/>
  </si>
  <si>
    <t>理論値との差</t>
    <rPh sb="0" eb="3">
      <t>リロンチ</t>
    </rPh>
    <rPh sb="5" eb="6">
      <t>サ</t>
    </rPh>
    <phoneticPr fontId="1"/>
  </si>
  <si>
    <t>角度</t>
    <rPh sb="0" eb="2">
      <t>カクド</t>
    </rPh>
    <phoneticPr fontId="2"/>
  </si>
  <si>
    <t>周期</t>
    <rPh sb="0" eb="2">
      <t>シュウキ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</si>
</sst>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Sheet1!$D$13:$D$18</c:f>
              <c:numCache>
                <c:formatCode>General</c:formatCode>
                <c:ptCount val="6"/>
                <c:pt idx="0">
                  <c:v>2.2658399999999999</c:v>
                </c:pt>
                <c:pt idx="1">
                  <c:v>2.2806000000000002</c:v>
                </c:pt>
                <c:pt idx="2">
                  <c:v>2.2705600000000006</c:v>
                </c:pt>
                <c:pt idx="3">
                  <c:v>2.28572</c:v>
                </c:pt>
                <c:pt idx="4">
                  <c:v>2.3103600000000002</c:v>
                </c:pt>
                <c:pt idx="5">
                  <c:v>2.3453599999999994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3-4C4E-B05F-CA646AFC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344"/>
        <c:axId val="36086384"/>
      </c:scatterChart>
      <c:valAx>
        <c:axId val="360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86384"/>
        <c:crosses val="autoZero"/>
        <c:crossBetween val="midCat"/>
      </c:valAx>
      <c:valAx>
        <c:axId val="360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Sheet2!$I$4:$I$9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Sheet2!$L$4:$L$9</c:f>
              <c:numCache>
                <c:formatCode>General</c:formatCode>
                <c:ptCount val="6"/>
                <c:pt idx="0">
                  <c:v>2.0471886400000003</c:v>
                </c:pt>
                <c:pt idx="1">
                  <c:v>2.4048255625000001</c:v>
                </c:pt>
                <c:pt idx="2">
                  <c:v>2.7703938025000001</c:v>
                </c:pt>
                <c:pt idx="3">
                  <c:v>3.1921182225000009</c:v>
                </c:pt>
                <c:pt idx="4">
                  <c:v>3.5549217025000002</c:v>
                </c:pt>
                <c:pt idx="5">
                  <c:v>3.8956890625000002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C-4504-82E1-A526F6C2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3792"/>
        <c:axId val="86502832"/>
      </c:scatterChart>
      <c:valAx>
        <c:axId val="865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02832"/>
        <c:crosses val="autoZero"/>
        <c:crossBetween val="midCat"/>
      </c:valAx>
      <c:valAx>
        <c:axId val="86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9</xdr:row>
      <xdr:rowOff>200025</xdr:rowOff>
    </xdr:from>
    <xdr:to>
      <xdr:col>11</xdr:col>
      <xdr:colOff>347662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6D854C-9C99-4110-B9D4-36370C99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180975</xdr:rowOff>
    </xdr:from>
    <xdr:to>
      <xdr:col>9</xdr:col>
      <xdr:colOff>533400</xdr:colOff>
      <xdr:row>22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470EF5-C2B3-8C37-1FC7-7924CD260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8"/>
  <sheetViews>
    <sheetView workbookViewId="0">
      <selection activeCell="D12" sqref="D12:D18"/>
    </sheetView>
  </sheetViews>
  <sheetFormatPr defaultRowHeight="18.75"/>
  <sheetData>
    <row r="2" spans="2:22">
      <c r="B2" s="4" t="s">
        <v>0</v>
      </c>
      <c r="C2" s="5"/>
      <c r="D2" s="6"/>
      <c r="E2" s="4" t="s">
        <v>1</v>
      </c>
      <c r="F2" s="5"/>
      <c r="G2" s="6"/>
      <c r="H2" s="4" t="s">
        <v>2</v>
      </c>
      <c r="I2" s="5"/>
      <c r="J2" s="6"/>
      <c r="K2" s="4" t="s">
        <v>3</v>
      </c>
      <c r="L2" s="5"/>
      <c r="M2" s="6"/>
      <c r="N2" s="4" t="s">
        <v>4</v>
      </c>
      <c r="O2" s="5"/>
      <c r="P2" s="6"/>
      <c r="Q2" s="4" t="s">
        <v>5</v>
      </c>
      <c r="R2" s="5"/>
      <c r="S2" s="6"/>
      <c r="T2" s="4" t="s">
        <v>6</v>
      </c>
      <c r="U2" s="5"/>
      <c r="V2" s="6"/>
    </row>
    <row r="3" spans="2:22"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  <c r="T3" s="1" t="s">
        <v>7</v>
      </c>
      <c r="U3" s="1" t="s">
        <v>8</v>
      </c>
      <c r="V3" s="1" t="s">
        <v>9</v>
      </c>
    </row>
    <row r="4" spans="2:22">
      <c r="B4" s="1">
        <v>2</v>
      </c>
      <c r="C4" s="1">
        <v>11.24</v>
      </c>
      <c r="D4" s="1">
        <f>(C4/5)</f>
        <v>2.2480000000000002</v>
      </c>
      <c r="E4" s="1">
        <v>2</v>
      </c>
      <c r="F4" s="1">
        <v>11.477</v>
      </c>
      <c r="G4" s="1">
        <f>(F4/5)</f>
        <v>2.2953999999999999</v>
      </c>
      <c r="H4" s="1">
        <v>2</v>
      </c>
      <c r="I4" s="1">
        <v>11.295999999999999</v>
      </c>
      <c r="J4" s="1">
        <f>(I4/5)</f>
        <v>2.2591999999999999</v>
      </c>
      <c r="K4" s="1">
        <v>2</v>
      </c>
      <c r="L4" s="1">
        <v>11.317</v>
      </c>
      <c r="M4" s="1">
        <f>(L4/5)</f>
        <v>2.2633999999999999</v>
      </c>
      <c r="N4" s="1">
        <v>2</v>
      </c>
      <c r="O4" s="1">
        <v>11.166</v>
      </c>
      <c r="P4" s="1">
        <f>(O4/5)</f>
        <v>2.2332000000000001</v>
      </c>
      <c r="Q4" s="1">
        <v>2</v>
      </c>
      <c r="R4" s="1">
        <v>11.36</v>
      </c>
      <c r="S4" s="1">
        <f>(R4/5)</f>
        <v>2.2719999999999998</v>
      </c>
      <c r="T4" s="1">
        <v>2</v>
      </c>
      <c r="U4" s="1">
        <v>11.433</v>
      </c>
      <c r="V4" s="1">
        <f>(U4/5)</f>
        <v>2.2866</v>
      </c>
    </row>
    <row r="5" spans="2:22">
      <c r="B5" s="1">
        <v>6</v>
      </c>
      <c r="C5" s="1">
        <v>11.304</v>
      </c>
      <c r="D5" s="1">
        <f t="shared" ref="D5:D9" si="0">(C5/5)</f>
        <v>2.2608000000000001</v>
      </c>
      <c r="E5" s="1">
        <v>6</v>
      </c>
      <c r="F5" s="1">
        <v>11.147</v>
      </c>
      <c r="G5" s="1">
        <f t="shared" ref="G5:G9" si="1">(F5/5)</f>
        <v>2.2294</v>
      </c>
      <c r="H5" s="1">
        <v>6</v>
      </c>
      <c r="I5" s="1">
        <v>11.564</v>
      </c>
      <c r="J5" s="1">
        <f t="shared" ref="J5:J9" si="2">(I5/5)</f>
        <v>2.3128000000000002</v>
      </c>
      <c r="K5" s="1">
        <v>6</v>
      </c>
      <c r="L5" s="1">
        <v>11.462999999999999</v>
      </c>
      <c r="M5" s="1">
        <f t="shared" ref="M5:M9" si="3">(L5/5)</f>
        <v>2.2925999999999997</v>
      </c>
      <c r="N5" s="1">
        <v>6</v>
      </c>
      <c r="O5" s="1">
        <v>11.548999999999999</v>
      </c>
      <c r="P5" s="1">
        <f t="shared" ref="P5:P9" si="4">(O5/5)</f>
        <v>2.3098000000000001</v>
      </c>
      <c r="Q5" s="1">
        <v>6</v>
      </c>
      <c r="R5" s="1">
        <v>11.342000000000001</v>
      </c>
      <c r="S5" s="1">
        <f t="shared" ref="S5:S9" si="5">(R5/5)</f>
        <v>2.2684000000000002</v>
      </c>
      <c r="T5" s="1">
        <v>6</v>
      </c>
      <c r="U5" s="1">
        <v>11.356999999999999</v>
      </c>
      <c r="V5" s="1">
        <f t="shared" ref="V5:V9" si="6">(U5/5)</f>
        <v>2.2713999999999999</v>
      </c>
    </row>
    <row r="6" spans="2:22">
      <c r="B6" s="1">
        <v>10</v>
      </c>
      <c r="C6" s="1">
        <v>11.367000000000001</v>
      </c>
      <c r="D6" s="1">
        <f t="shared" si="0"/>
        <v>2.2734000000000001</v>
      </c>
      <c r="E6" s="1">
        <v>10</v>
      </c>
      <c r="F6" s="1">
        <v>11.319000000000001</v>
      </c>
      <c r="G6" s="1">
        <f t="shared" si="1"/>
        <v>2.2638000000000003</v>
      </c>
      <c r="H6" s="1">
        <v>10</v>
      </c>
      <c r="I6" s="1">
        <v>11.303000000000001</v>
      </c>
      <c r="J6" s="1">
        <f t="shared" si="2"/>
        <v>2.2606000000000002</v>
      </c>
      <c r="K6" s="1">
        <v>10</v>
      </c>
      <c r="L6" s="1">
        <v>11.468</v>
      </c>
      <c r="M6" s="1">
        <f t="shared" si="3"/>
        <v>2.2936000000000001</v>
      </c>
      <c r="N6" s="1">
        <v>10</v>
      </c>
      <c r="O6" s="1">
        <v>11.476000000000001</v>
      </c>
      <c r="P6" s="1">
        <f t="shared" si="4"/>
        <v>2.2952000000000004</v>
      </c>
      <c r="Q6" s="1">
        <v>10</v>
      </c>
      <c r="R6" s="1">
        <v>11.22</v>
      </c>
      <c r="S6" s="1">
        <f t="shared" si="5"/>
        <v>2.2440000000000002</v>
      </c>
      <c r="T6" s="1">
        <v>10</v>
      </c>
      <c r="U6" s="1">
        <v>11.307</v>
      </c>
      <c r="V6" s="1">
        <f t="shared" si="6"/>
        <v>2.2614000000000001</v>
      </c>
    </row>
    <row r="7" spans="2:22">
      <c r="B7" s="1">
        <v>20</v>
      </c>
      <c r="C7" s="1">
        <v>11.381</v>
      </c>
      <c r="D7" s="1">
        <f t="shared" si="0"/>
        <v>2.2762000000000002</v>
      </c>
      <c r="E7" s="1">
        <v>20</v>
      </c>
      <c r="F7" s="1">
        <v>11.39</v>
      </c>
      <c r="G7" s="1">
        <f t="shared" si="1"/>
        <v>2.278</v>
      </c>
      <c r="H7" s="1">
        <v>20</v>
      </c>
      <c r="I7" s="1">
        <v>11.423999999999999</v>
      </c>
      <c r="J7" s="1">
        <f t="shared" si="2"/>
        <v>2.2847999999999997</v>
      </c>
      <c r="K7" s="1">
        <v>20</v>
      </c>
      <c r="L7" s="1">
        <v>11.423999999999999</v>
      </c>
      <c r="M7" s="1">
        <f t="shared" si="3"/>
        <v>2.2847999999999997</v>
      </c>
      <c r="N7" s="1">
        <v>20</v>
      </c>
      <c r="O7" s="1">
        <v>11.629</v>
      </c>
      <c r="P7" s="1">
        <f t="shared" si="4"/>
        <v>2.3258000000000001</v>
      </c>
      <c r="Q7" s="1">
        <v>20</v>
      </c>
      <c r="R7" s="1">
        <v>11.407</v>
      </c>
      <c r="S7" s="1">
        <f t="shared" si="5"/>
        <v>2.2814000000000001</v>
      </c>
      <c r="T7" s="1">
        <v>20</v>
      </c>
      <c r="U7" s="1">
        <v>11.497999999999999</v>
      </c>
      <c r="V7" s="1">
        <f t="shared" si="6"/>
        <v>2.2995999999999999</v>
      </c>
    </row>
    <row r="8" spans="2:22">
      <c r="B8" s="1">
        <v>30</v>
      </c>
      <c r="C8" s="1">
        <v>11.746</v>
      </c>
      <c r="D8" s="1">
        <f t="shared" si="0"/>
        <v>2.3492000000000002</v>
      </c>
      <c r="E8" s="1">
        <v>30</v>
      </c>
      <c r="F8" s="1">
        <v>11.468</v>
      </c>
      <c r="G8" s="1">
        <f t="shared" si="1"/>
        <v>2.2936000000000001</v>
      </c>
      <c r="H8" s="1">
        <v>30</v>
      </c>
      <c r="I8" s="1">
        <v>11.475</v>
      </c>
      <c r="J8" s="1">
        <f t="shared" si="2"/>
        <v>2.2949999999999999</v>
      </c>
      <c r="K8" s="1">
        <v>30</v>
      </c>
      <c r="L8" s="1">
        <v>11.601000000000001</v>
      </c>
      <c r="M8" s="1">
        <f t="shared" si="3"/>
        <v>2.3202000000000003</v>
      </c>
      <c r="N8" s="1">
        <v>30</v>
      </c>
      <c r="O8" s="1">
        <v>11.535</v>
      </c>
      <c r="P8" s="1">
        <f t="shared" si="4"/>
        <v>2.3069999999999999</v>
      </c>
      <c r="Q8" s="1">
        <v>30</v>
      </c>
      <c r="R8" s="1">
        <v>11.555999999999999</v>
      </c>
      <c r="S8" s="1">
        <f t="shared" si="5"/>
        <v>2.3111999999999999</v>
      </c>
      <c r="T8" s="1">
        <v>30</v>
      </c>
      <c r="U8" s="1">
        <v>11.592000000000001</v>
      </c>
      <c r="V8" s="1">
        <f t="shared" si="6"/>
        <v>2.3184</v>
      </c>
    </row>
    <row r="9" spans="2:22">
      <c r="B9" s="1">
        <v>40</v>
      </c>
      <c r="C9" s="1">
        <v>11.760999999999999</v>
      </c>
      <c r="D9" s="1">
        <f t="shared" si="0"/>
        <v>2.3521999999999998</v>
      </c>
      <c r="E9" s="1">
        <v>40</v>
      </c>
      <c r="F9" s="1">
        <v>11.602</v>
      </c>
      <c r="G9" s="1">
        <f t="shared" si="1"/>
        <v>2.3204000000000002</v>
      </c>
      <c r="H9" s="1">
        <v>40</v>
      </c>
      <c r="I9" s="1">
        <v>11.779</v>
      </c>
      <c r="J9" s="1">
        <f t="shared" si="2"/>
        <v>2.3557999999999999</v>
      </c>
      <c r="K9" s="1">
        <v>40</v>
      </c>
      <c r="L9" s="1">
        <v>11.680999999999999</v>
      </c>
      <c r="M9" s="1">
        <f t="shared" si="3"/>
        <v>2.3361999999999998</v>
      </c>
      <c r="N9" s="1">
        <v>40</v>
      </c>
      <c r="O9" s="1">
        <v>11.742000000000001</v>
      </c>
      <c r="P9" s="1">
        <f t="shared" si="4"/>
        <v>2.3484000000000003</v>
      </c>
      <c r="Q9" s="1">
        <v>40</v>
      </c>
      <c r="R9" s="1">
        <v>11.670999999999999</v>
      </c>
      <c r="S9" s="1">
        <f t="shared" si="5"/>
        <v>2.3342000000000001</v>
      </c>
      <c r="T9" s="1">
        <v>40</v>
      </c>
      <c r="U9" s="1">
        <v>11.794</v>
      </c>
      <c r="V9" s="1">
        <f t="shared" si="6"/>
        <v>2.3588</v>
      </c>
    </row>
    <row r="11" spans="2:22">
      <c r="B11" s="7" t="s">
        <v>10</v>
      </c>
      <c r="C11" s="7"/>
      <c r="D11" s="7"/>
    </row>
    <row r="12" spans="2:22">
      <c r="B12" s="1" t="s">
        <v>7</v>
      </c>
      <c r="C12" s="1" t="s">
        <v>8</v>
      </c>
      <c r="D12" s="1" t="s">
        <v>9</v>
      </c>
    </row>
    <row r="13" spans="2:22">
      <c r="B13" s="1">
        <v>2</v>
      </c>
      <c r="C13" s="2">
        <f>(SUM(C4,F4,I4,L4,O4,R4,U4)-MAX(C4,F4,I4,L4,O4,R4,U4,)-MIN(C4,F4,I4,L4,O4,R4,U4))/5</f>
        <v>11.329199999999997</v>
      </c>
      <c r="D13" s="2">
        <f>(SUM(D4,G4,J4,M4,P4,S4,V4)-MAX(D4,G4,J4,M4,P4,S4,V4,)-MIN(D4,G4,J4,M4,P4,S4,V4))/5</f>
        <v>2.2658399999999999</v>
      </c>
    </row>
    <row r="14" spans="2:22">
      <c r="B14" s="1">
        <v>6</v>
      </c>
      <c r="C14" s="2">
        <f t="shared" ref="C14:C18" si="7">(SUM(C5,F5,I5,L5,O5,R5,U5)-MAX(C5,F5,I5,L5,O5,R5,U5,)-MIN(C5,F5,I5,L5,O5,R5,U5))/5</f>
        <v>11.403000000000002</v>
      </c>
      <c r="D14" s="2">
        <f t="shared" ref="D14:D18" si="8">(SUM(D5,G5,J5,M5,P5,S5,V5)-MAX(D5,G5,J5,M5,P5,S5,V5,)-MIN(D5,G5,J5,M5,P5,S5,V5))/5</f>
        <v>2.2806000000000002</v>
      </c>
    </row>
    <row r="15" spans="2:22">
      <c r="B15" s="1">
        <v>10</v>
      </c>
      <c r="C15" s="2">
        <f t="shared" si="7"/>
        <v>11.352800000000002</v>
      </c>
      <c r="D15" s="2">
        <f>(SUM(D6,G6,J6,M6,P6,S6,V6)-MAX(D6,G6,J6,M6,P6,S6,V6,)-MIN(D6,G6,J6,M6,P6,S6,V6))/5</f>
        <v>2.2705600000000006</v>
      </c>
    </row>
    <row r="16" spans="2:22">
      <c r="B16" s="1">
        <v>20</v>
      </c>
      <c r="C16" s="2">
        <f t="shared" si="7"/>
        <v>11.428599999999999</v>
      </c>
      <c r="D16" s="2">
        <f t="shared" si="8"/>
        <v>2.28572</v>
      </c>
    </row>
    <row r="17" spans="2:4">
      <c r="B17" s="1">
        <v>30</v>
      </c>
      <c r="C17" s="2">
        <f t="shared" si="7"/>
        <v>11.5518</v>
      </c>
      <c r="D17" s="2">
        <f t="shared" si="8"/>
        <v>2.3103600000000002</v>
      </c>
    </row>
    <row r="18" spans="2:4">
      <c r="B18" s="1">
        <v>40</v>
      </c>
      <c r="C18" s="2">
        <f t="shared" si="7"/>
        <v>11.726799999999997</v>
      </c>
      <c r="D18" s="2">
        <f t="shared" si="8"/>
        <v>2.3453599999999994</v>
      </c>
    </row>
  </sheetData>
  <mergeCells count="8">
    <mergeCell ref="T2:V2"/>
    <mergeCell ref="B11:D11"/>
    <mergeCell ref="B2:D2"/>
    <mergeCell ref="E2:G2"/>
    <mergeCell ref="H2:J2"/>
    <mergeCell ref="K2:M2"/>
    <mergeCell ref="N2:P2"/>
    <mergeCell ref="Q2:S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2498-0804-41E4-9A54-5460DFB91B84}">
  <dimension ref="B2:N12"/>
  <sheetViews>
    <sheetView tabSelected="1" workbookViewId="0">
      <selection activeCell="B2" sqref="B2:G9"/>
    </sheetView>
  </sheetViews>
  <sheetFormatPr defaultRowHeight="18.75"/>
  <sheetData>
    <row r="2" spans="2:14">
      <c r="B2" s="4" t="s">
        <v>0</v>
      </c>
      <c r="C2" s="5"/>
      <c r="D2" s="6"/>
      <c r="E2" s="4" t="s">
        <v>1</v>
      </c>
      <c r="F2" s="5"/>
      <c r="G2" s="6"/>
      <c r="I2" s="8" t="s">
        <v>10</v>
      </c>
      <c r="J2" s="9"/>
      <c r="K2" s="9"/>
      <c r="L2" s="10"/>
    </row>
    <row r="3" spans="2:14">
      <c r="B3" s="1" t="s">
        <v>11</v>
      </c>
      <c r="C3" s="1" t="s">
        <v>12</v>
      </c>
      <c r="D3" s="1" t="s">
        <v>17</v>
      </c>
      <c r="E3" s="1" t="s">
        <v>11</v>
      </c>
      <c r="F3" s="1" t="s">
        <v>12</v>
      </c>
      <c r="G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2:14">
      <c r="B4" s="1">
        <v>0.5</v>
      </c>
      <c r="C4" s="1">
        <v>14.305999999999999</v>
      </c>
      <c r="D4" s="1">
        <f>C4/10</f>
        <v>1.4305999999999999</v>
      </c>
      <c r="E4" s="1">
        <v>0.5</v>
      </c>
      <c r="F4" s="1">
        <v>14.31</v>
      </c>
      <c r="G4" s="1">
        <f>F4/10</f>
        <v>1.431</v>
      </c>
      <c r="I4" s="1">
        <v>0.5</v>
      </c>
      <c r="J4" s="2">
        <f>AVERAGE(C4,F4)</f>
        <v>14.308</v>
      </c>
      <c r="K4" s="2">
        <f>J4/10</f>
        <v>1.4308000000000001</v>
      </c>
      <c r="L4" s="2">
        <f>K4^2</f>
        <v>2.0471886400000003</v>
      </c>
    </row>
    <row r="5" spans="2:14">
      <c r="B5" s="1">
        <v>0.6</v>
      </c>
      <c r="C5" s="1">
        <v>15.523999999999999</v>
      </c>
      <c r="D5" s="1">
        <f t="shared" ref="D5:D9" si="0">C5/10</f>
        <v>1.5524</v>
      </c>
      <c r="E5" s="1">
        <v>0.6</v>
      </c>
      <c r="F5" s="1">
        <v>15.491</v>
      </c>
      <c r="G5" s="1">
        <f t="shared" ref="G5:G9" si="1">F5/10</f>
        <v>1.5490999999999999</v>
      </c>
      <c r="I5" s="1">
        <v>0.6</v>
      </c>
      <c r="J5" s="2">
        <f>AVERAGE(C5,F5)</f>
        <v>15.5075</v>
      </c>
      <c r="K5" s="2">
        <f t="shared" ref="K5:K9" si="2">J5/10</f>
        <v>1.5507500000000001</v>
      </c>
      <c r="L5" s="2">
        <f t="shared" ref="L5:L9" si="3">K5^2</f>
        <v>2.4048255625000001</v>
      </c>
    </row>
    <row r="6" spans="2:14">
      <c r="B6" s="1">
        <v>0.7</v>
      </c>
      <c r="C6" s="1">
        <v>16.623999999999999</v>
      </c>
      <c r="D6" s="1">
        <f t="shared" si="0"/>
        <v>1.6623999999999999</v>
      </c>
      <c r="E6" s="1">
        <v>0.7</v>
      </c>
      <c r="F6" s="1">
        <v>16.664999999999999</v>
      </c>
      <c r="G6" s="1">
        <f t="shared" si="1"/>
        <v>1.6664999999999999</v>
      </c>
      <c r="I6" s="1">
        <v>0.7</v>
      </c>
      <c r="J6" s="2">
        <f>AVERAGE(C6,F6)</f>
        <v>16.644500000000001</v>
      </c>
      <c r="K6" s="2">
        <f t="shared" si="2"/>
        <v>1.66445</v>
      </c>
      <c r="L6" s="2">
        <f t="shared" si="3"/>
        <v>2.7703938025000001</v>
      </c>
    </row>
    <row r="7" spans="2:14">
      <c r="B7" s="1">
        <v>0.8</v>
      </c>
      <c r="C7" s="1">
        <v>17.847000000000001</v>
      </c>
      <c r="D7" s="1">
        <f t="shared" si="0"/>
        <v>1.7847000000000002</v>
      </c>
      <c r="E7" s="1">
        <v>0.8</v>
      </c>
      <c r="F7" s="1">
        <v>17.885999999999999</v>
      </c>
      <c r="G7" s="1">
        <f t="shared" si="1"/>
        <v>1.7886</v>
      </c>
      <c r="I7" s="1">
        <v>0.8</v>
      </c>
      <c r="J7" s="2">
        <f>AVERAGE(C7,F7)</f>
        <v>17.866500000000002</v>
      </c>
      <c r="K7" s="2">
        <f t="shared" si="2"/>
        <v>1.7866500000000003</v>
      </c>
      <c r="L7" s="2">
        <f t="shared" si="3"/>
        <v>3.1921182225000009</v>
      </c>
    </row>
    <row r="8" spans="2:14">
      <c r="B8" s="1">
        <v>0.9</v>
      </c>
      <c r="C8" s="1">
        <v>18.841000000000001</v>
      </c>
      <c r="D8" s="1">
        <f t="shared" si="0"/>
        <v>1.8841000000000001</v>
      </c>
      <c r="E8" s="1">
        <v>0.9</v>
      </c>
      <c r="F8" s="1">
        <v>18.867999999999999</v>
      </c>
      <c r="G8" s="1">
        <f t="shared" si="1"/>
        <v>1.8867999999999998</v>
      </c>
      <c r="I8" s="1">
        <v>0.9</v>
      </c>
      <c r="J8" s="2">
        <f>AVERAGE(C8,F8)</f>
        <v>18.854500000000002</v>
      </c>
      <c r="K8" s="2">
        <f t="shared" si="2"/>
        <v>1.8854500000000001</v>
      </c>
      <c r="L8" s="2">
        <f t="shared" si="3"/>
        <v>3.5549217025000002</v>
      </c>
    </row>
    <row r="9" spans="2:14">
      <c r="B9" s="1">
        <v>1</v>
      </c>
      <c r="C9" s="1">
        <v>19.567</v>
      </c>
      <c r="D9" s="1">
        <f t="shared" si="0"/>
        <v>1.9567000000000001</v>
      </c>
      <c r="E9" s="1">
        <v>1</v>
      </c>
      <c r="F9" s="1">
        <v>19.908000000000001</v>
      </c>
      <c r="G9" s="1">
        <f t="shared" si="1"/>
        <v>1.9908000000000001</v>
      </c>
      <c r="I9" s="1">
        <v>1</v>
      </c>
      <c r="J9" s="2">
        <f>AVERAGE(C9,F9)</f>
        <v>19.737500000000001</v>
      </c>
      <c r="K9" s="2">
        <f t="shared" si="2"/>
        <v>1.9737500000000001</v>
      </c>
      <c r="L9" s="2">
        <f t="shared" si="3"/>
        <v>3.8956890625000002</v>
      </c>
    </row>
    <row r="11" spans="2:14">
      <c r="N11" t="s">
        <v>15</v>
      </c>
    </row>
    <row r="12" spans="2:14">
      <c r="L12">
        <f>(PI()^2*4)/3.959</f>
        <v>9.9718155100675503</v>
      </c>
      <c r="N12">
        <f>L12-9.797814</f>
        <v>0.1740015100675496</v>
      </c>
    </row>
  </sheetData>
  <mergeCells count="3">
    <mergeCell ref="I2:L2"/>
    <mergeCell ref="B2:D2"/>
    <mergeCell ref="E2:G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2103-EDB2-4F1D-B941-5EE7796FAC6B}">
  <dimension ref="A1:B7"/>
  <sheetViews>
    <sheetView workbookViewId="0">
      <selection activeCell="G5" sqref="G5"/>
    </sheetView>
  </sheetViews>
  <sheetFormatPr defaultRowHeight="18.75"/>
  <sheetData>
    <row r="1" spans="1:2">
      <c r="A1" s="3" t="s">
        <v>16</v>
      </c>
      <c r="B1" t="s">
        <v>9</v>
      </c>
    </row>
    <row r="2" spans="1:2">
      <c r="A2" s="3">
        <v>2</v>
      </c>
      <c r="B2">
        <v>2.2658399999999999</v>
      </c>
    </row>
    <row r="3" spans="1:2">
      <c r="A3" s="3">
        <v>6</v>
      </c>
      <c r="B3">
        <v>2.2806000000000002</v>
      </c>
    </row>
    <row r="4" spans="1:2">
      <c r="A4" s="3">
        <v>10</v>
      </c>
      <c r="B4">
        <v>2.2705600000000006</v>
      </c>
    </row>
    <row r="5" spans="1:2">
      <c r="A5" s="3">
        <v>20</v>
      </c>
      <c r="B5">
        <v>2.28572</v>
      </c>
    </row>
    <row r="6" spans="1:2">
      <c r="A6" s="3">
        <v>30</v>
      </c>
      <c r="B6">
        <v>2.3103600000000002</v>
      </c>
    </row>
    <row r="7" spans="1:2">
      <c r="A7" s="3">
        <v>40</v>
      </c>
      <c r="B7">
        <v>2.3453599999999994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7E6C-3574-444F-A513-2E2BFD55E3B4}">
  <dimension ref="A1:B7"/>
  <sheetViews>
    <sheetView workbookViewId="0">
      <selection activeCell="E5" sqref="E5"/>
    </sheetView>
  </sheetViews>
  <sheetFormatPr defaultRowHeight="18.75"/>
  <sheetData>
    <row r="1" spans="1:2">
      <c r="A1" t="s">
        <v>11</v>
      </c>
      <c r="B1" t="s">
        <v>14</v>
      </c>
    </row>
    <row r="2" spans="1:2">
      <c r="A2">
        <v>0.5</v>
      </c>
      <c r="B2">
        <v>2.0471886400000003</v>
      </c>
    </row>
    <row r="3" spans="1:2">
      <c r="A3">
        <v>0.6</v>
      </c>
      <c r="B3">
        <v>2.4048255625000001</v>
      </c>
    </row>
    <row r="4" spans="1:2">
      <c r="A4">
        <v>0.7</v>
      </c>
      <c r="B4">
        <v>2.7703938025000001</v>
      </c>
    </row>
    <row r="5" spans="1:2">
      <c r="A5">
        <v>0.8</v>
      </c>
      <c r="B5">
        <v>3.1921182225000009</v>
      </c>
    </row>
    <row r="6" spans="1:2">
      <c r="A6">
        <v>0.9</v>
      </c>
      <c r="B6">
        <v>3.5549217025000002</v>
      </c>
    </row>
    <row r="7" spans="1:2">
      <c r="A7">
        <v>1</v>
      </c>
      <c r="B7">
        <v>3.8956890625000002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加賀美渉太</dc:creator>
  <cp:lastModifiedBy>加賀美　渉太</cp:lastModifiedBy>
  <dcterms:created xsi:type="dcterms:W3CDTF">2015-06-05T18:19:34Z</dcterms:created>
  <dcterms:modified xsi:type="dcterms:W3CDTF">2024-06-06T09:30:04Z</dcterms:modified>
</cp:coreProperties>
</file>