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7500" windowHeight="4920"/>
  </bookViews>
  <sheets>
    <sheet name="资源工作表2017" sheetId="10" r:id="rId1"/>
    <sheet name="项目版本" sheetId="9" r:id="rId2"/>
  </sheets>
  <definedNames>
    <definedName name="_xlnm.Print_Area" localSheetId="1">项目版本!$A$1:$J$97</definedName>
  </definedNames>
  <calcPr calcId="144525"/>
  <fileRecoveryPr autoRecover="0"/>
</workbook>
</file>

<file path=xl/calcChain.xml><?xml version="1.0" encoding="utf-8"?>
<calcChain xmlns="http://schemas.openxmlformats.org/spreadsheetml/2006/main">
  <c r="M83" i="10" l="1"/>
  <c r="AK164" i="10" l="1"/>
  <c r="AJ164" i="10"/>
  <c r="AI164" i="10"/>
  <c r="AH164" i="10"/>
  <c r="AG164" i="10"/>
  <c r="AF164" i="10"/>
  <c r="AE164" i="10"/>
  <c r="AD164" i="10"/>
  <c r="AC164" i="10"/>
  <c r="AB164" i="10"/>
  <c r="AA164" i="10"/>
  <c r="Z164" i="10"/>
  <c r="Y164" i="10"/>
  <c r="X164" i="10"/>
  <c r="W164" i="10"/>
  <c r="V164" i="10"/>
  <c r="U164" i="10"/>
  <c r="T164" i="10"/>
  <c r="S164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E164" i="10"/>
  <c r="C162" i="10"/>
  <c r="C160" i="10"/>
  <c r="C158" i="10"/>
  <c r="C156" i="10"/>
  <c r="C154" i="10"/>
  <c r="C152" i="10"/>
  <c r="C150" i="10"/>
  <c r="C148" i="10"/>
  <c r="C146" i="10"/>
  <c r="C144" i="10"/>
  <c r="C142" i="10"/>
  <c r="C140" i="10"/>
  <c r="C138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C135" i="10"/>
  <c r="C133" i="10"/>
  <c r="C131" i="10"/>
  <c r="C129" i="10"/>
  <c r="C127" i="10"/>
  <c r="C125" i="10"/>
  <c r="C123" i="10"/>
  <c r="C121" i="10"/>
  <c r="C119" i="10"/>
  <c r="C117" i="10"/>
  <c r="C115" i="10"/>
  <c r="C113" i="10"/>
  <c r="C111" i="10"/>
  <c r="AK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C108" i="10"/>
  <c r="C106" i="10"/>
  <c r="C104" i="10"/>
  <c r="C102" i="10"/>
  <c r="C100" i="10"/>
  <c r="C98" i="10"/>
  <c r="C96" i="10"/>
  <c r="C94" i="10"/>
  <c r="C92" i="10"/>
  <c r="C90" i="10"/>
  <c r="C88" i="10"/>
  <c r="C86" i="10"/>
  <c r="C84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L83" i="10"/>
  <c r="K83" i="10"/>
  <c r="J83" i="10"/>
  <c r="I83" i="10"/>
  <c r="H83" i="10"/>
  <c r="G83" i="10"/>
  <c r="F83" i="10"/>
  <c r="E83" i="10"/>
  <c r="C81" i="10"/>
  <c r="C79" i="10"/>
  <c r="C77" i="10"/>
  <c r="C75" i="10"/>
  <c r="C73" i="10"/>
  <c r="C71" i="10"/>
  <c r="C69" i="10"/>
  <c r="C67" i="10"/>
  <c r="C65" i="10"/>
  <c r="C63" i="10"/>
  <c r="C61" i="10"/>
  <c r="C59" i="10"/>
  <c r="C57" i="10"/>
  <c r="C164" i="10" l="1"/>
  <c r="C137" i="10"/>
  <c r="C110" i="10"/>
  <c r="C83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C54" i="10"/>
  <c r="C52" i="10"/>
  <c r="C50" i="10"/>
  <c r="C48" i="10"/>
  <c r="C46" i="10"/>
  <c r="C44" i="10"/>
  <c r="C42" i="10"/>
  <c r="C40" i="10"/>
  <c r="C38" i="10"/>
  <c r="C36" i="10"/>
  <c r="C34" i="10"/>
  <c r="C32" i="10"/>
  <c r="C30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7" i="10"/>
  <c r="C25" i="10"/>
  <c r="C23" i="10"/>
  <c r="C21" i="10"/>
  <c r="C19" i="10"/>
  <c r="C17" i="10"/>
  <c r="C15" i="10"/>
  <c r="C13" i="10"/>
  <c r="C11" i="10"/>
  <c r="C9" i="10"/>
  <c r="C7" i="10"/>
  <c r="C5" i="10"/>
  <c r="C3" i="10"/>
  <c r="C56" i="10" l="1"/>
  <c r="C29" i="10"/>
  <c r="B50" i="9" l="1"/>
  <c r="B49" i="9"/>
  <c r="B21" i="9"/>
  <c r="B20" i="9"/>
  <c r="B22" i="9"/>
</calcChain>
</file>

<file path=xl/sharedStrings.xml><?xml version="1.0" encoding="utf-8"?>
<sst xmlns="http://schemas.openxmlformats.org/spreadsheetml/2006/main" count="312" uniqueCount="88">
  <si>
    <t>总人日</t>
    <phoneticPr fontId="1" type="noConversion"/>
  </si>
  <si>
    <t>比例</t>
    <phoneticPr fontId="1" type="noConversion"/>
  </si>
  <si>
    <t>天数</t>
    <phoneticPr fontId="1" type="noConversion"/>
  </si>
  <si>
    <t>小计</t>
  </si>
  <si>
    <t>信息系统</t>
    <phoneticPr fontId="1" type="noConversion"/>
  </si>
  <si>
    <t>晚上加班</t>
    <phoneticPr fontId="1" type="noConversion"/>
  </si>
  <si>
    <t>业务员
V5.2.0</t>
    <phoneticPr fontId="1" type="noConversion"/>
  </si>
  <si>
    <t>聊天/推送</t>
    <phoneticPr fontId="1" type="noConversion"/>
  </si>
  <si>
    <t>网点管家 V1.0(1.1)</t>
    <phoneticPr fontId="1" type="noConversion"/>
  </si>
  <si>
    <t>聊天工具调研</t>
    <phoneticPr fontId="1" type="noConversion"/>
  </si>
  <si>
    <t>司机APP</t>
    <phoneticPr fontId="1" type="noConversion"/>
  </si>
  <si>
    <t>账户
V1.8.0</t>
    <phoneticPr fontId="1" type="noConversion"/>
  </si>
  <si>
    <t>插件化
V1.2.0</t>
    <phoneticPr fontId="1" type="noConversion"/>
  </si>
  <si>
    <t>银票</t>
    <phoneticPr fontId="1" type="noConversion"/>
  </si>
  <si>
    <t>V1.7.0</t>
    <phoneticPr fontId="1" type="noConversion"/>
  </si>
  <si>
    <t>V1.6.0</t>
    <phoneticPr fontId="1" type="noConversion"/>
  </si>
  <si>
    <t>V1.5.0</t>
    <phoneticPr fontId="1" type="noConversion"/>
  </si>
  <si>
    <t>V1.4.0</t>
    <phoneticPr fontId="1" type="noConversion"/>
  </si>
  <si>
    <t>V1.8.0</t>
    <phoneticPr fontId="1" type="noConversion"/>
  </si>
  <si>
    <t>银票人日</t>
    <phoneticPr fontId="1" type="noConversion"/>
  </si>
  <si>
    <t>玩一票</t>
    <phoneticPr fontId="1" type="noConversion"/>
  </si>
  <si>
    <t>玩一票人日</t>
    <phoneticPr fontId="1" type="noConversion"/>
  </si>
  <si>
    <t>V1.3.0</t>
    <phoneticPr fontId="1" type="noConversion"/>
  </si>
  <si>
    <t>V1.2.0</t>
    <phoneticPr fontId="1" type="noConversion"/>
  </si>
  <si>
    <t>V1.4.0</t>
    <phoneticPr fontId="1" type="noConversion"/>
  </si>
  <si>
    <t>会员</t>
    <phoneticPr fontId="1" type="noConversion"/>
  </si>
  <si>
    <t>V5.1.0</t>
    <phoneticPr fontId="1" type="noConversion"/>
  </si>
  <si>
    <t>会员APP
V5.1.1</t>
    <phoneticPr fontId="1" type="noConversion"/>
  </si>
  <si>
    <t>V5.1.0</t>
    <phoneticPr fontId="1" type="noConversion"/>
  </si>
  <si>
    <t>V5.1.1</t>
    <phoneticPr fontId="1" type="noConversion"/>
  </si>
  <si>
    <t>会员APP人日</t>
    <phoneticPr fontId="1" type="noConversion"/>
  </si>
  <si>
    <t>网点管家</t>
    <phoneticPr fontId="1" type="noConversion"/>
  </si>
  <si>
    <t>玩一票
V1.4.0</t>
    <phoneticPr fontId="1" type="noConversion"/>
  </si>
  <si>
    <t>V1.1.0</t>
    <phoneticPr fontId="1" type="noConversion"/>
  </si>
  <si>
    <t>V1.0.0</t>
    <phoneticPr fontId="1" type="noConversion"/>
  </si>
  <si>
    <t>网点管家人日</t>
    <phoneticPr fontId="1" type="noConversion"/>
  </si>
  <si>
    <t>V1.0.0</t>
    <phoneticPr fontId="1" type="noConversion"/>
  </si>
  <si>
    <t>插件化</t>
    <phoneticPr fontId="1" type="noConversion"/>
  </si>
  <si>
    <t>插件化人日</t>
    <phoneticPr fontId="1" type="noConversion"/>
  </si>
  <si>
    <t>V1.1.0</t>
    <phoneticPr fontId="1" type="noConversion"/>
  </si>
  <si>
    <t>V1.2.0</t>
    <phoneticPr fontId="1" type="noConversion"/>
  </si>
  <si>
    <t>业务员</t>
    <phoneticPr fontId="1" type="noConversion"/>
  </si>
  <si>
    <t>业务员人日</t>
    <phoneticPr fontId="1" type="noConversion"/>
  </si>
  <si>
    <t>V5.0.0</t>
    <phoneticPr fontId="1" type="noConversion"/>
  </si>
  <si>
    <t>V5.2.0</t>
    <phoneticPr fontId="1" type="noConversion"/>
  </si>
  <si>
    <t>业务员
V5.3.0</t>
    <phoneticPr fontId="1" type="noConversion"/>
  </si>
  <si>
    <t>第1周</t>
    <phoneticPr fontId="1" type="noConversion"/>
  </si>
  <si>
    <t>待签收重构</t>
    <phoneticPr fontId="1" type="noConversion"/>
  </si>
  <si>
    <t>第2周</t>
    <phoneticPr fontId="1" type="noConversion"/>
  </si>
  <si>
    <t>第3周</t>
    <phoneticPr fontId="1" type="noConversion"/>
  </si>
  <si>
    <t>第4周</t>
    <phoneticPr fontId="1" type="noConversion"/>
  </si>
  <si>
    <t>第5周</t>
    <phoneticPr fontId="1" type="noConversion"/>
  </si>
  <si>
    <t>大客户APP</t>
    <phoneticPr fontId="1" type="noConversion"/>
  </si>
  <si>
    <t>麦密APP</t>
    <phoneticPr fontId="1" type="noConversion"/>
  </si>
  <si>
    <t>经理</t>
    <phoneticPr fontId="3" type="noConversion"/>
  </si>
  <si>
    <t>主管2</t>
    <phoneticPr fontId="3" type="noConversion"/>
  </si>
  <si>
    <t>主管1</t>
    <phoneticPr fontId="3" type="noConversion"/>
  </si>
  <si>
    <t>安卓2</t>
  </si>
  <si>
    <t>安卓3</t>
  </si>
  <si>
    <t>安卓4</t>
  </si>
  <si>
    <t>安卓5</t>
  </si>
  <si>
    <t>安卓6</t>
  </si>
  <si>
    <t>安卓7</t>
  </si>
  <si>
    <t>安卓8</t>
  </si>
  <si>
    <t>安卓9</t>
  </si>
  <si>
    <t>安卓10</t>
  </si>
  <si>
    <t>安卓11</t>
  </si>
  <si>
    <t>安卓1</t>
    <phoneticPr fontId="3" type="noConversion"/>
  </si>
  <si>
    <t>苹果1</t>
    <phoneticPr fontId="3" type="noConversion"/>
  </si>
  <si>
    <t>苹果2</t>
  </si>
  <si>
    <t>苹果3</t>
  </si>
  <si>
    <t>苹果4</t>
  </si>
  <si>
    <t>苹果5</t>
  </si>
  <si>
    <t>苹果6</t>
  </si>
  <si>
    <t>苹果7</t>
  </si>
  <si>
    <t>安卓12</t>
  </si>
  <si>
    <t>安卓13</t>
  </si>
  <si>
    <t>苹果8</t>
  </si>
  <si>
    <t>苹果9</t>
  </si>
  <si>
    <t>平台1</t>
    <phoneticPr fontId="3" type="noConversion"/>
  </si>
  <si>
    <t>平台2</t>
  </si>
  <si>
    <t>平台3</t>
  </si>
  <si>
    <t>平台4</t>
  </si>
  <si>
    <t>平台5</t>
  </si>
  <si>
    <t>平台6</t>
  </si>
  <si>
    <t>平台7</t>
  </si>
  <si>
    <t>UI</t>
    <phoneticPr fontId="3" type="noConversion"/>
  </si>
  <si>
    <t>业务员
V5.2.0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</si>
</sst>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0" tint="-0.499984740745262"/>
      <name val="宋体"/>
      <family val="3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NumberFormat="1" applyBorder="1" applyAlignment="1">
      <alignment horizontal="center"/>
    </xf>
    <xf numFmtId="0" fontId="4" fillId="0" borderId="1" xfId="0" applyFont="1" applyBorder="1"/>
    <xf numFmtId="0" fontId="4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4" fillId="0" borderId="6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2" xfId="0" applyFont="1" applyBorder="1"/>
    <xf numFmtId="0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6" xfId="0" applyFont="1" applyBorder="1"/>
    <xf numFmtId="0" fontId="4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9" xfId="0" applyFont="1" applyBorder="1"/>
    <xf numFmtId="0" fontId="4" fillId="0" borderId="9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6" fillId="6" borderId="3" xfId="0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5" borderId="14" xfId="0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14" fontId="8" fillId="0" borderId="0" xfId="0" applyNumberFormat="1" applyFont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76" fontId="4" fillId="3" borderId="11" xfId="0" applyNumberFormat="1" applyFont="1" applyFill="1" applyBorder="1" applyAlignment="1">
      <alignment horizontal="center" vertical="center"/>
    </xf>
    <xf numFmtId="176" fontId="4" fillId="3" borderId="12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1004"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  <dxf>
      <font>
        <b/>
        <i val="0"/>
        <strike val="0"/>
        <color rgb="FFFF0000"/>
      </font>
    </dxf>
    <dxf>
      <fill>
        <patternFill patternType="solid"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项目版本!$B$1</c:f>
              <c:strCache>
                <c:ptCount val="1"/>
                <c:pt idx="0">
                  <c:v>银票人日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项目版本!$A$2:$A$6</c:f>
              <c:strCache>
                <c:ptCount val="5"/>
                <c:pt idx="0">
                  <c:v>V1.4.0</c:v>
                </c:pt>
                <c:pt idx="1">
                  <c:v>V1.5.0</c:v>
                </c:pt>
                <c:pt idx="2">
                  <c:v>V1.6.0</c:v>
                </c:pt>
                <c:pt idx="3">
                  <c:v>V1.7.0</c:v>
                </c:pt>
                <c:pt idx="4">
                  <c:v>V1.8.0</c:v>
                </c:pt>
              </c:strCache>
            </c:strRef>
          </c:cat>
          <c:val>
            <c:numRef>
              <c:f>项目版本!$B$2:$B$6</c:f>
              <c:numCache>
                <c:formatCode>General</c:formatCode>
                <c:ptCount val="5"/>
                <c:pt idx="0">
                  <c:v>16.25</c:v>
                </c:pt>
                <c:pt idx="1">
                  <c:v>41</c:v>
                </c:pt>
                <c:pt idx="2">
                  <c:v>18.5</c:v>
                </c:pt>
                <c:pt idx="3">
                  <c:v>21.75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64896"/>
        <c:axId val="63666432"/>
      </c:barChart>
      <c:catAx>
        <c:axId val="636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3666432"/>
        <c:crosses val="autoZero"/>
        <c:auto val="1"/>
        <c:lblAlgn val="ctr"/>
        <c:lblOffset val="100"/>
        <c:noMultiLvlLbl val="0"/>
      </c:catAx>
      <c:valAx>
        <c:axId val="636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6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项目版本!$B$19</c:f>
              <c:strCache>
                <c:ptCount val="1"/>
                <c:pt idx="0">
                  <c:v>玩一票人日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项目版本!$A$20:$A$22</c:f>
              <c:strCache>
                <c:ptCount val="3"/>
                <c:pt idx="0">
                  <c:v>V1.2.0</c:v>
                </c:pt>
                <c:pt idx="1">
                  <c:v>V1.3.0</c:v>
                </c:pt>
                <c:pt idx="2">
                  <c:v>V1.4.0</c:v>
                </c:pt>
              </c:strCache>
            </c:strRef>
          </c:cat>
          <c:val>
            <c:numRef>
              <c:f>项目版本!$B$20:$B$22</c:f>
              <c:numCache>
                <c:formatCode>General</c:formatCode>
                <c:ptCount val="3"/>
                <c:pt idx="0">
                  <c:v>67.924999999999997</c:v>
                </c:pt>
                <c:pt idx="1">
                  <c:v>158.1</c:v>
                </c:pt>
                <c:pt idx="2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24960"/>
        <c:axId val="63701376"/>
      </c:barChart>
      <c:catAx>
        <c:axId val="1064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3701376"/>
        <c:crosses val="autoZero"/>
        <c:auto val="1"/>
        <c:lblAlgn val="ctr"/>
        <c:lblOffset val="100"/>
        <c:noMultiLvlLbl val="0"/>
      </c:catAx>
      <c:valAx>
        <c:axId val="637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项目版本!$B$33</c:f>
              <c:strCache>
                <c:ptCount val="1"/>
                <c:pt idx="0">
                  <c:v>会员APP人日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项目版本!$A$34:$A$35</c:f>
              <c:strCache>
                <c:ptCount val="2"/>
                <c:pt idx="0">
                  <c:v>V5.1.0</c:v>
                </c:pt>
                <c:pt idx="1">
                  <c:v>V5.1.1</c:v>
                </c:pt>
              </c:strCache>
            </c:strRef>
          </c:cat>
          <c:val>
            <c:numRef>
              <c:f>项目版本!$B$34:$B$35</c:f>
              <c:numCache>
                <c:formatCode>General</c:formatCode>
                <c:ptCount val="2"/>
                <c:pt idx="0">
                  <c:v>225.95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55008"/>
        <c:axId val="63756544"/>
      </c:barChart>
      <c:catAx>
        <c:axId val="637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63756544"/>
        <c:crosses val="autoZero"/>
        <c:auto val="1"/>
        <c:lblAlgn val="ctr"/>
        <c:lblOffset val="100"/>
        <c:noMultiLvlLbl val="0"/>
      </c:catAx>
      <c:valAx>
        <c:axId val="637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5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项目版本!$B$48</c:f>
              <c:strCache>
                <c:ptCount val="1"/>
                <c:pt idx="0">
                  <c:v>网点管家人日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项目版本!$A$49:$A$50</c:f>
              <c:strCache>
                <c:ptCount val="2"/>
                <c:pt idx="0">
                  <c:v>V1.0.0</c:v>
                </c:pt>
                <c:pt idx="1">
                  <c:v>V1.1.0</c:v>
                </c:pt>
              </c:strCache>
            </c:strRef>
          </c:cat>
          <c:val>
            <c:numRef>
              <c:f>项目版本!$B$49:$B$50</c:f>
              <c:numCache>
                <c:formatCode>General</c:formatCode>
                <c:ptCount val="2"/>
                <c:pt idx="0">
                  <c:v>211.625</c:v>
                </c:pt>
                <c:pt idx="1">
                  <c:v>65.125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83360"/>
        <c:axId val="109184896"/>
      </c:barChart>
      <c:catAx>
        <c:axId val="10918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84896"/>
        <c:crosses val="autoZero"/>
        <c:auto val="1"/>
        <c:lblAlgn val="ctr"/>
        <c:lblOffset val="100"/>
        <c:noMultiLvlLbl val="0"/>
      </c:catAx>
      <c:valAx>
        <c:axId val="1091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项目版本!$B$65</c:f>
              <c:strCache>
                <c:ptCount val="1"/>
                <c:pt idx="0">
                  <c:v>插件化人日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项目版本!$A$66:$A$68</c:f>
              <c:strCache>
                <c:ptCount val="3"/>
                <c:pt idx="0">
                  <c:v>V1.0.0</c:v>
                </c:pt>
                <c:pt idx="1">
                  <c:v>V1.1.0</c:v>
                </c:pt>
                <c:pt idx="2">
                  <c:v>V1.2.0</c:v>
                </c:pt>
              </c:strCache>
            </c:strRef>
          </c:cat>
          <c:val>
            <c:numRef>
              <c:f>项目版本!$B$66:$B$68</c:f>
              <c:numCache>
                <c:formatCode>General</c:formatCode>
                <c:ptCount val="3"/>
                <c:pt idx="0">
                  <c:v>32</c:v>
                </c:pt>
                <c:pt idx="1">
                  <c:v>36.9</c:v>
                </c:pt>
                <c:pt idx="2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14336"/>
        <c:axId val="109216128"/>
      </c:barChart>
      <c:catAx>
        <c:axId val="1092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16128"/>
        <c:crosses val="autoZero"/>
        <c:auto val="1"/>
        <c:lblAlgn val="ctr"/>
        <c:lblOffset val="100"/>
        <c:noMultiLvlLbl val="0"/>
      </c:catAx>
      <c:valAx>
        <c:axId val="1092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项目版本!$B$81</c:f>
              <c:strCache>
                <c:ptCount val="1"/>
                <c:pt idx="0">
                  <c:v>业务员人日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项目版本!$A$82:$A$85</c:f>
              <c:strCache>
                <c:ptCount val="4"/>
                <c:pt idx="0">
                  <c:v>V5.0.0</c:v>
                </c:pt>
                <c:pt idx="1">
                  <c:v>V5.1.0</c:v>
                </c:pt>
                <c:pt idx="2">
                  <c:v>V5.1.1</c:v>
                </c:pt>
                <c:pt idx="3">
                  <c:v>V5.2.0</c:v>
                </c:pt>
              </c:strCache>
            </c:strRef>
          </c:cat>
          <c:val>
            <c:numRef>
              <c:f>项目版本!$B$82:$B$85</c:f>
              <c:numCache>
                <c:formatCode>General</c:formatCode>
                <c:ptCount val="4"/>
                <c:pt idx="0">
                  <c:v>212.25</c:v>
                </c:pt>
                <c:pt idx="1">
                  <c:v>166.75</c:v>
                </c:pt>
                <c:pt idx="2">
                  <c:v>112.3</c:v>
                </c:pt>
                <c:pt idx="3">
                  <c:v>173.25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64608"/>
        <c:axId val="64166144"/>
      </c:barChart>
      <c:catAx>
        <c:axId val="641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4166144"/>
        <c:crosses val="autoZero"/>
        <c:auto val="1"/>
        <c:lblAlgn val="ctr"/>
        <c:lblOffset val="100"/>
        <c:noMultiLvlLbl val="0"/>
      </c:catAx>
      <c:valAx>
        <c:axId val="641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6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128587</xdr:rowOff>
    </xdr:from>
    <xdr:to>
      <xdr:col>9</xdr:col>
      <xdr:colOff>0</xdr:colOff>
      <xdr:row>14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14</xdr:row>
      <xdr:rowOff>138112</xdr:rowOff>
    </xdr:from>
    <xdr:to>
      <xdr:col>8</xdr:col>
      <xdr:colOff>666750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31</xdr:row>
      <xdr:rowOff>4762</xdr:rowOff>
    </xdr:from>
    <xdr:to>
      <xdr:col>8</xdr:col>
      <xdr:colOff>666750</xdr:colOff>
      <xdr:row>47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200025</xdr:colOff>
      <xdr:row>47</xdr:row>
      <xdr:rowOff>52387</xdr:rowOff>
    </xdr:from>
    <xdr:to>
      <xdr:col>8</xdr:col>
      <xdr:colOff>657225</xdr:colOff>
      <xdr:row>63</xdr:row>
      <xdr:rowOff>52387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190500</xdr:colOff>
      <xdr:row>63</xdr:row>
      <xdr:rowOff>109537</xdr:rowOff>
    </xdr:from>
    <xdr:to>
      <xdr:col>8</xdr:col>
      <xdr:colOff>647700</xdr:colOff>
      <xdr:row>79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176894</xdr:colOff>
      <xdr:row>80</xdr:row>
      <xdr:rowOff>36738</xdr:rowOff>
    </xdr:from>
    <xdr:to>
      <xdr:col>8</xdr:col>
      <xdr:colOff>666751</xdr:colOff>
      <xdr:row>95</xdr:row>
      <xdr:rowOff>126545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4"/>
  <sheetViews>
    <sheetView tabSelected="1" zoomScale="85" zoomScaleNormal="85" workbookViewId="0">
      <pane xSplit="4" ySplit="2" topLeftCell="E99" activePane="bottomRight" state="frozen"/>
      <selection pane="topRight" activeCell="E1" sqref="E1"/>
      <selection pane="bottomLeft" activeCell="A3" sqref="A3"/>
      <selection pane="bottomRight" activeCell="U18" sqref="U18"/>
    </sheetView>
  </sheetViews>
  <sheetFormatPr defaultRowHeight="13.5"/>
  <cols>
    <col min="1" max="1" width="13.25" customWidth="1"/>
    <col min="2" max="2" width="10.125" bestFit="1" customWidth="1"/>
    <col min="3" max="3" width="9.625" bestFit="1" customWidth="1"/>
    <col min="4" max="5" width="5.25" bestFit="1" customWidth="1"/>
    <col min="6" max="6" width="6.125" customWidth="1"/>
    <col min="7" max="8" width="5.25" bestFit="1" customWidth="1"/>
    <col min="9" max="12" width="7.125" bestFit="1" customWidth="1"/>
    <col min="13" max="13" width="5.25" bestFit="1" customWidth="1"/>
    <col min="14" max="15" width="7.125" bestFit="1" customWidth="1"/>
    <col min="16" max="16" width="5.25" bestFit="1" customWidth="1"/>
    <col min="17" max="17" width="7.125" bestFit="1" customWidth="1"/>
    <col min="18" max="18" width="5.25" bestFit="1" customWidth="1"/>
    <col min="19" max="19" width="7.125" bestFit="1" customWidth="1"/>
    <col min="20" max="20" width="7.125" customWidth="1"/>
    <col min="21" max="29" width="7.125" bestFit="1" customWidth="1"/>
    <col min="30" max="30" width="5.25" bestFit="1" customWidth="1"/>
    <col min="31" max="34" width="7.125" bestFit="1" customWidth="1"/>
    <col min="35" max="37" width="5.25" bestFit="1" customWidth="1"/>
  </cols>
  <sheetData>
    <row r="1" spans="1:37" ht="14.25" thickBot="1"/>
    <row r="2" spans="1:37" ht="15" thickTop="1" thickBot="1">
      <c r="A2" s="4"/>
      <c r="B2" s="29" t="s">
        <v>4</v>
      </c>
      <c r="C2" s="30" t="s">
        <v>0</v>
      </c>
      <c r="D2" s="31"/>
      <c r="E2" s="34" t="s">
        <v>54</v>
      </c>
      <c r="F2" s="34" t="s">
        <v>56</v>
      </c>
      <c r="G2" s="34" t="s">
        <v>55</v>
      </c>
      <c r="H2" s="35" t="s">
        <v>67</v>
      </c>
      <c r="I2" s="35" t="s">
        <v>57</v>
      </c>
      <c r="J2" s="32" t="s">
        <v>58</v>
      </c>
      <c r="K2" s="32" t="s">
        <v>59</v>
      </c>
      <c r="L2" s="32" t="s">
        <v>60</v>
      </c>
      <c r="M2" s="32" t="s">
        <v>61</v>
      </c>
      <c r="N2" s="32" t="s">
        <v>62</v>
      </c>
      <c r="O2" s="32" t="s">
        <v>63</v>
      </c>
      <c r="P2" s="32" t="s">
        <v>64</v>
      </c>
      <c r="Q2" s="32" t="s">
        <v>65</v>
      </c>
      <c r="R2" s="32" t="s">
        <v>66</v>
      </c>
      <c r="S2" s="32" t="s">
        <v>75</v>
      </c>
      <c r="T2" s="32" t="s">
        <v>76</v>
      </c>
      <c r="U2" s="36" t="s">
        <v>68</v>
      </c>
      <c r="V2" s="36" t="s">
        <v>69</v>
      </c>
      <c r="W2" s="48" t="s">
        <v>70</v>
      </c>
      <c r="X2" s="48" t="s">
        <v>71</v>
      </c>
      <c r="Y2" s="48" t="s">
        <v>72</v>
      </c>
      <c r="Z2" s="48" t="s">
        <v>73</v>
      </c>
      <c r="AA2" s="48" t="s">
        <v>74</v>
      </c>
      <c r="AB2" s="48" t="s">
        <v>77</v>
      </c>
      <c r="AC2" s="48" t="s">
        <v>78</v>
      </c>
      <c r="AD2" s="33" t="s">
        <v>79</v>
      </c>
      <c r="AE2" s="33" t="s">
        <v>80</v>
      </c>
      <c r="AF2" s="49" t="s">
        <v>81</v>
      </c>
      <c r="AG2" s="49" t="s">
        <v>82</v>
      </c>
      <c r="AH2" s="49" t="s">
        <v>83</v>
      </c>
      <c r="AI2" s="49" t="s">
        <v>84</v>
      </c>
      <c r="AJ2" s="49" t="s">
        <v>85</v>
      </c>
      <c r="AK2" s="50" t="s">
        <v>86</v>
      </c>
    </row>
    <row r="3" spans="1:37" ht="13.5" customHeight="1">
      <c r="A3" s="7" t="s">
        <v>46</v>
      </c>
      <c r="B3" s="45" t="s">
        <v>87</v>
      </c>
      <c r="C3" s="47">
        <f>SUMPRODUCT(E3:AK3,E4:AK4)</f>
        <v>38.300000000000004</v>
      </c>
      <c r="D3" s="2" t="s">
        <v>1</v>
      </c>
      <c r="E3" s="3">
        <v>0.25</v>
      </c>
      <c r="F3" s="18">
        <v>0.5</v>
      </c>
      <c r="G3" s="9">
        <v>0.2</v>
      </c>
      <c r="H3" s="9">
        <v>1</v>
      </c>
      <c r="I3" s="9">
        <v>0</v>
      </c>
      <c r="J3" s="9">
        <v>0</v>
      </c>
      <c r="K3" s="3">
        <v>0</v>
      </c>
      <c r="L3" s="3">
        <v>1</v>
      </c>
      <c r="M3" s="3">
        <v>1</v>
      </c>
      <c r="N3" s="9">
        <v>1</v>
      </c>
      <c r="O3" s="9">
        <v>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9">
        <v>1</v>
      </c>
      <c r="W3" s="3">
        <v>0</v>
      </c>
      <c r="X3" s="3">
        <v>0</v>
      </c>
      <c r="Y3" s="3">
        <v>0</v>
      </c>
      <c r="Z3" s="9">
        <v>0</v>
      </c>
      <c r="AA3" s="3">
        <v>0</v>
      </c>
      <c r="AB3" s="9">
        <v>1</v>
      </c>
      <c r="AC3" s="9">
        <v>1</v>
      </c>
      <c r="AD3" s="9">
        <v>0.4</v>
      </c>
      <c r="AE3" s="1">
        <v>1</v>
      </c>
      <c r="AF3" s="1">
        <v>0</v>
      </c>
      <c r="AG3" s="9">
        <v>0</v>
      </c>
      <c r="AH3" s="9">
        <v>1</v>
      </c>
      <c r="AI3" s="1">
        <v>0</v>
      </c>
      <c r="AJ3" s="1">
        <v>0</v>
      </c>
      <c r="AK3" s="23">
        <v>0.1</v>
      </c>
    </row>
    <row r="4" spans="1:37" ht="14.25" thickBot="1">
      <c r="A4" s="37">
        <v>42737</v>
      </c>
      <c r="B4" s="46"/>
      <c r="C4" s="42"/>
      <c r="D4" s="13" t="s">
        <v>2</v>
      </c>
      <c r="E4" s="14">
        <v>2</v>
      </c>
      <c r="F4" s="22">
        <v>4</v>
      </c>
      <c r="G4" s="10">
        <v>4</v>
      </c>
      <c r="H4" s="10">
        <v>4</v>
      </c>
      <c r="I4" s="10">
        <v>0</v>
      </c>
      <c r="J4" s="10">
        <v>0</v>
      </c>
      <c r="K4" s="15">
        <v>0</v>
      </c>
      <c r="L4" s="15">
        <v>4</v>
      </c>
      <c r="M4" s="15">
        <v>4</v>
      </c>
      <c r="N4" s="10">
        <v>1</v>
      </c>
      <c r="O4" s="10">
        <v>1</v>
      </c>
      <c r="P4" s="15">
        <v>0</v>
      </c>
      <c r="Q4" s="15">
        <v>0</v>
      </c>
      <c r="R4" s="15">
        <v>0</v>
      </c>
      <c r="S4" s="15">
        <v>0</v>
      </c>
      <c r="T4" s="3">
        <v>0</v>
      </c>
      <c r="U4" s="15">
        <v>0</v>
      </c>
      <c r="V4" s="10">
        <v>3</v>
      </c>
      <c r="W4" s="15">
        <v>0</v>
      </c>
      <c r="X4" s="15">
        <v>0</v>
      </c>
      <c r="Y4" s="15">
        <v>0</v>
      </c>
      <c r="Z4" s="10">
        <v>0</v>
      </c>
      <c r="AA4" s="15">
        <v>0</v>
      </c>
      <c r="AB4" s="10">
        <v>4</v>
      </c>
      <c r="AC4" s="10">
        <v>4</v>
      </c>
      <c r="AD4" s="10">
        <v>4</v>
      </c>
      <c r="AE4" s="16">
        <v>4</v>
      </c>
      <c r="AF4" s="16">
        <v>0</v>
      </c>
      <c r="AG4" s="10">
        <v>0</v>
      </c>
      <c r="AH4" s="10">
        <v>4</v>
      </c>
      <c r="AI4" s="16">
        <v>0</v>
      </c>
      <c r="AJ4" s="16">
        <v>0</v>
      </c>
      <c r="AK4" s="16">
        <v>4</v>
      </c>
    </row>
    <row r="5" spans="1:37" ht="13.5" customHeight="1">
      <c r="A5" s="7">
        <v>42738</v>
      </c>
      <c r="B5" s="39" t="s">
        <v>11</v>
      </c>
      <c r="C5" s="47">
        <f>SUMPRODUCT(E5:AK5,E6:AK6)</f>
        <v>8.8000000000000007</v>
      </c>
      <c r="D5" s="17" t="s">
        <v>1</v>
      </c>
      <c r="E5" s="18">
        <v>0</v>
      </c>
      <c r="F5" s="9">
        <v>0</v>
      </c>
      <c r="G5" s="9">
        <v>0.2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19">
        <v>0</v>
      </c>
      <c r="AD5" s="1">
        <v>0</v>
      </c>
      <c r="AE5" s="1">
        <v>0</v>
      </c>
      <c r="AF5" s="9">
        <v>0</v>
      </c>
      <c r="AG5" s="19">
        <v>1</v>
      </c>
      <c r="AH5" s="9">
        <v>0</v>
      </c>
      <c r="AI5" s="19">
        <v>0</v>
      </c>
      <c r="AJ5" s="9">
        <v>1</v>
      </c>
      <c r="AK5" s="20">
        <v>0</v>
      </c>
    </row>
    <row r="6" spans="1:37" ht="14.25" thickBot="1">
      <c r="A6" s="7">
        <v>42739</v>
      </c>
      <c r="B6" s="40"/>
      <c r="C6" s="42"/>
      <c r="D6" s="21" t="s">
        <v>2</v>
      </c>
      <c r="E6" s="22">
        <v>0</v>
      </c>
      <c r="F6" s="10">
        <v>0</v>
      </c>
      <c r="G6" s="10">
        <v>4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1">
        <v>0</v>
      </c>
      <c r="AD6" s="16">
        <v>0</v>
      </c>
      <c r="AE6" s="16">
        <v>0</v>
      </c>
      <c r="AF6" s="10">
        <v>0</v>
      </c>
      <c r="AG6" s="11">
        <v>4</v>
      </c>
      <c r="AH6" s="10">
        <v>0</v>
      </c>
      <c r="AI6" s="11">
        <v>0</v>
      </c>
      <c r="AJ6" s="10">
        <v>4</v>
      </c>
      <c r="AK6" s="12">
        <v>0</v>
      </c>
    </row>
    <row r="7" spans="1:37" ht="14.25" customHeight="1" thickBot="1">
      <c r="A7" s="7">
        <v>42740</v>
      </c>
      <c r="B7" s="39" t="s">
        <v>32</v>
      </c>
      <c r="C7" s="41">
        <f>SUMPRODUCT(E7:AK7,E8:AK8)</f>
        <v>16.5</v>
      </c>
      <c r="D7" s="17" t="s">
        <v>1</v>
      </c>
      <c r="E7" s="3">
        <v>0.25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19">
        <v>0</v>
      </c>
      <c r="AD7" s="9">
        <v>0.2</v>
      </c>
      <c r="AE7" s="9">
        <v>0</v>
      </c>
      <c r="AF7" s="9">
        <v>1</v>
      </c>
      <c r="AG7" s="19">
        <v>0</v>
      </c>
      <c r="AH7" s="9">
        <v>0</v>
      </c>
      <c r="AI7" s="9">
        <v>1</v>
      </c>
      <c r="AJ7" s="19">
        <v>0</v>
      </c>
      <c r="AK7" s="23">
        <v>0.8</v>
      </c>
    </row>
    <row r="8" spans="1:37" ht="14.25" thickBot="1">
      <c r="A8" s="7">
        <v>42741</v>
      </c>
      <c r="B8" s="40"/>
      <c r="C8" s="42"/>
      <c r="D8" s="21" t="s">
        <v>2</v>
      </c>
      <c r="E8" s="22">
        <v>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1">
        <v>0</v>
      </c>
      <c r="AD8" s="10">
        <v>4</v>
      </c>
      <c r="AE8" s="10">
        <v>0</v>
      </c>
      <c r="AF8" s="10">
        <v>4</v>
      </c>
      <c r="AG8" s="11">
        <v>0</v>
      </c>
      <c r="AH8" s="10">
        <v>0</v>
      </c>
      <c r="AI8" s="10">
        <v>4</v>
      </c>
      <c r="AJ8" s="19">
        <v>0</v>
      </c>
      <c r="AK8" s="24">
        <v>4</v>
      </c>
    </row>
    <row r="9" spans="1:37">
      <c r="A9" s="37">
        <v>42742</v>
      </c>
      <c r="B9" s="39" t="s">
        <v>53</v>
      </c>
      <c r="C9" s="41">
        <f>SUMPRODUCT(E9:AK9,E10:AK10)</f>
        <v>6.8</v>
      </c>
      <c r="D9" s="17" t="s">
        <v>1</v>
      </c>
      <c r="E9" s="18">
        <v>0</v>
      </c>
      <c r="F9" s="9">
        <v>0</v>
      </c>
      <c r="G9" s="9">
        <v>0.2</v>
      </c>
      <c r="H9" s="9">
        <v>0</v>
      </c>
      <c r="I9" s="9">
        <v>0</v>
      </c>
      <c r="J9" s="9">
        <v>1</v>
      </c>
      <c r="K9" s="9">
        <v>0</v>
      </c>
      <c r="L9" s="9">
        <v>0</v>
      </c>
      <c r="M9" s="9">
        <v>0</v>
      </c>
      <c r="N9" s="9">
        <v>1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20">
        <v>0</v>
      </c>
    </row>
    <row r="10" spans="1:37" ht="14.25" thickBot="1">
      <c r="A10" s="37">
        <v>42743</v>
      </c>
      <c r="B10" s="40"/>
      <c r="C10" s="42"/>
      <c r="D10" s="21" t="s">
        <v>2</v>
      </c>
      <c r="E10" s="22">
        <v>0</v>
      </c>
      <c r="F10" s="10">
        <v>0</v>
      </c>
      <c r="G10" s="10">
        <v>4</v>
      </c>
      <c r="H10" s="10">
        <v>0</v>
      </c>
      <c r="I10" s="10">
        <v>0</v>
      </c>
      <c r="J10" s="10">
        <v>3</v>
      </c>
      <c r="K10" s="10">
        <v>0</v>
      </c>
      <c r="L10" s="10">
        <v>0</v>
      </c>
      <c r="M10" s="10">
        <v>0</v>
      </c>
      <c r="N10" s="10">
        <v>3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2">
        <v>0</v>
      </c>
    </row>
    <row r="11" spans="1:37" ht="13.5" customHeight="1">
      <c r="A11" s="7"/>
      <c r="B11" s="39" t="s">
        <v>45</v>
      </c>
      <c r="C11" s="41">
        <f>SUMPRODUCT(E11:AK11,E12:AK12)</f>
        <v>23.1</v>
      </c>
      <c r="D11" s="17" t="s">
        <v>1</v>
      </c>
      <c r="E11" s="9">
        <v>0.25</v>
      </c>
      <c r="F11" s="9">
        <v>0.5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</v>
      </c>
      <c r="S11" s="9">
        <v>0</v>
      </c>
      <c r="T11" s="3">
        <v>1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1</v>
      </c>
      <c r="AA11" s="9">
        <v>1</v>
      </c>
      <c r="AB11" s="9">
        <v>0</v>
      </c>
      <c r="AC11" s="19">
        <v>0</v>
      </c>
      <c r="AD11" s="9">
        <v>0.4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20">
        <v>0</v>
      </c>
    </row>
    <row r="12" spans="1:37" ht="14.25" thickBot="1">
      <c r="A12" s="7"/>
      <c r="B12" s="40"/>
      <c r="C12" s="42"/>
      <c r="D12" s="21" t="s">
        <v>2</v>
      </c>
      <c r="E12" s="22">
        <v>2</v>
      </c>
      <c r="F12" s="10">
        <v>4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4</v>
      </c>
      <c r="S12" s="10">
        <v>0</v>
      </c>
      <c r="T12" s="3">
        <v>4</v>
      </c>
      <c r="U12" s="10">
        <v>3</v>
      </c>
      <c r="V12" s="10">
        <v>0</v>
      </c>
      <c r="W12" s="10">
        <v>0</v>
      </c>
      <c r="X12" s="10">
        <v>0</v>
      </c>
      <c r="Y12" s="10">
        <v>0</v>
      </c>
      <c r="Z12" s="10">
        <v>4</v>
      </c>
      <c r="AA12" s="10">
        <v>4</v>
      </c>
      <c r="AB12" s="10">
        <v>0</v>
      </c>
      <c r="AC12" s="11">
        <v>0</v>
      </c>
      <c r="AD12" s="10">
        <v>4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2">
        <v>0</v>
      </c>
    </row>
    <row r="13" spans="1:37" ht="13.5" customHeight="1" thickBot="1">
      <c r="A13" s="7"/>
      <c r="B13" s="39" t="s">
        <v>12</v>
      </c>
      <c r="C13" s="41">
        <f>SUMPRODUCT(E13:AK13,E14:AK14)</f>
        <v>2.4</v>
      </c>
      <c r="D13" s="17" t="s">
        <v>1</v>
      </c>
      <c r="E13" s="18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19">
        <v>0</v>
      </c>
      <c r="AD13" s="9">
        <v>0</v>
      </c>
      <c r="AE13" s="19">
        <v>0</v>
      </c>
      <c r="AF13" s="9">
        <v>0</v>
      </c>
      <c r="AG13" s="19">
        <v>0</v>
      </c>
      <c r="AH13" s="9">
        <v>0</v>
      </c>
      <c r="AI13" s="19">
        <v>0</v>
      </c>
      <c r="AJ13" s="19">
        <v>0</v>
      </c>
      <c r="AK13" s="23">
        <v>0.1</v>
      </c>
    </row>
    <row r="14" spans="1:37" ht="14.25" thickBot="1">
      <c r="A14" s="5"/>
      <c r="B14" s="40"/>
      <c r="C14" s="42"/>
      <c r="D14" s="21" t="s">
        <v>2</v>
      </c>
      <c r="E14" s="22">
        <v>0</v>
      </c>
      <c r="F14" s="10">
        <v>0</v>
      </c>
      <c r="G14" s="10">
        <v>0</v>
      </c>
      <c r="H14" s="10">
        <v>0</v>
      </c>
      <c r="I14" s="10">
        <v>2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1">
        <v>0</v>
      </c>
      <c r="AD14" s="10">
        <v>0</v>
      </c>
      <c r="AE14" s="11">
        <v>0</v>
      </c>
      <c r="AF14" s="10">
        <v>0</v>
      </c>
      <c r="AG14" s="11">
        <v>0</v>
      </c>
      <c r="AH14" s="10">
        <v>0</v>
      </c>
      <c r="AI14" s="19">
        <v>0</v>
      </c>
      <c r="AJ14" s="11">
        <v>0</v>
      </c>
      <c r="AK14" s="16">
        <v>4</v>
      </c>
    </row>
    <row r="15" spans="1:37" ht="13.5" customHeight="1">
      <c r="A15" s="6"/>
      <c r="B15" s="39" t="s">
        <v>7</v>
      </c>
      <c r="C15" s="41">
        <f>SUMPRODUCT(E15:AK15,E16:AK16)</f>
        <v>0</v>
      </c>
      <c r="D15" s="17" t="s">
        <v>1</v>
      </c>
      <c r="E15" s="1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3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20">
        <v>0</v>
      </c>
    </row>
    <row r="16" spans="1:37" ht="14.25" thickBot="1">
      <c r="A16" s="5"/>
      <c r="B16" s="40"/>
      <c r="C16" s="42"/>
      <c r="D16" s="21" t="s">
        <v>2</v>
      </c>
      <c r="E16" s="22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3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2">
        <v>0</v>
      </c>
    </row>
    <row r="17" spans="1:37" ht="13.5" customHeight="1">
      <c r="A17" s="6"/>
      <c r="B17" s="39" t="s">
        <v>47</v>
      </c>
      <c r="C17" s="41">
        <f>SUMPRODUCT(E17:AK17,E18:AK18)</f>
        <v>0.8</v>
      </c>
      <c r="D17" s="17" t="s">
        <v>1</v>
      </c>
      <c r="E17" s="18">
        <v>0</v>
      </c>
      <c r="F17" s="9">
        <v>0</v>
      </c>
      <c r="G17" s="9">
        <v>0.2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20">
        <v>0</v>
      </c>
    </row>
    <row r="18" spans="1:37" ht="14.25" thickBot="1">
      <c r="A18" s="5"/>
      <c r="B18" s="40"/>
      <c r="C18" s="42"/>
      <c r="D18" s="21" t="s">
        <v>2</v>
      </c>
      <c r="E18" s="22">
        <v>0</v>
      </c>
      <c r="F18" s="10">
        <v>0</v>
      </c>
      <c r="G18" s="22">
        <v>4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2">
        <v>0</v>
      </c>
    </row>
    <row r="19" spans="1:37">
      <c r="A19" s="6"/>
      <c r="B19" s="39" t="s">
        <v>9</v>
      </c>
      <c r="C19" s="41">
        <f>SUMPRODUCT(E19:AK19,E20:AK20)</f>
        <v>8</v>
      </c>
      <c r="D19" s="17" t="s">
        <v>1</v>
      </c>
      <c r="E19" s="18">
        <v>0</v>
      </c>
      <c r="F19" s="18">
        <v>0</v>
      </c>
      <c r="G19" s="18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1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20">
        <v>0</v>
      </c>
    </row>
    <row r="20" spans="1:37" ht="14.25" thickBot="1">
      <c r="A20" s="5"/>
      <c r="B20" s="40"/>
      <c r="C20" s="42"/>
      <c r="D20" s="21" t="s">
        <v>2</v>
      </c>
      <c r="E20" s="22">
        <v>0</v>
      </c>
      <c r="F20" s="22">
        <v>0</v>
      </c>
      <c r="G20" s="22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4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4</v>
      </c>
      <c r="Y20" s="10">
        <v>0</v>
      </c>
      <c r="Z20" s="10">
        <v>0</v>
      </c>
      <c r="AA20" s="10">
        <v>0</v>
      </c>
      <c r="AB20" s="10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2">
        <v>0</v>
      </c>
    </row>
    <row r="21" spans="1:37" ht="13.5" customHeight="1">
      <c r="A21" s="6"/>
      <c r="B21" s="39" t="s">
        <v>8</v>
      </c>
      <c r="C21" s="41">
        <f>SUMPRODUCT(E21:AK21,E22:AK22)</f>
        <v>17.3</v>
      </c>
      <c r="D21" s="17" t="s">
        <v>1</v>
      </c>
      <c r="E21" s="9">
        <v>0.25</v>
      </c>
      <c r="F21" s="18">
        <v>0</v>
      </c>
      <c r="G21" s="9">
        <v>0.2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1</v>
      </c>
      <c r="T21" s="9">
        <v>0</v>
      </c>
      <c r="U21" s="9">
        <v>0</v>
      </c>
      <c r="V21" s="9">
        <v>0</v>
      </c>
      <c r="W21" s="9">
        <v>1</v>
      </c>
      <c r="X21" s="9">
        <v>0</v>
      </c>
      <c r="Y21" s="9">
        <v>1</v>
      </c>
      <c r="Z21" s="9">
        <v>0</v>
      </c>
      <c r="AA21" s="9">
        <v>0</v>
      </c>
      <c r="AB21" s="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20">
        <v>0</v>
      </c>
    </row>
    <row r="22" spans="1:37" ht="14.25" thickBot="1">
      <c r="A22" s="5"/>
      <c r="B22" s="40"/>
      <c r="C22" s="42"/>
      <c r="D22" s="21" t="s">
        <v>2</v>
      </c>
      <c r="E22" s="22">
        <v>2</v>
      </c>
      <c r="F22" s="22">
        <v>0</v>
      </c>
      <c r="G22" s="22">
        <v>4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4</v>
      </c>
      <c r="R22" s="10">
        <v>0</v>
      </c>
      <c r="S22" s="10">
        <v>4</v>
      </c>
      <c r="T22" s="10">
        <v>0</v>
      </c>
      <c r="U22" s="10">
        <v>0</v>
      </c>
      <c r="V22" s="10">
        <v>0</v>
      </c>
      <c r="W22" s="10">
        <v>4</v>
      </c>
      <c r="X22" s="10">
        <v>0</v>
      </c>
      <c r="Y22" s="10">
        <v>4</v>
      </c>
      <c r="Z22" s="10">
        <v>0</v>
      </c>
      <c r="AA22" s="10">
        <v>0</v>
      </c>
      <c r="AB22" s="10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2">
        <v>0</v>
      </c>
    </row>
    <row r="23" spans="1:37" ht="13.5" customHeight="1" thickBot="1">
      <c r="A23" s="6"/>
      <c r="B23" s="39" t="s">
        <v>27</v>
      </c>
      <c r="C23" s="41">
        <f>SUMPRODUCT(E23:AK23,E24:AK24)</f>
        <v>0</v>
      </c>
      <c r="D23" s="17" t="s">
        <v>1</v>
      </c>
      <c r="E23" s="18">
        <v>0</v>
      </c>
      <c r="F23" s="18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</row>
    <row r="24" spans="1:37" ht="14.25" thickBot="1">
      <c r="A24" s="5"/>
      <c r="B24" s="40"/>
      <c r="C24" s="42"/>
      <c r="D24" s="21" t="s">
        <v>2</v>
      </c>
      <c r="E24" s="22">
        <v>0</v>
      </c>
      <c r="F24" s="22">
        <v>0</v>
      </c>
      <c r="G24" s="10">
        <v>0</v>
      </c>
      <c r="H24" s="9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</row>
    <row r="25" spans="1:37">
      <c r="A25" s="6"/>
      <c r="B25" s="39" t="s">
        <v>10</v>
      </c>
      <c r="C25" s="41">
        <f>SUMPRODUCT(E25:AK25,E26:AK26)</f>
        <v>1</v>
      </c>
      <c r="D25" s="17" t="s">
        <v>1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1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</row>
    <row r="26" spans="1:37" ht="14.25" thickBot="1">
      <c r="A26" s="5"/>
      <c r="B26" s="40"/>
      <c r="C26" s="42"/>
      <c r="D26" s="21" t="s">
        <v>2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</row>
    <row r="27" spans="1:37">
      <c r="A27" s="6"/>
      <c r="B27" s="39" t="s">
        <v>5</v>
      </c>
      <c r="C27" s="41">
        <f>SUMPRODUCT(E27:AK27,E28:AK28)</f>
        <v>0</v>
      </c>
      <c r="D27" s="17" t="s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</row>
    <row r="28" spans="1:37" ht="14.25" thickBot="1">
      <c r="A28" s="5"/>
      <c r="B28" s="40"/>
      <c r="C28" s="42"/>
      <c r="D28" s="21" t="s">
        <v>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</row>
    <row r="29" spans="1:37" ht="15" thickBot="1">
      <c r="A29" s="8"/>
      <c r="B29" s="25"/>
      <c r="C29" s="28">
        <f>SUM(E29:AK29)</f>
        <v>123</v>
      </c>
      <c r="D29" s="26" t="s">
        <v>3</v>
      </c>
      <c r="E29" s="27">
        <f t="shared" ref="E29:AK29" si="0">E3*E4+E5*E6+E7*E8+E9*E10+E11*E12+E13*E14+E15*E16+E17*E18+E19*E20+E21*E22+E23*E24+E25*E26+E27*E28</f>
        <v>2</v>
      </c>
      <c r="F29" s="27">
        <f t="shared" si="0"/>
        <v>4</v>
      </c>
      <c r="G29" s="27">
        <f t="shared" si="0"/>
        <v>4</v>
      </c>
      <c r="H29" s="27">
        <f t="shared" si="0"/>
        <v>4</v>
      </c>
      <c r="I29" s="27">
        <f t="shared" si="0"/>
        <v>2</v>
      </c>
      <c r="J29" s="27">
        <f t="shared" si="0"/>
        <v>4</v>
      </c>
      <c r="K29" s="27">
        <f t="shared" si="0"/>
        <v>4</v>
      </c>
      <c r="L29" s="27">
        <f t="shared" si="0"/>
        <v>4</v>
      </c>
      <c r="M29" s="27">
        <f t="shared" si="0"/>
        <v>4</v>
      </c>
      <c r="N29" s="27">
        <f t="shared" si="0"/>
        <v>4</v>
      </c>
      <c r="O29" s="27">
        <f t="shared" si="0"/>
        <v>1</v>
      </c>
      <c r="P29" s="27">
        <f t="shared" si="0"/>
        <v>4</v>
      </c>
      <c r="Q29" s="27">
        <f t="shared" si="0"/>
        <v>4</v>
      </c>
      <c r="R29" s="27">
        <f t="shared" si="0"/>
        <v>4</v>
      </c>
      <c r="S29" s="27">
        <f t="shared" si="0"/>
        <v>4</v>
      </c>
      <c r="T29" s="27">
        <f t="shared" si="0"/>
        <v>4</v>
      </c>
      <c r="U29" s="27">
        <f t="shared" si="0"/>
        <v>3</v>
      </c>
      <c r="V29" s="27">
        <f t="shared" si="0"/>
        <v>3</v>
      </c>
      <c r="W29" s="27">
        <f t="shared" si="0"/>
        <v>4</v>
      </c>
      <c r="X29" s="27">
        <f t="shared" si="0"/>
        <v>4</v>
      </c>
      <c r="Y29" s="27">
        <f t="shared" si="0"/>
        <v>4</v>
      </c>
      <c r="Z29" s="27">
        <f t="shared" si="0"/>
        <v>4</v>
      </c>
      <c r="AA29" s="27">
        <f t="shared" si="0"/>
        <v>4</v>
      </c>
      <c r="AB29" s="27">
        <f t="shared" si="0"/>
        <v>4</v>
      </c>
      <c r="AC29" s="27">
        <f t="shared" si="0"/>
        <v>4</v>
      </c>
      <c r="AD29" s="27">
        <f t="shared" si="0"/>
        <v>4</v>
      </c>
      <c r="AE29" s="27">
        <f t="shared" si="0"/>
        <v>4</v>
      </c>
      <c r="AF29" s="27">
        <f t="shared" si="0"/>
        <v>4</v>
      </c>
      <c r="AG29" s="27">
        <f t="shared" si="0"/>
        <v>4</v>
      </c>
      <c r="AH29" s="27">
        <f t="shared" si="0"/>
        <v>4</v>
      </c>
      <c r="AI29" s="27">
        <f t="shared" si="0"/>
        <v>4</v>
      </c>
      <c r="AJ29" s="27">
        <f t="shared" si="0"/>
        <v>4</v>
      </c>
      <c r="AK29" s="27">
        <f t="shared" si="0"/>
        <v>4</v>
      </c>
    </row>
    <row r="30" spans="1:37" ht="13.5" customHeight="1">
      <c r="A30" s="7" t="s">
        <v>48</v>
      </c>
      <c r="B30" s="45" t="s">
        <v>6</v>
      </c>
      <c r="C30" s="47">
        <f>SUMPRODUCT(E30:AK30,E31:AK31)</f>
        <v>47.25</v>
      </c>
      <c r="D30" s="2" t="s">
        <v>1</v>
      </c>
      <c r="E30" s="3">
        <v>0.25</v>
      </c>
      <c r="F30" s="18">
        <v>0.5</v>
      </c>
      <c r="G30" s="9">
        <v>0</v>
      </c>
      <c r="H30" s="9">
        <v>0.7</v>
      </c>
      <c r="I30" s="3">
        <v>0.3</v>
      </c>
      <c r="J30" s="3">
        <v>0</v>
      </c>
      <c r="K30" s="3">
        <v>0</v>
      </c>
      <c r="L30" s="3">
        <v>1</v>
      </c>
      <c r="M30" s="3">
        <v>1</v>
      </c>
      <c r="N30" s="3">
        <v>0</v>
      </c>
      <c r="O30" s="9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9">
        <v>1</v>
      </c>
      <c r="W30" s="3">
        <v>0</v>
      </c>
      <c r="X30" s="3">
        <v>0</v>
      </c>
      <c r="Y30" s="3">
        <v>0</v>
      </c>
      <c r="Z30" s="9">
        <v>0</v>
      </c>
      <c r="AA30" s="3">
        <v>0</v>
      </c>
      <c r="AB30" s="9">
        <v>1</v>
      </c>
      <c r="AC30" s="9">
        <v>1</v>
      </c>
      <c r="AD30" s="9">
        <v>0.6</v>
      </c>
      <c r="AE30" s="1">
        <v>1</v>
      </c>
      <c r="AF30" s="1">
        <v>0</v>
      </c>
      <c r="AG30" s="9">
        <v>0</v>
      </c>
      <c r="AH30" s="9">
        <v>1</v>
      </c>
      <c r="AI30" s="1">
        <v>0</v>
      </c>
      <c r="AJ30" s="1">
        <v>0</v>
      </c>
      <c r="AK30" s="23">
        <v>0.1</v>
      </c>
    </row>
    <row r="31" spans="1:37" ht="14.25" thickBot="1">
      <c r="A31" s="7">
        <v>42744</v>
      </c>
      <c r="B31" s="46"/>
      <c r="C31" s="42"/>
      <c r="D31" s="13" t="s">
        <v>2</v>
      </c>
      <c r="E31" s="14">
        <v>5</v>
      </c>
      <c r="F31" s="22">
        <v>5</v>
      </c>
      <c r="G31" s="10">
        <v>0</v>
      </c>
      <c r="H31" s="10">
        <v>5</v>
      </c>
      <c r="I31" s="15">
        <v>5</v>
      </c>
      <c r="J31" s="15">
        <v>0</v>
      </c>
      <c r="K31" s="15">
        <v>0</v>
      </c>
      <c r="L31" s="15">
        <v>5</v>
      </c>
      <c r="M31" s="15">
        <v>5</v>
      </c>
      <c r="N31" s="15">
        <v>0</v>
      </c>
      <c r="O31" s="10">
        <v>0</v>
      </c>
      <c r="P31" s="15">
        <v>0</v>
      </c>
      <c r="Q31" s="15">
        <v>0</v>
      </c>
      <c r="R31" s="15">
        <v>0</v>
      </c>
      <c r="S31" s="15">
        <v>0</v>
      </c>
      <c r="T31" s="3">
        <v>0</v>
      </c>
      <c r="U31" s="15">
        <v>0</v>
      </c>
      <c r="V31" s="10">
        <v>5</v>
      </c>
      <c r="W31" s="15">
        <v>0</v>
      </c>
      <c r="X31" s="15">
        <v>0</v>
      </c>
      <c r="Y31" s="15">
        <v>0</v>
      </c>
      <c r="Z31" s="10">
        <v>0</v>
      </c>
      <c r="AA31" s="15">
        <v>0</v>
      </c>
      <c r="AB31" s="10">
        <v>5</v>
      </c>
      <c r="AC31" s="10">
        <v>5</v>
      </c>
      <c r="AD31" s="10">
        <v>5</v>
      </c>
      <c r="AE31" s="16">
        <v>5</v>
      </c>
      <c r="AF31" s="16">
        <v>0</v>
      </c>
      <c r="AG31" s="10">
        <v>0</v>
      </c>
      <c r="AH31" s="10">
        <v>5</v>
      </c>
      <c r="AI31" s="16">
        <v>0</v>
      </c>
      <c r="AJ31" s="16">
        <v>0</v>
      </c>
      <c r="AK31" s="16">
        <v>5</v>
      </c>
    </row>
    <row r="32" spans="1:37" ht="13.5" customHeight="1">
      <c r="A32" s="7">
        <v>42745</v>
      </c>
      <c r="B32" s="43" t="s">
        <v>11</v>
      </c>
      <c r="C32" s="47">
        <f>SUMPRODUCT(E32:AK32,E33:AK33)</f>
        <v>8.5</v>
      </c>
      <c r="D32" s="17" t="s">
        <v>1</v>
      </c>
      <c r="E32" s="18">
        <v>0</v>
      </c>
      <c r="F32" s="9">
        <v>0</v>
      </c>
      <c r="G32" s="9">
        <v>0.3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19">
        <v>0</v>
      </c>
      <c r="AD32" s="1">
        <v>0</v>
      </c>
      <c r="AE32" s="1">
        <v>0</v>
      </c>
      <c r="AF32" s="9">
        <v>0</v>
      </c>
      <c r="AG32" s="9">
        <v>1</v>
      </c>
      <c r="AH32" s="9">
        <v>0</v>
      </c>
      <c r="AI32" s="19">
        <v>0</v>
      </c>
      <c r="AJ32" s="9">
        <v>1</v>
      </c>
      <c r="AK32" s="20">
        <v>0</v>
      </c>
    </row>
    <row r="33" spans="1:37" ht="14.25" thickBot="1">
      <c r="A33" s="7">
        <v>42746</v>
      </c>
      <c r="B33" s="44"/>
      <c r="C33" s="42"/>
      <c r="D33" s="21" t="s">
        <v>2</v>
      </c>
      <c r="E33" s="22">
        <v>0</v>
      </c>
      <c r="F33" s="10">
        <v>0</v>
      </c>
      <c r="G33" s="10">
        <v>5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1">
        <v>0</v>
      </c>
      <c r="AD33" s="16">
        <v>0</v>
      </c>
      <c r="AE33" s="16">
        <v>0</v>
      </c>
      <c r="AF33" s="10">
        <v>0</v>
      </c>
      <c r="AG33" s="10">
        <v>2</v>
      </c>
      <c r="AH33" s="10">
        <v>0</v>
      </c>
      <c r="AI33" s="11">
        <v>0</v>
      </c>
      <c r="AJ33" s="10">
        <v>5</v>
      </c>
      <c r="AK33" s="12">
        <v>0</v>
      </c>
    </row>
    <row r="34" spans="1:37" ht="14.25" customHeight="1" thickBot="1">
      <c r="A34" s="7">
        <v>42747</v>
      </c>
      <c r="B34" s="43" t="s">
        <v>32</v>
      </c>
      <c r="C34" s="41">
        <f>SUMPRODUCT(E34:AK34,E35:AK35)</f>
        <v>17.25</v>
      </c>
      <c r="D34" s="17" t="s">
        <v>1</v>
      </c>
      <c r="E34" s="3">
        <v>0.25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19">
        <v>0</v>
      </c>
      <c r="AD34" s="9">
        <v>0.4</v>
      </c>
      <c r="AE34" s="9">
        <v>0</v>
      </c>
      <c r="AF34" s="9">
        <v>1</v>
      </c>
      <c r="AG34" s="9">
        <v>0</v>
      </c>
      <c r="AH34" s="9">
        <v>0</v>
      </c>
      <c r="AI34" s="9">
        <v>1</v>
      </c>
      <c r="AJ34" s="19">
        <v>0</v>
      </c>
      <c r="AK34" s="23">
        <v>0.8</v>
      </c>
    </row>
    <row r="35" spans="1:37" ht="14.25" thickBot="1">
      <c r="A35" s="7">
        <v>42748</v>
      </c>
      <c r="B35" s="44"/>
      <c r="C35" s="42"/>
      <c r="D35" s="21" t="s">
        <v>2</v>
      </c>
      <c r="E35" s="22">
        <v>5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1">
        <v>0</v>
      </c>
      <c r="AD35" s="10">
        <v>5</v>
      </c>
      <c r="AE35" s="10">
        <v>0</v>
      </c>
      <c r="AF35" s="10">
        <v>5</v>
      </c>
      <c r="AG35" s="10">
        <v>0</v>
      </c>
      <c r="AH35" s="10">
        <v>0</v>
      </c>
      <c r="AI35" s="10">
        <v>5</v>
      </c>
      <c r="AJ35" s="19">
        <v>0</v>
      </c>
      <c r="AK35" s="24">
        <v>5</v>
      </c>
    </row>
    <row r="36" spans="1:37" ht="13.5" customHeight="1">
      <c r="A36" s="37">
        <v>42749</v>
      </c>
      <c r="B36" s="39" t="s">
        <v>53</v>
      </c>
      <c r="C36" s="41">
        <f>SUMPRODUCT(E36:AK36,E37:AK37)</f>
        <v>15</v>
      </c>
      <c r="D36" s="17" t="s">
        <v>1</v>
      </c>
      <c r="E36" s="18">
        <v>0</v>
      </c>
      <c r="F36" s="9">
        <v>0</v>
      </c>
      <c r="G36" s="9">
        <v>0</v>
      </c>
      <c r="H36" s="9">
        <v>0</v>
      </c>
      <c r="I36" s="9">
        <v>0</v>
      </c>
      <c r="J36" s="9">
        <v>1</v>
      </c>
      <c r="K36" s="9">
        <v>1</v>
      </c>
      <c r="L36" s="9">
        <v>0</v>
      </c>
      <c r="M36" s="9">
        <v>0</v>
      </c>
      <c r="N36" s="9">
        <v>1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20">
        <v>0</v>
      </c>
    </row>
    <row r="37" spans="1:37" ht="14.25" thickBot="1">
      <c r="A37" s="37">
        <v>42750</v>
      </c>
      <c r="B37" s="40"/>
      <c r="C37" s="42"/>
      <c r="D37" s="21" t="s">
        <v>2</v>
      </c>
      <c r="E37" s="22">
        <v>0</v>
      </c>
      <c r="F37" s="10">
        <v>0</v>
      </c>
      <c r="G37" s="10">
        <v>0</v>
      </c>
      <c r="H37" s="10">
        <v>0</v>
      </c>
      <c r="I37" s="10">
        <v>0</v>
      </c>
      <c r="J37" s="10">
        <v>5</v>
      </c>
      <c r="K37" s="10">
        <v>5</v>
      </c>
      <c r="L37" s="10">
        <v>0</v>
      </c>
      <c r="M37" s="10">
        <v>0</v>
      </c>
      <c r="N37" s="10">
        <v>5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2">
        <v>0</v>
      </c>
    </row>
    <row r="38" spans="1:37" ht="13.5" customHeight="1">
      <c r="A38" s="7"/>
      <c r="B38" s="39" t="s">
        <v>45</v>
      </c>
      <c r="C38" s="41">
        <f>SUMPRODUCT(E38:AK38,E39:AK39)</f>
        <v>36.75</v>
      </c>
      <c r="D38" s="17" t="s">
        <v>1</v>
      </c>
      <c r="E38" s="9">
        <v>0.25</v>
      </c>
      <c r="F38" s="9">
        <v>0.5</v>
      </c>
      <c r="G38" s="9">
        <v>0</v>
      </c>
      <c r="H38" s="3">
        <v>0.3</v>
      </c>
      <c r="I38" s="3">
        <v>0.3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1</v>
      </c>
      <c r="S38" s="9">
        <v>0</v>
      </c>
      <c r="T38" s="3">
        <v>1</v>
      </c>
      <c r="U38" s="9">
        <v>1</v>
      </c>
      <c r="V38" s="9">
        <v>0</v>
      </c>
      <c r="W38" s="9">
        <v>0</v>
      </c>
      <c r="X38" s="9">
        <v>0</v>
      </c>
      <c r="Y38" s="9">
        <v>0</v>
      </c>
      <c r="Z38" s="9">
        <v>1</v>
      </c>
      <c r="AA38" s="9">
        <v>1</v>
      </c>
      <c r="AB38" s="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20">
        <v>0</v>
      </c>
    </row>
    <row r="39" spans="1:37" ht="14.25" thickBot="1">
      <c r="A39" s="7"/>
      <c r="B39" s="40"/>
      <c r="C39" s="42"/>
      <c r="D39" s="21" t="s">
        <v>2</v>
      </c>
      <c r="E39" s="22">
        <v>5</v>
      </c>
      <c r="F39" s="10">
        <v>5</v>
      </c>
      <c r="G39" s="10">
        <v>0</v>
      </c>
      <c r="H39" s="15">
        <v>5</v>
      </c>
      <c r="I39" s="15">
        <v>5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5</v>
      </c>
      <c r="P39" s="10">
        <v>0</v>
      </c>
      <c r="Q39" s="10">
        <v>0</v>
      </c>
      <c r="R39" s="10">
        <v>5</v>
      </c>
      <c r="S39" s="10">
        <v>0</v>
      </c>
      <c r="T39" s="3">
        <v>5</v>
      </c>
      <c r="U39" s="10">
        <v>5</v>
      </c>
      <c r="V39" s="10">
        <v>0</v>
      </c>
      <c r="W39" s="10">
        <v>0</v>
      </c>
      <c r="X39" s="10">
        <v>0</v>
      </c>
      <c r="Y39" s="10">
        <v>0</v>
      </c>
      <c r="Z39" s="10">
        <v>5</v>
      </c>
      <c r="AA39" s="10">
        <v>5</v>
      </c>
      <c r="AB39" s="10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2">
        <v>0</v>
      </c>
    </row>
    <row r="40" spans="1:37" ht="13.5" customHeight="1" thickBot="1">
      <c r="A40" s="7"/>
      <c r="B40" s="39" t="s">
        <v>12</v>
      </c>
      <c r="C40" s="41">
        <f>SUMPRODUCT(E40:AK40,E41:AK41)</f>
        <v>2.5</v>
      </c>
      <c r="D40" s="17" t="s">
        <v>1</v>
      </c>
      <c r="E40" s="18">
        <v>0</v>
      </c>
      <c r="F40" s="9">
        <v>0</v>
      </c>
      <c r="G40" s="9">
        <v>0</v>
      </c>
      <c r="H40" s="9">
        <v>0</v>
      </c>
      <c r="I40" s="3">
        <v>0.4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19">
        <v>0</v>
      </c>
      <c r="AD40" s="9">
        <v>0</v>
      </c>
      <c r="AE40" s="19">
        <v>0</v>
      </c>
      <c r="AF40" s="9">
        <v>0</v>
      </c>
      <c r="AG40" s="19">
        <v>0</v>
      </c>
      <c r="AH40" s="9">
        <v>0</v>
      </c>
      <c r="AI40" s="19">
        <v>0</v>
      </c>
      <c r="AJ40" s="19">
        <v>0</v>
      </c>
      <c r="AK40" s="23">
        <v>0.1</v>
      </c>
    </row>
    <row r="41" spans="1:37" ht="14.25" thickBot="1">
      <c r="A41" s="5"/>
      <c r="B41" s="40"/>
      <c r="C41" s="42"/>
      <c r="D41" s="21" t="s">
        <v>2</v>
      </c>
      <c r="E41" s="22">
        <v>0</v>
      </c>
      <c r="F41" s="10">
        <v>0</v>
      </c>
      <c r="G41" s="10">
        <v>0</v>
      </c>
      <c r="H41" s="10">
        <v>0</v>
      </c>
      <c r="I41" s="15">
        <v>5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1">
        <v>0</v>
      </c>
      <c r="AD41" s="10">
        <v>0</v>
      </c>
      <c r="AE41" s="11">
        <v>0</v>
      </c>
      <c r="AF41" s="10">
        <v>0</v>
      </c>
      <c r="AG41" s="11">
        <v>0</v>
      </c>
      <c r="AH41" s="10">
        <v>0</v>
      </c>
      <c r="AI41" s="19">
        <v>0</v>
      </c>
      <c r="AJ41" s="11">
        <v>0</v>
      </c>
      <c r="AK41" s="16">
        <v>5</v>
      </c>
    </row>
    <row r="42" spans="1:37" ht="13.5" customHeight="1">
      <c r="A42" s="6"/>
      <c r="B42" s="39" t="s">
        <v>7</v>
      </c>
      <c r="C42" s="41">
        <f>SUMPRODUCT(E42:AK42,E43:AK43)</f>
        <v>0</v>
      </c>
      <c r="D42" s="17" t="s">
        <v>1</v>
      </c>
      <c r="E42" s="1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3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20">
        <v>0</v>
      </c>
    </row>
    <row r="43" spans="1:37" ht="14.25" thickBot="1">
      <c r="A43" s="5"/>
      <c r="B43" s="40"/>
      <c r="C43" s="42"/>
      <c r="D43" s="21" t="s">
        <v>2</v>
      </c>
      <c r="E43" s="22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3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2">
        <v>0</v>
      </c>
    </row>
    <row r="44" spans="1:37" ht="13.5" customHeight="1">
      <c r="A44" s="6"/>
      <c r="B44" s="43" t="s">
        <v>47</v>
      </c>
      <c r="C44" s="41">
        <f>SUMPRODUCT(E44:AK44,E45:AK45)</f>
        <v>6</v>
      </c>
      <c r="D44" s="17" t="s">
        <v>1</v>
      </c>
      <c r="E44" s="18">
        <v>0</v>
      </c>
      <c r="F44" s="9">
        <v>0</v>
      </c>
      <c r="G44" s="9">
        <v>0.6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1</v>
      </c>
      <c r="AH44" s="19">
        <v>0</v>
      </c>
      <c r="AI44" s="19">
        <v>0</v>
      </c>
      <c r="AJ44" s="19">
        <v>0</v>
      </c>
      <c r="AK44" s="20">
        <v>0</v>
      </c>
    </row>
    <row r="45" spans="1:37" ht="14.25" thickBot="1">
      <c r="A45" s="5"/>
      <c r="B45" s="44"/>
      <c r="C45" s="42"/>
      <c r="D45" s="21" t="s">
        <v>2</v>
      </c>
      <c r="E45" s="22">
        <v>0</v>
      </c>
      <c r="F45" s="10">
        <v>0</v>
      </c>
      <c r="G45" s="22">
        <v>5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3</v>
      </c>
      <c r="AH45" s="11">
        <v>0</v>
      </c>
      <c r="AI45" s="11">
        <v>0</v>
      </c>
      <c r="AJ45" s="11">
        <v>0</v>
      </c>
      <c r="AK45" s="12">
        <v>0</v>
      </c>
    </row>
    <row r="46" spans="1:37">
      <c r="A46" s="6"/>
      <c r="B46" s="39" t="s">
        <v>9</v>
      </c>
      <c r="C46" s="41">
        <f>SUMPRODUCT(E46:AK46,E47:AK47)</f>
        <v>10</v>
      </c>
      <c r="D46" s="17" t="s">
        <v>1</v>
      </c>
      <c r="E46" s="18">
        <v>0</v>
      </c>
      <c r="F46" s="18">
        <v>0</v>
      </c>
      <c r="G46" s="18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1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1</v>
      </c>
      <c r="Y46" s="9">
        <v>0</v>
      </c>
      <c r="Z46" s="9">
        <v>0</v>
      </c>
      <c r="AA46" s="9">
        <v>0</v>
      </c>
      <c r="AB46" s="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20">
        <v>0</v>
      </c>
    </row>
    <row r="47" spans="1:37" ht="14.25" thickBot="1">
      <c r="A47" s="5"/>
      <c r="B47" s="40"/>
      <c r="C47" s="42"/>
      <c r="D47" s="21" t="s">
        <v>2</v>
      </c>
      <c r="E47" s="22">
        <v>0</v>
      </c>
      <c r="F47" s="22">
        <v>0</v>
      </c>
      <c r="G47" s="22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5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5</v>
      </c>
      <c r="Y47" s="10">
        <v>0</v>
      </c>
      <c r="Z47" s="10">
        <v>0</v>
      </c>
      <c r="AA47" s="10">
        <v>0</v>
      </c>
      <c r="AB47" s="10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2">
        <v>0</v>
      </c>
    </row>
    <row r="48" spans="1:37" ht="13.5" customHeight="1">
      <c r="A48" s="6"/>
      <c r="B48" s="43" t="s">
        <v>8</v>
      </c>
      <c r="C48" s="41">
        <f>SUMPRODUCT(E48:AK48,E49:AK49)</f>
        <v>21.75</v>
      </c>
      <c r="D48" s="17" t="s">
        <v>1</v>
      </c>
      <c r="E48" s="9">
        <v>0.25</v>
      </c>
      <c r="F48" s="18">
        <v>0</v>
      </c>
      <c r="G48" s="9">
        <v>0.1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</v>
      </c>
      <c r="R48" s="9">
        <v>0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1</v>
      </c>
      <c r="Z48" s="9">
        <v>0</v>
      </c>
      <c r="AA48" s="9">
        <v>0</v>
      </c>
      <c r="AB48" s="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20">
        <v>0</v>
      </c>
    </row>
    <row r="49" spans="1:37" ht="14.25" thickBot="1">
      <c r="A49" s="5"/>
      <c r="B49" s="44"/>
      <c r="C49" s="42"/>
      <c r="D49" s="21" t="s">
        <v>2</v>
      </c>
      <c r="E49" s="22">
        <v>5</v>
      </c>
      <c r="F49" s="22">
        <v>0</v>
      </c>
      <c r="G49" s="22">
        <v>5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5</v>
      </c>
      <c r="R49" s="10">
        <v>0</v>
      </c>
      <c r="S49" s="10">
        <v>5</v>
      </c>
      <c r="T49" s="10">
        <v>0</v>
      </c>
      <c r="U49" s="10">
        <v>0</v>
      </c>
      <c r="V49" s="10">
        <v>0</v>
      </c>
      <c r="W49" s="10">
        <v>5</v>
      </c>
      <c r="X49" s="10">
        <v>0</v>
      </c>
      <c r="Y49" s="10">
        <v>5</v>
      </c>
      <c r="Z49" s="10">
        <v>0</v>
      </c>
      <c r="AA49" s="10">
        <v>0</v>
      </c>
      <c r="AB49" s="10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2">
        <v>0</v>
      </c>
    </row>
    <row r="50" spans="1:37" ht="13.5" customHeight="1" thickBot="1">
      <c r="A50" s="6"/>
      <c r="B50" s="39" t="s">
        <v>27</v>
      </c>
      <c r="C50" s="41">
        <f>SUMPRODUCT(E50:AK50,E51:AK51)</f>
        <v>0</v>
      </c>
      <c r="D50" s="17" t="s">
        <v>1</v>
      </c>
      <c r="E50" s="18">
        <v>0</v>
      </c>
      <c r="F50" s="18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</row>
    <row r="51" spans="1:37" ht="14.25" thickBot="1">
      <c r="A51" s="5"/>
      <c r="B51" s="40"/>
      <c r="C51" s="42"/>
      <c r="D51" s="21" t="s">
        <v>2</v>
      </c>
      <c r="E51" s="22">
        <v>0</v>
      </c>
      <c r="F51" s="22">
        <v>0</v>
      </c>
      <c r="G51" s="10">
        <v>0</v>
      </c>
      <c r="H51" s="9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</row>
    <row r="52" spans="1:37">
      <c r="A52" s="6"/>
      <c r="B52" s="39" t="s">
        <v>10</v>
      </c>
      <c r="C52" s="41">
        <f>SUMPRODUCT(E52:AK52,E53:AK53)</f>
        <v>0</v>
      </c>
      <c r="D52" s="17" t="s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</row>
    <row r="53" spans="1:37" ht="14.25" thickBot="1">
      <c r="A53" s="5"/>
      <c r="B53" s="40"/>
      <c r="C53" s="42"/>
      <c r="D53" s="21" t="s">
        <v>2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</row>
    <row r="54" spans="1:37">
      <c r="A54" s="6"/>
      <c r="B54" s="39" t="s">
        <v>5</v>
      </c>
      <c r="C54" s="41">
        <f>SUMPRODUCT(E54:AK54,E55:AK55)</f>
        <v>0</v>
      </c>
      <c r="D54" s="17" t="s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</row>
    <row r="55" spans="1:37" ht="14.25" thickBot="1">
      <c r="A55" s="5"/>
      <c r="B55" s="40"/>
      <c r="C55" s="42"/>
      <c r="D55" s="21" t="s">
        <v>2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</row>
    <row r="56" spans="1:37" ht="15" thickBot="1">
      <c r="A56" s="8"/>
      <c r="B56" s="25"/>
      <c r="C56" s="28">
        <f>SUM(E56:AK56)</f>
        <v>165</v>
      </c>
      <c r="D56" s="26" t="s">
        <v>3</v>
      </c>
      <c r="E56" s="27">
        <f t="shared" ref="E56:AK56" si="1">E30*E31+E32*E33+E34*E35+E36*E37+E38*E39+E40*E41+E42*E43+E44*E45+E46*E47+E48*E49+E50*E51+E52*E53+E54*E55</f>
        <v>5</v>
      </c>
      <c r="F56" s="27">
        <f t="shared" si="1"/>
        <v>5</v>
      </c>
      <c r="G56" s="27">
        <f t="shared" si="1"/>
        <v>5</v>
      </c>
      <c r="H56" s="27">
        <f t="shared" si="1"/>
        <v>5</v>
      </c>
      <c r="I56" s="27">
        <f t="shared" si="1"/>
        <v>5</v>
      </c>
      <c r="J56" s="27">
        <f t="shared" si="1"/>
        <v>5</v>
      </c>
      <c r="K56" s="27">
        <f t="shared" si="1"/>
        <v>5</v>
      </c>
      <c r="L56" s="27">
        <f t="shared" si="1"/>
        <v>5</v>
      </c>
      <c r="M56" s="27">
        <f t="shared" si="1"/>
        <v>5</v>
      </c>
      <c r="N56" s="27">
        <f t="shared" si="1"/>
        <v>5</v>
      </c>
      <c r="O56" s="27">
        <f t="shared" si="1"/>
        <v>5</v>
      </c>
      <c r="P56" s="27">
        <f t="shared" si="1"/>
        <v>5</v>
      </c>
      <c r="Q56" s="27">
        <f t="shared" si="1"/>
        <v>5</v>
      </c>
      <c r="R56" s="27">
        <f t="shared" si="1"/>
        <v>5</v>
      </c>
      <c r="S56" s="27">
        <f t="shared" si="1"/>
        <v>5</v>
      </c>
      <c r="T56" s="27">
        <f t="shared" si="1"/>
        <v>5</v>
      </c>
      <c r="U56" s="27">
        <f t="shared" si="1"/>
        <v>5</v>
      </c>
      <c r="V56" s="27">
        <f t="shared" si="1"/>
        <v>5</v>
      </c>
      <c r="W56" s="27">
        <f t="shared" si="1"/>
        <v>5</v>
      </c>
      <c r="X56" s="27">
        <f t="shared" si="1"/>
        <v>5</v>
      </c>
      <c r="Y56" s="27">
        <f t="shared" si="1"/>
        <v>5</v>
      </c>
      <c r="Z56" s="27">
        <f t="shared" si="1"/>
        <v>5</v>
      </c>
      <c r="AA56" s="27">
        <f t="shared" si="1"/>
        <v>5</v>
      </c>
      <c r="AB56" s="27">
        <f t="shared" si="1"/>
        <v>5</v>
      </c>
      <c r="AC56" s="27">
        <f t="shared" si="1"/>
        <v>5</v>
      </c>
      <c r="AD56" s="27">
        <f t="shared" si="1"/>
        <v>5</v>
      </c>
      <c r="AE56" s="27">
        <f t="shared" si="1"/>
        <v>5</v>
      </c>
      <c r="AF56" s="27">
        <f t="shared" si="1"/>
        <v>5</v>
      </c>
      <c r="AG56" s="27">
        <f t="shared" si="1"/>
        <v>5</v>
      </c>
      <c r="AH56" s="27">
        <f t="shared" si="1"/>
        <v>5</v>
      </c>
      <c r="AI56" s="27">
        <f t="shared" si="1"/>
        <v>5</v>
      </c>
      <c r="AJ56" s="27">
        <f t="shared" si="1"/>
        <v>5</v>
      </c>
      <c r="AK56" s="27">
        <f t="shared" si="1"/>
        <v>5</v>
      </c>
    </row>
    <row r="57" spans="1:37" ht="13.5" customHeight="1">
      <c r="A57" s="7" t="s">
        <v>49</v>
      </c>
      <c r="B57" s="45" t="s">
        <v>6</v>
      </c>
      <c r="C57" s="47">
        <f>SUMPRODUCT(E57:AK57,E58:AK58)</f>
        <v>46.25</v>
      </c>
      <c r="D57" s="2" t="s">
        <v>1</v>
      </c>
      <c r="E57" s="3">
        <v>0.25</v>
      </c>
      <c r="F57" s="18">
        <v>0.5</v>
      </c>
      <c r="G57" s="9">
        <v>0</v>
      </c>
      <c r="H57" s="9">
        <v>0.7</v>
      </c>
      <c r="I57" s="3">
        <v>0.3</v>
      </c>
      <c r="J57" s="9">
        <v>0</v>
      </c>
      <c r="K57" s="3">
        <v>0</v>
      </c>
      <c r="L57" s="3">
        <v>1</v>
      </c>
      <c r="M57" s="3">
        <v>1</v>
      </c>
      <c r="N57" s="9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9">
        <v>1</v>
      </c>
      <c r="W57" s="3">
        <v>0</v>
      </c>
      <c r="X57" s="3">
        <v>0</v>
      </c>
      <c r="Y57" s="3">
        <v>0</v>
      </c>
      <c r="Z57" s="9">
        <v>0</v>
      </c>
      <c r="AA57" s="3">
        <v>0</v>
      </c>
      <c r="AB57" s="9">
        <v>1</v>
      </c>
      <c r="AC57" s="9">
        <v>1</v>
      </c>
      <c r="AD57" s="9">
        <v>0.6</v>
      </c>
      <c r="AE57" s="1">
        <v>1</v>
      </c>
      <c r="AF57" s="1">
        <v>0</v>
      </c>
      <c r="AG57" s="9">
        <v>0</v>
      </c>
      <c r="AH57" s="9">
        <v>1</v>
      </c>
      <c r="AI57" s="1">
        <v>0</v>
      </c>
      <c r="AJ57" s="1">
        <v>0</v>
      </c>
      <c r="AK57" s="23">
        <v>0.1</v>
      </c>
    </row>
    <row r="58" spans="1:37" ht="14.25" thickBot="1">
      <c r="A58" s="7">
        <v>42751</v>
      </c>
      <c r="B58" s="46"/>
      <c r="C58" s="42"/>
      <c r="D58" s="13" t="s">
        <v>2</v>
      </c>
      <c r="E58" s="14">
        <v>5</v>
      </c>
      <c r="F58" s="22">
        <v>5</v>
      </c>
      <c r="G58" s="10">
        <v>0</v>
      </c>
      <c r="H58" s="10">
        <v>5</v>
      </c>
      <c r="I58" s="15">
        <v>5</v>
      </c>
      <c r="J58" s="10">
        <v>0</v>
      </c>
      <c r="K58" s="15">
        <v>0</v>
      </c>
      <c r="L58" s="15">
        <v>5</v>
      </c>
      <c r="M58" s="15">
        <v>5</v>
      </c>
      <c r="N58" s="10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3">
        <v>0</v>
      </c>
      <c r="U58" s="15">
        <v>0</v>
      </c>
      <c r="V58" s="10">
        <v>4</v>
      </c>
      <c r="W58" s="15">
        <v>0</v>
      </c>
      <c r="X58" s="15">
        <v>0</v>
      </c>
      <c r="Y58" s="15">
        <v>0</v>
      </c>
      <c r="Z58" s="10">
        <v>0</v>
      </c>
      <c r="AA58" s="15">
        <v>0</v>
      </c>
      <c r="AB58" s="10">
        <v>5</v>
      </c>
      <c r="AC58" s="10">
        <v>5</v>
      </c>
      <c r="AD58" s="10">
        <v>5</v>
      </c>
      <c r="AE58" s="16">
        <v>5</v>
      </c>
      <c r="AF58" s="16">
        <v>0</v>
      </c>
      <c r="AG58" s="10">
        <v>0</v>
      </c>
      <c r="AH58" s="10">
        <v>5</v>
      </c>
      <c r="AI58" s="16">
        <v>0</v>
      </c>
      <c r="AJ58" s="16">
        <v>0</v>
      </c>
      <c r="AK58" s="16">
        <v>5</v>
      </c>
    </row>
    <row r="59" spans="1:37" ht="13.5" customHeight="1">
      <c r="A59" s="7">
        <v>42752</v>
      </c>
      <c r="B59" s="39" t="s">
        <v>11</v>
      </c>
      <c r="C59" s="47">
        <f>SUMPRODUCT(E59:AK59,E60:AK60)</f>
        <v>6.5</v>
      </c>
      <c r="D59" s="17" t="s">
        <v>1</v>
      </c>
      <c r="E59" s="18">
        <v>0</v>
      </c>
      <c r="F59" s="9">
        <v>0</v>
      </c>
      <c r="G59" s="9">
        <v>0.3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19">
        <v>0</v>
      </c>
      <c r="AD59" s="1">
        <v>0</v>
      </c>
      <c r="AE59" s="1">
        <v>0</v>
      </c>
      <c r="AF59" s="9">
        <v>0</v>
      </c>
      <c r="AG59" s="9">
        <v>0</v>
      </c>
      <c r="AH59" s="9">
        <v>0</v>
      </c>
      <c r="AI59" s="19">
        <v>0</v>
      </c>
      <c r="AJ59" s="9">
        <v>1</v>
      </c>
      <c r="AK59" s="20">
        <v>0</v>
      </c>
    </row>
    <row r="60" spans="1:37" ht="14.25" thickBot="1">
      <c r="A60" s="7">
        <v>42753</v>
      </c>
      <c r="B60" s="40"/>
      <c r="C60" s="42"/>
      <c r="D60" s="21" t="s">
        <v>2</v>
      </c>
      <c r="E60" s="22">
        <v>0</v>
      </c>
      <c r="F60" s="10">
        <v>0</v>
      </c>
      <c r="G60" s="22">
        <v>5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1">
        <v>0</v>
      </c>
      <c r="AD60" s="16">
        <v>0</v>
      </c>
      <c r="AE60" s="16">
        <v>0</v>
      </c>
      <c r="AF60" s="10">
        <v>0</v>
      </c>
      <c r="AG60" s="10">
        <v>0</v>
      </c>
      <c r="AH60" s="10">
        <v>0</v>
      </c>
      <c r="AI60" s="11">
        <v>0</v>
      </c>
      <c r="AJ60" s="10">
        <v>5</v>
      </c>
      <c r="AK60" s="12">
        <v>0</v>
      </c>
    </row>
    <row r="61" spans="1:37" ht="14.25" customHeight="1" thickBot="1">
      <c r="A61" s="7">
        <v>42754</v>
      </c>
      <c r="B61" s="39" t="s">
        <v>32</v>
      </c>
      <c r="C61" s="41">
        <f>SUMPRODUCT(E61:AK61,E62:AK62)</f>
        <v>15.25</v>
      </c>
      <c r="D61" s="17" t="s">
        <v>1</v>
      </c>
      <c r="E61" s="3">
        <v>0.25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19">
        <v>0</v>
      </c>
      <c r="AD61" s="9">
        <v>0</v>
      </c>
      <c r="AE61" s="9">
        <v>0</v>
      </c>
      <c r="AF61" s="9">
        <v>1</v>
      </c>
      <c r="AG61" s="9">
        <v>0</v>
      </c>
      <c r="AH61" s="9">
        <v>0</v>
      </c>
      <c r="AI61" s="9">
        <v>1</v>
      </c>
      <c r="AJ61" s="19">
        <v>0</v>
      </c>
      <c r="AK61" s="23">
        <v>0.8</v>
      </c>
    </row>
    <row r="62" spans="1:37" ht="14.25" thickBot="1">
      <c r="A62" s="7">
        <v>42755</v>
      </c>
      <c r="B62" s="40"/>
      <c r="C62" s="42"/>
      <c r="D62" s="21" t="s">
        <v>2</v>
      </c>
      <c r="E62" s="22">
        <v>5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1">
        <v>0</v>
      </c>
      <c r="AD62" s="10">
        <v>0</v>
      </c>
      <c r="AE62" s="10">
        <v>0</v>
      </c>
      <c r="AF62" s="10">
        <v>5</v>
      </c>
      <c r="AG62" s="10">
        <v>0</v>
      </c>
      <c r="AH62" s="10">
        <v>0</v>
      </c>
      <c r="AI62" s="10">
        <v>5</v>
      </c>
      <c r="AJ62" s="19">
        <v>0</v>
      </c>
      <c r="AK62" s="24">
        <v>5</v>
      </c>
    </row>
    <row r="63" spans="1:37" ht="13.5" customHeight="1">
      <c r="A63" s="37">
        <v>42756</v>
      </c>
      <c r="B63" s="39" t="s">
        <v>52</v>
      </c>
      <c r="C63" s="41">
        <f>SUMPRODUCT(E63:AK63,E64:AK64)</f>
        <v>15</v>
      </c>
      <c r="D63" s="17" t="s">
        <v>1</v>
      </c>
      <c r="E63" s="18">
        <v>0</v>
      </c>
      <c r="F63" s="9">
        <v>0</v>
      </c>
      <c r="G63" s="9">
        <v>0</v>
      </c>
      <c r="H63" s="9">
        <v>0</v>
      </c>
      <c r="I63" s="9">
        <v>0</v>
      </c>
      <c r="J63" s="9">
        <v>1</v>
      </c>
      <c r="K63" s="9">
        <v>1</v>
      </c>
      <c r="L63" s="9">
        <v>0</v>
      </c>
      <c r="M63" s="9">
        <v>0</v>
      </c>
      <c r="N63" s="9">
        <v>1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20">
        <v>0</v>
      </c>
    </row>
    <row r="64" spans="1:37" ht="14.25" thickBot="1">
      <c r="A64" s="38"/>
      <c r="B64" s="40"/>
      <c r="C64" s="42"/>
      <c r="D64" s="21" t="s">
        <v>2</v>
      </c>
      <c r="E64" s="22">
        <v>0</v>
      </c>
      <c r="F64" s="10">
        <v>0</v>
      </c>
      <c r="G64" s="10">
        <v>0</v>
      </c>
      <c r="H64" s="10">
        <v>0</v>
      </c>
      <c r="I64" s="10">
        <v>0</v>
      </c>
      <c r="J64" s="10">
        <v>5</v>
      </c>
      <c r="K64" s="10">
        <v>5</v>
      </c>
      <c r="L64" s="10">
        <v>0</v>
      </c>
      <c r="M64" s="10">
        <v>0</v>
      </c>
      <c r="N64" s="10">
        <v>5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2">
        <v>0</v>
      </c>
    </row>
    <row r="65" spans="1:37" ht="13.5" customHeight="1">
      <c r="A65" s="7"/>
      <c r="B65" s="39" t="s">
        <v>45</v>
      </c>
      <c r="C65" s="41">
        <f>SUMPRODUCT(E65:AK65,E66:AK66)</f>
        <v>38.75</v>
      </c>
      <c r="D65" s="17" t="s">
        <v>1</v>
      </c>
      <c r="E65" s="9">
        <v>0.25</v>
      </c>
      <c r="F65" s="9">
        <v>0.5</v>
      </c>
      <c r="G65" s="9">
        <v>0</v>
      </c>
      <c r="H65" s="3">
        <v>0.3</v>
      </c>
      <c r="I65" s="3">
        <v>0.3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1</v>
      </c>
      <c r="P65" s="9">
        <v>0</v>
      </c>
      <c r="Q65" s="9">
        <v>0</v>
      </c>
      <c r="R65" s="9">
        <v>1</v>
      </c>
      <c r="S65" s="9">
        <v>0</v>
      </c>
      <c r="T65" s="3">
        <v>1</v>
      </c>
      <c r="U65" s="9">
        <v>1</v>
      </c>
      <c r="V65" s="9">
        <v>0</v>
      </c>
      <c r="W65" s="9">
        <v>0</v>
      </c>
      <c r="X65" s="9">
        <v>0</v>
      </c>
      <c r="Y65" s="9">
        <v>0</v>
      </c>
      <c r="Z65" s="9">
        <v>1</v>
      </c>
      <c r="AA65" s="9">
        <v>1</v>
      </c>
      <c r="AB65" s="9">
        <v>0</v>
      </c>
      <c r="AC65" s="19">
        <v>0</v>
      </c>
      <c r="AD65" s="9">
        <v>0.4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20">
        <v>0</v>
      </c>
    </row>
    <row r="66" spans="1:37" ht="14.25" thickBot="1">
      <c r="A66" s="7"/>
      <c r="B66" s="40"/>
      <c r="C66" s="42"/>
      <c r="D66" s="21" t="s">
        <v>2</v>
      </c>
      <c r="E66" s="22">
        <v>5</v>
      </c>
      <c r="F66" s="22">
        <v>5</v>
      </c>
      <c r="G66" s="10">
        <v>0</v>
      </c>
      <c r="H66" s="15">
        <v>5</v>
      </c>
      <c r="I66" s="15">
        <v>5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5</v>
      </c>
      <c r="P66" s="10">
        <v>0</v>
      </c>
      <c r="Q66" s="10">
        <v>0</v>
      </c>
      <c r="R66" s="10">
        <v>5</v>
      </c>
      <c r="S66" s="10">
        <v>0</v>
      </c>
      <c r="T66" s="3">
        <v>5</v>
      </c>
      <c r="U66" s="10">
        <v>5</v>
      </c>
      <c r="V66" s="10">
        <v>0</v>
      </c>
      <c r="W66" s="10">
        <v>0</v>
      </c>
      <c r="X66" s="10">
        <v>0</v>
      </c>
      <c r="Y66" s="10">
        <v>0</v>
      </c>
      <c r="Z66" s="10">
        <v>5</v>
      </c>
      <c r="AA66" s="10">
        <v>5</v>
      </c>
      <c r="AB66" s="10">
        <v>0</v>
      </c>
      <c r="AC66" s="11">
        <v>0</v>
      </c>
      <c r="AD66" s="10">
        <v>5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2">
        <v>0</v>
      </c>
    </row>
    <row r="67" spans="1:37" ht="13.5" customHeight="1" thickBot="1">
      <c r="A67" s="7"/>
      <c r="B67" s="39" t="s">
        <v>12</v>
      </c>
      <c r="C67" s="41">
        <f>SUMPRODUCT(E67:AK67,E68:AK68)</f>
        <v>2.5</v>
      </c>
      <c r="D67" s="17" t="s">
        <v>1</v>
      </c>
      <c r="E67" s="18">
        <v>0</v>
      </c>
      <c r="F67" s="9">
        <v>0</v>
      </c>
      <c r="G67" s="9">
        <v>0</v>
      </c>
      <c r="H67" s="9">
        <v>0</v>
      </c>
      <c r="I67" s="3">
        <v>0.4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19">
        <v>0</v>
      </c>
      <c r="AD67" s="9">
        <v>0</v>
      </c>
      <c r="AE67" s="19">
        <v>0</v>
      </c>
      <c r="AF67" s="9">
        <v>0</v>
      </c>
      <c r="AG67" s="19">
        <v>0</v>
      </c>
      <c r="AH67" s="9">
        <v>0</v>
      </c>
      <c r="AI67" s="19">
        <v>0</v>
      </c>
      <c r="AJ67" s="19">
        <v>0</v>
      </c>
      <c r="AK67" s="23">
        <v>0.1</v>
      </c>
    </row>
    <row r="68" spans="1:37" ht="14.25" thickBot="1">
      <c r="A68" s="5"/>
      <c r="B68" s="40"/>
      <c r="C68" s="42"/>
      <c r="D68" s="21" t="s">
        <v>2</v>
      </c>
      <c r="E68" s="22">
        <v>0</v>
      </c>
      <c r="F68" s="10">
        <v>0</v>
      </c>
      <c r="G68" s="10">
        <v>0</v>
      </c>
      <c r="H68" s="10">
        <v>0</v>
      </c>
      <c r="I68" s="15">
        <v>5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1">
        <v>0</v>
      </c>
      <c r="AD68" s="10">
        <v>0</v>
      </c>
      <c r="AE68" s="11">
        <v>0</v>
      </c>
      <c r="AF68" s="10">
        <v>0</v>
      </c>
      <c r="AG68" s="11">
        <v>0</v>
      </c>
      <c r="AH68" s="10">
        <v>0</v>
      </c>
      <c r="AI68" s="19">
        <v>0</v>
      </c>
      <c r="AJ68" s="11">
        <v>0</v>
      </c>
      <c r="AK68" s="16">
        <v>5</v>
      </c>
    </row>
    <row r="69" spans="1:37" ht="13.5" customHeight="1">
      <c r="A69" s="6"/>
      <c r="B69" s="39" t="s">
        <v>7</v>
      </c>
      <c r="C69" s="41">
        <f>SUMPRODUCT(E69:AK69,E70:AK70)</f>
        <v>0</v>
      </c>
      <c r="D69" s="17" t="s">
        <v>1</v>
      </c>
      <c r="E69" s="18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3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20">
        <v>0</v>
      </c>
    </row>
    <row r="70" spans="1:37" ht="14.25" thickBot="1">
      <c r="A70" s="5"/>
      <c r="B70" s="40"/>
      <c r="C70" s="42"/>
      <c r="D70" s="21" t="s">
        <v>2</v>
      </c>
      <c r="E70" s="22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3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2">
        <v>0</v>
      </c>
    </row>
    <row r="71" spans="1:37" ht="13.5" customHeight="1">
      <c r="A71" s="6"/>
      <c r="B71" s="39" t="s">
        <v>47</v>
      </c>
      <c r="C71" s="41">
        <f>SUMPRODUCT(E71:AK71,E72:AK72)</f>
        <v>8</v>
      </c>
      <c r="D71" s="17" t="s">
        <v>1</v>
      </c>
      <c r="E71" s="18">
        <v>0</v>
      </c>
      <c r="F71" s="9">
        <v>0</v>
      </c>
      <c r="G71" s="9">
        <v>0.6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1</v>
      </c>
      <c r="AH71" s="19">
        <v>0</v>
      </c>
      <c r="AI71" s="19">
        <v>0</v>
      </c>
      <c r="AJ71" s="19">
        <v>0</v>
      </c>
      <c r="AK71" s="20">
        <v>0</v>
      </c>
    </row>
    <row r="72" spans="1:37" ht="14.25" thickBot="1">
      <c r="A72" s="5"/>
      <c r="B72" s="40"/>
      <c r="C72" s="42"/>
      <c r="D72" s="21" t="s">
        <v>2</v>
      </c>
      <c r="E72" s="22">
        <v>0</v>
      </c>
      <c r="F72" s="10">
        <v>0</v>
      </c>
      <c r="G72" s="22">
        <v>5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5</v>
      </c>
      <c r="AH72" s="11">
        <v>0</v>
      </c>
      <c r="AI72" s="11">
        <v>0</v>
      </c>
      <c r="AJ72" s="11">
        <v>0</v>
      </c>
      <c r="AK72" s="12">
        <v>0</v>
      </c>
    </row>
    <row r="73" spans="1:37">
      <c r="A73" s="6"/>
      <c r="B73" s="39" t="s">
        <v>9</v>
      </c>
      <c r="C73" s="41">
        <f>SUMPRODUCT(E73:AK73,E74:AK74)</f>
        <v>9</v>
      </c>
      <c r="D73" s="17" t="s">
        <v>1</v>
      </c>
      <c r="E73" s="18">
        <v>0</v>
      </c>
      <c r="F73" s="18">
        <v>0</v>
      </c>
      <c r="G73" s="18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1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1</v>
      </c>
      <c r="Y73" s="9">
        <v>0</v>
      </c>
      <c r="Z73" s="9">
        <v>0</v>
      </c>
      <c r="AA73" s="9">
        <v>0</v>
      </c>
      <c r="AB73" s="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20">
        <v>0</v>
      </c>
    </row>
    <row r="74" spans="1:37" ht="14.25" thickBot="1">
      <c r="A74" s="5"/>
      <c r="B74" s="40"/>
      <c r="C74" s="42"/>
      <c r="D74" s="21" t="s">
        <v>2</v>
      </c>
      <c r="E74" s="22">
        <v>0</v>
      </c>
      <c r="F74" s="22">
        <v>0</v>
      </c>
      <c r="G74" s="22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5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4</v>
      </c>
      <c r="Y74" s="10">
        <v>0</v>
      </c>
      <c r="Z74" s="10">
        <v>0</v>
      </c>
      <c r="AA74" s="10">
        <v>0</v>
      </c>
      <c r="AB74" s="10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2">
        <v>0</v>
      </c>
    </row>
    <row r="75" spans="1:37" ht="13.5" customHeight="1">
      <c r="A75" s="6"/>
      <c r="B75" s="39" t="s">
        <v>8</v>
      </c>
      <c r="C75" s="41">
        <f>SUMPRODUCT(E75:AK75,E76:AK76)</f>
        <v>21.75</v>
      </c>
      <c r="D75" s="17" t="s">
        <v>1</v>
      </c>
      <c r="E75" s="9">
        <v>0.25</v>
      </c>
      <c r="F75" s="18">
        <v>0</v>
      </c>
      <c r="G75" s="9">
        <v>0.1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1</v>
      </c>
      <c r="R75" s="9">
        <v>0</v>
      </c>
      <c r="S75" s="9">
        <v>1</v>
      </c>
      <c r="T75" s="9">
        <v>0</v>
      </c>
      <c r="U75" s="9">
        <v>0</v>
      </c>
      <c r="V75" s="9">
        <v>0</v>
      </c>
      <c r="W75" s="9">
        <v>1</v>
      </c>
      <c r="X75" s="9">
        <v>0</v>
      </c>
      <c r="Y75" s="9">
        <v>1</v>
      </c>
      <c r="Z75" s="9">
        <v>0</v>
      </c>
      <c r="AA75" s="9">
        <v>0</v>
      </c>
      <c r="AB75" s="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20">
        <v>0</v>
      </c>
    </row>
    <row r="76" spans="1:37" ht="14.25" thickBot="1">
      <c r="A76" s="5"/>
      <c r="B76" s="40"/>
      <c r="C76" s="42"/>
      <c r="D76" s="21" t="s">
        <v>2</v>
      </c>
      <c r="E76" s="22">
        <v>5</v>
      </c>
      <c r="F76" s="22">
        <v>0</v>
      </c>
      <c r="G76" s="22">
        <v>5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5</v>
      </c>
      <c r="R76" s="10">
        <v>0</v>
      </c>
      <c r="S76" s="10">
        <v>5</v>
      </c>
      <c r="T76" s="10">
        <v>0</v>
      </c>
      <c r="U76" s="10">
        <v>0</v>
      </c>
      <c r="V76" s="10">
        <v>0</v>
      </c>
      <c r="W76" s="10">
        <v>5</v>
      </c>
      <c r="X76" s="10">
        <v>0</v>
      </c>
      <c r="Y76" s="10">
        <v>5</v>
      </c>
      <c r="Z76" s="10">
        <v>0</v>
      </c>
      <c r="AA76" s="10">
        <v>0</v>
      </c>
      <c r="AB76" s="10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2">
        <v>0</v>
      </c>
    </row>
    <row r="77" spans="1:37" ht="13.5" customHeight="1" thickBot="1">
      <c r="A77" s="6"/>
      <c r="B77" s="39" t="s">
        <v>27</v>
      </c>
      <c r="C77" s="41">
        <f>SUMPRODUCT(E77:AK77,E78:AK78)</f>
        <v>0</v>
      </c>
      <c r="D77" s="17" t="s">
        <v>1</v>
      </c>
      <c r="E77" s="18">
        <v>0</v>
      </c>
      <c r="F77" s="18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</row>
    <row r="78" spans="1:37" ht="14.25" thickBot="1">
      <c r="A78" s="5"/>
      <c r="B78" s="40"/>
      <c r="C78" s="42"/>
      <c r="D78" s="21" t="s">
        <v>2</v>
      </c>
      <c r="E78" s="22">
        <v>0</v>
      </c>
      <c r="F78" s="22">
        <v>0</v>
      </c>
      <c r="G78" s="10">
        <v>0</v>
      </c>
      <c r="H78" s="9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</row>
    <row r="79" spans="1:37">
      <c r="A79" s="6"/>
      <c r="B79" s="39" t="s">
        <v>10</v>
      </c>
      <c r="C79" s="41">
        <f>SUMPRODUCT(E79:AK79,E80:AK80)</f>
        <v>0</v>
      </c>
      <c r="D79" s="17" t="s">
        <v>1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</row>
    <row r="80" spans="1:37" ht="14.25" thickBot="1">
      <c r="A80" s="5"/>
      <c r="B80" s="40"/>
      <c r="C80" s="42"/>
      <c r="D80" s="21" t="s">
        <v>2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</row>
    <row r="81" spans="1:37">
      <c r="A81" s="6"/>
      <c r="B81" s="39" t="s">
        <v>5</v>
      </c>
      <c r="C81" s="41">
        <f>SUMPRODUCT(E81:AK81,E82:AK82)</f>
        <v>0</v>
      </c>
      <c r="D81" s="17" t="s">
        <v>1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</row>
    <row r="82" spans="1:37" ht="14.25" thickBot="1">
      <c r="A82" s="5"/>
      <c r="B82" s="40"/>
      <c r="C82" s="42"/>
      <c r="D82" s="21" t="s">
        <v>2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</row>
    <row r="83" spans="1:37" ht="15" thickBot="1">
      <c r="A83" s="8"/>
      <c r="B83" s="25"/>
      <c r="C83" s="28">
        <f>SUM(E83:AK83)</f>
        <v>163</v>
      </c>
      <c r="D83" s="26" t="s">
        <v>3</v>
      </c>
      <c r="E83" s="27">
        <f t="shared" ref="E83:AK83" si="2">E57*E58+E59*E60+E61*E62+E63*E64+E65*E66+E67*E68+E69*E70+E71*E72+E73*E74+E75*E76+E77*E78+E79*E80+E81*E82</f>
        <v>5</v>
      </c>
      <c r="F83" s="27">
        <f t="shared" si="2"/>
        <v>5</v>
      </c>
      <c r="G83" s="27">
        <f t="shared" si="2"/>
        <v>5</v>
      </c>
      <c r="H83" s="27">
        <f t="shared" si="2"/>
        <v>5</v>
      </c>
      <c r="I83" s="27">
        <f t="shared" si="2"/>
        <v>5</v>
      </c>
      <c r="J83" s="27">
        <f t="shared" si="2"/>
        <v>5</v>
      </c>
      <c r="K83" s="27">
        <f t="shared" si="2"/>
        <v>5</v>
      </c>
      <c r="L83" s="27">
        <f t="shared" si="2"/>
        <v>5</v>
      </c>
      <c r="M83" s="27">
        <f t="shared" si="2"/>
        <v>5</v>
      </c>
      <c r="N83" s="27">
        <f t="shared" si="2"/>
        <v>5</v>
      </c>
      <c r="O83" s="27">
        <f t="shared" si="2"/>
        <v>5</v>
      </c>
      <c r="P83" s="27">
        <f t="shared" si="2"/>
        <v>5</v>
      </c>
      <c r="Q83" s="27">
        <f t="shared" si="2"/>
        <v>5</v>
      </c>
      <c r="R83" s="27">
        <f t="shared" si="2"/>
        <v>5</v>
      </c>
      <c r="S83" s="27">
        <f t="shared" si="2"/>
        <v>5</v>
      </c>
      <c r="T83" s="27">
        <f t="shared" si="2"/>
        <v>5</v>
      </c>
      <c r="U83" s="27">
        <f t="shared" si="2"/>
        <v>5</v>
      </c>
      <c r="V83" s="27">
        <f t="shared" si="2"/>
        <v>4</v>
      </c>
      <c r="W83" s="27">
        <f t="shared" si="2"/>
        <v>5</v>
      </c>
      <c r="X83" s="27">
        <f t="shared" si="2"/>
        <v>4</v>
      </c>
      <c r="Y83" s="27">
        <f t="shared" si="2"/>
        <v>5</v>
      </c>
      <c r="Z83" s="27">
        <f t="shared" si="2"/>
        <v>5</v>
      </c>
      <c r="AA83" s="27">
        <f t="shared" si="2"/>
        <v>5</v>
      </c>
      <c r="AB83" s="27">
        <f t="shared" si="2"/>
        <v>5</v>
      </c>
      <c r="AC83" s="27">
        <f t="shared" si="2"/>
        <v>5</v>
      </c>
      <c r="AD83" s="27">
        <f t="shared" si="2"/>
        <v>5</v>
      </c>
      <c r="AE83" s="27">
        <f t="shared" si="2"/>
        <v>5</v>
      </c>
      <c r="AF83" s="27">
        <f t="shared" si="2"/>
        <v>5</v>
      </c>
      <c r="AG83" s="27">
        <f t="shared" si="2"/>
        <v>5</v>
      </c>
      <c r="AH83" s="27">
        <f t="shared" si="2"/>
        <v>5</v>
      </c>
      <c r="AI83" s="27">
        <f t="shared" si="2"/>
        <v>5</v>
      </c>
      <c r="AJ83" s="27">
        <f t="shared" si="2"/>
        <v>5</v>
      </c>
      <c r="AK83" s="27">
        <f t="shared" si="2"/>
        <v>5</v>
      </c>
    </row>
    <row r="84" spans="1:37" ht="13.5" customHeight="1">
      <c r="A84" s="7" t="s">
        <v>50</v>
      </c>
      <c r="B84" s="45" t="s">
        <v>6</v>
      </c>
      <c r="C84" s="47">
        <f>SUMPRODUCT(E84:AK84,E85:AK85)</f>
        <v>42.75</v>
      </c>
      <c r="D84" s="2" t="s">
        <v>1</v>
      </c>
      <c r="E84" s="3">
        <v>0.25</v>
      </c>
      <c r="F84" s="18">
        <v>0.5</v>
      </c>
      <c r="G84" s="9">
        <v>0</v>
      </c>
      <c r="H84" s="9">
        <v>0.7</v>
      </c>
      <c r="I84" s="9">
        <v>0</v>
      </c>
      <c r="J84" s="9">
        <v>0</v>
      </c>
      <c r="K84" s="3">
        <v>0</v>
      </c>
      <c r="L84" s="3">
        <v>1</v>
      </c>
      <c r="M84" s="3">
        <v>1</v>
      </c>
      <c r="N84" s="9">
        <v>0</v>
      </c>
      <c r="O84" s="9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9">
        <v>1</v>
      </c>
      <c r="V84" s="9">
        <v>0</v>
      </c>
      <c r="W84" s="3">
        <v>0</v>
      </c>
      <c r="X84" s="3">
        <v>0</v>
      </c>
      <c r="Y84" s="3">
        <v>0</v>
      </c>
      <c r="Z84" s="9">
        <v>0</v>
      </c>
      <c r="AA84" s="3">
        <v>0</v>
      </c>
      <c r="AB84" s="9">
        <v>1</v>
      </c>
      <c r="AC84" s="9">
        <v>1</v>
      </c>
      <c r="AD84" s="9">
        <v>0.6</v>
      </c>
      <c r="AE84" s="1">
        <v>1</v>
      </c>
      <c r="AF84" s="1">
        <v>0</v>
      </c>
      <c r="AG84" s="9">
        <v>0</v>
      </c>
      <c r="AH84" s="9">
        <v>1</v>
      </c>
      <c r="AI84" s="1">
        <v>0</v>
      </c>
      <c r="AJ84" s="1">
        <v>0</v>
      </c>
      <c r="AK84" s="23">
        <v>0.1</v>
      </c>
    </row>
    <row r="85" spans="1:37" ht="14.25" thickBot="1">
      <c r="A85" s="7">
        <v>42757</v>
      </c>
      <c r="B85" s="46"/>
      <c r="C85" s="42"/>
      <c r="D85" s="13" t="s">
        <v>2</v>
      </c>
      <c r="E85" s="14">
        <v>5</v>
      </c>
      <c r="F85" s="22">
        <v>4</v>
      </c>
      <c r="G85" s="10">
        <v>0</v>
      </c>
      <c r="H85" s="10">
        <v>4</v>
      </c>
      <c r="I85" s="10">
        <v>0</v>
      </c>
      <c r="J85" s="10">
        <v>0</v>
      </c>
      <c r="K85" s="15">
        <v>0</v>
      </c>
      <c r="L85" s="15">
        <v>5</v>
      </c>
      <c r="M85" s="15">
        <v>5</v>
      </c>
      <c r="N85" s="10">
        <v>0</v>
      </c>
      <c r="O85" s="10">
        <v>0</v>
      </c>
      <c r="P85" s="15">
        <v>0</v>
      </c>
      <c r="Q85" s="15">
        <v>0</v>
      </c>
      <c r="R85" s="15">
        <v>0</v>
      </c>
      <c r="S85" s="15">
        <v>0</v>
      </c>
      <c r="T85" s="3">
        <v>0</v>
      </c>
      <c r="U85" s="10">
        <v>4</v>
      </c>
      <c r="V85" s="10">
        <v>0</v>
      </c>
      <c r="W85" s="15">
        <v>0</v>
      </c>
      <c r="X85" s="15">
        <v>0</v>
      </c>
      <c r="Y85" s="15">
        <v>0</v>
      </c>
      <c r="Z85" s="10">
        <v>0</v>
      </c>
      <c r="AA85" s="15">
        <v>0</v>
      </c>
      <c r="AB85" s="10">
        <v>5</v>
      </c>
      <c r="AC85" s="10">
        <v>5</v>
      </c>
      <c r="AD85" s="10">
        <v>4</v>
      </c>
      <c r="AE85" s="16">
        <v>5</v>
      </c>
      <c r="AF85" s="16">
        <v>0</v>
      </c>
      <c r="AG85" s="10">
        <v>0</v>
      </c>
      <c r="AH85" s="10">
        <v>5</v>
      </c>
      <c r="AI85" s="16">
        <v>0</v>
      </c>
      <c r="AJ85" s="16">
        <v>0</v>
      </c>
      <c r="AK85" s="16">
        <v>3</v>
      </c>
    </row>
    <row r="86" spans="1:37" ht="13.5" customHeight="1">
      <c r="A86" s="7">
        <v>42758</v>
      </c>
      <c r="B86" s="39" t="s">
        <v>11</v>
      </c>
      <c r="C86" s="47">
        <f>SUMPRODUCT(E86:AK86,E87:AK87)</f>
        <v>5.6</v>
      </c>
      <c r="D86" s="17" t="s">
        <v>1</v>
      </c>
      <c r="E86" s="18">
        <v>0</v>
      </c>
      <c r="F86" s="9">
        <v>0</v>
      </c>
      <c r="G86" s="9">
        <v>0.3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19">
        <v>0</v>
      </c>
      <c r="AD86" s="1">
        <v>0</v>
      </c>
      <c r="AE86" s="1">
        <v>0</v>
      </c>
      <c r="AF86" s="9">
        <v>0</v>
      </c>
      <c r="AG86" s="9">
        <v>0</v>
      </c>
      <c r="AH86" s="9">
        <v>0</v>
      </c>
      <c r="AI86" s="19">
        <v>0</v>
      </c>
      <c r="AJ86" s="9">
        <v>1</v>
      </c>
      <c r="AK86" s="20">
        <v>0</v>
      </c>
    </row>
    <row r="87" spans="1:37" ht="14.25" thickBot="1">
      <c r="A87" s="7">
        <v>42759</v>
      </c>
      <c r="B87" s="40"/>
      <c r="C87" s="42"/>
      <c r="D87" s="21" t="s">
        <v>2</v>
      </c>
      <c r="E87" s="22">
        <v>0</v>
      </c>
      <c r="F87" s="10">
        <v>0</v>
      </c>
      <c r="G87" s="22">
        <v>2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1">
        <v>0</v>
      </c>
      <c r="AD87" s="16">
        <v>0</v>
      </c>
      <c r="AE87" s="16">
        <v>0</v>
      </c>
      <c r="AF87" s="10">
        <v>0</v>
      </c>
      <c r="AG87" s="10">
        <v>0</v>
      </c>
      <c r="AH87" s="10">
        <v>0</v>
      </c>
      <c r="AI87" s="11">
        <v>0</v>
      </c>
      <c r="AJ87" s="10">
        <v>5</v>
      </c>
      <c r="AK87" s="12">
        <v>0</v>
      </c>
    </row>
    <row r="88" spans="1:37" ht="14.25" customHeight="1" thickBot="1">
      <c r="A88" s="7">
        <v>42760</v>
      </c>
      <c r="B88" s="39" t="s">
        <v>32</v>
      </c>
      <c r="C88" s="41">
        <f>SUMPRODUCT(E88:AK88,E89:AK89)</f>
        <v>18.649999999999999</v>
      </c>
      <c r="D88" s="17" t="s">
        <v>1</v>
      </c>
      <c r="E88" s="3">
        <v>0.25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1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19">
        <v>0</v>
      </c>
      <c r="AD88" s="9">
        <v>0</v>
      </c>
      <c r="AE88" s="9">
        <v>0</v>
      </c>
      <c r="AF88" s="9">
        <v>1</v>
      </c>
      <c r="AG88" s="9">
        <v>0</v>
      </c>
      <c r="AH88" s="9">
        <v>0</v>
      </c>
      <c r="AI88" s="9">
        <v>1</v>
      </c>
      <c r="AJ88" s="19">
        <v>0</v>
      </c>
      <c r="AK88" s="23">
        <v>0.8</v>
      </c>
    </row>
    <row r="89" spans="1:37" ht="14.25" thickBot="1">
      <c r="A89" s="7">
        <v>42761</v>
      </c>
      <c r="B89" s="40"/>
      <c r="C89" s="42"/>
      <c r="D89" s="21" t="s">
        <v>2</v>
      </c>
      <c r="E89" s="14">
        <v>5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5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1">
        <v>0</v>
      </c>
      <c r="AD89" s="10">
        <v>0</v>
      </c>
      <c r="AE89" s="10">
        <v>0</v>
      </c>
      <c r="AF89" s="10">
        <v>5</v>
      </c>
      <c r="AG89" s="10">
        <v>0</v>
      </c>
      <c r="AH89" s="10">
        <v>0</v>
      </c>
      <c r="AI89" s="10">
        <v>5</v>
      </c>
      <c r="AJ89" s="19">
        <v>0</v>
      </c>
      <c r="AK89" s="24">
        <v>3</v>
      </c>
    </row>
    <row r="90" spans="1:37" ht="13.5" customHeight="1">
      <c r="A90" s="37">
        <v>42762</v>
      </c>
      <c r="B90" s="39" t="s">
        <v>52</v>
      </c>
      <c r="C90" s="41">
        <f>SUMPRODUCT(E90:AK90,E91:AK91)</f>
        <v>10</v>
      </c>
      <c r="D90" s="17" t="s">
        <v>1</v>
      </c>
      <c r="E90" s="18">
        <v>0</v>
      </c>
      <c r="F90" s="9">
        <v>0</v>
      </c>
      <c r="G90" s="9">
        <v>0</v>
      </c>
      <c r="H90" s="9">
        <v>0</v>
      </c>
      <c r="I90" s="9">
        <v>0</v>
      </c>
      <c r="J90" s="9">
        <v>1</v>
      </c>
      <c r="K90" s="9">
        <v>0</v>
      </c>
      <c r="L90" s="9">
        <v>0</v>
      </c>
      <c r="M90" s="9">
        <v>0</v>
      </c>
      <c r="N90" s="9">
        <v>1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20">
        <v>0</v>
      </c>
    </row>
    <row r="91" spans="1:37" ht="14.25" thickBot="1">
      <c r="A91" s="37">
        <v>42763</v>
      </c>
      <c r="B91" s="40"/>
      <c r="C91" s="42"/>
      <c r="D91" s="21" t="s">
        <v>2</v>
      </c>
      <c r="E91" s="22">
        <v>0</v>
      </c>
      <c r="F91" s="10">
        <v>0</v>
      </c>
      <c r="G91" s="10">
        <v>0</v>
      </c>
      <c r="H91" s="10">
        <v>0</v>
      </c>
      <c r="I91" s="10">
        <v>0</v>
      </c>
      <c r="J91" s="10">
        <v>5</v>
      </c>
      <c r="K91" s="10">
        <v>0</v>
      </c>
      <c r="L91" s="10">
        <v>0</v>
      </c>
      <c r="M91" s="10">
        <v>0</v>
      </c>
      <c r="N91" s="10">
        <v>5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2">
        <v>0</v>
      </c>
    </row>
    <row r="92" spans="1:37" ht="13.5" customHeight="1">
      <c r="A92" s="37">
        <v>42764</v>
      </c>
      <c r="B92" s="39" t="s">
        <v>45</v>
      </c>
      <c r="C92" s="41">
        <f>SUMPRODUCT(E92:AK92,E93:AK93)</f>
        <v>28.05</v>
      </c>
      <c r="D92" s="17" t="s">
        <v>1</v>
      </c>
      <c r="E92" s="9">
        <v>0.25</v>
      </c>
      <c r="F92" s="9">
        <v>0.5</v>
      </c>
      <c r="G92" s="9">
        <v>0</v>
      </c>
      <c r="H92" s="3">
        <v>0.3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1</v>
      </c>
      <c r="P92" s="9">
        <v>0</v>
      </c>
      <c r="Q92" s="9">
        <v>0</v>
      </c>
      <c r="R92" s="9">
        <v>1</v>
      </c>
      <c r="S92" s="9">
        <v>0</v>
      </c>
      <c r="T92" s="3">
        <v>1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1</v>
      </c>
      <c r="AA92" s="9">
        <v>1</v>
      </c>
      <c r="AB92" s="9">
        <v>0</v>
      </c>
      <c r="AC92" s="19">
        <v>0</v>
      </c>
      <c r="AD92" s="9">
        <v>0.4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20">
        <v>0</v>
      </c>
    </row>
    <row r="93" spans="1:37" ht="14.25" thickBot="1">
      <c r="A93" s="7"/>
      <c r="B93" s="40"/>
      <c r="C93" s="42"/>
      <c r="D93" s="21" t="s">
        <v>2</v>
      </c>
      <c r="E93" s="14">
        <v>5</v>
      </c>
      <c r="F93" s="22">
        <v>4</v>
      </c>
      <c r="G93" s="10">
        <v>0</v>
      </c>
      <c r="H93" s="15">
        <v>4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2</v>
      </c>
      <c r="P93" s="10">
        <v>0</v>
      </c>
      <c r="Q93" s="10">
        <v>0</v>
      </c>
      <c r="R93" s="10">
        <v>5</v>
      </c>
      <c r="S93" s="10">
        <v>0</v>
      </c>
      <c r="T93" s="3">
        <v>5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5</v>
      </c>
      <c r="AA93" s="10">
        <v>5</v>
      </c>
      <c r="AB93" s="10">
        <v>0</v>
      </c>
      <c r="AC93" s="11">
        <v>0</v>
      </c>
      <c r="AD93" s="10">
        <v>4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2">
        <v>0</v>
      </c>
    </row>
    <row r="94" spans="1:37" ht="13.5" customHeight="1" thickBot="1">
      <c r="A94" s="7"/>
      <c r="B94" s="39" t="s">
        <v>12</v>
      </c>
      <c r="C94" s="41">
        <f>SUMPRODUCT(E94:AK94,E95:AK95)</f>
        <v>2.2999999999999998</v>
      </c>
      <c r="D94" s="17" t="s">
        <v>1</v>
      </c>
      <c r="E94" s="18">
        <v>0</v>
      </c>
      <c r="F94" s="9">
        <v>0</v>
      </c>
      <c r="G94" s="9">
        <v>0</v>
      </c>
      <c r="H94" s="9">
        <v>0</v>
      </c>
      <c r="I94" s="3">
        <v>1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19">
        <v>0</v>
      </c>
      <c r="AD94" s="9">
        <v>0</v>
      </c>
      <c r="AE94" s="19">
        <v>0</v>
      </c>
      <c r="AF94" s="9">
        <v>0</v>
      </c>
      <c r="AG94" s="19">
        <v>0</v>
      </c>
      <c r="AH94" s="9">
        <v>0</v>
      </c>
      <c r="AI94" s="19">
        <v>0</v>
      </c>
      <c r="AJ94" s="19">
        <v>0</v>
      </c>
      <c r="AK94" s="23">
        <v>0.1</v>
      </c>
    </row>
    <row r="95" spans="1:37" ht="14.25" thickBot="1">
      <c r="A95" s="5"/>
      <c r="B95" s="40"/>
      <c r="C95" s="42"/>
      <c r="D95" s="21" t="s">
        <v>2</v>
      </c>
      <c r="E95" s="22">
        <v>0</v>
      </c>
      <c r="F95" s="10">
        <v>0</v>
      </c>
      <c r="G95" s="10">
        <v>0</v>
      </c>
      <c r="H95" s="10">
        <v>0</v>
      </c>
      <c r="I95" s="15">
        <v>2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1">
        <v>0</v>
      </c>
      <c r="AD95" s="10">
        <v>0</v>
      </c>
      <c r="AE95" s="11">
        <v>0</v>
      </c>
      <c r="AF95" s="10">
        <v>0</v>
      </c>
      <c r="AG95" s="11">
        <v>0</v>
      </c>
      <c r="AH95" s="10">
        <v>0</v>
      </c>
      <c r="AI95" s="19">
        <v>0</v>
      </c>
      <c r="AJ95" s="11">
        <v>0</v>
      </c>
      <c r="AK95" s="16">
        <v>3</v>
      </c>
    </row>
    <row r="96" spans="1:37" ht="13.5" customHeight="1">
      <c r="A96" s="6"/>
      <c r="B96" s="39" t="s">
        <v>7</v>
      </c>
      <c r="C96" s="41">
        <f>SUMPRODUCT(E96:AK96,E97:AK97)</f>
        <v>0</v>
      </c>
      <c r="D96" s="17" t="s">
        <v>1</v>
      </c>
      <c r="E96" s="18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3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20">
        <v>0</v>
      </c>
    </row>
    <row r="97" spans="1:37" ht="14.25" thickBot="1">
      <c r="A97" s="5"/>
      <c r="B97" s="40"/>
      <c r="C97" s="42"/>
      <c r="D97" s="21" t="s">
        <v>2</v>
      </c>
      <c r="E97" s="22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3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2">
        <v>0</v>
      </c>
    </row>
    <row r="98" spans="1:37" ht="13.5" customHeight="1">
      <c r="A98" s="6"/>
      <c r="B98" s="39" t="s">
        <v>47</v>
      </c>
      <c r="C98" s="41">
        <f>SUMPRODUCT(E98:AK98,E99:AK99)</f>
        <v>3.2</v>
      </c>
      <c r="D98" s="17" t="s">
        <v>1</v>
      </c>
      <c r="E98" s="18">
        <v>0</v>
      </c>
      <c r="F98" s="9">
        <v>0</v>
      </c>
      <c r="G98" s="9">
        <v>0.6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1</v>
      </c>
      <c r="AH98" s="19">
        <v>0</v>
      </c>
      <c r="AI98" s="19">
        <v>0</v>
      </c>
      <c r="AJ98" s="19">
        <v>0</v>
      </c>
      <c r="AK98" s="20">
        <v>0</v>
      </c>
    </row>
    <row r="99" spans="1:37" ht="14.25" thickBot="1">
      <c r="A99" s="5"/>
      <c r="B99" s="40"/>
      <c r="C99" s="42"/>
      <c r="D99" s="21" t="s">
        <v>2</v>
      </c>
      <c r="E99" s="22">
        <v>0</v>
      </c>
      <c r="F99" s="10">
        <v>0</v>
      </c>
      <c r="G99" s="22">
        <v>2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2</v>
      </c>
      <c r="AH99" s="11">
        <v>0</v>
      </c>
      <c r="AI99" s="11">
        <v>0</v>
      </c>
      <c r="AJ99" s="11">
        <v>0</v>
      </c>
      <c r="AK99" s="12">
        <v>0</v>
      </c>
    </row>
    <row r="100" spans="1:37">
      <c r="A100" s="6"/>
      <c r="B100" s="39" t="s">
        <v>9</v>
      </c>
      <c r="C100" s="41">
        <f>SUMPRODUCT(E100:AK100,E101:AK101)</f>
        <v>5</v>
      </c>
      <c r="D100" s="17" t="s">
        <v>1</v>
      </c>
      <c r="E100" s="18">
        <v>0</v>
      </c>
      <c r="F100" s="18">
        <v>0</v>
      </c>
      <c r="G100" s="18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1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20">
        <v>0</v>
      </c>
    </row>
    <row r="101" spans="1:37" ht="14.25" thickBot="1">
      <c r="A101" s="5"/>
      <c r="B101" s="40"/>
      <c r="C101" s="42"/>
      <c r="D101" s="21" t="s">
        <v>2</v>
      </c>
      <c r="E101" s="22">
        <v>0</v>
      </c>
      <c r="F101" s="22">
        <v>0</v>
      </c>
      <c r="G101" s="22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5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2">
        <v>0</v>
      </c>
    </row>
    <row r="102" spans="1:37" ht="13.5" customHeight="1">
      <c r="A102" s="6"/>
      <c r="B102" s="39" t="s">
        <v>8</v>
      </c>
      <c r="C102" s="41">
        <f>SUMPRODUCT(E102:AK102,E103:AK103)</f>
        <v>21.45</v>
      </c>
      <c r="D102" s="17" t="s">
        <v>1</v>
      </c>
      <c r="E102" s="9">
        <v>0.25</v>
      </c>
      <c r="F102" s="18">
        <v>0</v>
      </c>
      <c r="G102" s="9">
        <v>0.1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1</v>
      </c>
      <c r="R102" s="9">
        <v>0</v>
      </c>
      <c r="S102" s="9">
        <v>1</v>
      </c>
      <c r="T102" s="9">
        <v>0</v>
      </c>
      <c r="U102" s="9">
        <v>0</v>
      </c>
      <c r="V102" s="9">
        <v>0</v>
      </c>
      <c r="W102" s="9">
        <v>1</v>
      </c>
      <c r="X102" s="9">
        <v>0</v>
      </c>
      <c r="Y102" s="9">
        <v>1</v>
      </c>
      <c r="Z102" s="9">
        <v>0</v>
      </c>
      <c r="AA102" s="9">
        <v>0</v>
      </c>
      <c r="AB102" s="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20">
        <v>0</v>
      </c>
    </row>
    <row r="103" spans="1:37" ht="14.25" thickBot="1">
      <c r="A103" s="5"/>
      <c r="B103" s="40"/>
      <c r="C103" s="42"/>
      <c r="D103" s="21" t="s">
        <v>2</v>
      </c>
      <c r="E103" s="14">
        <v>5</v>
      </c>
      <c r="F103" s="22">
        <v>0</v>
      </c>
      <c r="G103" s="22">
        <v>2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5</v>
      </c>
      <c r="R103" s="10">
        <v>0</v>
      </c>
      <c r="S103" s="10">
        <v>5</v>
      </c>
      <c r="T103" s="10">
        <v>0</v>
      </c>
      <c r="U103" s="10">
        <v>0</v>
      </c>
      <c r="V103" s="10">
        <v>0</v>
      </c>
      <c r="W103" s="10">
        <v>5</v>
      </c>
      <c r="X103" s="10">
        <v>0</v>
      </c>
      <c r="Y103" s="10">
        <v>5</v>
      </c>
      <c r="Z103" s="10">
        <v>0</v>
      </c>
      <c r="AA103" s="10">
        <v>0</v>
      </c>
      <c r="AB103" s="10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2">
        <v>0</v>
      </c>
    </row>
    <row r="104" spans="1:37" ht="13.5" customHeight="1" thickBot="1">
      <c r="A104" s="6"/>
      <c r="B104" s="39" t="s">
        <v>27</v>
      </c>
      <c r="C104" s="41">
        <f>SUMPRODUCT(E104:AK104,E105:AK105)</f>
        <v>0</v>
      </c>
      <c r="D104" s="17" t="s">
        <v>1</v>
      </c>
      <c r="E104" s="18">
        <v>0</v>
      </c>
      <c r="F104" s="18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</row>
    <row r="105" spans="1:37" ht="14.25" thickBot="1">
      <c r="A105" s="5"/>
      <c r="B105" s="40"/>
      <c r="C105" s="42"/>
      <c r="D105" s="21" t="s">
        <v>2</v>
      </c>
      <c r="E105" s="22">
        <v>0</v>
      </c>
      <c r="F105" s="22">
        <v>0</v>
      </c>
      <c r="G105" s="10">
        <v>0</v>
      </c>
      <c r="H105" s="9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</row>
    <row r="106" spans="1:37">
      <c r="A106" s="6"/>
      <c r="B106" s="39" t="s">
        <v>10</v>
      </c>
      <c r="C106" s="41">
        <f>SUMPRODUCT(E106:AK106,E107:AK107)</f>
        <v>0</v>
      </c>
      <c r="D106" s="17" t="s">
        <v>1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</row>
    <row r="107" spans="1:37" ht="14.25" thickBot="1">
      <c r="A107" s="5"/>
      <c r="B107" s="40"/>
      <c r="C107" s="42"/>
      <c r="D107" s="21" t="s">
        <v>2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</row>
    <row r="108" spans="1:37">
      <c r="A108" s="6"/>
      <c r="B108" s="39" t="s">
        <v>5</v>
      </c>
      <c r="C108" s="41">
        <f>SUMPRODUCT(E108:AK108,E109:AK109)</f>
        <v>0</v>
      </c>
      <c r="D108" s="17" t="s">
        <v>1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</row>
    <row r="109" spans="1:37" ht="14.25" thickBot="1">
      <c r="A109" s="5"/>
      <c r="B109" s="40"/>
      <c r="C109" s="42"/>
      <c r="D109" s="21" t="s">
        <v>2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</row>
    <row r="110" spans="1:37" ht="15" thickBot="1">
      <c r="A110" s="8"/>
      <c r="B110" s="25"/>
      <c r="C110" s="28">
        <f>SUM(E110:AK110)</f>
        <v>137</v>
      </c>
      <c r="D110" s="26" t="s">
        <v>3</v>
      </c>
      <c r="E110" s="27">
        <f t="shared" ref="E110:AK110" si="3">E84*E85+E86*E87+E88*E89+E90*E91+E92*E93+E94*E95+E96*E97+E98*E99+E100*E101+E102*E103+E104*E105+E106*E107+E108*E109</f>
        <v>5</v>
      </c>
      <c r="F110" s="27">
        <f t="shared" si="3"/>
        <v>4</v>
      </c>
      <c r="G110" s="27">
        <f t="shared" si="3"/>
        <v>1.9999999999999998</v>
      </c>
      <c r="H110" s="27">
        <f t="shared" si="3"/>
        <v>4</v>
      </c>
      <c r="I110" s="27">
        <f t="shared" si="3"/>
        <v>2</v>
      </c>
      <c r="J110" s="27">
        <f t="shared" si="3"/>
        <v>5</v>
      </c>
      <c r="K110" s="27">
        <f t="shared" si="3"/>
        <v>5</v>
      </c>
      <c r="L110" s="27">
        <f t="shared" si="3"/>
        <v>5</v>
      </c>
      <c r="M110" s="27">
        <f t="shared" si="3"/>
        <v>5</v>
      </c>
      <c r="N110" s="27">
        <f t="shared" si="3"/>
        <v>5</v>
      </c>
      <c r="O110" s="27">
        <f t="shared" si="3"/>
        <v>2</v>
      </c>
      <c r="P110" s="27">
        <f t="shared" si="3"/>
        <v>5</v>
      </c>
      <c r="Q110" s="27">
        <f t="shared" si="3"/>
        <v>5</v>
      </c>
      <c r="R110" s="27">
        <f t="shared" si="3"/>
        <v>5</v>
      </c>
      <c r="S110" s="27">
        <f t="shared" si="3"/>
        <v>5</v>
      </c>
      <c r="T110" s="27">
        <f t="shared" si="3"/>
        <v>5</v>
      </c>
      <c r="U110" s="27">
        <f t="shared" si="3"/>
        <v>4</v>
      </c>
      <c r="V110" s="27">
        <f t="shared" si="3"/>
        <v>0</v>
      </c>
      <c r="W110" s="27">
        <f t="shared" si="3"/>
        <v>5</v>
      </c>
      <c r="X110" s="27">
        <f t="shared" si="3"/>
        <v>0</v>
      </c>
      <c r="Y110" s="27">
        <f t="shared" si="3"/>
        <v>5</v>
      </c>
      <c r="Z110" s="27">
        <f t="shared" si="3"/>
        <v>5</v>
      </c>
      <c r="AA110" s="27">
        <f t="shared" si="3"/>
        <v>5</v>
      </c>
      <c r="AB110" s="27">
        <f t="shared" si="3"/>
        <v>5</v>
      </c>
      <c r="AC110" s="27">
        <f t="shared" si="3"/>
        <v>5</v>
      </c>
      <c r="AD110" s="27">
        <f t="shared" si="3"/>
        <v>4</v>
      </c>
      <c r="AE110" s="27">
        <f t="shared" si="3"/>
        <v>5</v>
      </c>
      <c r="AF110" s="27">
        <f t="shared" si="3"/>
        <v>5</v>
      </c>
      <c r="AG110" s="27">
        <f t="shared" si="3"/>
        <v>2</v>
      </c>
      <c r="AH110" s="27">
        <f t="shared" si="3"/>
        <v>5</v>
      </c>
      <c r="AI110" s="27">
        <f t="shared" si="3"/>
        <v>5</v>
      </c>
      <c r="AJ110" s="27">
        <f t="shared" si="3"/>
        <v>5</v>
      </c>
      <c r="AK110" s="27">
        <f t="shared" si="3"/>
        <v>3</v>
      </c>
    </row>
    <row r="111" spans="1:37" ht="13.5" customHeight="1" thickBot="1">
      <c r="A111" s="7" t="s">
        <v>51</v>
      </c>
      <c r="B111" s="45" t="s">
        <v>6</v>
      </c>
      <c r="C111" s="47">
        <f>SUMPRODUCT(E111:AK111,E112:AK112)</f>
        <v>17</v>
      </c>
      <c r="D111" s="2" t="s">
        <v>1</v>
      </c>
      <c r="E111" s="1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1</v>
      </c>
      <c r="K111" s="3">
        <v>0</v>
      </c>
      <c r="L111" s="3">
        <v>1</v>
      </c>
      <c r="M111" s="9">
        <v>0</v>
      </c>
      <c r="N111" s="9">
        <v>1</v>
      </c>
      <c r="O111" s="9">
        <v>1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9">
        <v>1</v>
      </c>
      <c r="W111" s="3">
        <v>0</v>
      </c>
      <c r="X111" s="3">
        <v>0</v>
      </c>
      <c r="Y111" s="3">
        <v>0</v>
      </c>
      <c r="Z111" s="9">
        <v>0</v>
      </c>
      <c r="AA111" s="3">
        <v>0</v>
      </c>
      <c r="AB111" s="9">
        <v>1</v>
      </c>
      <c r="AC111" s="9">
        <v>1</v>
      </c>
      <c r="AD111" s="1">
        <v>0</v>
      </c>
      <c r="AE111" s="1">
        <v>1</v>
      </c>
      <c r="AF111" s="1">
        <v>0</v>
      </c>
      <c r="AG111" s="9">
        <v>0</v>
      </c>
      <c r="AH111" s="9">
        <v>1</v>
      </c>
      <c r="AI111" s="1">
        <v>0</v>
      </c>
      <c r="AJ111" s="1">
        <v>0</v>
      </c>
      <c r="AK111" s="20">
        <v>0</v>
      </c>
    </row>
    <row r="112" spans="1:37" ht="14.25" thickBot="1">
      <c r="A112" s="37">
        <v>42765</v>
      </c>
      <c r="B112" s="46"/>
      <c r="C112" s="42"/>
      <c r="D112" s="13" t="s">
        <v>2</v>
      </c>
      <c r="E112" s="22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2</v>
      </c>
      <c r="K112" s="15">
        <v>0</v>
      </c>
      <c r="L112" s="15">
        <v>2</v>
      </c>
      <c r="M112" s="10">
        <v>0</v>
      </c>
      <c r="N112" s="10">
        <v>2</v>
      </c>
      <c r="O112" s="10">
        <v>1</v>
      </c>
      <c r="P112" s="15">
        <v>0</v>
      </c>
      <c r="Q112" s="15">
        <v>0</v>
      </c>
      <c r="R112" s="15">
        <v>0</v>
      </c>
      <c r="S112" s="15">
        <v>0</v>
      </c>
      <c r="T112" s="3">
        <v>0</v>
      </c>
      <c r="U112" s="15">
        <v>0</v>
      </c>
      <c r="V112" s="10">
        <v>2</v>
      </c>
      <c r="W112" s="15">
        <v>0</v>
      </c>
      <c r="X112" s="15">
        <v>0</v>
      </c>
      <c r="Y112" s="15">
        <v>0</v>
      </c>
      <c r="Z112" s="10">
        <v>0</v>
      </c>
      <c r="AA112" s="15">
        <v>0</v>
      </c>
      <c r="AB112" s="10">
        <v>2</v>
      </c>
      <c r="AC112" s="10">
        <v>2</v>
      </c>
      <c r="AD112" s="16">
        <v>0</v>
      </c>
      <c r="AE112" s="16">
        <v>2</v>
      </c>
      <c r="AF112" s="16">
        <v>0</v>
      </c>
      <c r="AG112" s="10">
        <v>0</v>
      </c>
      <c r="AH112" s="10">
        <v>2</v>
      </c>
      <c r="AI112" s="16">
        <v>0</v>
      </c>
      <c r="AJ112" s="16">
        <v>0</v>
      </c>
      <c r="AK112" s="20">
        <v>0</v>
      </c>
    </row>
    <row r="113" spans="1:37" ht="13.5" customHeight="1">
      <c r="A113" s="37">
        <v>42766</v>
      </c>
      <c r="B113" s="39" t="s">
        <v>11</v>
      </c>
      <c r="C113" s="47">
        <f>SUMPRODUCT(E113:AK113,E114:AK114)</f>
        <v>2.6</v>
      </c>
      <c r="D113" s="17" t="s">
        <v>1</v>
      </c>
      <c r="E113" s="18">
        <v>0</v>
      </c>
      <c r="F113" s="9">
        <v>0</v>
      </c>
      <c r="G113" s="9">
        <v>0.3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19">
        <v>0</v>
      </c>
      <c r="AD113" s="1">
        <v>0</v>
      </c>
      <c r="AE113" s="1">
        <v>0</v>
      </c>
      <c r="AF113" s="9">
        <v>0</v>
      </c>
      <c r="AG113" s="9">
        <v>0</v>
      </c>
      <c r="AH113" s="9">
        <v>0</v>
      </c>
      <c r="AI113" s="19">
        <v>0</v>
      </c>
      <c r="AJ113" s="9">
        <v>1</v>
      </c>
      <c r="AK113" s="20">
        <v>0</v>
      </c>
    </row>
    <row r="114" spans="1:37" ht="14.25" thickBot="1">
      <c r="A114" s="37">
        <v>42767</v>
      </c>
      <c r="B114" s="40"/>
      <c r="C114" s="42"/>
      <c r="D114" s="21" t="s">
        <v>2</v>
      </c>
      <c r="E114" s="22">
        <v>0</v>
      </c>
      <c r="F114" s="10">
        <v>0</v>
      </c>
      <c r="G114" s="22">
        <v>2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1">
        <v>0</v>
      </c>
      <c r="AD114" s="16">
        <v>0</v>
      </c>
      <c r="AE114" s="16">
        <v>0</v>
      </c>
      <c r="AF114" s="10">
        <v>0</v>
      </c>
      <c r="AG114" s="10">
        <v>0</v>
      </c>
      <c r="AH114" s="10">
        <v>0</v>
      </c>
      <c r="AI114" s="11">
        <v>0</v>
      </c>
      <c r="AJ114" s="10">
        <v>2</v>
      </c>
      <c r="AK114" s="12">
        <v>0</v>
      </c>
    </row>
    <row r="115" spans="1:37" ht="14.25" customHeight="1" thickBot="1">
      <c r="A115" s="37">
        <v>42768</v>
      </c>
      <c r="B115" s="39" t="s">
        <v>32</v>
      </c>
      <c r="C115" s="41">
        <f>SUMPRODUCT(E115:AK115,E116:AK116)</f>
        <v>6</v>
      </c>
      <c r="D115" s="17" t="s">
        <v>1</v>
      </c>
      <c r="E115" s="1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1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19">
        <v>0</v>
      </c>
      <c r="AD115" s="9">
        <v>0</v>
      </c>
      <c r="AE115" s="9">
        <v>0</v>
      </c>
      <c r="AF115" s="9">
        <v>1</v>
      </c>
      <c r="AG115" s="9">
        <v>0</v>
      </c>
      <c r="AH115" s="9">
        <v>0</v>
      </c>
      <c r="AI115" s="9">
        <v>1</v>
      </c>
      <c r="AJ115" s="19">
        <v>0</v>
      </c>
      <c r="AK115" s="20">
        <v>0</v>
      </c>
    </row>
    <row r="116" spans="1:37" ht="14.25" thickBot="1">
      <c r="A116" s="7">
        <v>42769</v>
      </c>
      <c r="B116" s="40"/>
      <c r="C116" s="42"/>
      <c r="D116" s="21" t="s">
        <v>2</v>
      </c>
      <c r="E116" s="22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2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1">
        <v>0</v>
      </c>
      <c r="AD116" s="10">
        <v>0</v>
      </c>
      <c r="AE116" s="10">
        <v>0</v>
      </c>
      <c r="AF116" s="10">
        <v>2</v>
      </c>
      <c r="AG116" s="10">
        <v>0</v>
      </c>
      <c r="AH116" s="10">
        <v>0</v>
      </c>
      <c r="AI116" s="10">
        <v>2</v>
      </c>
      <c r="AJ116" s="19">
        <v>0</v>
      </c>
      <c r="AK116" s="20">
        <v>0</v>
      </c>
    </row>
    <row r="117" spans="1:37" ht="13.5" customHeight="1">
      <c r="A117" s="7">
        <v>42770</v>
      </c>
      <c r="B117" s="39" t="s">
        <v>52</v>
      </c>
      <c r="C117" s="41">
        <f>SUMPRODUCT(E117:AK117,E118:AK118)</f>
        <v>0</v>
      </c>
      <c r="D117" s="17" t="s">
        <v>1</v>
      </c>
      <c r="E117" s="18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20">
        <v>0</v>
      </c>
    </row>
    <row r="118" spans="1:37" ht="14.25" thickBot="1">
      <c r="A118" s="37">
        <v>42771</v>
      </c>
      <c r="B118" s="40"/>
      <c r="C118" s="42"/>
      <c r="D118" s="21" t="s">
        <v>2</v>
      </c>
      <c r="E118" s="22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2">
        <v>0</v>
      </c>
    </row>
    <row r="119" spans="1:37" ht="13.5" customHeight="1">
      <c r="A119" s="7"/>
      <c r="B119" s="39" t="s">
        <v>45</v>
      </c>
      <c r="C119" s="41">
        <f>SUMPRODUCT(E119:AK119,E120:AK120)</f>
        <v>12</v>
      </c>
      <c r="D119" s="17" t="s">
        <v>1</v>
      </c>
      <c r="E119" s="18">
        <v>0</v>
      </c>
      <c r="F119" s="9">
        <v>0</v>
      </c>
      <c r="G119" s="9">
        <v>0</v>
      </c>
      <c r="H119" s="9">
        <v>0</v>
      </c>
      <c r="I119" s="3">
        <v>1</v>
      </c>
      <c r="J119" s="9">
        <v>0</v>
      </c>
      <c r="K119" s="9">
        <v>0</v>
      </c>
      <c r="L119" s="9">
        <v>0</v>
      </c>
      <c r="M119" s="3">
        <v>1</v>
      </c>
      <c r="N119" s="9">
        <v>0</v>
      </c>
      <c r="O119" s="9">
        <v>0</v>
      </c>
      <c r="P119" s="9">
        <v>0</v>
      </c>
      <c r="Q119" s="9">
        <v>0</v>
      </c>
      <c r="R119" s="9">
        <v>1</v>
      </c>
      <c r="S119" s="9">
        <v>0</v>
      </c>
      <c r="T119" s="3">
        <v>1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1</v>
      </c>
      <c r="AA119" s="9">
        <v>1</v>
      </c>
      <c r="AB119" s="9">
        <v>0</v>
      </c>
      <c r="AC119" s="19">
        <v>0</v>
      </c>
      <c r="AD119" s="1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20">
        <v>0</v>
      </c>
    </row>
    <row r="120" spans="1:37" ht="14.25" thickBot="1">
      <c r="A120" s="7"/>
      <c r="B120" s="40"/>
      <c r="C120" s="42"/>
      <c r="D120" s="21" t="s">
        <v>2</v>
      </c>
      <c r="E120" s="22">
        <v>0</v>
      </c>
      <c r="F120" s="10">
        <v>0</v>
      </c>
      <c r="G120" s="10">
        <v>0</v>
      </c>
      <c r="H120" s="10">
        <v>0</v>
      </c>
      <c r="I120" s="15">
        <v>2</v>
      </c>
      <c r="J120" s="10">
        <v>0</v>
      </c>
      <c r="K120" s="10">
        <v>0</v>
      </c>
      <c r="L120" s="10">
        <v>0</v>
      </c>
      <c r="M120" s="15">
        <v>2</v>
      </c>
      <c r="N120" s="10">
        <v>0</v>
      </c>
      <c r="O120" s="10">
        <v>0</v>
      </c>
      <c r="P120" s="10">
        <v>0</v>
      </c>
      <c r="Q120" s="10">
        <v>0</v>
      </c>
      <c r="R120" s="10">
        <v>2</v>
      </c>
      <c r="S120" s="10">
        <v>0</v>
      </c>
      <c r="T120" s="3">
        <v>2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2</v>
      </c>
      <c r="AA120" s="10">
        <v>2</v>
      </c>
      <c r="AB120" s="10">
        <v>0</v>
      </c>
      <c r="AC120" s="11">
        <v>0</v>
      </c>
      <c r="AD120" s="16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2">
        <v>0</v>
      </c>
    </row>
    <row r="121" spans="1:37" ht="13.5" customHeight="1" thickBot="1">
      <c r="A121" s="7"/>
      <c r="B121" s="39" t="s">
        <v>12</v>
      </c>
      <c r="C121" s="41">
        <f>SUMPRODUCT(E121:AK121,E122:AK122)</f>
        <v>0</v>
      </c>
      <c r="D121" s="17" t="s">
        <v>1</v>
      </c>
      <c r="E121" s="1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19">
        <v>0</v>
      </c>
      <c r="AD121" s="9">
        <v>0</v>
      </c>
      <c r="AE121" s="19">
        <v>0</v>
      </c>
      <c r="AF121" s="9">
        <v>0</v>
      </c>
      <c r="AG121" s="19">
        <v>0</v>
      </c>
      <c r="AH121" s="9">
        <v>0</v>
      </c>
      <c r="AI121" s="19">
        <v>0</v>
      </c>
      <c r="AJ121" s="19">
        <v>0</v>
      </c>
      <c r="AK121" s="20">
        <v>0</v>
      </c>
    </row>
    <row r="122" spans="1:37" ht="14.25" thickBot="1">
      <c r="A122" s="5"/>
      <c r="B122" s="40"/>
      <c r="C122" s="42"/>
      <c r="D122" s="21" t="s">
        <v>2</v>
      </c>
      <c r="E122" s="22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1">
        <v>0</v>
      </c>
      <c r="AD122" s="10">
        <v>0</v>
      </c>
      <c r="AE122" s="11">
        <v>0</v>
      </c>
      <c r="AF122" s="10">
        <v>0</v>
      </c>
      <c r="AG122" s="11">
        <v>0</v>
      </c>
      <c r="AH122" s="10">
        <v>0</v>
      </c>
      <c r="AI122" s="19">
        <v>0</v>
      </c>
      <c r="AJ122" s="11">
        <v>0</v>
      </c>
      <c r="AK122" s="20">
        <v>0</v>
      </c>
    </row>
    <row r="123" spans="1:37" ht="13.5" customHeight="1" thickBot="1">
      <c r="A123" s="6"/>
      <c r="B123" s="39" t="s">
        <v>7</v>
      </c>
      <c r="C123" s="41">
        <f>SUMPRODUCT(E123:AK123,E124:AK124)</f>
        <v>0</v>
      </c>
      <c r="D123" s="17" t="s">
        <v>1</v>
      </c>
      <c r="E123" s="1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3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20">
        <v>0</v>
      </c>
    </row>
    <row r="124" spans="1:37" ht="14.25" thickBot="1">
      <c r="A124" s="5"/>
      <c r="B124" s="40"/>
      <c r="C124" s="42"/>
      <c r="D124" s="21" t="s">
        <v>2</v>
      </c>
      <c r="E124" s="22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3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1">
        <v>0</v>
      </c>
      <c r="AD124" s="11">
        <v>0</v>
      </c>
      <c r="AE124" s="11">
        <v>0</v>
      </c>
      <c r="AF124" s="11">
        <v>0</v>
      </c>
      <c r="AG124" s="19">
        <v>0</v>
      </c>
      <c r="AH124" s="11">
        <v>0</v>
      </c>
      <c r="AI124" s="11">
        <v>0</v>
      </c>
      <c r="AJ124" s="11">
        <v>0</v>
      </c>
      <c r="AK124" s="12">
        <v>0</v>
      </c>
    </row>
    <row r="125" spans="1:37" ht="13.5" customHeight="1" thickBot="1">
      <c r="A125" s="6"/>
      <c r="B125" s="39" t="s">
        <v>47</v>
      </c>
      <c r="C125" s="41">
        <f>SUMPRODUCT(E125:AK125,E126:AK126)</f>
        <v>1.2</v>
      </c>
      <c r="D125" s="17" t="s">
        <v>1</v>
      </c>
      <c r="E125" s="18">
        <v>0</v>
      </c>
      <c r="F125" s="9">
        <v>0</v>
      </c>
      <c r="G125" s="9">
        <v>0.6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19">
        <v>0</v>
      </c>
      <c r="AD125" s="19">
        <v>0</v>
      </c>
      <c r="AE125" s="19">
        <v>0</v>
      </c>
      <c r="AF125" s="19">
        <v>0</v>
      </c>
      <c r="AG125" s="11">
        <v>0</v>
      </c>
      <c r="AH125" s="19">
        <v>0</v>
      </c>
      <c r="AI125" s="19">
        <v>0</v>
      </c>
      <c r="AJ125" s="19">
        <v>0</v>
      </c>
      <c r="AK125" s="20">
        <v>0</v>
      </c>
    </row>
    <row r="126" spans="1:37" ht="14.25" thickBot="1">
      <c r="A126" s="5"/>
      <c r="B126" s="40"/>
      <c r="C126" s="42"/>
      <c r="D126" s="21" t="s">
        <v>2</v>
      </c>
      <c r="E126" s="22">
        <v>0</v>
      </c>
      <c r="F126" s="10">
        <v>0</v>
      </c>
      <c r="G126" s="22">
        <v>2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1">
        <v>0</v>
      </c>
      <c r="AD126" s="11">
        <v>0</v>
      </c>
      <c r="AE126" s="11">
        <v>0</v>
      </c>
      <c r="AF126" s="11">
        <v>0</v>
      </c>
      <c r="AG126" s="19">
        <v>0</v>
      </c>
      <c r="AH126" s="11">
        <v>0</v>
      </c>
      <c r="AI126" s="11">
        <v>0</v>
      </c>
      <c r="AJ126" s="11">
        <v>0</v>
      </c>
      <c r="AK126" s="12">
        <v>0</v>
      </c>
    </row>
    <row r="127" spans="1:37">
      <c r="A127" s="6"/>
      <c r="B127" s="39" t="s">
        <v>9</v>
      </c>
      <c r="C127" s="41">
        <f>SUMPRODUCT(E127:AK127,E128:AK128)</f>
        <v>4</v>
      </c>
      <c r="D127" s="17" t="s">
        <v>1</v>
      </c>
      <c r="E127" s="18">
        <v>0</v>
      </c>
      <c r="F127" s="18">
        <v>0</v>
      </c>
      <c r="G127" s="18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1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1</v>
      </c>
      <c r="Y127" s="9">
        <v>0</v>
      </c>
      <c r="Z127" s="9">
        <v>0</v>
      </c>
      <c r="AA127" s="9">
        <v>0</v>
      </c>
      <c r="AB127" s="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20">
        <v>0</v>
      </c>
    </row>
    <row r="128" spans="1:37" ht="14.25" thickBot="1">
      <c r="A128" s="5"/>
      <c r="B128" s="40"/>
      <c r="C128" s="42"/>
      <c r="D128" s="21" t="s">
        <v>2</v>
      </c>
      <c r="E128" s="22">
        <v>0</v>
      </c>
      <c r="F128" s="22">
        <v>0</v>
      </c>
      <c r="G128" s="22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2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2</v>
      </c>
      <c r="Y128" s="10">
        <v>0</v>
      </c>
      <c r="Z128" s="10">
        <v>0</v>
      </c>
      <c r="AA128" s="10">
        <v>0</v>
      </c>
      <c r="AB128" s="10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2">
        <v>0</v>
      </c>
    </row>
    <row r="129" spans="1:37" ht="13.5" customHeight="1">
      <c r="A129" s="6"/>
      <c r="B129" s="39" t="s">
        <v>8</v>
      </c>
      <c r="C129" s="41">
        <f>SUMPRODUCT(E129:AK129,E130:AK130)</f>
        <v>6.2</v>
      </c>
      <c r="D129" s="17" t="s">
        <v>1</v>
      </c>
      <c r="E129" s="18">
        <v>0</v>
      </c>
      <c r="F129" s="18">
        <v>0</v>
      </c>
      <c r="G129" s="9">
        <v>0.1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1</v>
      </c>
      <c r="R129" s="9">
        <v>0</v>
      </c>
      <c r="S129" s="9">
        <v>1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1</v>
      </c>
      <c r="Z129" s="9">
        <v>0</v>
      </c>
      <c r="AA129" s="9">
        <v>0</v>
      </c>
      <c r="AB129" s="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20">
        <v>0</v>
      </c>
    </row>
    <row r="130" spans="1:37" ht="14.25" thickBot="1">
      <c r="A130" s="5"/>
      <c r="B130" s="40"/>
      <c r="C130" s="42"/>
      <c r="D130" s="21" t="s">
        <v>2</v>
      </c>
      <c r="E130" s="22">
        <v>0</v>
      </c>
      <c r="F130" s="22">
        <v>0</v>
      </c>
      <c r="G130" s="22">
        <v>2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2</v>
      </c>
      <c r="R130" s="10">
        <v>0</v>
      </c>
      <c r="S130" s="10">
        <v>2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2</v>
      </c>
      <c r="Z130" s="10">
        <v>0</v>
      </c>
      <c r="AA130" s="10">
        <v>0</v>
      </c>
      <c r="AB130" s="10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2">
        <v>0</v>
      </c>
    </row>
    <row r="131" spans="1:37" ht="13.5" customHeight="1" thickBot="1">
      <c r="A131" s="6"/>
      <c r="B131" s="39" t="s">
        <v>27</v>
      </c>
      <c r="C131" s="41">
        <f>SUMPRODUCT(E131:AK131,E132:AK132)</f>
        <v>0</v>
      </c>
      <c r="D131" s="17" t="s">
        <v>1</v>
      </c>
      <c r="E131" s="18">
        <v>0</v>
      </c>
      <c r="F131" s="18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</row>
    <row r="132" spans="1:37" ht="14.25" thickBot="1">
      <c r="A132" s="5"/>
      <c r="B132" s="40"/>
      <c r="C132" s="42"/>
      <c r="D132" s="21" t="s">
        <v>2</v>
      </c>
      <c r="E132" s="22">
        <v>0</v>
      </c>
      <c r="F132" s="22">
        <v>0</v>
      </c>
      <c r="G132" s="10">
        <v>0</v>
      </c>
      <c r="H132" s="9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</row>
    <row r="133" spans="1:37">
      <c r="A133" s="6"/>
      <c r="B133" s="39" t="s">
        <v>10</v>
      </c>
      <c r="C133" s="41">
        <f>SUMPRODUCT(E133:AK133,E134:AK134)</f>
        <v>0</v>
      </c>
      <c r="D133" s="17" t="s">
        <v>1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</row>
    <row r="134" spans="1:37" ht="14.25" thickBot="1">
      <c r="A134" s="5"/>
      <c r="B134" s="40"/>
      <c r="C134" s="42"/>
      <c r="D134" s="21" t="s">
        <v>2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</row>
    <row r="135" spans="1:37">
      <c r="A135" s="6"/>
      <c r="B135" s="39" t="s">
        <v>5</v>
      </c>
      <c r="C135" s="41">
        <f>SUMPRODUCT(E135:AK135,E136:AK136)</f>
        <v>0</v>
      </c>
      <c r="D135" s="17" t="s">
        <v>1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</row>
    <row r="136" spans="1:37" ht="14.25" thickBot="1">
      <c r="A136" s="5"/>
      <c r="B136" s="40"/>
      <c r="C136" s="42"/>
      <c r="D136" s="21" t="s">
        <v>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</row>
    <row r="137" spans="1:37" ht="15" thickBot="1">
      <c r="A137" s="8"/>
      <c r="B137" s="25"/>
      <c r="C137" s="28">
        <f>SUM(E137:AK137)</f>
        <v>49</v>
      </c>
      <c r="D137" s="26" t="s">
        <v>3</v>
      </c>
      <c r="E137" s="27">
        <f t="shared" ref="E137:AK137" si="4">E111*E112+E113*E114+E115*E116+E117*E118+E119*E120+E121*E122+E123*E124+E125*E126+E127*E128+E129*E130+E131*E132+E133*E134+E135*E136</f>
        <v>0</v>
      </c>
      <c r="F137" s="27">
        <f t="shared" si="4"/>
        <v>0</v>
      </c>
      <c r="G137" s="27">
        <f t="shared" si="4"/>
        <v>1.9999999999999998</v>
      </c>
      <c r="H137" s="27">
        <f t="shared" si="4"/>
        <v>0</v>
      </c>
      <c r="I137" s="27">
        <f t="shared" si="4"/>
        <v>2</v>
      </c>
      <c r="J137" s="27">
        <f t="shared" si="4"/>
        <v>2</v>
      </c>
      <c r="K137" s="27">
        <f t="shared" si="4"/>
        <v>2</v>
      </c>
      <c r="L137" s="27">
        <f t="shared" si="4"/>
        <v>2</v>
      </c>
      <c r="M137" s="27">
        <f t="shared" si="4"/>
        <v>2</v>
      </c>
      <c r="N137" s="27">
        <f t="shared" si="4"/>
        <v>2</v>
      </c>
      <c r="O137" s="27">
        <f t="shared" si="4"/>
        <v>1</v>
      </c>
      <c r="P137" s="27">
        <f t="shared" si="4"/>
        <v>2</v>
      </c>
      <c r="Q137" s="27">
        <f t="shared" si="4"/>
        <v>2</v>
      </c>
      <c r="R137" s="27">
        <f t="shared" si="4"/>
        <v>2</v>
      </c>
      <c r="S137" s="27">
        <f t="shared" si="4"/>
        <v>2</v>
      </c>
      <c r="T137" s="27">
        <f t="shared" si="4"/>
        <v>2</v>
      </c>
      <c r="U137" s="27">
        <f t="shared" si="4"/>
        <v>0</v>
      </c>
      <c r="V137" s="27">
        <f t="shared" si="4"/>
        <v>2</v>
      </c>
      <c r="W137" s="27">
        <f t="shared" si="4"/>
        <v>0</v>
      </c>
      <c r="X137" s="27">
        <f t="shared" si="4"/>
        <v>2</v>
      </c>
      <c r="Y137" s="27">
        <f t="shared" si="4"/>
        <v>2</v>
      </c>
      <c r="Z137" s="27">
        <f t="shared" si="4"/>
        <v>2</v>
      </c>
      <c r="AA137" s="27">
        <f t="shared" si="4"/>
        <v>2</v>
      </c>
      <c r="AB137" s="27">
        <f t="shared" si="4"/>
        <v>2</v>
      </c>
      <c r="AC137" s="27">
        <f t="shared" si="4"/>
        <v>2</v>
      </c>
      <c r="AD137" s="27">
        <f t="shared" si="4"/>
        <v>0</v>
      </c>
      <c r="AE137" s="27">
        <f t="shared" si="4"/>
        <v>2</v>
      </c>
      <c r="AF137" s="27">
        <f t="shared" si="4"/>
        <v>2</v>
      </c>
      <c r="AG137" s="27">
        <f t="shared" si="4"/>
        <v>0</v>
      </c>
      <c r="AH137" s="27">
        <f t="shared" si="4"/>
        <v>2</v>
      </c>
      <c r="AI137" s="27">
        <f t="shared" si="4"/>
        <v>2</v>
      </c>
      <c r="AJ137" s="27">
        <f t="shared" si="4"/>
        <v>2</v>
      </c>
      <c r="AK137" s="27">
        <f t="shared" si="4"/>
        <v>0</v>
      </c>
    </row>
    <row r="138" spans="1:37" ht="13.5" customHeight="1" thickBot="1">
      <c r="A138" s="7" t="s">
        <v>51</v>
      </c>
      <c r="B138" s="45" t="s">
        <v>6</v>
      </c>
      <c r="C138" s="47">
        <f>SUMPRODUCT(E138:AK138,E139:AK139)</f>
        <v>59.75</v>
      </c>
      <c r="D138" s="2" t="s">
        <v>1</v>
      </c>
      <c r="E138" s="3">
        <v>0.25</v>
      </c>
      <c r="F138" s="18">
        <v>0.5</v>
      </c>
      <c r="G138" s="9">
        <v>0</v>
      </c>
      <c r="H138" s="9">
        <v>1</v>
      </c>
      <c r="I138" s="9">
        <v>0</v>
      </c>
      <c r="J138" s="9">
        <v>1</v>
      </c>
      <c r="K138" s="3">
        <v>0</v>
      </c>
      <c r="L138" s="3">
        <v>1</v>
      </c>
      <c r="M138" s="9">
        <v>0</v>
      </c>
      <c r="N138" s="9">
        <v>1</v>
      </c>
      <c r="O138" s="9">
        <v>1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1</v>
      </c>
      <c r="V138" s="9">
        <v>1</v>
      </c>
      <c r="W138" s="3">
        <v>0</v>
      </c>
      <c r="X138" s="3">
        <v>0</v>
      </c>
      <c r="Y138" s="3">
        <v>0</v>
      </c>
      <c r="Z138" s="9">
        <v>0</v>
      </c>
      <c r="AA138" s="3">
        <v>0</v>
      </c>
      <c r="AB138" s="9">
        <v>1</v>
      </c>
      <c r="AC138" s="9">
        <v>1</v>
      </c>
      <c r="AD138" s="9">
        <v>0.6</v>
      </c>
      <c r="AE138" s="1">
        <v>1</v>
      </c>
      <c r="AF138" s="1">
        <v>0</v>
      </c>
      <c r="AG138" s="9">
        <v>0</v>
      </c>
      <c r="AH138" s="9">
        <v>1</v>
      </c>
      <c r="AI138" s="1">
        <v>0</v>
      </c>
      <c r="AJ138" s="1">
        <v>0</v>
      </c>
      <c r="AK138" s="20">
        <v>0</v>
      </c>
    </row>
    <row r="139" spans="1:37" ht="14.25" thickBot="1">
      <c r="A139" s="7">
        <v>42772</v>
      </c>
      <c r="B139" s="46"/>
      <c r="C139" s="42"/>
      <c r="D139" s="13" t="s">
        <v>2</v>
      </c>
      <c r="E139" s="14">
        <v>5</v>
      </c>
      <c r="F139" s="22">
        <v>5</v>
      </c>
      <c r="G139" s="10">
        <v>0</v>
      </c>
      <c r="H139" s="10">
        <v>5</v>
      </c>
      <c r="I139" s="10">
        <v>0</v>
      </c>
      <c r="J139" s="10">
        <v>5</v>
      </c>
      <c r="K139" s="15">
        <v>0</v>
      </c>
      <c r="L139" s="15">
        <v>5</v>
      </c>
      <c r="M139" s="10">
        <v>0</v>
      </c>
      <c r="N139" s="10">
        <v>5</v>
      </c>
      <c r="O139" s="10">
        <v>5</v>
      </c>
      <c r="P139" s="15">
        <v>0</v>
      </c>
      <c r="Q139" s="15">
        <v>0</v>
      </c>
      <c r="R139" s="15">
        <v>0</v>
      </c>
      <c r="S139" s="15">
        <v>0</v>
      </c>
      <c r="T139" s="3">
        <v>0</v>
      </c>
      <c r="U139" s="15">
        <v>3</v>
      </c>
      <c r="V139" s="10">
        <v>5</v>
      </c>
      <c r="W139" s="15">
        <v>0</v>
      </c>
      <c r="X139" s="15">
        <v>0</v>
      </c>
      <c r="Y139" s="15">
        <v>0</v>
      </c>
      <c r="Z139" s="10">
        <v>0</v>
      </c>
      <c r="AA139" s="15">
        <v>0</v>
      </c>
      <c r="AB139" s="10">
        <v>5</v>
      </c>
      <c r="AC139" s="10">
        <v>5</v>
      </c>
      <c r="AD139" s="10">
        <v>5</v>
      </c>
      <c r="AE139" s="16">
        <v>5</v>
      </c>
      <c r="AF139" s="16">
        <v>0</v>
      </c>
      <c r="AG139" s="10">
        <v>0</v>
      </c>
      <c r="AH139" s="10">
        <v>5</v>
      </c>
      <c r="AI139" s="16">
        <v>0</v>
      </c>
      <c r="AJ139" s="16">
        <v>0</v>
      </c>
      <c r="AK139" s="20">
        <v>0</v>
      </c>
    </row>
    <row r="140" spans="1:37" ht="13.5" customHeight="1">
      <c r="A140" s="7">
        <v>42773</v>
      </c>
      <c r="B140" s="39" t="s">
        <v>11</v>
      </c>
      <c r="C140" s="47">
        <f>SUMPRODUCT(E140:AK140,E141:AK141)</f>
        <v>6.5</v>
      </c>
      <c r="D140" s="17" t="s">
        <v>1</v>
      </c>
      <c r="E140" s="18">
        <v>0</v>
      </c>
      <c r="F140" s="9">
        <v>0</v>
      </c>
      <c r="G140" s="9">
        <v>0.3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19">
        <v>0</v>
      </c>
      <c r="AD140" s="1">
        <v>0</v>
      </c>
      <c r="AE140" s="1">
        <v>0</v>
      </c>
      <c r="AF140" s="9">
        <v>0</v>
      </c>
      <c r="AG140" s="9">
        <v>0</v>
      </c>
      <c r="AH140" s="9">
        <v>0</v>
      </c>
      <c r="AI140" s="19">
        <v>0</v>
      </c>
      <c r="AJ140" s="9">
        <v>1</v>
      </c>
      <c r="AK140" s="20">
        <v>0</v>
      </c>
    </row>
    <row r="141" spans="1:37" ht="14.25" thickBot="1">
      <c r="A141" s="7">
        <v>42774</v>
      </c>
      <c r="B141" s="40"/>
      <c r="C141" s="42"/>
      <c r="D141" s="21" t="s">
        <v>2</v>
      </c>
      <c r="E141" s="22">
        <v>0</v>
      </c>
      <c r="F141" s="10">
        <v>0</v>
      </c>
      <c r="G141" s="22">
        <v>5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1">
        <v>0</v>
      </c>
      <c r="AD141" s="16">
        <v>0</v>
      </c>
      <c r="AE141" s="16">
        <v>0</v>
      </c>
      <c r="AF141" s="10">
        <v>0</v>
      </c>
      <c r="AG141" s="10">
        <v>0</v>
      </c>
      <c r="AH141" s="10">
        <v>0</v>
      </c>
      <c r="AI141" s="11">
        <v>0</v>
      </c>
      <c r="AJ141" s="10">
        <v>5</v>
      </c>
      <c r="AK141" s="12">
        <v>0</v>
      </c>
    </row>
    <row r="142" spans="1:37" ht="14.25" customHeight="1" thickBot="1">
      <c r="A142" s="7">
        <v>42775</v>
      </c>
      <c r="B142" s="39" t="s">
        <v>32</v>
      </c>
      <c r="C142" s="41">
        <f>SUMPRODUCT(E142:AK142,E143:AK143)</f>
        <v>21.25</v>
      </c>
      <c r="D142" s="17" t="s">
        <v>1</v>
      </c>
      <c r="E142" s="3">
        <v>0.25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19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1</v>
      </c>
      <c r="AJ142" s="19">
        <v>0</v>
      </c>
      <c r="AK142" s="9">
        <v>1</v>
      </c>
    </row>
    <row r="143" spans="1:37" ht="14.25" thickBot="1">
      <c r="A143" s="7">
        <v>42776</v>
      </c>
      <c r="B143" s="40"/>
      <c r="C143" s="42"/>
      <c r="D143" s="21" t="s">
        <v>2</v>
      </c>
      <c r="E143" s="22">
        <v>5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5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1">
        <v>0</v>
      </c>
      <c r="AD143" s="10">
        <v>0</v>
      </c>
      <c r="AE143" s="10">
        <v>0</v>
      </c>
      <c r="AF143" s="10">
        <v>5</v>
      </c>
      <c r="AG143" s="10">
        <v>0</v>
      </c>
      <c r="AH143" s="10">
        <v>0</v>
      </c>
      <c r="AI143" s="10">
        <v>5</v>
      </c>
      <c r="AJ143" s="19">
        <v>0</v>
      </c>
      <c r="AK143" s="10">
        <v>5</v>
      </c>
    </row>
    <row r="144" spans="1:37" ht="13.5" customHeight="1">
      <c r="A144" s="7">
        <v>42777</v>
      </c>
      <c r="B144" s="39" t="s">
        <v>52</v>
      </c>
      <c r="C144" s="41">
        <f>SUMPRODUCT(E144:AK144,E145:AK145)</f>
        <v>0</v>
      </c>
      <c r="D144" s="17" t="s">
        <v>1</v>
      </c>
      <c r="E144" s="1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20">
        <v>0</v>
      </c>
    </row>
    <row r="145" spans="1:37" ht="14.25" thickBot="1">
      <c r="A145" s="7">
        <v>42778</v>
      </c>
      <c r="B145" s="40"/>
      <c r="C145" s="42"/>
      <c r="D145" s="21" t="s">
        <v>2</v>
      </c>
      <c r="E145" s="22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2">
        <v>0</v>
      </c>
    </row>
    <row r="146" spans="1:37" ht="13.5" customHeight="1">
      <c r="A146" s="7"/>
      <c r="B146" s="39" t="s">
        <v>45</v>
      </c>
      <c r="C146" s="41">
        <f>SUMPRODUCT(E146:AK146,E147:AK147)</f>
        <v>35.75</v>
      </c>
      <c r="D146" s="17" t="s">
        <v>1</v>
      </c>
      <c r="E146" s="9">
        <v>0.25</v>
      </c>
      <c r="F146" s="9">
        <v>0.5</v>
      </c>
      <c r="G146" s="9">
        <v>0</v>
      </c>
      <c r="H146" s="9">
        <v>0</v>
      </c>
      <c r="I146" s="3">
        <v>1</v>
      </c>
      <c r="J146" s="9">
        <v>0</v>
      </c>
      <c r="K146" s="9">
        <v>0</v>
      </c>
      <c r="L146" s="9">
        <v>0</v>
      </c>
      <c r="M146" s="3">
        <v>1</v>
      </c>
      <c r="N146" s="9">
        <v>0</v>
      </c>
      <c r="O146" s="9">
        <v>0</v>
      </c>
      <c r="P146" s="9">
        <v>0</v>
      </c>
      <c r="Q146" s="9">
        <v>0</v>
      </c>
      <c r="R146" s="9">
        <v>1</v>
      </c>
      <c r="S146" s="9">
        <v>0</v>
      </c>
      <c r="T146" s="3">
        <v>1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1</v>
      </c>
      <c r="AA146" s="9">
        <v>1</v>
      </c>
      <c r="AB146" s="9">
        <v>0</v>
      </c>
      <c r="AC146" s="19">
        <v>0</v>
      </c>
      <c r="AD146" s="9">
        <v>0.4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20">
        <v>0</v>
      </c>
    </row>
    <row r="147" spans="1:37" ht="14.25" thickBot="1">
      <c r="A147" s="7"/>
      <c r="B147" s="40"/>
      <c r="C147" s="42"/>
      <c r="D147" s="21" t="s">
        <v>2</v>
      </c>
      <c r="E147" s="22">
        <v>5</v>
      </c>
      <c r="F147" s="22">
        <v>5</v>
      </c>
      <c r="G147" s="10">
        <v>0</v>
      </c>
      <c r="H147" s="10">
        <v>0</v>
      </c>
      <c r="I147" s="15">
        <v>5</v>
      </c>
      <c r="J147" s="10">
        <v>0</v>
      </c>
      <c r="K147" s="10">
        <v>0</v>
      </c>
      <c r="L147" s="10">
        <v>0</v>
      </c>
      <c r="M147" s="15">
        <v>5</v>
      </c>
      <c r="N147" s="10">
        <v>0</v>
      </c>
      <c r="O147" s="10">
        <v>0</v>
      </c>
      <c r="P147" s="10">
        <v>0</v>
      </c>
      <c r="Q147" s="10">
        <v>0</v>
      </c>
      <c r="R147" s="10">
        <v>5</v>
      </c>
      <c r="S147" s="10">
        <v>0</v>
      </c>
      <c r="T147" s="3">
        <v>5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5</v>
      </c>
      <c r="AA147" s="10">
        <v>5</v>
      </c>
      <c r="AB147" s="10">
        <v>0</v>
      </c>
      <c r="AC147" s="11">
        <v>0</v>
      </c>
      <c r="AD147" s="10">
        <v>5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2">
        <v>0</v>
      </c>
    </row>
    <row r="148" spans="1:37" ht="13.5" customHeight="1" thickBot="1">
      <c r="A148" s="7"/>
      <c r="B148" s="39" t="s">
        <v>12</v>
      </c>
      <c r="C148" s="41">
        <f>SUMPRODUCT(E148:AK148,E149:AK149)</f>
        <v>0</v>
      </c>
      <c r="D148" s="17" t="s">
        <v>1</v>
      </c>
      <c r="E148" s="1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19">
        <v>0</v>
      </c>
      <c r="AD148" s="9">
        <v>0</v>
      </c>
      <c r="AE148" s="19">
        <v>0</v>
      </c>
      <c r="AF148" s="9">
        <v>0</v>
      </c>
      <c r="AG148" s="19">
        <v>0</v>
      </c>
      <c r="AH148" s="9">
        <v>0</v>
      </c>
      <c r="AI148" s="19">
        <v>0</v>
      </c>
      <c r="AJ148" s="19">
        <v>0</v>
      </c>
      <c r="AK148" s="20">
        <v>0</v>
      </c>
    </row>
    <row r="149" spans="1:37" ht="14.25" thickBot="1">
      <c r="A149" s="5"/>
      <c r="B149" s="40"/>
      <c r="C149" s="42"/>
      <c r="D149" s="21" t="s">
        <v>2</v>
      </c>
      <c r="E149" s="22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1">
        <v>0</v>
      </c>
      <c r="AD149" s="10">
        <v>0</v>
      </c>
      <c r="AE149" s="11">
        <v>0</v>
      </c>
      <c r="AF149" s="10">
        <v>0</v>
      </c>
      <c r="AG149" s="11">
        <v>0</v>
      </c>
      <c r="AH149" s="10">
        <v>0</v>
      </c>
      <c r="AI149" s="19">
        <v>0</v>
      </c>
      <c r="AJ149" s="11">
        <v>0</v>
      </c>
      <c r="AK149" s="20">
        <v>0</v>
      </c>
    </row>
    <row r="150" spans="1:37" ht="13.5" customHeight="1">
      <c r="A150" s="6"/>
      <c r="B150" s="39" t="s">
        <v>7</v>
      </c>
      <c r="C150" s="41">
        <f>SUMPRODUCT(E150:AK150,E151:AK151)</f>
        <v>0</v>
      </c>
      <c r="D150" s="17" t="s">
        <v>1</v>
      </c>
      <c r="E150" s="1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3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20">
        <v>0</v>
      </c>
    </row>
    <row r="151" spans="1:37" ht="14.25" thickBot="1">
      <c r="A151" s="5"/>
      <c r="B151" s="40"/>
      <c r="C151" s="42"/>
      <c r="D151" s="21" t="s">
        <v>2</v>
      </c>
      <c r="E151" s="22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3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2">
        <v>0</v>
      </c>
    </row>
    <row r="152" spans="1:37" ht="13.5" customHeight="1">
      <c r="A152" s="6"/>
      <c r="B152" s="39" t="s">
        <v>47</v>
      </c>
      <c r="C152" s="41">
        <f>SUMPRODUCT(E152:AK152,E153:AK153)</f>
        <v>8</v>
      </c>
      <c r="D152" s="17" t="s">
        <v>1</v>
      </c>
      <c r="E152" s="18">
        <v>0</v>
      </c>
      <c r="F152" s="9">
        <v>0</v>
      </c>
      <c r="G152" s="9">
        <v>0.6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1</v>
      </c>
      <c r="AH152" s="19">
        <v>0</v>
      </c>
      <c r="AI152" s="19">
        <v>0</v>
      </c>
      <c r="AJ152" s="19">
        <v>0</v>
      </c>
      <c r="AK152" s="20">
        <v>0</v>
      </c>
    </row>
    <row r="153" spans="1:37" ht="14.25" thickBot="1">
      <c r="A153" s="5"/>
      <c r="B153" s="40"/>
      <c r="C153" s="42"/>
      <c r="D153" s="21" t="s">
        <v>2</v>
      </c>
      <c r="E153" s="22">
        <v>0</v>
      </c>
      <c r="F153" s="10">
        <v>0</v>
      </c>
      <c r="G153" s="22">
        <v>5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5</v>
      </c>
      <c r="AH153" s="11">
        <v>0</v>
      </c>
      <c r="AI153" s="11">
        <v>0</v>
      </c>
      <c r="AJ153" s="11">
        <v>0</v>
      </c>
      <c r="AK153" s="12">
        <v>0</v>
      </c>
    </row>
    <row r="154" spans="1:37">
      <c r="A154" s="6"/>
      <c r="B154" s="39" t="s">
        <v>9</v>
      </c>
      <c r="C154" s="41">
        <f>SUMPRODUCT(E154:AK154,E155:AK155)</f>
        <v>10</v>
      </c>
      <c r="D154" s="17" t="s">
        <v>1</v>
      </c>
      <c r="E154" s="18">
        <v>0</v>
      </c>
      <c r="F154" s="18">
        <v>0</v>
      </c>
      <c r="G154" s="18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1</v>
      </c>
      <c r="Y154" s="9">
        <v>0</v>
      </c>
      <c r="Z154" s="9">
        <v>0</v>
      </c>
      <c r="AA154" s="9">
        <v>0</v>
      </c>
      <c r="AB154" s="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20">
        <v>0</v>
      </c>
    </row>
    <row r="155" spans="1:37" ht="14.25" thickBot="1">
      <c r="A155" s="5"/>
      <c r="B155" s="40"/>
      <c r="C155" s="42"/>
      <c r="D155" s="21" t="s">
        <v>2</v>
      </c>
      <c r="E155" s="22">
        <v>0</v>
      </c>
      <c r="F155" s="22">
        <v>0</v>
      </c>
      <c r="G155" s="22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5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5</v>
      </c>
      <c r="Y155" s="10">
        <v>0</v>
      </c>
      <c r="Z155" s="10">
        <v>0</v>
      </c>
      <c r="AA155" s="10">
        <v>0</v>
      </c>
      <c r="AB155" s="10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2">
        <v>0</v>
      </c>
    </row>
    <row r="156" spans="1:37" ht="13.5" customHeight="1">
      <c r="A156" s="6"/>
      <c r="B156" s="39" t="s">
        <v>8</v>
      </c>
      <c r="C156" s="41">
        <f>SUMPRODUCT(E156:AK156,E157:AK157)</f>
        <v>17.75</v>
      </c>
      <c r="D156" s="17" t="s">
        <v>1</v>
      </c>
      <c r="E156" s="9">
        <v>0.25</v>
      </c>
      <c r="F156" s="18">
        <v>0</v>
      </c>
      <c r="G156" s="9">
        <v>0.1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1</v>
      </c>
      <c r="R156" s="9">
        <v>0</v>
      </c>
      <c r="S156" s="9">
        <v>1</v>
      </c>
      <c r="T156" s="9">
        <v>0</v>
      </c>
      <c r="U156" s="9">
        <v>0</v>
      </c>
      <c r="V156" s="9">
        <v>0</v>
      </c>
      <c r="W156" s="9">
        <v>1</v>
      </c>
      <c r="X156" s="9">
        <v>0</v>
      </c>
      <c r="Y156" s="9">
        <v>1</v>
      </c>
      <c r="Z156" s="9">
        <v>0</v>
      </c>
      <c r="AA156" s="9">
        <v>0</v>
      </c>
      <c r="AB156" s="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20">
        <v>0</v>
      </c>
    </row>
    <row r="157" spans="1:37" ht="14.25" thickBot="1">
      <c r="A157" s="5"/>
      <c r="B157" s="40"/>
      <c r="C157" s="42"/>
      <c r="D157" s="21" t="s">
        <v>2</v>
      </c>
      <c r="E157" s="22">
        <v>5</v>
      </c>
      <c r="F157" s="22">
        <v>0</v>
      </c>
      <c r="G157" s="22">
        <v>5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5</v>
      </c>
      <c r="R157" s="10">
        <v>0</v>
      </c>
      <c r="S157" s="10">
        <v>5</v>
      </c>
      <c r="T157" s="10">
        <v>0</v>
      </c>
      <c r="U157" s="10">
        <v>0</v>
      </c>
      <c r="V157" s="10">
        <v>0</v>
      </c>
      <c r="W157" s="10">
        <v>1</v>
      </c>
      <c r="X157" s="10">
        <v>0</v>
      </c>
      <c r="Y157" s="10">
        <v>5</v>
      </c>
      <c r="Z157" s="10">
        <v>0</v>
      </c>
      <c r="AA157" s="10">
        <v>0</v>
      </c>
      <c r="AB157" s="10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2">
        <v>0</v>
      </c>
    </row>
    <row r="158" spans="1:37" ht="13.5" customHeight="1" thickBot="1">
      <c r="A158" s="6"/>
      <c r="B158" s="39" t="s">
        <v>27</v>
      </c>
      <c r="C158" s="41">
        <f>SUMPRODUCT(E158:AK158,E159:AK159)</f>
        <v>0</v>
      </c>
      <c r="D158" s="17" t="s">
        <v>1</v>
      </c>
      <c r="E158" s="18">
        <v>0</v>
      </c>
      <c r="F158" s="18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</row>
    <row r="159" spans="1:37" ht="14.25" thickBot="1">
      <c r="A159" s="5"/>
      <c r="B159" s="40"/>
      <c r="C159" s="42"/>
      <c r="D159" s="21" t="s">
        <v>2</v>
      </c>
      <c r="E159" s="22">
        <v>0</v>
      </c>
      <c r="F159" s="22">
        <v>0</v>
      </c>
      <c r="G159" s="10">
        <v>0</v>
      </c>
      <c r="H159" s="9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</row>
    <row r="160" spans="1:37">
      <c r="A160" s="6"/>
      <c r="B160" s="39" t="s">
        <v>10</v>
      </c>
      <c r="C160" s="41">
        <f>SUMPRODUCT(E160:AK160,E161:AK161)</f>
        <v>0</v>
      </c>
      <c r="D160" s="17" t="s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</row>
    <row r="161" spans="1:37" ht="14.25" thickBot="1">
      <c r="A161" s="5"/>
      <c r="B161" s="40"/>
      <c r="C161" s="42"/>
      <c r="D161" s="21" t="s">
        <v>2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</row>
    <row r="162" spans="1:37">
      <c r="A162" s="6"/>
      <c r="B162" s="39" t="s">
        <v>5</v>
      </c>
      <c r="C162" s="41">
        <f>SUMPRODUCT(E162:AK162,E163:AK163)</f>
        <v>0</v>
      </c>
      <c r="D162" s="17" t="s">
        <v>1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</row>
    <row r="163" spans="1:37" ht="14.25" thickBot="1">
      <c r="A163" s="5"/>
      <c r="B163" s="40"/>
      <c r="C163" s="42"/>
      <c r="D163" s="21" t="s">
        <v>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</row>
    <row r="164" spans="1:37" ht="14.25">
      <c r="A164" s="8"/>
      <c r="B164" s="25"/>
      <c r="C164" s="28">
        <f>SUM(E164:AK164)</f>
        <v>159</v>
      </c>
      <c r="D164" s="26" t="s">
        <v>3</v>
      </c>
      <c r="E164" s="27">
        <f t="shared" ref="E164:AK164" si="5">E138*E139+E140*E141+E142*E143+E144*E145+E146*E147+E148*E149+E150*E151+E152*E153+E154*E155+E156*E157+E158*E159+E160*E161+E162*E163</f>
        <v>5</v>
      </c>
      <c r="F164" s="27">
        <f t="shared" si="5"/>
        <v>5</v>
      </c>
      <c r="G164" s="27">
        <f t="shared" si="5"/>
        <v>5</v>
      </c>
      <c r="H164" s="27">
        <f t="shared" si="5"/>
        <v>5</v>
      </c>
      <c r="I164" s="27">
        <f t="shared" si="5"/>
        <v>5</v>
      </c>
      <c r="J164" s="27">
        <f t="shared" si="5"/>
        <v>5</v>
      </c>
      <c r="K164" s="27">
        <f t="shared" si="5"/>
        <v>5</v>
      </c>
      <c r="L164" s="27">
        <f t="shared" si="5"/>
        <v>5</v>
      </c>
      <c r="M164" s="27">
        <f t="shared" si="5"/>
        <v>5</v>
      </c>
      <c r="N164" s="27">
        <f t="shared" si="5"/>
        <v>5</v>
      </c>
      <c r="O164" s="27">
        <f t="shared" si="5"/>
        <v>5</v>
      </c>
      <c r="P164" s="27">
        <f t="shared" si="5"/>
        <v>5</v>
      </c>
      <c r="Q164" s="27">
        <f t="shared" si="5"/>
        <v>5</v>
      </c>
      <c r="R164" s="27">
        <f t="shared" si="5"/>
        <v>5</v>
      </c>
      <c r="S164" s="27">
        <f t="shared" si="5"/>
        <v>5</v>
      </c>
      <c r="T164" s="27">
        <f t="shared" si="5"/>
        <v>5</v>
      </c>
      <c r="U164" s="27">
        <f t="shared" si="5"/>
        <v>3</v>
      </c>
      <c r="V164" s="27">
        <f t="shared" si="5"/>
        <v>5</v>
      </c>
      <c r="W164" s="27">
        <f t="shared" si="5"/>
        <v>1</v>
      </c>
      <c r="X164" s="27">
        <f t="shared" si="5"/>
        <v>5</v>
      </c>
      <c r="Y164" s="27">
        <f t="shared" si="5"/>
        <v>5</v>
      </c>
      <c r="Z164" s="27">
        <f t="shared" si="5"/>
        <v>5</v>
      </c>
      <c r="AA164" s="27">
        <f t="shared" si="5"/>
        <v>5</v>
      </c>
      <c r="AB164" s="27">
        <f t="shared" si="5"/>
        <v>5</v>
      </c>
      <c r="AC164" s="27">
        <f t="shared" si="5"/>
        <v>5</v>
      </c>
      <c r="AD164" s="27">
        <f t="shared" si="5"/>
        <v>5</v>
      </c>
      <c r="AE164" s="27">
        <f t="shared" si="5"/>
        <v>5</v>
      </c>
      <c r="AF164" s="27">
        <f t="shared" si="5"/>
        <v>5</v>
      </c>
      <c r="AG164" s="27">
        <f t="shared" si="5"/>
        <v>5</v>
      </c>
      <c r="AH164" s="27">
        <f t="shared" si="5"/>
        <v>5</v>
      </c>
      <c r="AI164" s="27">
        <f t="shared" si="5"/>
        <v>5</v>
      </c>
      <c r="AJ164" s="27">
        <f t="shared" si="5"/>
        <v>5</v>
      </c>
      <c r="AK164" s="27">
        <f t="shared" si="5"/>
        <v>5</v>
      </c>
    </row>
  </sheetData>
  <mergeCells count="156">
    <mergeCell ref="B160:B161"/>
    <mergeCell ref="C160:C161"/>
    <mergeCell ref="B162:B163"/>
    <mergeCell ref="C162:C163"/>
    <mergeCell ref="B154:B155"/>
    <mergeCell ref="C154:C155"/>
    <mergeCell ref="B156:B157"/>
    <mergeCell ref="C156:C157"/>
    <mergeCell ref="B158:B159"/>
    <mergeCell ref="C158:C159"/>
    <mergeCell ref="B148:B149"/>
    <mergeCell ref="C148:C149"/>
    <mergeCell ref="B150:B151"/>
    <mergeCell ref="C150:C151"/>
    <mergeCell ref="B152:B153"/>
    <mergeCell ref="C152:C153"/>
    <mergeCell ref="B142:B143"/>
    <mergeCell ref="C142:C143"/>
    <mergeCell ref="B144:B145"/>
    <mergeCell ref="C144:C145"/>
    <mergeCell ref="B146:B147"/>
    <mergeCell ref="C146:C147"/>
    <mergeCell ref="B135:B136"/>
    <mergeCell ref="C135:C136"/>
    <mergeCell ref="B138:B139"/>
    <mergeCell ref="C138:C139"/>
    <mergeCell ref="B140:B141"/>
    <mergeCell ref="C140:C141"/>
    <mergeCell ref="B129:B130"/>
    <mergeCell ref="C129:C130"/>
    <mergeCell ref="B131:B132"/>
    <mergeCell ref="C131:C132"/>
    <mergeCell ref="B133:B134"/>
    <mergeCell ref="C133:C134"/>
    <mergeCell ref="B123:B124"/>
    <mergeCell ref="C123:C124"/>
    <mergeCell ref="B125:B126"/>
    <mergeCell ref="C125:C126"/>
    <mergeCell ref="B127:B128"/>
    <mergeCell ref="C127:C128"/>
    <mergeCell ref="B117:B118"/>
    <mergeCell ref="C117:C118"/>
    <mergeCell ref="B119:B120"/>
    <mergeCell ref="C119:C120"/>
    <mergeCell ref="B121:B122"/>
    <mergeCell ref="C121:C122"/>
    <mergeCell ref="B111:B112"/>
    <mergeCell ref="C111:C112"/>
    <mergeCell ref="B113:B114"/>
    <mergeCell ref="C113:C114"/>
    <mergeCell ref="B115:B116"/>
    <mergeCell ref="C115:C116"/>
    <mergeCell ref="B104:B105"/>
    <mergeCell ref="C104:C105"/>
    <mergeCell ref="B106:B107"/>
    <mergeCell ref="C106:C107"/>
    <mergeCell ref="B108:B109"/>
    <mergeCell ref="C108:C109"/>
    <mergeCell ref="B98:B99"/>
    <mergeCell ref="C98:C99"/>
    <mergeCell ref="B100:B101"/>
    <mergeCell ref="C100:C101"/>
    <mergeCell ref="B102:B103"/>
    <mergeCell ref="C102:C103"/>
    <mergeCell ref="B92:B93"/>
    <mergeCell ref="C92:C93"/>
    <mergeCell ref="B94:B95"/>
    <mergeCell ref="C94:C95"/>
    <mergeCell ref="B96:B97"/>
    <mergeCell ref="C96:C97"/>
    <mergeCell ref="B86:B87"/>
    <mergeCell ref="C86:C87"/>
    <mergeCell ref="B88:B89"/>
    <mergeCell ref="C88:C89"/>
    <mergeCell ref="B90:B91"/>
    <mergeCell ref="C90:C91"/>
    <mergeCell ref="B79:B80"/>
    <mergeCell ref="C79:C80"/>
    <mergeCell ref="B81:B82"/>
    <mergeCell ref="C81:C82"/>
    <mergeCell ref="B84:B85"/>
    <mergeCell ref="C84:C85"/>
    <mergeCell ref="B73:B74"/>
    <mergeCell ref="C73:C74"/>
    <mergeCell ref="B75:B76"/>
    <mergeCell ref="C75:C76"/>
    <mergeCell ref="B77:B78"/>
    <mergeCell ref="C77:C78"/>
    <mergeCell ref="B67:B68"/>
    <mergeCell ref="C67:C68"/>
    <mergeCell ref="B69:B70"/>
    <mergeCell ref="C69:C70"/>
    <mergeCell ref="B71:B72"/>
    <mergeCell ref="C71:C72"/>
    <mergeCell ref="B61:B62"/>
    <mergeCell ref="C61:C62"/>
    <mergeCell ref="B63:B64"/>
    <mergeCell ref="C63:C64"/>
    <mergeCell ref="B65:B66"/>
    <mergeCell ref="C65:C66"/>
    <mergeCell ref="B32:B33"/>
    <mergeCell ref="C32:C33"/>
    <mergeCell ref="B57:B58"/>
    <mergeCell ref="C57:C58"/>
    <mergeCell ref="B59:B60"/>
    <mergeCell ref="C59:C60"/>
    <mergeCell ref="B3:B4"/>
    <mergeCell ref="C3:C4"/>
    <mergeCell ref="B5:B6"/>
    <mergeCell ref="C5:C6"/>
    <mergeCell ref="B54:B55"/>
    <mergeCell ref="C54:C55"/>
    <mergeCell ref="B46:B47"/>
    <mergeCell ref="C46:C47"/>
    <mergeCell ref="B48:B49"/>
    <mergeCell ref="C48:C49"/>
    <mergeCell ref="B50:B51"/>
    <mergeCell ref="C50:C51"/>
    <mergeCell ref="B40:B41"/>
    <mergeCell ref="C40:C41"/>
    <mergeCell ref="B42:B43"/>
    <mergeCell ref="C42:C43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B27:B28"/>
    <mergeCell ref="C27:C28"/>
    <mergeCell ref="B52:B53"/>
    <mergeCell ref="C52:C53"/>
    <mergeCell ref="B44:B45"/>
    <mergeCell ref="C44:C45"/>
    <mergeCell ref="B34:B35"/>
    <mergeCell ref="C34:C35"/>
    <mergeCell ref="B36:B37"/>
    <mergeCell ref="C36:C37"/>
    <mergeCell ref="B38:B39"/>
    <mergeCell ref="C38:C39"/>
    <mergeCell ref="B30:B31"/>
    <mergeCell ref="C30:C31"/>
  </mergeCells>
  <phoneticPr fontId="1" type="noConversion"/>
  <conditionalFormatting sqref="AB19:AI20 AB11:AC12 AE11:AI12 AB13:AI14 I65:L66 N65:N66 M57:M58 P65:Q66 AB15:AF18 AH15:AI18">
    <cfRule type="cellIs" dxfId="1003" priority="1167" operator="greaterThan">
      <formula>0.05</formula>
    </cfRule>
    <cfRule type="cellIs" dxfId="1002" priority="1168" operator="greaterThan">
      <formula>5</formula>
    </cfRule>
  </conditionalFormatting>
  <conditionalFormatting sqref="U21:V22 X21:Z22 O3:S4 AB21:AC22 AH27:AI28 AK27:AK28 U27:AE28 AE21:AG22 E27:F28 Q15:S16 U17:Z18 U15:W16 Y15:Z16 U19:W20 Y19:Z20 Q19:S20 AB3:AC10 U3:Z10 AF3:AF4 H19:O20 H21:S22 H17:S18 H27:S28 E3:F7 F22 E9:F10 F8 U13:Y14 AK3:AK22 H5:S8 H13:S14 S11:S12 V11:Y12 E13:F21 F11:F12 H15:O16 I3:I4 AI21:AI22 H9:I10 O9:S10 K9:M10 K3:M4 H11:Q12 AE9:AI10 AE5:AF8 AH3:AI8">
    <cfRule type="cellIs" dxfId="1001" priority="1165" operator="greaterThan">
      <formula>0.05</formula>
    </cfRule>
    <cfRule type="cellIs" dxfId="1000" priority="1166" operator="greaterThan">
      <formula>5</formula>
    </cfRule>
  </conditionalFormatting>
  <conditionalFormatting sqref="AA3:AA10 AA13:AA22">
    <cfRule type="cellIs" dxfId="999" priority="1163" operator="greaterThan">
      <formula>0.05</formula>
    </cfRule>
    <cfRule type="cellIs" dxfId="998" priority="1164" operator="greaterThan">
      <formula>5</formula>
    </cfRule>
  </conditionalFormatting>
  <conditionalFormatting sqref="AB23:AG24 AI23:AI24 Y23:Z24 H23:L24 N23:O24 Q23:Q24 S23:S24 U23:V24">
    <cfRule type="cellIs" dxfId="997" priority="1161" operator="greaterThan">
      <formula>0.05</formula>
    </cfRule>
    <cfRule type="cellIs" dxfId="996" priority="1162" operator="greaterThan">
      <formula>5</formula>
    </cfRule>
  </conditionalFormatting>
  <conditionalFormatting sqref="AH23:AH24">
    <cfRule type="cellIs" dxfId="995" priority="1159" operator="greaterThan">
      <formula>0.05</formula>
    </cfRule>
    <cfRule type="cellIs" dxfId="994" priority="1160" operator="greaterThan">
      <formula>5</formula>
    </cfRule>
  </conditionalFormatting>
  <conditionalFormatting sqref="AC25:AG26 S25:S26 AI25:AI26 H25:I26 K25:M26 O25:O26 AK25:AK26">
    <cfRule type="cellIs" dxfId="993" priority="1157" operator="greaterThan">
      <formula>0.05</formula>
    </cfRule>
    <cfRule type="cellIs" dxfId="992" priority="1158" operator="greaterThan">
      <formula>5</formula>
    </cfRule>
  </conditionalFormatting>
  <conditionalFormatting sqref="AH25:AH26">
    <cfRule type="cellIs" dxfId="991" priority="1155" operator="greaterThan">
      <formula>0.05</formula>
    </cfRule>
    <cfRule type="cellIs" dxfId="990" priority="1156" operator="greaterThan">
      <formula>5</formula>
    </cfRule>
  </conditionalFormatting>
  <conditionalFormatting sqref="E25:F26">
    <cfRule type="cellIs" dxfId="989" priority="1153" operator="greaterThan">
      <formula>0.05</formula>
    </cfRule>
    <cfRule type="cellIs" dxfId="988" priority="1154" operator="greaterThan">
      <formula>5</formula>
    </cfRule>
  </conditionalFormatting>
  <conditionalFormatting sqref="P25:R26">
    <cfRule type="cellIs" dxfId="987" priority="1151" operator="greaterThan">
      <formula>0.05</formula>
    </cfRule>
    <cfRule type="cellIs" dxfId="986" priority="1152" operator="greaterThan">
      <formula>5</formula>
    </cfRule>
  </conditionalFormatting>
  <conditionalFormatting sqref="U25:W26">
    <cfRule type="cellIs" dxfId="985" priority="1149" operator="greaterThan">
      <formula>0.05</formula>
    </cfRule>
    <cfRule type="cellIs" dxfId="984" priority="1150" operator="greaterThan">
      <formula>5</formula>
    </cfRule>
  </conditionalFormatting>
  <conditionalFormatting sqref="X25:Z26">
    <cfRule type="cellIs" dxfId="983" priority="1147" operator="greaterThan">
      <formula>0.05</formula>
    </cfRule>
    <cfRule type="cellIs" dxfId="982" priority="1148" operator="greaterThan">
      <formula>5</formula>
    </cfRule>
  </conditionalFormatting>
  <conditionalFormatting sqref="AA25:AB26">
    <cfRule type="cellIs" dxfId="981" priority="1145" operator="greaterThan">
      <formula>0.05</formula>
    </cfRule>
    <cfRule type="cellIs" dxfId="980" priority="1146" operator="greaterThan">
      <formula>5</formula>
    </cfRule>
  </conditionalFormatting>
  <conditionalFormatting sqref="T3:T4">
    <cfRule type="cellIs" dxfId="979" priority="1143" operator="greaterThan">
      <formula>0.05</formula>
    </cfRule>
    <cfRule type="cellIs" dxfId="978" priority="1144" operator="greaterThan">
      <formula>5</formula>
    </cfRule>
  </conditionalFormatting>
  <conditionalFormatting sqref="W21:W22">
    <cfRule type="cellIs" dxfId="977" priority="1141" operator="greaterThan">
      <formula>0.05</formula>
    </cfRule>
    <cfRule type="cellIs" dxfId="976" priority="1142" operator="greaterThan">
      <formula>5</formula>
    </cfRule>
  </conditionalFormatting>
  <conditionalFormatting sqref="W23:W24">
    <cfRule type="cellIs" dxfId="975" priority="1139" operator="greaterThan">
      <formula>0.05</formula>
    </cfRule>
    <cfRule type="cellIs" dxfId="974" priority="1140" operator="greaterThan">
      <formula>5</formula>
    </cfRule>
  </conditionalFormatting>
  <conditionalFormatting sqref="N3:N4">
    <cfRule type="cellIs" dxfId="973" priority="1137" operator="greaterThan">
      <formula>0.05</formula>
    </cfRule>
    <cfRule type="cellIs" dxfId="972" priority="1138" operator="greaterThan">
      <formula>5</formula>
    </cfRule>
  </conditionalFormatting>
  <conditionalFormatting sqref="AG27:AG28">
    <cfRule type="cellIs" dxfId="971" priority="1123" operator="greaterThan">
      <formula>0.05</formula>
    </cfRule>
    <cfRule type="cellIs" dxfId="970" priority="1124" operator="greaterThan">
      <formula>5</formula>
    </cfRule>
  </conditionalFormatting>
  <conditionalFormatting sqref="AD21:AD22">
    <cfRule type="cellIs" dxfId="969" priority="1135" operator="greaterThan">
      <formula>0.05</formula>
    </cfRule>
    <cfRule type="cellIs" dxfId="968" priority="1136" operator="greaterThan">
      <formula>5</formula>
    </cfRule>
  </conditionalFormatting>
  <conditionalFormatting sqref="AJ27:AJ28 AJ3:AJ22">
    <cfRule type="cellIs" dxfId="967" priority="1133" operator="greaterThan">
      <formula>0.05</formula>
    </cfRule>
    <cfRule type="cellIs" dxfId="966" priority="1134" operator="greaterThan">
      <formula>5</formula>
    </cfRule>
  </conditionalFormatting>
  <conditionalFormatting sqref="AJ23:AJ24">
    <cfRule type="cellIs" dxfId="965" priority="1131" operator="greaterThan">
      <formula>0.05</formula>
    </cfRule>
    <cfRule type="cellIs" dxfId="964" priority="1132" operator="greaterThan">
      <formula>5</formula>
    </cfRule>
  </conditionalFormatting>
  <conditionalFormatting sqref="AJ25:AJ26">
    <cfRule type="cellIs" dxfId="963" priority="1129" operator="greaterThan">
      <formula>0.05</formula>
    </cfRule>
    <cfRule type="cellIs" dxfId="962" priority="1130" operator="greaterThan">
      <formula>5</formula>
    </cfRule>
  </conditionalFormatting>
  <conditionalFormatting sqref="AF27:AF28">
    <cfRule type="cellIs" dxfId="961" priority="1125" operator="greaterThan">
      <formula>0.05</formula>
    </cfRule>
    <cfRule type="cellIs" dxfId="960" priority="1126" operator="greaterThan">
      <formula>5</formula>
    </cfRule>
  </conditionalFormatting>
  <conditionalFormatting sqref="N25:N26">
    <cfRule type="cellIs" dxfId="959" priority="1117" operator="greaterThan">
      <formula>0.05</formula>
    </cfRule>
    <cfRule type="cellIs" dxfId="958" priority="1118" operator="greaterThan">
      <formula>5</formula>
    </cfRule>
  </conditionalFormatting>
  <conditionalFormatting sqref="AK23:AK24">
    <cfRule type="cellIs" dxfId="957" priority="1115" operator="greaterThan">
      <formula>0.05</formula>
    </cfRule>
    <cfRule type="cellIs" dxfId="956" priority="1116" operator="greaterThan">
      <formula>5</formula>
    </cfRule>
  </conditionalFormatting>
  <conditionalFormatting sqref="M23:M24">
    <cfRule type="cellIs" dxfId="955" priority="1113" operator="greaterThan">
      <formula>0.05</formula>
    </cfRule>
    <cfRule type="cellIs" dxfId="954" priority="1114" operator="greaterThan">
      <formula>5</formula>
    </cfRule>
  </conditionalFormatting>
  <conditionalFormatting sqref="P23:P24">
    <cfRule type="cellIs" dxfId="953" priority="1111" operator="greaterThan">
      <formula>0.05</formula>
    </cfRule>
    <cfRule type="cellIs" dxfId="952" priority="1112" operator="greaterThan">
      <formula>5</formula>
    </cfRule>
  </conditionalFormatting>
  <conditionalFormatting sqref="X23:X24">
    <cfRule type="cellIs" dxfId="951" priority="1109" operator="greaterThan">
      <formula>0.05</formula>
    </cfRule>
    <cfRule type="cellIs" dxfId="950" priority="1110" operator="greaterThan">
      <formula>5</formula>
    </cfRule>
  </conditionalFormatting>
  <conditionalFormatting sqref="P15:P16">
    <cfRule type="cellIs" dxfId="949" priority="1107" operator="greaterThan">
      <formula>0.05</formula>
    </cfRule>
    <cfRule type="cellIs" dxfId="948" priority="1108" operator="greaterThan">
      <formula>5</formula>
    </cfRule>
  </conditionalFormatting>
  <conditionalFormatting sqref="X15:X16">
    <cfRule type="cellIs" dxfId="947" priority="1105" operator="greaterThan">
      <formula>0.05</formula>
    </cfRule>
    <cfRule type="cellIs" dxfId="946" priority="1106" operator="greaterThan">
      <formula>5</formula>
    </cfRule>
  </conditionalFormatting>
  <conditionalFormatting sqref="X19:X20">
    <cfRule type="cellIs" dxfId="945" priority="1103" operator="greaterThan">
      <formula>0.05</formula>
    </cfRule>
    <cfRule type="cellIs" dxfId="944" priority="1104" operator="greaterThan">
      <formula>5</formula>
    </cfRule>
  </conditionalFormatting>
  <conditionalFormatting sqref="P19:P20">
    <cfRule type="cellIs" dxfId="943" priority="1101" operator="greaterThan">
      <formula>0.05</formula>
    </cfRule>
    <cfRule type="cellIs" dxfId="942" priority="1102" operator="greaterThan">
      <formula>5</formula>
    </cfRule>
  </conditionalFormatting>
  <conditionalFormatting sqref="Z11:Z12">
    <cfRule type="cellIs" dxfId="941" priority="1099" operator="greaterThan">
      <formula>0.05</formula>
    </cfRule>
    <cfRule type="cellIs" dxfId="940" priority="1100" operator="greaterThan">
      <formula>5</formula>
    </cfRule>
  </conditionalFormatting>
  <conditionalFormatting sqref="AD9:AD10">
    <cfRule type="cellIs" dxfId="939" priority="1097" operator="greaterThan">
      <formula>0.05</formula>
    </cfRule>
    <cfRule type="cellIs" dxfId="938" priority="1098" operator="greaterThan">
      <formula>5</formula>
    </cfRule>
  </conditionalFormatting>
  <conditionalFormatting sqref="AG15:AG16">
    <cfRule type="cellIs" dxfId="937" priority="1095" operator="greaterThan">
      <formula>0.05</formula>
    </cfRule>
    <cfRule type="cellIs" dxfId="936" priority="1096" operator="greaterThan">
      <formula>5</formula>
    </cfRule>
  </conditionalFormatting>
  <conditionalFormatting sqref="AE3:AE4">
    <cfRule type="cellIs" dxfId="935" priority="1093" operator="greaterThan">
      <formula>0.05</formula>
    </cfRule>
    <cfRule type="cellIs" dxfId="934" priority="1094" operator="greaterThan">
      <formula>5</formula>
    </cfRule>
  </conditionalFormatting>
  <conditionalFormatting sqref="AG3:AG4">
    <cfRule type="cellIs" dxfId="933" priority="1091" operator="greaterThan">
      <formula>0.05</formula>
    </cfRule>
    <cfRule type="cellIs" dxfId="932" priority="1092" operator="greaterThan">
      <formula>5</formula>
    </cfRule>
  </conditionalFormatting>
  <conditionalFormatting sqref="T25:T26">
    <cfRule type="cellIs" dxfId="931" priority="1067" operator="greaterThan">
      <formula>0.05</formula>
    </cfRule>
    <cfRule type="cellIs" dxfId="930" priority="1068" operator="greaterThan">
      <formula>5</formula>
    </cfRule>
  </conditionalFormatting>
  <conditionalFormatting sqref="J25:J26">
    <cfRule type="cellIs" dxfId="929" priority="1087" operator="greaterThan">
      <formula>0.05</formula>
    </cfRule>
    <cfRule type="cellIs" dxfId="928" priority="1088" operator="greaterThan">
      <formula>5</formula>
    </cfRule>
  </conditionalFormatting>
  <conditionalFormatting sqref="T7:T8">
    <cfRule type="cellIs" dxfId="927" priority="1083" operator="greaterThan">
      <formula>0.05</formula>
    </cfRule>
    <cfRule type="cellIs" dxfId="926" priority="1084" operator="greaterThan">
      <formula>5</formula>
    </cfRule>
  </conditionalFormatting>
  <conditionalFormatting sqref="T9:T10">
    <cfRule type="cellIs" dxfId="925" priority="1085" operator="greaterThan">
      <formula>0.05</formula>
    </cfRule>
    <cfRule type="cellIs" dxfId="924" priority="1086" operator="greaterThan">
      <formula>5</formula>
    </cfRule>
  </conditionalFormatting>
  <conditionalFormatting sqref="T5:T6">
    <cfRule type="cellIs" dxfId="923" priority="1081" operator="greaterThan">
      <formula>0.05</formula>
    </cfRule>
    <cfRule type="cellIs" dxfId="922" priority="1082" operator="greaterThan">
      <formula>5</formula>
    </cfRule>
  </conditionalFormatting>
  <conditionalFormatting sqref="T15:T16">
    <cfRule type="cellIs" dxfId="921" priority="1079" operator="greaterThan">
      <formula>0.05</formula>
    </cfRule>
    <cfRule type="cellIs" dxfId="920" priority="1080" operator="greaterThan">
      <formula>5</formula>
    </cfRule>
  </conditionalFormatting>
  <conditionalFormatting sqref="T23:T24">
    <cfRule type="cellIs" dxfId="919" priority="1077" operator="greaterThan">
      <formula>0.05</formula>
    </cfRule>
    <cfRule type="cellIs" dxfId="918" priority="1078" operator="greaterThan">
      <formula>5</formula>
    </cfRule>
  </conditionalFormatting>
  <conditionalFormatting sqref="T21:T22">
    <cfRule type="cellIs" dxfId="917" priority="1075" operator="greaterThan">
      <formula>0.05</formula>
    </cfRule>
    <cfRule type="cellIs" dxfId="916" priority="1076" operator="greaterThan">
      <formula>5</formula>
    </cfRule>
  </conditionalFormatting>
  <conditionalFormatting sqref="T19:T20">
    <cfRule type="cellIs" dxfId="915" priority="1073" operator="greaterThan">
      <formula>0.05</formula>
    </cfRule>
    <cfRule type="cellIs" dxfId="914" priority="1074" operator="greaterThan">
      <formula>5</formula>
    </cfRule>
  </conditionalFormatting>
  <conditionalFormatting sqref="T17:T18">
    <cfRule type="cellIs" dxfId="913" priority="1071" operator="greaterThan">
      <formula>0.05</formula>
    </cfRule>
    <cfRule type="cellIs" dxfId="912" priority="1072" operator="greaterThan">
      <formula>5</formula>
    </cfRule>
  </conditionalFormatting>
  <conditionalFormatting sqref="T27:T28">
    <cfRule type="cellIs" dxfId="911" priority="1069" operator="greaterThan">
      <formula>0.05</formula>
    </cfRule>
    <cfRule type="cellIs" dxfId="910" priority="1070" operator="greaterThan">
      <formula>5</formula>
    </cfRule>
  </conditionalFormatting>
  <conditionalFormatting sqref="G27:G28 G15:G22 G3:G6 G9:G12">
    <cfRule type="cellIs" dxfId="909" priority="1065" operator="greaterThan">
      <formula>0.05</formula>
    </cfRule>
    <cfRule type="cellIs" dxfId="908" priority="1066" operator="greaterThan">
      <formula>5</formula>
    </cfRule>
  </conditionalFormatting>
  <conditionalFormatting sqref="G25:G26">
    <cfRule type="cellIs" dxfId="907" priority="1063" operator="greaterThan">
      <formula>0.05</formula>
    </cfRule>
    <cfRule type="cellIs" dxfId="906" priority="1064" operator="greaterThan">
      <formula>5</formula>
    </cfRule>
  </conditionalFormatting>
  <conditionalFormatting sqref="G23:G24">
    <cfRule type="cellIs" dxfId="905" priority="1061" operator="greaterThan">
      <formula>0.05</formula>
    </cfRule>
    <cfRule type="cellIs" dxfId="904" priority="1062" operator="greaterThan">
      <formula>5</formula>
    </cfRule>
  </conditionalFormatting>
  <conditionalFormatting sqref="H3:H4">
    <cfRule type="cellIs" dxfId="903" priority="1059" operator="greaterThan">
      <formula>0.05</formula>
    </cfRule>
    <cfRule type="cellIs" dxfId="902" priority="1060" operator="greaterThan">
      <formula>5</formula>
    </cfRule>
  </conditionalFormatting>
  <conditionalFormatting sqref="AD5:AD6">
    <cfRule type="cellIs" dxfId="901" priority="1057" operator="greaterThan">
      <formula>0.05</formula>
    </cfRule>
    <cfRule type="cellIs" dxfId="900" priority="1058" operator="greaterThan">
      <formula>5</formula>
    </cfRule>
  </conditionalFormatting>
  <conditionalFormatting sqref="F23:F24">
    <cfRule type="cellIs" dxfId="899" priority="1055" operator="greaterThan">
      <formula>0.05</formula>
    </cfRule>
    <cfRule type="cellIs" dxfId="898" priority="1056" operator="greaterThan">
      <formula>5</formula>
    </cfRule>
  </conditionalFormatting>
  <conditionalFormatting sqref="E22">
    <cfRule type="cellIs" dxfId="897" priority="1053" operator="greaterThan">
      <formula>0.05</formula>
    </cfRule>
    <cfRule type="cellIs" dxfId="896" priority="1054" operator="greaterThan">
      <formula>5</formula>
    </cfRule>
  </conditionalFormatting>
  <conditionalFormatting sqref="E8">
    <cfRule type="cellIs" dxfId="895" priority="1051" operator="greaterThan">
      <formula>0.05</formula>
    </cfRule>
    <cfRule type="cellIs" dxfId="894" priority="1052" operator="greaterThan">
      <formula>5</formula>
    </cfRule>
  </conditionalFormatting>
  <conditionalFormatting sqref="G13:G14">
    <cfRule type="cellIs" dxfId="893" priority="1049" operator="greaterThan">
      <formula>0.05</formula>
    </cfRule>
    <cfRule type="cellIs" dxfId="892" priority="1050" operator="greaterThan">
      <formula>5</formula>
    </cfRule>
  </conditionalFormatting>
  <conditionalFormatting sqref="T11:T12">
    <cfRule type="cellIs" dxfId="891" priority="1047" operator="greaterThan">
      <formula>0.05</formula>
    </cfRule>
    <cfRule type="cellIs" dxfId="890" priority="1048" operator="greaterThan">
      <formula>5</formula>
    </cfRule>
  </conditionalFormatting>
  <conditionalFormatting sqref="T13:T14">
    <cfRule type="cellIs" dxfId="889" priority="1045" operator="greaterThan">
      <formula>0.05</formula>
    </cfRule>
    <cfRule type="cellIs" dxfId="888" priority="1046" operator="greaterThan">
      <formula>5</formula>
    </cfRule>
  </conditionalFormatting>
  <conditionalFormatting sqref="Z13:Z14">
    <cfRule type="cellIs" dxfId="887" priority="1043" operator="greaterThan">
      <formula>0.05</formula>
    </cfRule>
    <cfRule type="cellIs" dxfId="886" priority="1044" operator="greaterThan">
      <formula>5</formula>
    </cfRule>
  </conditionalFormatting>
  <conditionalFormatting sqref="AD11:AD12">
    <cfRule type="cellIs" dxfId="885" priority="1039" operator="greaterThan">
      <formula>0.05</formula>
    </cfRule>
    <cfRule type="cellIs" dxfId="884" priority="1040" operator="greaterThan">
      <formula>5</formula>
    </cfRule>
  </conditionalFormatting>
  <conditionalFormatting sqref="R11:R12">
    <cfRule type="cellIs" dxfId="883" priority="1037" operator="greaterThan">
      <formula>0.05</formula>
    </cfRule>
    <cfRule type="cellIs" dxfId="882" priority="1038" operator="greaterThan">
      <formula>5</formula>
    </cfRule>
  </conditionalFormatting>
  <conditionalFormatting sqref="U11:U12">
    <cfRule type="cellIs" dxfId="881" priority="1035" operator="greaterThan">
      <formula>0.05</formula>
    </cfRule>
    <cfRule type="cellIs" dxfId="880" priority="1036" operator="greaterThan">
      <formula>5</formula>
    </cfRule>
  </conditionalFormatting>
  <conditionalFormatting sqref="R23:R24">
    <cfRule type="cellIs" dxfId="879" priority="1033" operator="greaterThan">
      <formula>0.05</formula>
    </cfRule>
    <cfRule type="cellIs" dxfId="878" priority="1034" operator="greaterThan">
      <formula>5</formula>
    </cfRule>
  </conditionalFormatting>
  <conditionalFormatting sqref="AA11:AA12">
    <cfRule type="cellIs" dxfId="877" priority="1031" operator="greaterThan">
      <formula>0.05</formula>
    </cfRule>
    <cfRule type="cellIs" dxfId="876" priority="1032" operator="greaterThan">
      <formula>5</formula>
    </cfRule>
  </conditionalFormatting>
  <conditionalFormatting sqref="AA23:AA24">
    <cfRule type="cellIs" dxfId="875" priority="1029" operator="greaterThan">
      <formula>0.05</formula>
    </cfRule>
    <cfRule type="cellIs" dxfId="874" priority="1030" operator="greaterThan">
      <formula>5</formula>
    </cfRule>
  </conditionalFormatting>
  <conditionalFormatting sqref="E11:E12">
    <cfRule type="cellIs" dxfId="873" priority="1027" operator="greaterThan">
      <formula>0.05</formula>
    </cfRule>
    <cfRule type="cellIs" dxfId="872" priority="1028" operator="greaterThan">
      <formula>5</formula>
    </cfRule>
  </conditionalFormatting>
  <conditionalFormatting sqref="E23:E24">
    <cfRule type="cellIs" dxfId="871" priority="1025" operator="greaterThan">
      <formula>0.05</formula>
    </cfRule>
    <cfRule type="cellIs" dxfId="870" priority="1026" operator="greaterThan">
      <formula>5</formula>
    </cfRule>
  </conditionalFormatting>
  <conditionalFormatting sqref="AH42:AI43 AB42:AF43 AB44:AI47 AB38:AC39 AE38:AI39 AB40:AI41">
    <cfRule type="cellIs" dxfId="869" priority="1021" operator="greaterThan">
      <formula>0.05</formula>
    </cfRule>
    <cfRule type="cellIs" dxfId="868" priority="1022" operator="greaterThan">
      <formula>5</formula>
    </cfRule>
  </conditionalFormatting>
  <conditionalFormatting sqref="U48:V49 X48:Z49 AB48:AC49 AH54:AI55 AK54:AK55 U54:AE55 AE48:AG49 E54:F55 Q42:S43 U44:Z45 U42:W43 Y42:Z43 U46:W47 Y46:Z47 Q46:S47 AB30:AD31 AB32:AC37 U30:Z37 AF30:AF31 AH30:AI31 H46:O47 H48:S49 H44:S45 H54:S55 E30:F34 F49 E36:F37 F35 U40:Y41 AK30:AK49 S38:S39 V38:Y39 E40:F48 F38:F39 H42:O43 AE32:AI37 AI48:AI49 H32:H37 O36:S37 J40:S41 J32:S33 J34:J35 L34:S35 K30:M31 J38:Q39 O30:S31 H40:H41">
    <cfRule type="cellIs" dxfId="867" priority="1019" operator="greaterThan">
      <formula>0.05</formula>
    </cfRule>
    <cfRule type="cellIs" dxfId="866" priority="1020" operator="greaterThan">
      <formula>5</formula>
    </cfRule>
  </conditionalFormatting>
  <conditionalFormatting sqref="AA30:AA37 AA40:AA49">
    <cfRule type="cellIs" dxfId="865" priority="1017" operator="greaterThan">
      <formula>0.05</formula>
    </cfRule>
    <cfRule type="cellIs" dxfId="864" priority="1018" operator="greaterThan">
      <formula>5</formula>
    </cfRule>
  </conditionalFormatting>
  <conditionalFormatting sqref="AB50:AG51 AI50:AI51 Y50:Z51 H50:L51 N50:O51 Q50:Q51 S50:S51 U50:V51">
    <cfRule type="cellIs" dxfId="863" priority="1015" operator="greaterThan">
      <formula>0.05</formula>
    </cfRule>
    <cfRule type="cellIs" dxfId="862" priority="1016" operator="greaterThan">
      <formula>5</formula>
    </cfRule>
  </conditionalFormatting>
  <conditionalFormatting sqref="AH50:AH51">
    <cfRule type="cellIs" dxfId="861" priority="1013" operator="greaterThan">
      <formula>0.05</formula>
    </cfRule>
    <cfRule type="cellIs" dxfId="860" priority="1014" operator="greaterThan">
      <formula>5</formula>
    </cfRule>
  </conditionalFormatting>
  <conditionalFormatting sqref="AC52:AG53 S52:S53 AI52:AI53 H52:I53 K52:M53 O52:O53 AK52:AK53">
    <cfRule type="cellIs" dxfId="859" priority="1011" operator="greaterThan">
      <formula>0.05</formula>
    </cfRule>
    <cfRule type="cellIs" dxfId="858" priority="1012" operator="greaterThan">
      <formula>5</formula>
    </cfRule>
  </conditionalFormatting>
  <conditionalFormatting sqref="AH52:AH53">
    <cfRule type="cellIs" dxfId="857" priority="1009" operator="greaterThan">
      <formula>0.05</formula>
    </cfRule>
    <cfRule type="cellIs" dxfId="856" priority="1010" operator="greaterThan">
      <formula>5</formula>
    </cfRule>
  </conditionalFormatting>
  <conditionalFormatting sqref="E52:F53">
    <cfRule type="cellIs" dxfId="855" priority="1007" operator="greaterThan">
      <formula>0.05</formula>
    </cfRule>
    <cfRule type="cellIs" dxfId="854" priority="1008" operator="greaterThan">
      <formula>5</formula>
    </cfRule>
  </conditionalFormatting>
  <conditionalFormatting sqref="P52:R53">
    <cfRule type="cellIs" dxfId="853" priority="1005" operator="greaterThan">
      <formula>0.05</formula>
    </cfRule>
    <cfRule type="cellIs" dxfId="852" priority="1006" operator="greaterThan">
      <formula>5</formula>
    </cfRule>
  </conditionalFormatting>
  <conditionalFormatting sqref="U52:W53">
    <cfRule type="cellIs" dxfId="851" priority="1003" operator="greaterThan">
      <formula>0.05</formula>
    </cfRule>
    <cfRule type="cellIs" dxfId="850" priority="1004" operator="greaterThan">
      <formula>5</formula>
    </cfRule>
  </conditionalFormatting>
  <conditionalFormatting sqref="X52:Z53">
    <cfRule type="cellIs" dxfId="849" priority="1001" operator="greaterThan">
      <formula>0.05</formula>
    </cfRule>
    <cfRule type="cellIs" dxfId="848" priority="1002" operator="greaterThan">
      <formula>5</formula>
    </cfRule>
  </conditionalFormatting>
  <conditionalFormatting sqref="AA52:AB53">
    <cfRule type="cellIs" dxfId="847" priority="999" operator="greaterThan">
      <formula>0.05</formula>
    </cfRule>
    <cfRule type="cellIs" dxfId="846" priority="1000" operator="greaterThan">
      <formula>5</formula>
    </cfRule>
  </conditionalFormatting>
  <conditionalFormatting sqref="T30:T31">
    <cfRule type="cellIs" dxfId="845" priority="997" operator="greaterThan">
      <formula>0.05</formula>
    </cfRule>
    <cfRule type="cellIs" dxfId="844" priority="998" operator="greaterThan">
      <formula>5</formula>
    </cfRule>
  </conditionalFormatting>
  <conditionalFormatting sqref="W48:W49">
    <cfRule type="cellIs" dxfId="843" priority="995" operator="greaterThan">
      <formula>0.05</formula>
    </cfRule>
    <cfRule type="cellIs" dxfId="842" priority="996" operator="greaterThan">
      <formula>5</formula>
    </cfRule>
  </conditionalFormatting>
  <conditionalFormatting sqref="W50:W51">
    <cfRule type="cellIs" dxfId="841" priority="993" operator="greaterThan">
      <formula>0.05</formula>
    </cfRule>
    <cfRule type="cellIs" dxfId="840" priority="994" operator="greaterThan">
      <formula>5</formula>
    </cfRule>
  </conditionalFormatting>
  <conditionalFormatting sqref="AF54:AF55">
    <cfRule type="cellIs" dxfId="839" priority="979" operator="greaterThan">
      <formula>0.05</formula>
    </cfRule>
    <cfRule type="cellIs" dxfId="838" priority="980" operator="greaterThan">
      <formula>5</formula>
    </cfRule>
  </conditionalFormatting>
  <conditionalFormatting sqref="AG54:AG55">
    <cfRule type="cellIs" dxfId="837" priority="977" operator="greaterThan">
      <formula>0.05</formula>
    </cfRule>
    <cfRule type="cellIs" dxfId="836" priority="978" operator="greaterThan">
      <formula>5</formula>
    </cfRule>
  </conditionalFormatting>
  <conditionalFormatting sqref="AD48:AD49">
    <cfRule type="cellIs" dxfId="835" priority="989" operator="greaterThan">
      <formula>0.05</formula>
    </cfRule>
    <cfRule type="cellIs" dxfId="834" priority="990" operator="greaterThan">
      <formula>5</formula>
    </cfRule>
  </conditionalFormatting>
  <conditionalFormatting sqref="AJ54:AJ55 AJ30:AJ49">
    <cfRule type="cellIs" dxfId="833" priority="987" operator="greaterThan">
      <formula>0.05</formula>
    </cfRule>
    <cfRule type="cellIs" dxfId="832" priority="988" operator="greaterThan">
      <formula>5</formula>
    </cfRule>
  </conditionalFormatting>
  <conditionalFormatting sqref="AJ50:AJ51">
    <cfRule type="cellIs" dxfId="831" priority="985" operator="greaterThan">
      <formula>0.05</formula>
    </cfRule>
    <cfRule type="cellIs" dxfId="830" priority="986" operator="greaterThan">
      <formula>5</formula>
    </cfRule>
  </conditionalFormatting>
  <conditionalFormatting sqref="AJ52:AJ53">
    <cfRule type="cellIs" dxfId="829" priority="983" operator="greaterThan">
      <formula>0.05</formula>
    </cfRule>
    <cfRule type="cellIs" dxfId="828" priority="984" operator="greaterThan">
      <formula>5</formula>
    </cfRule>
  </conditionalFormatting>
  <conditionalFormatting sqref="N52:N53">
    <cfRule type="cellIs" dxfId="827" priority="971" operator="greaterThan">
      <formula>0.05</formula>
    </cfRule>
    <cfRule type="cellIs" dxfId="826" priority="972" operator="greaterThan">
      <formula>5</formula>
    </cfRule>
  </conditionalFormatting>
  <conditionalFormatting sqref="AK50:AK51">
    <cfRule type="cellIs" dxfId="825" priority="969" operator="greaterThan">
      <formula>0.05</formula>
    </cfRule>
    <cfRule type="cellIs" dxfId="824" priority="970" operator="greaterThan">
      <formula>5</formula>
    </cfRule>
  </conditionalFormatting>
  <conditionalFormatting sqref="M50:M51">
    <cfRule type="cellIs" dxfId="823" priority="967" operator="greaterThan">
      <formula>0.05</formula>
    </cfRule>
    <cfRule type="cellIs" dxfId="822" priority="968" operator="greaterThan">
      <formula>5</formula>
    </cfRule>
  </conditionalFormatting>
  <conditionalFormatting sqref="P50:P51">
    <cfRule type="cellIs" dxfId="821" priority="965" operator="greaterThan">
      <formula>0.05</formula>
    </cfRule>
    <cfRule type="cellIs" dxfId="820" priority="966" operator="greaterThan">
      <formula>5</formula>
    </cfRule>
  </conditionalFormatting>
  <conditionalFormatting sqref="X50:X51">
    <cfRule type="cellIs" dxfId="819" priority="963" operator="greaterThan">
      <formula>0.05</formula>
    </cfRule>
    <cfRule type="cellIs" dxfId="818" priority="964" operator="greaterThan">
      <formula>5</formula>
    </cfRule>
  </conditionalFormatting>
  <conditionalFormatting sqref="P42:P43">
    <cfRule type="cellIs" dxfId="817" priority="961" operator="greaterThan">
      <formula>0.05</formula>
    </cfRule>
    <cfRule type="cellIs" dxfId="816" priority="962" operator="greaterThan">
      <formula>5</formula>
    </cfRule>
  </conditionalFormatting>
  <conditionalFormatting sqref="X42:X43">
    <cfRule type="cellIs" dxfId="815" priority="959" operator="greaterThan">
      <formula>0.05</formula>
    </cfRule>
    <cfRule type="cellIs" dxfId="814" priority="960" operator="greaterThan">
      <formula>5</formula>
    </cfRule>
  </conditionalFormatting>
  <conditionalFormatting sqref="X46:X47">
    <cfRule type="cellIs" dxfId="813" priority="957" operator="greaterThan">
      <formula>0.05</formula>
    </cfRule>
    <cfRule type="cellIs" dxfId="812" priority="958" operator="greaterThan">
      <formula>5</formula>
    </cfRule>
  </conditionalFormatting>
  <conditionalFormatting sqref="P46:P47">
    <cfRule type="cellIs" dxfId="811" priority="955" operator="greaterThan">
      <formula>0.05</formula>
    </cfRule>
    <cfRule type="cellIs" dxfId="810" priority="956" operator="greaterThan">
      <formula>5</formula>
    </cfRule>
  </conditionalFormatting>
  <conditionalFormatting sqref="Z38:Z39">
    <cfRule type="cellIs" dxfId="809" priority="953" operator="greaterThan">
      <formula>0.05</formula>
    </cfRule>
    <cfRule type="cellIs" dxfId="808" priority="954" operator="greaterThan">
      <formula>5</formula>
    </cfRule>
  </conditionalFormatting>
  <conditionalFormatting sqref="AD36:AD37">
    <cfRule type="cellIs" dxfId="807" priority="951" operator="greaterThan">
      <formula>0.05</formula>
    </cfRule>
    <cfRule type="cellIs" dxfId="806" priority="952" operator="greaterThan">
      <formula>5</formula>
    </cfRule>
  </conditionalFormatting>
  <conditionalFormatting sqref="AG42:AG43">
    <cfRule type="cellIs" dxfId="805" priority="949" operator="greaterThan">
      <formula>0.05</formula>
    </cfRule>
    <cfRule type="cellIs" dxfId="804" priority="950" operator="greaterThan">
      <formula>5</formula>
    </cfRule>
  </conditionalFormatting>
  <conditionalFormatting sqref="AE30:AE31">
    <cfRule type="cellIs" dxfId="803" priority="947" operator="greaterThan">
      <formula>0.05</formula>
    </cfRule>
    <cfRule type="cellIs" dxfId="802" priority="948" operator="greaterThan">
      <formula>5</formula>
    </cfRule>
  </conditionalFormatting>
  <conditionalFormatting sqref="AG30:AG31">
    <cfRule type="cellIs" dxfId="801" priority="945" operator="greaterThan">
      <formula>0.05</formula>
    </cfRule>
    <cfRule type="cellIs" dxfId="800" priority="946" operator="greaterThan">
      <formula>5</formula>
    </cfRule>
  </conditionalFormatting>
  <conditionalFormatting sqref="T48:T49">
    <cfRule type="cellIs" dxfId="799" priority="929" operator="greaterThan">
      <formula>0.05</formula>
    </cfRule>
    <cfRule type="cellIs" dxfId="798" priority="930" operator="greaterThan">
      <formula>5</formula>
    </cfRule>
  </conditionalFormatting>
  <conditionalFormatting sqref="J52:J53">
    <cfRule type="cellIs" dxfId="797" priority="941" operator="greaterThan">
      <formula>0.05</formula>
    </cfRule>
    <cfRule type="cellIs" dxfId="796" priority="942" operator="greaterThan">
      <formula>5</formula>
    </cfRule>
  </conditionalFormatting>
  <conditionalFormatting sqref="T34:T35">
    <cfRule type="cellIs" dxfId="795" priority="937" operator="greaterThan">
      <formula>0.05</formula>
    </cfRule>
    <cfRule type="cellIs" dxfId="794" priority="938" operator="greaterThan">
      <formula>5</formula>
    </cfRule>
  </conditionalFormatting>
  <conditionalFormatting sqref="T36:T37">
    <cfRule type="cellIs" dxfId="793" priority="939" operator="greaterThan">
      <formula>0.05</formula>
    </cfRule>
    <cfRule type="cellIs" dxfId="792" priority="940" operator="greaterThan">
      <formula>5</formula>
    </cfRule>
  </conditionalFormatting>
  <conditionalFormatting sqref="T32:T33">
    <cfRule type="cellIs" dxfId="791" priority="935" operator="greaterThan">
      <formula>0.05</formula>
    </cfRule>
    <cfRule type="cellIs" dxfId="790" priority="936" operator="greaterThan">
      <formula>5</formula>
    </cfRule>
  </conditionalFormatting>
  <conditionalFormatting sqref="T42:T43">
    <cfRule type="cellIs" dxfId="789" priority="933" operator="greaterThan">
      <formula>0.05</formula>
    </cfRule>
    <cfRule type="cellIs" dxfId="788" priority="934" operator="greaterThan">
      <formula>5</formula>
    </cfRule>
  </conditionalFormatting>
  <conditionalFormatting sqref="T50:T51">
    <cfRule type="cellIs" dxfId="787" priority="931" operator="greaterThan">
      <formula>0.05</formula>
    </cfRule>
    <cfRule type="cellIs" dxfId="786" priority="932" operator="greaterThan">
      <formula>5</formula>
    </cfRule>
  </conditionalFormatting>
  <conditionalFormatting sqref="T46:T47">
    <cfRule type="cellIs" dxfId="785" priority="927" operator="greaterThan">
      <formula>0.05</formula>
    </cfRule>
    <cfRule type="cellIs" dxfId="784" priority="928" operator="greaterThan">
      <formula>5</formula>
    </cfRule>
  </conditionalFormatting>
  <conditionalFormatting sqref="T44:T45">
    <cfRule type="cellIs" dxfId="783" priority="925" operator="greaterThan">
      <formula>0.05</formula>
    </cfRule>
    <cfRule type="cellIs" dxfId="782" priority="926" operator="greaterThan">
      <formula>5</formula>
    </cfRule>
  </conditionalFormatting>
  <conditionalFormatting sqref="T54:T55">
    <cfRule type="cellIs" dxfId="781" priority="923" operator="greaterThan">
      <formula>0.05</formula>
    </cfRule>
    <cfRule type="cellIs" dxfId="780" priority="924" operator="greaterThan">
      <formula>5</formula>
    </cfRule>
  </conditionalFormatting>
  <conditionalFormatting sqref="T52:T53">
    <cfRule type="cellIs" dxfId="779" priority="921" operator="greaterThan">
      <formula>0.05</formula>
    </cfRule>
    <cfRule type="cellIs" dxfId="778" priority="922" operator="greaterThan">
      <formula>5</formula>
    </cfRule>
  </conditionalFormatting>
  <conditionalFormatting sqref="G54:G55 G32:G33 G42:G49 G36:G39">
    <cfRule type="cellIs" dxfId="777" priority="919" operator="greaterThan">
      <formula>0.05</formula>
    </cfRule>
    <cfRule type="cellIs" dxfId="776" priority="920" operator="greaterThan">
      <formula>5</formula>
    </cfRule>
  </conditionalFormatting>
  <conditionalFormatting sqref="G52:G53">
    <cfRule type="cellIs" dxfId="775" priority="917" operator="greaterThan">
      <formula>0.05</formula>
    </cfRule>
    <cfRule type="cellIs" dxfId="774" priority="918" operator="greaterThan">
      <formula>5</formula>
    </cfRule>
  </conditionalFormatting>
  <conditionalFormatting sqref="G50:G51">
    <cfRule type="cellIs" dxfId="773" priority="915" operator="greaterThan">
      <formula>0.05</formula>
    </cfRule>
    <cfRule type="cellIs" dxfId="772" priority="916" operator="greaterThan">
      <formula>5</formula>
    </cfRule>
  </conditionalFormatting>
  <conditionalFormatting sqref="H30:H31">
    <cfRule type="cellIs" dxfId="771" priority="913" operator="greaterThan">
      <formula>0.05</formula>
    </cfRule>
    <cfRule type="cellIs" dxfId="770" priority="914" operator="greaterThan">
      <formula>5</formula>
    </cfRule>
  </conditionalFormatting>
  <conditionalFormatting sqref="AD32:AD33">
    <cfRule type="cellIs" dxfId="769" priority="911" operator="greaterThan">
      <formula>0.05</formula>
    </cfRule>
    <cfRule type="cellIs" dxfId="768" priority="912" operator="greaterThan">
      <formula>5</formula>
    </cfRule>
  </conditionalFormatting>
  <conditionalFormatting sqref="F50:F51">
    <cfRule type="cellIs" dxfId="767" priority="909" operator="greaterThan">
      <formula>0.05</formula>
    </cfRule>
    <cfRule type="cellIs" dxfId="766" priority="910" operator="greaterThan">
      <formula>5</formula>
    </cfRule>
  </conditionalFormatting>
  <conditionalFormatting sqref="E49">
    <cfRule type="cellIs" dxfId="765" priority="907" operator="greaterThan">
      <formula>0.05</formula>
    </cfRule>
    <cfRule type="cellIs" dxfId="764" priority="908" operator="greaterThan">
      <formula>5</formula>
    </cfRule>
  </conditionalFormatting>
  <conditionalFormatting sqref="E35">
    <cfRule type="cellIs" dxfId="763" priority="905" operator="greaterThan">
      <formula>0.05</formula>
    </cfRule>
    <cfRule type="cellIs" dxfId="762" priority="906" operator="greaterThan">
      <formula>5</formula>
    </cfRule>
  </conditionalFormatting>
  <conditionalFormatting sqref="G40:G41">
    <cfRule type="cellIs" dxfId="761" priority="903" operator="greaterThan">
      <formula>0.05</formula>
    </cfRule>
    <cfRule type="cellIs" dxfId="760" priority="904" operator="greaterThan">
      <formula>5</formula>
    </cfRule>
  </conditionalFormatting>
  <conditionalFormatting sqref="T38:T39">
    <cfRule type="cellIs" dxfId="759" priority="901" operator="greaterThan">
      <formula>0.05</formula>
    </cfRule>
    <cfRule type="cellIs" dxfId="758" priority="902" operator="greaterThan">
      <formula>5</formula>
    </cfRule>
  </conditionalFormatting>
  <conditionalFormatting sqref="T40:T41">
    <cfRule type="cellIs" dxfId="757" priority="899" operator="greaterThan">
      <formula>0.05</formula>
    </cfRule>
    <cfRule type="cellIs" dxfId="756" priority="900" operator="greaterThan">
      <formula>5</formula>
    </cfRule>
  </conditionalFormatting>
  <conditionalFormatting sqref="Z40:Z41">
    <cfRule type="cellIs" dxfId="755" priority="897" operator="greaterThan">
      <formula>0.05</formula>
    </cfRule>
    <cfRule type="cellIs" dxfId="754" priority="898" operator="greaterThan">
      <formula>5</formula>
    </cfRule>
  </conditionalFormatting>
  <conditionalFormatting sqref="R38:R39">
    <cfRule type="cellIs" dxfId="753" priority="891" operator="greaterThan">
      <formula>0.05</formula>
    </cfRule>
    <cfRule type="cellIs" dxfId="752" priority="892" operator="greaterThan">
      <formula>5</formula>
    </cfRule>
  </conditionalFormatting>
  <conditionalFormatting sqref="U38:U39">
    <cfRule type="cellIs" dxfId="751" priority="889" operator="greaterThan">
      <formula>0.05</formula>
    </cfRule>
    <cfRule type="cellIs" dxfId="750" priority="890" operator="greaterThan">
      <formula>5</formula>
    </cfRule>
  </conditionalFormatting>
  <conditionalFormatting sqref="R50:R51">
    <cfRule type="cellIs" dxfId="749" priority="887" operator="greaterThan">
      <formula>0.05</formula>
    </cfRule>
    <cfRule type="cellIs" dxfId="748" priority="888" operator="greaterThan">
      <formula>5</formula>
    </cfRule>
  </conditionalFormatting>
  <conditionalFormatting sqref="AA38:AA39">
    <cfRule type="cellIs" dxfId="747" priority="885" operator="greaterThan">
      <formula>0.05</formula>
    </cfRule>
    <cfRule type="cellIs" dxfId="746" priority="886" operator="greaterThan">
      <formula>5</formula>
    </cfRule>
  </conditionalFormatting>
  <conditionalFormatting sqref="AA50:AA51">
    <cfRule type="cellIs" dxfId="745" priority="883" operator="greaterThan">
      <formula>0.05</formula>
    </cfRule>
    <cfRule type="cellIs" dxfId="744" priority="884" operator="greaterThan">
      <formula>5</formula>
    </cfRule>
  </conditionalFormatting>
  <conditionalFormatting sqref="E38:E39">
    <cfRule type="cellIs" dxfId="743" priority="881" operator="greaterThan">
      <formula>0.05</formula>
    </cfRule>
    <cfRule type="cellIs" dxfId="742" priority="882" operator="greaterThan">
      <formula>5</formula>
    </cfRule>
  </conditionalFormatting>
  <conditionalFormatting sqref="E50:E51">
    <cfRule type="cellIs" dxfId="741" priority="879" operator="greaterThan">
      <formula>0.05</formula>
    </cfRule>
    <cfRule type="cellIs" dxfId="740" priority="880" operator="greaterThan">
      <formula>5</formula>
    </cfRule>
  </conditionalFormatting>
  <conditionalFormatting sqref="G34:G35">
    <cfRule type="cellIs" dxfId="739" priority="875" operator="greaterThan">
      <formula>0.05</formula>
    </cfRule>
    <cfRule type="cellIs" dxfId="738" priority="876" operator="greaterThan">
      <formula>5</formula>
    </cfRule>
  </conditionalFormatting>
  <conditionalFormatting sqref="G30:G31">
    <cfRule type="cellIs" dxfId="737" priority="873" operator="greaterThan">
      <formula>0.05</formula>
    </cfRule>
    <cfRule type="cellIs" dxfId="736" priority="874" operator="greaterThan">
      <formula>5</formula>
    </cfRule>
  </conditionalFormatting>
  <conditionalFormatting sqref="AH21:AH22">
    <cfRule type="cellIs" dxfId="735" priority="871" operator="greaterThan">
      <formula>0.05</formula>
    </cfRule>
    <cfRule type="cellIs" dxfId="734" priority="872" operator="greaterThan">
      <formula>5</formula>
    </cfRule>
  </conditionalFormatting>
  <conditionalFormatting sqref="AH48:AH49">
    <cfRule type="cellIs" dxfId="733" priority="869" operator="greaterThan">
      <formula>0.05</formula>
    </cfRule>
    <cfRule type="cellIs" dxfId="732" priority="870" operator="greaterThan">
      <formula>5</formula>
    </cfRule>
  </conditionalFormatting>
  <conditionalFormatting sqref="AD3:AD4">
    <cfRule type="cellIs" dxfId="731" priority="867" operator="greaterThan">
      <formula>0.05</formula>
    </cfRule>
    <cfRule type="cellIs" dxfId="730" priority="868" operator="greaterThan">
      <formula>5</formula>
    </cfRule>
  </conditionalFormatting>
  <conditionalFormatting sqref="AD7:AD8">
    <cfRule type="cellIs" dxfId="729" priority="865" operator="greaterThan">
      <formula>0.05</formula>
    </cfRule>
    <cfRule type="cellIs" dxfId="728" priority="866" operator="greaterThan">
      <formula>5</formula>
    </cfRule>
  </conditionalFormatting>
  <conditionalFormatting sqref="AH69:AI70 AB69:AF70 AB71:AI74 AB65:AC66 AE65:AI66 AB67:AI68">
    <cfRule type="cellIs" dxfId="727" priority="863" operator="greaterThan">
      <formula>0.05</formula>
    </cfRule>
    <cfRule type="cellIs" dxfId="726" priority="864" operator="greaterThan">
      <formula>5</formula>
    </cfRule>
  </conditionalFormatting>
  <conditionalFormatting sqref="U75:V76 X75:Z76 AB75:AC76 AH81:AI82 AK81:AK82 K57:L58 U81:AE82 AE75:AG76 E81:F82 Q69:S70 U71:Z72 U69:W70 Y69:Z70 U73:W74 Y73:Z74 Q73:S74 AB57:AD58 AB59:AC64 U57:Z64 AF57:AF58 AH57:AI58 H73:O74 H75:S76 H71:S72 H81:S82 E57:F57 F76 E63:F64 F62 U67:Y68 AK57:AK76 H67:H68 S65:S66 V65:Y66 E67:F75 F65 H69:O70 AE59:AI64 AI75:AI76 E59:F61 E58 I63:I64 O63:S64 J67:S68 O57:S58 I59:S62">
    <cfRule type="cellIs" dxfId="725" priority="861" operator="greaterThan">
      <formula>0.05</formula>
    </cfRule>
    <cfRule type="cellIs" dxfId="724" priority="862" operator="greaterThan">
      <formula>5</formula>
    </cfRule>
  </conditionalFormatting>
  <conditionalFormatting sqref="AA57:AA64 AA67:AA76">
    <cfRule type="cellIs" dxfId="723" priority="859" operator="greaterThan">
      <formula>0.05</formula>
    </cfRule>
    <cfRule type="cellIs" dxfId="722" priority="860" operator="greaterThan">
      <formula>5</formula>
    </cfRule>
  </conditionalFormatting>
  <conditionalFormatting sqref="AB77:AG78 AI77:AI78 Y77:Z78 H77:L78 N77:O78 Q77:Q78 S77:S78 U77:V78">
    <cfRule type="cellIs" dxfId="721" priority="857" operator="greaterThan">
      <formula>0.05</formula>
    </cfRule>
    <cfRule type="cellIs" dxfId="720" priority="858" operator="greaterThan">
      <formula>5</formula>
    </cfRule>
  </conditionalFormatting>
  <conditionalFormatting sqref="AH77:AH78">
    <cfRule type="cellIs" dxfId="719" priority="855" operator="greaterThan">
      <formula>0.05</formula>
    </cfRule>
    <cfRule type="cellIs" dxfId="718" priority="856" operator="greaterThan">
      <formula>5</formula>
    </cfRule>
  </conditionalFormatting>
  <conditionalFormatting sqref="AC79:AG80 S79:S80 AI79:AI80 H79:I80 K79:M80 O79:O80 AK79:AK80">
    <cfRule type="cellIs" dxfId="717" priority="853" operator="greaterThan">
      <formula>0.05</formula>
    </cfRule>
    <cfRule type="cellIs" dxfId="716" priority="854" operator="greaterThan">
      <formula>5</formula>
    </cfRule>
  </conditionalFormatting>
  <conditionalFormatting sqref="AH79:AH80">
    <cfRule type="cellIs" dxfId="715" priority="851" operator="greaterThan">
      <formula>0.05</formula>
    </cfRule>
    <cfRule type="cellIs" dxfId="714" priority="852" operator="greaterThan">
      <formula>5</formula>
    </cfRule>
  </conditionalFormatting>
  <conditionalFormatting sqref="E79:F80">
    <cfRule type="cellIs" dxfId="713" priority="849" operator="greaterThan">
      <formula>0.05</formula>
    </cfRule>
    <cfRule type="cellIs" dxfId="712" priority="850" operator="greaterThan">
      <formula>5</formula>
    </cfRule>
  </conditionalFormatting>
  <conditionalFormatting sqref="P79:R80">
    <cfRule type="cellIs" dxfId="711" priority="847" operator="greaterThan">
      <formula>0.05</formula>
    </cfRule>
    <cfRule type="cellIs" dxfId="710" priority="848" operator="greaterThan">
      <formula>5</formula>
    </cfRule>
  </conditionalFormatting>
  <conditionalFormatting sqref="U79:W80">
    <cfRule type="cellIs" dxfId="709" priority="845" operator="greaterThan">
      <formula>0.05</formula>
    </cfRule>
    <cfRule type="cellIs" dxfId="708" priority="846" operator="greaterThan">
      <formula>5</formula>
    </cfRule>
  </conditionalFormatting>
  <conditionalFormatting sqref="X79:Z80">
    <cfRule type="cellIs" dxfId="707" priority="843" operator="greaterThan">
      <formula>0.05</formula>
    </cfRule>
    <cfRule type="cellIs" dxfId="706" priority="844" operator="greaterThan">
      <formula>5</formula>
    </cfRule>
  </conditionalFormatting>
  <conditionalFormatting sqref="AA79:AB80">
    <cfRule type="cellIs" dxfId="705" priority="841" operator="greaterThan">
      <formula>0.05</formula>
    </cfRule>
    <cfRule type="cellIs" dxfId="704" priority="842" operator="greaterThan">
      <formula>5</formula>
    </cfRule>
  </conditionalFormatting>
  <conditionalFormatting sqref="T57:T58">
    <cfRule type="cellIs" dxfId="703" priority="839" operator="greaterThan">
      <formula>0.05</formula>
    </cfRule>
    <cfRule type="cellIs" dxfId="702" priority="840" operator="greaterThan">
      <formula>5</formula>
    </cfRule>
  </conditionalFormatting>
  <conditionalFormatting sqref="W75:W76">
    <cfRule type="cellIs" dxfId="701" priority="837" operator="greaterThan">
      <formula>0.05</formula>
    </cfRule>
    <cfRule type="cellIs" dxfId="700" priority="838" operator="greaterThan">
      <formula>5</formula>
    </cfRule>
  </conditionalFormatting>
  <conditionalFormatting sqref="W77:W78">
    <cfRule type="cellIs" dxfId="699" priority="835" operator="greaterThan">
      <formula>0.05</formula>
    </cfRule>
    <cfRule type="cellIs" dxfId="698" priority="836" operator="greaterThan">
      <formula>5</formula>
    </cfRule>
  </conditionalFormatting>
  <conditionalFormatting sqref="AD75:AD76">
    <cfRule type="cellIs" dxfId="697" priority="831" operator="greaterThan">
      <formula>0.05</formula>
    </cfRule>
    <cfRule type="cellIs" dxfId="696" priority="832" operator="greaterThan">
      <formula>5</formula>
    </cfRule>
  </conditionalFormatting>
  <conditionalFormatting sqref="AG81:AG82">
    <cfRule type="cellIs" dxfId="695" priority="819" operator="greaterThan">
      <formula>0.05</formula>
    </cfRule>
    <cfRule type="cellIs" dxfId="694" priority="820" operator="greaterThan">
      <formula>5</formula>
    </cfRule>
  </conditionalFormatting>
  <conditionalFormatting sqref="AJ81:AJ82 AJ57:AJ76">
    <cfRule type="cellIs" dxfId="693" priority="829" operator="greaterThan">
      <formula>0.05</formula>
    </cfRule>
    <cfRule type="cellIs" dxfId="692" priority="830" operator="greaterThan">
      <formula>5</formula>
    </cfRule>
  </conditionalFormatting>
  <conditionalFormatting sqref="AJ77:AJ78">
    <cfRule type="cellIs" dxfId="691" priority="827" operator="greaterThan">
      <formula>0.05</formula>
    </cfRule>
    <cfRule type="cellIs" dxfId="690" priority="828" operator="greaterThan">
      <formula>5</formula>
    </cfRule>
  </conditionalFormatting>
  <conditionalFormatting sqref="AJ79:AJ80">
    <cfRule type="cellIs" dxfId="689" priority="825" operator="greaterThan">
      <formula>0.05</formula>
    </cfRule>
    <cfRule type="cellIs" dxfId="688" priority="826" operator="greaterThan">
      <formula>5</formula>
    </cfRule>
  </conditionalFormatting>
  <conditionalFormatting sqref="AF81:AF82">
    <cfRule type="cellIs" dxfId="687" priority="821" operator="greaterThan">
      <formula>0.05</formula>
    </cfRule>
    <cfRule type="cellIs" dxfId="686" priority="822" operator="greaterThan">
      <formula>5</formula>
    </cfRule>
  </conditionalFormatting>
  <conditionalFormatting sqref="N79:N80">
    <cfRule type="cellIs" dxfId="685" priority="813" operator="greaterThan">
      <formula>0.05</formula>
    </cfRule>
    <cfRule type="cellIs" dxfId="684" priority="814" operator="greaterThan">
      <formula>5</formula>
    </cfRule>
  </conditionalFormatting>
  <conditionalFormatting sqref="AK77:AK78">
    <cfRule type="cellIs" dxfId="683" priority="811" operator="greaterThan">
      <formula>0.05</formula>
    </cfRule>
    <cfRule type="cellIs" dxfId="682" priority="812" operator="greaterThan">
      <formula>5</formula>
    </cfRule>
  </conditionalFormatting>
  <conditionalFormatting sqref="M77:M78">
    <cfRule type="cellIs" dxfId="681" priority="809" operator="greaterThan">
      <formula>0.05</formula>
    </cfRule>
    <cfRule type="cellIs" dxfId="680" priority="810" operator="greaterThan">
      <formula>5</formula>
    </cfRule>
  </conditionalFormatting>
  <conditionalFormatting sqref="P77:P78">
    <cfRule type="cellIs" dxfId="679" priority="807" operator="greaterThan">
      <formula>0.05</formula>
    </cfRule>
    <cfRule type="cellIs" dxfId="678" priority="808" operator="greaterThan">
      <formula>5</formula>
    </cfRule>
  </conditionalFormatting>
  <conditionalFormatting sqref="X77:X78">
    <cfRule type="cellIs" dxfId="677" priority="805" operator="greaterThan">
      <formula>0.05</formula>
    </cfRule>
    <cfRule type="cellIs" dxfId="676" priority="806" operator="greaterThan">
      <formula>5</formula>
    </cfRule>
  </conditionalFormatting>
  <conditionalFormatting sqref="P69:P70">
    <cfRule type="cellIs" dxfId="675" priority="803" operator="greaterThan">
      <formula>0.05</formula>
    </cfRule>
    <cfRule type="cellIs" dxfId="674" priority="804" operator="greaterThan">
      <formula>5</formula>
    </cfRule>
  </conditionalFormatting>
  <conditionalFormatting sqref="X69:X70">
    <cfRule type="cellIs" dxfId="673" priority="801" operator="greaterThan">
      <formula>0.05</formula>
    </cfRule>
    <cfRule type="cellIs" dxfId="672" priority="802" operator="greaterThan">
      <formula>5</formula>
    </cfRule>
  </conditionalFormatting>
  <conditionalFormatting sqref="X73:X74">
    <cfRule type="cellIs" dxfId="671" priority="799" operator="greaterThan">
      <formula>0.05</formula>
    </cfRule>
    <cfRule type="cellIs" dxfId="670" priority="800" operator="greaterThan">
      <formula>5</formula>
    </cfRule>
  </conditionalFormatting>
  <conditionalFormatting sqref="P73:P74">
    <cfRule type="cellIs" dxfId="669" priority="797" operator="greaterThan">
      <formula>0.05</formula>
    </cfRule>
    <cfRule type="cellIs" dxfId="668" priority="798" operator="greaterThan">
      <formula>5</formula>
    </cfRule>
  </conditionalFormatting>
  <conditionalFormatting sqref="Z65:Z66">
    <cfRule type="cellIs" dxfId="667" priority="795" operator="greaterThan">
      <formula>0.05</formula>
    </cfRule>
    <cfRule type="cellIs" dxfId="666" priority="796" operator="greaterThan">
      <formula>5</formula>
    </cfRule>
  </conditionalFormatting>
  <conditionalFormatting sqref="AD63:AD64">
    <cfRule type="cellIs" dxfId="665" priority="793" operator="greaterThan">
      <formula>0.05</formula>
    </cfRule>
    <cfRule type="cellIs" dxfId="664" priority="794" operator="greaterThan">
      <formula>5</formula>
    </cfRule>
  </conditionalFormatting>
  <conditionalFormatting sqref="AG69:AG70">
    <cfRule type="cellIs" dxfId="663" priority="791" operator="greaterThan">
      <formula>0.05</formula>
    </cfRule>
    <cfRule type="cellIs" dxfId="662" priority="792" operator="greaterThan">
      <formula>5</formula>
    </cfRule>
  </conditionalFormatting>
  <conditionalFormatting sqref="AE57:AE58">
    <cfRule type="cellIs" dxfId="661" priority="789" operator="greaterThan">
      <formula>0.05</formula>
    </cfRule>
    <cfRule type="cellIs" dxfId="660" priority="790" operator="greaterThan">
      <formula>5</formula>
    </cfRule>
  </conditionalFormatting>
  <conditionalFormatting sqref="AG57:AG58">
    <cfRule type="cellIs" dxfId="659" priority="787" operator="greaterThan">
      <formula>0.05</formula>
    </cfRule>
    <cfRule type="cellIs" dxfId="658" priority="788" operator="greaterThan">
      <formula>5</formula>
    </cfRule>
  </conditionalFormatting>
  <conditionalFormatting sqref="T63:T64">
    <cfRule type="cellIs" dxfId="657" priority="781" operator="greaterThan">
      <formula>0.05</formula>
    </cfRule>
    <cfRule type="cellIs" dxfId="656" priority="782" operator="greaterThan">
      <formula>5</formula>
    </cfRule>
  </conditionalFormatting>
  <conditionalFormatting sqref="J79:J80">
    <cfRule type="cellIs" dxfId="655" priority="783" operator="greaterThan">
      <formula>0.05</formula>
    </cfRule>
    <cfRule type="cellIs" dxfId="654" priority="784" operator="greaterThan">
      <formula>5</formula>
    </cfRule>
  </conditionalFormatting>
  <conditionalFormatting sqref="T61:T62">
    <cfRule type="cellIs" dxfId="653" priority="779" operator="greaterThan">
      <formula>0.05</formula>
    </cfRule>
    <cfRule type="cellIs" dxfId="652" priority="780" operator="greaterThan">
      <formula>5</formula>
    </cfRule>
  </conditionalFormatting>
  <conditionalFormatting sqref="T59:T60">
    <cfRule type="cellIs" dxfId="651" priority="777" operator="greaterThan">
      <formula>0.05</formula>
    </cfRule>
    <cfRule type="cellIs" dxfId="650" priority="778" operator="greaterThan">
      <formula>5</formula>
    </cfRule>
  </conditionalFormatting>
  <conditionalFormatting sqref="T69:T70">
    <cfRule type="cellIs" dxfId="649" priority="775" operator="greaterThan">
      <formula>0.05</formula>
    </cfRule>
    <cfRule type="cellIs" dxfId="648" priority="776" operator="greaterThan">
      <formula>5</formula>
    </cfRule>
  </conditionalFormatting>
  <conditionalFormatting sqref="T77:T78">
    <cfRule type="cellIs" dxfId="647" priority="773" operator="greaterThan">
      <formula>0.05</formula>
    </cfRule>
    <cfRule type="cellIs" dxfId="646" priority="774" operator="greaterThan">
      <formula>5</formula>
    </cfRule>
  </conditionalFormatting>
  <conditionalFormatting sqref="T75:T76">
    <cfRule type="cellIs" dxfId="645" priority="771" operator="greaterThan">
      <formula>0.05</formula>
    </cfRule>
    <cfRule type="cellIs" dxfId="644" priority="772" operator="greaterThan">
      <formula>5</formula>
    </cfRule>
  </conditionalFormatting>
  <conditionalFormatting sqref="T73:T74">
    <cfRule type="cellIs" dxfId="643" priority="769" operator="greaterThan">
      <formula>0.05</formula>
    </cfRule>
    <cfRule type="cellIs" dxfId="642" priority="770" operator="greaterThan">
      <formula>5</formula>
    </cfRule>
  </conditionalFormatting>
  <conditionalFormatting sqref="T71:T72">
    <cfRule type="cellIs" dxfId="641" priority="767" operator="greaterThan">
      <formula>0.05</formula>
    </cfRule>
    <cfRule type="cellIs" dxfId="640" priority="768" operator="greaterThan">
      <formula>5</formula>
    </cfRule>
  </conditionalFormatting>
  <conditionalFormatting sqref="T81:T82">
    <cfRule type="cellIs" dxfId="639" priority="765" operator="greaterThan">
      <formula>0.05</formula>
    </cfRule>
    <cfRule type="cellIs" dxfId="638" priority="766" operator="greaterThan">
      <formula>5</formula>
    </cfRule>
  </conditionalFormatting>
  <conditionalFormatting sqref="T79:T80">
    <cfRule type="cellIs" dxfId="637" priority="763" operator="greaterThan">
      <formula>0.05</formula>
    </cfRule>
    <cfRule type="cellIs" dxfId="636" priority="764" operator="greaterThan">
      <formula>5</formula>
    </cfRule>
  </conditionalFormatting>
  <conditionalFormatting sqref="G81:G82 G59 G69:G71 G63:G66 G73:G75">
    <cfRule type="cellIs" dxfId="635" priority="761" operator="greaterThan">
      <formula>0.05</formula>
    </cfRule>
    <cfRule type="cellIs" dxfId="634" priority="762" operator="greaterThan">
      <formula>5</formula>
    </cfRule>
  </conditionalFormatting>
  <conditionalFormatting sqref="G79:G80">
    <cfRule type="cellIs" dxfId="633" priority="759" operator="greaterThan">
      <formula>0.05</formula>
    </cfRule>
    <cfRule type="cellIs" dxfId="632" priority="760" operator="greaterThan">
      <formula>5</formula>
    </cfRule>
  </conditionalFormatting>
  <conditionalFormatting sqref="G77:G78">
    <cfRule type="cellIs" dxfId="631" priority="757" operator="greaterThan">
      <formula>0.05</formula>
    </cfRule>
    <cfRule type="cellIs" dxfId="630" priority="758" operator="greaterThan">
      <formula>5</formula>
    </cfRule>
  </conditionalFormatting>
  <conditionalFormatting sqref="AD59:AD60">
    <cfRule type="cellIs" dxfId="629" priority="753" operator="greaterThan">
      <formula>0.05</formula>
    </cfRule>
    <cfRule type="cellIs" dxfId="628" priority="754" operator="greaterThan">
      <formula>5</formula>
    </cfRule>
  </conditionalFormatting>
  <conditionalFormatting sqref="F77:F78">
    <cfRule type="cellIs" dxfId="627" priority="751" operator="greaterThan">
      <formula>0.05</formula>
    </cfRule>
    <cfRule type="cellIs" dxfId="626" priority="752" operator="greaterThan">
      <formula>5</formula>
    </cfRule>
  </conditionalFormatting>
  <conditionalFormatting sqref="E62">
    <cfRule type="cellIs" dxfId="625" priority="747" operator="greaterThan">
      <formula>0.05</formula>
    </cfRule>
    <cfRule type="cellIs" dxfId="624" priority="748" operator="greaterThan">
      <formula>5</formula>
    </cfRule>
  </conditionalFormatting>
  <conditionalFormatting sqref="G67:G68">
    <cfRule type="cellIs" dxfId="623" priority="745" operator="greaterThan">
      <formula>0.05</formula>
    </cfRule>
    <cfRule type="cellIs" dxfId="622" priority="746" operator="greaterThan">
      <formula>5</formula>
    </cfRule>
  </conditionalFormatting>
  <conditionalFormatting sqref="T65:T66">
    <cfRule type="cellIs" dxfId="621" priority="743" operator="greaterThan">
      <formula>0.05</formula>
    </cfRule>
    <cfRule type="cellIs" dxfId="620" priority="744" operator="greaterThan">
      <formula>5</formula>
    </cfRule>
  </conditionalFormatting>
  <conditionalFormatting sqref="T67:T68">
    <cfRule type="cellIs" dxfId="619" priority="741" operator="greaterThan">
      <formula>0.05</formula>
    </cfRule>
    <cfRule type="cellIs" dxfId="618" priority="742" operator="greaterThan">
      <formula>5</formula>
    </cfRule>
  </conditionalFormatting>
  <conditionalFormatting sqref="Z67:Z68">
    <cfRule type="cellIs" dxfId="617" priority="739" operator="greaterThan">
      <formula>0.05</formula>
    </cfRule>
    <cfRule type="cellIs" dxfId="616" priority="740" operator="greaterThan">
      <formula>5</formula>
    </cfRule>
  </conditionalFormatting>
  <conditionalFormatting sqref="AD65:AD66">
    <cfRule type="cellIs" dxfId="615" priority="735" operator="greaterThan">
      <formula>0.05</formula>
    </cfRule>
    <cfRule type="cellIs" dxfId="614" priority="736" operator="greaterThan">
      <formula>5</formula>
    </cfRule>
  </conditionalFormatting>
  <conditionalFormatting sqref="R65:R66">
    <cfRule type="cellIs" dxfId="613" priority="733" operator="greaterThan">
      <formula>0.05</formula>
    </cfRule>
    <cfRule type="cellIs" dxfId="612" priority="734" operator="greaterThan">
      <formula>5</formula>
    </cfRule>
  </conditionalFormatting>
  <conditionalFormatting sqref="U65:U66">
    <cfRule type="cellIs" dxfId="611" priority="731" operator="greaterThan">
      <formula>0.05</formula>
    </cfRule>
    <cfRule type="cellIs" dxfId="610" priority="732" operator="greaterThan">
      <formula>5</formula>
    </cfRule>
  </conditionalFormatting>
  <conditionalFormatting sqref="R77:R78">
    <cfRule type="cellIs" dxfId="609" priority="729" operator="greaterThan">
      <formula>0.05</formula>
    </cfRule>
    <cfRule type="cellIs" dxfId="608" priority="730" operator="greaterThan">
      <formula>5</formula>
    </cfRule>
  </conditionalFormatting>
  <conditionalFormatting sqref="AA65:AA66">
    <cfRule type="cellIs" dxfId="607" priority="727" operator="greaterThan">
      <formula>0.05</formula>
    </cfRule>
    <cfRule type="cellIs" dxfId="606" priority="728" operator="greaterThan">
      <formula>5</formula>
    </cfRule>
  </conditionalFormatting>
  <conditionalFormatting sqref="AA77:AA78">
    <cfRule type="cellIs" dxfId="605" priority="725" operator="greaterThan">
      <formula>0.05</formula>
    </cfRule>
    <cfRule type="cellIs" dxfId="604" priority="726" operator="greaterThan">
      <formula>5</formula>
    </cfRule>
  </conditionalFormatting>
  <conditionalFormatting sqref="E65">
    <cfRule type="cellIs" dxfId="603" priority="723" operator="greaterThan">
      <formula>0.05</formula>
    </cfRule>
    <cfRule type="cellIs" dxfId="602" priority="724" operator="greaterThan">
      <formula>5</formula>
    </cfRule>
  </conditionalFormatting>
  <conditionalFormatting sqref="E77:E78">
    <cfRule type="cellIs" dxfId="601" priority="721" operator="greaterThan">
      <formula>0.05</formula>
    </cfRule>
    <cfRule type="cellIs" dxfId="600" priority="722" operator="greaterThan">
      <formula>5</formula>
    </cfRule>
  </conditionalFormatting>
  <conditionalFormatting sqref="AD61:AD62">
    <cfRule type="cellIs" dxfId="599" priority="719" operator="greaterThan">
      <formula>0.05</formula>
    </cfRule>
    <cfRule type="cellIs" dxfId="598" priority="720" operator="greaterThan">
      <formula>5</formula>
    </cfRule>
  </conditionalFormatting>
  <conditionalFormatting sqref="G61:G62">
    <cfRule type="cellIs" dxfId="597" priority="717" operator="greaterThan">
      <formula>0.05</formula>
    </cfRule>
    <cfRule type="cellIs" dxfId="596" priority="718" operator="greaterThan">
      <formula>5</formula>
    </cfRule>
  </conditionalFormatting>
  <conditionalFormatting sqref="G57:G58">
    <cfRule type="cellIs" dxfId="595" priority="715" operator="greaterThan">
      <formula>0.05</formula>
    </cfRule>
    <cfRule type="cellIs" dxfId="594" priority="716" operator="greaterThan">
      <formula>5</formula>
    </cfRule>
  </conditionalFormatting>
  <conditionalFormatting sqref="AH75:AH76">
    <cfRule type="cellIs" dxfId="593" priority="713" operator="greaterThan">
      <formula>0.05</formula>
    </cfRule>
    <cfRule type="cellIs" dxfId="592" priority="714" operator="greaterThan">
      <formula>5</formula>
    </cfRule>
  </conditionalFormatting>
  <conditionalFormatting sqref="E66">
    <cfRule type="cellIs" dxfId="591" priority="711" operator="greaterThan">
      <formula>0.05</formula>
    </cfRule>
    <cfRule type="cellIs" dxfId="590" priority="712" operator="greaterThan">
      <formula>5</formula>
    </cfRule>
  </conditionalFormatting>
  <conditionalFormatting sqref="E76">
    <cfRule type="cellIs" dxfId="589" priority="709" operator="greaterThan">
      <formula>0.05</formula>
    </cfRule>
    <cfRule type="cellIs" dxfId="588" priority="710" operator="greaterThan">
      <formula>5</formula>
    </cfRule>
  </conditionalFormatting>
  <conditionalFormatting sqref="G76">
    <cfRule type="cellIs" dxfId="587" priority="707" operator="greaterThan">
      <formula>0.05</formula>
    </cfRule>
    <cfRule type="cellIs" dxfId="586" priority="708" operator="greaterThan">
      <formula>5</formula>
    </cfRule>
  </conditionalFormatting>
  <conditionalFormatting sqref="G72">
    <cfRule type="cellIs" dxfId="585" priority="705" operator="greaterThan">
      <formula>0.05</formula>
    </cfRule>
    <cfRule type="cellIs" dxfId="584" priority="706" operator="greaterThan">
      <formula>5</formula>
    </cfRule>
  </conditionalFormatting>
  <conditionalFormatting sqref="F66">
    <cfRule type="cellIs" dxfId="583" priority="703" operator="greaterThan">
      <formula>0.05</formula>
    </cfRule>
    <cfRule type="cellIs" dxfId="582" priority="704" operator="greaterThan">
      <formula>5</formula>
    </cfRule>
  </conditionalFormatting>
  <conditionalFormatting sqref="G60">
    <cfRule type="cellIs" dxfId="581" priority="701" operator="greaterThan">
      <formula>0.05</formula>
    </cfRule>
    <cfRule type="cellIs" dxfId="580" priority="702" operator="greaterThan">
      <formula>5</formula>
    </cfRule>
  </conditionalFormatting>
  <conditionalFormatting sqref="F58">
    <cfRule type="cellIs" dxfId="579" priority="699" operator="greaterThan">
      <formula>0.05</formula>
    </cfRule>
    <cfRule type="cellIs" dxfId="578" priority="700" operator="greaterThan">
      <formula>5</formula>
    </cfRule>
  </conditionalFormatting>
  <conditionalFormatting sqref="AH96:AI97 AB96:AF97 AB98:AI101 AB92:AC93 AE92:AI93 AB94:AI95">
    <cfRule type="cellIs" dxfId="577" priority="695" operator="greaterThan">
      <formula>0.05</formula>
    </cfRule>
    <cfRule type="cellIs" dxfId="576" priority="696" operator="greaterThan">
      <formula>5</formula>
    </cfRule>
  </conditionalFormatting>
  <conditionalFormatting sqref="U102:V103 X102:Z103 AB102:AC103 AH108:AI109 AK108:AK109 K84:L85 U108:AE109 AE102:AG103 E108:F109 Q96:S97 U98:Z99 U96:W97 Y96:Z97 U100:W101 Y100:Z101 Q100:S101 AB84:AD85 AB86:AC91 AF84:AF85 AH84:AI85 H100:O101 H102:S103 H98:S99 H108:S109 E84:F84 F103 F89 U94:Y95 AK84:AK103 I86:L89 S92:S93 V92:Y93 E94:F102 F92 H96:O97 I84:I85 AE86:AI91 AI102:AI103 E86:F88 E85 U84:Z91 O90:S91 N92:N94 N86:S89 H94:H95 J94:L94 J95:S95 I92:L93 P94:S94 P92:Q93 O84:S85">
    <cfRule type="cellIs" dxfId="575" priority="693" operator="greaterThan">
      <formula>0.05</formula>
    </cfRule>
    <cfRule type="cellIs" dxfId="574" priority="694" operator="greaterThan">
      <formula>5</formula>
    </cfRule>
  </conditionalFormatting>
  <conditionalFormatting sqref="AA84:AA91 AA94:AA103">
    <cfRule type="cellIs" dxfId="573" priority="691" operator="greaterThan">
      <formula>0.05</formula>
    </cfRule>
    <cfRule type="cellIs" dxfId="572" priority="692" operator="greaterThan">
      <formula>5</formula>
    </cfRule>
  </conditionalFormatting>
  <conditionalFormatting sqref="AB104:AG105 AI104:AI105 Y104:Z105 H104:L105 N104:O105 Q104:Q105 S104:S105 U104:V105">
    <cfRule type="cellIs" dxfId="571" priority="689" operator="greaterThan">
      <formula>0.05</formula>
    </cfRule>
    <cfRule type="cellIs" dxfId="570" priority="690" operator="greaterThan">
      <formula>5</formula>
    </cfRule>
  </conditionalFormatting>
  <conditionalFormatting sqref="AH104:AH105">
    <cfRule type="cellIs" dxfId="569" priority="687" operator="greaterThan">
      <formula>0.05</formula>
    </cfRule>
    <cfRule type="cellIs" dxfId="568" priority="688" operator="greaterThan">
      <formula>5</formula>
    </cfRule>
  </conditionalFormatting>
  <conditionalFormatting sqref="AC106:AG107 S106:S107 AI106:AI107 H106:I107 K106:M107 O106:O107 AK106:AK107">
    <cfRule type="cellIs" dxfId="567" priority="685" operator="greaterThan">
      <formula>0.05</formula>
    </cfRule>
    <cfRule type="cellIs" dxfId="566" priority="686" operator="greaterThan">
      <formula>5</formula>
    </cfRule>
  </conditionalFormatting>
  <conditionalFormatting sqref="AH106:AH107">
    <cfRule type="cellIs" dxfId="565" priority="683" operator="greaterThan">
      <formula>0.05</formula>
    </cfRule>
    <cfRule type="cellIs" dxfId="564" priority="684" operator="greaterThan">
      <formula>5</formula>
    </cfRule>
  </conditionalFormatting>
  <conditionalFormatting sqref="E106:F107">
    <cfRule type="cellIs" dxfId="563" priority="681" operator="greaterThan">
      <formula>0.05</formula>
    </cfRule>
    <cfRule type="cellIs" dxfId="562" priority="682" operator="greaterThan">
      <formula>5</formula>
    </cfRule>
  </conditionalFormatting>
  <conditionalFormatting sqref="P106:R107">
    <cfRule type="cellIs" dxfId="561" priority="679" operator="greaterThan">
      <formula>0.05</formula>
    </cfRule>
    <cfRule type="cellIs" dxfId="560" priority="680" operator="greaterThan">
      <formula>5</formula>
    </cfRule>
  </conditionalFormatting>
  <conditionalFormatting sqref="U106:W107">
    <cfRule type="cellIs" dxfId="559" priority="677" operator="greaterThan">
      <formula>0.05</formula>
    </cfRule>
    <cfRule type="cellIs" dxfId="558" priority="678" operator="greaterThan">
      <formula>5</formula>
    </cfRule>
  </conditionalFormatting>
  <conditionalFormatting sqref="X106:Z107">
    <cfRule type="cellIs" dxfId="557" priority="675" operator="greaterThan">
      <formula>0.05</formula>
    </cfRule>
    <cfRule type="cellIs" dxfId="556" priority="676" operator="greaterThan">
      <formula>5</formula>
    </cfRule>
  </conditionalFormatting>
  <conditionalFormatting sqref="AA106:AB107">
    <cfRule type="cellIs" dxfId="555" priority="673" operator="greaterThan">
      <formula>0.05</formula>
    </cfRule>
    <cfRule type="cellIs" dxfId="554" priority="674" operator="greaterThan">
      <formula>5</formula>
    </cfRule>
  </conditionalFormatting>
  <conditionalFormatting sqref="T84:T85">
    <cfRule type="cellIs" dxfId="553" priority="671" operator="greaterThan">
      <formula>0.05</formula>
    </cfRule>
    <cfRule type="cellIs" dxfId="552" priority="672" operator="greaterThan">
      <formula>5</formula>
    </cfRule>
  </conditionalFormatting>
  <conditionalFormatting sqref="W102:W103">
    <cfRule type="cellIs" dxfId="551" priority="669" operator="greaterThan">
      <formula>0.05</formula>
    </cfRule>
    <cfRule type="cellIs" dxfId="550" priority="670" operator="greaterThan">
      <formula>5</formula>
    </cfRule>
  </conditionalFormatting>
  <conditionalFormatting sqref="W104:W105">
    <cfRule type="cellIs" dxfId="549" priority="667" operator="greaterThan">
      <formula>0.05</formula>
    </cfRule>
    <cfRule type="cellIs" dxfId="548" priority="668" operator="greaterThan">
      <formula>5</formula>
    </cfRule>
  </conditionalFormatting>
  <conditionalFormatting sqref="AG108:AG109">
    <cfRule type="cellIs" dxfId="547" priority="651" operator="greaterThan">
      <formula>0.05</formula>
    </cfRule>
    <cfRule type="cellIs" dxfId="546" priority="652" operator="greaterThan">
      <formula>5</formula>
    </cfRule>
  </conditionalFormatting>
  <conditionalFormatting sqref="AD102:AD103">
    <cfRule type="cellIs" dxfId="545" priority="663" operator="greaterThan">
      <formula>0.05</formula>
    </cfRule>
    <cfRule type="cellIs" dxfId="544" priority="664" operator="greaterThan">
      <formula>5</formula>
    </cfRule>
  </conditionalFormatting>
  <conditionalFormatting sqref="AJ108:AJ109 AJ84:AJ103">
    <cfRule type="cellIs" dxfId="543" priority="661" operator="greaterThan">
      <formula>0.05</formula>
    </cfRule>
    <cfRule type="cellIs" dxfId="542" priority="662" operator="greaterThan">
      <formula>5</formula>
    </cfRule>
  </conditionalFormatting>
  <conditionalFormatting sqref="AJ104:AJ105">
    <cfRule type="cellIs" dxfId="541" priority="659" operator="greaterThan">
      <formula>0.05</formula>
    </cfRule>
    <cfRule type="cellIs" dxfId="540" priority="660" operator="greaterThan">
      <formula>5</formula>
    </cfRule>
  </conditionalFormatting>
  <conditionalFormatting sqref="AJ106:AJ107">
    <cfRule type="cellIs" dxfId="539" priority="657" operator="greaterThan">
      <formula>0.05</formula>
    </cfRule>
    <cfRule type="cellIs" dxfId="538" priority="658" operator="greaterThan">
      <formula>5</formula>
    </cfRule>
  </conditionalFormatting>
  <conditionalFormatting sqref="AF108:AF109">
    <cfRule type="cellIs" dxfId="537" priority="653" operator="greaterThan">
      <formula>0.05</formula>
    </cfRule>
    <cfRule type="cellIs" dxfId="536" priority="654" operator="greaterThan">
      <formula>5</formula>
    </cfRule>
  </conditionalFormatting>
  <conditionalFormatting sqref="N106:N107">
    <cfRule type="cellIs" dxfId="535" priority="645" operator="greaterThan">
      <formula>0.05</formula>
    </cfRule>
    <cfRule type="cellIs" dxfId="534" priority="646" operator="greaterThan">
      <formula>5</formula>
    </cfRule>
  </conditionalFormatting>
  <conditionalFormatting sqref="AK104:AK105">
    <cfRule type="cellIs" dxfId="533" priority="643" operator="greaterThan">
      <formula>0.05</formula>
    </cfRule>
    <cfRule type="cellIs" dxfId="532" priority="644" operator="greaterThan">
      <formula>5</formula>
    </cfRule>
  </conditionalFormatting>
  <conditionalFormatting sqref="M104:M105">
    <cfRule type="cellIs" dxfId="531" priority="641" operator="greaterThan">
      <formula>0.05</formula>
    </cfRule>
    <cfRule type="cellIs" dxfId="530" priority="642" operator="greaterThan">
      <formula>5</formula>
    </cfRule>
  </conditionalFormatting>
  <conditionalFormatting sqref="P104:P105">
    <cfRule type="cellIs" dxfId="529" priority="639" operator="greaterThan">
      <formula>0.05</formula>
    </cfRule>
    <cfRule type="cellIs" dxfId="528" priority="640" operator="greaterThan">
      <formula>5</formula>
    </cfRule>
  </conditionalFormatting>
  <conditionalFormatting sqref="X104:X105">
    <cfRule type="cellIs" dxfId="527" priority="637" operator="greaterThan">
      <formula>0.05</formula>
    </cfRule>
    <cfRule type="cellIs" dxfId="526" priority="638" operator="greaterThan">
      <formula>5</formula>
    </cfRule>
  </conditionalFormatting>
  <conditionalFormatting sqref="P96:P97">
    <cfRule type="cellIs" dxfId="525" priority="635" operator="greaterThan">
      <formula>0.05</formula>
    </cfRule>
    <cfRule type="cellIs" dxfId="524" priority="636" operator="greaterThan">
      <formula>5</formula>
    </cfRule>
  </conditionalFormatting>
  <conditionalFormatting sqref="X96:X97">
    <cfRule type="cellIs" dxfId="523" priority="633" operator="greaterThan">
      <formula>0.05</formula>
    </cfRule>
    <cfRule type="cellIs" dxfId="522" priority="634" operator="greaterThan">
      <formula>5</formula>
    </cfRule>
  </conditionalFormatting>
  <conditionalFormatting sqref="P100:P101">
    <cfRule type="cellIs" dxfId="521" priority="629" operator="greaterThan">
      <formula>0.05</formula>
    </cfRule>
    <cfRule type="cellIs" dxfId="520" priority="630" operator="greaterThan">
      <formula>5</formula>
    </cfRule>
  </conditionalFormatting>
  <conditionalFormatting sqref="Z92:Z93">
    <cfRule type="cellIs" dxfId="519" priority="627" operator="greaterThan">
      <formula>0.05</formula>
    </cfRule>
    <cfRule type="cellIs" dxfId="518" priority="628" operator="greaterThan">
      <formula>5</formula>
    </cfRule>
  </conditionalFormatting>
  <conditionalFormatting sqref="AD90:AD91">
    <cfRule type="cellIs" dxfId="517" priority="625" operator="greaterThan">
      <formula>0.05</formula>
    </cfRule>
    <cfRule type="cellIs" dxfId="516" priority="626" operator="greaterThan">
      <formula>5</formula>
    </cfRule>
  </conditionalFormatting>
  <conditionalFormatting sqref="AG96:AG97">
    <cfRule type="cellIs" dxfId="515" priority="623" operator="greaterThan">
      <formula>0.05</formula>
    </cfRule>
    <cfRule type="cellIs" dxfId="514" priority="624" operator="greaterThan">
      <formula>5</formula>
    </cfRule>
  </conditionalFormatting>
  <conditionalFormatting sqref="AE84:AE85">
    <cfRule type="cellIs" dxfId="513" priority="621" operator="greaterThan">
      <formula>0.05</formula>
    </cfRule>
    <cfRule type="cellIs" dxfId="512" priority="622" operator="greaterThan">
      <formula>5</formula>
    </cfRule>
  </conditionalFormatting>
  <conditionalFormatting sqref="AG84:AG85">
    <cfRule type="cellIs" dxfId="511" priority="619" operator="greaterThan">
      <formula>0.05</formula>
    </cfRule>
    <cfRule type="cellIs" dxfId="510" priority="620" operator="greaterThan">
      <formula>5</formula>
    </cfRule>
  </conditionalFormatting>
  <conditionalFormatting sqref="J106:J107">
    <cfRule type="cellIs" dxfId="509" priority="615" operator="greaterThan">
      <formula>0.05</formula>
    </cfRule>
    <cfRule type="cellIs" dxfId="508" priority="616" operator="greaterThan">
      <formula>5</formula>
    </cfRule>
  </conditionalFormatting>
  <conditionalFormatting sqref="T88:T89">
    <cfRule type="cellIs" dxfId="507" priority="611" operator="greaterThan">
      <formula>0.05</formula>
    </cfRule>
    <cfRule type="cellIs" dxfId="506" priority="612" operator="greaterThan">
      <formula>5</formula>
    </cfRule>
  </conditionalFormatting>
  <conditionalFormatting sqref="T90:T91">
    <cfRule type="cellIs" dxfId="505" priority="613" operator="greaterThan">
      <formula>0.05</formula>
    </cfRule>
    <cfRule type="cellIs" dxfId="504" priority="614" operator="greaterThan">
      <formula>5</formula>
    </cfRule>
  </conditionalFormatting>
  <conditionalFormatting sqref="T86:T87">
    <cfRule type="cellIs" dxfId="503" priority="609" operator="greaterThan">
      <formula>0.05</formula>
    </cfRule>
    <cfRule type="cellIs" dxfId="502" priority="610" operator="greaterThan">
      <formula>5</formula>
    </cfRule>
  </conditionalFormatting>
  <conditionalFormatting sqref="T96:T97">
    <cfRule type="cellIs" dxfId="501" priority="607" operator="greaterThan">
      <formula>0.05</formula>
    </cfRule>
    <cfRule type="cellIs" dxfId="500" priority="608" operator="greaterThan">
      <formula>5</formula>
    </cfRule>
  </conditionalFormatting>
  <conditionalFormatting sqref="T104:T105">
    <cfRule type="cellIs" dxfId="499" priority="605" operator="greaterThan">
      <formula>0.05</formula>
    </cfRule>
    <cfRule type="cellIs" dxfId="498" priority="606" operator="greaterThan">
      <formula>5</formula>
    </cfRule>
  </conditionalFormatting>
  <conditionalFormatting sqref="T102:T103">
    <cfRule type="cellIs" dxfId="497" priority="603" operator="greaterThan">
      <formula>0.05</formula>
    </cfRule>
    <cfRule type="cellIs" dxfId="496" priority="604" operator="greaterThan">
      <formula>5</formula>
    </cfRule>
  </conditionalFormatting>
  <conditionalFormatting sqref="T100:T101">
    <cfRule type="cellIs" dxfId="495" priority="601" operator="greaterThan">
      <formula>0.05</formula>
    </cfRule>
    <cfRule type="cellIs" dxfId="494" priority="602" operator="greaterThan">
      <formula>5</formula>
    </cfRule>
  </conditionalFormatting>
  <conditionalFormatting sqref="T98:T99">
    <cfRule type="cellIs" dxfId="493" priority="599" operator="greaterThan">
      <formula>0.05</formula>
    </cfRule>
    <cfRule type="cellIs" dxfId="492" priority="600" operator="greaterThan">
      <formula>5</formula>
    </cfRule>
  </conditionalFormatting>
  <conditionalFormatting sqref="T108:T109">
    <cfRule type="cellIs" dxfId="491" priority="597" operator="greaterThan">
      <formula>0.05</formula>
    </cfRule>
    <cfRule type="cellIs" dxfId="490" priority="598" operator="greaterThan">
      <formula>5</formula>
    </cfRule>
  </conditionalFormatting>
  <conditionalFormatting sqref="T106:T107">
    <cfRule type="cellIs" dxfId="489" priority="595" operator="greaterThan">
      <formula>0.05</formula>
    </cfRule>
    <cfRule type="cellIs" dxfId="488" priority="596" operator="greaterThan">
      <formula>5</formula>
    </cfRule>
  </conditionalFormatting>
  <conditionalFormatting sqref="G108:G109 G86 G96:G98 G92:G93 G100:G102">
    <cfRule type="cellIs" dxfId="487" priority="593" operator="greaterThan">
      <formula>0.05</formula>
    </cfRule>
    <cfRule type="cellIs" dxfId="486" priority="594" operator="greaterThan">
      <formula>5</formula>
    </cfRule>
  </conditionalFormatting>
  <conditionalFormatting sqref="G106:G107">
    <cfRule type="cellIs" dxfId="485" priority="591" operator="greaterThan">
      <formula>0.05</formula>
    </cfRule>
    <cfRule type="cellIs" dxfId="484" priority="592" operator="greaterThan">
      <formula>5</formula>
    </cfRule>
  </conditionalFormatting>
  <conditionalFormatting sqref="G104:G105">
    <cfRule type="cellIs" dxfId="483" priority="589" operator="greaterThan">
      <formula>0.05</formula>
    </cfRule>
    <cfRule type="cellIs" dxfId="482" priority="590" operator="greaterThan">
      <formula>5</formula>
    </cfRule>
  </conditionalFormatting>
  <conditionalFormatting sqref="AD86:AD87">
    <cfRule type="cellIs" dxfId="481" priority="585" operator="greaterThan">
      <formula>0.05</formula>
    </cfRule>
    <cfRule type="cellIs" dxfId="480" priority="586" operator="greaterThan">
      <formula>5</formula>
    </cfRule>
  </conditionalFormatting>
  <conditionalFormatting sqref="F104:F105">
    <cfRule type="cellIs" dxfId="479" priority="583" operator="greaterThan">
      <formula>0.05</formula>
    </cfRule>
    <cfRule type="cellIs" dxfId="478" priority="584" operator="greaterThan">
      <formula>5</formula>
    </cfRule>
  </conditionalFormatting>
  <conditionalFormatting sqref="G94:G95">
    <cfRule type="cellIs" dxfId="477" priority="579" operator="greaterThan">
      <formula>0.05</formula>
    </cfRule>
    <cfRule type="cellIs" dxfId="476" priority="580" operator="greaterThan">
      <formula>5</formula>
    </cfRule>
  </conditionalFormatting>
  <conditionalFormatting sqref="T92:T93">
    <cfRule type="cellIs" dxfId="475" priority="577" operator="greaterThan">
      <formula>0.05</formula>
    </cfRule>
    <cfRule type="cellIs" dxfId="474" priority="578" operator="greaterThan">
      <formula>5</formula>
    </cfRule>
  </conditionalFormatting>
  <conditionalFormatting sqref="T94:T95">
    <cfRule type="cellIs" dxfId="473" priority="575" operator="greaterThan">
      <formula>0.05</formula>
    </cfRule>
    <cfRule type="cellIs" dxfId="472" priority="576" operator="greaterThan">
      <formula>5</formula>
    </cfRule>
  </conditionalFormatting>
  <conditionalFormatting sqref="Z94:Z95">
    <cfRule type="cellIs" dxfId="471" priority="573" operator="greaterThan">
      <formula>0.05</formula>
    </cfRule>
    <cfRule type="cellIs" dxfId="470" priority="574" operator="greaterThan">
      <formula>5</formula>
    </cfRule>
  </conditionalFormatting>
  <conditionalFormatting sqref="AD92:AD93">
    <cfRule type="cellIs" dxfId="469" priority="569" operator="greaterThan">
      <formula>0.05</formula>
    </cfRule>
    <cfRule type="cellIs" dxfId="468" priority="570" operator="greaterThan">
      <formula>5</formula>
    </cfRule>
  </conditionalFormatting>
  <conditionalFormatting sqref="R92:R93">
    <cfRule type="cellIs" dxfId="467" priority="567" operator="greaterThan">
      <formula>0.05</formula>
    </cfRule>
    <cfRule type="cellIs" dxfId="466" priority="568" operator="greaterThan">
      <formula>5</formula>
    </cfRule>
  </conditionalFormatting>
  <conditionalFormatting sqref="U92:U93">
    <cfRule type="cellIs" dxfId="465" priority="565" operator="greaterThan">
      <formula>0.05</formula>
    </cfRule>
    <cfRule type="cellIs" dxfId="464" priority="566" operator="greaterThan">
      <formula>5</formula>
    </cfRule>
  </conditionalFormatting>
  <conditionalFormatting sqref="R104:R105">
    <cfRule type="cellIs" dxfId="463" priority="563" operator="greaterThan">
      <formula>0.05</formula>
    </cfRule>
    <cfRule type="cellIs" dxfId="462" priority="564" operator="greaterThan">
      <formula>5</formula>
    </cfRule>
  </conditionalFormatting>
  <conditionalFormatting sqref="AA92:AA93">
    <cfRule type="cellIs" dxfId="461" priority="561" operator="greaterThan">
      <formula>0.05</formula>
    </cfRule>
    <cfRule type="cellIs" dxfId="460" priority="562" operator="greaterThan">
      <formula>5</formula>
    </cfRule>
  </conditionalFormatting>
  <conditionalFormatting sqref="AA104:AA105">
    <cfRule type="cellIs" dxfId="459" priority="559" operator="greaterThan">
      <formula>0.05</formula>
    </cfRule>
    <cfRule type="cellIs" dxfId="458" priority="560" operator="greaterThan">
      <formula>5</formula>
    </cfRule>
  </conditionalFormatting>
  <conditionalFormatting sqref="E92">
    <cfRule type="cellIs" dxfId="457" priority="557" operator="greaterThan">
      <formula>0.05</formula>
    </cfRule>
    <cfRule type="cellIs" dxfId="456" priority="558" operator="greaterThan">
      <formula>5</formula>
    </cfRule>
  </conditionalFormatting>
  <conditionalFormatting sqref="E104:E105">
    <cfRule type="cellIs" dxfId="455" priority="555" operator="greaterThan">
      <formula>0.05</formula>
    </cfRule>
    <cfRule type="cellIs" dxfId="454" priority="556" operator="greaterThan">
      <formula>5</formula>
    </cfRule>
  </conditionalFormatting>
  <conditionalFormatting sqref="AD88:AD89">
    <cfRule type="cellIs" dxfId="453" priority="553" operator="greaterThan">
      <formula>0.05</formula>
    </cfRule>
    <cfRule type="cellIs" dxfId="452" priority="554" operator="greaterThan">
      <formula>5</formula>
    </cfRule>
  </conditionalFormatting>
  <conditionalFormatting sqref="G88:G89">
    <cfRule type="cellIs" dxfId="451" priority="551" operator="greaterThan">
      <formula>0.05</formula>
    </cfRule>
    <cfRule type="cellIs" dxfId="450" priority="552" operator="greaterThan">
      <formula>5</formula>
    </cfRule>
  </conditionalFormatting>
  <conditionalFormatting sqref="G84:G85">
    <cfRule type="cellIs" dxfId="449" priority="549" operator="greaterThan">
      <formula>0.05</formula>
    </cfRule>
    <cfRule type="cellIs" dxfId="448" priority="550" operator="greaterThan">
      <formula>5</formula>
    </cfRule>
  </conditionalFormatting>
  <conditionalFormatting sqref="AH102:AH103">
    <cfRule type="cellIs" dxfId="447" priority="547" operator="greaterThan">
      <formula>0.05</formula>
    </cfRule>
    <cfRule type="cellIs" dxfId="446" priority="548" operator="greaterThan">
      <formula>5</formula>
    </cfRule>
  </conditionalFormatting>
  <conditionalFormatting sqref="F93">
    <cfRule type="cellIs" dxfId="445" priority="537" operator="greaterThan">
      <formula>0.05</formula>
    </cfRule>
    <cfRule type="cellIs" dxfId="444" priority="538" operator="greaterThan">
      <formula>5</formula>
    </cfRule>
  </conditionalFormatting>
  <conditionalFormatting sqref="G87">
    <cfRule type="cellIs" dxfId="443" priority="535" operator="greaterThan">
      <formula>0.05</formula>
    </cfRule>
    <cfRule type="cellIs" dxfId="442" priority="536" operator="greaterThan">
      <formula>5</formula>
    </cfRule>
  </conditionalFormatting>
  <conditionalFormatting sqref="F85">
    <cfRule type="cellIs" dxfId="441" priority="533" operator="greaterThan">
      <formula>0.05</formula>
    </cfRule>
    <cfRule type="cellIs" dxfId="440" priority="534" operator="greaterThan">
      <formula>5</formula>
    </cfRule>
  </conditionalFormatting>
  <conditionalFormatting sqref="X100:X101">
    <cfRule type="cellIs" dxfId="439" priority="529" operator="greaterThan">
      <formula>0.05</formula>
    </cfRule>
    <cfRule type="cellIs" dxfId="438" priority="530" operator="greaterThan">
      <formula>5</formula>
    </cfRule>
  </conditionalFormatting>
  <conditionalFormatting sqref="E89">
    <cfRule type="cellIs" dxfId="437" priority="527" operator="greaterThan">
      <formula>0.05</formula>
    </cfRule>
    <cfRule type="cellIs" dxfId="436" priority="528" operator="greaterThan">
      <formula>5</formula>
    </cfRule>
  </conditionalFormatting>
  <conditionalFormatting sqref="E93">
    <cfRule type="cellIs" dxfId="435" priority="525" operator="greaterThan">
      <formula>0.05</formula>
    </cfRule>
    <cfRule type="cellIs" dxfId="434" priority="526" operator="greaterThan">
      <formula>5</formula>
    </cfRule>
  </conditionalFormatting>
  <conditionalFormatting sqref="E103">
    <cfRule type="cellIs" dxfId="433" priority="523" operator="greaterThan">
      <formula>0.05</formula>
    </cfRule>
    <cfRule type="cellIs" dxfId="432" priority="524" operator="greaterThan">
      <formula>5</formula>
    </cfRule>
  </conditionalFormatting>
  <conditionalFormatting sqref="G99">
    <cfRule type="cellIs" dxfId="431" priority="521" operator="greaterThan">
      <formula>0.05</formula>
    </cfRule>
    <cfRule type="cellIs" dxfId="430" priority="522" operator="greaterThan">
      <formula>5</formula>
    </cfRule>
  </conditionalFormatting>
  <conditionalFormatting sqref="G103">
    <cfRule type="cellIs" dxfId="429" priority="519" operator="greaterThan">
      <formula>0.05</formula>
    </cfRule>
    <cfRule type="cellIs" dxfId="428" priority="520" operator="greaterThan">
      <formula>5</formula>
    </cfRule>
  </conditionalFormatting>
  <conditionalFormatting sqref="AH123:AI124 AB123:AF124 AB119:AC120 AE119:AI120 AB121:AI122 AB125:AI128">
    <cfRule type="cellIs" dxfId="427" priority="517" operator="greaterThan">
      <formula>0.05</formula>
    </cfRule>
    <cfRule type="cellIs" dxfId="426" priority="518" operator="greaterThan">
      <formula>5</formula>
    </cfRule>
  </conditionalFormatting>
  <conditionalFormatting sqref="U129:V130 X129:Z130 O111:S112 AB129:AC130 AH135:AI136 AK135:AK136 K111:M112 U135:AE136 AE129:AG130 E135:F136 Q123:S124 U125:Z126 U123:W124 Y123:Z124 U127:W128 Y127:Z128 Q127:S128 AB111:AC118 U111:Z118 AF111:AF112 AH111:AI112 H127:O128 H129:S130 H125:S126 H135:S136 E117:F118 U121:Y122 H113:S118 H121:S122 S119:S120 V119:Y120 E121:F128 H123:O124 H119:Q120 I111:I112 AE113:AI118 AI129:AI130 E113:F114 F115:F116 F129:F130 AK111:AK130">
    <cfRule type="cellIs" dxfId="425" priority="515" operator="greaterThan">
      <formula>0.05</formula>
    </cfRule>
    <cfRule type="cellIs" dxfId="424" priority="516" operator="greaterThan">
      <formula>5</formula>
    </cfRule>
  </conditionalFormatting>
  <conditionalFormatting sqref="AA111:AA118 AA121:AA130">
    <cfRule type="cellIs" dxfId="423" priority="513" operator="greaterThan">
      <formula>0.05</formula>
    </cfRule>
    <cfRule type="cellIs" dxfId="422" priority="514" operator="greaterThan">
      <formula>5</formula>
    </cfRule>
  </conditionalFormatting>
  <conditionalFormatting sqref="AB131:AG132 AI131:AI132 Y131:Z132 H131:L132 N131:O132 Q131:Q132 S131:S132 U131:V132">
    <cfRule type="cellIs" dxfId="421" priority="511" operator="greaterThan">
      <formula>0.05</formula>
    </cfRule>
    <cfRule type="cellIs" dxfId="420" priority="512" operator="greaterThan">
      <formula>5</formula>
    </cfRule>
  </conditionalFormatting>
  <conditionalFormatting sqref="AH131:AH132">
    <cfRule type="cellIs" dxfId="419" priority="509" operator="greaterThan">
      <formula>0.05</formula>
    </cfRule>
    <cfRule type="cellIs" dxfId="418" priority="510" operator="greaterThan">
      <formula>5</formula>
    </cfRule>
  </conditionalFormatting>
  <conditionalFormatting sqref="AC133:AG134 S133:S134 AI133:AI134 H133:I134 K133:M134 O133:O134 AK133:AK134">
    <cfRule type="cellIs" dxfId="417" priority="507" operator="greaterThan">
      <formula>0.05</formula>
    </cfRule>
    <cfRule type="cellIs" dxfId="416" priority="508" operator="greaterThan">
      <formula>5</formula>
    </cfRule>
  </conditionalFormatting>
  <conditionalFormatting sqref="AH133:AH134">
    <cfRule type="cellIs" dxfId="415" priority="505" operator="greaterThan">
      <formula>0.05</formula>
    </cfRule>
    <cfRule type="cellIs" dxfId="414" priority="506" operator="greaterThan">
      <formula>5</formula>
    </cfRule>
  </conditionalFormatting>
  <conditionalFormatting sqref="E133:F134">
    <cfRule type="cellIs" dxfId="413" priority="503" operator="greaterThan">
      <formula>0.05</formula>
    </cfRule>
    <cfRule type="cellIs" dxfId="412" priority="504" operator="greaterThan">
      <formula>5</formula>
    </cfRule>
  </conditionalFormatting>
  <conditionalFormatting sqref="P133:R134">
    <cfRule type="cellIs" dxfId="411" priority="501" operator="greaterThan">
      <formula>0.05</formula>
    </cfRule>
    <cfRule type="cellIs" dxfId="410" priority="502" operator="greaterThan">
      <formula>5</formula>
    </cfRule>
  </conditionalFormatting>
  <conditionalFormatting sqref="U133:W134">
    <cfRule type="cellIs" dxfId="409" priority="499" operator="greaterThan">
      <formula>0.05</formula>
    </cfRule>
    <cfRule type="cellIs" dxfId="408" priority="500" operator="greaterThan">
      <formula>5</formula>
    </cfRule>
  </conditionalFormatting>
  <conditionalFormatting sqref="X133:Z134">
    <cfRule type="cellIs" dxfId="407" priority="497" operator="greaterThan">
      <formula>0.05</formula>
    </cfRule>
    <cfRule type="cellIs" dxfId="406" priority="498" operator="greaterThan">
      <formula>5</formula>
    </cfRule>
  </conditionalFormatting>
  <conditionalFormatting sqref="AA133:AB134">
    <cfRule type="cellIs" dxfId="405" priority="495" operator="greaterThan">
      <formula>0.05</formula>
    </cfRule>
    <cfRule type="cellIs" dxfId="404" priority="496" operator="greaterThan">
      <formula>5</formula>
    </cfRule>
  </conditionalFormatting>
  <conditionalFormatting sqref="T111:T112">
    <cfRule type="cellIs" dxfId="403" priority="493" operator="greaterThan">
      <formula>0.05</formula>
    </cfRule>
    <cfRule type="cellIs" dxfId="402" priority="494" operator="greaterThan">
      <formula>5</formula>
    </cfRule>
  </conditionalFormatting>
  <conditionalFormatting sqref="W131:W132">
    <cfRule type="cellIs" dxfId="401" priority="489" operator="greaterThan">
      <formula>0.05</formula>
    </cfRule>
    <cfRule type="cellIs" dxfId="400" priority="490" operator="greaterThan">
      <formula>5</formula>
    </cfRule>
  </conditionalFormatting>
  <conditionalFormatting sqref="N111:N112">
    <cfRule type="cellIs" dxfId="399" priority="487" operator="greaterThan">
      <formula>0.05</formula>
    </cfRule>
    <cfRule type="cellIs" dxfId="398" priority="488" operator="greaterThan">
      <formula>5</formula>
    </cfRule>
  </conditionalFormatting>
  <conditionalFormatting sqref="AG135:AG136">
    <cfRule type="cellIs" dxfId="397" priority="473" operator="greaterThan">
      <formula>0.05</formula>
    </cfRule>
    <cfRule type="cellIs" dxfId="396" priority="474" operator="greaterThan">
      <formula>5</formula>
    </cfRule>
  </conditionalFormatting>
  <conditionalFormatting sqref="AD129:AD130">
    <cfRule type="cellIs" dxfId="395" priority="485" operator="greaterThan">
      <formula>0.05</formula>
    </cfRule>
    <cfRule type="cellIs" dxfId="394" priority="486" operator="greaterThan">
      <formula>5</formula>
    </cfRule>
  </conditionalFormatting>
  <conditionalFormatting sqref="AJ135:AJ136 AJ111:AJ130">
    <cfRule type="cellIs" dxfId="393" priority="483" operator="greaterThan">
      <formula>0.05</formula>
    </cfRule>
    <cfRule type="cellIs" dxfId="392" priority="484" operator="greaterThan">
      <formula>5</formula>
    </cfRule>
  </conditionalFormatting>
  <conditionalFormatting sqref="AJ131:AJ132">
    <cfRule type="cellIs" dxfId="391" priority="481" operator="greaterThan">
      <formula>0.05</formula>
    </cfRule>
    <cfRule type="cellIs" dxfId="390" priority="482" operator="greaterThan">
      <formula>5</formula>
    </cfRule>
  </conditionalFormatting>
  <conditionalFormatting sqref="AJ133:AJ134">
    <cfRule type="cellIs" dxfId="389" priority="479" operator="greaterThan">
      <formula>0.05</formula>
    </cfRule>
    <cfRule type="cellIs" dxfId="388" priority="480" operator="greaterThan">
      <formula>5</formula>
    </cfRule>
  </conditionalFormatting>
  <conditionalFormatting sqref="AF135:AF136">
    <cfRule type="cellIs" dxfId="387" priority="475" operator="greaterThan">
      <formula>0.05</formula>
    </cfRule>
    <cfRule type="cellIs" dxfId="386" priority="476" operator="greaterThan">
      <formula>5</formula>
    </cfRule>
  </conditionalFormatting>
  <conditionalFormatting sqref="N133:N134">
    <cfRule type="cellIs" dxfId="385" priority="467" operator="greaterThan">
      <formula>0.05</formula>
    </cfRule>
    <cfRule type="cellIs" dxfId="384" priority="468" operator="greaterThan">
      <formula>5</formula>
    </cfRule>
  </conditionalFormatting>
  <conditionalFormatting sqref="AK131:AK132">
    <cfRule type="cellIs" dxfId="383" priority="465" operator="greaterThan">
      <formula>0.05</formula>
    </cfRule>
    <cfRule type="cellIs" dxfId="382" priority="466" operator="greaterThan">
      <formula>5</formula>
    </cfRule>
  </conditionalFormatting>
  <conditionalFormatting sqref="M131:M132">
    <cfRule type="cellIs" dxfId="381" priority="463" operator="greaterThan">
      <formula>0.05</formula>
    </cfRule>
    <cfRule type="cellIs" dxfId="380" priority="464" operator="greaterThan">
      <formula>5</formula>
    </cfRule>
  </conditionalFormatting>
  <conditionalFormatting sqref="P131:P132">
    <cfRule type="cellIs" dxfId="379" priority="461" operator="greaterThan">
      <formula>0.05</formula>
    </cfRule>
    <cfRule type="cellIs" dxfId="378" priority="462" operator="greaterThan">
      <formula>5</formula>
    </cfRule>
  </conditionalFormatting>
  <conditionalFormatting sqref="X131:X132">
    <cfRule type="cellIs" dxfId="377" priority="459" operator="greaterThan">
      <formula>0.05</formula>
    </cfRule>
    <cfRule type="cellIs" dxfId="376" priority="460" operator="greaterThan">
      <formula>5</formula>
    </cfRule>
  </conditionalFormatting>
  <conditionalFormatting sqref="P123:P124">
    <cfRule type="cellIs" dxfId="375" priority="457" operator="greaterThan">
      <formula>0.05</formula>
    </cfRule>
    <cfRule type="cellIs" dxfId="374" priority="458" operator="greaterThan">
      <formula>5</formula>
    </cfRule>
  </conditionalFormatting>
  <conditionalFormatting sqref="X123:X124">
    <cfRule type="cellIs" dxfId="373" priority="455" operator="greaterThan">
      <formula>0.05</formula>
    </cfRule>
    <cfRule type="cellIs" dxfId="372" priority="456" operator="greaterThan">
      <formula>5</formula>
    </cfRule>
  </conditionalFormatting>
  <conditionalFormatting sqref="P127:P128">
    <cfRule type="cellIs" dxfId="371" priority="453" operator="greaterThan">
      <formula>0.05</formula>
    </cfRule>
    <cfRule type="cellIs" dxfId="370" priority="454" operator="greaterThan">
      <formula>5</formula>
    </cfRule>
  </conditionalFormatting>
  <conditionalFormatting sqref="Z119:Z120">
    <cfRule type="cellIs" dxfId="369" priority="451" operator="greaterThan">
      <formula>0.05</formula>
    </cfRule>
    <cfRule type="cellIs" dxfId="368" priority="452" operator="greaterThan">
      <formula>5</formula>
    </cfRule>
  </conditionalFormatting>
  <conditionalFormatting sqref="AD117:AD118">
    <cfRule type="cellIs" dxfId="367" priority="449" operator="greaterThan">
      <formula>0.05</formula>
    </cfRule>
    <cfRule type="cellIs" dxfId="366" priority="450" operator="greaterThan">
      <formula>5</formula>
    </cfRule>
  </conditionalFormatting>
  <conditionalFormatting sqref="AG123:AG125">
    <cfRule type="cellIs" dxfId="365" priority="447" operator="greaterThan">
      <formula>0.05</formula>
    </cfRule>
    <cfRule type="cellIs" dxfId="364" priority="448" operator="greaterThan">
      <formula>5</formula>
    </cfRule>
  </conditionalFormatting>
  <conditionalFormatting sqref="AE111:AE112">
    <cfRule type="cellIs" dxfId="363" priority="445" operator="greaterThan">
      <formula>0.05</formula>
    </cfRule>
    <cfRule type="cellIs" dxfId="362" priority="446" operator="greaterThan">
      <formula>5</formula>
    </cfRule>
  </conditionalFormatting>
  <conditionalFormatting sqref="AG111:AG112">
    <cfRule type="cellIs" dxfId="361" priority="443" operator="greaterThan">
      <formula>0.05</formula>
    </cfRule>
    <cfRule type="cellIs" dxfId="360" priority="444" operator="greaterThan">
      <formula>5</formula>
    </cfRule>
  </conditionalFormatting>
  <conditionalFormatting sqref="J111:J112">
    <cfRule type="cellIs" dxfId="359" priority="441" operator="greaterThan">
      <formula>0.05</formula>
    </cfRule>
    <cfRule type="cellIs" dxfId="358" priority="442" operator="greaterThan">
      <formula>5</formula>
    </cfRule>
  </conditionalFormatting>
  <conditionalFormatting sqref="J133:J134">
    <cfRule type="cellIs" dxfId="357" priority="439" operator="greaterThan">
      <formula>0.05</formula>
    </cfRule>
    <cfRule type="cellIs" dxfId="356" priority="440" operator="greaterThan">
      <formula>5</formula>
    </cfRule>
  </conditionalFormatting>
  <conditionalFormatting sqref="T115:T116">
    <cfRule type="cellIs" dxfId="355" priority="435" operator="greaterThan">
      <formula>0.05</formula>
    </cfRule>
    <cfRule type="cellIs" dxfId="354" priority="436" operator="greaterThan">
      <formula>5</formula>
    </cfRule>
  </conditionalFormatting>
  <conditionalFormatting sqref="T117:T118">
    <cfRule type="cellIs" dxfId="353" priority="437" operator="greaterThan">
      <formula>0.05</formula>
    </cfRule>
    <cfRule type="cellIs" dxfId="352" priority="438" operator="greaterThan">
      <formula>5</formula>
    </cfRule>
  </conditionalFormatting>
  <conditionalFormatting sqref="T113:T114">
    <cfRule type="cellIs" dxfId="351" priority="433" operator="greaterThan">
      <formula>0.05</formula>
    </cfRule>
    <cfRule type="cellIs" dxfId="350" priority="434" operator="greaterThan">
      <formula>5</formula>
    </cfRule>
  </conditionalFormatting>
  <conditionalFormatting sqref="T123:T124">
    <cfRule type="cellIs" dxfId="349" priority="431" operator="greaterThan">
      <formula>0.05</formula>
    </cfRule>
    <cfRule type="cellIs" dxfId="348" priority="432" operator="greaterThan">
      <formula>5</formula>
    </cfRule>
  </conditionalFormatting>
  <conditionalFormatting sqref="T131:T132">
    <cfRule type="cellIs" dxfId="347" priority="429" operator="greaterThan">
      <formula>0.05</formula>
    </cfRule>
    <cfRule type="cellIs" dxfId="346" priority="430" operator="greaterThan">
      <formula>5</formula>
    </cfRule>
  </conditionalFormatting>
  <conditionalFormatting sqref="T129:T130">
    <cfRule type="cellIs" dxfId="345" priority="427" operator="greaterThan">
      <formula>0.05</formula>
    </cfRule>
    <cfRule type="cellIs" dxfId="344" priority="428" operator="greaterThan">
      <formula>5</formula>
    </cfRule>
  </conditionalFormatting>
  <conditionalFormatting sqref="T127:T128">
    <cfRule type="cellIs" dxfId="343" priority="425" operator="greaterThan">
      <formula>0.05</formula>
    </cfRule>
    <cfRule type="cellIs" dxfId="342" priority="426" operator="greaterThan">
      <formula>5</formula>
    </cfRule>
  </conditionalFormatting>
  <conditionalFormatting sqref="T125:T126">
    <cfRule type="cellIs" dxfId="341" priority="423" operator="greaterThan">
      <formula>0.05</formula>
    </cfRule>
    <cfRule type="cellIs" dxfId="340" priority="424" operator="greaterThan">
      <formula>5</formula>
    </cfRule>
  </conditionalFormatting>
  <conditionalFormatting sqref="T135:T136">
    <cfRule type="cellIs" dxfId="339" priority="421" operator="greaterThan">
      <formula>0.05</formula>
    </cfRule>
    <cfRule type="cellIs" dxfId="338" priority="422" operator="greaterThan">
      <formula>5</formula>
    </cfRule>
  </conditionalFormatting>
  <conditionalFormatting sqref="T133:T134">
    <cfRule type="cellIs" dxfId="337" priority="419" operator="greaterThan">
      <formula>0.05</formula>
    </cfRule>
    <cfRule type="cellIs" dxfId="336" priority="420" operator="greaterThan">
      <formula>5</formula>
    </cfRule>
  </conditionalFormatting>
  <conditionalFormatting sqref="G135:G136 G113 G123:G125 G117:G120 G127:G129">
    <cfRule type="cellIs" dxfId="335" priority="417" operator="greaterThan">
      <formula>0.05</formula>
    </cfRule>
    <cfRule type="cellIs" dxfId="334" priority="418" operator="greaterThan">
      <formula>5</formula>
    </cfRule>
  </conditionalFormatting>
  <conditionalFormatting sqref="G133:G134">
    <cfRule type="cellIs" dxfId="333" priority="415" operator="greaterThan">
      <formula>0.05</formula>
    </cfRule>
    <cfRule type="cellIs" dxfId="332" priority="416" operator="greaterThan">
      <formula>5</formula>
    </cfRule>
  </conditionalFormatting>
  <conditionalFormatting sqref="G131:G132">
    <cfRule type="cellIs" dxfId="331" priority="413" operator="greaterThan">
      <formula>0.05</formula>
    </cfRule>
    <cfRule type="cellIs" dxfId="330" priority="414" operator="greaterThan">
      <formula>5</formula>
    </cfRule>
  </conditionalFormatting>
  <conditionalFormatting sqref="AD113:AD114">
    <cfRule type="cellIs" dxfId="329" priority="409" operator="greaterThan">
      <formula>0.05</formula>
    </cfRule>
    <cfRule type="cellIs" dxfId="328" priority="410" operator="greaterThan">
      <formula>5</formula>
    </cfRule>
  </conditionalFormatting>
  <conditionalFormatting sqref="F131:F132">
    <cfRule type="cellIs" dxfId="327" priority="407" operator="greaterThan">
      <formula>0.05</formula>
    </cfRule>
    <cfRule type="cellIs" dxfId="326" priority="408" operator="greaterThan">
      <formula>5</formula>
    </cfRule>
  </conditionalFormatting>
  <conditionalFormatting sqref="G121:G122">
    <cfRule type="cellIs" dxfId="325" priority="405" operator="greaterThan">
      <formula>0.05</formula>
    </cfRule>
    <cfRule type="cellIs" dxfId="324" priority="406" operator="greaterThan">
      <formula>5</formula>
    </cfRule>
  </conditionalFormatting>
  <conditionalFormatting sqref="T119:T120">
    <cfRule type="cellIs" dxfId="323" priority="403" operator="greaterThan">
      <formula>0.05</formula>
    </cfRule>
    <cfRule type="cellIs" dxfId="322" priority="404" operator="greaterThan">
      <formula>5</formula>
    </cfRule>
  </conditionalFormatting>
  <conditionalFormatting sqref="T121:T122">
    <cfRule type="cellIs" dxfId="321" priority="401" operator="greaterThan">
      <formula>0.05</formula>
    </cfRule>
    <cfRule type="cellIs" dxfId="320" priority="402" operator="greaterThan">
      <formula>5</formula>
    </cfRule>
  </conditionalFormatting>
  <conditionalFormatting sqref="Z121:Z122">
    <cfRule type="cellIs" dxfId="319" priority="399" operator="greaterThan">
      <formula>0.05</formula>
    </cfRule>
    <cfRule type="cellIs" dxfId="318" priority="400" operator="greaterThan">
      <formula>5</formula>
    </cfRule>
  </conditionalFormatting>
  <conditionalFormatting sqref="R119:R120">
    <cfRule type="cellIs" dxfId="317" priority="393" operator="greaterThan">
      <formula>0.05</formula>
    </cfRule>
    <cfRule type="cellIs" dxfId="316" priority="394" operator="greaterThan">
      <formula>5</formula>
    </cfRule>
  </conditionalFormatting>
  <conditionalFormatting sqref="U119:U120">
    <cfRule type="cellIs" dxfId="315" priority="391" operator="greaterThan">
      <formula>0.05</formula>
    </cfRule>
    <cfRule type="cellIs" dxfId="314" priority="392" operator="greaterThan">
      <formula>5</formula>
    </cfRule>
  </conditionalFormatting>
  <conditionalFormatting sqref="R131:R132">
    <cfRule type="cellIs" dxfId="313" priority="389" operator="greaterThan">
      <formula>0.05</formula>
    </cfRule>
    <cfRule type="cellIs" dxfId="312" priority="390" operator="greaterThan">
      <formula>5</formula>
    </cfRule>
  </conditionalFormatting>
  <conditionalFormatting sqref="AA119:AA120">
    <cfRule type="cellIs" dxfId="311" priority="387" operator="greaterThan">
      <formula>0.05</formula>
    </cfRule>
    <cfRule type="cellIs" dxfId="310" priority="388" operator="greaterThan">
      <formula>5</formula>
    </cfRule>
  </conditionalFormatting>
  <conditionalFormatting sqref="AA131:AA132">
    <cfRule type="cellIs" dxfId="309" priority="385" operator="greaterThan">
      <formula>0.05</formula>
    </cfRule>
    <cfRule type="cellIs" dxfId="308" priority="386" operator="greaterThan">
      <formula>5</formula>
    </cfRule>
  </conditionalFormatting>
  <conditionalFormatting sqref="E131:E132">
    <cfRule type="cellIs" dxfId="307" priority="381" operator="greaterThan">
      <formula>0.05</formula>
    </cfRule>
    <cfRule type="cellIs" dxfId="306" priority="382" operator="greaterThan">
      <formula>5</formula>
    </cfRule>
  </conditionalFormatting>
  <conditionalFormatting sqref="AD115:AD116">
    <cfRule type="cellIs" dxfId="305" priority="379" operator="greaterThan">
      <formula>0.05</formula>
    </cfRule>
    <cfRule type="cellIs" dxfId="304" priority="380" operator="greaterThan">
      <formula>5</formula>
    </cfRule>
  </conditionalFormatting>
  <conditionalFormatting sqref="G115:G116">
    <cfRule type="cellIs" dxfId="303" priority="377" operator="greaterThan">
      <formula>0.05</formula>
    </cfRule>
    <cfRule type="cellIs" dxfId="302" priority="378" operator="greaterThan">
      <formula>5</formula>
    </cfRule>
  </conditionalFormatting>
  <conditionalFormatting sqref="G111:G112">
    <cfRule type="cellIs" dxfId="301" priority="375" operator="greaterThan">
      <formula>0.05</formula>
    </cfRule>
    <cfRule type="cellIs" dxfId="300" priority="376" operator="greaterThan">
      <formula>5</formula>
    </cfRule>
  </conditionalFormatting>
  <conditionalFormatting sqref="AH129:AH130">
    <cfRule type="cellIs" dxfId="299" priority="373" operator="greaterThan">
      <formula>0.05</formula>
    </cfRule>
    <cfRule type="cellIs" dxfId="298" priority="374" operator="greaterThan">
      <formula>5</formula>
    </cfRule>
  </conditionalFormatting>
  <conditionalFormatting sqref="G114">
    <cfRule type="cellIs" dxfId="297" priority="369" operator="greaterThan">
      <formula>0.05</formula>
    </cfRule>
    <cfRule type="cellIs" dxfId="296" priority="370" operator="greaterThan">
      <formula>5</formula>
    </cfRule>
  </conditionalFormatting>
  <conditionalFormatting sqref="G126">
    <cfRule type="cellIs" dxfId="295" priority="355" operator="greaterThan">
      <formula>0.05</formula>
    </cfRule>
    <cfRule type="cellIs" dxfId="294" priority="356" operator="greaterThan">
      <formula>5</formula>
    </cfRule>
  </conditionalFormatting>
  <conditionalFormatting sqref="G130">
    <cfRule type="cellIs" dxfId="293" priority="353" operator="greaterThan">
      <formula>0.05</formula>
    </cfRule>
    <cfRule type="cellIs" dxfId="292" priority="354" operator="greaterThan">
      <formula>5</formula>
    </cfRule>
  </conditionalFormatting>
  <conditionalFormatting sqref="E111:E112">
    <cfRule type="cellIs" dxfId="291" priority="351" operator="greaterThan">
      <formula>0.05</formula>
    </cfRule>
    <cfRule type="cellIs" dxfId="290" priority="352" operator="greaterThan">
      <formula>5</formula>
    </cfRule>
  </conditionalFormatting>
  <conditionalFormatting sqref="E115:E116">
    <cfRule type="cellIs" dxfId="289" priority="349" operator="greaterThan">
      <formula>0.05</formula>
    </cfRule>
    <cfRule type="cellIs" dxfId="288" priority="350" operator="greaterThan">
      <formula>5</formula>
    </cfRule>
  </conditionalFormatting>
  <conditionalFormatting sqref="E119:E120">
    <cfRule type="cellIs" dxfId="287" priority="347" operator="greaterThan">
      <formula>0.05</formula>
    </cfRule>
    <cfRule type="cellIs" dxfId="286" priority="348" operator="greaterThan">
      <formula>5</formula>
    </cfRule>
  </conditionalFormatting>
  <conditionalFormatting sqref="E129:E130">
    <cfRule type="cellIs" dxfId="285" priority="345" operator="greaterThan">
      <formula>0.05</formula>
    </cfRule>
    <cfRule type="cellIs" dxfId="284" priority="346" operator="greaterThan">
      <formula>5</formula>
    </cfRule>
  </conditionalFormatting>
  <conditionalFormatting sqref="F111:F112">
    <cfRule type="cellIs" dxfId="283" priority="343" operator="greaterThan">
      <formula>0.05</formula>
    </cfRule>
    <cfRule type="cellIs" dxfId="282" priority="344" operator="greaterThan">
      <formula>5</formula>
    </cfRule>
  </conditionalFormatting>
  <conditionalFormatting sqref="F119:F120">
    <cfRule type="cellIs" dxfId="281" priority="341" operator="greaterThan">
      <formula>0.05</formula>
    </cfRule>
    <cfRule type="cellIs" dxfId="280" priority="342" operator="greaterThan">
      <formula>5</formula>
    </cfRule>
  </conditionalFormatting>
  <conditionalFormatting sqref="H111:H112">
    <cfRule type="cellIs" dxfId="279" priority="339" operator="greaterThan">
      <formula>0.05</formula>
    </cfRule>
    <cfRule type="cellIs" dxfId="278" priority="340" operator="greaterThan">
      <formula>5</formula>
    </cfRule>
  </conditionalFormatting>
  <conditionalFormatting sqref="W129:W130">
    <cfRule type="cellIs" dxfId="277" priority="337" operator="greaterThan">
      <formula>0.05</formula>
    </cfRule>
    <cfRule type="cellIs" dxfId="276" priority="338" operator="greaterThan">
      <formula>5</formula>
    </cfRule>
  </conditionalFormatting>
  <conditionalFormatting sqref="X127:X128">
    <cfRule type="cellIs" dxfId="275" priority="335" operator="greaterThan">
      <formula>0.05</formula>
    </cfRule>
    <cfRule type="cellIs" dxfId="274" priority="336" operator="greaterThan">
      <formula>5</formula>
    </cfRule>
  </conditionalFormatting>
  <conditionalFormatting sqref="AD111:AD112">
    <cfRule type="cellIs" dxfId="273" priority="333" operator="greaterThan">
      <formula>0.05</formula>
    </cfRule>
    <cfRule type="cellIs" dxfId="272" priority="334" operator="greaterThan">
      <formula>5</formula>
    </cfRule>
  </conditionalFormatting>
  <conditionalFormatting sqref="AD119:AD120">
    <cfRule type="cellIs" dxfId="271" priority="331" operator="greaterThan">
      <formula>0.05</formula>
    </cfRule>
    <cfRule type="cellIs" dxfId="270" priority="332" operator="greaterThan">
      <formula>5</formula>
    </cfRule>
  </conditionalFormatting>
  <conditionalFormatting sqref="AB146:AC155 AH146:AI155">
    <cfRule type="cellIs" dxfId="269" priority="329" operator="greaterThan">
      <formula>0.05</formula>
    </cfRule>
    <cfRule type="cellIs" dxfId="268" priority="330" operator="greaterThan">
      <formula>5</formula>
    </cfRule>
  </conditionalFormatting>
  <conditionalFormatting sqref="U156:V157 X156:Z157 O138:S139 AB156:AC157 AH162:AI163 AK162:AK163 K138:M139 U162:AC163 Q150:S151 U152:Z153 U150:W151 Y150:Z151 U154:W155 Y154:Z155 Q154:S155 AB138:AC145 U138:Z145 H154:O155 H156:S157 H152:S153 H162:S163 U148:Y149 H140:S145 H148:S149 S146:S147 V146:Y147 H150:O151 H146:Q147 I138:I139 AH138:AI145 AI156:AI157 AK138:AK141 AK144:AK157">
    <cfRule type="cellIs" dxfId="267" priority="327" operator="greaterThan">
      <formula>0.05</formula>
    </cfRule>
    <cfRule type="cellIs" dxfId="266" priority="328" operator="greaterThan">
      <formula>5</formula>
    </cfRule>
  </conditionalFormatting>
  <conditionalFormatting sqref="AA138:AA145 AA148:AA157">
    <cfRule type="cellIs" dxfId="265" priority="325" operator="greaterThan">
      <formula>0.05</formula>
    </cfRule>
    <cfRule type="cellIs" dxfId="264" priority="326" operator="greaterThan">
      <formula>5</formula>
    </cfRule>
  </conditionalFormatting>
  <conditionalFormatting sqref="AB158:AC159 AI158:AI159 Y158:Z159 H158:L159 N158:O159 Q158:Q159 S158:S159 U158:V159">
    <cfRule type="cellIs" dxfId="263" priority="323" operator="greaterThan">
      <formula>0.05</formula>
    </cfRule>
    <cfRule type="cellIs" dxfId="262" priority="324" operator="greaterThan">
      <formula>5</formula>
    </cfRule>
  </conditionalFormatting>
  <conditionalFormatting sqref="AH158:AH159">
    <cfRule type="cellIs" dxfId="261" priority="321" operator="greaterThan">
      <formula>0.05</formula>
    </cfRule>
    <cfRule type="cellIs" dxfId="260" priority="322" operator="greaterThan">
      <formula>5</formula>
    </cfRule>
  </conditionalFormatting>
  <conditionalFormatting sqref="AC160:AC161 S160:S161 AI160:AI161 H160:I161 K160:M161 O160:O161 AK160:AK161">
    <cfRule type="cellIs" dxfId="259" priority="319" operator="greaterThan">
      <formula>0.05</formula>
    </cfRule>
    <cfRule type="cellIs" dxfId="258" priority="320" operator="greaterThan">
      <formula>5</formula>
    </cfRule>
  </conditionalFormatting>
  <conditionalFormatting sqref="AH160:AH161">
    <cfRule type="cellIs" dxfId="257" priority="317" operator="greaterThan">
      <formula>0.05</formula>
    </cfRule>
    <cfRule type="cellIs" dxfId="256" priority="318" operator="greaterThan">
      <formula>5</formula>
    </cfRule>
  </conditionalFormatting>
  <conditionalFormatting sqref="P160:R161">
    <cfRule type="cellIs" dxfId="255" priority="313" operator="greaterThan">
      <formula>0.05</formula>
    </cfRule>
    <cfRule type="cellIs" dxfId="254" priority="314" operator="greaterThan">
      <formula>5</formula>
    </cfRule>
  </conditionalFormatting>
  <conditionalFormatting sqref="U160:W161">
    <cfRule type="cellIs" dxfId="253" priority="311" operator="greaterThan">
      <formula>0.05</formula>
    </cfRule>
    <cfRule type="cellIs" dxfId="252" priority="312" operator="greaterThan">
      <formula>5</formula>
    </cfRule>
  </conditionalFormatting>
  <conditionalFormatting sqref="X160:Z161">
    <cfRule type="cellIs" dxfId="251" priority="309" operator="greaterThan">
      <formula>0.05</formula>
    </cfRule>
    <cfRule type="cellIs" dxfId="250" priority="310" operator="greaterThan">
      <formula>5</formula>
    </cfRule>
  </conditionalFormatting>
  <conditionalFormatting sqref="AA160:AB161">
    <cfRule type="cellIs" dxfId="249" priority="307" operator="greaterThan">
      <formula>0.05</formula>
    </cfRule>
    <cfRule type="cellIs" dxfId="248" priority="308" operator="greaterThan">
      <formula>5</formula>
    </cfRule>
  </conditionalFormatting>
  <conditionalFormatting sqref="T138:T139">
    <cfRule type="cellIs" dxfId="247" priority="305" operator="greaterThan">
      <formula>0.05</formula>
    </cfRule>
    <cfRule type="cellIs" dxfId="246" priority="306" operator="greaterThan">
      <formula>5</formula>
    </cfRule>
  </conditionalFormatting>
  <conditionalFormatting sqref="W158:W159">
    <cfRule type="cellIs" dxfId="245" priority="303" operator="greaterThan">
      <formula>0.05</formula>
    </cfRule>
    <cfRule type="cellIs" dxfId="244" priority="304" operator="greaterThan">
      <formula>5</formula>
    </cfRule>
  </conditionalFormatting>
  <conditionalFormatting sqref="N138:N139">
    <cfRule type="cellIs" dxfId="243" priority="301" operator="greaterThan">
      <formula>0.05</formula>
    </cfRule>
    <cfRule type="cellIs" dxfId="242" priority="302" operator="greaterThan">
      <formula>5</formula>
    </cfRule>
  </conditionalFormatting>
  <conditionalFormatting sqref="AJ162:AJ163 AJ138:AJ157">
    <cfRule type="cellIs" dxfId="241" priority="297" operator="greaterThan">
      <formula>0.05</formula>
    </cfRule>
    <cfRule type="cellIs" dxfId="240" priority="298" operator="greaterThan">
      <formula>5</formula>
    </cfRule>
  </conditionalFormatting>
  <conditionalFormatting sqref="AJ158:AJ159">
    <cfRule type="cellIs" dxfId="239" priority="295" operator="greaterThan">
      <formula>0.05</formula>
    </cfRule>
    <cfRule type="cellIs" dxfId="238" priority="296" operator="greaterThan">
      <formula>5</formula>
    </cfRule>
  </conditionalFormatting>
  <conditionalFormatting sqref="AJ160:AJ161">
    <cfRule type="cellIs" dxfId="237" priority="293" operator="greaterThan">
      <formula>0.05</formula>
    </cfRule>
    <cfRule type="cellIs" dxfId="236" priority="294" operator="greaterThan">
      <formula>5</formula>
    </cfRule>
  </conditionalFormatting>
  <conditionalFormatting sqref="N160:N161">
    <cfRule type="cellIs" dxfId="235" priority="281" operator="greaterThan">
      <formula>0.05</formula>
    </cfRule>
    <cfRule type="cellIs" dxfId="234" priority="282" operator="greaterThan">
      <formula>5</formula>
    </cfRule>
  </conditionalFormatting>
  <conditionalFormatting sqref="AK158:AK159">
    <cfRule type="cellIs" dxfId="233" priority="279" operator="greaterThan">
      <formula>0.05</formula>
    </cfRule>
    <cfRule type="cellIs" dxfId="232" priority="280" operator="greaterThan">
      <formula>5</formula>
    </cfRule>
  </conditionalFormatting>
  <conditionalFormatting sqref="M158:M159">
    <cfRule type="cellIs" dxfId="231" priority="277" operator="greaterThan">
      <formula>0.05</formula>
    </cfRule>
    <cfRule type="cellIs" dxfId="230" priority="278" operator="greaterThan">
      <formula>5</formula>
    </cfRule>
  </conditionalFormatting>
  <conditionalFormatting sqref="P158:P159">
    <cfRule type="cellIs" dxfId="229" priority="275" operator="greaterThan">
      <formula>0.05</formula>
    </cfRule>
    <cfRule type="cellIs" dxfId="228" priority="276" operator="greaterThan">
      <formula>5</formula>
    </cfRule>
  </conditionalFormatting>
  <conditionalFormatting sqref="X158:X159">
    <cfRule type="cellIs" dxfId="227" priority="273" operator="greaterThan">
      <formula>0.05</formula>
    </cfRule>
    <cfRule type="cellIs" dxfId="226" priority="274" operator="greaterThan">
      <formula>5</formula>
    </cfRule>
  </conditionalFormatting>
  <conditionalFormatting sqref="P150:P151">
    <cfRule type="cellIs" dxfId="225" priority="271" operator="greaterThan">
      <formula>0.05</formula>
    </cfRule>
    <cfRule type="cellIs" dxfId="224" priority="272" operator="greaterThan">
      <formula>5</formula>
    </cfRule>
  </conditionalFormatting>
  <conditionalFormatting sqref="X150:X151">
    <cfRule type="cellIs" dxfId="223" priority="269" operator="greaterThan">
      <formula>0.05</formula>
    </cfRule>
    <cfRule type="cellIs" dxfId="222" priority="270" operator="greaterThan">
      <formula>5</formula>
    </cfRule>
  </conditionalFormatting>
  <conditionalFormatting sqref="P154:P155">
    <cfRule type="cellIs" dxfId="221" priority="267" operator="greaterThan">
      <formula>0.05</formula>
    </cfRule>
    <cfRule type="cellIs" dxfId="220" priority="268" operator="greaterThan">
      <formula>5</formula>
    </cfRule>
  </conditionalFormatting>
  <conditionalFormatting sqref="Z146:Z147">
    <cfRule type="cellIs" dxfId="219" priority="265" operator="greaterThan">
      <formula>0.05</formula>
    </cfRule>
    <cfRule type="cellIs" dxfId="218" priority="266" operator="greaterThan">
      <formula>5</formula>
    </cfRule>
  </conditionalFormatting>
  <conditionalFormatting sqref="J138:J139">
    <cfRule type="cellIs" dxfId="217" priority="255" operator="greaterThan">
      <formula>0.05</formula>
    </cfRule>
    <cfRule type="cellIs" dxfId="216" priority="256" operator="greaterThan">
      <formula>5</formula>
    </cfRule>
  </conditionalFormatting>
  <conditionalFormatting sqref="J160:J161">
    <cfRule type="cellIs" dxfId="215" priority="253" operator="greaterThan">
      <formula>0.05</formula>
    </cfRule>
    <cfRule type="cellIs" dxfId="214" priority="254" operator="greaterThan">
      <formula>5</formula>
    </cfRule>
  </conditionalFormatting>
  <conditionalFormatting sqref="T142:T143">
    <cfRule type="cellIs" dxfId="213" priority="249" operator="greaterThan">
      <formula>0.05</formula>
    </cfRule>
    <cfRule type="cellIs" dxfId="212" priority="250" operator="greaterThan">
      <formula>5</formula>
    </cfRule>
  </conditionalFormatting>
  <conditionalFormatting sqref="T144:T145">
    <cfRule type="cellIs" dxfId="211" priority="251" operator="greaterThan">
      <formula>0.05</formula>
    </cfRule>
    <cfRule type="cellIs" dxfId="210" priority="252" operator="greaterThan">
      <formula>5</formula>
    </cfRule>
  </conditionalFormatting>
  <conditionalFormatting sqref="T140:T141">
    <cfRule type="cellIs" dxfId="209" priority="247" operator="greaterThan">
      <formula>0.05</formula>
    </cfRule>
    <cfRule type="cellIs" dxfId="208" priority="248" operator="greaterThan">
      <formula>5</formula>
    </cfRule>
  </conditionalFormatting>
  <conditionalFormatting sqref="T150:T151">
    <cfRule type="cellIs" dxfId="207" priority="245" operator="greaterThan">
      <formula>0.05</formula>
    </cfRule>
    <cfRule type="cellIs" dxfId="206" priority="246" operator="greaterThan">
      <formula>5</formula>
    </cfRule>
  </conditionalFormatting>
  <conditionalFormatting sqref="T158:T159">
    <cfRule type="cellIs" dxfId="205" priority="243" operator="greaterThan">
      <formula>0.05</formula>
    </cfRule>
    <cfRule type="cellIs" dxfId="204" priority="244" operator="greaterThan">
      <formula>5</formula>
    </cfRule>
  </conditionalFormatting>
  <conditionalFormatting sqref="T156:T157">
    <cfRule type="cellIs" dxfId="203" priority="241" operator="greaterThan">
      <formula>0.05</formula>
    </cfRule>
    <cfRule type="cellIs" dxfId="202" priority="242" operator="greaterThan">
      <formula>5</formula>
    </cfRule>
  </conditionalFormatting>
  <conditionalFormatting sqref="T154:T155">
    <cfRule type="cellIs" dxfId="201" priority="239" operator="greaterThan">
      <formula>0.05</formula>
    </cfRule>
    <cfRule type="cellIs" dxfId="200" priority="240" operator="greaterThan">
      <formula>5</formula>
    </cfRule>
  </conditionalFormatting>
  <conditionalFormatting sqref="T152:T153">
    <cfRule type="cellIs" dxfId="199" priority="237" operator="greaterThan">
      <formula>0.05</formula>
    </cfRule>
    <cfRule type="cellIs" dxfId="198" priority="238" operator="greaterThan">
      <formula>5</formula>
    </cfRule>
  </conditionalFormatting>
  <conditionalFormatting sqref="T162:T163">
    <cfRule type="cellIs" dxfId="197" priority="235" operator="greaterThan">
      <formula>0.05</formula>
    </cfRule>
    <cfRule type="cellIs" dxfId="196" priority="236" operator="greaterThan">
      <formula>5</formula>
    </cfRule>
  </conditionalFormatting>
  <conditionalFormatting sqref="T160:T161">
    <cfRule type="cellIs" dxfId="195" priority="233" operator="greaterThan">
      <formula>0.05</formula>
    </cfRule>
    <cfRule type="cellIs" dxfId="194" priority="234" operator="greaterThan">
      <formula>5</formula>
    </cfRule>
  </conditionalFormatting>
  <conditionalFormatting sqref="G162:G163 G140 G150:G152 G144:G147 G154:G156">
    <cfRule type="cellIs" dxfId="193" priority="231" operator="greaterThan">
      <formula>0.05</formula>
    </cfRule>
    <cfRule type="cellIs" dxfId="192" priority="232" operator="greaterThan">
      <formula>5</formula>
    </cfRule>
  </conditionalFormatting>
  <conditionalFormatting sqref="G160:G161">
    <cfRule type="cellIs" dxfId="191" priority="229" operator="greaterThan">
      <formula>0.05</formula>
    </cfRule>
    <cfRule type="cellIs" dxfId="190" priority="230" operator="greaterThan">
      <formula>5</formula>
    </cfRule>
  </conditionalFormatting>
  <conditionalFormatting sqref="G158:G159">
    <cfRule type="cellIs" dxfId="189" priority="227" operator="greaterThan">
      <formula>0.05</formula>
    </cfRule>
    <cfRule type="cellIs" dxfId="188" priority="228" operator="greaterThan">
      <formula>5</formula>
    </cfRule>
  </conditionalFormatting>
  <conditionalFormatting sqref="G148:G149">
    <cfRule type="cellIs" dxfId="187" priority="221" operator="greaterThan">
      <formula>0.05</formula>
    </cfRule>
    <cfRule type="cellIs" dxfId="186" priority="222" operator="greaterThan">
      <formula>5</formula>
    </cfRule>
  </conditionalFormatting>
  <conditionalFormatting sqref="T146:T147">
    <cfRule type="cellIs" dxfId="185" priority="219" operator="greaterThan">
      <formula>0.05</formula>
    </cfRule>
    <cfRule type="cellIs" dxfId="184" priority="220" operator="greaterThan">
      <formula>5</formula>
    </cfRule>
  </conditionalFormatting>
  <conditionalFormatting sqref="T148:T149">
    <cfRule type="cellIs" dxfId="183" priority="217" operator="greaterThan">
      <formula>0.05</formula>
    </cfRule>
    <cfRule type="cellIs" dxfId="182" priority="218" operator="greaterThan">
      <formula>5</formula>
    </cfRule>
  </conditionalFormatting>
  <conditionalFormatting sqref="Z148:Z149">
    <cfRule type="cellIs" dxfId="181" priority="215" operator="greaterThan">
      <formula>0.05</formula>
    </cfRule>
    <cfRule type="cellIs" dxfId="180" priority="216" operator="greaterThan">
      <formula>5</formula>
    </cfRule>
  </conditionalFormatting>
  <conditionalFormatting sqref="R146:R147">
    <cfRule type="cellIs" dxfId="179" priority="211" operator="greaterThan">
      <formula>0.05</formula>
    </cfRule>
    <cfRule type="cellIs" dxfId="178" priority="212" operator="greaterThan">
      <formula>5</formula>
    </cfRule>
  </conditionalFormatting>
  <conditionalFormatting sqref="U146:U147">
    <cfRule type="cellIs" dxfId="177" priority="209" operator="greaterThan">
      <formula>0.05</formula>
    </cfRule>
    <cfRule type="cellIs" dxfId="176" priority="210" operator="greaterThan">
      <formula>5</formula>
    </cfRule>
  </conditionalFormatting>
  <conditionalFormatting sqref="R158:R159">
    <cfRule type="cellIs" dxfId="175" priority="207" operator="greaterThan">
      <formula>0.05</formula>
    </cfRule>
    <cfRule type="cellIs" dxfId="174" priority="208" operator="greaterThan">
      <formula>5</formula>
    </cfRule>
  </conditionalFormatting>
  <conditionalFormatting sqref="AA146:AA147">
    <cfRule type="cellIs" dxfId="173" priority="205" operator="greaterThan">
      <formula>0.05</formula>
    </cfRule>
    <cfRule type="cellIs" dxfId="172" priority="206" operator="greaterThan">
      <formula>5</formula>
    </cfRule>
  </conditionalFormatting>
  <conditionalFormatting sqref="AA158:AA159">
    <cfRule type="cellIs" dxfId="171" priority="203" operator="greaterThan">
      <formula>0.05</formula>
    </cfRule>
    <cfRule type="cellIs" dxfId="170" priority="204" operator="greaterThan">
      <formula>5</formula>
    </cfRule>
  </conditionalFormatting>
  <conditionalFormatting sqref="G142:G143">
    <cfRule type="cellIs" dxfId="169" priority="197" operator="greaterThan">
      <formula>0.05</formula>
    </cfRule>
    <cfRule type="cellIs" dxfId="168" priority="198" operator="greaterThan">
      <formula>5</formula>
    </cfRule>
  </conditionalFormatting>
  <conditionalFormatting sqref="G138:G139">
    <cfRule type="cellIs" dxfId="167" priority="195" operator="greaterThan">
      <formula>0.05</formula>
    </cfRule>
    <cfRule type="cellIs" dxfId="166" priority="196" operator="greaterThan">
      <formula>5</formula>
    </cfRule>
  </conditionalFormatting>
  <conditionalFormatting sqref="AH156:AH157">
    <cfRule type="cellIs" dxfId="165" priority="193" operator="greaterThan">
      <formula>0.05</formula>
    </cfRule>
    <cfRule type="cellIs" dxfId="164" priority="194" operator="greaterThan">
      <formula>5</formula>
    </cfRule>
  </conditionalFormatting>
  <conditionalFormatting sqref="G141">
    <cfRule type="cellIs" dxfId="163" priority="191" operator="greaterThan">
      <formula>0.05</formula>
    </cfRule>
    <cfRule type="cellIs" dxfId="162" priority="192" operator="greaterThan">
      <formula>5</formula>
    </cfRule>
  </conditionalFormatting>
  <conditionalFormatting sqref="G153">
    <cfRule type="cellIs" dxfId="161" priority="189" operator="greaterThan">
      <formula>0.05</formula>
    </cfRule>
    <cfRule type="cellIs" dxfId="160" priority="190" operator="greaterThan">
      <formula>5</formula>
    </cfRule>
  </conditionalFormatting>
  <conditionalFormatting sqref="G157">
    <cfRule type="cellIs" dxfId="159" priority="187" operator="greaterThan">
      <formula>0.05</formula>
    </cfRule>
    <cfRule type="cellIs" dxfId="158" priority="188" operator="greaterThan">
      <formula>5</formula>
    </cfRule>
  </conditionalFormatting>
  <conditionalFormatting sqref="H138:H139">
    <cfRule type="cellIs" dxfId="157" priority="173" operator="greaterThan">
      <formula>0.05</formula>
    </cfRule>
    <cfRule type="cellIs" dxfId="156" priority="174" operator="greaterThan">
      <formula>5</formula>
    </cfRule>
  </conditionalFormatting>
  <conditionalFormatting sqref="W156:W157">
    <cfRule type="cellIs" dxfId="155" priority="171" operator="greaterThan">
      <formula>0.05</formula>
    </cfRule>
    <cfRule type="cellIs" dxfId="154" priority="172" operator="greaterThan">
      <formula>5</formula>
    </cfRule>
  </conditionalFormatting>
  <conditionalFormatting sqref="X154:X155">
    <cfRule type="cellIs" dxfId="153" priority="169" operator="greaterThan">
      <formula>0.05</formula>
    </cfRule>
    <cfRule type="cellIs" dxfId="152" priority="170" operator="greaterThan">
      <formula>5</formula>
    </cfRule>
  </conditionalFormatting>
  <conditionalFormatting sqref="E162:E163 E138:E142 E144:E145 E148:E156">
    <cfRule type="cellIs" dxfId="151" priority="163" operator="greaterThan">
      <formula>0.05</formula>
    </cfRule>
    <cfRule type="cellIs" dxfId="150" priority="164" operator="greaterThan">
      <formula>5</formula>
    </cfRule>
  </conditionalFormatting>
  <conditionalFormatting sqref="E160:E161">
    <cfRule type="cellIs" dxfId="149" priority="161" operator="greaterThan">
      <formula>0.05</formula>
    </cfRule>
    <cfRule type="cellIs" dxfId="148" priority="162" operator="greaterThan">
      <formula>5</formula>
    </cfRule>
  </conditionalFormatting>
  <conditionalFormatting sqref="E157">
    <cfRule type="cellIs" dxfId="147" priority="159" operator="greaterThan">
      <formula>0.05</formula>
    </cfRule>
    <cfRule type="cellIs" dxfId="146" priority="160" operator="greaterThan">
      <formula>5</formula>
    </cfRule>
  </conditionalFormatting>
  <conditionalFormatting sqref="E143">
    <cfRule type="cellIs" dxfId="145" priority="157" operator="greaterThan">
      <formula>0.05</formula>
    </cfRule>
    <cfRule type="cellIs" dxfId="144" priority="158" operator="greaterThan">
      <formula>5</formula>
    </cfRule>
  </conditionalFormatting>
  <conditionalFormatting sqref="E146:E147">
    <cfRule type="cellIs" dxfId="143" priority="155" operator="greaterThan">
      <formula>0.05</formula>
    </cfRule>
    <cfRule type="cellIs" dxfId="142" priority="156" operator="greaterThan">
      <formula>5</formula>
    </cfRule>
  </conditionalFormatting>
  <conditionalFormatting sqref="E158:E159">
    <cfRule type="cellIs" dxfId="141" priority="153" operator="greaterThan">
      <formula>0.05</formula>
    </cfRule>
    <cfRule type="cellIs" dxfId="140" priority="154" operator="greaterThan">
      <formula>5</formula>
    </cfRule>
  </conditionalFormatting>
  <conditionalFormatting sqref="F162:F163 F138 F148:F157 F140:F146">
    <cfRule type="cellIs" dxfId="139" priority="151" operator="greaterThan">
      <formula>0.05</formula>
    </cfRule>
    <cfRule type="cellIs" dxfId="138" priority="152" operator="greaterThan">
      <formula>5</formula>
    </cfRule>
  </conditionalFormatting>
  <conditionalFormatting sqref="F160:F161">
    <cfRule type="cellIs" dxfId="137" priority="149" operator="greaterThan">
      <formula>0.05</formula>
    </cfRule>
    <cfRule type="cellIs" dxfId="136" priority="150" operator="greaterThan">
      <formula>5</formula>
    </cfRule>
  </conditionalFormatting>
  <conditionalFormatting sqref="F158:F159">
    <cfRule type="cellIs" dxfId="135" priority="147" operator="greaterThan">
      <formula>0.05</formula>
    </cfRule>
    <cfRule type="cellIs" dxfId="134" priority="148" operator="greaterThan">
      <formula>5</formula>
    </cfRule>
  </conditionalFormatting>
  <conditionalFormatting sqref="F147">
    <cfRule type="cellIs" dxfId="133" priority="145" operator="greaterThan">
      <formula>0.05</formula>
    </cfRule>
    <cfRule type="cellIs" dxfId="132" priority="146" operator="greaterThan">
      <formula>5</formula>
    </cfRule>
  </conditionalFormatting>
  <conditionalFormatting sqref="F139">
    <cfRule type="cellIs" dxfId="131" priority="143" operator="greaterThan">
      <formula>0.05</formula>
    </cfRule>
    <cfRule type="cellIs" dxfId="130" priority="144" operator="greaterThan">
      <formula>5</formula>
    </cfRule>
  </conditionalFormatting>
  <conditionalFormatting sqref="AD150:AF151 AD152:AG155 AE146:AG147 AD148:AG149">
    <cfRule type="cellIs" dxfId="129" priority="141" operator="greaterThan">
      <formula>0.05</formula>
    </cfRule>
    <cfRule type="cellIs" dxfId="128" priority="142" operator="greaterThan">
      <formula>5</formula>
    </cfRule>
  </conditionalFormatting>
  <conditionalFormatting sqref="AD162:AE163 AE156:AG157 AD138:AD139 AF138:AF139 AE140:AG145">
    <cfRule type="cellIs" dxfId="127" priority="139" operator="greaterThan">
      <formula>0.05</formula>
    </cfRule>
    <cfRule type="cellIs" dxfId="126" priority="140" operator="greaterThan">
      <formula>5</formula>
    </cfRule>
  </conditionalFormatting>
  <conditionalFormatting sqref="AD158:AG159">
    <cfRule type="cellIs" dxfId="125" priority="137" operator="greaterThan">
      <formula>0.05</formula>
    </cfRule>
    <cfRule type="cellIs" dxfId="124" priority="138" operator="greaterThan">
      <formula>5</formula>
    </cfRule>
  </conditionalFormatting>
  <conditionalFormatting sqref="AD160:AG161">
    <cfRule type="cellIs" dxfId="123" priority="135" operator="greaterThan">
      <formula>0.05</formula>
    </cfRule>
    <cfRule type="cellIs" dxfId="122" priority="136" operator="greaterThan">
      <formula>5</formula>
    </cfRule>
  </conditionalFormatting>
  <conditionalFormatting sqref="AG162:AG163">
    <cfRule type="cellIs" dxfId="121" priority="129" operator="greaterThan">
      <formula>0.05</formula>
    </cfRule>
    <cfRule type="cellIs" dxfId="120" priority="130" operator="greaterThan">
      <formula>5</formula>
    </cfRule>
  </conditionalFormatting>
  <conditionalFormatting sqref="AD156:AD157">
    <cfRule type="cellIs" dxfId="119" priority="133" operator="greaterThan">
      <formula>0.05</formula>
    </cfRule>
    <cfRule type="cellIs" dxfId="118" priority="134" operator="greaterThan">
      <formula>5</formula>
    </cfRule>
  </conditionalFormatting>
  <conditionalFormatting sqref="AF162:AF163">
    <cfRule type="cellIs" dxfId="117" priority="131" operator="greaterThan">
      <formula>0.05</formula>
    </cfRule>
    <cfRule type="cellIs" dxfId="116" priority="132" operator="greaterThan">
      <formula>5</formula>
    </cfRule>
  </conditionalFormatting>
  <conditionalFormatting sqref="AD144:AD145">
    <cfRule type="cellIs" dxfId="115" priority="127" operator="greaterThan">
      <formula>0.05</formula>
    </cfRule>
    <cfRule type="cellIs" dxfId="114" priority="128" operator="greaterThan">
      <formula>5</formula>
    </cfRule>
  </conditionalFormatting>
  <conditionalFormatting sqref="AG150:AG151">
    <cfRule type="cellIs" dxfId="113" priority="125" operator="greaterThan">
      <formula>0.05</formula>
    </cfRule>
    <cfRule type="cellIs" dxfId="112" priority="126" operator="greaterThan">
      <formula>5</formula>
    </cfRule>
  </conditionalFormatting>
  <conditionalFormatting sqref="AE138:AE139">
    <cfRule type="cellIs" dxfId="111" priority="123" operator="greaterThan">
      <formula>0.05</formula>
    </cfRule>
    <cfRule type="cellIs" dxfId="110" priority="124" operator="greaterThan">
      <formula>5</formula>
    </cfRule>
  </conditionalFormatting>
  <conditionalFormatting sqref="AG138:AG139">
    <cfRule type="cellIs" dxfId="109" priority="121" operator="greaterThan">
      <formula>0.05</formula>
    </cfRule>
    <cfRule type="cellIs" dxfId="108" priority="122" operator="greaterThan">
      <formula>5</formula>
    </cfRule>
  </conditionalFormatting>
  <conditionalFormatting sqref="AD140:AD141">
    <cfRule type="cellIs" dxfId="107" priority="119" operator="greaterThan">
      <formula>0.05</formula>
    </cfRule>
    <cfRule type="cellIs" dxfId="106" priority="120" operator="greaterThan">
      <formula>5</formula>
    </cfRule>
  </conditionalFormatting>
  <conditionalFormatting sqref="AD146:AD147">
    <cfRule type="cellIs" dxfId="105" priority="117" operator="greaterThan">
      <formula>0.05</formula>
    </cfRule>
    <cfRule type="cellIs" dxfId="104" priority="118" operator="greaterThan">
      <formula>5</formula>
    </cfRule>
  </conditionalFormatting>
  <conditionalFormatting sqref="AD142:AD143">
    <cfRule type="cellIs" dxfId="103" priority="115" operator="greaterThan">
      <formula>0.05</formula>
    </cfRule>
    <cfRule type="cellIs" dxfId="102" priority="116" operator="greaterThan">
      <formula>5</formula>
    </cfRule>
  </conditionalFormatting>
  <conditionalFormatting sqref="AK142:AK143">
    <cfRule type="cellIs" dxfId="101" priority="113" operator="greaterThan">
      <formula>0.05</formula>
    </cfRule>
    <cfRule type="cellIs" dxfId="100" priority="114" operator="greaterThan">
      <formula>5</formula>
    </cfRule>
  </conditionalFormatting>
  <conditionalFormatting sqref="N9:N10">
    <cfRule type="cellIs" dxfId="99" priority="111" operator="greaterThan">
      <formula>0.05</formula>
    </cfRule>
    <cfRule type="cellIs" dxfId="98" priority="112" operator="greaterThan">
      <formula>5</formula>
    </cfRule>
  </conditionalFormatting>
  <conditionalFormatting sqref="J9:J10">
    <cfRule type="cellIs" dxfId="97" priority="109" operator="greaterThan">
      <formula>0.05</formula>
    </cfRule>
    <cfRule type="cellIs" dxfId="96" priority="110" operator="greaterThan">
      <formula>5</formula>
    </cfRule>
  </conditionalFormatting>
  <conditionalFormatting sqref="J3:J4">
    <cfRule type="cellIs" dxfId="95" priority="107" operator="greaterThan">
      <formula>0.05</formula>
    </cfRule>
    <cfRule type="cellIs" dxfId="94" priority="108" operator="greaterThan">
      <formula>5</formula>
    </cfRule>
  </conditionalFormatting>
  <conditionalFormatting sqref="L36:M37">
    <cfRule type="cellIs" dxfId="93" priority="105" operator="greaterThan">
      <formula>0.05</formula>
    </cfRule>
    <cfRule type="cellIs" dxfId="92" priority="106" operator="greaterThan">
      <formula>5</formula>
    </cfRule>
  </conditionalFormatting>
  <conditionalFormatting sqref="N36:N37">
    <cfRule type="cellIs" dxfId="91" priority="103" operator="greaterThan">
      <formula>0.05</formula>
    </cfRule>
    <cfRule type="cellIs" dxfId="90" priority="104" operator="greaterThan">
      <formula>5</formula>
    </cfRule>
  </conditionalFormatting>
  <conditionalFormatting sqref="J36:J37">
    <cfRule type="cellIs" dxfId="89" priority="101" operator="greaterThan">
      <formula>0.05</formula>
    </cfRule>
    <cfRule type="cellIs" dxfId="88" priority="102" operator="greaterThan">
      <formula>5</formula>
    </cfRule>
  </conditionalFormatting>
  <conditionalFormatting sqref="J30:J31">
    <cfRule type="cellIs" dxfId="87" priority="99" operator="greaterThan">
      <formula>0.05</formula>
    </cfRule>
    <cfRule type="cellIs" dxfId="86" priority="100" operator="greaterThan">
      <formula>5</formula>
    </cfRule>
  </conditionalFormatting>
  <conditionalFormatting sqref="N30:N31">
    <cfRule type="cellIs" dxfId="85" priority="97" operator="greaterThan">
      <formula>0.05</formula>
    </cfRule>
    <cfRule type="cellIs" dxfId="84" priority="98" operator="greaterThan">
      <formula>5</formula>
    </cfRule>
  </conditionalFormatting>
  <conditionalFormatting sqref="L63:M64">
    <cfRule type="cellIs" dxfId="83" priority="95" operator="greaterThan">
      <formula>0.05</formula>
    </cfRule>
    <cfRule type="cellIs" dxfId="82" priority="96" operator="greaterThan">
      <formula>5</formula>
    </cfRule>
  </conditionalFormatting>
  <conditionalFormatting sqref="N63:N64">
    <cfRule type="cellIs" dxfId="81" priority="93" operator="greaterThan">
      <formula>0.05</formula>
    </cfRule>
    <cfRule type="cellIs" dxfId="80" priority="94" operator="greaterThan">
      <formula>5</formula>
    </cfRule>
  </conditionalFormatting>
  <conditionalFormatting sqref="J63:J64">
    <cfRule type="cellIs" dxfId="79" priority="91" operator="greaterThan">
      <formula>0.05</formula>
    </cfRule>
    <cfRule type="cellIs" dxfId="78" priority="92" operator="greaterThan">
      <formula>5</formula>
    </cfRule>
  </conditionalFormatting>
  <conditionalFormatting sqref="J57:J58">
    <cfRule type="cellIs" dxfId="77" priority="89" operator="greaterThan">
      <formula>0.05</formula>
    </cfRule>
    <cfRule type="cellIs" dxfId="76" priority="90" operator="greaterThan">
      <formula>5</formula>
    </cfRule>
  </conditionalFormatting>
  <conditionalFormatting sqref="N57:N58">
    <cfRule type="cellIs" dxfId="75" priority="87" operator="greaterThan">
      <formula>0.05</formula>
    </cfRule>
    <cfRule type="cellIs" dxfId="74" priority="88" operator="greaterThan">
      <formula>5</formula>
    </cfRule>
  </conditionalFormatting>
  <conditionalFormatting sqref="M65:M66">
    <cfRule type="cellIs" dxfId="73" priority="85" operator="greaterThan">
      <formula>0.05</formula>
    </cfRule>
    <cfRule type="cellIs" dxfId="72" priority="86" operator="greaterThan">
      <formula>5</formula>
    </cfRule>
  </conditionalFormatting>
  <conditionalFormatting sqref="O65:O66">
    <cfRule type="cellIs" dxfId="71" priority="83" operator="greaterThan">
      <formula>0.05</formula>
    </cfRule>
    <cfRule type="cellIs" dxfId="70" priority="84" operator="greaterThan">
      <formula>5</formula>
    </cfRule>
  </conditionalFormatting>
  <conditionalFormatting sqref="I67:I68">
    <cfRule type="cellIs" dxfId="69" priority="81" operator="greaterThan">
      <formula>0.05</formula>
    </cfRule>
    <cfRule type="cellIs" dxfId="68" priority="82" operator="greaterThan">
      <formula>5</formula>
    </cfRule>
  </conditionalFormatting>
  <conditionalFormatting sqref="I57:I58">
    <cfRule type="cellIs" dxfId="67" priority="79" operator="greaterThan">
      <formula>0.05</formula>
    </cfRule>
    <cfRule type="cellIs" dxfId="66" priority="80" operator="greaterThan">
      <formula>5</formula>
    </cfRule>
  </conditionalFormatting>
  <conditionalFormatting sqref="I38:I39">
    <cfRule type="cellIs" dxfId="65" priority="77" operator="greaterThan">
      <formula>0.05</formula>
    </cfRule>
    <cfRule type="cellIs" dxfId="64" priority="78" operator="greaterThan">
      <formula>5</formula>
    </cfRule>
  </conditionalFormatting>
  <conditionalFormatting sqref="I32:I37">
    <cfRule type="cellIs" dxfId="63" priority="75" operator="greaterThan">
      <formula>0.05</formula>
    </cfRule>
    <cfRule type="cellIs" dxfId="62" priority="76" operator="greaterThan">
      <formula>5</formula>
    </cfRule>
  </conditionalFormatting>
  <conditionalFormatting sqref="I40:I41">
    <cfRule type="cellIs" dxfId="61" priority="73" operator="greaterThan">
      <formula>0.05</formula>
    </cfRule>
    <cfRule type="cellIs" dxfId="60" priority="74" operator="greaterThan">
      <formula>5</formula>
    </cfRule>
  </conditionalFormatting>
  <conditionalFormatting sqref="I30:I31">
    <cfRule type="cellIs" dxfId="59" priority="71" operator="greaterThan">
      <formula>0.05</formula>
    </cfRule>
    <cfRule type="cellIs" dxfId="58" priority="72" operator="greaterThan">
      <formula>5</formula>
    </cfRule>
  </conditionalFormatting>
  <conditionalFormatting sqref="E90:F91 I90:I91">
    <cfRule type="cellIs" dxfId="57" priority="69" operator="greaterThan">
      <formula>0.05</formula>
    </cfRule>
    <cfRule type="cellIs" dxfId="56" priority="70" operator="greaterThan">
      <formula>5</formula>
    </cfRule>
  </conditionalFormatting>
  <conditionalFormatting sqref="G90:G91">
    <cfRule type="cellIs" dxfId="55" priority="67" operator="greaterThan">
      <formula>0.05</formula>
    </cfRule>
    <cfRule type="cellIs" dxfId="54" priority="68" operator="greaterThan">
      <formula>5</formula>
    </cfRule>
  </conditionalFormatting>
  <conditionalFormatting sqref="K90:L91">
    <cfRule type="cellIs" dxfId="53" priority="65" operator="greaterThan">
      <formula>0.05</formula>
    </cfRule>
    <cfRule type="cellIs" dxfId="52" priority="66" operator="greaterThan">
      <formula>5</formula>
    </cfRule>
  </conditionalFormatting>
  <conditionalFormatting sqref="N90:N91">
    <cfRule type="cellIs" dxfId="51" priority="63" operator="greaterThan">
      <formula>0.05</formula>
    </cfRule>
    <cfRule type="cellIs" dxfId="50" priority="64" operator="greaterThan">
      <formula>5</formula>
    </cfRule>
  </conditionalFormatting>
  <conditionalFormatting sqref="J90:J91">
    <cfRule type="cellIs" dxfId="49" priority="61" operator="greaterThan">
      <formula>0.05</formula>
    </cfRule>
    <cfRule type="cellIs" dxfId="48" priority="62" operator="greaterThan">
      <formula>5</formula>
    </cfRule>
  </conditionalFormatting>
  <conditionalFormatting sqref="J84:J85">
    <cfRule type="cellIs" dxfId="47" priority="59" operator="greaterThan">
      <formula>0.05</formula>
    </cfRule>
    <cfRule type="cellIs" dxfId="46" priority="60" operator="greaterThan">
      <formula>5</formula>
    </cfRule>
  </conditionalFormatting>
  <conditionalFormatting sqref="N84:N85">
    <cfRule type="cellIs" dxfId="45" priority="57" operator="greaterThan">
      <formula>0.05</formula>
    </cfRule>
    <cfRule type="cellIs" dxfId="44" priority="58" operator="greaterThan">
      <formula>5</formula>
    </cfRule>
  </conditionalFormatting>
  <conditionalFormatting sqref="M84:M85">
    <cfRule type="cellIs" dxfId="43" priority="55" operator="greaterThan">
      <formula>0.05</formula>
    </cfRule>
    <cfRule type="cellIs" dxfId="42" priority="56" operator="greaterThan">
      <formula>5</formula>
    </cfRule>
  </conditionalFormatting>
  <conditionalFormatting sqref="M86:M89 M94">
    <cfRule type="cellIs" dxfId="41" priority="53" operator="greaterThan">
      <formula>0.05</formula>
    </cfRule>
    <cfRule type="cellIs" dxfId="40" priority="54" operator="greaterThan">
      <formula>5</formula>
    </cfRule>
  </conditionalFormatting>
  <conditionalFormatting sqref="M90:M91">
    <cfRule type="cellIs" dxfId="39" priority="51" operator="greaterThan">
      <formula>0.05</formula>
    </cfRule>
    <cfRule type="cellIs" dxfId="38" priority="52" operator="greaterThan">
      <formula>5</formula>
    </cfRule>
  </conditionalFormatting>
  <conditionalFormatting sqref="M92:M93">
    <cfRule type="cellIs" dxfId="37" priority="49" operator="greaterThan">
      <formula>0.05</formula>
    </cfRule>
    <cfRule type="cellIs" dxfId="36" priority="50" operator="greaterThan">
      <formula>5</formula>
    </cfRule>
  </conditionalFormatting>
  <conditionalFormatting sqref="I94:I95">
    <cfRule type="cellIs" dxfId="35" priority="47" operator="greaterThan">
      <formula>0.05</formula>
    </cfRule>
    <cfRule type="cellIs" dxfId="34" priority="48" operator="greaterThan">
      <formula>5</formula>
    </cfRule>
  </conditionalFormatting>
  <conditionalFormatting sqref="O92:O94">
    <cfRule type="cellIs" dxfId="33" priority="45" operator="greaterThan">
      <formula>0.05</formula>
    </cfRule>
    <cfRule type="cellIs" dxfId="32" priority="46" operator="greaterThan">
      <formula>5</formula>
    </cfRule>
  </conditionalFormatting>
  <conditionalFormatting sqref="K36:K37">
    <cfRule type="cellIs" dxfId="31" priority="43" operator="greaterThan">
      <formula>0.05</formula>
    </cfRule>
    <cfRule type="cellIs" dxfId="30" priority="44" operator="greaterThan">
      <formula>5</formula>
    </cfRule>
  </conditionalFormatting>
  <conditionalFormatting sqref="K34:K35">
    <cfRule type="cellIs" dxfId="29" priority="41" operator="greaterThan">
      <formula>0.05</formula>
    </cfRule>
    <cfRule type="cellIs" dxfId="28" priority="42" operator="greaterThan">
      <formula>5</formula>
    </cfRule>
  </conditionalFormatting>
  <conditionalFormatting sqref="K63:K64">
    <cfRule type="cellIs" dxfId="27" priority="39" operator="greaterThan">
      <formula>0.05</formula>
    </cfRule>
    <cfRule type="cellIs" dxfId="26" priority="40" operator="greaterThan">
      <formula>5</formula>
    </cfRule>
  </conditionalFormatting>
  <conditionalFormatting sqref="H38:H39">
    <cfRule type="cellIs" dxfId="25" priority="37" operator="greaterThan">
      <formula>0.05</formula>
    </cfRule>
    <cfRule type="cellIs" dxfId="24" priority="38" operator="greaterThan">
      <formula>5</formula>
    </cfRule>
  </conditionalFormatting>
  <conditionalFormatting sqref="H59:H64">
    <cfRule type="cellIs" dxfId="23" priority="35" operator="greaterThan">
      <formula>0.05</formula>
    </cfRule>
    <cfRule type="cellIs" dxfId="22" priority="36" operator="greaterThan">
      <formula>5</formula>
    </cfRule>
  </conditionalFormatting>
  <conditionalFormatting sqref="H57:H58">
    <cfRule type="cellIs" dxfId="21" priority="33" operator="greaterThan">
      <formula>0.05</formula>
    </cfRule>
    <cfRule type="cellIs" dxfId="20" priority="34" operator="greaterThan">
      <formula>5</formula>
    </cfRule>
  </conditionalFormatting>
  <conditionalFormatting sqref="H65:H66">
    <cfRule type="cellIs" dxfId="19" priority="31" operator="greaterThan">
      <formula>0.05</formula>
    </cfRule>
    <cfRule type="cellIs" dxfId="18" priority="32" operator="greaterThan">
      <formula>5</formula>
    </cfRule>
  </conditionalFormatting>
  <conditionalFormatting sqref="H86:H91">
    <cfRule type="cellIs" dxfId="17" priority="29" operator="greaterThan">
      <formula>0.05</formula>
    </cfRule>
    <cfRule type="cellIs" dxfId="16" priority="30" operator="greaterThan">
      <formula>5</formula>
    </cfRule>
  </conditionalFormatting>
  <conditionalFormatting sqref="H84:H85">
    <cfRule type="cellIs" dxfId="15" priority="27" operator="greaterThan">
      <formula>0.05</formula>
    </cfRule>
    <cfRule type="cellIs" dxfId="14" priority="28" operator="greaterThan">
      <formula>5</formula>
    </cfRule>
  </conditionalFormatting>
  <conditionalFormatting sqref="H92:H93">
    <cfRule type="cellIs" dxfId="13" priority="25" operator="greaterThan">
      <formula>0.05</formula>
    </cfRule>
    <cfRule type="cellIs" dxfId="12" priority="26" operator="greaterThan">
      <formula>5</formula>
    </cfRule>
  </conditionalFormatting>
  <conditionalFormatting sqref="AG17:AG18">
    <cfRule type="cellIs" dxfId="11" priority="21" operator="greaterThan">
      <formula>0.05</formula>
    </cfRule>
    <cfRule type="cellIs" dxfId="10" priority="22" operator="greaterThan">
      <formula>5</formula>
    </cfRule>
  </conditionalFormatting>
  <conditionalFormatting sqref="AG5:AG6">
    <cfRule type="cellIs" dxfId="9" priority="19" operator="greaterThan">
      <formula>0.05</formula>
    </cfRule>
    <cfRule type="cellIs" dxfId="8" priority="20" operator="greaterThan">
      <formula>5</formula>
    </cfRule>
  </conditionalFormatting>
  <conditionalFormatting sqref="AG7:AG8">
    <cfRule type="cellIs" dxfId="7" priority="17" operator="greaterThan">
      <formula>0.05</formula>
    </cfRule>
    <cfRule type="cellIs" dxfId="6" priority="18" operator="greaterThan">
      <formula>5</formula>
    </cfRule>
  </conditionalFormatting>
  <conditionalFormatting sqref="G7:G8">
    <cfRule type="cellIs" dxfId="5" priority="15" operator="greaterThan">
      <formula>0.05</formula>
    </cfRule>
    <cfRule type="cellIs" dxfId="4" priority="16" operator="greaterThan">
      <formula>5</formula>
    </cfRule>
  </conditionalFormatting>
  <conditionalFormatting sqref="AD34:AD35">
    <cfRule type="cellIs" dxfId="3" priority="3" operator="greaterThan">
      <formula>0.05</formula>
    </cfRule>
    <cfRule type="cellIs" dxfId="2" priority="4" operator="greaterThan">
      <formula>5</formula>
    </cfRule>
  </conditionalFormatting>
  <conditionalFormatting sqref="AD38:AD39">
    <cfRule type="cellIs" dxfId="1" priority="1" operator="greaterThan">
      <formula>0.05</formula>
    </cfRule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view="pageBreakPreview" topLeftCell="A67" zoomScale="60" zoomScaleNormal="70" workbookViewId="0">
      <selection activeCell="N41" sqref="N41"/>
    </sheetView>
  </sheetViews>
  <sheetFormatPr defaultRowHeight="13.5"/>
  <cols>
    <col min="2" max="2" width="11" bestFit="1" customWidth="1"/>
  </cols>
  <sheetData>
    <row r="1" spans="1:2">
      <c r="A1" t="s">
        <v>13</v>
      </c>
      <c r="B1" t="s">
        <v>19</v>
      </c>
    </row>
    <row r="2" spans="1:2">
      <c r="A2" t="s">
        <v>17</v>
      </c>
      <c r="B2">
        <v>16.25</v>
      </c>
    </row>
    <row r="3" spans="1:2">
      <c r="A3" t="s">
        <v>16</v>
      </c>
      <c r="B3">
        <v>41</v>
      </c>
    </row>
    <row r="4" spans="1:2">
      <c r="A4" t="s">
        <v>15</v>
      </c>
      <c r="B4">
        <v>18.5</v>
      </c>
    </row>
    <row r="5" spans="1:2">
      <c r="A5" t="s">
        <v>14</v>
      </c>
      <c r="B5">
        <v>21.75</v>
      </c>
    </row>
    <row r="6" spans="1:2">
      <c r="A6" t="s">
        <v>18</v>
      </c>
      <c r="B6">
        <v>20</v>
      </c>
    </row>
    <row r="19" spans="1:2">
      <c r="A19" t="s">
        <v>20</v>
      </c>
      <c r="B19" t="s">
        <v>21</v>
      </c>
    </row>
    <row r="20" spans="1:2">
      <c r="A20" t="s">
        <v>23</v>
      </c>
      <c r="B20">
        <f>31.85/2+104/2</f>
        <v>67.924999999999997</v>
      </c>
    </row>
    <row r="21" spans="1:2">
      <c r="A21" t="s">
        <v>22</v>
      </c>
      <c r="B21">
        <f>106.1+104/2</f>
        <v>158.1</v>
      </c>
    </row>
    <row r="22" spans="1:2">
      <c r="A22" t="s">
        <v>24</v>
      </c>
      <c r="B22">
        <f>23.25+23.75</f>
        <v>47</v>
      </c>
    </row>
    <row r="33" spans="1:2">
      <c r="A33" t="s">
        <v>25</v>
      </c>
      <c r="B33" t="s">
        <v>30</v>
      </c>
    </row>
    <row r="34" spans="1:2">
      <c r="A34" t="s">
        <v>26</v>
      </c>
      <c r="B34">
        <v>225.95</v>
      </c>
    </row>
    <row r="35" spans="1:2">
      <c r="A35" t="s">
        <v>29</v>
      </c>
      <c r="B35">
        <v>86</v>
      </c>
    </row>
    <row r="48" spans="1:2">
      <c r="A48" t="s">
        <v>31</v>
      </c>
      <c r="B48" t="s">
        <v>35</v>
      </c>
    </row>
    <row r="49" spans="1:2">
      <c r="A49" t="s">
        <v>34</v>
      </c>
      <c r="B49">
        <f>146.5+130.25/2</f>
        <v>211.625</v>
      </c>
    </row>
    <row r="50" spans="1:2">
      <c r="A50" t="s">
        <v>33</v>
      </c>
      <c r="B50">
        <f>130.25/2</f>
        <v>65.125</v>
      </c>
    </row>
    <row r="65" spans="1:2">
      <c r="A65" t="s">
        <v>37</v>
      </c>
      <c r="B65" t="s">
        <v>38</v>
      </c>
    </row>
    <row r="66" spans="1:2">
      <c r="A66" t="s">
        <v>36</v>
      </c>
      <c r="B66">
        <v>32</v>
      </c>
    </row>
    <row r="67" spans="1:2">
      <c r="A67" t="s">
        <v>39</v>
      </c>
      <c r="B67">
        <v>36.9</v>
      </c>
    </row>
    <row r="68" spans="1:2">
      <c r="A68" t="s">
        <v>40</v>
      </c>
      <c r="B68">
        <v>36.5</v>
      </c>
    </row>
    <row r="81" spans="1:2">
      <c r="A81" t="s">
        <v>41</v>
      </c>
      <c r="B81" t="s">
        <v>42</v>
      </c>
    </row>
    <row r="82" spans="1:2">
      <c r="A82" t="s">
        <v>43</v>
      </c>
      <c r="B82">
        <v>212.25</v>
      </c>
    </row>
    <row r="83" spans="1:2">
      <c r="A83" t="s">
        <v>28</v>
      </c>
      <c r="B83">
        <v>166.75</v>
      </c>
    </row>
    <row r="84" spans="1:2">
      <c r="A84" t="s">
        <v>29</v>
      </c>
      <c r="B84">
        <v>112.3</v>
      </c>
    </row>
    <row r="85" spans="1:2">
      <c r="A85" t="s">
        <v>44</v>
      </c>
      <c r="B85">
        <v>173.25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资源工作表2017</vt:lpstr>
      <vt:lpstr>项目版本</vt:lpstr>
      <vt:lpstr>项目版本!Print_Area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2017-02-09T13:27:47Z</dcterms:modified>
</cp:coreProperties>
</file>