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ahotisthammer/programs/HCV_project/Output_all/GLM/"/>
    </mc:Choice>
  </mc:AlternateContent>
  <bookViews>
    <workbookView xWindow="1160" yWindow="460" windowWidth="31580" windowHeight="19180" tabRatio="500"/>
  </bookViews>
  <sheets>
    <sheet name="Other Genotypes" sheetId="3" r:id="rId1"/>
    <sheet name="Betaregression_ModHCV1.2" sheetId="1" r:id="rId2"/>
    <sheet name="WithAllGene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3" l="1"/>
  <c r="G47" i="3"/>
  <c r="G29" i="3"/>
  <c r="F45" i="3"/>
  <c r="F28" i="3"/>
  <c r="G45" i="3"/>
  <c r="F44" i="3"/>
  <c r="G44" i="3"/>
  <c r="F43" i="3"/>
  <c r="G43" i="3"/>
  <c r="F42" i="3"/>
  <c r="G42" i="3"/>
  <c r="F41" i="3"/>
  <c r="G41" i="3"/>
  <c r="F40" i="3"/>
  <c r="G40" i="3"/>
  <c r="F39" i="3"/>
  <c r="G39" i="3"/>
  <c r="F38" i="3"/>
  <c r="G38" i="3"/>
  <c r="F37" i="3"/>
  <c r="G37" i="3"/>
  <c r="F36" i="3"/>
  <c r="G36" i="3"/>
  <c r="F35" i="3"/>
  <c r="G35" i="3"/>
  <c r="F34" i="3"/>
  <c r="G34" i="3"/>
  <c r="F33" i="3"/>
  <c r="G33" i="3"/>
  <c r="F32" i="3"/>
  <c r="G32" i="3"/>
  <c r="F31" i="3"/>
  <c r="G31" i="3"/>
  <c r="F30" i="3"/>
  <c r="G30" i="3"/>
  <c r="F29" i="3"/>
  <c r="F23" i="3"/>
  <c r="F4" i="3"/>
  <c r="G23" i="3"/>
  <c r="F22" i="3"/>
  <c r="G22" i="3"/>
  <c r="F21" i="3"/>
  <c r="G21" i="3"/>
  <c r="F20" i="3"/>
  <c r="G20" i="3"/>
  <c r="F19" i="3"/>
  <c r="G19" i="3"/>
  <c r="F18" i="3"/>
  <c r="G18" i="3"/>
  <c r="F17" i="3"/>
  <c r="G17" i="3"/>
  <c r="F16" i="3"/>
  <c r="G16" i="3"/>
  <c r="F15" i="3"/>
  <c r="G15" i="3"/>
  <c r="F14" i="3"/>
  <c r="G14" i="3"/>
  <c r="F13" i="3"/>
  <c r="G13" i="3"/>
  <c r="F12" i="3"/>
  <c r="G12" i="3"/>
  <c r="F11" i="3"/>
  <c r="G11" i="3"/>
  <c r="F10" i="3"/>
  <c r="G10" i="3"/>
  <c r="F9" i="3"/>
  <c r="G9" i="3"/>
  <c r="F8" i="3"/>
  <c r="G8" i="3"/>
  <c r="F7" i="3"/>
  <c r="G7" i="3"/>
  <c r="F6" i="3"/>
  <c r="G6" i="3"/>
  <c r="F5" i="3"/>
  <c r="G5" i="3"/>
  <c r="O66" i="3"/>
  <c r="O65" i="3"/>
  <c r="O45" i="3"/>
  <c r="O44" i="3"/>
  <c r="O43" i="3"/>
  <c r="O51" i="3"/>
  <c r="P66" i="3"/>
  <c r="P65" i="3"/>
  <c r="O64" i="3"/>
  <c r="P64" i="3"/>
  <c r="O63" i="3"/>
  <c r="P63" i="3"/>
  <c r="O62" i="3"/>
  <c r="P62" i="3"/>
  <c r="O61" i="3"/>
  <c r="P61" i="3"/>
  <c r="O60" i="3"/>
  <c r="P60" i="3"/>
  <c r="O59" i="3"/>
  <c r="P59" i="3"/>
  <c r="O58" i="3"/>
  <c r="P58" i="3"/>
  <c r="O57" i="3"/>
  <c r="P57" i="3"/>
  <c r="O56" i="3"/>
  <c r="P56" i="3"/>
  <c r="O55" i="3"/>
  <c r="P55" i="3"/>
  <c r="O54" i="3"/>
  <c r="P54" i="3"/>
  <c r="O53" i="3"/>
  <c r="P53" i="3"/>
  <c r="O52" i="3"/>
  <c r="P52" i="3"/>
  <c r="O23" i="3"/>
  <c r="O4" i="3"/>
  <c r="P23" i="3"/>
  <c r="O22" i="3"/>
  <c r="P22" i="3"/>
  <c r="O21" i="3"/>
  <c r="P21" i="3"/>
  <c r="O20" i="3"/>
  <c r="P20" i="3"/>
  <c r="O19" i="3"/>
  <c r="P19" i="3"/>
  <c r="O18" i="3"/>
  <c r="P18" i="3"/>
  <c r="O17" i="3"/>
  <c r="P17" i="3"/>
  <c r="O16" i="3"/>
  <c r="P16" i="3"/>
  <c r="O15" i="3"/>
  <c r="P15" i="3"/>
  <c r="O14" i="3"/>
  <c r="P14" i="3"/>
  <c r="O13" i="3"/>
  <c r="P13" i="3"/>
  <c r="O12" i="3"/>
  <c r="P12" i="3"/>
  <c r="O11" i="3"/>
  <c r="P11" i="3"/>
  <c r="O10" i="3"/>
  <c r="P10" i="3"/>
  <c r="O9" i="3"/>
  <c r="P9" i="3"/>
  <c r="O8" i="3"/>
  <c r="P8" i="3"/>
  <c r="O7" i="3"/>
  <c r="P7" i="3"/>
  <c r="O6" i="3"/>
  <c r="P6" i="3"/>
  <c r="O5" i="3"/>
  <c r="P5" i="3"/>
  <c r="O28" i="3"/>
  <c r="P45" i="3"/>
  <c r="P44" i="3"/>
  <c r="P43" i="3"/>
  <c r="O42" i="3"/>
  <c r="P42" i="3"/>
  <c r="O41" i="3"/>
  <c r="P41" i="3"/>
  <c r="O40" i="3"/>
  <c r="P40" i="3"/>
  <c r="O39" i="3"/>
  <c r="P39" i="3"/>
  <c r="O38" i="3"/>
  <c r="P38" i="3"/>
  <c r="O37" i="3"/>
  <c r="P37" i="3"/>
  <c r="O36" i="3"/>
  <c r="P36" i="3"/>
  <c r="O35" i="3"/>
  <c r="P35" i="3"/>
  <c r="O34" i="3"/>
  <c r="P34" i="3"/>
  <c r="O33" i="3"/>
  <c r="P33" i="3"/>
  <c r="O32" i="3"/>
  <c r="P32" i="3"/>
  <c r="O31" i="3"/>
  <c r="P31" i="3"/>
  <c r="O30" i="3"/>
  <c r="P30" i="3"/>
  <c r="O29" i="3"/>
  <c r="P29" i="3"/>
  <c r="X23" i="3"/>
  <c r="X4" i="3"/>
  <c r="Y23" i="3"/>
  <c r="X22" i="3"/>
  <c r="Y22" i="3"/>
  <c r="X21" i="3"/>
  <c r="Y21" i="3"/>
  <c r="X20" i="3"/>
  <c r="Y20" i="3"/>
  <c r="X19" i="3"/>
  <c r="Y19" i="3"/>
  <c r="X18" i="3"/>
  <c r="Y18" i="3"/>
  <c r="X17" i="3"/>
  <c r="Y17" i="3"/>
  <c r="X16" i="3"/>
  <c r="Y16" i="3"/>
  <c r="X15" i="3"/>
  <c r="Y15" i="3"/>
  <c r="X14" i="3"/>
  <c r="Y14" i="3"/>
  <c r="X13" i="3"/>
  <c r="Y13" i="3"/>
  <c r="X12" i="3"/>
  <c r="Y12" i="3"/>
  <c r="X11" i="3"/>
  <c r="Y11" i="3"/>
  <c r="X10" i="3"/>
  <c r="Y10" i="3"/>
  <c r="X9" i="3"/>
  <c r="Y9" i="3"/>
  <c r="X8" i="3"/>
  <c r="Y8" i="3"/>
  <c r="X7" i="3"/>
  <c r="Y7" i="3"/>
  <c r="X6" i="3"/>
  <c r="Y6" i="3"/>
  <c r="X5" i="3"/>
  <c r="Y5" i="3"/>
  <c r="X45" i="3"/>
  <c r="X28" i="3"/>
  <c r="Y45" i="3"/>
  <c r="X44" i="3"/>
  <c r="Y44" i="3"/>
  <c r="X43" i="3"/>
  <c r="Y43" i="3"/>
  <c r="X42" i="3"/>
  <c r="Y42" i="3"/>
  <c r="X41" i="3"/>
  <c r="Y41" i="3"/>
  <c r="X40" i="3"/>
  <c r="Y40" i="3"/>
  <c r="X39" i="3"/>
  <c r="Y39" i="3"/>
  <c r="X38" i="3"/>
  <c r="Y38" i="3"/>
  <c r="X37" i="3"/>
  <c r="Y37" i="3"/>
  <c r="X36" i="3"/>
  <c r="Y36" i="3"/>
  <c r="X29" i="3"/>
  <c r="Y29" i="3"/>
  <c r="X35" i="3"/>
  <c r="Y35" i="3"/>
  <c r="X59" i="3"/>
  <c r="X58" i="3"/>
  <c r="Y59" i="3"/>
  <c r="X60" i="3"/>
  <c r="Y60" i="3"/>
  <c r="X61" i="3"/>
  <c r="Y61" i="3"/>
  <c r="X62" i="3"/>
  <c r="Y62" i="3"/>
  <c r="X63" i="3"/>
  <c r="Y63" i="3"/>
  <c r="X64" i="3"/>
  <c r="Y64" i="3"/>
  <c r="X65" i="3"/>
  <c r="Y65" i="3"/>
  <c r="X66" i="3"/>
  <c r="Y66" i="3"/>
  <c r="X67" i="3"/>
  <c r="Y67" i="3"/>
  <c r="X50" i="3"/>
  <c r="Y58" i="3"/>
  <c r="X57" i="3"/>
  <c r="Y57" i="3"/>
  <c r="X56" i="3"/>
  <c r="Y56" i="3"/>
  <c r="X55" i="3"/>
  <c r="Y55" i="3"/>
  <c r="X54" i="3"/>
  <c r="Y54" i="3"/>
  <c r="X53" i="3"/>
  <c r="Y53" i="3"/>
  <c r="X52" i="3"/>
  <c r="Y52" i="3"/>
  <c r="X51" i="3"/>
  <c r="Y51" i="3"/>
  <c r="X34" i="3"/>
  <c r="Y34" i="3"/>
  <c r="X33" i="3"/>
  <c r="Y33" i="3"/>
  <c r="X32" i="3"/>
  <c r="Y32" i="3"/>
  <c r="X31" i="3"/>
  <c r="Y31" i="3"/>
  <c r="X30" i="3"/>
  <c r="Y30" i="3"/>
  <c r="X44" i="2"/>
  <c r="X38" i="2"/>
  <c r="Y44" i="2"/>
  <c r="X43" i="2"/>
  <c r="X36" i="2"/>
  <c r="Y43" i="2"/>
  <c r="X42" i="2"/>
  <c r="Y42" i="2"/>
  <c r="X41" i="2"/>
  <c r="Y41" i="2"/>
  <c r="X40" i="2"/>
  <c r="Y40" i="2"/>
  <c r="X39" i="2"/>
  <c r="Y39" i="2"/>
  <c r="Y38" i="2"/>
  <c r="X37" i="2"/>
  <c r="Y37" i="2"/>
  <c r="X27" i="2"/>
  <c r="Y36" i="2"/>
  <c r="X35" i="2"/>
  <c r="Y35" i="2"/>
  <c r="X34" i="2"/>
  <c r="Y34" i="2"/>
  <c r="X33" i="2"/>
  <c r="Y33" i="2"/>
  <c r="X32" i="2"/>
  <c r="Y32" i="2"/>
  <c r="X31" i="2"/>
  <c r="Y31" i="2"/>
  <c r="X30" i="2"/>
  <c r="Y30" i="2"/>
  <c r="X29" i="2"/>
  <c r="Y29" i="2"/>
  <c r="X28" i="2"/>
  <c r="Y28" i="2"/>
  <c r="X23" i="2"/>
  <c r="X19" i="2"/>
  <c r="Y23" i="2"/>
  <c r="X22" i="2"/>
  <c r="Y22" i="2"/>
  <c r="X21" i="2"/>
  <c r="Y21" i="2"/>
  <c r="X20" i="2"/>
  <c r="X17" i="2"/>
  <c r="Y20" i="2"/>
  <c r="X16" i="2"/>
  <c r="Y19" i="2"/>
  <c r="X18" i="2"/>
  <c r="Y18" i="2"/>
  <c r="X13" i="2"/>
  <c r="Y17" i="2"/>
  <c r="Y16" i="2"/>
  <c r="X15" i="2"/>
  <c r="Y15" i="2"/>
  <c r="X14" i="2"/>
  <c r="Y14" i="2"/>
  <c r="X4" i="2"/>
  <c r="Y13" i="2"/>
  <c r="X12" i="2"/>
  <c r="Y12" i="2"/>
  <c r="X11" i="2"/>
  <c r="Y11" i="2"/>
  <c r="X10" i="2"/>
  <c r="Y10" i="2"/>
  <c r="X9" i="2"/>
  <c r="Y9" i="2"/>
  <c r="X8" i="2"/>
  <c r="Y8" i="2"/>
  <c r="X7" i="2"/>
  <c r="Y7" i="2"/>
  <c r="X6" i="2"/>
  <c r="Y6" i="2"/>
  <c r="X5" i="2"/>
  <c r="Y5" i="2"/>
  <c r="O66" i="2"/>
  <c r="O65" i="2"/>
  <c r="O64" i="2"/>
  <c r="F65" i="2"/>
  <c r="O59" i="2"/>
  <c r="P66" i="2"/>
  <c r="P65" i="2"/>
  <c r="P64" i="2"/>
  <c r="O51" i="2"/>
  <c r="O60" i="2"/>
  <c r="O63" i="2"/>
  <c r="P63" i="2"/>
  <c r="O62" i="2"/>
  <c r="P62" i="2"/>
  <c r="O61" i="2"/>
  <c r="P61" i="2"/>
  <c r="P60" i="2"/>
  <c r="P59" i="2"/>
  <c r="O58" i="2"/>
  <c r="P58" i="2"/>
  <c r="O57" i="2"/>
  <c r="P57" i="2"/>
  <c r="O56" i="2"/>
  <c r="P56" i="2"/>
  <c r="O55" i="2"/>
  <c r="P55" i="2"/>
  <c r="O54" i="2"/>
  <c r="P54" i="2"/>
  <c r="O53" i="2"/>
  <c r="P53" i="2"/>
  <c r="O52" i="2"/>
  <c r="P52" i="2"/>
  <c r="O23" i="2"/>
  <c r="O19" i="2"/>
  <c r="P23" i="2"/>
  <c r="O22" i="2"/>
  <c r="P22" i="2"/>
  <c r="O21" i="2"/>
  <c r="P21" i="2"/>
  <c r="O20" i="2"/>
  <c r="O17" i="2"/>
  <c r="P20" i="2"/>
  <c r="O16" i="2"/>
  <c r="P19" i="2"/>
  <c r="O18" i="2"/>
  <c r="P18" i="2"/>
  <c r="O13" i="2"/>
  <c r="P17" i="2"/>
  <c r="P16" i="2"/>
  <c r="O15" i="2"/>
  <c r="P15" i="2"/>
  <c r="O14" i="2"/>
  <c r="P14" i="2"/>
  <c r="O4" i="2"/>
  <c r="P13" i="2"/>
  <c r="O12" i="2"/>
  <c r="P12" i="2"/>
  <c r="O11" i="2"/>
  <c r="P11" i="2"/>
  <c r="O10" i="2"/>
  <c r="P10" i="2"/>
  <c r="O9" i="2"/>
  <c r="P9" i="2"/>
  <c r="O8" i="2"/>
  <c r="P8" i="2"/>
  <c r="O7" i="2"/>
  <c r="P7" i="2"/>
  <c r="O6" i="2"/>
  <c r="P6" i="2"/>
  <c r="O5" i="2"/>
  <c r="P5" i="2"/>
  <c r="O44" i="2"/>
  <c r="O38" i="2"/>
  <c r="P44" i="2"/>
  <c r="O43" i="2"/>
  <c r="O36" i="2"/>
  <c r="P43" i="2"/>
  <c r="O42" i="2"/>
  <c r="P42" i="2"/>
  <c r="O41" i="2"/>
  <c r="P41" i="2"/>
  <c r="O40" i="2"/>
  <c r="P40" i="2"/>
  <c r="O39" i="2"/>
  <c r="P39" i="2"/>
  <c r="P38" i="2"/>
  <c r="O37" i="2"/>
  <c r="P37" i="2"/>
  <c r="O27" i="2"/>
  <c r="P36" i="2"/>
  <c r="O35" i="2"/>
  <c r="P35" i="2"/>
  <c r="O34" i="2"/>
  <c r="P34" i="2"/>
  <c r="O33" i="2"/>
  <c r="P33" i="2"/>
  <c r="O32" i="2"/>
  <c r="P32" i="2"/>
  <c r="O31" i="2"/>
  <c r="P31" i="2"/>
  <c r="O30" i="2"/>
  <c r="P30" i="2"/>
  <c r="O29" i="2"/>
  <c r="P29" i="2"/>
  <c r="O28" i="2"/>
  <c r="P28" i="2"/>
  <c r="F41" i="2"/>
  <c r="F44" i="2"/>
  <c r="F38" i="2"/>
  <c r="G44" i="2"/>
  <c r="F42" i="2"/>
  <c r="F43" i="2"/>
  <c r="F36" i="2"/>
  <c r="G43" i="2"/>
  <c r="G42" i="2"/>
  <c r="G41" i="2"/>
  <c r="F40" i="2"/>
  <c r="G40" i="2"/>
  <c r="F39" i="2"/>
  <c r="G39" i="2"/>
  <c r="G38" i="2"/>
  <c r="F37" i="2"/>
  <c r="G37" i="2"/>
  <c r="F27" i="2"/>
  <c r="G36" i="2"/>
  <c r="F35" i="2"/>
  <c r="G35" i="2"/>
  <c r="F34" i="2"/>
  <c r="G34" i="2"/>
  <c r="F33" i="2"/>
  <c r="G33" i="2"/>
  <c r="F32" i="2"/>
  <c r="G32" i="2"/>
  <c r="F31" i="2"/>
  <c r="G31" i="2"/>
  <c r="F30" i="2"/>
  <c r="G30" i="2"/>
  <c r="F29" i="2"/>
  <c r="G29" i="2"/>
  <c r="F28" i="2"/>
  <c r="G28" i="2"/>
  <c r="F20" i="2"/>
  <c r="F19" i="2"/>
  <c r="F18" i="2"/>
  <c r="F17" i="2"/>
  <c r="F16" i="2"/>
  <c r="G20" i="2"/>
  <c r="F23" i="2"/>
  <c r="F22" i="2"/>
  <c r="G18" i="2"/>
  <c r="G19" i="2"/>
  <c r="F21" i="2"/>
  <c r="G21" i="2"/>
  <c r="G22" i="2"/>
  <c r="G23" i="2"/>
  <c r="F13" i="2"/>
  <c r="G17" i="2"/>
  <c r="G16" i="2"/>
  <c r="F15" i="2"/>
  <c r="G15" i="2"/>
  <c r="F14" i="2"/>
  <c r="G14" i="2"/>
  <c r="F4" i="2"/>
  <c r="G13" i="2"/>
  <c r="F12" i="2"/>
  <c r="G1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F67" i="2"/>
  <c r="F60" i="2"/>
  <c r="G67" i="2"/>
  <c r="F66" i="2"/>
  <c r="G66" i="2"/>
  <c r="G65" i="2"/>
  <c r="F64" i="2"/>
  <c r="G64" i="2"/>
  <c r="F63" i="2"/>
  <c r="G63" i="2"/>
  <c r="F62" i="2"/>
  <c r="G62" i="2"/>
  <c r="F61" i="2"/>
  <c r="G61" i="2"/>
  <c r="F51" i="2"/>
  <c r="G60" i="2"/>
  <c r="F59" i="2"/>
  <c r="G59" i="2"/>
  <c r="F58" i="2"/>
  <c r="G58" i="2"/>
  <c r="F57" i="2"/>
  <c r="G57" i="2"/>
  <c r="F56" i="2"/>
  <c r="G56" i="2"/>
  <c r="F55" i="2"/>
  <c r="G55" i="2"/>
  <c r="F54" i="2"/>
  <c r="G54" i="2"/>
  <c r="F53" i="2"/>
  <c r="G53" i="2"/>
  <c r="F52" i="2"/>
  <c r="G52" i="2"/>
  <c r="F10" i="1"/>
  <c r="F8" i="1"/>
  <c r="F2" i="1"/>
  <c r="G8" i="1"/>
  <c r="F58" i="1"/>
  <c r="F4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3" i="1"/>
  <c r="F3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28" i="1"/>
  <c r="F1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L3" i="1"/>
  <c r="L4" i="1"/>
  <c r="L5" i="1"/>
  <c r="F3" i="1"/>
  <c r="I3" i="1"/>
  <c r="F4" i="1"/>
  <c r="I4" i="1"/>
  <c r="F5" i="1"/>
  <c r="I5" i="1"/>
  <c r="I2" i="1"/>
  <c r="F12" i="1"/>
  <c r="G12" i="1"/>
  <c r="F11" i="1"/>
  <c r="G11" i="1"/>
  <c r="G10" i="1"/>
  <c r="F9" i="1"/>
  <c r="G9" i="1"/>
  <c r="F7" i="1"/>
  <c r="G7" i="1"/>
  <c r="F6" i="1"/>
  <c r="G6" i="1"/>
  <c r="G5" i="1"/>
  <c r="G4" i="1"/>
  <c r="G3" i="1"/>
</calcChain>
</file>

<file path=xl/sharedStrings.xml><?xml version="1.0" encoding="utf-8"?>
<sst xmlns="http://schemas.openxmlformats.org/spreadsheetml/2006/main" count="446" uniqueCount="55">
  <si>
    <t>Estimate</t>
  </si>
  <si>
    <t>Std. Error</t>
  </si>
  <si>
    <t>z value</t>
  </si>
  <si>
    <t>Pr(&gt;|z|)</t>
  </si>
  <si>
    <t>(Intercept)</t>
  </si>
  <si>
    <t>t</t>
  </si>
  <si>
    <t>c</t>
  </si>
  <si>
    <t>g</t>
  </si>
  <si>
    <t>CpG</t>
  </si>
  <si>
    <t>Nonsyn</t>
  </si>
  <si>
    <t>bigAAChange</t>
  </si>
  <si>
    <t>hvr</t>
  </si>
  <si>
    <t>t:Nonsyn</t>
  </si>
  <si>
    <t>c:Nonsyn</t>
  </si>
  <si>
    <t>g:Nonsyn</t>
  </si>
  <si>
    <t>Model predicted mut freq</t>
  </si>
  <si>
    <t>Effects</t>
  </si>
  <si>
    <t>Selection coefficient</t>
  </si>
  <si>
    <t>Mut rate</t>
  </si>
  <si>
    <t>MF From Data (All)</t>
  </si>
  <si>
    <t>SC from Data</t>
  </si>
  <si>
    <t xml:space="preserve"> </t>
  </si>
  <si>
    <t>Ts_NA</t>
  </si>
  <si>
    <t>Ts_Zero</t>
  </si>
  <si>
    <t>t1</t>
  </si>
  <si>
    <t>c1</t>
  </si>
  <si>
    <t>g1</t>
  </si>
  <si>
    <t>Nonsyn1</t>
  </si>
  <si>
    <t>t1:Nonsyn1</t>
  </si>
  <si>
    <t>c1:Nonsyn1</t>
  </si>
  <si>
    <t>g1:Nonsyn1</t>
  </si>
  <si>
    <t>Ts_Original(reads&gt;1000)</t>
  </si>
  <si>
    <t>Core</t>
  </si>
  <si>
    <t>E1</t>
  </si>
  <si>
    <t>HVR1</t>
  </si>
  <si>
    <t>E2</t>
  </si>
  <si>
    <t>NS1</t>
  </si>
  <si>
    <t>NS2</t>
  </si>
  <si>
    <t>NS4A</t>
  </si>
  <si>
    <t>NS3</t>
  </si>
  <si>
    <t>NS5A</t>
  </si>
  <si>
    <t>NS5B</t>
  </si>
  <si>
    <t>Mod.g1</t>
  </si>
  <si>
    <t>Mod.g2</t>
  </si>
  <si>
    <t>T_NA</t>
  </si>
  <si>
    <t>Mod.g4</t>
  </si>
  <si>
    <t>T-no filter Q35</t>
  </si>
  <si>
    <t>T_zero</t>
  </si>
  <si>
    <t>1B</t>
  </si>
  <si>
    <t>3A</t>
  </si>
  <si>
    <t>1A</t>
  </si>
  <si>
    <t>Mod2</t>
  </si>
  <si>
    <t>Best Fit Model Mod2.2</t>
  </si>
  <si>
    <t>Best Fir Model Mod3</t>
  </si>
  <si>
    <t>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</si>
</sst>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%"/>
    <numFmt numFmtId="166" formatCode="0.0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scheme val="minor"/>
    </font>
    <font>
      <b/>
      <sz val="12"/>
      <color rgb="FFFF0000"/>
      <name val="Calibri"/>
      <family val="2"/>
      <scheme val="minor"/>
    </font>
    <font>
      <b/>
      <sz val="12"/>
      <color rgb="FF0432FF"/>
      <name val="Calibri"/>
      <scheme val="minor"/>
    </font>
    <font>
      <b/>
      <sz val="14"/>
      <color theme="1"/>
      <name val="Calibri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0" borderId="0" xfId="0" applyNumberFormat="1" applyFont="1"/>
    <xf numFmtId="166" fontId="4" fillId="0" borderId="0" xfId="0" applyNumberFormat="1" applyFont="1"/>
    <xf numFmtId="166" fontId="2" fillId="0" borderId="0" xfId="0" applyNumberFormat="1" applyFont="1"/>
    <xf numFmtId="0" fontId="5" fillId="0" borderId="0" xfId="0" applyFont="1"/>
    <xf numFmtId="165" fontId="6" fillId="0" borderId="0" xfId="1" applyNumberFormat="1" applyFont="1"/>
    <xf numFmtId="165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0" fillId="0" borderId="1" xfId="0" applyBorder="1"/>
    <xf numFmtId="0" fontId="7" fillId="0" borderId="0" xfId="0" applyFont="1"/>
    <xf numFmtId="0" fontId="0" fillId="0" borderId="0" xfId="0" applyFont="1"/>
    <xf numFmtId="0" fontId="0" fillId="0" borderId="2" xfId="0" applyBorder="1"/>
    <xf numFmtId="0" fontId="8" fillId="0" borderId="0" xfId="0" applyFont="1"/>
    <xf numFmtId="11" fontId="5" fillId="0" borderId="0" xfId="0" applyNumberFormat="1" applyFont="1"/>
    <xf numFmtId="0" fontId="9" fillId="0" borderId="0" xfId="0" applyFont="1"/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A8" workbookViewId="0">
      <selection activeCell="H47" sqref="H47"/>
    </sheetView>
  </sheetViews>
  <sheetFormatPr baseColWidth="10" defaultRowHeight="16" x14ac:dyDescent="0.2"/>
  <cols>
    <col min="10" max="10" width="10.83203125" style="16"/>
    <col min="18" max="18" width="10.83203125" style="13"/>
  </cols>
  <sheetData>
    <row r="1" spans="1:26" x14ac:dyDescent="0.2">
      <c r="A1" t="s">
        <v>50</v>
      </c>
      <c r="J1" s="16" t="s">
        <v>48</v>
      </c>
      <c r="S1" t="s">
        <v>49</v>
      </c>
    </row>
    <row r="3" spans="1:26" x14ac:dyDescent="0.2">
      <c r="B3" t="s">
        <v>0</v>
      </c>
      <c r="C3" t="s">
        <v>1</v>
      </c>
      <c r="D3" t="s">
        <v>2</v>
      </c>
      <c r="E3" t="s">
        <v>3</v>
      </c>
      <c r="J3"/>
      <c r="K3" t="s">
        <v>0</v>
      </c>
      <c r="L3" t="s">
        <v>1</v>
      </c>
      <c r="M3" t="s">
        <v>2</v>
      </c>
      <c r="N3" t="s">
        <v>3</v>
      </c>
      <c r="T3" t="s">
        <v>0</v>
      </c>
      <c r="U3" t="s">
        <v>1</v>
      </c>
      <c r="V3" t="s">
        <v>2</v>
      </c>
      <c r="W3" t="s">
        <v>3</v>
      </c>
    </row>
    <row r="4" spans="1:26" x14ac:dyDescent="0.2">
      <c r="A4" t="s">
        <v>4</v>
      </c>
      <c r="B4">
        <v>-4.4737176522301301</v>
      </c>
      <c r="C4">
        <v>2.2983756625680599E-2</v>
      </c>
      <c r="D4">
        <v>-194.646929354946</v>
      </c>
      <c r="E4">
        <v>0</v>
      </c>
      <c r="F4">
        <f>EXP(B4)</f>
        <v>1.1404837719588098E-2</v>
      </c>
      <c r="H4" s="10"/>
      <c r="J4" t="s">
        <v>4</v>
      </c>
      <c r="K4">
        <v>-4.5141637574804596</v>
      </c>
      <c r="L4">
        <v>2.88223976133762E-2</v>
      </c>
      <c r="M4">
        <v>-156.61999456233599</v>
      </c>
      <c r="N4">
        <v>0</v>
      </c>
      <c r="O4">
        <f>EXP(K4)</f>
        <v>1.095276046226256E-2</v>
      </c>
      <c r="Q4" s="10"/>
      <c r="S4" t="s">
        <v>4</v>
      </c>
      <c r="T4">
        <v>-4.8662525714430798</v>
      </c>
      <c r="U4">
        <v>2.6394432738216601E-2</v>
      </c>
      <c r="V4">
        <v>-184.366628360882</v>
      </c>
      <c r="W4">
        <v>0</v>
      </c>
      <c r="X4">
        <f>EXP(T4)</f>
        <v>7.7021746228506417E-3</v>
      </c>
      <c r="Z4" s="10"/>
    </row>
    <row r="5" spans="1:26" x14ac:dyDescent="0.2">
      <c r="A5" t="s">
        <v>5</v>
      </c>
      <c r="B5">
        <v>0.115709101463634</v>
      </c>
      <c r="C5">
        <v>2.0863164313139799E-2</v>
      </c>
      <c r="D5">
        <v>5.5460954880540001</v>
      </c>
      <c r="E5" s="1">
        <v>2.9211933339117699E-8</v>
      </c>
      <c r="F5">
        <f>EXP(B4+B5)</f>
        <v>1.2803860515366907E-2</v>
      </c>
      <c r="G5" s="2">
        <f>(F5-F4)/F4</f>
        <v>0.12266924178815379</v>
      </c>
      <c r="H5" s="9">
        <v>0.12266924178815379</v>
      </c>
      <c r="J5" t="s">
        <v>5</v>
      </c>
      <c r="K5">
        <v>9.9786869309787807E-2</v>
      </c>
      <c r="L5">
        <v>2.6486787071424999E-2</v>
      </c>
      <c r="M5">
        <v>3.7674206781177202</v>
      </c>
      <c r="N5">
        <v>1.6494292469278299E-4</v>
      </c>
      <c r="O5">
        <f>EXP(K4+K5)</f>
        <v>1.210209273327767E-2</v>
      </c>
      <c r="P5" s="2">
        <f>(O5-O4)/O4</f>
        <v>0.10493539733431606</v>
      </c>
      <c r="Q5" s="9">
        <v>0.10493539733431606</v>
      </c>
      <c r="S5" t="s">
        <v>5</v>
      </c>
      <c r="T5">
        <v>4.4285022256737E-2</v>
      </c>
      <c r="U5">
        <v>2.4467502796328099E-2</v>
      </c>
      <c r="V5">
        <v>1.80995267990255</v>
      </c>
      <c r="W5">
        <v>7.0303125683550502E-2</v>
      </c>
      <c r="X5">
        <f>EXP(T4+T5)</f>
        <v>8.050930942666153E-3</v>
      </c>
      <c r="Y5" s="2">
        <f>(X5-X4)/X4</f>
        <v>4.5280240567492296E-2</v>
      </c>
      <c r="Z5" s="9">
        <v>4.5280240567492296E-2</v>
      </c>
    </row>
    <row r="6" spans="1:26" x14ac:dyDescent="0.2">
      <c r="A6" t="s">
        <v>6</v>
      </c>
      <c r="B6">
        <v>-0.532317070873908</v>
      </c>
      <c r="C6">
        <v>2.0509018287413399E-2</v>
      </c>
      <c r="D6">
        <v>-25.955268234394101</v>
      </c>
      <c r="E6" s="1">
        <v>1.5856181359184901E-148</v>
      </c>
      <c r="F6">
        <f>EXP(B4+B6)</f>
        <v>6.697407799108903E-3</v>
      </c>
      <c r="G6">
        <f>(F6-F4)/F4</f>
        <v>-0.41275729091647356</v>
      </c>
      <c r="H6" s="9">
        <v>-0.41275729091647356</v>
      </c>
      <c r="J6" t="s">
        <v>6</v>
      </c>
      <c r="K6">
        <v>-0.503271027041716</v>
      </c>
      <c r="L6">
        <v>2.58153684456973E-2</v>
      </c>
      <c r="M6">
        <v>-19.4950162381121</v>
      </c>
      <c r="N6" s="1">
        <v>1.21016224235141E-84</v>
      </c>
      <c r="O6">
        <f>EXP(K4+K6)</f>
        <v>6.6214904920299635E-3</v>
      </c>
      <c r="P6">
        <f>(O6-O4)/O4</f>
        <v>-0.39545007718883934</v>
      </c>
      <c r="Q6" s="9">
        <v>-0.39545007718883934</v>
      </c>
      <c r="S6" t="s">
        <v>6</v>
      </c>
      <c r="T6">
        <v>-0.36970874788915697</v>
      </c>
      <c r="U6">
        <v>2.4719009462312602E-2</v>
      </c>
      <c r="V6">
        <v>-14.9564548066874</v>
      </c>
      <c r="W6" s="1">
        <v>1.41358448874328E-50</v>
      </c>
      <c r="X6">
        <f>EXP(T4+T6)</f>
        <v>5.3217061650282279E-3</v>
      </c>
      <c r="Y6">
        <f>(X6-X4)/X4</f>
        <v>-0.30906446223123696</v>
      </c>
      <c r="Z6" s="9">
        <v>-0.30906446223123696</v>
      </c>
    </row>
    <row r="7" spans="1:26" x14ac:dyDescent="0.2">
      <c r="A7" t="s">
        <v>7</v>
      </c>
      <c r="B7">
        <v>-0.72209945698600497</v>
      </c>
      <c r="C7">
        <v>2.2949957736222201E-2</v>
      </c>
      <c r="D7">
        <v>-31.4640865698113</v>
      </c>
      <c r="E7" s="1">
        <v>2.6937859755068901E-217</v>
      </c>
      <c r="F7">
        <f>EXP(B4+B7)</f>
        <v>5.539687935087273E-3</v>
      </c>
      <c r="G7">
        <f>(F7-F4)/F4</f>
        <v>-0.51426858748084436</v>
      </c>
      <c r="H7" s="9">
        <v>-0.51426858748084436</v>
      </c>
      <c r="J7" t="s">
        <v>7</v>
      </c>
      <c r="K7">
        <v>-0.68177309478241299</v>
      </c>
      <c r="L7">
        <v>2.8353874440169201E-2</v>
      </c>
      <c r="M7">
        <v>-24.045147558971301</v>
      </c>
      <c r="N7" s="1">
        <v>9.3828597199611305E-128</v>
      </c>
      <c r="O7">
        <f>EXP(K4+K7)</f>
        <v>5.5390246356894872E-3</v>
      </c>
      <c r="P7">
        <f>(O7-O4)/O4</f>
        <v>-0.49428049168298288</v>
      </c>
      <c r="Q7" s="9">
        <v>-0.49428049168298288</v>
      </c>
      <c r="S7" t="s">
        <v>7</v>
      </c>
      <c r="T7">
        <v>-0.51225587372493597</v>
      </c>
      <c r="U7">
        <v>2.7696047017570599E-2</v>
      </c>
      <c r="V7">
        <v>-18.495631286297101</v>
      </c>
      <c r="W7" s="1">
        <v>2.23904773707213E-76</v>
      </c>
      <c r="X7">
        <f>EXP(T4+T7)</f>
        <v>4.6146998771999176E-3</v>
      </c>
      <c r="Y7">
        <f>(X7-X4)/X4</f>
        <v>-0.40085753658335299</v>
      </c>
      <c r="Z7" s="9">
        <v>-0.40085753658335299</v>
      </c>
    </row>
    <row r="8" spans="1:26" x14ac:dyDescent="0.2">
      <c r="A8" t="s">
        <v>8</v>
      </c>
      <c r="B8">
        <v>-7.2505988900028004E-2</v>
      </c>
      <c r="C8">
        <v>1.3443486262966899E-2</v>
      </c>
      <c r="D8">
        <v>-5.3933918242444401</v>
      </c>
      <c r="E8" s="1">
        <v>6.9139956883409804E-8</v>
      </c>
      <c r="F8">
        <f>EXP(B4+B8)</f>
        <v>1.0607185383644946E-2</v>
      </c>
      <c r="G8">
        <f>(F8-F4)/F4</f>
        <v>-6.9939823393818643E-2</v>
      </c>
      <c r="H8" s="9">
        <v>-6.9939823393818643E-2</v>
      </c>
      <c r="J8" t="s">
        <v>8</v>
      </c>
      <c r="K8">
        <v>-9.4341801782972801E-2</v>
      </c>
      <c r="L8">
        <v>1.6498603694787999E-2</v>
      </c>
      <c r="M8">
        <v>-5.7181688540573896</v>
      </c>
      <c r="N8" s="1">
        <v>1.0767811456910801E-8</v>
      </c>
      <c r="O8">
        <f>EXP(K4+K8)</f>
        <v>9.9667018290307604E-3</v>
      </c>
      <c r="P8">
        <f>(O8-O4)/O4</f>
        <v>-9.0028320862967678E-2</v>
      </c>
      <c r="Q8" s="9">
        <v>-9.0028320862967678E-2</v>
      </c>
      <c r="S8" t="s">
        <v>8</v>
      </c>
      <c r="T8">
        <v>-2.7612933558833101E-2</v>
      </c>
      <c r="U8">
        <v>1.53803134812193E-2</v>
      </c>
      <c r="V8">
        <v>-1.79534270173043</v>
      </c>
      <c r="W8">
        <v>7.2599115486234295E-2</v>
      </c>
      <c r="X8">
        <f>EXP(T4+T8)</f>
        <v>7.4924044994919212E-3</v>
      </c>
      <c r="Y8">
        <f>(X8-X4)/X4</f>
        <v>-2.7235181442962768E-2</v>
      </c>
      <c r="Z8" s="9">
        <v>-2.7235181442962768E-2</v>
      </c>
    </row>
    <row r="9" spans="1:26" x14ac:dyDescent="0.2">
      <c r="A9" t="s">
        <v>9</v>
      </c>
      <c r="B9">
        <v>-0.758567935626141</v>
      </c>
      <c r="C9">
        <v>2.23505069003791E-2</v>
      </c>
      <c r="D9">
        <v>-33.939630049879199</v>
      </c>
      <c r="E9" s="1">
        <v>1.73491514592821E-252</v>
      </c>
      <c r="F9">
        <f>EXP(B4+B9)</f>
        <v>5.341303322764863E-3</v>
      </c>
      <c r="G9">
        <f>(F9-F4)/F4</f>
        <v>-0.5316633647850123</v>
      </c>
      <c r="H9" s="9">
        <v>-0.5316633647850123</v>
      </c>
      <c r="J9" t="s">
        <v>9</v>
      </c>
      <c r="K9">
        <v>-0.68601581640824505</v>
      </c>
      <c r="L9">
        <v>2.74080885102948E-2</v>
      </c>
      <c r="M9">
        <v>-25.029684800914499</v>
      </c>
      <c r="N9" s="1">
        <v>2.9058863755973001E-138</v>
      </c>
      <c r="O9">
        <f>EXP(K4+K9)</f>
        <v>5.5155738787758457E-3</v>
      </c>
      <c r="P9">
        <f>(O9-O4)/O4</f>
        <v>-0.49642157355859229</v>
      </c>
      <c r="Q9" s="9">
        <v>-0.49642157355859229</v>
      </c>
      <c r="S9" t="s">
        <v>9</v>
      </c>
      <c r="T9">
        <v>-0.487563667246113</v>
      </c>
      <c r="U9">
        <v>2.5677548113220299E-2</v>
      </c>
      <c r="V9">
        <v>-18.987937052879499</v>
      </c>
      <c r="W9" s="1">
        <v>2.1459467053951398E-80</v>
      </c>
      <c r="X9">
        <f>EXP(T4+T9)</f>
        <v>4.7300654531953175E-3</v>
      </c>
      <c r="Y9">
        <f>(X9-X4)/X4</f>
        <v>-0.38587922439952688</v>
      </c>
      <c r="Z9" s="9">
        <v>-0.38587922439952688</v>
      </c>
    </row>
    <row r="10" spans="1:26" x14ac:dyDescent="0.2">
      <c r="A10" t="s">
        <v>10</v>
      </c>
      <c r="B10">
        <v>-0.124908029826375</v>
      </c>
      <c r="C10">
        <v>1.4054819065372801E-2</v>
      </c>
      <c r="D10">
        <v>-8.8872029761033193</v>
      </c>
      <c r="E10" s="1">
        <v>6.2666465889131804E-19</v>
      </c>
      <c r="F10">
        <f>EXP(B4+B10)</f>
        <v>1.0065659659914081E-2</v>
      </c>
      <c r="G10">
        <f>(F10-F4)/F4</f>
        <v>-0.11742193028963008</v>
      </c>
      <c r="H10" s="9">
        <v>-0.11742193028963008</v>
      </c>
      <c r="J10" t="s">
        <v>10</v>
      </c>
      <c r="K10">
        <v>-0.119297854196992</v>
      </c>
      <c r="L10">
        <v>1.66891711097297E-2</v>
      </c>
      <c r="M10">
        <v>-7.1482192502324002</v>
      </c>
      <c r="N10" s="1">
        <v>8.7910824166682497E-13</v>
      </c>
      <c r="O10">
        <f>EXP(K4+K10)</f>
        <v>9.7210502913906826E-3</v>
      </c>
      <c r="P10">
        <f>(O10-O4)/O4</f>
        <v>-0.1124565971396619</v>
      </c>
      <c r="Q10" s="9">
        <v>-0.1124565971396619</v>
      </c>
      <c r="S10" t="s">
        <v>10</v>
      </c>
      <c r="T10">
        <v>-5.4489321976658803E-2</v>
      </c>
      <c r="U10">
        <v>1.6147444893178601E-2</v>
      </c>
      <c r="V10">
        <v>-3.37448570576497</v>
      </c>
      <c r="W10">
        <v>7.3953756578600503E-4</v>
      </c>
      <c r="X10">
        <f>EXP(T4+T10)</f>
        <v>7.2937176778890183E-3</v>
      </c>
      <c r="Y10">
        <f>(X10-X4)/X4</f>
        <v>-5.3031379443127968E-2</v>
      </c>
      <c r="Z10" s="9">
        <v>-5.3031379443127968E-2</v>
      </c>
    </row>
    <row r="11" spans="1:26" x14ac:dyDescent="0.2">
      <c r="A11" t="s">
        <v>32</v>
      </c>
      <c r="B11">
        <v>-0.215259013043993</v>
      </c>
      <c r="C11">
        <v>2.4097562844560199E-2</v>
      </c>
      <c r="D11">
        <v>-8.9328126015277203</v>
      </c>
      <c r="E11" s="1">
        <v>4.15312824145811E-19</v>
      </c>
      <c r="F11">
        <f>EXP(B4+B11)</f>
        <v>9.1960920230583238E-3</v>
      </c>
      <c r="G11">
        <f>(F11-F4)/F4</f>
        <v>-0.19366743752400772</v>
      </c>
      <c r="H11" s="9">
        <v>-0.19366743752400772</v>
      </c>
      <c r="J11" t="s">
        <v>32</v>
      </c>
      <c r="K11">
        <v>-0.173673350172384</v>
      </c>
      <c r="L11">
        <v>2.8881947966798299E-2</v>
      </c>
      <c r="M11">
        <v>-6.0132145647527997</v>
      </c>
      <c r="N11" s="1">
        <v>1.8188004306772701E-9</v>
      </c>
      <c r="O11">
        <f>EXP(K4+K11)</f>
        <v>9.206577473061724E-3</v>
      </c>
      <c r="P11">
        <f>(O11-O4)/O4</f>
        <v>-0.15942857467003527</v>
      </c>
      <c r="Q11" s="9">
        <v>-0.15942857467003527</v>
      </c>
      <c r="S11" t="s">
        <v>32</v>
      </c>
      <c r="T11">
        <v>-6.4311445037152401E-2</v>
      </c>
      <c r="U11">
        <v>2.8033910463270001E-2</v>
      </c>
      <c r="V11">
        <v>-2.29405901547032</v>
      </c>
      <c r="W11">
        <v>2.17871091046258E-2</v>
      </c>
      <c r="X11">
        <f>EXP(T4+T11)</f>
        <v>7.2224285636433103E-3</v>
      </c>
      <c r="Y11">
        <f>(X11-X4)/X4</f>
        <v>-6.2287091983610883E-2</v>
      </c>
      <c r="Z11" s="9">
        <v>-6.2287091983610883E-2</v>
      </c>
    </row>
    <row r="12" spans="1:26" x14ac:dyDescent="0.2">
      <c r="A12" t="s">
        <v>33</v>
      </c>
      <c r="B12">
        <v>3.9088667619292701E-2</v>
      </c>
      <c r="C12">
        <v>2.27549248097762E-2</v>
      </c>
      <c r="D12">
        <v>1.71781132858321</v>
      </c>
      <c r="E12">
        <v>8.5831034514771198E-2</v>
      </c>
      <c r="F12">
        <f>EXP(B4+B12)</f>
        <v>1.1859465135569472E-2</v>
      </c>
      <c r="G12">
        <f>(F12-F4)/F4</f>
        <v>3.9862681710984747E-2</v>
      </c>
      <c r="H12" s="9">
        <v>3.9862681710984747E-2</v>
      </c>
      <c r="J12" t="s">
        <v>33</v>
      </c>
      <c r="K12">
        <v>-1.24400798650181E-2</v>
      </c>
      <c r="L12">
        <v>2.7993709956819698E-2</v>
      </c>
      <c r="M12">
        <v>-0.44438839597205798</v>
      </c>
      <c r="N12">
        <v>0.65676180157546804</v>
      </c>
      <c r="O12">
        <f>EXP(K4+K12)</f>
        <v>1.081735124438527E-2</v>
      </c>
      <c r="P12">
        <f>(O12-O4)/O4</f>
        <v>-1.2363021938062024E-2</v>
      </c>
      <c r="Q12" s="9">
        <v>-1.2363021938062024E-2</v>
      </c>
      <c r="S12" t="s">
        <v>33</v>
      </c>
      <c r="T12">
        <v>4.9358174942914702E-2</v>
      </c>
      <c r="U12">
        <v>2.71248897435626E-2</v>
      </c>
      <c r="V12">
        <v>1.81966361557759</v>
      </c>
      <c r="W12">
        <v>6.8810247397333102E-2</v>
      </c>
      <c r="X12" s="15">
        <f>EXP(T4+T12)</f>
        <v>8.0918783229388426E-3</v>
      </c>
      <c r="Y12">
        <f>(X12-X4)/X4</f>
        <v>5.0596580728257776E-2</v>
      </c>
      <c r="Z12" s="9">
        <v>5.0596580728257776E-2</v>
      </c>
    </row>
    <row r="13" spans="1:26" x14ac:dyDescent="0.2">
      <c r="A13" t="s">
        <v>34</v>
      </c>
      <c r="B13">
        <v>0.23732636471923699</v>
      </c>
      <c r="C13">
        <v>4.8291761441875303E-2</v>
      </c>
      <c r="D13">
        <v>4.91442758833485</v>
      </c>
      <c r="E13" s="1">
        <v>8.9042227049078897E-7</v>
      </c>
      <c r="F13">
        <f>EXP(B4+B13)</f>
        <v>1.4459678626320768E-2</v>
      </c>
      <c r="G13">
        <f>(F13-F4)/F4</f>
        <v>0.26785483334724725</v>
      </c>
      <c r="H13" s="9">
        <v>0.26785483334724725</v>
      </c>
      <c r="J13" t="s">
        <v>34</v>
      </c>
      <c r="K13">
        <v>0.150377813421956</v>
      </c>
      <c r="L13">
        <v>7.3307691458102606E-2</v>
      </c>
      <c r="M13">
        <v>2.0513238165179599</v>
      </c>
      <c r="N13">
        <v>4.0235422620766098E-2</v>
      </c>
      <c r="O13">
        <f>EXP(K4+K13)</f>
        <v>1.2730100851969966E-2</v>
      </c>
      <c r="P13">
        <f>(O13-O4)/O4</f>
        <v>0.16227328223156015</v>
      </c>
      <c r="Q13" s="9">
        <v>0.16227328223156015</v>
      </c>
      <c r="S13" t="s">
        <v>34</v>
      </c>
      <c r="T13">
        <v>0.31422072597811301</v>
      </c>
      <c r="U13">
        <v>6.3887773164482006E-2</v>
      </c>
      <c r="V13">
        <v>4.9183233412931298</v>
      </c>
      <c r="W13" s="1">
        <v>8.7288642715340596E-7</v>
      </c>
      <c r="X13">
        <f>EXP(T4+T13)</f>
        <v>1.0545755255584151E-2</v>
      </c>
      <c r="Y13">
        <f>(X13-X4)/X4</f>
        <v>0.36919191942198215</v>
      </c>
      <c r="Z13" s="9">
        <v>0.36919191942198215</v>
      </c>
    </row>
    <row r="14" spans="1:26" x14ac:dyDescent="0.2">
      <c r="A14" t="s">
        <v>35</v>
      </c>
      <c r="B14">
        <v>8.5903580675064595E-2</v>
      </c>
      <c r="C14">
        <v>1.9733483904863399E-2</v>
      </c>
      <c r="D14">
        <v>4.3531887774714404</v>
      </c>
      <c r="E14" s="1">
        <v>1.34171519521472E-5</v>
      </c>
      <c r="F14">
        <f>EXP(B4+B14)</f>
        <v>1.2427865975881516E-2</v>
      </c>
      <c r="G14">
        <f>(F14-F4)/F4</f>
        <v>8.9701254980273898E-2</v>
      </c>
      <c r="H14" s="9">
        <v>8.9701254980273898E-2</v>
      </c>
      <c r="J14" t="s">
        <v>35</v>
      </c>
      <c r="K14">
        <v>9.7603731643918598E-2</v>
      </c>
      <c r="L14">
        <v>2.3908316660303301E-2</v>
      </c>
      <c r="M14">
        <v>4.0824175549747901</v>
      </c>
      <c r="N14" s="1">
        <v>4.45696254981871E-5</v>
      </c>
      <c r="O14">
        <f>EXP(K4+K14)</f>
        <v>1.2075701017652138E-2</v>
      </c>
      <c r="P14">
        <f>(O14-O4)/O4</f>
        <v>0.10252580244575225</v>
      </c>
      <c r="Q14" s="9">
        <v>0.10252580244575225</v>
      </c>
      <c r="S14" t="s">
        <v>35</v>
      </c>
      <c r="T14">
        <v>6.9253500244784799E-2</v>
      </c>
      <c r="U14">
        <v>2.3603315840711899E-2</v>
      </c>
      <c r="V14">
        <v>2.93405810912948</v>
      </c>
      <c r="W14">
        <v>3.3456156625272502E-3</v>
      </c>
      <c r="X14">
        <f>EXP(T4+T14)</f>
        <v>8.254481027862956E-3</v>
      </c>
      <c r="Y14">
        <f>(X14-X4)/X4</f>
        <v>7.170785291906312E-2</v>
      </c>
      <c r="Z14" s="9">
        <v>7.170785291906312E-2</v>
      </c>
    </row>
    <row r="15" spans="1:26" x14ac:dyDescent="0.2">
      <c r="A15" t="s">
        <v>36</v>
      </c>
      <c r="B15">
        <v>7.1474158149677405E-2</v>
      </c>
      <c r="C15">
        <v>3.3030940959669401E-2</v>
      </c>
      <c r="D15">
        <v>2.1638547396196501</v>
      </c>
      <c r="E15">
        <v>3.0475499472648701E-2</v>
      </c>
      <c r="F15">
        <f>EXP(B4+B15)</f>
        <v>1.2249826638135839E-2</v>
      </c>
      <c r="G15">
        <f>(F15-F4)/F4</f>
        <v>7.409039385948045E-2</v>
      </c>
      <c r="H15" s="9">
        <v>7.409039385948045E-2</v>
      </c>
      <c r="J15" t="s">
        <v>36</v>
      </c>
      <c r="K15">
        <v>0.120803187371053</v>
      </c>
      <c r="L15">
        <v>3.9817069579412202E-2</v>
      </c>
      <c r="M15">
        <v>3.0339547497366799</v>
      </c>
      <c r="N15">
        <v>2.4137063067052301E-3</v>
      </c>
      <c r="O15">
        <f>EXP(K4+K15)</f>
        <v>1.2359125645509443E-2</v>
      </c>
      <c r="P15">
        <f>(O15-O4)/O4</f>
        <v>0.12840280658857425</v>
      </c>
      <c r="Q15" s="9">
        <v>0.12840280658857425</v>
      </c>
      <c r="S15" t="s">
        <v>36</v>
      </c>
      <c r="T15">
        <v>8.0213360599901098E-2</v>
      </c>
      <c r="U15">
        <v>4.0588480112848102E-2</v>
      </c>
      <c r="V15">
        <v>1.9762592828527701</v>
      </c>
      <c r="W15">
        <v>4.8125418646175401E-2</v>
      </c>
      <c r="X15">
        <f>EXP(T4+T15)</f>
        <v>8.3454465614528316E-3</v>
      </c>
      <c r="Y15">
        <f>(X15-X4)/X4</f>
        <v>8.3518223112436951E-2</v>
      </c>
      <c r="Z15" s="9">
        <v>8.3518223112436951E-2</v>
      </c>
    </row>
    <row r="16" spans="1:26" x14ac:dyDescent="0.2">
      <c r="A16" t="s">
        <v>37</v>
      </c>
      <c r="B16">
        <v>9.1162953474968098E-2</v>
      </c>
      <c r="C16">
        <v>2.1842793276303799E-2</v>
      </c>
      <c r="D16">
        <v>4.1735941150835503</v>
      </c>
      <c r="E16" s="1">
        <v>2.9983171818911299E-5</v>
      </c>
      <c r="F16">
        <f>EXP(B4+B16)</f>
        <v>1.2493400941500223E-2</v>
      </c>
      <c r="G16">
        <f>(F16-F4)/F4</f>
        <v>9.5447497691483141E-2</v>
      </c>
      <c r="H16" s="9">
        <v>9.5447497691483141E-2</v>
      </c>
      <c r="J16" t="s">
        <v>37</v>
      </c>
      <c r="K16">
        <v>0.126080666163564</v>
      </c>
      <c r="L16">
        <v>2.6239656447077701E-2</v>
      </c>
      <c r="M16">
        <v>4.80496634618118</v>
      </c>
      <c r="N16" s="1">
        <v>1.5477753715419001E-6</v>
      </c>
      <c r="O16">
        <f>EXP(K4+K16)</f>
        <v>1.2424523084008781E-2</v>
      </c>
      <c r="P16">
        <f>(O16-O4)/O4</f>
        <v>0.13437367016444288</v>
      </c>
      <c r="Q16" s="9">
        <v>0.13437367016444288</v>
      </c>
      <c r="S16" t="s">
        <v>37</v>
      </c>
      <c r="T16">
        <v>6.6923028936372697E-2</v>
      </c>
      <c r="U16">
        <v>2.6167032991457201E-2</v>
      </c>
      <c r="V16">
        <v>2.5575321802139901</v>
      </c>
      <c r="W16">
        <v>1.05417803754415E-2</v>
      </c>
      <c r="X16">
        <f>EXP(T4+T16)</f>
        <v>8.2352665947005698E-3</v>
      </c>
      <c r="Y16">
        <f>(X16-X4)/X4</f>
        <v>6.921317653177618E-2</v>
      </c>
      <c r="Z16" s="9">
        <v>6.921317653177618E-2</v>
      </c>
    </row>
    <row r="17" spans="1:26" x14ac:dyDescent="0.2">
      <c r="A17" t="s">
        <v>39</v>
      </c>
      <c r="B17">
        <v>3.5818153141720099E-3</v>
      </c>
      <c r="C17">
        <v>1.7929228110189599E-2</v>
      </c>
      <c r="D17">
        <v>0.19977521018522801</v>
      </c>
      <c r="E17">
        <v>0.84165638990178004</v>
      </c>
      <c r="F17">
        <f>EXP(B4+B17)</f>
        <v>1.1445760988030832E-2</v>
      </c>
      <c r="G17">
        <f>(F17-F4)/F4</f>
        <v>3.5882376802649782E-3</v>
      </c>
      <c r="H17" s="9">
        <v>3.5882376802649782E-3</v>
      </c>
      <c r="J17" t="s">
        <v>39</v>
      </c>
      <c r="K17">
        <v>1.44518867735436E-2</v>
      </c>
      <c r="L17">
        <v>2.1668879116142601E-2</v>
      </c>
      <c r="M17">
        <v>0.66694205528967399</v>
      </c>
      <c r="N17">
        <v>0.50480914655341003</v>
      </c>
      <c r="O17">
        <f>EXP(K4+K17)</f>
        <v>1.1112197826732092E-2</v>
      </c>
      <c r="P17">
        <f>(O17-O4)/O4</f>
        <v>1.4556820175047943E-2</v>
      </c>
      <c r="Q17" s="9">
        <v>1.4556820175047943E-2</v>
      </c>
      <c r="S17" t="s">
        <v>39</v>
      </c>
      <c r="T17">
        <v>6.3103244966777597E-3</v>
      </c>
      <c r="U17">
        <v>2.1282446154191299E-2</v>
      </c>
      <c r="V17">
        <v>0.296503721938703</v>
      </c>
      <c r="W17">
        <v>0.76684542499858999</v>
      </c>
      <c r="X17">
        <f>EXP(T4+T17)</f>
        <v>7.7509315181740583E-3</v>
      </c>
      <c r="Y17">
        <f>(X17-X4)/X4</f>
        <v>6.3302765401820043E-3</v>
      </c>
      <c r="Z17" s="9">
        <v>6.3302765401820043E-3</v>
      </c>
    </row>
    <row r="18" spans="1:26" x14ac:dyDescent="0.2">
      <c r="A18" t="s">
        <v>38</v>
      </c>
      <c r="B18">
        <v>-5.4280975526664499E-2</v>
      </c>
      <c r="C18">
        <v>3.7272629159709997E-2</v>
      </c>
      <c r="D18">
        <v>-1.45632268907233</v>
      </c>
      <c r="E18">
        <v>0.14530343620706099</v>
      </c>
      <c r="F18">
        <f>EXP(B4+B18)</f>
        <v>1.0802273823958833E-2</v>
      </c>
      <c r="G18">
        <f>(F18-F4)/F4</f>
        <v>-5.2834061338229023E-2</v>
      </c>
      <c r="H18" s="9">
        <v>-5.2834061338229023E-2</v>
      </c>
      <c r="J18" t="s">
        <v>38</v>
      </c>
      <c r="K18">
        <v>-3.3897966452254999E-2</v>
      </c>
      <c r="L18">
        <v>4.4190901149401302E-2</v>
      </c>
      <c r="M18">
        <v>-0.76708022625861705</v>
      </c>
      <c r="N18">
        <v>0.44303381777516598</v>
      </c>
      <c r="O18">
        <f>EXP(K4+K18)</f>
        <v>1.0587706406078803E-2</v>
      </c>
      <c r="P18">
        <f>(O18-O4)/O4</f>
        <v>-3.3329867611141616E-2</v>
      </c>
      <c r="Q18" s="9">
        <v>-3.3329867611141616E-2</v>
      </c>
      <c r="S18" t="s">
        <v>38</v>
      </c>
      <c r="T18">
        <v>2.0857579288881101E-2</v>
      </c>
      <c r="U18">
        <v>4.2697563820334003E-2</v>
      </c>
      <c r="V18">
        <v>0.48849576937567601</v>
      </c>
      <c r="W18">
        <v>0.62519872161708301</v>
      </c>
      <c r="X18">
        <f>EXP(T4+T18)</f>
        <v>7.8645104214869008E-3</v>
      </c>
      <c r="Y18">
        <f>(X18-X4)/X4</f>
        <v>2.1076618823292433E-2</v>
      </c>
      <c r="Z18" s="9">
        <v>2.1076618823292433E-2</v>
      </c>
    </row>
    <row r="19" spans="1:26" x14ac:dyDescent="0.2">
      <c r="A19" t="s">
        <v>40</v>
      </c>
      <c r="B19">
        <v>-3.0669617924933702E-4</v>
      </c>
      <c r="C19">
        <v>1.90949418514594E-2</v>
      </c>
      <c r="D19">
        <v>-1.6061645101364701E-2</v>
      </c>
      <c r="E19">
        <v>0.98718521234045198</v>
      </c>
      <c r="F19">
        <f>EXP(B4+B19)</f>
        <v>1.1401340435763747E-2</v>
      </c>
      <c r="G19">
        <f>(F19-F4)/F4</f>
        <v>-3.0664915278403091E-4</v>
      </c>
      <c r="H19" s="9">
        <v>-3.0664915278403091E-4</v>
      </c>
      <c r="J19" t="s">
        <v>40</v>
      </c>
      <c r="K19">
        <v>1.5493325846394699E-3</v>
      </c>
      <c r="L19">
        <v>2.31082801279037E-2</v>
      </c>
      <c r="M19">
        <v>6.7046641985641295E-2</v>
      </c>
      <c r="N19">
        <v>0.94654457177487605</v>
      </c>
      <c r="O19">
        <f>EXP(K4+K19)</f>
        <v>1.0969743083405516E-2</v>
      </c>
      <c r="P19">
        <f>(O19-O4)/O4</f>
        <v>1.5505334204530808E-3</v>
      </c>
      <c r="Q19" s="9">
        <v>1.5505334204530808E-3</v>
      </c>
      <c r="S19" t="s">
        <v>40</v>
      </c>
      <c r="T19">
        <v>5.9908236302183199E-2</v>
      </c>
      <c r="U19">
        <v>2.2458126676282102E-2</v>
      </c>
      <c r="V19">
        <v>2.6675526933175702</v>
      </c>
      <c r="W19">
        <v>7.6405906812892204E-3</v>
      </c>
      <c r="X19">
        <f>EXP(T4+T19)</f>
        <v>8.1777000519891001E-3</v>
      </c>
      <c r="Y19">
        <f>(X19-X4)/X4</f>
        <v>6.1739112967872739E-2</v>
      </c>
      <c r="Z19" s="9">
        <v>6.1739112967872739E-2</v>
      </c>
    </row>
    <row r="20" spans="1:26" x14ac:dyDescent="0.2">
      <c r="A20" t="s">
        <v>41</v>
      </c>
      <c r="B20">
        <v>-0.161547351562837</v>
      </c>
      <c r="C20">
        <v>2.0738449058537601E-2</v>
      </c>
      <c r="D20">
        <v>-7.78975086839153</v>
      </c>
      <c r="E20" s="1">
        <v>6.7141447940463798E-15</v>
      </c>
      <c r="F20">
        <f>EXP(B4+B20)</f>
        <v>9.7035352239548227E-3</v>
      </c>
      <c r="G20">
        <f>(F20-F4)/F4</f>
        <v>-0.14917375744077843</v>
      </c>
      <c r="H20" s="9">
        <v>-0.14917375744077843</v>
      </c>
      <c r="J20" t="s">
        <v>41</v>
      </c>
      <c r="K20">
        <v>-0.13468356272710899</v>
      </c>
      <c r="L20">
        <v>2.48634270145985E-2</v>
      </c>
      <c r="M20">
        <v>-5.4169347873094802</v>
      </c>
      <c r="N20" s="1">
        <v>6.0629441339162704E-8</v>
      </c>
      <c r="O20">
        <f>EXP(K4+K20)</f>
        <v>9.5726297504236529E-3</v>
      </c>
      <c r="P20">
        <f>(O20-O4)/O4</f>
        <v>-0.12600756828327531</v>
      </c>
      <c r="Q20" s="9">
        <v>-0.12600756828327531</v>
      </c>
      <c r="S20" t="s">
        <v>41</v>
      </c>
      <c r="T20">
        <v>-6.71659450152544E-2</v>
      </c>
      <c r="U20">
        <v>2.4507484928735199E-2</v>
      </c>
      <c r="V20">
        <v>-2.7406298610634598</v>
      </c>
      <c r="W20">
        <v>6.1321544251146803E-3</v>
      </c>
      <c r="X20">
        <f>EXP(T4+T20)</f>
        <v>7.2018415382771516E-3</v>
      </c>
      <c r="Y20">
        <f>(X20-X4)/X4</f>
        <v>-6.4959976769302652E-2</v>
      </c>
      <c r="Z20" s="9">
        <v>-6.4959976769302652E-2</v>
      </c>
    </row>
    <row r="21" spans="1:26" x14ac:dyDescent="0.2">
      <c r="A21" t="s">
        <v>12</v>
      </c>
      <c r="B21">
        <v>-0.18601377529429899</v>
      </c>
      <c r="C21">
        <v>2.68162016998784E-2</v>
      </c>
      <c r="D21">
        <v>-6.9366190400910801</v>
      </c>
      <c r="E21" s="1">
        <v>4.0159486563011397E-12</v>
      </c>
      <c r="F21">
        <f>EXP(B4+B5+B9+B21)</f>
        <v>4.9786811034462659E-3</v>
      </c>
      <c r="G21">
        <f>(F21-F4)/F4</f>
        <v>-0.56345883862115331</v>
      </c>
      <c r="H21" s="9">
        <v>-0.56345883862115331</v>
      </c>
      <c r="J21" t="s">
        <v>12</v>
      </c>
      <c r="K21">
        <v>-0.17149221254988101</v>
      </c>
      <c r="L21">
        <v>3.3241653144359E-2</v>
      </c>
      <c r="M21">
        <v>-5.1589555972183199</v>
      </c>
      <c r="N21" s="1">
        <v>2.4833119072144499E-7</v>
      </c>
      <c r="O21">
        <f>EXP(K4+K5+K9+K21)</f>
        <v>5.133924425018397E-3</v>
      </c>
      <c r="P21">
        <f>(O21-O4)/O4</f>
        <v>-0.53126662061977936</v>
      </c>
      <c r="Q21" s="9">
        <v>-0.53126662061977936</v>
      </c>
      <c r="S21" t="s">
        <v>12</v>
      </c>
      <c r="T21">
        <v>-0.105294635607156</v>
      </c>
      <c r="U21">
        <v>3.1045913431587999E-2</v>
      </c>
      <c r="V21">
        <v>-3.3915779556359298</v>
      </c>
      <c r="W21">
        <v>6.9491391447054E-4</v>
      </c>
      <c r="X21">
        <f>EXP(T4+T5+T9+T21)</f>
        <v>4.4501127233291535E-3</v>
      </c>
      <c r="Y21">
        <f>(X21-X4)/X4</f>
        <v>-0.42222645665203989</v>
      </c>
      <c r="Z21" s="9">
        <v>-0.42222645665203989</v>
      </c>
    </row>
    <row r="22" spans="1:26" x14ac:dyDescent="0.2">
      <c r="A22" t="s">
        <v>13</v>
      </c>
      <c r="B22">
        <v>-0.14315683629051501</v>
      </c>
      <c r="C22">
        <v>2.7753649747944E-2</v>
      </c>
      <c r="D22">
        <v>-5.1581265019430598</v>
      </c>
      <c r="E22" s="1">
        <v>2.49433080687275E-7</v>
      </c>
      <c r="F22">
        <f>EXP(B4+B6+B9+B22)</f>
        <v>2.7182703681022037E-3</v>
      </c>
      <c r="G22">
        <f>(F22-F4)/F4</f>
        <v>-0.76165637469496783</v>
      </c>
      <c r="H22" s="9">
        <v>-0.76165637469496783</v>
      </c>
      <c r="J22" t="s">
        <v>13</v>
      </c>
      <c r="K22">
        <v>-0.152124575568339</v>
      </c>
      <c r="L22">
        <v>3.3513483905262098E-2</v>
      </c>
      <c r="M22">
        <v>-4.5392050554449597</v>
      </c>
      <c r="N22" s="1">
        <v>5.6466703662943498E-6</v>
      </c>
      <c r="O22">
        <f>EXP(K4+K6+K9+K22)</f>
        <v>2.8638878862890255E-3</v>
      </c>
      <c r="P22">
        <f>(O22-O4)/O4</f>
        <v>-0.73852364468697429</v>
      </c>
      <c r="Q22" s="9">
        <v>-0.73852364468697429</v>
      </c>
      <c r="S22" t="s">
        <v>13</v>
      </c>
      <c r="T22">
        <v>-0.29226974936743699</v>
      </c>
      <c r="U22">
        <v>3.2522219645507798E-2</v>
      </c>
      <c r="V22">
        <v>-8.98677127678177</v>
      </c>
      <c r="W22" s="1">
        <v>2.5459973877186001E-19</v>
      </c>
      <c r="X22">
        <f>EXP(T4+T6+T9+T22)</f>
        <v>2.4399085108194876E-3</v>
      </c>
      <c r="Y22">
        <f>(X22-X4)/X4</f>
        <v>-0.68321822987746594</v>
      </c>
      <c r="Z22" s="9">
        <v>-0.68321822987746594</v>
      </c>
    </row>
    <row r="23" spans="1:26" x14ac:dyDescent="0.2">
      <c r="A23" t="s">
        <v>14</v>
      </c>
      <c r="B23">
        <v>9.2905692962089503E-2</v>
      </c>
      <c r="C23">
        <v>2.8682120191516398E-2</v>
      </c>
      <c r="D23">
        <v>3.23915011657922</v>
      </c>
      <c r="E23">
        <v>1.19886456640488E-3</v>
      </c>
      <c r="F23">
        <f>EXP(B4+B7+B9+B23)</f>
        <v>2.8470288083865779E-3</v>
      </c>
      <c r="G23">
        <f>(F23-F4)/F4</f>
        <v>-0.75036656562883541</v>
      </c>
      <c r="H23" s="9">
        <v>-0.75036656562883541</v>
      </c>
      <c r="J23" t="s">
        <v>14</v>
      </c>
      <c r="K23">
        <v>4.2478097337496599E-2</v>
      </c>
      <c r="L23">
        <v>3.4695576578891503E-2</v>
      </c>
      <c r="M23">
        <v>1.22430873114067</v>
      </c>
      <c r="N23">
        <v>0.22083578445951699</v>
      </c>
      <c r="O23">
        <f>EXP(K4+K7+K9+K23)</f>
        <v>2.9103714167142804E-3</v>
      </c>
      <c r="P23">
        <f>(O23-O4)/O4</f>
        <v>-0.73427964331531892</v>
      </c>
      <c r="Q23" s="9">
        <v>-0.73427964331531892</v>
      </c>
      <c r="S23" t="s">
        <v>14</v>
      </c>
      <c r="T23">
        <v>-0.120785977356279</v>
      </c>
      <c r="U23">
        <v>3.3935915179519403E-2</v>
      </c>
      <c r="V23">
        <v>-3.55923736599784</v>
      </c>
      <c r="W23">
        <v>3.7193326517100502E-4</v>
      </c>
      <c r="X23">
        <f>EXP(T4+T7+T9+T23)</f>
        <v>2.5115427084300879E-3</v>
      </c>
      <c r="Y23">
        <f>(X23-X4)/X4</f>
        <v>-0.67391771396887079</v>
      </c>
      <c r="Z23" s="9">
        <v>-0.67391771396887079</v>
      </c>
    </row>
    <row r="24" spans="1:26" x14ac:dyDescent="0.2">
      <c r="E24" s="11"/>
      <c r="H24" s="9"/>
    </row>
    <row r="26" spans="1:26" x14ac:dyDescent="0.2">
      <c r="A26" s="11" t="s">
        <v>43</v>
      </c>
      <c r="S26" t="s">
        <v>51</v>
      </c>
    </row>
    <row r="27" spans="1:26" x14ac:dyDescent="0.2">
      <c r="B27" t="s">
        <v>0</v>
      </c>
      <c r="C27" t="s">
        <v>1</v>
      </c>
      <c r="D27" t="s">
        <v>2</v>
      </c>
      <c r="E27" t="s">
        <v>3</v>
      </c>
      <c r="J27"/>
      <c r="K27" t="s">
        <v>0</v>
      </c>
      <c r="L27" t="s">
        <v>1</v>
      </c>
      <c r="M27" t="s">
        <v>2</v>
      </c>
      <c r="N27" t="s">
        <v>3</v>
      </c>
      <c r="T27" t="s">
        <v>0</v>
      </c>
      <c r="U27" t="s">
        <v>1</v>
      </c>
      <c r="V27" t="s">
        <v>2</v>
      </c>
      <c r="W27" t="s">
        <v>3</v>
      </c>
    </row>
    <row r="28" spans="1:26" x14ac:dyDescent="0.2">
      <c r="A28" t="s">
        <v>4</v>
      </c>
      <c r="B28">
        <v>-4.4720979962324199</v>
      </c>
      <c r="C28">
        <v>1.8362345766105299E-2</v>
      </c>
      <c r="D28">
        <v>-243.54720541682499</v>
      </c>
      <c r="E28" s="8">
        <v>0</v>
      </c>
      <c r="F28">
        <f>EXP(B28)</f>
        <v>1.1423324600555996E-2</v>
      </c>
      <c r="H28" s="10"/>
      <c r="J28" t="s">
        <v>4</v>
      </c>
      <c r="K28">
        <v>-4.5066163624903401</v>
      </c>
      <c r="L28">
        <v>2.3048680723094399E-2</v>
      </c>
      <c r="M28">
        <v>-195.52600066930501</v>
      </c>
      <c r="N28" s="8">
        <v>0</v>
      </c>
      <c r="O28">
        <f>EXP(K28)</f>
        <v>1.1035738009979069E-2</v>
      </c>
      <c r="Q28" s="10"/>
      <c r="S28" t="s">
        <v>4</v>
      </c>
      <c r="T28">
        <v>-4.8429853135310896</v>
      </c>
      <c r="U28">
        <v>2.0827738614838501E-2</v>
      </c>
      <c r="V28">
        <v>-232.52573902001799</v>
      </c>
      <c r="W28" s="8">
        <v>0</v>
      </c>
      <c r="X28">
        <f>EXP(T28)</f>
        <v>7.8834842153224539E-3</v>
      </c>
      <c r="Z28" s="10"/>
    </row>
    <row r="29" spans="1:26" x14ac:dyDescent="0.2">
      <c r="A29" t="s">
        <v>5</v>
      </c>
      <c r="B29">
        <v>0.11574103524466001</v>
      </c>
      <c r="C29">
        <v>2.0860846315643299E-2</v>
      </c>
      <c r="D29">
        <v>5.54824255417995</v>
      </c>
      <c r="E29" s="18">
        <v>2.8855538061270001E-8</v>
      </c>
      <c r="F29">
        <f>EXP(B28+B29)</f>
        <v>1.2825024712997816E-2</v>
      </c>
      <c r="G29" s="2">
        <f>(F29-F28)/F28</f>
        <v>0.12270509343432268</v>
      </c>
      <c r="H29" s="9">
        <v>0.12270509343432268</v>
      </c>
      <c r="J29" t="s">
        <v>5</v>
      </c>
      <c r="K29">
        <v>9.9886305455173297E-2</v>
      </c>
      <c r="L29">
        <v>2.6477672369880401E-2</v>
      </c>
      <c r="M29">
        <v>3.7724730504936099</v>
      </c>
      <c r="N29" s="8">
        <v>1.6163742977705001E-4</v>
      </c>
      <c r="O29">
        <f>EXP(K28+K29)</f>
        <v>1.2194990125457453E-2</v>
      </c>
      <c r="P29" s="2">
        <f>(O29-O28)/O28</f>
        <v>0.10504527331385805</v>
      </c>
      <c r="Q29" s="9">
        <v>0.10504527331385805</v>
      </c>
      <c r="S29" t="s">
        <v>5</v>
      </c>
      <c r="T29">
        <v>4.3483480170873397E-2</v>
      </c>
      <c r="U29">
        <v>2.44769771701835E-2</v>
      </c>
      <c r="V29">
        <v>1.7765053204299499</v>
      </c>
      <c r="W29" s="17">
        <v>7.5649665769885105E-2</v>
      </c>
      <c r="X29">
        <f>EXP(T28+T29)</f>
        <v>8.2338478558114676E-3</v>
      </c>
      <c r="Y29" s="2">
        <f>(X29-X28)/X28</f>
        <v>4.4442740153908318E-2</v>
      </c>
      <c r="Z29" s="9">
        <v>4.4442740153908318E-2</v>
      </c>
    </row>
    <row r="30" spans="1:26" x14ac:dyDescent="0.2">
      <c r="A30" t="s">
        <v>6</v>
      </c>
      <c r="B30">
        <v>-0.53233412784172196</v>
      </c>
      <c r="C30">
        <v>2.0504593935262602E-2</v>
      </c>
      <c r="D30">
        <v>-25.961700559514401</v>
      </c>
      <c r="E30" s="18">
        <v>1.34145366209163E-148</v>
      </c>
      <c r="F30">
        <f>EXP(B28+B30)</f>
        <v>6.7081496635022584E-3</v>
      </c>
      <c r="G30">
        <f>(F30-F28)/F28</f>
        <v>-0.41276730741103518</v>
      </c>
      <c r="H30" s="9">
        <v>-0.41276730741103518</v>
      </c>
      <c r="J30" t="s">
        <v>6</v>
      </c>
      <c r="K30">
        <v>-0.50347190200109504</v>
      </c>
      <c r="L30">
        <v>2.5797528866529099E-2</v>
      </c>
      <c r="M30">
        <v>-19.516284083097698</v>
      </c>
      <c r="N30" s="18">
        <v>7.9837777285361099E-85</v>
      </c>
      <c r="O30">
        <f>EXP(K28+K30)</f>
        <v>6.6703145283520037E-3</v>
      </c>
      <c r="P30">
        <f>(O30-O28)/O28</f>
        <v>-0.39557150393382212</v>
      </c>
      <c r="Q30" s="9">
        <v>-0.39557150393382212</v>
      </c>
      <c r="S30" t="s">
        <v>6</v>
      </c>
      <c r="T30">
        <v>-0.37088349524668102</v>
      </c>
      <c r="U30">
        <v>2.4730939968157201E-2</v>
      </c>
      <c r="V30">
        <v>-14.996740751634199</v>
      </c>
      <c r="W30" s="18">
        <v>7.7114089037109202E-51</v>
      </c>
      <c r="X30">
        <f>EXP(T28+T30)</f>
        <v>5.4405843381717675E-3</v>
      </c>
      <c r="Y30">
        <f>(X30-X28)/X28</f>
        <v>-0.3098756603587321</v>
      </c>
      <c r="Z30" s="9">
        <v>-0.3098756603587321</v>
      </c>
    </row>
    <row r="31" spans="1:26" x14ac:dyDescent="0.2">
      <c r="A31" t="s">
        <v>7</v>
      </c>
      <c r="B31">
        <v>-0.72215867596651295</v>
      </c>
      <c r="C31">
        <v>2.2949795221011999E-2</v>
      </c>
      <c r="D31">
        <v>-31.466889748337699</v>
      </c>
      <c r="E31" s="18">
        <v>2.46614287466834E-217</v>
      </c>
      <c r="F31">
        <f>EXP(B28+B31)</f>
        <v>5.5483390171838761E-3</v>
      </c>
      <c r="G31">
        <f>(F31-F28)/F28</f>
        <v>-0.51429735114820885</v>
      </c>
      <c r="H31" s="9">
        <v>-0.51429735114820885</v>
      </c>
      <c r="J31" t="s">
        <v>7</v>
      </c>
      <c r="K31">
        <v>-0.68213301581827901</v>
      </c>
      <c r="L31">
        <v>2.8346531543391802E-2</v>
      </c>
      <c r="M31">
        <v>-24.064073404327999</v>
      </c>
      <c r="N31" s="18">
        <v>5.9467607664710003E-128</v>
      </c>
      <c r="O31">
        <f>EXP(K28+K31)</f>
        <v>5.5789796467858198E-3</v>
      </c>
      <c r="P31">
        <f>(O31-O28)/O28</f>
        <v>-0.4944624780199543</v>
      </c>
      <c r="Q31" s="9">
        <v>-0.4944624780199543</v>
      </c>
      <c r="S31" t="s">
        <v>7</v>
      </c>
      <c r="T31">
        <v>-0.51105473245731203</v>
      </c>
      <c r="U31">
        <v>2.77066962894604E-2</v>
      </c>
      <c r="V31">
        <v>-18.445170334209699</v>
      </c>
      <c r="W31" s="18">
        <v>5.7019081036593404E-76</v>
      </c>
      <c r="X31">
        <f>EXP(T28+T31)</f>
        <v>4.7290069484761162E-3</v>
      </c>
      <c r="Y31">
        <f>(X31-X28)/X28</f>
        <v>-0.40013744946875773</v>
      </c>
      <c r="Z31" s="9">
        <v>-0.40013744946875773</v>
      </c>
    </row>
    <row r="32" spans="1:26" x14ac:dyDescent="0.2">
      <c r="A32" t="s">
        <v>8</v>
      </c>
      <c r="B32">
        <v>-7.2461803086653398E-2</v>
      </c>
      <c r="C32">
        <v>1.3432064409489001E-2</v>
      </c>
      <c r="D32">
        <v>-5.3946884765876604</v>
      </c>
      <c r="E32" s="18">
        <v>6.8642540383607206E-8</v>
      </c>
      <c r="F32">
        <f>EXP(B28+B32)</f>
        <v>1.062484875263521E-2</v>
      </c>
      <c r="G32">
        <f>(F32-F28)/F28</f>
        <v>-6.9898727020496473E-2</v>
      </c>
      <c r="H32" s="9">
        <v>-6.9898727020496473E-2</v>
      </c>
      <c r="J32" t="s">
        <v>8</v>
      </c>
      <c r="K32">
        <v>-9.4475778621490702E-2</v>
      </c>
      <c r="L32">
        <v>1.6491238635141001E-2</v>
      </c>
      <c r="M32">
        <v>-5.7288467356341304</v>
      </c>
      <c r="N32" s="18">
        <v>1.0111569816476999E-8</v>
      </c>
      <c r="O32">
        <f>EXP(K28+K32)</f>
        <v>1.0040863714160868E-2</v>
      </c>
      <c r="P32">
        <f>(O32-O28)/O28</f>
        <v>-9.0150227825142815E-2</v>
      </c>
      <c r="Q32" s="9">
        <v>-9.0150227825142815E-2</v>
      </c>
      <c r="S32" t="s">
        <v>8</v>
      </c>
      <c r="T32">
        <v>-2.7579903928077899E-2</v>
      </c>
      <c r="U32">
        <v>1.53891203858528E-2</v>
      </c>
      <c r="V32">
        <v>-1.7921689633042399</v>
      </c>
      <c r="W32" s="17">
        <v>7.3105904652250905E-2</v>
      </c>
      <c r="X32">
        <f>EXP(T28+T32)</f>
        <v>7.6690293933412883E-3</v>
      </c>
      <c r="Y32">
        <f>(X32-X28)/X28</f>
        <v>-2.7203050849565747E-2</v>
      </c>
      <c r="Z32" s="9">
        <v>-2.7203050849565747E-2</v>
      </c>
    </row>
    <row r="33" spans="1:26" x14ac:dyDescent="0.2">
      <c r="A33" t="s">
        <v>9</v>
      </c>
      <c r="B33">
        <v>-0.75852319613033503</v>
      </c>
      <c r="C33">
        <v>2.23483969662117E-2</v>
      </c>
      <c r="D33">
        <v>-33.940832413042301</v>
      </c>
      <c r="E33" s="18">
        <v>1.6654821423902599E-252</v>
      </c>
      <c r="F33">
        <f>EXP(B28+B33)</f>
        <v>5.3502007663232725E-3</v>
      </c>
      <c r="G33">
        <f>(F33-F28)/F28</f>
        <v>-0.5316424111713618</v>
      </c>
      <c r="H33" s="9">
        <v>-0.5316424111713618</v>
      </c>
      <c r="J33" t="s">
        <v>9</v>
      </c>
      <c r="K33">
        <v>-0.68586353525449995</v>
      </c>
      <c r="L33">
        <v>2.7393968481500101E-2</v>
      </c>
      <c r="M33">
        <v>-25.0370272462598</v>
      </c>
      <c r="N33" s="18">
        <v>2.4172729830384199E-138</v>
      </c>
      <c r="O33">
        <f>EXP(K28+K33)</f>
        <v>5.558205927253374E-3</v>
      </c>
      <c r="P33">
        <f>(O33-O28)/O28</f>
        <v>-0.49634488221563755</v>
      </c>
      <c r="Q33" s="9">
        <v>-0.49634488221563755</v>
      </c>
      <c r="S33" t="s">
        <v>9</v>
      </c>
      <c r="T33">
        <v>-0.48931662667364301</v>
      </c>
      <c r="U33">
        <v>2.5686199734282399E-2</v>
      </c>
      <c r="V33">
        <v>-19.0497867234354</v>
      </c>
      <c r="W33" s="18">
        <v>6.5970414116096899E-81</v>
      </c>
      <c r="X33">
        <f>EXP(T28+T33)</f>
        <v>4.8329320770818694E-3</v>
      </c>
      <c r="Y33">
        <f>(X33-X28)/X28</f>
        <v>-0.38695481019819727</v>
      </c>
      <c r="Z33" s="9">
        <v>-0.38695481019819727</v>
      </c>
    </row>
    <row r="34" spans="1:26" x14ac:dyDescent="0.2">
      <c r="A34" t="s">
        <v>10</v>
      </c>
      <c r="B34">
        <v>-0.124910693003826</v>
      </c>
      <c r="C34">
        <v>1.40445398647956E-2</v>
      </c>
      <c r="D34">
        <v>-8.8938971448207198</v>
      </c>
      <c r="E34" s="18">
        <v>5.9002311588699198E-19</v>
      </c>
      <c r="F34">
        <f>EXP(B28+B34)</f>
        <v>1.00819489255789E-2</v>
      </c>
      <c r="G34">
        <f>(F34-F28)/F28</f>
        <v>-0.11742428074851416</v>
      </c>
      <c r="H34" s="9">
        <v>-0.11742428074851416</v>
      </c>
      <c r="J34" t="s">
        <v>10</v>
      </c>
      <c r="K34">
        <v>-0.11929005635707</v>
      </c>
      <c r="L34">
        <v>1.6680304757624199E-2</v>
      </c>
      <c r="M34">
        <v>-7.1515513709391296</v>
      </c>
      <c r="N34" s="18">
        <v>8.5802598177802803E-13</v>
      </c>
      <c r="O34">
        <f>EXP(K28+K34)</f>
        <v>9.7947728442249211E-3</v>
      </c>
      <c r="P34">
        <f>(O34-O28)/O28</f>
        <v>-0.11244967619129824</v>
      </c>
      <c r="Q34" s="9">
        <v>-0.11244967619129824</v>
      </c>
      <c r="S34" t="s">
        <v>10</v>
      </c>
      <c r="T34">
        <v>-5.3204954311607801E-2</v>
      </c>
      <c r="U34">
        <v>1.6144001068639599E-2</v>
      </c>
      <c r="V34">
        <v>-3.2956485870755201</v>
      </c>
      <c r="W34" s="8">
        <v>9.8194760590110592E-4</v>
      </c>
      <c r="X34">
        <f>EXP(T28+T34)</f>
        <v>7.4750066666765787E-3</v>
      </c>
      <c r="Y34">
        <f>(X34-X28)/X28</f>
        <v>-5.1814342172709922E-2</v>
      </c>
      <c r="Z34" s="9">
        <v>-5.1814342172709922E-2</v>
      </c>
    </row>
    <row r="35" spans="1:26" x14ac:dyDescent="0.2">
      <c r="A35" t="s">
        <v>32</v>
      </c>
      <c r="B35">
        <v>-0.216882888252764</v>
      </c>
      <c r="C35">
        <v>1.97882875206606E-2</v>
      </c>
      <c r="D35">
        <v>-10.960164593642601</v>
      </c>
      <c r="E35" s="18">
        <v>5.9391253385247204E-28</v>
      </c>
      <c r="F35">
        <f>EXP(B28+B35)</f>
        <v>9.1960532228869997E-3</v>
      </c>
      <c r="G35">
        <f>(F35-F28)/F28</f>
        <v>-0.1949757584198028</v>
      </c>
      <c r="H35" s="9">
        <v>-0.1949757584198028</v>
      </c>
      <c r="J35" t="s">
        <v>32</v>
      </c>
      <c r="K35">
        <v>-0.181135121640739</v>
      </c>
      <c r="L35">
        <v>2.3657667369811199E-2</v>
      </c>
      <c r="M35">
        <v>-7.6565080914054802</v>
      </c>
      <c r="N35" s="18">
        <v>1.9105672340728901E-14</v>
      </c>
      <c r="O35">
        <f>EXP(K28+K35)</f>
        <v>9.2073658063978273E-3</v>
      </c>
      <c r="P35">
        <f>(O35-O28)/O28</f>
        <v>-0.16567738396180989</v>
      </c>
      <c r="Q35" s="9">
        <v>-0.16567738396180989</v>
      </c>
      <c r="S35" t="s">
        <v>32</v>
      </c>
      <c r="T35">
        <v>-8.6958817532335697E-2</v>
      </c>
      <c r="U35">
        <v>2.2912833210083101E-2</v>
      </c>
      <c r="V35">
        <v>-3.7952014373354901</v>
      </c>
      <c r="W35" s="8">
        <v>1.47523629396218E-4</v>
      </c>
      <c r="X35">
        <f>EXP(T28+T35)</f>
        <v>7.2269070297083307E-3</v>
      </c>
      <c r="Y35">
        <f>(X35-X28)/X28</f>
        <v>-8.3285152564647788E-2</v>
      </c>
      <c r="Z35" s="9">
        <v>-8.3285152564647788E-2</v>
      </c>
    </row>
    <row r="36" spans="1:26" x14ac:dyDescent="0.2">
      <c r="A36" t="s">
        <v>33</v>
      </c>
      <c r="B36">
        <v>3.74647967060334E-2</v>
      </c>
      <c r="C36">
        <v>1.8164722723890001E-2</v>
      </c>
      <c r="D36">
        <v>2.0625030877438202</v>
      </c>
      <c r="E36" s="8">
        <v>3.9159863889222199E-2</v>
      </c>
      <c r="F36">
        <f>EXP(B28+B36)</f>
        <v>1.1859415149030814E-2</v>
      </c>
      <c r="G36">
        <f>(F36-F28)/F28</f>
        <v>3.817544924299817E-2</v>
      </c>
      <c r="H36" s="9">
        <v>3.817544924299817E-2</v>
      </c>
      <c r="J36" t="s">
        <v>33</v>
      </c>
      <c r="K36">
        <v>-1.9905788827617101E-2</v>
      </c>
      <c r="L36">
        <v>2.2601343525471499E-2</v>
      </c>
      <c r="M36">
        <v>-0.88073475832016102</v>
      </c>
      <c r="N36" s="8">
        <v>0.37846139913119198</v>
      </c>
      <c r="O36">
        <f>EXP(K28+K36)</f>
        <v>1.0818234906927671E-2</v>
      </c>
      <c r="P36">
        <f>(O36-O28)/O28</f>
        <v>-1.9708976676930973E-2</v>
      </c>
      <c r="Q36" s="9">
        <v>-1.9708976676930973E-2</v>
      </c>
      <c r="S36" t="s">
        <v>33</v>
      </c>
      <c r="T36">
        <v>2.6871413291953299E-2</v>
      </c>
      <c r="U36">
        <v>2.18220712597431E-2</v>
      </c>
      <c r="V36">
        <v>1.2313869280376299</v>
      </c>
      <c r="W36" s="17">
        <v>0.21817818366087199</v>
      </c>
      <c r="X36">
        <f>EXP(T28+T36)</f>
        <v>8.0981964690385599E-3</v>
      </c>
      <c r="Y36">
        <f>(X36-X28)/X28</f>
        <v>2.7235705412942689E-2</v>
      </c>
      <c r="Z36" s="9">
        <v>2.7235705412942689E-2</v>
      </c>
    </row>
    <row r="37" spans="1:26" x14ac:dyDescent="0.2">
      <c r="A37" t="s">
        <v>34</v>
      </c>
      <c r="B37">
        <v>0.23569506306805901</v>
      </c>
      <c r="C37">
        <v>4.63271334156269E-2</v>
      </c>
      <c r="D37">
        <v>5.0876245882408702</v>
      </c>
      <c r="E37" s="18">
        <v>3.6257619160622398E-7</v>
      </c>
      <c r="F37">
        <f>EXP(B28+B37)</f>
        <v>1.4459510234894741E-2</v>
      </c>
      <c r="G37">
        <f>(F37-F28)/F28</f>
        <v>0.26578826572003106</v>
      </c>
      <c r="H37" s="9">
        <v>0.26578826572003106</v>
      </c>
      <c r="J37" t="s">
        <v>34</v>
      </c>
      <c r="K37">
        <v>0.14296286957947901</v>
      </c>
      <c r="L37">
        <v>7.1417543736444503E-2</v>
      </c>
      <c r="M37">
        <v>2.0017892257266801</v>
      </c>
      <c r="N37" s="8">
        <v>4.5307405220269797E-2</v>
      </c>
      <c r="O37">
        <f>EXP(K28+K37)</f>
        <v>1.2731787080106376E-2</v>
      </c>
      <c r="P37">
        <f>(O37-O28)/O28</f>
        <v>0.15368696398860263</v>
      </c>
      <c r="Q37" s="9">
        <v>0.15368696398860263</v>
      </c>
      <c r="S37" t="s">
        <v>34</v>
      </c>
      <c r="T37">
        <v>0.29178116489990902</v>
      </c>
      <c r="U37">
        <v>6.1875851730518502E-2</v>
      </c>
      <c r="V37">
        <v>4.7155902785899899</v>
      </c>
      <c r="W37" s="18">
        <v>2.4101099805524902E-6</v>
      </c>
      <c r="X37">
        <f>EXP(T28+T37)</f>
        <v>1.0554487557169744E-2</v>
      </c>
      <c r="Y37">
        <f>(X37-X28)/X28</f>
        <v>0.33881000695807689</v>
      </c>
      <c r="Z37" s="9">
        <v>0.33881000695807689</v>
      </c>
    </row>
    <row r="38" spans="1:26" x14ac:dyDescent="0.2">
      <c r="A38" t="s">
        <v>35</v>
      </c>
      <c r="B38">
        <v>8.42770480810099E-2</v>
      </c>
      <c r="C38">
        <v>1.4188386855749699E-2</v>
      </c>
      <c r="D38">
        <v>5.9398611651794102</v>
      </c>
      <c r="E38" s="18">
        <v>2.8526355671624699E-9</v>
      </c>
      <c r="F38">
        <f>EXP(B28+B38)</f>
        <v>1.2427780514757614E-2</v>
      </c>
      <c r="G38">
        <f>(F38-F28)/F28</f>
        <v>8.7930261051386877E-2</v>
      </c>
      <c r="H38" s="9">
        <v>8.7930261051386877E-2</v>
      </c>
      <c r="J38" t="s">
        <v>35</v>
      </c>
      <c r="K38">
        <v>9.0142182045699806E-2</v>
      </c>
      <c r="L38">
        <v>1.7264983965717299E-2</v>
      </c>
      <c r="M38">
        <v>5.2210985092539302</v>
      </c>
      <c r="N38" s="18">
        <v>1.77864890565457E-7</v>
      </c>
      <c r="O38">
        <f>EXP(K28+K38)</f>
        <v>1.2076737705435273E-2</v>
      </c>
      <c r="P38">
        <f>(O38-O28)/O28</f>
        <v>9.4329866703511761E-2</v>
      </c>
      <c r="Q38" s="9">
        <v>9.4329866703511761E-2</v>
      </c>
      <c r="S38" t="s">
        <v>35</v>
      </c>
      <c r="T38">
        <v>4.6656773379665201E-2</v>
      </c>
      <c r="U38">
        <v>1.7222039079519198E-2</v>
      </c>
      <c r="V38">
        <v>2.7091317795899399</v>
      </c>
      <c r="W38" s="19">
        <v>6.7459539659634896E-3</v>
      </c>
      <c r="X38">
        <f>EXP(T28+T38)</f>
        <v>8.2600177697391523E-3</v>
      </c>
      <c r="Y38">
        <f>(X38-X28)/X28</f>
        <v>4.7762327434468926E-2</v>
      </c>
      <c r="Z38" s="9">
        <v>4.7762327434468926E-2</v>
      </c>
    </row>
    <row r="39" spans="1:26" x14ac:dyDescent="0.2">
      <c r="A39" t="s">
        <v>36</v>
      </c>
      <c r="B39">
        <v>6.9856456411384396E-2</v>
      </c>
      <c r="C39">
        <v>3.0059464944158999E-2</v>
      </c>
      <c r="D39">
        <v>2.3239421107845999</v>
      </c>
      <c r="E39" s="8">
        <v>2.0128596884668299E-2</v>
      </c>
      <c r="F39">
        <f>EXP(B28+B39)</f>
        <v>1.2249850577498301E-2</v>
      </c>
      <c r="G39">
        <f>(F39-F28)/F28</f>
        <v>7.2354240629919242E-2</v>
      </c>
      <c r="H39" s="9">
        <v>7.2354240629919242E-2</v>
      </c>
      <c r="J39" t="s">
        <v>36</v>
      </c>
      <c r="K39">
        <v>0.113359831474987</v>
      </c>
      <c r="L39">
        <v>3.62283002248577E-2</v>
      </c>
      <c r="M39">
        <v>3.1290408540118699</v>
      </c>
      <c r="N39" s="8">
        <v>1.7537792254143101E-3</v>
      </c>
      <c r="O39">
        <f>EXP(K28+K39)</f>
        <v>1.2360411544635616E-2</v>
      </c>
      <c r="P39">
        <f>(O39-O28)/O28</f>
        <v>0.12003488425139398</v>
      </c>
      <c r="Q39" s="9">
        <v>0.12003488425139398</v>
      </c>
      <c r="S39" t="s">
        <v>36</v>
      </c>
      <c r="T39">
        <v>5.7622998839403299E-2</v>
      </c>
      <c r="U39">
        <v>3.7264252500092299E-2</v>
      </c>
      <c r="V39">
        <v>1.54633448877743</v>
      </c>
      <c r="W39" s="17">
        <v>0.122023806721618</v>
      </c>
      <c r="X39">
        <f>EXP(T28+T39)</f>
        <v>8.3510974744376281E-3</v>
      </c>
      <c r="Y39">
        <f>(X39-X28)/X28</f>
        <v>5.9315557226120183E-2</v>
      </c>
      <c r="Z39" s="9">
        <v>5.9315557226120183E-2</v>
      </c>
    </row>
    <row r="40" spans="1:26" x14ac:dyDescent="0.2">
      <c r="A40" t="s">
        <v>37</v>
      </c>
      <c r="B40">
        <v>8.9539552574789197E-2</v>
      </c>
      <c r="C40">
        <v>1.7004461579900002E-2</v>
      </c>
      <c r="D40">
        <v>5.2656505561239602</v>
      </c>
      <c r="E40" s="18">
        <v>1.39693780791145E-7</v>
      </c>
      <c r="F40">
        <f>EXP(B28+B40)</f>
        <v>1.2493354155019797E-2</v>
      </c>
      <c r="G40">
        <f>(F40-F28)/F28</f>
        <v>9.3670589944692711E-2</v>
      </c>
      <c r="H40" s="9">
        <v>9.3670589944692711E-2</v>
      </c>
      <c r="J40" t="s">
        <v>37</v>
      </c>
      <c r="K40">
        <v>0.118609883748606</v>
      </c>
      <c r="L40">
        <v>2.0362559963347199E-2</v>
      </c>
      <c r="M40">
        <v>5.82490040358896</v>
      </c>
      <c r="N40" s="18">
        <v>5.7146669443010498E-9</v>
      </c>
      <c r="O40">
        <f>EXP(K28+K40)</f>
        <v>1.2425474995181115E-2</v>
      </c>
      <c r="P40">
        <f>(O40-O28)/O28</f>
        <v>0.12593058877850993</v>
      </c>
      <c r="Q40" s="9">
        <v>0.12593058877850993</v>
      </c>
      <c r="S40" t="s">
        <v>37</v>
      </c>
      <c r="T40">
        <v>4.4379122809722997E-2</v>
      </c>
      <c r="U40">
        <v>2.0615502702745502E-2</v>
      </c>
      <c r="V40">
        <v>2.1527063127988999</v>
      </c>
      <c r="W40" s="19">
        <v>3.1341767058344898E-2</v>
      </c>
      <c r="X40">
        <f>EXP(T28+T40)</f>
        <v>8.2412257445155894E-3</v>
      </c>
      <c r="Y40">
        <f>(X40-X28)/X28</f>
        <v>4.5378606644232745E-2</v>
      </c>
      <c r="Z40" s="9">
        <v>4.5378606644232745E-2</v>
      </c>
    </row>
    <row r="41" spans="1:26" x14ac:dyDescent="0.2">
      <c r="A41" t="s">
        <v>38</v>
      </c>
      <c r="B41">
        <v>-5.5905860700232901E-2</v>
      </c>
      <c r="C41">
        <v>3.4673920729095697E-2</v>
      </c>
      <c r="D41">
        <v>-1.6123316753539501</v>
      </c>
      <c r="E41" s="17">
        <v>0.10688978404982299</v>
      </c>
      <c r="F41">
        <f>EXP(B28+B41)</f>
        <v>1.0802217337117025E-2</v>
      </c>
      <c r="G41">
        <f>(F41-F28)/F28</f>
        <v>-5.4371847527535086E-2</v>
      </c>
      <c r="H41" s="9">
        <v>-5.4371847527535086E-2</v>
      </c>
      <c r="J41" t="s">
        <v>38</v>
      </c>
      <c r="K41">
        <v>-4.1357110882576001E-2</v>
      </c>
      <c r="L41">
        <v>4.0979904428157E-2</v>
      </c>
      <c r="M41">
        <v>-1.0092046689635501</v>
      </c>
      <c r="N41" s="17">
        <v>0.31287648793265999</v>
      </c>
      <c r="O41">
        <f>EXP(K28+K41)</f>
        <v>1.0588640818326717E-2</v>
      </c>
      <c r="P41">
        <f>(O41-O28)/O28</f>
        <v>-4.0513574284571148E-2</v>
      </c>
      <c r="Q41" s="9">
        <v>-4.0513574284571148E-2</v>
      </c>
      <c r="S41" t="s">
        <v>38</v>
      </c>
      <c r="T41">
        <v>-1.6871048634908301E-3</v>
      </c>
      <c r="U41">
        <v>3.9559023165413598E-2</v>
      </c>
      <c r="V41">
        <v>-4.2647788759502703E-2</v>
      </c>
      <c r="W41" s="17">
        <v>0.96598230019971498</v>
      </c>
      <c r="X41">
        <f>EXP(T28+T41)</f>
        <v>7.8701951639252293E-3</v>
      </c>
      <c r="Y41">
        <f>(X41-X28)/X28</f>
        <v>-1.6856825020840262E-3</v>
      </c>
      <c r="Z41" s="9">
        <v>-1.6856825020840262E-3</v>
      </c>
    </row>
    <row r="42" spans="1:26" x14ac:dyDescent="0.2">
      <c r="A42" t="s">
        <v>41</v>
      </c>
      <c r="B42">
        <v>-0.16317326546101599</v>
      </c>
      <c r="C42">
        <v>1.5563931168398999E-2</v>
      </c>
      <c r="D42">
        <v>-10.4840649637621</v>
      </c>
      <c r="E42" s="18">
        <v>1.0225205634700299E-25</v>
      </c>
      <c r="F42">
        <f>EXP(B28+B42)</f>
        <v>9.7034745003871953E-3</v>
      </c>
      <c r="G42">
        <f>(F42-F28)/F28</f>
        <v>-0.15055600364232774</v>
      </c>
      <c r="H42" s="9">
        <v>-0.15055600364232774</v>
      </c>
      <c r="J42" t="s">
        <v>41</v>
      </c>
      <c r="K42">
        <v>-0.14214544031985599</v>
      </c>
      <c r="L42">
        <v>1.8534600776716401E-2</v>
      </c>
      <c r="M42">
        <v>-7.66919352794599</v>
      </c>
      <c r="N42" s="18">
        <v>1.73081125390824E-14</v>
      </c>
      <c r="O42">
        <f>EXP(K28+K42)</f>
        <v>9.573448411810315E-3</v>
      </c>
      <c r="P42">
        <f>(O42-O28)/O28</f>
        <v>-0.13250492145124129</v>
      </c>
      <c r="Q42" s="9">
        <v>-0.13250492145124129</v>
      </c>
      <c r="S42" t="s">
        <v>41</v>
      </c>
      <c r="T42">
        <v>-8.97860246451892E-2</v>
      </c>
      <c r="U42">
        <v>1.84455126959562E-2</v>
      </c>
      <c r="V42">
        <v>-4.8676350787946996</v>
      </c>
      <c r="W42" s="18">
        <v>1.12941632894781E-6</v>
      </c>
      <c r="X42">
        <f>EXP(T28+T42)</f>
        <v>7.2065039222456214E-3</v>
      </c>
      <c r="Y42">
        <f>(X42-X28)/X28</f>
        <v>-8.5873235055261968E-2</v>
      </c>
      <c r="Z42" s="9">
        <v>-8.5873235055261968E-2</v>
      </c>
    </row>
    <row r="43" spans="1:26" x14ac:dyDescent="0.2">
      <c r="A43" t="s">
        <v>12</v>
      </c>
      <c r="B43">
        <v>-0.186115195181764</v>
      </c>
      <c r="C43">
        <v>2.68109964005122E-2</v>
      </c>
      <c r="D43">
        <v>-6.9417485423334897</v>
      </c>
      <c r="E43" s="18">
        <v>3.8727612596448804E-12</v>
      </c>
      <c r="F43">
        <f>EXP(B28+B29+B33+B43)</f>
        <v>4.9866279842662627E-3</v>
      </c>
      <c r="G43">
        <f>(F43-F28)/F28</f>
        <v>-0.56346964140163247</v>
      </c>
      <c r="H43" s="9">
        <v>-0.56346964140163247</v>
      </c>
      <c r="J43" t="s">
        <v>12</v>
      </c>
      <c r="K43">
        <v>-0.17174197067222999</v>
      </c>
      <c r="L43">
        <v>3.3238600328454201E-2</v>
      </c>
      <c r="M43">
        <v>-5.1669435227454201</v>
      </c>
      <c r="N43" s="18">
        <v>2.3795312590089399E-7</v>
      </c>
      <c r="O43">
        <f>EXP(K28+K29+K33+K43)</f>
        <v>5.1728289058486001E-3</v>
      </c>
      <c r="P43">
        <f>(O43-O28)/O28</f>
        <v>-0.53126570228732617</v>
      </c>
      <c r="Q43" s="9">
        <v>-0.53126570228732617</v>
      </c>
      <c r="S43" t="s">
        <v>12</v>
      </c>
      <c r="T43">
        <v>-0.104653153057223</v>
      </c>
      <c r="U43">
        <v>3.1058130406384301E-2</v>
      </c>
      <c r="V43">
        <v>-3.3695895949908898</v>
      </c>
      <c r="W43" s="8">
        <v>7.5280213481057601E-4</v>
      </c>
      <c r="X43">
        <f>EXP(T28+T29+T33+T43)</f>
        <v>4.5461633882704624E-3</v>
      </c>
      <c r="Y43">
        <f>(X43-X28)/X28</f>
        <v>-0.42333069184885619</v>
      </c>
      <c r="Z43" s="9">
        <v>-0.42333069184885619</v>
      </c>
    </row>
    <row r="44" spans="1:26" x14ac:dyDescent="0.2">
      <c r="A44" t="s">
        <v>13</v>
      </c>
      <c r="B44">
        <v>-0.143217222681853</v>
      </c>
      <c r="C44">
        <v>2.77497942864595E-2</v>
      </c>
      <c r="D44">
        <v>-5.1610192566989701</v>
      </c>
      <c r="E44" s="18">
        <v>2.4560891148783497E-7</v>
      </c>
      <c r="F44">
        <f>EXP(B28+B30+B33+B44)</f>
        <v>2.7225875577452626E-3</v>
      </c>
      <c r="G44">
        <f>(F44-F28)/F28</f>
        <v>-0.76166416932486114</v>
      </c>
      <c r="H44" s="9">
        <v>-0.76166416932486114</v>
      </c>
      <c r="J44" t="s">
        <v>13</v>
      </c>
      <c r="K44">
        <v>-0.15228484187392199</v>
      </c>
      <c r="L44">
        <v>3.3502139574601603E-2</v>
      </c>
      <c r="M44">
        <v>-4.5455258621562997</v>
      </c>
      <c r="N44" s="18">
        <v>5.4798267821493103E-6</v>
      </c>
      <c r="O44">
        <f>EXP(K28+K30+K33+K44)</f>
        <v>2.8849819324619696E-3</v>
      </c>
      <c r="P44">
        <f>(O44-O28)/O28</f>
        <v>-0.73857825096489016</v>
      </c>
      <c r="Q44" s="9">
        <v>-0.73857825096489016</v>
      </c>
      <c r="S44" t="s">
        <v>13</v>
      </c>
      <c r="T44">
        <v>-0.28930916406292001</v>
      </c>
      <c r="U44">
        <v>3.2532676061388099E-2</v>
      </c>
      <c r="V44">
        <v>-8.8928793781674393</v>
      </c>
      <c r="W44" s="18">
        <v>5.9545440753384704E-19</v>
      </c>
      <c r="X44">
        <f>EXP(T28+T30+T33+T44)</f>
        <v>2.4974261947888149E-3</v>
      </c>
      <c r="Y44">
        <f>(X44-X28)/X28</f>
        <v>-0.68320781439064959</v>
      </c>
      <c r="Z44" s="9">
        <v>-0.68320781439064959</v>
      </c>
    </row>
    <row r="45" spans="1:26" x14ac:dyDescent="0.2">
      <c r="A45" t="s">
        <v>14</v>
      </c>
      <c r="B45">
        <v>9.2954388232698304E-2</v>
      </c>
      <c r="C45">
        <v>2.86802475342255E-2</v>
      </c>
      <c r="D45">
        <v>3.2410594825505399</v>
      </c>
      <c r="E45" s="19">
        <v>1.1908633222588901E-3</v>
      </c>
      <c r="F45">
        <f>EXP(B28+B31+B33+B45)</f>
        <v>2.8517413248747596E-3</v>
      </c>
      <c r="G45">
        <f>(F45-F28)/F28</f>
        <v>-0.75035802407856289</v>
      </c>
      <c r="H45" s="9">
        <v>-0.75035802407856289</v>
      </c>
      <c r="J45" t="s">
        <v>14</v>
      </c>
      <c r="K45">
        <v>4.2749107911855398E-2</v>
      </c>
      <c r="L45">
        <v>3.4694783558316199E-2</v>
      </c>
      <c r="M45">
        <v>1.23214799250732</v>
      </c>
      <c r="N45" s="17">
        <v>0.21789380655552501</v>
      </c>
      <c r="O45">
        <f>EXP(K28+K31+K33+K45)</f>
        <v>2.9326060756790871E-3</v>
      </c>
      <c r="P45">
        <f>(O45-O28)/O28</f>
        <v>-0.73426280389881704</v>
      </c>
      <c r="Q45" s="9">
        <v>-0.73426280389881704</v>
      </c>
      <c r="S45" t="s">
        <v>14</v>
      </c>
      <c r="T45">
        <v>-0.12189173040818101</v>
      </c>
      <c r="U45">
        <v>3.3954909261925202E-2</v>
      </c>
      <c r="V45">
        <v>-3.5898116960914002</v>
      </c>
      <c r="W45" s="8">
        <v>3.3091692453807099E-4</v>
      </c>
      <c r="X45">
        <f>EXP(T28+T31+T33+T45)</f>
        <v>2.5664070248157772E-3</v>
      </c>
      <c r="Y45">
        <f>(X45-X28)/X28</f>
        <v>-0.67445777086384318</v>
      </c>
      <c r="Z45" s="9">
        <v>-0.67445777086384318</v>
      </c>
    </row>
    <row r="46" spans="1:26" x14ac:dyDescent="0.2">
      <c r="E46" s="11"/>
      <c r="H46" s="9"/>
      <c r="J46"/>
      <c r="Q46" s="9"/>
      <c r="Z46" s="9"/>
    </row>
    <row r="47" spans="1:26" x14ac:dyDescent="0.2">
      <c r="A47" t="s">
        <v>54</v>
      </c>
      <c r="B47">
        <v>1.251E-2</v>
      </c>
      <c r="E47" s="15">
        <v>0.39151999999999998</v>
      </c>
      <c r="F47">
        <f>EXP(B28+B47)</f>
        <v>1.1567128006178731E-2</v>
      </c>
      <c r="G47">
        <f>(F47-F28)/F28</f>
        <v>1.2588577375778632E-2</v>
      </c>
      <c r="H47" s="9">
        <v>1.2588577375778632E-2</v>
      </c>
      <c r="J47"/>
      <c r="Q47" s="9"/>
      <c r="Z47" s="9"/>
    </row>
    <row r="48" spans="1:26" x14ac:dyDescent="0.2">
      <c r="J48" s="16" t="s">
        <v>53</v>
      </c>
      <c r="S48" t="s">
        <v>52</v>
      </c>
    </row>
    <row r="49" spans="10:26" x14ac:dyDescent="0.2">
      <c r="T49" t="s">
        <v>0</v>
      </c>
      <c r="U49" t="s">
        <v>1</v>
      </c>
      <c r="V49" t="s">
        <v>2</v>
      </c>
      <c r="W49" t="s">
        <v>3</v>
      </c>
    </row>
    <row r="50" spans="10:26" x14ac:dyDescent="0.2">
      <c r="J50"/>
      <c r="K50" t="s">
        <v>0</v>
      </c>
      <c r="L50" t="s">
        <v>1</v>
      </c>
      <c r="M50" t="s">
        <v>2</v>
      </c>
      <c r="N50" t="s">
        <v>3</v>
      </c>
      <c r="S50" t="s">
        <v>4</v>
      </c>
      <c r="T50">
        <v>-4.8607062936021803</v>
      </c>
      <c r="U50">
        <v>2.1448628195013902E-2</v>
      </c>
      <c r="V50">
        <v>-226.62084723591499</v>
      </c>
      <c r="W50" s="11">
        <v>0</v>
      </c>
      <c r="X50">
        <f>EXP(T50)</f>
        <v>7.7450117066625085E-3</v>
      </c>
      <c r="Z50" s="10"/>
    </row>
    <row r="51" spans="10:26" x14ac:dyDescent="0.2">
      <c r="J51" t="s">
        <v>4</v>
      </c>
      <c r="K51">
        <v>-4.5106955072834598</v>
      </c>
      <c r="L51">
        <v>2.28415115594825E-2</v>
      </c>
      <c r="M51">
        <v>-197.47797756453099</v>
      </c>
      <c r="N51">
        <v>0</v>
      </c>
      <c r="O51">
        <f>EXP(K51)</f>
        <v>1.0990813326175821E-2</v>
      </c>
      <c r="S51" t="s">
        <v>5</v>
      </c>
      <c r="T51">
        <v>4.4173817426194903E-2</v>
      </c>
      <c r="U51">
        <v>2.44632936417595E-2</v>
      </c>
      <c r="V51">
        <v>1.8057183171275399</v>
      </c>
      <c r="W51" s="20">
        <v>7.0962350007092306E-2</v>
      </c>
      <c r="X51">
        <f>EXP(T50+T51)</f>
        <v>8.0948074681913267E-3</v>
      </c>
      <c r="Y51" s="2">
        <f>(X51-X50)/X50</f>
        <v>4.5164006818467772E-2</v>
      </c>
      <c r="Z51" s="9">
        <v>4.5164006818467772E-2</v>
      </c>
    </row>
    <row r="52" spans="10:26" x14ac:dyDescent="0.2">
      <c r="J52" t="s">
        <v>5</v>
      </c>
      <c r="K52">
        <v>9.9832470139409796E-2</v>
      </c>
      <c r="L52">
        <v>2.6480969192365301E-2</v>
      </c>
      <c r="M52">
        <v>3.7699704045648099</v>
      </c>
      <c r="N52">
        <v>7.5649665769885105E-2</v>
      </c>
      <c r="O52">
        <f>EXP(K51+K52)</f>
        <v>1.2144692485011344E-2</v>
      </c>
      <c r="P52" s="2">
        <f>(O52-O51)/O51</f>
        <v>0.10498578445395244</v>
      </c>
      <c r="Q52" s="9">
        <v>0.10498578445395244</v>
      </c>
      <c r="S52" t="s">
        <v>6</v>
      </c>
      <c r="T52">
        <v>-0.36988290425998999</v>
      </c>
      <c r="U52">
        <v>2.4717199812647299E-2</v>
      </c>
      <c r="V52">
        <v>-14.9645957901238</v>
      </c>
      <c r="W52" s="1">
        <v>1.2508156687891299E-50</v>
      </c>
      <c r="X52">
        <f>EXP(T50+T52)</f>
        <v>5.35037194606321E-3</v>
      </c>
      <c r="Y52">
        <f>(X52-X50)/X50</f>
        <v>-0.30918478257939264</v>
      </c>
      <c r="Z52" s="9">
        <v>-0.30918478257939264</v>
      </c>
    </row>
    <row r="53" spans="10:26" x14ac:dyDescent="0.2">
      <c r="J53" t="s">
        <v>6</v>
      </c>
      <c r="K53">
        <v>-0.50322898979863695</v>
      </c>
      <c r="L53">
        <v>2.5801907268112202E-2</v>
      </c>
      <c r="M53">
        <v>-19.503557801735202</v>
      </c>
      <c r="N53" s="1">
        <v>7.7114089037109202E-51</v>
      </c>
      <c r="O53">
        <f>EXP(K51+K53)</f>
        <v>6.6447746701084765E-3</v>
      </c>
      <c r="P53">
        <f>(O53-O51)/O51</f>
        <v>-0.39542466304261392</v>
      </c>
      <c r="Q53" s="9">
        <v>-0.39542466304261392</v>
      </c>
      <c r="S53" t="s">
        <v>7</v>
      </c>
      <c r="T53">
        <v>-0.51230970720245395</v>
      </c>
      <c r="U53">
        <v>2.7695832216101599E-2</v>
      </c>
      <c r="V53">
        <v>-18.497718472767598</v>
      </c>
      <c r="W53" s="1">
        <v>2.1540126630690399E-76</v>
      </c>
      <c r="X53">
        <f>EXP(T50+T53)</f>
        <v>4.6401155928383472E-3</v>
      </c>
      <c r="Y53">
        <f>(X53-X50)/X50</f>
        <v>-0.40088978963753269</v>
      </c>
      <c r="Z53" s="9">
        <v>-0.40088978963753269</v>
      </c>
    </row>
    <row r="54" spans="10:26" x14ac:dyDescent="0.2">
      <c r="J54" t="s">
        <v>7</v>
      </c>
      <c r="K54">
        <v>-0.68186723675713301</v>
      </c>
      <c r="L54">
        <v>2.8351390886108999E-2</v>
      </c>
      <c r="M54">
        <v>-24.0505744320015</v>
      </c>
      <c r="N54" s="1">
        <v>5.7019081036593404E-76</v>
      </c>
      <c r="O54">
        <f>EXP(K51+K54)</f>
        <v>5.5577454695551372E-3</v>
      </c>
      <c r="P54">
        <f>(O54-O51)/O51</f>
        <v>-0.49432809887519791</v>
      </c>
      <c r="Q54" s="9">
        <v>-0.49432809887519791</v>
      </c>
      <c r="S54" t="s">
        <v>8</v>
      </c>
      <c r="T54">
        <v>-2.7554887767292501E-2</v>
      </c>
      <c r="U54">
        <v>1.53800830626465E-2</v>
      </c>
      <c r="V54">
        <v>-1.79159551057399</v>
      </c>
      <c r="W54" s="20">
        <v>7.3197782799436104E-2</v>
      </c>
      <c r="X54">
        <f>EXP(T50+T54)</f>
        <v>7.5345122415877959E-3</v>
      </c>
      <c r="Y54">
        <f>(X54-X50)/X50</f>
        <v>-2.7178714900280152E-2</v>
      </c>
      <c r="Z54" s="9">
        <v>-2.7178714900280152E-2</v>
      </c>
    </row>
    <row r="55" spans="10:26" x14ac:dyDescent="0.2">
      <c r="J55" t="s">
        <v>8</v>
      </c>
      <c r="K55">
        <v>-9.44353375786742E-2</v>
      </c>
      <c r="L55">
        <v>1.6492693719536301E-2</v>
      </c>
      <c r="M55">
        <v>-5.7258892443271101</v>
      </c>
      <c r="N55">
        <v>7.3105904652250905E-2</v>
      </c>
      <c r="O55">
        <f>EXP(K51+K55)</f>
        <v>1.0000393418998296E-2</v>
      </c>
      <c r="P55">
        <f>(O55-O51)/O51</f>
        <v>-9.0113431807519837E-2</v>
      </c>
      <c r="Q55" s="9">
        <v>-9.0113431807519837E-2</v>
      </c>
      <c r="S55" t="s">
        <v>9</v>
      </c>
      <c r="T55">
        <v>-0.48787041932481001</v>
      </c>
      <c r="U55">
        <v>2.5673310942203102E-2</v>
      </c>
      <c r="V55">
        <v>-19.0030191440101</v>
      </c>
      <c r="W55" s="1">
        <v>1.6101053886033199E-80</v>
      </c>
      <c r="X55">
        <f>EXP(T50+T55)</f>
        <v>4.7549137929062757E-3</v>
      </c>
      <c r="Y55">
        <f>(X55-X50)/X50</f>
        <v>-0.38606757833355554</v>
      </c>
      <c r="Z55" s="9">
        <v>-0.38606757833355554</v>
      </c>
    </row>
    <row r="56" spans="10:26" x14ac:dyDescent="0.2">
      <c r="J56" t="s">
        <v>9</v>
      </c>
      <c r="K56">
        <v>-0.685551846301935</v>
      </c>
      <c r="L56">
        <v>2.73955451388837E-2</v>
      </c>
      <c r="M56">
        <v>-25.0242089663294</v>
      </c>
      <c r="N56" s="1">
        <v>6.5970414116096899E-81</v>
      </c>
      <c r="O56">
        <f>EXP(K51+K56)</f>
        <v>5.5373050281986346E-3</v>
      </c>
      <c r="P56">
        <f>(O56-O51)/O51</f>
        <v>-0.49618787401193154</v>
      </c>
      <c r="Q56" s="9">
        <v>-0.49618787401193154</v>
      </c>
      <c r="S56" t="s">
        <v>10</v>
      </c>
      <c r="T56">
        <v>-5.4407800491372199E-2</v>
      </c>
      <c r="U56">
        <v>1.6139361130955598E-2</v>
      </c>
      <c r="V56">
        <v>-3.3711247954553301</v>
      </c>
      <c r="W56">
        <v>7.4861937152937699E-4</v>
      </c>
      <c r="X56">
        <f>EXP(T50+T56)</f>
        <v>7.3348809780745157E-3</v>
      </c>
      <c r="Y56">
        <f>(X56-X50)/X50</f>
        <v>-5.2954178007915097E-2</v>
      </c>
      <c r="Z56" s="9">
        <v>-5.2954178007915097E-2</v>
      </c>
    </row>
    <row r="57" spans="10:26" x14ac:dyDescent="0.2">
      <c r="J57" t="s">
        <v>10</v>
      </c>
      <c r="K57">
        <v>-0.11881887984316999</v>
      </c>
      <c r="L57">
        <v>1.66687059749118E-2</v>
      </c>
      <c r="M57">
        <v>-7.1282605873548404</v>
      </c>
      <c r="N57">
        <v>9.8194760590110592E-4</v>
      </c>
      <c r="O57">
        <f>EXP(K51+K57)</f>
        <v>9.759497289308805E-3</v>
      </c>
      <c r="P57">
        <f>(O57-O51)/O51</f>
        <v>-0.1120313847870114</v>
      </c>
      <c r="Q57" s="9">
        <v>-0.1120313847870114</v>
      </c>
      <c r="S57" t="s">
        <v>32</v>
      </c>
      <c r="T57">
        <v>-6.9739738672700904E-2</v>
      </c>
      <c r="U57">
        <v>2.3463570557965899E-2</v>
      </c>
      <c r="V57">
        <v>-2.9722560128012598</v>
      </c>
      <c r="W57">
        <v>2.9562006772005001E-3</v>
      </c>
      <c r="X57">
        <f>EXP(T50+T57)</f>
        <v>7.223280746409157E-3</v>
      </c>
      <c r="Y57">
        <f>(X57-X50)/X50</f>
        <v>-6.7363482459883398E-2</v>
      </c>
      <c r="Z57" s="9">
        <v>-6.7363482459883398E-2</v>
      </c>
    </row>
    <row r="58" spans="10:26" x14ac:dyDescent="0.2">
      <c r="J58" t="s">
        <v>32</v>
      </c>
      <c r="K58">
        <v>-0.17723295159653901</v>
      </c>
      <c r="L58">
        <v>2.3450729231536901E-2</v>
      </c>
      <c r="M58">
        <v>-7.5576733604596598</v>
      </c>
      <c r="N58">
        <v>1.47523629396218E-4</v>
      </c>
      <c r="O58">
        <f>EXP(K51+K58)</f>
        <v>9.2057364793251498E-3</v>
      </c>
      <c r="P58">
        <f>(O58-O51)/O51</f>
        <v>-0.16241535488545839</v>
      </c>
      <c r="Q58" s="9">
        <v>-0.16241535488545839</v>
      </c>
      <c r="S58" t="s">
        <v>33</v>
      </c>
      <c r="T58">
        <v>4.3931630082488703E-2</v>
      </c>
      <c r="U58">
        <v>2.2389251020985199E-2</v>
      </c>
      <c r="V58">
        <v>1.9621750652271499</v>
      </c>
      <c r="W58">
        <v>4.9742105893688597E-2</v>
      </c>
      <c r="X58">
        <f>EXP(T50+T58)</f>
        <v>8.0928472456529201E-3</v>
      </c>
      <c r="Y58">
        <f>(X58-X50)/X50</f>
        <v>4.491091197334051E-2</v>
      </c>
      <c r="Z58" s="9">
        <v>4.491091197334051E-2</v>
      </c>
    </row>
    <row r="59" spans="10:26" x14ac:dyDescent="0.2">
      <c r="J59" t="s">
        <v>34</v>
      </c>
      <c r="K59">
        <v>0.14676961160145</v>
      </c>
      <c r="L59">
        <v>7.1358561975816498E-2</v>
      </c>
      <c r="M59">
        <v>2.05679048929251</v>
      </c>
      <c r="N59">
        <v>0.21817818366087199</v>
      </c>
      <c r="O59">
        <f>EXP(K51+K59)</f>
        <v>1.2728319378351307E-2</v>
      </c>
      <c r="P59">
        <f>(O59-O51)/O51</f>
        <v>0.15808712245502576</v>
      </c>
      <c r="Q59" s="9">
        <v>0.15808712245502576</v>
      </c>
      <c r="S59" t="s">
        <v>34</v>
      </c>
      <c r="T59">
        <v>0.30880841065618297</v>
      </c>
      <c r="U59">
        <v>6.2042638667922798E-2</v>
      </c>
      <c r="V59">
        <v>4.9773577862967704</v>
      </c>
      <c r="W59" s="1">
        <v>6.4458108297575996E-7</v>
      </c>
      <c r="X59">
        <f>EXP(T50+T59)</f>
        <v>1.0547168086153682E-2</v>
      </c>
      <c r="Y59" s="2">
        <f t="shared" ref="Y59" si="0">(X59-X58)/X58</f>
        <v>0.30327037765591125</v>
      </c>
      <c r="Z59" s="9">
        <v>0.36180143886427812</v>
      </c>
    </row>
    <row r="60" spans="10:26" x14ac:dyDescent="0.2">
      <c r="J60" t="s">
        <v>35</v>
      </c>
      <c r="K60">
        <v>9.4010593269625506E-2</v>
      </c>
      <c r="L60">
        <v>1.6979114011035901E-2</v>
      </c>
      <c r="M60">
        <v>5.5368373878944199</v>
      </c>
      <c r="N60" s="1">
        <v>2.4101099805524902E-6</v>
      </c>
      <c r="O60">
        <f>EXP(K51+K60)</f>
        <v>1.2074192999531285E-2</v>
      </c>
      <c r="P60">
        <f>(O60-O51)/O51</f>
        <v>9.8571383318400749E-2</v>
      </c>
      <c r="Q60" s="9">
        <v>9.8571383318400749E-2</v>
      </c>
      <c r="S60" t="s">
        <v>35</v>
      </c>
      <c r="T60">
        <v>6.3825937070714503E-2</v>
      </c>
      <c r="U60">
        <v>1.7949430442775301E-2</v>
      </c>
      <c r="V60">
        <v>3.5558753395656901</v>
      </c>
      <c r="W60">
        <v>3.7672268705279998E-4</v>
      </c>
      <c r="X60">
        <f>EXP(T50+T60)</f>
        <v>8.2554610139962421E-3</v>
      </c>
      <c r="Y60">
        <f t="shared" ref="Y60" si="1">(X60-X58)/X58</f>
        <v>2.0093517572652823E-2</v>
      </c>
      <c r="Z60" s="9">
        <v>-0.21728174363372404</v>
      </c>
    </row>
    <row r="61" spans="10:26" x14ac:dyDescent="0.2">
      <c r="J61" t="s">
        <v>36</v>
      </c>
      <c r="K61">
        <v>0.11727710925568099</v>
      </c>
      <c r="L61">
        <v>3.6093036451070197E-2</v>
      </c>
      <c r="M61">
        <v>3.2493001638880701</v>
      </c>
      <c r="N61">
        <v>6.7459539659634896E-3</v>
      </c>
      <c r="O61">
        <f>EXP(K51+K61)</f>
        <v>1.2358410963664935E-2</v>
      </c>
      <c r="P61">
        <f>(O61-O51)/O51</f>
        <v>0.12443097675328818</v>
      </c>
      <c r="Q61" s="9">
        <v>0.12443097675328818</v>
      </c>
      <c r="S61" t="s">
        <v>36</v>
      </c>
      <c r="T61">
        <v>7.4790314548312795E-2</v>
      </c>
      <c r="U61">
        <v>3.7589879200442301E-2</v>
      </c>
      <c r="V61">
        <v>1.9896396620352199</v>
      </c>
      <c r="W61">
        <v>4.66306437738854E-2</v>
      </c>
      <c r="X61">
        <f>EXP(T50+T61)</f>
        <v>8.3464750491350909E-3</v>
      </c>
      <c r="Y61">
        <f t="shared" ref="Y61" si="2">(X61-X58)/X58</f>
        <v>3.1339749260485196E-2</v>
      </c>
      <c r="Z61" s="9">
        <v>-0.20865250454362819</v>
      </c>
    </row>
    <row r="62" spans="10:26" x14ac:dyDescent="0.2">
      <c r="J62" t="s">
        <v>37</v>
      </c>
      <c r="K62">
        <v>0.12252486986248801</v>
      </c>
      <c r="L62">
        <v>2.0114057649943701E-2</v>
      </c>
      <c r="M62">
        <v>6.0915043595309397</v>
      </c>
      <c r="N62">
        <v>0.122023806721618</v>
      </c>
      <c r="O62">
        <f>EXP(K51+K62)</f>
        <v>1.2423435413029142E-2</v>
      </c>
      <c r="P62">
        <f>(O62-O51)/O51</f>
        <v>0.1303472313046547</v>
      </c>
      <c r="Q62" s="9">
        <v>0.1303472313046547</v>
      </c>
      <c r="S62" t="s">
        <v>37</v>
      </c>
      <c r="T62">
        <v>6.1497824393519397E-2</v>
      </c>
      <c r="U62">
        <v>2.1218577743948801E-2</v>
      </c>
      <c r="V62">
        <v>2.89830096699378</v>
      </c>
      <c r="W62">
        <v>3.75190360248355E-3</v>
      </c>
      <c r="X62">
        <f>EXP(T50+T62)</f>
        <v>8.236263725949251E-3</v>
      </c>
      <c r="Y62">
        <f t="shared" ref="Y62" si="3">(X62-X58)/X58</f>
        <v>1.7721387287195758E-2</v>
      </c>
      <c r="Z62" s="9">
        <v>-0.21910188036523146</v>
      </c>
    </row>
    <row r="63" spans="10:26" x14ac:dyDescent="0.2">
      <c r="J63" t="s">
        <v>41</v>
      </c>
      <c r="K63">
        <v>-0.13825383742573499</v>
      </c>
      <c r="L63">
        <v>1.8267683007942199E-2</v>
      </c>
      <c r="M63">
        <v>-7.56821964589746</v>
      </c>
      <c r="N63">
        <v>3.1341767058344898E-2</v>
      </c>
      <c r="O63">
        <f>EXP(K51+K63)</f>
        <v>9.5716531574631704E-3</v>
      </c>
      <c r="P63">
        <f>(O63-O51)/O51</f>
        <v>-0.1291223976421077</v>
      </c>
      <c r="Q63" s="9">
        <v>-0.1291223976421077</v>
      </c>
      <c r="S63" t="s">
        <v>40</v>
      </c>
      <c r="T63">
        <v>5.4480859567489298E-2</v>
      </c>
      <c r="U63">
        <v>1.6400898008724098E-2</v>
      </c>
      <c r="V63">
        <v>3.3218217404016301</v>
      </c>
      <c r="W63">
        <v>8.9431809267669798E-4</v>
      </c>
      <c r="X63">
        <f>EXP(T50+T63)</f>
        <v>8.1786724473797943E-3</v>
      </c>
      <c r="Y63">
        <f t="shared" ref="Y63" si="4">(X63-X58)/X58</f>
        <v>1.0605068787499394E-2</v>
      </c>
      <c r="Z63" s="9">
        <v>-0.22456223504044162</v>
      </c>
    </row>
    <row r="64" spans="10:26" x14ac:dyDescent="0.2">
      <c r="J64" t="s">
        <v>12</v>
      </c>
      <c r="K64">
        <v>-0.172465166488356</v>
      </c>
      <c r="L64">
        <v>3.3241718415919497E-2</v>
      </c>
      <c r="M64">
        <v>-5.1882145300214697</v>
      </c>
      <c r="N64">
        <v>0.96598230019971498</v>
      </c>
      <c r="O64">
        <f>EXP(K51+K52+K56+K64)</f>
        <v>5.149374387018844E-3</v>
      </c>
      <c r="P64">
        <f>(O64-O51)/O51</f>
        <v>-0.53148377338417285</v>
      </c>
      <c r="Q64" s="9">
        <v>-0.53148377338417285</v>
      </c>
      <c r="S64" t="s">
        <v>41</v>
      </c>
      <c r="T64">
        <v>-7.2584782572160306E-2</v>
      </c>
      <c r="U64">
        <v>1.91286128009527E-2</v>
      </c>
      <c r="V64">
        <v>-3.79456593781569</v>
      </c>
      <c r="W64">
        <v>1.47901973604704E-4</v>
      </c>
      <c r="X64">
        <f>EXP(T50+T64)</f>
        <v>7.2027594014932028E-3</v>
      </c>
      <c r="Y64">
        <f t="shared" ref="Y64" si="5">(X64-X58)/X58</f>
        <v>-0.10998451066005586</v>
      </c>
      <c r="Z64" s="9">
        <v>-0.31709067849700978</v>
      </c>
    </row>
    <row r="65" spans="10:26" x14ac:dyDescent="0.2">
      <c r="J65" t="s">
        <v>13</v>
      </c>
      <c r="K65">
        <v>-0.1523287303401</v>
      </c>
      <c r="L65">
        <v>3.3505857093228897E-2</v>
      </c>
      <c r="M65">
        <v>-4.5463314045735501</v>
      </c>
      <c r="N65" s="1">
        <v>1.12941632894781E-6</v>
      </c>
      <c r="O65">
        <f>EXP(K51+K53+K56+K65)</f>
        <v>2.8747054167430714E-3</v>
      </c>
      <c r="P65">
        <f>(O65-O51)/O51</f>
        <v>-0.73844470546172891</v>
      </c>
      <c r="Q65" s="9">
        <v>-0.73844470546172891</v>
      </c>
      <c r="S65" t="s">
        <v>12</v>
      </c>
      <c r="T65">
        <v>-0.105038750127374</v>
      </c>
      <c r="U65">
        <v>3.1033047127047401E-2</v>
      </c>
      <c r="V65">
        <v>-3.3847385239790202</v>
      </c>
      <c r="W65">
        <v>7.1246087700323896E-4</v>
      </c>
      <c r="X65">
        <f>EXP(T50+T51+T55+T65)</f>
        <v>4.4741376683777364E-3</v>
      </c>
      <c r="Y65">
        <f t="shared" ref="Y65" si="6">(X65-X58)/X58</f>
        <v>-0.44714912655975025</v>
      </c>
      <c r="Z65" s="9">
        <v>-0.57579725364845735</v>
      </c>
    </row>
    <row r="66" spans="10:26" x14ac:dyDescent="0.2">
      <c r="J66" t="s">
        <v>14</v>
      </c>
      <c r="K66">
        <v>4.1789288917054197E-2</v>
      </c>
      <c r="L66">
        <v>3.4695456569762403E-2</v>
      </c>
      <c r="M66">
        <v>1.20445997973908</v>
      </c>
      <c r="N66">
        <v>7.5280213481057601E-4</v>
      </c>
      <c r="O66">
        <f>EXP(K51+K54+K56+K66)</f>
        <v>2.9195514093886261E-3</v>
      </c>
      <c r="P66">
        <f>(O66-O51)/O51</f>
        <v>-0.7343643893545716</v>
      </c>
      <c r="Q66" s="9">
        <v>-0.7343643893545716</v>
      </c>
      <c r="S66" t="s">
        <v>13</v>
      </c>
      <c r="T66">
        <v>-0.292059534518673</v>
      </c>
      <c r="U66">
        <v>3.2520942755260997E-2</v>
      </c>
      <c r="V66">
        <v>-8.9806601461892193</v>
      </c>
      <c r="W66" s="1">
        <v>2.6914699138566101E-19</v>
      </c>
      <c r="X66">
        <f>EXP(T50+T52+T55+T66)</f>
        <v>2.4528144670030844E-3</v>
      </c>
      <c r="Y66">
        <f t="shared" ref="Y66" si="7">(X66-X58)/X58</f>
        <v>-0.696915758749726</v>
      </c>
      <c r="Z66" s="9">
        <v>-0.76744331303270508</v>
      </c>
    </row>
    <row r="67" spans="10:26" x14ac:dyDescent="0.2">
      <c r="J67"/>
      <c r="N67" s="1"/>
      <c r="Q67" s="9"/>
      <c r="S67" t="s">
        <v>14</v>
      </c>
      <c r="T67">
        <v>-0.12049232271900601</v>
      </c>
      <c r="U67">
        <v>3.3934809367485198E-2</v>
      </c>
      <c r="V67">
        <v>-3.5506998555429101</v>
      </c>
      <c r="W67">
        <v>3.8420830364714397E-4</v>
      </c>
      <c r="X67">
        <f>EXP(T50+T53+T55+T67)</f>
        <v>2.5253420935228317E-3</v>
      </c>
      <c r="Y67" s="2">
        <f t="shared" ref="Y67" si="8">(X67-X66)/X66</f>
        <v>2.9569144953863355E-2</v>
      </c>
      <c r="Z67" s="9">
        <v>-0.69743609384125316</v>
      </c>
    </row>
    <row r="68" spans="10:26" x14ac:dyDescent="0.2">
      <c r="J68"/>
      <c r="Q6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3" workbookViewId="0">
      <selection activeCell="F10" sqref="F10"/>
    </sheetView>
  </sheetViews>
  <sheetFormatPr baseColWidth="10" defaultRowHeight="16" x14ac:dyDescent="0.2"/>
  <cols>
    <col min="8" max="8" width="10.83203125" style="10"/>
    <col min="9" max="9" width="10.83203125" customWidth="1"/>
    <col min="11" max="11" width="11.66406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15</v>
      </c>
      <c r="H1" s="10" t="s">
        <v>16</v>
      </c>
      <c r="I1" t="s">
        <v>17</v>
      </c>
      <c r="J1" t="s">
        <v>18</v>
      </c>
      <c r="K1" s="4" t="s">
        <v>19</v>
      </c>
      <c r="L1" s="4" t="s">
        <v>20</v>
      </c>
    </row>
    <row r="2" spans="1:12" x14ac:dyDescent="0.2">
      <c r="A2" t="s">
        <v>4</v>
      </c>
      <c r="B2">
        <v>-4.3767399690850199</v>
      </c>
      <c r="C2">
        <v>1.7483946743726501E-2</v>
      </c>
      <c r="D2">
        <v>-250.32906089441599</v>
      </c>
      <c r="E2">
        <v>0</v>
      </c>
      <c r="F2">
        <f>EXP(B2)</f>
        <v>1.2566258308299876E-2</v>
      </c>
      <c r="I2" s="7">
        <f>J2/F2</f>
        <v>1.4085338344755609E-3</v>
      </c>
      <c r="J2" s="1">
        <v>1.77E-5</v>
      </c>
      <c r="K2" s="5">
        <v>1.25084783405192E-2</v>
      </c>
      <c r="L2" s="6" t="s">
        <v>21</v>
      </c>
    </row>
    <row r="3" spans="1:12" x14ac:dyDescent="0.2">
      <c r="A3" t="s">
        <v>5</v>
      </c>
      <c r="B3">
        <v>0.117111528803263</v>
      </c>
      <c r="C3">
        <v>2.07677057437748E-2</v>
      </c>
      <c r="D3">
        <v>5.6391173029966399</v>
      </c>
      <c r="E3" s="1">
        <v>1.7092407344273698E-8</v>
      </c>
      <c r="F3">
        <f>EXP(B2+B3)</f>
        <v>1.4127550663827867E-2</v>
      </c>
      <c r="G3" s="2">
        <f>(F3-F2)/F2</f>
        <v>0.12424480837679223</v>
      </c>
      <c r="H3" s="3">
        <v>0.12424480837679223</v>
      </c>
      <c r="I3" s="7">
        <f t="shared" ref="I3:I5" si="0">J3/F3</f>
        <v>1.2033225294690851E-3</v>
      </c>
      <c r="J3" s="1">
        <v>1.7E-5</v>
      </c>
      <c r="K3" s="5">
        <v>1.3840197907357601E-2</v>
      </c>
      <c r="L3" s="6">
        <f t="shared" ref="L3:L5" si="1">J3/K3</f>
        <v>1.2283061350562489E-3</v>
      </c>
    </row>
    <row r="4" spans="1:12" x14ac:dyDescent="0.2">
      <c r="A4" t="s">
        <v>6</v>
      </c>
      <c r="B4">
        <v>-0.50905216213559601</v>
      </c>
      <c r="C4">
        <v>2.03250364172517E-2</v>
      </c>
      <c r="D4">
        <v>-25.0455719579187</v>
      </c>
      <c r="E4" s="1">
        <v>1.9509749238244999E-138</v>
      </c>
      <c r="F4">
        <f>EXP(B2+B4)</f>
        <v>7.5531383150518154E-3</v>
      </c>
      <c r="G4">
        <f>(F4-F2)/F2</f>
        <v>-0.39893497891388635</v>
      </c>
      <c r="H4" s="3">
        <v>-0.39893497891388635</v>
      </c>
      <c r="I4" s="7">
        <f t="shared" si="0"/>
        <v>6.0637046601847919E-4</v>
      </c>
      <c r="J4" s="1">
        <v>4.5800000000000002E-6</v>
      </c>
      <c r="K4" s="5">
        <v>7.6667872108726696E-3</v>
      </c>
      <c r="L4" s="6">
        <f t="shared" si="1"/>
        <v>5.9738191161805873E-4</v>
      </c>
    </row>
    <row r="5" spans="1:12" x14ac:dyDescent="0.2">
      <c r="A5" t="s">
        <v>7</v>
      </c>
      <c r="B5">
        <v>-0.71002222106369395</v>
      </c>
      <c r="C5">
        <v>2.2717796152296198E-2</v>
      </c>
      <c r="D5">
        <v>-31.2540096893126</v>
      </c>
      <c r="E5" s="1">
        <v>1.9693211903331799E-214</v>
      </c>
      <c r="F5">
        <f>EXP(B2+B5)</f>
        <v>6.1779906980211942E-3</v>
      </c>
      <c r="G5">
        <f>(F5-F2)/F2</f>
        <v>-0.50836672727468135</v>
      </c>
      <c r="H5" s="3">
        <v>-0.50836672727468135</v>
      </c>
      <c r="I5" s="7">
        <f t="shared" si="0"/>
        <v>6.7983268432975411E-4</v>
      </c>
      <c r="J5" s="1">
        <v>4.1999999999999996E-6</v>
      </c>
      <c r="K5" s="5">
        <v>6.1710901549185196E-3</v>
      </c>
      <c r="L5" s="6">
        <f t="shared" si="1"/>
        <v>6.8059287655236904E-4</v>
      </c>
    </row>
    <row r="6" spans="1:12" x14ac:dyDescent="0.2">
      <c r="A6" t="s">
        <v>8</v>
      </c>
      <c r="B6">
        <v>-5.33741048135268E-2</v>
      </c>
      <c r="C6">
        <v>1.31035840948693E-2</v>
      </c>
      <c r="D6">
        <v>-4.0732447265649503</v>
      </c>
      <c r="E6" s="1">
        <v>4.6362662787703397E-5</v>
      </c>
      <c r="F6">
        <f>EXP(B2+B6)</f>
        <v>1.1913130618021288E-2</v>
      </c>
      <c r="G6">
        <f>(F6-F2)/F2</f>
        <v>-5.1974714688715569E-2</v>
      </c>
      <c r="H6" s="3">
        <v>-5.1974714688715569E-2</v>
      </c>
    </row>
    <row r="7" spans="1:12" x14ac:dyDescent="0.2">
      <c r="A7" t="s">
        <v>9</v>
      </c>
      <c r="B7">
        <v>-0.71101487294442201</v>
      </c>
      <c r="C7">
        <v>2.2011280183230699E-2</v>
      </c>
      <c r="D7">
        <v>-32.302295324290597</v>
      </c>
      <c r="E7" s="1">
        <v>6.4945213946012698E-229</v>
      </c>
      <c r="F7">
        <f>EXP(B2+B7)</f>
        <v>6.1718611466943249E-3</v>
      </c>
      <c r="G7">
        <f>(F7-F2)/F2</f>
        <v>-0.50885450583027736</v>
      </c>
      <c r="H7" s="3">
        <v>-0.50885450583027736</v>
      </c>
    </row>
    <row r="8" spans="1:12" x14ac:dyDescent="0.2">
      <c r="A8" t="s">
        <v>10</v>
      </c>
      <c r="B8">
        <v>-9.9169837153995799E-2</v>
      </c>
      <c r="C8">
        <v>1.36709048125719E-2</v>
      </c>
      <c r="D8">
        <v>-7.25407999789436</v>
      </c>
      <c r="E8" s="1">
        <v>4.0440106567040298E-13</v>
      </c>
      <c r="F8">
        <f>EXP(B2+B8)</f>
        <v>1.1379863942044731E-2</v>
      </c>
      <c r="G8">
        <f>(F8-F2)/F2</f>
        <v>-9.4411107678054343E-2</v>
      </c>
      <c r="H8" s="3">
        <v>-9.4411107678054343E-2</v>
      </c>
    </row>
    <row r="9" spans="1:12" x14ac:dyDescent="0.2">
      <c r="A9" t="s">
        <v>11</v>
      </c>
      <c r="B9">
        <v>0.22312780756886899</v>
      </c>
      <c r="C9">
        <v>4.8366645913262299E-2</v>
      </c>
      <c r="D9">
        <v>4.6132578217024198</v>
      </c>
      <c r="E9" s="1">
        <v>3.9640608401870098E-6</v>
      </c>
      <c r="F9">
        <f>EXP(B2+B9)</f>
        <v>1.5707575587358188E-2</v>
      </c>
      <c r="G9">
        <f>(F9-F2)/F2</f>
        <v>0.24998032047323956</v>
      </c>
      <c r="H9" s="3">
        <v>0.24998032047323956</v>
      </c>
    </row>
    <row r="10" spans="1:12" x14ac:dyDescent="0.2">
      <c r="A10" t="s">
        <v>12</v>
      </c>
      <c r="B10">
        <v>-0.182283941158636</v>
      </c>
      <c r="C10">
        <v>2.6373469225757701E-2</v>
      </c>
      <c r="D10">
        <v>-6.9116406187703197</v>
      </c>
      <c r="E10" s="1">
        <v>4.7908030744154001E-12</v>
      </c>
      <c r="F10">
        <f>EXP(B2+B3+B7+B10)</f>
        <v>5.7824532167218721E-3</v>
      </c>
      <c r="G10">
        <f>(F10-F2)/F2</f>
        <v>-0.53984288124153668</v>
      </c>
      <c r="H10" s="3">
        <v>-0.53984288124153668</v>
      </c>
    </row>
    <row r="11" spans="1:12" x14ac:dyDescent="0.2">
      <c r="A11" t="s">
        <v>13</v>
      </c>
      <c r="B11">
        <v>-0.18376000127404099</v>
      </c>
      <c r="C11">
        <v>2.7284445160043198E-2</v>
      </c>
      <c r="D11">
        <v>-6.7349729927126898</v>
      </c>
      <c r="E11" s="1">
        <v>1.63960386632342E-11</v>
      </c>
      <c r="F11">
        <f>EXP(B2+B4+B7+B11)</f>
        <v>3.086964586210245E-3</v>
      </c>
      <c r="G11">
        <f>(F11-F2)/F2</f>
        <v>-0.75434496805056617</v>
      </c>
      <c r="H11" s="3">
        <v>-0.75434496805056617</v>
      </c>
    </row>
    <row r="12" spans="1:12" x14ac:dyDescent="0.2">
      <c r="A12" t="s">
        <v>14</v>
      </c>
      <c r="B12">
        <v>6.8047829928733899E-2</v>
      </c>
      <c r="C12">
        <v>2.81879000786418E-2</v>
      </c>
      <c r="D12">
        <v>2.41407943617248</v>
      </c>
      <c r="E12">
        <v>1.5775022714777501E-2</v>
      </c>
      <c r="F12">
        <f>EXP(B2+B5+B7+B12)</f>
        <v>3.2479565534780305E-3</v>
      </c>
      <c r="G12">
        <f>(F12-F2)/F2</f>
        <v>-0.74153351985986227</v>
      </c>
      <c r="H12" s="3">
        <v>-0.74153351985986227</v>
      </c>
    </row>
    <row r="16" spans="1:12" x14ac:dyDescent="0.2">
      <c r="A16" s="8" t="s">
        <v>22</v>
      </c>
    </row>
    <row r="17" spans="1:8" x14ac:dyDescent="0.2">
      <c r="B17" t="s">
        <v>0</v>
      </c>
      <c r="C17" t="s">
        <v>1</v>
      </c>
      <c r="D17" t="s">
        <v>2</v>
      </c>
      <c r="E17" t="s">
        <v>3</v>
      </c>
    </row>
    <row r="18" spans="1:8" x14ac:dyDescent="0.2">
      <c r="A18" t="s">
        <v>4</v>
      </c>
      <c r="B18">
        <v>-4.3945264548165497</v>
      </c>
      <c r="C18">
        <v>1.76493174600603E-2</v>
      </c>
      <c r="D18">
        <v>-248.99129752531201</v>
      </c>
      <c r="E18">
        <v>0</v>
      </c>
      <c r="F18">
        <f>EXP(B18)</f>
        <v>1.234472472646257E-2</v>
      </c>
    </row>
    <row r="19" spans="1:8" x14ac:dyDescent="0.2">
      <c r="A19" t="s">
        <v>5</v>
      </c>
      <c r="B19">
        <v>0.129475622693978</v>
      </c>
      <c r="C19">
        <v>2.0849463919075401E-2</v>
      </c>
      <c r="D19">
        <v>6.2100216675364504</v>
      </c>
      <c r="E19" s="1">
        <v>5.2977296154032298E-10</v>
      </c>
      <c r="F19">
        <f>EXP(B18+B19)</f>
        <v>1.4051152864967605E-2</v>
      </c>
      <c r="G19" s="2">
        <f>(F19-F18)/F18</f>
        <v>0.13823136411029707</v>
      </c>
      <c r="H19" s="9">
        <v>0.13823136411029707</v>
      </c>
    </row>
    <row r="20" spans="1:8" x14ac:dyDescent="0.2">
      <c r="A20" t="s">
        <v>6</v>
      </c>
      <c r="B20">
        <v>-0.41765588178699498</v>
      </c>
      <c r="C20">
        <v>2.00905103519896E-2</v>
      </c>
      <c r="D20">
        <v>-20.7887143964779</v>
      </c>
      <c r="E20" s="1">
        <v>5.4758281113757498E-96</v>
      </c>
      <c r="F20">
        <f>EXP(B18+B20)</f>
        <v>8.1300977135846351E-3</v>
      </c>
      <c r="G20">
        <f>(F20-F18)/F18</f>
        <v>-0.34141117815639244</v>
      </c>
      <c r="H20" s="9">
        <v>-0.34141117815639244</v>
      </c>
    </row>
    <row r="21" spans="1:8" x14ac:dyDescent="0.2">
      <c r="A21" t="s">
        <v>7</v>
      </c>
      <c r="B21">
        <v>-0.613742865782686</v>
      </c>
      <c r="C21">
        <v>2.2186601551143399E-2</v>
      </c>
      <c r="D21">
        <v>-27.6627704503512</v>
      </c>
      <c r="E21" s="1">
        <v>1.95948118619658E-168</v>
      </c>
      <c r="F21">
        <f>EXP(B18+B21)</f>
        <v>6.6824584974733824E-3</v>
      </c>
      <c r="G21">
        <f>(F21-F18)/F18</f>
        <v>-0.45867901913206394</v>
      </c>
      <c r="H21" s="9">
        <v>-0.45867901913206394</v>
      </c>
    </row>
    <row r="22" spans="1:8" x14ac:dyDescent="0.2">
      <c r="A22" t="s">
        <v>8</v>
      </c>
      <c r="B22">
        <v>-5.5340434111847601E-2</v>
      </c>
      <c r="C22">
        <v>1.26118322189195E-2</v>
      </c>
      <c r="D22">
        <v>-4.38797734946308</v>
      </c>
      <c r="E22" s="1">
        <v>1.1440968738678401E-5</v>
      </c>
      <c r="F22">
        <f>EXP(B18+B22)</f>
        <v>1.1680121620427924E-2</v>
      </c>
      <c r="G22">
        <f>(F22-F18)/F18</f>
        <v>-5.3837013036830243E-2</v>
      </c>
      <c r="H22" s="9">
        <v>-5.3837013036830243E-2</v>
      </c>
    </row>
    <row r="23" spans="1:8" x14ac:dyDescent="0.2">
      <c r="A23" t="s">
        <v>9</v>
      </c>
      <c r="B23">
        <v>-0.69648101848660104</v>
      </c>
      <c r="C23">
        <v>2.1576724612888301E-2</v>
      </c>
      <c r="D23">
        <v>-32.279274587885098</v>
      </c>
      <c r="E23" s="1">
        <v>1.3667601343704499E-228</v>
      </c>
      <c r="F23">
        <f>EXP(B18+B23)</f>
        <v>6.1518189706857036E-3</v>
      </c>
      <c r="G23">
        <f>(F23-F18)/F18</f>
        <v>-0.5016641434297473</v>
      </c>
      <c r="H23" s="9">
        <v>-0.5016641434297473</v>
      </c>
    </row>
    <row r="24" spans="1:8" x14ac:dyDescent="0.2">
      <c r="A24" t="s">
        <v>10</v>
      </c>
      <c r="B24">
        <v>-0.102067806825101</v>
      </c>
      <c r="C24">
        <v>1.2689317935001601E-2</v>
      </c>
      <c r="D24">
        <v>-8.0436007158085907</v>
      </c>
      <c r="E24" s="1">
        <v>8.7236445619568399E-16</v>
      </c>
      <c r="F24">
        <f>EXP(B18+B24)</f>
        <v>1.1146895374002166E-2</v>
      </c>
      <c r="G24">
        <f>(F24-F18)/F18</f>
        <v>-9.7031677822081872E-2</v>
      </c>
      <c r="H24" s="9">
        <v>-9.7031677822081872E-2</v>
      </c>
    </row>
    <row r="25" spans="1:8" x14ac:dyDescent="0.2">
      <c r="A25" t="s">
        <v>11</v>
      </c>
      <c r="B25">
        <v>0.29533593927082002</v>
      </c>
      <c r="C25">
        <v>4.7085014744564301E-2</v>
      </c>
      <c r="D25">
        <v>6.2723977229913599</v>
      </c>
      <c r="E25" s="1">
        <v>3.5552999431284601E-10</v>
      </c>
      <c r="F25">
        <f>EXP(B18+B25)</f>
        <v>1.6586096156077784E-2</v>
      </c>
      <c r="G25">
        <f>(F25-F18)/F18</f>
        <v>0.34357764337371299</v>
      </c>
      <c r="H25" s="9">
        <v>0.34357764337371299</v>
      </c>
    </row>
    <row r="26" spans="1:8" x14ac:dyDescent="0.2">
      <c r="A26" t="s">
        <v>12</v>
      </c>
      <c r="B26">
        <v>-0.18883653795883401</v>
      </c>
      <c r="C26">
        <v>2.58557304164241E-2</v>
      </c>
      <c r="D26">
        <v>-7.3034694792022101</v>
      </c>
      <c r="E26" s="1">
        <v>2.8044051338674701E-13</v>
      </c>
      <c r="F26">
        <f>EXP(B18+B19+B23+B26)</f>
        <v>5.7972686859102188E-3</v>
      </c>
      <c r="G26">
        <f>(F26-F18)/F18</f>
        <v>-0.53038493653220176</v>
      </c>
      <c r="H26" s="9">
        <v>-0.53038493653220176</v>
      </c>
    </row>
    <row r="27" spans="1:8" x14ac:dyDescent="0.2">
      <c r="A27" t="s">
        <v>13</v>
      </c>
      <c r="B27">
        <v>-0.175374380252766</v>
      </c>
      <c r="C27">
        <v>2.6034431913634401E-2</v>
      </c>
      <c r="D27">
        <v>-6.7362476290838904</v>
      </c>
      <c r="E27" s="1">
        <v>1.6252920504264499E-11</v>
      </c>
      <c r="F27">
        <f>EXP(B18+B20+B23+B27)</f>
        <v>3.3998031865547936E-3</v>
      </c>
      <c r="G27">
        <f>(F27-F18)/F18</f>
        <v>-0.72459465383890975</v>
      </c>
      <c r="H27" s="9">
        <v>-0.72459465383890975</v>
      </c>
    </row>
    <row r="28" spans="1:8" x14ac:dyDescent="0.2">
      <c r="A28" t="s">
        <v>14</v>
      </c>
      <c r="B28">
        <v>5.57757442591022E-2</v>
      </c>
      <c r="C28">
        <v>2.6967759605961299E-2</v>
      </c>
      <c r="D28">
        <v>2.0682379654101002</v>
      </c>
      <c r="E28">
        <v>3.8617651864286999E-2</v>
      </c>
      <c r="F28">
        <f>EXP(B18+B21+B23+B28)</f>
        <v>3.5211255046990676E-3</v>
      </c>
      <c r="G28">
        <f>(F28-F18)/F18</f>
        <v>-0.71476678640301605</v>
      </c>
      <c r="H28" s="9">
        <v>-0.71476678640301605</v>
      </c>
    </row>
    <row r="31" spans="1:8" x14ac:dyDescent="0.2">
      <c r="A31" s="8" t="s">
        <v>23</v>
      </c>
    </row>
    <row r="32" spans="1:8" x14ac:dyDescent="0.2">
      <c r="B32" t="s">
        <v>0</v>
      </c>
      <c r="C32" t="s">
        <v>1</v>
      </c>
      <c r="D32" t="s">
        <v>2</v>
      </c>
      <c r="E32" t="s">
        <v>3</v>
      </c>
    </row>
    <row r="33" spans="1:8" x14ac:dyDescent="0.2">
      <c r="A33" t="s">
        <v>4</v>
      </c>
      <c r="B33">
        <v>-4.3954017494568198</v>
      </c>
      <c r="C33">
        <v>1.8597086250682699E-2</v>
      </c>
      <c r="D33">
        <v>-236.348946830069</v>
      </c>
      <c r="E33">
        <v>0</v>
      </c>
      <c r="F33">
        <f>EXP(B33)</f>
        <v>1.2333924182592529E-2</v>
      </c>
    </row>
    <row r="34" spans="1:8" x14ac:dyDescent="0.2">
      <c r="A34" t="s">
        <v>5</v>
      </c>
      <c r="B34">
        <v>0.12894276532245799</v>
      </c>
      <c r="C34">
        <v>2.1967916853744399E-2</v>
      </c>
      <c r="D34">
        <v>5.8695945628763502</v>
      </c>
      <c r="E34" s="1">
        <v>4.3686212761176804E-9</v>
      </c>
      <c r="F34">
        <f>EXP(B33+B34)</f>
        <v>1.4031380630216082E-2</v>
      </c>
      <c r="G34" s="2">
        <f>(F34-F33)/F33</f>
        <v>0.13762501070172428</v>
      </c>
      <c r="H34" s="9">
        <v>0.13762501070172428</v>
      </c>
    </row>
    <row r="35" spans="1:8" x14ac:dyDescent="0.2">
      <c r="A35" t="s">
        <v>6</v>
      </c>
      <c r="B35">
        <v>-0.49749352157042398</v>
      </c>
      <c r="C35">
        <v>2.1351573989084102E-2</v>
      </c>
      <c r="D35">
        <v>-23.300086533422</v>
      </c>
      <c r="E35" s="1">
        <v>4.4243037691348801E-120</v>
      </c>
      <c r="F35">
        <f>EXP(B33+B35)</f>
        <v>7.4996774125324264E-3</v>
      </c>
      <c r="G35">
        <f>(F35-F33)/F33</f>
        <v>-0.39194717743464907</v>
      </c>
      <c r="H35" s="9">
        <v>-0.39194717743464907</v>
      </c>
    </row>
    <row r="36" spans="1:8" x14ac:dyDescent="0.2">
      <c r="A36" t="s">
        <v>7</v>
      </c>
      <c r="B36">
        <v>-0.70792566713402905</v>
      </c>
      <c r="C36">
        <v>2.3750138100713698E-2</v>
      </c>
      <c r="D36">
        <v>-29.8072231888519</v>
      </c>
      <c r="E36" s="1">
        <v>3.1492097018033799E-195</v>
      </c>
      <c r="F36">
        <f>EXP(B33+B36)</f>
        <v>6.0764938631183056E-3</v>
      </c>
      <c r="G36">
        <f>(F36-F33)/F33</f>
        <v>-0.50733491035283329</v>
      </c>
      <c r="H36" s="9">
        <v>-0.50733491035283329</v>
      </c>
    </row>
    <row r="37" spans="1:8" x14ac:dyDescent="0.2">
      <c r="A37" t="s">
        <v>8</v>
      </c>
      <c r="B37">
        <v>-5.3485252192648401E-2</v>
      </c>
      <c r="C37">
        <v>1.32727926337199E-2</v>
      </c>
      <c r="D37">
        <v>-4.0296909375926999</v>
      </c>
      <c r="E37" s="1">
        <v>5.58502349753316E-5</v>
      </c>
      <c r="F37">
        <f>EXP(B33+B37)</f>
        <v>1.1691572432356367E-2</v>
      </c>
      <c r="G37">
        <f>(F37-F33)/F33</f>
        <v>-5.2080079358907114E-2</v>
      </c>
      <c r="H37" s="9">
        <v>-5.2080079358907114E-2</v>
      </c>
    </row>
    <row r="38" spans="1:8" x14ac:dyDescent="0.2">
      <c r="A38" t="s">
        <v>9</v>
      </c>
      <c r="B38">
        <v>-0.70071878452118197</v>
      </c>
      <c r="C38">
        <v>2.28086715377851E-2</v>
      </c>
      <c r="D38">
        <v>-30.721595659807001</v>
      </c>
      <c r="E38" s="1">
        <v>2.9302283926072498E-207</v>
      </c>
      <c r="F38">
        <f>EXP(B33+B38)</f>
        <v>6.1204446248474525E-3</v>
      </c>
      <c r="G38">
        <f>(F38-F33)/F33</f>
        <v>-0.50377150578843877</v>
      </c>
      <c r="H38" s="9">
        <v>-0.50377150578843877</v>
      </c>
    </row>
    <row r="39" spans="1:8" x14ac:dyDescent="0.2">
      <c r="A39" t="s">
        <v>10</v>
      </c>
      <c r="B39">
        <v>-9.9402721048834505E-2</v>
      </c>
      <c r="C39">
        <v>1.3666883701032501E-2</v>
      </c>
      <c r="D39">
        <v>-7.2732543294653604</v>
      </c>
      <c r="E39" s="1">
        <v>3.5092871554597498E-13</v>
      </c>
      <c r="F39">
        <f>EXP(B33+B39)</f>
        <v>1.1166863852909201E-2</v>
      </c>
      <c r="G39">
        <f>(F39-F33)/F33</f>
        <v>-9.4621980191061814E-2</v>
      </c>
      <c r="H39" s="9">
        <v>-9.4621980191061814E-2</v>
      </c>
    </row>
    <row r="40" spans="1:8" x14ac:dyDescent="0.2">
      <c r="A40" t="s">
        <v>11</v>
      </c>
      <c r="B40">
        <v>0.23011200176565</v>
      </c>
      <c r="C40">
        <v>5.2633983157980201E-2</v>
      </c>
      <c r="D40">
        <v>4.37192832385443</v>
      </c>
      <c r="E40" s="1">
        <v>1.23153959535446E-5</v>
      </c>
      <c r="F40">
        <f>EXP(B33+B40)</f>
        <v>1.5525215852894417E-2</v>
      </c>
      <c r="G40">
        <f>(F40-F33)/F33</f>
        <v>0.25874098324731992</v>
      </c>
      <c r="H40" s="9">
        <v>0.25874098324731992</v>
      </c>
    </row>
    <row r="41" spans="1:8" x14ac:dyDescent="0.2">
      <c r="A41" t="s">
        <v>12</v>
      </c>
      <c r="B41">
        <v>-0.18861681734694</v>
      </c>
      <c r="C41">
        <v>2.72299920571254E-2</v>
      </c>
      <c r="D41">
        <v>-6.9268039796428802</v>
      </c>
      <c r="E41" s="1">
        <v>4.3045436691550601E-12</v>
      </c>
      <c r="F41">
        <f>EXP(B33+B34+B38+B41)</f>
        <v>5.7658967535643901E-3</v>
      </c>
      <c r="G41">
        <f>(F41-F33)/F33</f>
        <v>-0.53251725337325473</v>
      </c>
      <c r="H41" s="9">
        <v>-0.53251725337325473</v>
      </c>
    </row>
    <row r="42" spans="1:8" x14ac:dyDescent="0.2">
      <c r="A42" t="s">
        <v>13</v>
      </c>
      <c r="B42">
        <v>-0.25555051714670601</v>
      </c>
      <c r="C42">
        <v>2.80759893723149E-2</v>
      </c>
      <c r="D42">
        <v>-9.1021019333587105</v>
      </c>
      <c r="E42" s="1">
        <v>8.86002250363821E-20</v>
      </c>
      <c r="F42">
        <f>EXP(B33+B35+B38+B42)</f>
        <v>2.8823061097567578E-3</v>
      </c>
      <c r="G42">
        <f>(F42-F33)/F33</f>
        <v>-0.76631069989673695</v>
      </c>
      <c r="H42" s="9">
        <v>-0.76631069989673695</v>
      </c>
    </row>
    <row r="43" spans="1:8" x14ac:dyDescent="0.2">
      <c r="A43" t="s">
        <v>14</v>
      </c>
      <c r="B43">
        <v>2.3131475030518302E-2</v>
      </c>
      <c r="C43">
        <v>2.90169886084468E-2</v>
      </c>
      <c r="D43">
        <v>0.79717007655938499</v>
      </c>
      <c r="E43">
        <v>0.425352262195558</v>
      </c>
      <c r="F43">
        <f>EXP(B33+B36+B38+B43)</f>
        <v>3.0858913715014237E-3</v>
      </c>
      <c r="G43">
        <f>(F43-F33)/F33</f>
        <v>-0.74980457753610219</v>
      </c>
      <c r="H43" s="9">
        <v>-0.74980457753610219</v>
      </c>
    </row>
    <row r="46" spans="1:8" x14ac:dyDescent="0.2">
      <c r="A46" s="8" t="s">
        <v>31</v>
      </c>
    </row>
    <row r="47" spans="1:8" x14ac:dyDescent="0.2">
      <c r="B47" t="s">
        <v>0</v>
      </c>
      <c r="C47" t="s">
        <v>1</v>
      </c>
      <c r="D47" t="s">
        <v>2</v>
      </c>
      <c r="E47" t="s">
        <v>3</v>
      </c>
    </row>
    <row r="48" spans="1:8" x14ac:dyDescent="0.2">
      <c r="A48" t="s">
        <v>4</v>
      </c>
      <c r="B48">
        <v>-4.3969627531431001</v>
      </c>
      <c r="C48">
        <v>1.8099583097394002E-2</v>
      </c>
      <c r="D48">
        <v>-242.93171447557799</v>
      </c>
      <c r="E48">
        <v>0</v>
      </c>
      <c r="F48">
        <f>EXP(B48)</f>
        <v>1.2314685900898069E-2</v>
      </c>
    </row>
    <row r="49" spans="1:8" x14ac:dyDescent="0.2">
      <c r="A49" t="s">
        <v>24</v>
      </c>
      <c r="B49">
        <v>0.12910490689318699</v>
      </c>
      <c r="C49">
        <v>2.13782726537298E-2</v>
      </c>
      <c r="D49">
        <v>6.0390710224505701</v>
      </c>
      <c r="E49" s="1">
        <v>1.55004013367477E-9</v>
      </c>
      <c r="F49">
        <f>EXP(B48+B49)</f>
        <v>1.4011766385434022E-2</v>
      </c>
      <c r="G49" s="2">
        <f>(F49-F48)/F48</f>
        <v>0.13780948196268578</v>
      </c>
      <c r="H49" s="9">
        <v>0.13780948196268578</v>
      </c>
    </row>
    <row r="50" spans="1:8" x14ac:dyDescent="0.2">
      <c r="A50" t="s">
        <v>25</v>
      </c>
      <c r="B50">
        <v>-0.489048337430116</v>
      </c>
      <c r="C50">
        <v>2.0763648150978101E-2</v>
      </c>
      <c r="D50">
        <v>-23.553102704983001</v>
      </c>
      <c r="E50" s="1">
        <v>1.16674095031023E-122</v>
      </c>
      <c r="F50">
        <f>EXP(B48+B50)</f>
        <v>7.5514846658238403E-3</v>
      </c>
      <c r="G50">
        <f>(F50-F48)/F48</f>
        <v>-0.38679031470277808</v>
      </c>
      <c r="H50" s="9">
        <v>-0.38679031470277808</v>
      </c>
    </row>
    <row r="51" spans="1:8" x14ac:dyDescent="0.2">
      <c r="A51" t="s">
        <v>26</v>
      </c>
      <c r="B51">
        <v>-0.69639363125134202</v>
      </c>
      <c r="C51">
        <v>2.30759078300301E-2</v>
      </c>
      <c r="D51">
        <v>-30.178385023062098</v>
      </c>
      <c r="E51" s="1">
        <v>4.55190118804058E-200</v>
      </c>
      <c r="F51">
        <f>EXP(B48+B51)</f>
        <v>6.1373858525655446E-3</v>
      </c>
      <c r="G51">
        <f>(F51-F48)/F48</f>
        <v>-0.50162059333417786</v>
      </c>
      <c r="H51" s="9">
        <v>-0.50162059333417786</v>
      </c>
    </row>
    <row r="52" spans="1:8" x14ac:dyDescent="0.2">
      <c r="A52" t="s">
        <v>8</v>
      </c>
      <c r="B52">
        <v>-5.4027389312331302E-2</v>
      </c>
      <c r="C52">
        <v>1.29310546792773E-2</v>
      </c>
      <c r="D52">
        <v>-4.1781115811777596</v>
      </c>
      <c r="E52" s="1">
        <v>2.9393945168025299E-5</v>
      </c>
      <c r="F52">
        <f>EXP(B48+B52)</f>
        <v>1.1667009248259393E-2</v>
      </c>
      <c r="G52">
        <f>(F52-F48)/F48</f>
        <v>-5.2593842656713047E-2</v>
      </c>
      <c r="H52" s="9">
        <v>-5.2593842656713047E-2</v>
      </c>
    </row>
    <row r="53" spans="1:8" x14ac:dyDescent="0.2">
      <c r="A53" t="s">
        <v>27</v>
      </c>
      <c r="B53">
        <v>-0.70243330663104797</v>
      </c>
      <c r="C53">
        <v>2.2190737846866801E-2</v>
      </c>
      <c r="D53">
        <v>-31.654346578215598</v>
      </c>
      <c r="E53" s="1">
        <v>6.6076591857874797E-220</v>
      </c>
      <c r="F53">
        <f>EXP(B48+B53)</f>
        <v>6.1004297481124896E-3</v>
      </c>
      <c r="G53">
        <f>(F53-F48)/F48</f>
        <v>-0.50462157157677845</v>
      </c>
      <c r="H53" s="9">
        <v>-0.50462157157677845</v>
      </c>
    </row>
    <row r="54" spans="1:8" x14ac:dyDescent="0.2">
      <c r="A54" t="s">
        <v>10</v>
      </c>
      <c r="B54">
        <v>-9.7987329767877607E-2</v>
      </c>
      <c r="C54">
        <v>1.32388187523383E-2</v>
      </c>
      <c r="D54">
        <v>-7.4015160718603203</v>
      </c>
      <c r="E54" s="1">
        <v>1.34638378925161E-13</v>
      </c>
      <c r="F54">
        <f>EXP(B48+B54)</f>
        <v>1.1165237937383266E-2</v>
      </c>
      <c r="G54">
        <f>(F54-F48)/F48</f>
        <v>-9.3339608721240461E-2</v>
      </c>
      <c r="H54" s="9">
        <v>-9.3339608721240461E-2</v>
      </c>
    </row>
    <row r="55" spans="1:8" x14ac:dyDescent="0.2">
      <c r="A55" t="s">
        <v>11</v>
      </c>
      <c r="B55">
        <v>0.23254321927551899</v>
      </c>
      <c r="C55">
        <v>5.08940424055426E-2</v>
      </c>
      <c r="D55">
        <v>4.56916386052671</v>
      </c>
      <c r="E55" s="1">
        <v>4.8967383642330398E-6</v>
      </c>
      <c r="F55">
        <f>EXP(B48+B55)</f>
        <v>1.5538731990455733E-2</v>
      </c>
      <c r="G55">
        <f>(F55-F48)/F48</f>
        <v>0.2618049794775964</v>
      </c>
      <c r="H55" s="9">
        <v>0.2618049794775964</v>
      </c>
    </row>
    <row r="56" spans="1:8" x14ac:dyDescent="0.2">
      <c r="A56" t="s">
        <v>28</v>
      </c>
      <c r="B56">
        <v>-0.18871908286411301</v>
      </c>
      <c r="C56">
        <v>2.65147311053659E-2</v>
      </c>
      <c r="D56">
        <v>-7.1175182623640003</v>
      </c>
      <c r="E56" s="1">
        <v>1.0988766355892E-12</v>
      </c>
      <c r="F56">
        <f>EXP(B48+B49+B53+B56)</f>
        <v>5.7473854280737291E-3</v>
      </c>
      <c r="G56">
        <f>(F56-F48)/F48</f>
        <v>-0.53329013225951694</v>
      </c>
      <c r="H56" s="9">
        <v>-0.53329013225951694</v>
      </c>
    </row>
    <row r="57" spans="1:8" x14ac:dyDescent="0.2">
      <c r="A57" t="s">
        <v>29</v>
      </c>
      <c r="B57">
        <v>-0.21285835538645101</v>
      </c>
      <c r="C57">
        <v>2.7173020146141098E-2</v>
      </c>
      <c r="D57">
        <v>-7.8334448744255303</v>
      </c>
      <c r="E57" s="1">
        <v>4.7468102103108501E-15</v>
      </c>
      <c r="F57">
        <f>EXP(B48+B50+B53+B57)</f>
        <v>3.0236131586013964E-3</v>
      </c>
      <c r="G57">
        <f>(F57-F48)/F48</f>
        <v>-0.75447094770148437</v>
      </c>
      <c r="H57" s="9">
        <v>-0.75447094770148437</v>
      </c>
    </row>
    <row r="58" spans="1:8" x14ac:dyDescent="0.2">
      <c r="A58" t="s">
        <v>30</v>
      </c>
      <c r="B58">
        <v>5.0499466317505001E-2</v>
      </c>
      <c r="C58">
        <v>2.8135693236146501E-2</v>
      </c>
      <c r="D58">
        <v>1.79485416952966</v>
      </c>
      <c r="E58">
        <v>7.26769375400909E-2</v>
      </c>
      <c r="F58">
        <f>EXP(B48+B51+B53+B58)</f>
        <v>3.1978063345441832E-3</v>
      </c>
      <c r="G58">
        <f>(F58-F48)/F48</f>
        <v>-0.74032578985136943</v>
      </c>
      <c r="H58" s="9">
        <v>-0.74032578985136943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0" zoomScale="102" workbookViewId="0">
      <selection activeCell="A3" sqref="A3:H44"/>
    </sheetView>
  </sheetViews>
  <sheetFormatPr baseColWidth="10" defaultRowHeight="16" x14ac:dyDescent="0.2"/>
  <cols>
    <col min="9" max="9" width="10.83203125" style="13"/>
    <col min="18" max="18" width="10.83203125" style="13"/>
  </cols>
  <sheetData>
    <row r="1" spans="1:26" ht="19" x14ac:dyDescent="0.25">
      <c r="A1" s="14" t="s">
        <v>46</v>
      </c>
      <c r="J1" s="14" t="s">
        <v>44</v>
      </c>
      <c r="S1" s="14" t="s">
        <v>47</v>
      </c>
    </row>
    <row r="2" spans="1:26" x14ac:dyDescent="0.2">
      <c r="A2" s="11" t="s">
        <v>42</v>
      </c>
      <c r="J2" s="11" t="s">
        <v>42</v>
      </c>
      <c r="S2" s="11" t="s">
        <v>42</v>
      </c>
    </row>
    <row r="3" spans="1:26" x14ac:dyDescent="0.2">
      <c r="B3" t="s">
        <v>0</v>
      </c>
      <c r="C3" t="s">
        <v>1</v>
      </c>
      <c r="D3" t="s">
        <v>2</v>
      </c>
      <c r="E3" t="s">
        <v>3</v>
      </c>
      <c r="K3" t="s">
        <v>0</v>
      </c>
      <c r="L3" t="s">
        <v>1</v>
      </c>
      <c r="M3" t="s">
        <v>2</v>
      </c>
      <c r="N3" t="s">
        <v>3</v>
      </c>
      <c r="T3" t="s">
        <v>0</v>
      </c>
      <c r="U3" t="s">
        <v>1</v>
      </c>
      <c r="V3" t="s">
        <v>2</v>
      </c>
      <c r="W3" t="s">
        <v>3</v>
      </c>
    </row>
    <row r="4" spans="1:26" x14ac:dyDescent="0.2">
      <c r="A4" t="s">
        <v>4</v>
      </c>
      <c r="B4">
        <v>-4.3800829461779296</v>
      </c>
      <c r="C4">
        <v>2.28541360333336E-2</v>
      </c>
      <c r="D4">
        <v>-191.65384067852801</v>
      </c>
      <c r="E4" s="11">
        <v>0</v>
      </c>
      <c r="F4">
        <f>EXP(B4)</f>
        <v>1.252431973353604E-2</v>
      </c>
      <c r="H4" s="10"/>
      <c r="J4" t="s">
        <v>4</v>
      </c>
      <c r="K4">
        <v>-4.4506763197714498</v>
      </c>
      <c r="L4">
        <v>2.2018726776370401E-2</v>
      </c>
      <c r="M4">
        <v>-202.13141136515301</v>
      </c>
      <c r="N4">
        <v>0</v>
      </c>
      <c r="O4">
        <f>EXP(K4)</f>
        <v>1.1670671194986642E-2</v>
      </c>
      <c r="Q4" s="10"/>
      <c r="S4" t="s">
        <v>4</v>
      </c>
      <c r="T4">
        <v>-4.4719487978248704</v>
      </c>
      <c r="U4">
        <v>2.3958633459526799E-2</v>
      </c>
      <c r="V4">
        <v>-186.652915967821</v>
      </c>
      <c r="W4">
        <v>0</v>
      </c>
      <c r="X4">
        <f>EXP(T4)</f>
        <v>1.1425029069544186E-2</v>
      </c>
      <c r="Z4" s="10"/>
    </row>
    <row r="5" spans="1:26" x14ac:dyDescent="0.2">
      <c r="A5" t="s">
        <v>5</v>
      </c>
      <c r="B5">
        <v>0.124931916361675</v>
      </c>
      <c r="C5">
        <v>2.0913702157147399E-2</v>
      </c>
      <c r="D5">
        <v>5.97368727081055</v>
      </c>
      <c r="E5" s="12">
        <v>2.3195024416520102E-9</v>
      </c>
      <c r="F5">
        <f>EXP(B4+B5)</f>
        <v>1.419094732755437E-2</v>
      </c>
      <c r="G5" s="2">
        <f>(F5-F4)/F4</f>
        <v>0.13307130682360696</v>
      </c>
      <c r="H5" s="9">
        <v>0.13307130682360696</v>
      </c>
      <c r="J5" t="s">
        <v>5</v>
      </c>
      <c r="K5">
        <v>0.118806409553943</v>
      </c>
      <c r="L5">
        <v>2.0304666005137001E-2</v>
      </c>
      <c r="M5">
        <v>5.8511875804253801</v>
      </c>
      <c r="N5" s="1">
        <v>4.8807538278141897E-9</v>
      </c>
      <c r="O5">
        <f>EXP(K4+K5)</f>
        <v>1.3142948364734159E-2</v>
      </c>
      <c r="P5" s="2">
        <f>(O5-O4)/O4</f>
        <v>0.12615188493871388</v>
      </c>
      <c r="Q5" s="9">
        <v>0.12615188493871388</v>
      </c>
      <c r="S5" t="s">
        <v>5</v>
      </c>
      <c r="T5">
        <v>0.11509461312573201</v>
      </c>
      <c r="U5">
        <v>2.16919309953356E-2</v>
      </c>
      <c r="V5">
        <v>5.3058721766393599</v>
      </c>
      <c r="W5" s="1">
        <v>1.12135519166268E-7</v>
      </c>
      <c r="X5">
        <f>EXP(T4+T5)</f>
        <v>1.2818649391723299E-2</v>
      </c>
      <c r="Y5" s="2">
        <f>(X5-X4)/X4</f>
        <v>0.1219795865460072</v>
      </c>
      <c r="Z5" s="9">
        <v>0.1219795865460072</v>
      </c>
    </row>
    <row r="6" spans="1:26" x14ac:dyDescent="0.2">
      <c r="A6" t="s">
        <v>6</v>
      </c>
      <c r="B6">
        <v>-0.50694257199961601</v>
      </c>
      <c r="C6">
        <v>2.0327577431195998E-2</v>
      </c>
      <c r="D6">
        <v>-24.938661466940399</v>
      </c>
      <c r="E6" s="12">
        <v>2.8346763537226401E-137</v>
      </c>
      <c r="F6">
        <f>EXP(B4+B6)</f>
        <v>7.5438281154897547E-3</v>
      </c>
      <c r="G6">
        <f>(F6-F4)/F4</f>
        <v>-0.39766563965228025</v>
      </c>
      <c r="H6" s="9">
        <v>-0.39766563965228025</v>
      </c>
      <c r="J6" t="s">
        <v>6</v>
      </c>
      <c r="K6">
        <v>-0.40852043864537202</v>
      </c>
      <c r="L6">
        <v>1.96747154017557E-2</v>
      </c>
      <c r="M6">
        <v>-20.763727977936401</v>
      </c>
      <c r="N6" s="1">
        <v>9.2134466751198492E-96</v>
      </c>
      <c r="O6">
        <f>EXP(K4+K6)</f>
        <v>7.7567119030520276E-3</v>
      </c>
      <c r="P6">
        <f>(O6-O4)/O4</f>
        <v>-0.33536711184322715</v>
      </c>
      <c r="Q6" s="9">
        <v>-0.33536711184322715</v>
      </c>
      <c r="S6" t="s">
        <v>6</v>
      </c>
      <c r="T6">
        <v>-0.54766318674086001</v>
      </c>
      <c r="U6">
        <v>2.1354572983603302E-2</v>
      </c>
      <c r="V6">
        <v>-25.6461783226184</v>
      </c>
      <c r="W6" s="1">
        <v>4.6641547756439999E-145</v>
      </c>
      <c r="X6">
        <f>EXP(T4+T6)</f>
        <v>6.6070898648538639E-3</v>
      </c>
      <c r="Y6">
        <f>(X6-X4)/X4</f>
        <v>-0.42170038915117958</v>
      </c>
      <c r="Z6" s="9">
        <v>-0.42170038915117958</v>
      </c>
    </row>
    <row r="7" spans="1:26" x14ac:dyDescent="0.2">
      <c r="A7" t="s">
        <v>7</v>
      </c>
      <c r="B7">
        <v>-0.71091100508728899</v>
      </c>
      <c r="C7">
        <v>2.2583592713249501E-2</v>
      </c>
      <c r="D7">
        <v>-31.4790925480252</v>
      </c>
      <c r="E7" s="12">
        <v>1.67901916127675E-217</v>
      </c>
      <c r="F7">
        <f>EXP(B4+B7)</f>
        <v>6.1519021563775948E-3</v>
      </c>
      <c r="G7">
        <f>(F7-F4)/F4</f>
        <v>-0.5088034889507963</v>
      </c>
      <c r="H7" s="9">
        <v>-0.5088034889507963</v>
      </c>
      <c r="J7" t="s">
        <v>7</v>
      </c>
      <c r="K7">
        <v>-0.58830640594595696</v>
      </c>
      <c r="L7">
        <v>2.1804018582127601E-2</v>
      </c>
      <c r="M7">
        <v>-26.981558639295098</v>
      </c>
      <c r="N7" s="1">
        <v>2.4328117125392699E-160</v>
      </c>
      <c r="O7">
        <f>EXP(K4+K7)</f>
        <v>6.4803372467711175E-3</v>
      </c>
      <c r="P7">
        <f>(O7-O4)/O4</f>
        <v>-0.44473311444547686</v>
      </c>
      <c r="Q7" s="9">
        <v>-0.44473311444547686</v>
      </c>
      <c r="S7" t="s">
        <v>7</v>
      </c>
      <c r="T7">
        <v>-0.74180424533280898</v>
      </c>
      <c r="U7">
        <v>2.3930647170915E-2</v>
      </c>
      <c r="V7">
        <v>-30.998085427225199</v>
      </c>
      <c r="W7" s="1">
        <v>5.72046292342863E-211</v>
      </c>
      <c r="X7">
        <f>EXP(T4+T7)</f>
        <v>5.4412142072492228E-3</v>
      </c>
      <c r="Y7">
        <f>(X7-X4)/X4</f>
        <v>-0.52374613892634014</v>
      </c>
      <c r="Z7" s="9">
        <v>-0.52374613892634014</v>
      </c>
    </row>
    <row r="8" spans="1:26" x14ac:dyDescent="0.2">
      <c r="A8" t="s">
        <v>8</v>
      </c>
      <c r="B8">
        <v>-5.9823715228120598E-2</v>
      </c>
      <c r="C8">
        <v>1.26904916061079E-2</v>
      </c>
      <c r="D8">
        <v>-4.7140581377736197</v>
      </c>
      <c r="E8" s="12">
        <v>2.4283132935173499E-6</v>
      </c>
      <c r="F8">
        <f>EXP(B4+B8)</f>
        <v>1.179703958745257E-2</v>
      </c>
      <c r="G8">
        <f>(F8-F4)/F4</f>
        <v>-5.8069433035636372E-2</v>
      </c>
      <c r="H8" s="9">
        <v>-5.8069433035636372E-2</v>
      </c>
      <c r="J8" t="s">
        <v>8</v>
      </c>
      <c r="K8">
        <v>-7.6536361043657394E-2</v>
      </c>
      <c r="L8">
        <v>1.30724501514232E-2</v>
      </c>
      <c r="M8">
        <v>-5.8547831628430202</v>
      </c>
      <c r="N8" s="1">
        <v>4.7763277423868698E-9</v>
      </c>
      <c r="O8">
        <f>EXP(K4+K8)</f>
        <v>1.0810767175258577E-2</v>
      </c>
      <c r="P8">
        <f>(O8-O4)/O4</f>
        <v>-7.3680768257566254E-2</v>
      </c>
      <c r="Q8" s="9">
        <v>-7.3680768257566254E-2</v>
      </c>
      <c r="S8" t="s">
        <v>8</v>
      </c>
      <c r="T8">
        <v>-7.1258044536374299E-2</v>
      </c>
      <c r="U8">
        <v>1.3957142810507301E-2</v>
      </c>
      <c r="V8">
        <v>-5.1054893901873202</v>
      </c>
      <c r="W8" s="1">
        <v>3.2993950126027702E-7</v>
      </c>
      <c r="X8">
        <f>EXP(T4+T8)</f>
        <v>1.0639233444421135E-2</v>
      </c>
      <c r="Y8">
        <f>(X8-X4)/X4</f>
        <v>-6.877843551556069E-2</v>
      </c>
      <c r="Z8" s="9">
        <v>-6.877843551556069E-2</v>
      </c>
    </row>
    <row r="9" spans="1:26" x14ac:dyDescent="0.2">
      <c r="A9" t="s">
        <v>9</v>
      </c>
      <c r="B9">
        <v>-0.72124709817384802</v>
      </c>
      <c r="C9">
        <v>2.1733575661020101E-2</v>
      </c>
      <c r="D9">
        <v>-33.185846149901103</v>
      </c>
      <c r="E9" s="12">
        <v>1.72287479288666E-241</v>
      </c>
      <c r="F9">
        <f>EXP(B4+B9)</f>
        <v>6.0886430124190783E-3</v>
      </c>
      <c r="G9">
        <f>(F9-F4)/F4</f>
        <v>-0.51385439353518902</v>
      </c>
      <c r="H9" s="9">
        <v>-0.51385439353518902</v>
      </c>
      <c r="J9" t="s">
        <v>9</v>
      </c>
      <c r="K9">
        <v>-0.74629159571734405</v>
      </c>
      <c r="L9">
        <v>2.16319423517485E-2</v>
      </c>
      <c r="M9">
        <v>-34.499518516746697</v>
      </c>
      <c r="N9" s="1">
        <v>8.1559292790471307E-261</v>
      </c>
      <c r="O9">
        <f>EXP(K4+K9)</f>
        <v>5.5333164943131745E-3</v>
      </c>
      <c r="P9">
        <f>(O9-O4)/O4</f>
        <v>-0.52587846903868596</v>
      </c>
      <c r="Q9" s="9">
        <v>-0.52587846903868596</v>
      </c>
      <c r="S9" t="s">
        <v>9</v>
      </c>
      <c r="T9">
        <v>-0.75697028148064904</v>
      </c>
      <c r="U9">
        <v>2.32517085590907E-2</v>
      </c>
      <c r="V9">
        <v>-32.5554691844224</v>
      </c>
      <c r="W9" s="1">
        <v>1.7520326489383498E-232</v>
      </c>
      <c r="X9">
        <f>EXP(T4+T9)</f>
        <v>5.3593151675766417E-3</v>
      </c>
      <c r="Y9">
        <f>(X9-X4)/X4</f>
        <v>-0.53091452678549222</v>
      </c>
      <c r="Z9" s="9">
        <v>-0.53091452678549222</v>
      </c>
    </row>
    <row r="10" spans="1:26" x14ac:dyDescent="0.2">
      <c r="A10" t="s">
        <v>10</v>
      </c>
      <c r="B10">
        <v>-9.9215738041854795E-2</v>
      </c>
      <c r="C10">
        <v>1.3016872937506399E-2</v>
      </c>
      <c r="D10">
        <v>-7.6220870033983399</v>
      </c>
      <c r="E10" s="12">
        <v>2.4960669586628398E-14</v>
      </c>
      <c r="F10">
        <f>EXP(B4+B10)</f>
        <v>1.1341364243942758E-2</v>
      </c>
      <c r="G10">
        <f>(F10-F4)/F4</f>
        <v>-9.445267405827347E-2</v>
      </c>
      <c r="H10" s="9">
        <v>-9.445267405827347E-2</v>
      </c>
      <c r="J10" t="s">
        <v>10</v>
      </c>
      <c r="K10">
        <v>-0.128698802758443</v>
      </c>
      <c r="L10">
        <v>1.32943251567504E-2</v>
      </c>
      <c r="M10">
        <v>-9.6807322854665205</v>
      </c>
      <c r="N10" s="1">
        <v>3.6409862385601399E-22</v>
      </c>
      <c r="O10">
        <f>EXP(K4+K10)</f>
        <v>1.0261306352599203E-2</v>
      </c>
      <c r="P10">
        <f>(O10-O4)/O4</f>
        <v>-0.12076125004642907</v>
      </c>
      <c r="Q10" s="9">
        <v>-0.12076125004642907</v>
      </c>
      <c r="S10" t="s">
        <v>10</v>
      </c>
      <c r="T10">
        <v>-0.128630014230594</v>
      </c>
      <c r="U10">
        <v>1.4725653449432399E-2</v>
      </c>
      <c r="V10">
        <v>-8.7350972011060204</v>
      </c>
      <c r="W10" s="1">
        <v>2.4344669850948399E-18</v>
      </c>
      <c r="X10">
        <f>EXP(T4+T10)</f>
        <v>1.0046019304400291E-2</v>
      </c>
      <c r="Y10">
        <f>(X10-X4)/X4</f>
        <v>-0.12070076642692622</v>
      </c>
      <c r="Z10" s="9">
        <v>-0.12070076642692622</v>
      </c>
    </row>
    <row r="11" spans="1:26" x14ac:dyDescent="0.2">
      <c r="A11" t="s">
        <v>32</v>
      </c>
      <c r="B11">
        <v>-0.174926138167835</v>
      </c>
      <c r="C11">
        <v>2.2614168013565999E-2</v>
      </c>
      <c r="D11">
        <v>-7.7352453587015901</v>
      </c>
      <c r="E11" s="12">
        <v>1.0320387128563E-14</v>
      </c>
      <c r="F11">
        <f>EXP(B4+B11)</f>
        <v>1.0514404715191219E-2</v>
      </c>
      <c r="G11">
        <f>(F11-F4)/F4</f>
        <v>-0.16048097310729981</v>
      </c>
      <c r="H11" s="9">
        <v>-0.16048097310729981</v>
      </c>
      <c r="J11" t="s">
        <v>32</v>
      </c>
      <c r="K11">
        <v>-0.24649265782714699</v>
      </c>
      <c r="L11">
        <v>2.27978016219503E-2</v>
      </c>
      <c r="M11">
        <v>-10.8121239896139</v>
      </c>
      <c r="N11" s="1">
        <v>3.0160467781114201E-27</v>
      </c>
      <c r="O11">
        <f>EXP(K4+K11)</f>
        <v>9.1210625172403661E-3</v>
      </c>
      <c r="P11">
        <f>(O11-O4)/O4</f>
        <v>-0.21846290030358395</v>
      </c>
      <c r="Q11" s="9">
        <v>-0.21846290030358395</v>
      </c>
      <c r="S11" t="s">
        <v>32</v>
      </c>
      <c r="T11">
        <v>-0.217035930130659</v>
      </c>
      <c r="U11">
        <v>2.52113322241647E-2</v>
      </c>
      <c r="V11">
        <v>-8.6086656667287702</v>
      </c>
      <c r="W11" s="1">
        <v>7.39158798021451E-18</v>
      </c>
      <c r="X11">
        <f>EXP(T4+T11)</f>
        <v>9.1960178781970645E-3</v>
      </c>
      <c r="Y11">
        <f>(X11-X4)/X4</f>
        <v>-0.19509895141440112</v>
      </c>
      <c r="Z11" s="9">
        <v>-0.19509895141440112</v>
      </c>
    </row>
    <row r="12" spans="1:26" x14ac:dyDescent="0.2">
      <c r="A12" t="s">
        <v>33</v>
      </c>
      <c r="B12">
        <v>4.8205314768822803E-2</v>
      </c>
      <c r="C12">
        <v>2.1541016270010201E-2</v>
      </c>
      <c r="D12">
        <v>2.2378384642852298</v>
      </c>
      <c r="E12" s="11">
        <v>2.5231591081155899E-2</v>
      </c>
      <c r="F12">
        <f>EXP(B4+B12)</f>
        <v>1.3142846885903416E-2</v>
      </c>
      <c r="G12">
        <f>(F12-F4)/F4</f>
        <v>4.9386087669988372E-2</v>
      </c>
      <c r="H12" s="9">
        <v>4.9386087669988372E-2</v>
      </c>
      <c r="J12" t="s">
        <v>33</v>
      </c>
      <c r="K12">
        <v>-9.26735729325367E-3</v>
      </c>
      <c r="L12">
        <v>2.15852015950561E-2</v>
      </c>
      <c r="M12">
        <v>-0.42933846378234702</v>
      </c>
      <c r="N12">
        <v>0.66767692904527798</v>
      </c>
      <c r="O12">
        <f>EXP(K4+K12)</f>
        <v>1.1563014532047677E-2</v>
      </c>
      <c r="P12">
        <f>(O12-O4)/O4</f>
        <v>-9.2245476837023062E-3</v>
      </c>
      <c r="Q12" s="9">
        <v>-9.2245476837023062E-3</v>
      </c>
      <c r="S12" t="s">
        <v>33</v>
      </c>
      <c r="T12">
        <v>4.5146884146113501E-2</v>
      </c>
      <c r="U12">
        <v>2.37730685226204E-2</v>
      </c>
      <c r="V12">
        <v>1.8990768525802899</v>
      </c>
      <c r="W12">
        <v>5.7554372061080702E-2</v>
      </c>
      <c r="X12">
        <f>EXP(T4+T12)</f>
        <v>1.1952654233488402E-2</v>
      </c>
      <c r="Y12">
        <f>(X12-X4)/X4</f>
        <v>4.6181516102283875E-2</v>
      </c>
      <c r="Z12" s="9">
        <v>4.6181516102283875E-2</v>
      </c>
    </row>
    <row r="13" spans="1:26" x14ac:dyDescent="0.2">
      <c r="A13" t="s">
        <v>34</v>
      </c>
      <c r="B13">
        <v>0.23148318903344101</v>
      </c>
      <c r="C13">
        <v>5.1836817170952502E-2</v>
      </c>
      <c r="D13">
        <v>4.4656134706348398</v>
      </c>
      <c r="E13" s="12">
        <v>7.9839642399207406E-6</v>
      </c>
      <c r="F13">
        <f>EXP(B4+B13)</f>
        <v>1.5786505958113074E-2</v>
      </c>
      <c r="G13">
        <f>(F13-F4)/F4</f>
        <v>0.26046813671180596</v>
      </c>
      <c r="H13" s="9">
        <v>0.26046813671180596</v>
      </c>
      <c r="J13" t="s">
        <v>34</v>
      </c>
      <c r="K13">
        <v>0.276900989184516</v>
      </c>
      <c r="L13">
        <v>4.43850159538592E-2</v>
      </c>
      <c r="M13">
        <v>6.2386141636711496</v>
      </c>
      <c r="N13" s="1">
        <v>4.4146437958010401E-10</v>
      </c>
      <c r="O13">
        <f>EXP(K4+K13)</f>
        <v>1.5394032716642461E-2</v>
      </c>
      <c r="P13">
        <f>(O13-O4)/O4</f>
        <v>0.31903576576257753</v>
      </c>
      <c r="Q13" s="9">
        <v>0.31903576576257753</v>
      </c>
      <c r="S13" t="s">
        <v>34</v>
      </c>
      <c r="T13">
        <v>0.23811867172847601</v>
      </c>
      <c r="U13">
        <v>5.0595528547897797E-2</v>
      </c>
      <c r="V13">
        <v>4.70631849419369</v>
      </c>
      <c r="W13" s="1">
        <v>2.5223035135140202E-6</v>
      </c>
      <c r="X13">
        <f>EXP(T4+T13)</f>
        <v>1.449675966227422E-2</v>
      </c>
      <c r="Y13">
        <f>(X13-X4)/X4</f>
        <v>0.26885976167171216</v>
      </c>
      <c r="Z13" s="9">
        <v>0.26885976167171216</v>
      </c>
    </row>
    <row r="14" spans="1:26" x14ac:dyDescent="0.2">
      <c r="A14" t="s">
        <v>35</v>
      </c>
      <c r="B14">
        <v>7.5461871737722605E-2</v>
      </c>
      <c r="C14">
        <v>1.8939506761370101E-2</v>
      </c>
      <c r="D14">
        <v>3.9843630928994398</v>
      </c>
      <c r="E14" s="12">
        <v>6.7661351591791801E-5</v>
      </c>
      <c r="F14">
        <f>EXP(B4+B14)</f>
        <v>1.3506002341795819E-2</v>
      </c>
      <c r="G14" s="2">
        <f>(F14-F13)/F13</f>
        <v>-0.14445904764285403</v>
      </c>
      <c r="H14" s="9">
        <v>-0.14445904764285403</v>
      </c>
      <c r="J14" t="s">
        <v>35</v>
      </c>
      <c r="K14">
        <v>5.2118200716929901E-2</v>
      </c>
      <c r="L14">
        <v>1.8610066775033698E-2</v>
      </c>
      <c r="M14">
        <v>2.8005380822625101</v>
      </c>
      <c r="N14">
        <v>5.1017487468377701E-3</v>
      </c>
      <c r="O14">
        <f>EXP(K4+K14)</f>
        <v>1.2295055134093699E-2</v>
      </c>
      <c r="P14" s="2">
        <f>(O14-O13)/O13</f>
        <v>-0.20131031547038764</v>
      </c>
      <c r="Q14" s="9">
        <v>-0.20131031547038764</v>
      </c>
      <c r="S14" t="s">
        <v>35</v>
      </c>
      <c r="T14">
        <v>9.1418164450703596E-2</v>
      </c>
      <c r="U14">
        <v>2.0625793744381799E-2</v>
      </c>
      <c r="V14">
        <v>4.4322252798443103</v>
      </c>
      <c r="W14" s="1">
        <v>9.3265495561641306E-6</v>
      </c>
      <c r="X14">
        <f>EXP(T4+T14)</f>
        <v>1.2518714010848518E-2</v>
      </c>
      <c r="Y14" s="2">
        <f>(X14-X13)/X13</f>
        <v>-0.13644743359947445</v>
      </c>
      <c r="Z14" s="9">
        <v>-0.13644743359947445</v>
      </c>
    </row>
    <row r="15" spans="1:26" x14ac:dyDescent="0.2">
      <c r="A15" t="s">
        <v>36</v>
      </c>
      <c r="B15">
        <v>6.9825829177061705E-2</v>
      </c>
      <c r="C15">
        <v>3.1190763752998299E-2</v>
      </c>
      <c r="D15">
        <v>2.2386700668831701</v>
      </c>
      <c r="E15" s="11">
        <v>2.51773915442518E-2</v>
      </c>
      <c r="F15">
        <f>EXP(B4+B15)</f>
        <v>1.3430096044264862E-2</v>
      </c>
      <c r="G15">
        <f>(F15-F13)/F13</f>
        <v>-0.14926735023573698</v>
      </c>
      <c r="H15" s="9">
        <v>-0.14926735023573698</v>
      </c>
      <c r="J15" t="s">
        <v>36</v>
      </c>
      <c r="K15">
        <v>5.16768459971894E-2</v>
      </c>
      <c r="L15">
        <v>3.1150860145839301E-2</v>
      </c>
      <c r="M15">
        <v>1.65892196091066</v>
      </c>
      <c r="N15">
        <v>9.7131518732383904E-2</v>
      </c>
      <c r="O15">
        <f>EXP(K4+K15)</f>
        <v>1.228962985080605E-2</v>
      </c>
      <c r="P15">
        <f>(O15-O13)/O13</f>
        <v>-0.20166274315373164</v>
      </c>
      <c r="Q15" s="9">
        <v>-0.20166274315373164</v>
      </c>
      <c r="S15" t="s">
        <v>36</v>
      </c>
      <c r="T15">
        <v>7.7257890593573894E-2</v>
      </c>
      <c r="U15">
        <v>3.4495378886023699E-2</v>
      </c>
      <c r="V15">
        <v>2.2396591395282801</v>
      </c>
      <c r="W15">
        <v>2.5113060164523499E-2</v>
      </c>
      <c r="X15">
        <f>EXP(T4+T15)</f>
        <v>1.2342694773591815E-2</v>
      </c>
      <c r="Y15">
        <f>(X15-X13)/X13</f>
        <v>-0.1485894047266339</v>
      </c>
      <c r="Z15" s="9">
        <v>-0.1485894047266339</v>
      </c>
    </row>
    <row r="16" spans="1:26" x14ac:dyDescent="0.2">
      <c r="A16" t="s">
        <v>37</v>
      </c>
      <c r="B16">
        <v>9.0664099592976805E-2</v>
      </c>
      <c r="C16">
        <v>2.08500980294162E-2</v>
      </c>
      <c r="D16">
        <v>4.3483776174607902</v>
      </c>
      <c r="E16" s="12">
        <v>1.3714831481602699E-5</v>
      </c>
      <c r="F16">
        <f>EXP(B4+B16)</f>
        <v>1.3712892276298754E-2</v>
      </c>
      <c r="G16">
        <f>(F16-F13)/F13</f>
        <v>-0.13135355520191214</v>
      </c>
      <c r="H16" s="9">
        <v>-0.13135355520191214</v>
      </c>
      <c r="J16" t="s">
        <v>37</v>
      </c>
      <c r="K16">
        <v>5.9195741497902001E-2</v>
      </c>
      <c r="L16">
        <v>2.06308902706062E-2</v>
      </c>
      <c r="M16">
        <v>2.8692771238399302</v>
      </c>
      <c r="N16">
        <v>4.1141116404341104E-3</v>
      </c>
      <c r="O16">
        <f>EXP(K4+K16)</f>
        <v>1.2382382555371808E-2</v>
      </c>
      <c r="P16">
        <f>(O16-O13)/O13</f>
        <v>-0.19563750556504683</v>
      </c>
      <c r="Q16" s="9">
        <v>-0.19563750556504683</v>
      </c>
      <c r="S16" t="s">
        <v>37</v>
      </c>
      <c r="T16">
        <v>9.6170767791070005E-2</v>
      </c>
      <c r="U16">
        <v>2.2828161473207501E-2</v>
      </c>
      <c r="V16">
        <v>4.2128126657918399</v>
      </c>
      <c r="W16" s="1">
        <v>2.52210234554618E-5</v>
      </c>
      <c r="X16">
        <f>EXP(T4+T16)</f>
        <v>1.2578352098706412E-2</v>
      </c>
      <c r="Y16">
        <f>(X16-X13)/X13</f>
        <v>-0.13233354268541775</v>
      </c>
      <c r="Z16" s="9">
        <v>-0.13233354268541775</v>
      </c>
    </row>
    <row r="17" spans="1:26" x14ac:dyDescent="0.2">
      <c r="A17" t="s">
        <v>39</v>
      </c>
      <c r="B17">
        <v>2.4787590551660001E-2</v>
      </c>
      <c r="C17">
        <v>1.7194627115766001E-2</v>
      </c>
      <c r="D17">
        <v>1.4415893048900099</v>
      </c>
      <c r="E17">
        <v>0.14941826736612099</v>
      </c>
      <c r="F17">
        <f>EXP(B4+B17)</f>
        <v>1.2838647057491978E-2</v>
      </c>
      <c r="G17">
        <f>(F17-F13)/F13</f>
        <v>-0.18673282792549284</v>
      </c>
      <c r="H17" s="9">
        <v>-0.18673282792549284</v>
      </c>
      <c r="J17" t="s">
        <v>39</v>
      </c>
      <c r="K17">
        <v>-7.9434549354866994E-3</v>
      </c>
      <c r="L17">
        <v>1.6818683961489299E-2</v>
      </c>
      <c r="M17">
        <v>-0.47229943518026102</v>
      </c>
      <c r="N17">
        <v>0.63671307346489103</v>
      </c>
      <c r="O17">
        <f>EXP(K4+K17)</f>
        <v>1.1578332972071578E-2</v>
      </c>
      <c r="P17">
        <f>(O17-O13)/O13</f>
        <v>-0.24786875634256234</v>
      </c>
      <c r="Q17" s="9">
        <v>-0.24786875634256234</v>
      </c>
      <c r="S17" t="s">
        <v>39</v>
      </c>
      <c r="T17">
        <v>3.9511379546282198E-3</v>
      </c>
      <c r="U17">
        <v>1.87595294133979E-2</v>
      </c>
      <c r="V17">
        <v>0.21062031288516</v>
      </c>
      <c r="W17">
        <v>0.83318356046850905</v>
      </c>
      <c r="X17">
        <f>EXP(T4+T17)</f>
        <v>1.1470260233975037E-2</v>
      </c>
      <c r="Y17">
        <f>(X17-X13)/X13</f>
        <v>-0.2087707528307324</v>
      </c>
      <c r="Z17" s="9">
        <v>-0.2087707528307324</v>
      </c>
    </row>
    <row r="18" spans="1:26" x14ac:dyDescent="0.2">
      <c r="A18" t="s">
        <v>38</v>
      </c>
      <c r="B18">
        <v>-7.0179285424481902E-2</v>
      </c>
      <c r="C18">
        <v>3.5748193941972102E-2</v>
      </c>
      <c r="D18">
        <v>-1.9631561118416101</v>
      </c>
      <c r="E18" s="11">
        <v>4.9628037224169197E-2</v>
      </c>
      <c r="F18">
        <f>EXP(B4+B18)</f>
        <v>1.1675504882570575E-2</v>
      </c>
      <c r="G18">
        <f t="shared" ref="G18" si="0">(F18-F16)/F16</f>
        <v>-0.1485745933590962</v>
      </c>
      <c r="H18" s="9">
        <v>-0.1485745933590962</v>
      </c>
      <c r="J18" t="s">
        <v>38</v>
      </c>
      <c r="K18">
        <v>-5.3940854922886902E-2</v>
      </c>
      <c r="L18">
        <v>3.4910263197199899E-2</v>
      </c>
      <c r="M18">
        <v>-1.54512885274418</v>
      </c>
      <c r="N18">
        <v>0.122315099265491</v>
      </c>
      <c r="O18">
        <f>EXP(K4+K18)</f>
        <v>1.1057822590985374E-2</v>
      </c>
      <c r="P18">
        <f t="shared" ref="P18" si="1">(O18-O16)/O16</f>
        <v>-0.1069713327352986</v>
      </c>
      <c r="Q18" s="9">
        <v>-0.1069713327352986</v>
      </c>
      <c r="S18" t="s">
        <v>38</v>
      </c>
      <c r="T18">
        <v>-5.3519905070524398E-2</v>
      </c>
      <c r="U18">
        <v>3.8970875438370002E-2</v>
      </c>
      <c r="V18">
        <v>-1.3733308392099799</v>
      </c>
      <c r="W18">
        <v>0.169649519541547</v>
      </c>
      <c r="X18">
        <f>EXP(T4+T18)</f>
        <v>1.0829637364321163E-2</v>
      </c>
      <c r="Y18">
        <f t="shared" ref="Y18" si="2">(X18-X16)/X16</f>
        <v>-0.13902574205766516</v>
      </c>
      <c r="Z18" s="9">
        <v>-0.13902574205766516</v>
      </c>
    </row>
    <row r="19" spans="1:26" x14ac:dyDescent="0.2">
      <c r="A19" t="s">
        <v>40</v>
      </c>
      <c r="B19">
        <v>7.5142840148996401E-3</v>
      </c>
      <c r="C19">
        <v>1.8307784288124102E-2</v>
      </c>
      <c r="D19">
        <v>0.41044202272876901</v>
      </c>
      <c r="E19">
        <v>0.68148172527279605</v>
      </c>
      <c r="F19">
        <f>EXP(B4+B19)</f>
        <v>1.2618785505932801E-2</v>
      </c>
      <c r="G19">
        <f t="shared" ref="G19:G20" si="3">(F19-F16)/F16</f>
        <v>-7.9786725391039301E-2</v>
      </c>
      <c r="H19" s="9">
        <v>-7.9786725391039301E-2</v>
      </c>
      <c r="J19" t="s">
        <v>40</v>
      </c>
      <c r="K19">
        <v>5.8154518006262703E-3</v>
      </c>
      <c r="L19">
        <v>1.7869897907202101E-2</v>
      </c>
      <c r="M19">
        <v>0.32543284974686199</v>
      </c>
      <c r="N19">
        <v>0.74485349688826497</v>
      </c>
      <c r="O19">
        <f>EXP(K4+K19)</f>
        <v>1.1738739151928294E-2</v>
      </c>
      <c r="P19">
        <f t="shared" ref="P19:P20" si="4">(O19-O16)/O16</f>
        <v>-5.1980578096764124E-2</v>
      </c>
      <c r="Q19" s="9">
        <v>-5.1980578096764124E-2</v>
      </c>
      <c r="S19" t="s">
        <v>40</v>
      </c>
      <c r="T19">
        <v>-2.35901858248534E-3</v>
      </c>
      <c r="U19">
        <v>1.9987638089911601E-2</v>
      </c>
      <c r="V19">
        <v>-0.118023879153386</v>
      </c>
      <c r="W19">
        <v>0.90604873728714097</v>
      </c>
      <c r="X19">
        <f>EXP(T4+T19)</f>
        <v>1.1398108978645157E-2</v>
      </c>
      <c r="Y19">
        <f t="shared" ref="Y19:Y20" si="5">(X19-X16)/X16</f>
        <v>-9.3831299267145993E-2</v>
      </c>
      <c r="Z19" s="9">
        <v>-9.3831299267145993E-2</v>
      </c>
    </row>
    <row r="20" spans="1:26" x14ac:dyDescent="0.2">
      <c r="A20" t="s">
        <v>41</v>
      </c>
      <c r="B20">
        <v>-0.12974985640297301</v>
      </c>
      <c r="C20">
        <v>1.9822614964280501E-2</v>
      </c>
      <c r="D20">
        <v>-6.5455469238935802</v>
      </c>
      <c r="E20" s="12">
        <v>5.9278041486007204E-11</v>
      </c>
      <c r="F20">
        <f>EXP(B4+B20)</f>
        <v>1.1000299243701739E-2</v>
      </c>
      <c r="G20">
        <f t="shared" si="3"/>
        <v>-0.1431885934365236</v>
      </c>
      <c r="H20" s="9">
        <v>-0.1431885934365236</v>
      </c>
      <c r="J20" t="s">
        <v>41</v>
      </c>
      <c r="K20">
        <v>-0.15386487292093601</v>
      </c>
      <c r="L20">
        <v>1.9431415029566398E-2</v>
      </c>
      <c r="M20">
        <v>-7.9183565729422503</v>
      </c>
      <c r="N20" s="1">
        <v>2.40670347636253E-15</v>
      </c>
      <c r="O20">
        <f>EXP(K4+K20)</f>
        <v>1.0006291911534701E-2</v>
      </c>
      <c r="P20">
        <f t="shared" si="4"/>
        <v>-0.13577438689393728</v>
      </c>
      <c r="Q20" s="9">
        <v>-0.13577438689393728</v>
      </c>
      <c r="S20" t="s">
        <v>41</v>
      </c>
      <c r="T20">
        <v>-0.16901929338160199</v>
      </c>
      <c r="U20">
        <v>2.1715736010581799E-2</v>
      </c>
      <c r="V20">
        <v>-7.7832634039777</v>
      </c>
      <c r="W20" s="1">
        <v>7.0677265310439698E-15</v>
      </c>
      <c r="X20">
        <f>EXP(T4+T20)</f>
        <v>9.6483526195296678E-3</v>
      </c>
      <c r="Y20">
        <f t="shared" si="5"/>
        <v>-0.15883751347234987</v>
      </c>
      <c r="Z20" s="9">
        <v>-0.15883751347234987</v>
      </c>
    </row>
    <row r="21" spans="1:26" x14ac:dyDescent="0.2">
      <c r="A21" t="s">
        <v>12</v>
      </c>
      <c r="B21">
        <v>-0.19096051217205301</v>
      </c>
      <c r="C21">
        <v>2.5968151580571901E-2</v>
      </c>
      <c r="D21">
        <v>-7.3536428489935401</v>
      </c>
      <c r="E21" s="12">
        <v>1.9287666953192401E-13</v>
      </c>
      <c r="F21">
        <f>EXP(B4+B5+B9+B21)</f>
        <v>5.699603658463186E-3</v>
      </c>
      <c r="G21">
        <f t="shared" ref="G21" si="6">(F21-F19)/F19</f>
        <v>-0.5483239131227422</v>
      </c>
      <c r="H21" s="9">
        <v>-0.5483239131227422</v>
      </c>
      <c r="J21" t="s">
        <v>12</v>
      </c>
      <c r="K21">
        <v>-0.18820056514401401</v>
      </c>
      <c r="L21">
        <v>2.6075120360536799E-2</v>
      </c>
      <c r="M21">
        <v>-7.2176297766527</v>
      </c>
      <c r="N21" s="1">
        <v>5.2901502361308101E-13</v>
      </c>
      <c r="O21">
        <f>EXP(K4+K5+K9+K21)</f>
        <v>5.1623567406309826E-3</v>
      </c>
      <c r="P21">
        <f t="shared" ref="P21" si="7">(O21-O19)/O19</f>
        <v>-0.56022902683011111</v>
      </c>
      <c r="Q21" s="9">
        <v>-0.56022902683011111</v>
      </c>
      <c r="S21" t="s">
        <v>12</v>
      </c>
      <c r="T21">
        <v>-0.18582944842954899</v>
      </c>
      <c r="U21">
        <v>2.7857479032082199E-2</v>
      </c>
      <c r="V21">
        <v>-6.6707202118159099</v>
      </c>
      <c r="W21" s="1">
        <v>2.5455110385585102E-11</v>
      </c>
      <c r="X21">
        <f>EXP(T4+T5+T9+T21)</f>
        <v>4.9933217236063374E-3</v>
      </c>
      <c r="Y21">
        <f t="shared" ref="Y21" si="8">(X21-X19)/X19</f>
        <v>-0.56191665363425292</v>
      </c>
      <c r="Z21" s="9">
        <v>-0.56191665363425292</v>
      </c>
    </row>
    <row r="22" spans="1:26" x14ac:dyDescent="0.2">
      <c r="A22" t="s">
        <v>13</v>
      </c>
      <c r="B22">
        <v>-0.19885761739844501</v>
      </c>
      <c r="C22">
        <v>2.6647472028312202E-2</v>
      </c>
      <c r="D22">
        <v>-7.4625321751783602</v>
      </c>
      <c r="E22" s="12">
        <v>8.4875279511626505E-14</v>
      </c>
      <c r="F22">
        <f>EXP(B4+B6+B9+B22)</f>
        <v>3.006044350555129E-3</v>
      </c>
      <c r="G22">
        <f t="shared" ref="G22" si="9">(F22-F19)/F19</f>
        <v>-0.76178021655556161</v>
      </c>
      <c r="H22" s="9">
        <v>-0.76178021655556161</v>
      </c>
      <c r="J22" t="s">
        <v>13</v>
      </c>
      <c r="K22">
        <v>-0.105840952232806</v>
      </c>
      <c r="L22">
        <v>2.62336216910658E-2</v>
      </c>
      <c r="M22">
        <v>-4.0345535770553198</v>
      </c>
      <c r="N22" s="1">
        <v>5.4706206939449898E-5</v>
      </c>
      <c r="O22">
        <f>EXP(K4+K6+K9+K22)</f>
        <v>3.3082719137357899E-3</v>
      </c>
      <c r="P22">
        <f t="shared" ref="P22" si="10">(O22-O19)/O19</f>
        <v>-0.71817485072982923</v>
      </c>
      <c r="Q22" s="9">
        <v>-0.71817485072982923</v>
      </c>
      <c r="S22" t="s">
        <v>13</v>
      </c>
      <c r="T22">
        <v>-0.207778695174033</v>
      </c>
      <c r="U22">
        <v>2.9118433162564301E-2</v>
      </c>
      <c r="V22">
        <v>-7.1356413311812501</v>
      </c>
      <c r="W22" s="1">
        <v>9.6336915193945407E-13</v>
      </c>
      <c r="X22">
        <f>EXP(T4+T6+T9+T22)</f>
        <v>2.5178221905057703E-3</v>
      </c>
      <c r="Y22">
        <f t="shared" ref="Y22" si="11">(X22-X19)/X19</f>
        <v>-0.77910176194814262</v>
      </c>
      <c r="Z22" s="9">
        <v>-0.77910176194814262</v>
      </c>
    </row>
    <row r="23" spans="1:26" x14ac:dyDescent="0.2">
      <c r="A23" t="s">
        <v>14</v>
      </c>
      <c r="B23">
        <v>6.0385747702068102E-2</v>
      </c>
      <c r="C23">
        <v>2.7570983435813799E-2</v>
      </c>
      <c r="D23">
        <v>2.1901920126515702</v>
      </c>
      <c r="E23" s="11">
        <v>2.8510314273699201E-2</v>
      </c>
      <c r="F23">
        <f>EXP(B4+B7+B9+B23)</f>
        <v>3.1768812521790978E-3</v>
      </c>
      <c r="G23">
        <f t="shared" ref="G23" si="12">(F23-F19)/F19</f>
        <v>-0.74824191672919171</v>
      </c>
      <c r="H23" s="9">
        <v>-0.74824191672919171</v>
      </c>
      <c r="J23" t="s">
        <v>14</v>
      </c>
      <c r="K23">
        <v>9.9459288946876195E-2</v>
      </c>
      <c r="L23">
        <v>2.7110699623569601E-2</v>
      </c>
      <c r="M23">
        <v>3.6686360119016599</v>
      </c>
      <c r="N23">
        <v>2.4384795699174699E-4</v>
      </c>
      <c r="O23">
        <f>EXP(K4+K7+K9+K23)</f>
        <v>3.3937660925020641E-3</v>
      </c>
      <c r="P23">
        <f t="shared" ref="P23" si="13">(O23-O19)/O19</f>
        <v>-0.71089177052336339</v>
      </c>
      <c r="Q23" s="9">
        <v>-0.71089177052336339</v>
      </c>
      <c r="S23" t="s">
        <v>14</v>
      </c>
      <c r="T23">
        <v>4.5864851980130801E-2</v>
      </c>
      <c r="U23">
        <v>3.0019803674441299E-2</v>
      </c>
      <c r="V23">
        <v>1.52781985110649</v>
      </c>
      <c r="W23">
        <v>0.12655727214167101</v>
      </c>
      <c r="X23">
        <f>EXP(T4+T7+T9+T23)</f>
        <v>2.6721858457983425E-3</v>
      </c>
      <c r="Y23">
        <f t="shared" ref="Y23" si="14">(X23-X19)/X19</f>
        <v>-0.76555884394465801</v>
      </c>
      <c r="Z23" s="9">
        <v>-0.76555884394465801</v>
      </c>
    </row>
    <row r="25" spans="1:26" x14ac:dyDescent="0.2">
      <c r="A25" s="11" t="s">
        <v>43</v>
      </c>
      <c r="J25" s="11" t="s">
        <v>43</v>
      </c>
    </row>
    <row r="26" spans="1:26" x14ac:dyDescent="0.2">
      <c r="B26" t="s">
        <v>0</v>
      </c>
      <c r="C26" t="s">
        <v>1</v>
      </c>
      <c r="D26" t="s">
        <v>2</v>
      </c>
      <c r="E26" t="s">
        <v>3</v>
      </c>
      <c r="K26" t="s">
        <v>0</v>
      </c>
      <c r="L26" t="s">
        <v>1</v>
      </c>
      <c r="M26" t="s">
        <v>2</v>
      </c>
      <c r="N26" t="s">
        <v>3</v>
      </c>
      <c r="T26" t="s">
        <v>0</v>
      </c>
      <c r="U26" t="s">
        <v>1</v>
      </c>
      <c r="V26" t="s">
        <v>2</v>
      </c>
      <c r="W26" t="s">
        <v>3</v>
      </c>
    </row>
    <row r="27" spans="1:26" x14ac:dyDescent="0.2">
      <c r="A27" t="s">
        <v>4</v>
      </c>
      <c r="B27">
        <v>-4.3652625701160401</v>
      </c>
      <c r="C27">
        <v>1.83876264107177E-2</v>
      </c>
      <c r="D27">
        <v>-237.40217865051099</v>
      </c>
      <c r="E27">
        <v>0</v>
      </c>
      <c r="F27">
        <f>EXP(B27)</f>
        <v>1.2711317125020254E-2</v>
      </c>
      <c r="H27" s="10"/>
      <c r="J27" t="s">
        <v>4</v>
      </c>
      <c r="K27">
        <v>-4.4524701084821903</v>
      </c>
      <c r="L27">
        <v>1.7817953167449999E-2</v>
      </c>
      <c r="M27">
        <v>-249.886733152717</v>
      </c>
      <c r="N27">
        <v>0</v>
      </c>
      <c r="O27">
        <f>EXP(K27)</f>
        <v>1.1649755241759098E-2</v>
      </c>
      <c r="Q27" s="10"/>
      <c r="S27" t="s">
        <v>4</v>
      </c>
      <c r="T27">
        <v>-4.4708561461096501</v>
      </c>
      <c r="U27">
        <v>1.9099791595137802E-2</v>
      </c>
      <c r="V27">
        <v>-234.07879210827599</v>
      </c>
      <c r="W27">
        <v>0</v>
      </c>
      <c r="X27">
        <f>EXP(T27)</f>
        <v>1.1437519469739386E-2</v>
      </c>
      <c r="Z27" s="10"/>
    </row>
    <row r="28" spans="1:26" x14ac:dyDescent="0.2">
      <c r="A28" t="s">
        <v>5</v>
      </c>
      <c r="B28">
        <v>0.125031040611401</v>
      </c>
      <c r="C28">
        <v>2.0914471911314101E-2</v>
      </c>
      <c r="D28">
        <v>5.9782069153638497</v>
      </c>
      <c r="E28" s="1">
        <v>2.2560706265551999E-9</v>
      </c>
      <c r="F28">
        <f>EXP(B27+B28)</f>
        <v>1.4404256446646124E-2</v>
      </c>
      <c r="G28" s="2">
        <f>(F28-F27)/F27</f>
        <v>0.13318362723352886</v>
      </c>
      <c r="H28" s="9">
        <v>0.13318362723352886</v>
      </c>
      <c r="J28" t="s">
        <v>5</v>
      </c>
      <c r="K28">
        <v>0.118744268357586</v>
      </c>
      <c r="L28">
        <v>2.03036717144215E-2</v>
      </c>
      <c r="M28">
        <v>5.8484135297185498</v>
      </c>
      <c r="N28" s="1">
        <v>4.9628351483727098E-9</v>
      </c>
      <c r="O28">
        <f>EXP(K27+K28)</f>
        <v>1.3118578595083868E-2</v>
      </c>
      <c r="P28" s="2">
        <f>(O28-O27)/O27</f>
        <v>0.12608190668759314</v>
      </c>
      <c r="Q28" s="9">
        <v>0.12608190668759314</v>
      </c>
      <c r="S28" t="s">
        <v>5</v>
      </c>
      <c r="T28">
        <v>0.11512363592389099</v>
      </c>
      <c r="U28">
        <v>2.1689668156493199E-2</v>
      </c>
      <c r="V28">
        <v>5.3077638206938804</v>
      </c>
      <c r="W28" s="1">
        <v>1.10978310317605E-7</v>
      </c>
      <c r="X28">
        <f>EXP(T27+T28)</f>
        <v>1.2833035810973481E-2</v>
      </c>
      <c r="Y28" s="2">
        <f>(X28-X27)/X27</f>
        <v>0.12201215000562463</v>
      </c>
      <c r="Z28" s="9">
        <v>0.12201215000562463</v>
      </c>
    </row>
    <row r="29" spans="1:26" x14ac:dyDescent="0.2">
      <c r="A29" t="s">
        <v>6</v>
      </c>
      <c r="B29">
        <v>-0.507389512087423</v>
      </c>
      <c r="C29">
        <v>2.0323680125143202E-2</v>
      </c>
      <c r="D29">
        <v>-24.965434850537399</v>
      </c>
      <c r="E29" s="1">
        <v>1.4518047515652501E-137</v>
      </c>
      <c r="F29">
        <f>EXP(B27+B29)</f>
        <v>7.6530418539956088E-3</v>
      </c>
      <c r="G29">
        <f>(F29-F27)/F27</f>
        <v>-0.39793478687336153</v>
      </c>
      <c r="H29" s="9">
        <v>-0.39793478687336153</v>
      </c>
      <c r="J29" t="s">
        <v>6</v>
      </c>
      <c r="K29">
        <v>-0.40860030839210298</v>
      </c>
      <c r="L29">
        <v>1.96711873469274E-2</v>
      </c>
      <c r="M29">
        <v>-20.771512221702601</v>
      </c>
      <c r="N29" s="1">
        <v>7.8352335751567608E-96</v>
      </c>
      <c r="O29">
        <f>EXP(K27+K29)</f>
        <v>7.7421920810341353E-3</v>
      </c>
      <c r="P29">
        <f>(O29-O27)/O27</f>
        <v>-0.33542019378382459</v>
      </c>
      <c r="Q29" s="9">
        <v>-0.33542019378382459</v>
      </c>
      <c r="S29" t="s">
        <v>6</v>
      </c>
      <c r="T29">
        <v>-0.54765366890509404</v>
      </c>
      <c r="U29">
        <v>2.1350188537574599E-2</v>
      </c>
      <c r="V29">
        <v>-25.650999191003301</v>
      </c>
      <c r="W29" s="1">
        <v>4.1208966440098402E-145</v>
      </c>
      <c r="X29">
        <f>EXP(T27+T29)</f>
        <v>6.6143760126710811E-3</v>
      </c>
      <c r="Y29">
        <f>(X29-X27)/X27</f>
        <v>-0.42169488496426616</v>
      </c>
      <c r="Z29" s="9">
        <v>-0.42169488496426616</v>
      </c>
    </row>
    <row r="30" spans="1:26" x14ac:dyDescent="0.2">
      <c r="A30" t="s">
        <v>7</v>
      </c>
      <c r="B30">
        <v>-0.71147156063218997</v>
      </c>
      <c r="C30">
        <v>2.258544305686E-2</v>
      </c>
      <c r="D30">
        <v>-31.501332909034598</v>
      </c>
      <c r="E30" s="1">
        <v>8.3289411781421201E-218</v>
      </c>
      <c r="F30">
        <f>EXP(B27+B30)</f>
        <v>6.2402556321561001E-3</v>
      </c>
      <c r="G30">
        <f>(F30-F27)/F27</f>
        <v>-0.50907875472061614</v>
      </c>
      <c r="H30" s="9">
        <v>-0.50907875472061614</v>
      </c>
      <c r="J30" t="s">
        <v>7</v>
      </c>
      <c r="K30">
        <v>-0.58813404882487996</v>
      </c>
      <c r="L30">
        <v>2.1804568382611401E-2</v>
      </c>
      <c r="M30">
        <v>-26.972973667935701</v>
      </c>
      <c r="N30" s="1">
        <v>3.0678104244573397E-160</v>
      </c>
      <c r="O30">
        <f>EXP(K27+K30)</f>
        <v>6.4698383371795346E-3</v>
      </c>
      <c r="P30">
        <f>(O30-O27)/O27</f>
        <v>-0.4446374019955292</v>
      </c>
      <c r="Q30" s="9">
        <v>-0.4446374019955292</v>
      </c>
      <c r="S30" t="s">
        <v>7</v>
      </c>
      <c r="T30">
        <v>-0.74188976512899396</v>
      </c>
      <c r="U30">
        <v>2.3930778158966999E-2</v>
      </c>
      <c r="V30">
        <v>-31.0014893874649</v>
      </c>
      <c r="W30" s="1">
        <v>5.1470210500732303E-211</v>
      </c>
      <c r="X30">
        <f>EXP(T27+T30)</f>
        <v>5.4466969882340848E-3</v>
      </c>
      <c r="Y30">
        <f>(X30-X27)/X27</f>
        <v>-0.52378686631794713</v>
      </c>
      <c r="Z30" s="9">
        <v>-0.52378686631794713</v>
      </c>
    </row>
    <row r="31" spans="1:26" x14ac:dyDescent="0.2">
      <c r="A31" t="s">
        <v>8</v>
      </c>
      <c r="B31">
        <v>-5.9889850214892099E-2</v>
      </c>
      <c r="C31">
        <v>1.26836584829882E-2</v>
      </c>
      <c r="D31">
        <v>-4.7218119515925601</v>
      </c>
      <c r="E31" s="1">
        <v>2.3375275971077698E-6</v>
      </c>
      <c r="F31">
        <f>EXP(B27+B31)</f>
        <v>1.1972386326639613E-2</v>
      </c>
      <c r="G31">
        <f>(F31-F27)/F27</f>
        <v>-5.8131725541342293E-2</v>
      </c>
      <c r="H31" s="9">
        <v>-5.8131725541342293E-2</v>
      </c>
      <c r="J31" t="s">
        <v>8</v>
      </c>
      <c r="K31">
        <v>-7.6812973231726506E-2</v>
      </c>
      <c r="L31">
        <v>1.30627178311363E-2</v>
      </c>
      <c r="M31">
        <v>-5.8803209427547403</v>
      </c>
      <c r="N31" s="1">
        <v>4.0947174715597303E-9</v>
      </c>
      <c r="O31">
        <f>EXP(K27+K31)</f>
        <v>1.0788407707700062E-2</v>
      </c>
      <c r="P31">
        <f>(O31-O27)/O27</f>
        <v>-7.3936964012041709E-2</v>
      </c>
      <c r="Q31" s="9">
        <v>-7.3936964012041709E-2</v>
      </c>
      <c r="S31" t="s">
        <v>8</v>
      </c>
      <c r="T31">
        <v>-7.1141561031698303E-2</v>
      </c>
      <c r="U31">
        <v>1.3945196701687699E-2</v>
      </c>
      <c r="V31">
        <v>-5.1015100434609497</v>
      </c>
      <c r="W31" s="1">
        <v>3.36954136516179E-7</v>
      </c>
      <c r="X31">
        <f>EXP(T27+T31)</f>
        <v>1.0652105496749137E-2</v>
      </c>
      <c r="Y31">
        <f>(X31-X27)/X27</f>
        <v>-6.8669957246258212E-2</v>
      </c>
      <c r="Z31" s="9">
        <v>-6.8669957246258212E-2</v>
      </c>
    </row>
    <row r="32" spans="1:26" x14ac:dyDescent="0.2">
      <c r="A32" t="s">
        <v>9</v>
      </c>
      <c r="B32">
        <v>-0.72136497749072803</v>
      </c>
      <c r="C32">
        <v>2.1731020532725499E-2</v>
      </c>
      <c r="D32">
        <v>-33.195172606109303</v>
      </c>
      <c r="E32" s="1">
        <v>1.2638517023486999E-241</v>
      </c>
      <c r="F32">
        <f>EXP(B27+B32)</f>
        <v>6.1788225743946122E-3</v>
      </c>
      <c r="G32">
        <f>(F32-F27)/F27</f>
        <v>-0.51391169666968983</v>
      </c>
      <c r="H32" s="9">
        <v>-0.51391169666968983</v>
      </c>
      <c r="J32" t="s">
        <v>9</v>
      </c>
      <c r="K32">
        <v>-0.746562161636384</v>
      </c>
      <c r="L32">
        <v>2.1631935441096699E-2</v>
      </c>
      <c r="M32">
        <v>-34.512037245546402</v>
      </c>
      <c r="N32" s="1">
        <v>5.2931551897124402E-261</v>
      </c>
      <c r="O32">
        <f>EXP(K27+K32)</f>
        <v>5.5219055489614003E-3</v>
      </c>
      <c r="P32">
        <f>(O32-O27)/O27</f>
        <v>-0.52600673281376176</v>
      </c>
      <c r="Q32" s="9">
        <v>-0.52600673281376176</v>
      </c>
      <c r="S32" t="s">
        <v>9</v>
      </c>
      <c r="T32">
        <v>-0.75685984525007799</v>
      </c>
      <c r="U32">
        <v>2.3249576700706799E-2</v>
      </c>
      <c r="V32">
        <v>-32.553704310112103</v>
      </c>
      <c r="W32" s="1">
        <v>1.8557436261397601E-232</v>
      </c>
      <c r="X32">
        <f>EXP(T27+T32)</f>
        <v>5.3657667751999486E-3</v>
      </c>
      <c r="Y32">
        <f>(X32-X27)/X27</f>
        <v>-0.53086271989338851</v>
      </c>
      <c r="Z32" s="9">
        <v>-0.53086271989338851</v>
      </c>
    </row>
    <row r="33" spans="1:26" x14ac:dyDescent="0.2">
      <c r="A33" t="s">
        <v>10</v>
      </c>
      <c r="B33">
        <v>-9.8992483163860501E-2</v>
      </c>
      <c r="C33">
        <v>1.30099541952453E-2</v>
      </c>
      <c r="D33">
        <v>-7.6089801453750896</v>
      </c>
      <c r="E33" s="1">
        <v>2.7626718306459299E-14</v>
      </c>
      <c r="F33">
        <f>EXP(B27+B33)</f>
        <v>1.1513269338395729E-2</v>
      </c>
      <c r="G33">
        <f>(F33-F27)/F27</f>
        <v>-9.4250483631342488E-2</v>
      </c>
      <c r="H33" s="9">
        <v>-9.4250483631342488E-2</v>
      </c>
      <c r="J33" t="s">
        <v>10</v>
      </c>
      <c r="K33">
        <v>-0.12853904037716199</v>
      </c>
      <c r="L33">
        <v>1.32852695077575E-2</v>
      </c>
      <c r="M33">
        <v>-9.6753054427767804</v>
      </c>
      <c r="N33" s="1">
        <v>3.8394342860335899E-22</v>
      </c>
      <c r="O33">
        <f>EXP(K27+K33)</f>
        <v>1.0244552799445611E-2</v>
      </c>
      <c r="P33">
        <f>(O33-O27)/O27</f>
        <v>-0.12062076954857152</v>
      </c>
      <c r="Q33" s="9">
        <v>-0.12062076954857152</v>
      </c>
      <c r="S33" t="s">
        <v>10</v>
      </c>
      <c r="T33">
        <v>-0.12868637383484399</v>
      </c>
      <c r="U33">
        <v>1.47151121534243E-2</v>
      </c>
      <c r="V33">
        <v>-8.7451847116841996</v>
      </c>
      <c r="W33" s="1">
        <v>2.2265110805662499E-18</v>
      </c>
      <c r="X33">
        <f>EXP(T27+T33)</f>
        <v>1.0056435311032699E-2</v>
      </c>
      <c r="Y33">
        <f>(X33-X27)/X27</f>
        <v>-0.12075032198726889</v>
      </c>
      <c r="Z33" s="9">
        <v>-0.12075032198726889</v>
      </c>
    </row>
    <row r="34" spans="1:26" x14ac:dyDescent="0.2">
      <c r="A34" t="s">
        <v>32</v>
      </c>
      <c r="B34">
        <v>-0.18948134982857301</v>
      </c>
      <c r="C34">
        <v>1.8245098513266202E-2</v>
      </c>
      <c r="D34">
        <v>-10.385328952364899</v>
      </c>
      <c r="E34" s="1">
        <v>2.8917073183642201E-25</v>
      </c>
      <c r="F34">
        <f>EXP(B27+B34)</f>
        <v>1.0517193130698908E-2</v>
      </c>
      <c r="G34">
        <f>(F34-F27)/F27</f>
        <v>-0.17261185231564669</v>
      </c>
      <c r="H34" s="9">
        <v>-0.17261185231564669</v>
      </c>
      <c r="J34" t="s">
        <v>32</v>
      </c>
      <c r="K34">
        <v>-0.244604341103315</v>
      </c>
      <c r="L34">
        <v>1.8821236107939999E-2</v>
      </c>
      <c r="M34">
        <v>-12.996188969763001</v>
      </c>
      <c r="N34" s="1">
        <v>1.28593579853824E-38</v>
      </c>
      <c r="O34">
        <f>EXP(K27+K34)</f>
        <v>9.1219247539095234E-3</v>
      </c>
      <c r="P34">
        <f>(O34-O27)/O27</f>
        <v>-0.21698571647140252</v>
      </c>
      <c r="Q34" s="9">
        <v>-0.21698571647140252</v>
      </c>
      <c r="S34" t="s">
        <v>32</v>
      </c>
      <c r="T34">
        <v>-0.21815203899087299</v>
      </c>
      <c r="U34">
        <v>2.0700332857113701E-2</v>
      </c>
      <c r="V34">
        <v>-10.538576384094499</v>
      </c>
      <c r="W34" s="1">
        <v>5.7360607734090995E-26</v>
      </c>
      <c r="X34">
        <f>EXP(T27+T34)</f>
        <v>9.1958021684023106E-3</v>
      </c>
      <c r="Y34">
        <f>(X34-X27)/X27</f>
        <v>-0.19599680746057391</v>
      </c>
      <c r="Z34" s="9">
        <v>-0.19599680746057391</v>
      </c>
    </row>
    <row r="35" spans="1:26" x14ac:dyDescent="0.2">
      <c r="A35" t="s">
        <v>33</v>
      </c>
      <c r="B35">
        <v>3.3698092202698003E-2</v>
      </c>
      <c r="C35">
        <v>1.6941792510879801E-2</v>
      </c>
      <c r="D35">
        <v>1.9890511692347499</v>
      </c>
      <c r="E35">
        <v>4.6695555338012597E-2</v>
      </c>
      <c r="F35">
        <f>EXP(B27+B35)</f>
        <v>1.3146963258844688E-2</v>
      </c>
      <c r="G35">
        <f>(F35-F27)/F27</f>
        <v>3.427230471395698E-2</v>
      </c>
      <c r="H35" s="9">
        <v>3.427230471395698E-2</v>
      </c>
      <c r="J35" t="s">
        <v>33</v>
      </c>
      <c r="K35">
        <v>-7.35830938298895E-3</v>
      </c>
      <c r="L35">
        <v>1.73649339815868E-2</v>
      </c>
      <c r="M35">
        <v>-0.42374531286968597</v>
      </c>
      <c r="N35">
        <v>0.67175156492356602</v>
      </c>
      <c r="O35">
        <f>EXP(K27+K35)</f>
        <v>1.156434735265518E-2</v>
      </c>
      <c r="P35">
        <f>(O35-O27)/O27</f>
        <v>-7.3313033047912885E-3</v>
      </c>
      <c r="Q35" s="9">
        <v>-7.3313033047912885E-3</v>
      </c>
      <c r="S35" t="s">
        <v>33</v>
      </c>
      <c r="T35">
        <v>4.4020285200725102E-2</v>
      </c>
      <c r="U35">
        <v>1.8959372116977201E-2</v>
      </c>
      <c r="V35">
        <v>2.3218218899404901</v>
      </c>
      <c r="W35">
        <v>2.0242528067972401E-2</v>
      </c>
      <c r="X35">
        <f>EXP(T27+T35)</f>
        <v>1.1952248480871144E-2</v>
      </c>
      <c r="Y35">
        <f>(X35-X27)/X27</f>
        <v>4.5003552780267811E-2</v>
      </c>
      <c r="Z35" s="9">
        <v>4.5003552780267811E-2</v>
      </c>
    </row>
    <row r="36" spans="1:26" x14ac:dyDescent="0.2">
      <c r="A36" t="s">
        <v>34</v>
      </c>
      <c r="B36">
        <v>0.21701656191827801</v>
      </c>
      <c r="C36">
        <v>5.0121274188801503E-2</v>
      </c>
      <c r="D36">
        <v>4.3298293076269401</v>
      </c>
      <c r="E36" s="1">
        <v>1.4922496443817701E-5</v>
      </c>
      <c r="F36">
        <f>EXP(B27+B36)</f>
        <v>1.5792091405833125E-2</v>
      </c>
      <c r="G36">
        <f>(F36-F27)/F27</f>
        <v>0.24236467790964361</v>
      </c>
      <c r="H36" s="9">
        <v>0.24236467790964361</v>
      </c>
      <c r="J36" t="s">
        <v>34</v>
      </c>
      <c r="K36">
        <v>0.27884310173039301</v>
      </c>
      <c r="L36">
        <v>4.2513928913179698E-2</v>
      </c>
      <c r="M36">
        <v>6.5588645617730501</v>
      </c>
      <c r="N36" s="1">
        <v>5.4219017385145002E-11</v>
      </c>
      <c r="O36">
        <f>EXP(K27+K36)</f>
        <v>1.5396316187955639E-2</v>
      </c>
      <c r="P36">
        <f>(O36-O27)/O27</f>
        <v>0.32159997085319147</v>
      </c>
      <c r="Q36" s="9">
        <v>0.32159997085319147</v>
      </c>
      <c r="S36" t="s">
        <v>34</v>
      </c>
      <c r="T36">
        <v>0.23697635884702201</v>
      </c>
      <c r="U36">
        <v>4.8542291116139703E-2</v>
      </c>
      <c r="V36">
        <v>4.8818536043147498</v>
      </c>
      <c r="W36" s="1">
        <v>1.0509326670655201E-6</v>
      </c>
      <c r="X36">
        <f>EXP(T27+T36)</f>
        <v>1.449603975415867E-2</v>
      </c>
      <c r="Y36">
        <f>(X36-X27)/X27</f>
        <v>0.26741115436011359</v>
      </c>
      <c r="Z36" s="9">
        <v>0.26741115436011359</v>
      </c>
    </row>
    <row r="37" spans="1:26" x14ac:dyDescent="0.2">
      <c r="A37" t="s">
        <v>35</v>
      </c>
      <c r="B37">
        <v>6.09304950667134E-2</v>
      </c>
      <c r="C37">
        <v>1.3468079037618499E-2</v>
      </c>
      <c r="D37">
        <v>4.5240672330868099</v>
      </c>
      <c r="E37" s="1">
        <v>6.0662440078909598E-6</v>
      </c>
      <c r="F37">
        <f>EXP(B27+B37)</f>
        <v>1.3509906132315199E-2</v>
      </c>
      <c r="G37" s="2">
        <f>(F37-F36)/F36</f>
        <v>-0.14451444174613601</v>
      </c>
      <c r="H37" s="9">
        <v>-0.14451444174613601</v>
      </c>
      <c r="J37" t="s">
        <v>35</v>
      </c>
      <c r="K37">
        <v>5.4030778803340299E-2</v>
      </c>
      <c r="L37">
        <v>1.3479262272636299E-2</v>
      </c>
      <c r="M37">
        <v>4.0084373840715202</v>
      </c>
      <c r="N37" s="1">
        <v>6.1121839832687497E-5</v>
      </c>
      <c r="O37">
        <f>EXP(K27+K37)</f>
        <v>1.2296515742767576E-2</v>
      </c>
      <c r="P37" s="2">
        <f>(O37-O36)/O36</f>
        <v>-0.20133390399016365</v>
      </c>
      <c r="Q37" s="9">
        <v>-0.20133390399016365</v>
      </c>
      <c r="S37" t="s">
        <v>35</v>
      </c>
      <c r="T37">
        <v>9.0289214217976005E-2</v>
      </c>
      <c r="U37">
        <v>1.48133276454562E-2</v>
      </c>
      <c r="V37">
        <v>6.0951338132098396</v>
      </c>
      <c r="W37" s="1">
        <v>1.09345944584874E-9</v>
      </c>
      <c r="X37">
        <f>EXP(T27+T37)</f>
        <v>1.2518259608335946E-2</v>
      </c>
      <c r="Y37" s="2">
        <f>(X37-X36)/X36</f>
        <v>-0.13643589417277446</v>
      </c>
      <c r="Z37" s="9">
        <v>-0.13643589417277446</v>
      </c>
    </row>
    <row r="38" spans="1:26" x14ac:dyDescent="0.2">
      <c r="A38" t="s">
        <v>36</v>
      </c>
      <c r="B38">
        <v>5.5332436879679099E-2</v>
      </c>
      <c r="C38">
        <v>2.8215307006965298E-2</v>
      </c>
      <c r="D38">
        <v>1.96107867499084</v>
      </c>
      <c r="E38">
        <v>4.9869845933577198E-2</v>
      </c>
      <c r="F38">
        <f>EXP(B27+B38)</f>
        <v>1.3434488185667432E-2</v>
      </c>
      <c r="G38">
        <f>(F38-F36)/F36</f>
        <v>-0.14929011994540919</v>
      </c>
      <c r="H38" s="9">
        <v>-0.14929011994540919</v>
      </c>
      <c r="J38" t="s">
        <v>36</v>
      </c>
      <c r="K38">
        <v>5.3559505427223202E-2</v>
      </c>
      <c r="L38">
        <v>2.83961899831188E-2</v>
      </c>
      <c r="M38">
        <v>1.88615111601464</v>
      </c>
      <c r="N38">
        <v>5.9274593766705998E-2</v>
      </c>
      <c r="O38">
        <f>EXP(K27+K38)</f>
        <v>1.2290722087583961E-2</v>
      </c>
      <c r="P38">
        <f>(O38-O36)/O36</f>
        <v>-0.20171020538024206</v>
      </c>
      <c r="Q38" s="9">
        <v>-0.20171020538024206</v>
      </c>
      <c r="S38" t="s">
        <v>36</v>
      </c>
      <c r="T38">
        <v>7.6143943274931306E-2</v>
      </c>
      <c r="U38">
        <v>3.1378722790478202E-2</v>
      </c>
      <c r="V38">
        <v>2.4266106617327701</v>
      </c>
      <c r="W38">
        <v>1.52406015595354E-2</v>
      </c>
      <c r="X38">
        <f>EXP(T27+T38)</f>
        <v>1.2342431931257459E-2</v>
      </c>
      <c r="Y38">
        <f>(X38-X36)/X36</f>
        <v>-0.14856525364338746</v>
      </c>
      <c r="Z38" s="9">
        <v>-0.14856525364338746</v>
      </c>
    </row>
    <row r="39" spans="1:26" x14ac:dyDescent="0.2">
      <c r="A39" t="s">
        <v>37</v>
      </c>
      <c r="B39">
        <v>7.6142001237022999E-2</v>
      </c>
      <c r="C39">
        <v>1.60470189548245E-2</v>
      </c>
      <c r="D39">
        <v>4.7449312206446299</v>
      </c>
      <c r="E39" s="1">
        <v>2.0857719426298699E-6</v>
      </c>
      <c r="F39">
        <f>EXP(B27+B39)</f>
        <v>1.3716983136424525E-2</v>
      </c>
      <c r="G39">
        <f>(F39-F36)/F36</f>
        <v>-0.1314017387616005</v>
      </c>
      <c r="H39" s="9">
        <v>-0.1314017387616005</v>
      </c>
      <c r="J39" t="s">
        <v>37</v>
      </c>
      <c r="K39">
        <v>6.1097288484812801E-2</v>
      </c>
      <c r="L39">
        <v>1.6160153844866899E-2</v>
      </c>
      <c r="M39">
        <v>3.78073680927361</v>
      </c>
      <c r="N39">
        <v>1.5636490776775201E-4</v>
      </c>
      <c r="O39">
        <f>EXP(K27+K39)</f>
        <v>1.2383716931464603E-2</v>
      </c>
      <c r="P39">
        <f>(O39-O36)/O36</f>
        <v>-0.19567013431743874</v>
      </c>
      <c r="Q39" s="9">
        <v>-0.19567013431743874</v>
      </c>
      <c r="S39" t="s">
        <v>37</v>
      </c>
      <c r="T39">
        <v>9.5047282217782497E-2</v>
      </c>
      <c r="U39">
        <v>1.7756128758690801E-2</v>
      </c>
      <c r="V39">
        <v>5.3529281922593199</v>
      </c>
      <c r="W39" s="1">
        <v>8.6542199106489898E-8</v>
      </c>
      <c r="X39">
        <f>EXP(T27+T39)</f>
        <v>1.2577964265562314E-2</v>
      </c>
      <c r="Y39">
        <f>(X39-X36)/X36</f>
        <v>-0.13231720670785913</v>
      </c>
      <c r="Z39" s="9">
        <v>-0.13231720670785913</v>
      </c>
    </row>
    <row r="40" spans="1:26" x14ac:dyDescent="0.2">
      <c r="A40" t="s">
        <v>38</v>
      </c>
      <c r="B40">
        <v>-8.4673409744614805E-2</v>
      </c>
      <c r="C40">
        <v>3.3200057692820403E-2</v>
      </c>
      <c r="D40">
        <v>-2.5503994760504698</v>
      </c>
      <c r="E40">
        <v>1.07599549048072E-2</v>
      </c>
      <c r="F40">
        <f>EXP(B27+B40)</f>
        <v>1.1679314657813513E-2</v>
      </c>
      <c r="G40">
        <f>(F40-F36)/F36</f>
        <v>-0.26043268382428914</v>
      </c>
      <c r="H40" s="9">
        <v>-0.26043268382428914</v>
      </c>
      <c r="J40" t="s">
        <v>38</v>
      </c>
      <c r="K40">
        <v>-5.2019449554861701E-2</v>
      </c>
      <c r="L40">
        <v>3.2482606791736097E-2</v>
      </c>
      <c r="M40">
        <v>-1.6014555078164401</v>
      </c>
      <c r="N40">
        <v>0.10927606691526399</v>
      </c>
      <c r="O40">
        <f>EXP(K27+K40)</f>
        <v>1.105923384338903E-2</v>
      </c>
      <c r="P40">
        <f>(O40-O36)/O36</f>
        <v>-0.2816961077974911</v>
      </c>
      <c r="Q40" s="9">
        <v>-0.2816961077974911</v>
      </c>
      <c r="S40" t="s">
        <v>38</v>
      </c>
      <c r="T40">
        <v>-5.46501544622775E-2</v>
      </c>
      <c r="U40">
        <v>3.6248937630376898E-2</v>
      </c>
      <c r="V40">
        <v>-1.50763465179405</v>
      </c>
      <c r="W40">
        <v>0.13164805895795201</v>
      </c>
      <c r="X40">
        <f>EXP(T27+T40)</f>
        <v>1.0829230202772792E-2</v>
      </c>
      <c r="Y40">
        <f>(X40-X36)/X36</f>
        <v>-0.25295250382670426</v>
      </c>
      <c r="Z40" s="9">
        <v>-0.25295250382670426</v>
      </c>
    </row>
    <row r="41" spans="1:26" x14ac:dyDescent="0.2">
      <c r="A41" t="s">
        <v>41</v>
      </c>
      <c r="B41">
        <v>-0.14428546177717999</v>
      </c>
      <c r="C41">
        <v>1.4682977295464699E-2</v>
      </c>
      <c r="D41">
        <v>-9.8267169439638593</v>
      </c>
      <c r="E41" s="1">
        <v>8.6389192850091402E-23</v>
      </c>
      <c r="F41">
        <f>EXP(B27+B41)</f>
        <v>1.1003432252555449E-2</v>
      </c>
      <c r="G41">
        <f>(F41-F36)/F36</f>
        <v>-0.303231473920477</v>
      </c>
      <c r="H41" s="9">
        <v>-0.303231473920477</v>
      </c>
      <c r="J41" t="s">
        <v>41</v>
      </c>
      <c r="K41">
        <v>-0.151949184213547</v>
      </c>
      <c r="L41">
        <v>1.46000268980738E-2</v>
      </c>
      <c r="M41">
        <v>-10.4074591967768</v>
      </c>
      <c r="N41" s="1">
        <v>2.2925881768190798E-25</v>
      </c>
      <c r="O41">
        <f>EXP(K27+K41)</f>
        <v>1.0007511752832999E-2</v>
      </c>
      <c r="P41">
        <f>(O41-O36)/O36</f>
        <v>-0.35000609037493263</v>
      </c>
      <c r="Q41" s="9">
        <v>-0.35000609037493263</v>
      </c>
      <c r="S41" t="s">
        <v>41</v>
      </c>
      <c r="T41">
        <v>-0.17014627331496299</v>
      </c>
      <c r="U41">
        <v>1.6305091638339399E-2</v>
      </c>
      <c r="V41">
        <v>-10.4351620394997</v>
      </c>
      <c r="W41" s="1">
        <v>1.7132120679551099E-25</v>
      </c>
      <c r="X41">
        <f>EXP(T27+T41)</f>
        <v>9.6480214144611248E-3</v>
      </c>
      <c r="Y41">
        <f>(X41-X36)/X36</f>
        <v>-0.3344374340796582</v>
      </c>
      <c r="Z41" s="9">
        <v>-0.3344374340796582</v>
      </c>
    </row>
    <row r="42" spans="1:26" x14ac:dyDescent="0.2">
      <c r="A42" t="s">
        <v>12</v>
      </c>
      <c r="B42">
        <v>-0.19154933062820101</v>
      </c>
      <c r="C42">
        <v>2.5966671920383499E-2</v>
      </c>
      <c r="D42">
        <v>-7.3767378128206396</v>
      </c>
      <c r="E42" s="1">
        <v>1.6221500792368499E-13</v>
      </c>
      <c r="F42">
        <f>EXP(B27+B28+B32+B42)</f>
        <v>5.7811894074986181E-3</v>
      </c>
      <c r="G42">
        <f>(F42-F36)/F36</f>
        <v>-0.63391869645820187</v>
      </c>
      <c r="H42" s="9">
        <v>-0.63391869645820187</v>
      </c>
      <c r="J42" t="s">
        <v>12</v>
      </c>
      <c r="K42">
        <v>-0.18797606454734</v>
      </c>
      <c r="L42">
        <v>2.6071907248150301E-2</v>
      </c>
      <c r="M42">
        <v>-7.2099084565697096</v>
      </c>
      <c r="N42" s="1">
        <v>5.5989504617816802E-13</v>
      </c>
      <c r="O42">
        <f>EXP(K27+K28+K32+K42)</f>
        <v>5.1525472944546433E-3</v>
      </c>
      <c r="P42">
        <f>(O42-O36)/O36</f>
        <v>-0.66533895306167967</v>
      </c>
      <c r="Q42" s="9">
        <v>-0.66533895306167967</v>
      </c>
      <c r="S42" t="s">
        <v>12</v>
      </c>
      <c r="T42">
        <v>-0.18593934363862799</v>
      </c>
      <c r="U42">
        <v>2.7852159255780901E-2</v>
      </c>
      <c r="V42">
        <v>-6.6759399847979504</v>
      </c>
      <c r="W42" s="1">
        <v>2.4565248919582699E-11</v>
      </c>
      <c r="X42">
        <f>EXP(T27+T28+T32+T42)</f>
        <v>4.9989284522057309E-3</v>
      </c>
      <c r="Y42">
        <f>(X42-X36)/X36</f>
        <v>-0.65515212865143924</v>
      </c>
      <c r="Z42" s="9">
        <v>-0.65515212865143924</v>
      </c>
    </row>
    <row r="43" spans="1:26" x14ac:dyDescent="0.2">
      <c r="A43" t="s">
        <v>13</v>
      </c>
      <c r="B43">
        <v>-0.19893879552989699</v>
      </c>
      <c r="C43">
        <v>2.6645442455587299E-2</v>
      </c>
      <c r="D43">
        <v>-7.4661471980241396</v>
      </c>
      <c r="E43" s="1">
        <v>8.2576969089612197E-14</v>
      </c>
      <c r="F43">
        <f>EXP(B27+B29+B32+B43)</f>
        <v>3.0489565695969558E-3</v>
      </c>
      <c r="G43">
        <f>(F43-F36)/F36</f>
        <v>-0.80693142591165845</v>
      </c>
      <c r="H43" s="9">
        <v>-0.80693142591165845</v>
      </c>
      <c r="J43" t="s">
        <v>13</v>
      </c>
      <c r="K43">
        <v>-0.10562387262212999</v>
      </c>
      <c r="L43">
        <v>2.6231643780495799E-2</v>
      </c>
      <c r="M43">
        <v>-4.02658230288508</v>
      </c>
      <c r="N43" s="1">
        <v>5.6593436061816503E-5</v>
      </c>
      <c r="O43">
        <f>EXP(K27+K29+K32+K43)</f>
        <v>3.3019025341627906E-3</v>
      </c>
      <c r="P43">
        <f>(O43-O36)/O36</f>
        <v>-0.78553944373097306</v>
      </c>
      <c r="Q43" s="9">
        <v>-0.78553944373097306</v>
      </c>
      <c r="S43" t="s">
        <v>13</v>
      </c>
      <c r="T43">
        <v>-0.207879944506074</v>
      </c>
      <c r="U43">
        <v>2.91145696348559E-2</v>
      </c>
      <c r="V43">
        <v>-7.14006585408017</v>
      </c>
      <c r="W43" s="1">
        <v>9.3286215687404795E-13</v>
      </c>
      <c r="X43">
        <f>EXP(T27+T29+T32+T43)</f>
        <v>2.520621943909757E-3</v>
      </c>
      <c r="Y43">
        <f>(X43-X36)/X36</f>
        <v>-0.82611651274020326</v>
      </c>
      <c r="Z43" s="9">
        <v>-0.82611651274020326</v>
      </c>
    </row>
    <row r="44" spans="1:26" x14ac:dyDescent="0.2">
      <c r="A44" t="s">
        <v>14</v>
      </c>
      <c r="B44">
        <v>6.0703859107369799E-2</v>
      </c>
      <c r="C44">
        <v>2.7573665220563998E-2</v>
      </c>
      <c r="D44">
        <v>2.2015157804301602</v>
      </c>
      <c r="E44">
        <v>2.7699530795091999E-2</v>
      </c>
      <c r="F44">
        <f>EXP(B27+B30+B32+B44)</f>
        <v>3.2231528609014291E-3</v>
      </c>
      <c r="G44">
        <f>(F44-F38)/F38</f>
        <v>-0.76008368786687053</v>
      </c>
      <c r="H44" s="9">
        <v>-0.76008368786687053</v>
      </c>
      <c r="J44" t="s">
        <v>14</v>
      </c>
      <c r="K44">
        <v>9.9187425838946797E-2</v>
      </c>
      <c r="L44">
        <v>2.7110589826662701E-2</v>
      </c>
      <c r="M44">
        <v>3.6586229393429899</v>
      </c>
      <c r="N44">
        <v>2.5357409447818001E-4</v>
      </c>
      <c r="O44">
        <f>EXP(K27+K30+K32+K44)</f>
        <v>3.386430395287905E-3</v>
      </c>
      <c r="P44">
        <f>(O44-O38)/O38</f>
        <v>-0.72447262486645403</v>
      </c>
      <c r="Q44" s="9">
        <v>-0.72447262486645403</v>
      </c>
      <c r="S44" t="s">
        <v>14</v>
      </c>
      <c r="T44">
        <v>4.5972496118396398E-2</v>
      </c>
      <c r="U44">
        <v>3.0018054220463702E-2</v>
      </c>
      <c r="V44">
        <v>1.53149487241103</v>
      </c>
      <c r="W44">
        <v>0.12564713272952699</v>
      </c>
      <c r="X44">
        <f>EXP(T27+T30+T32+T44)</f>
        <v>2.6754618472208795E-3</v>
      </c>
      <c r="Y44">
        <f>(X44-X38)/X38</f>
        <v>-0.78323057707572052</v>
      </c>
      <c r="Z44" s="9">
        <v>-0.78323057707572052</v>
      </c>
    </row>
    <row r="49" spans="1:17" x14ac:dyDescent="0.2">
      <c r="J49" t="s">
        <v>45</v>
      </c>
    </row>
    <row r="50" spans="1:17" x14ac:dyDescent="0.2">
      <c r="B50" t="s">
        <v>0</v>
      </c>
      <c r="C50" t="s">
        <v>1</v>
      </c>
      <c r="D50" t="s">
        <v>2</v>
      </c>
      <c r="E50" t="s">
        <v>3</v>
      </c>
      <c r="K50" t="s">
        <v>0</v>
      </c>
      <c r="L50" t="s">
        <v>1</v>
      </c>
      <c r="M50" t="s">
        <v>2</v>
      </c>
      <c r="N50" t="s">
        <v>3</v>
      </c>
    </row>
    <row r="51" spans="1:17" x14ac:dyDescent="0.2">
      <c r="A51" t="s">
        <v>4</v>
      </c>
      <c r="B51">
        <v>-4.4044344088774396</v>
      </c>
      <c r="C51">
        <v>1.8139885992357802E-2</v>
      </c>
      <c r="D51">
        <v>-242.803863857414</v>
      </c>
      <c r="E51">
        <v>0</v>
      </c>
      <c r="F51">
        <f>EXP(B51)</f>
        <v>1.2223017690477697E-2</v>
      </c>
      <c r="H51" s="10"/>
      <c r="J51" t="s">
        <v>4</v>
      </c>
      <c r="K51">
        <v>-4.4545423453315998</v>
      </c>
      <c r="L51">
        <v>1.7686709766410801E-2</v>
      </c>
      <c r="M51">
        <v>-251.8581694483</v>
      </c>
      <c r="N51">
        <v>0</v>
      </c>
      <c r="O51">
        <f>EXP(K51)</f>
        <v>1.162563918538073E-2</v>
      </c>
      <c r="Q51" s="10"/>
    </row>
    <row r="52" spans="1:17" x14ac:dyDescent="0.2">
      <c r="A52" t="s">
        <v>5</v>
      </c>
      <c r="B52">
        <v>0.13257394596090499</v>
      </c>
      <c r="C52">
        <v>2.1053830886458999E-2</v>
      </c>
      <c r="D52">
        <v>6.2969037167564297</v>
      </c>
      <c r="E52" s="1">
        <v>3.03649755727748E-10</v>
      </c>
      <c r="F52">
        <f>EXP(B51+B52)</f>
        <v>1.3955794747003796E-2</v>
      </c>
      <c r="G52" s="2">
        <f>(F52-F51)/F51</f>
        <v>0.14176344176250466</v>
      </c>
      <c r="H52" s="9">
        <v>0.14176344176250466</v>
      </c>
      <c r="J52" t="s">
        <v>5</v>
      </c>
      <c r="K52">
        <v>0.11817176470714599</v>
      </c>
      <c r="L52">
        <v>2.0302019736399599E-2</v>
      </c>
      <c r="M52">
        <v>5.8206900713072898</v>
      </c>
      <c r="N52" s="1">
        <v>5.8605154092147396E-9</v>
      </c>
      <c r="O52">
        <f>EXP(K51+K52)</f>
        <v>1.3083929198500908E-2</v>
      </c>
      <c r="P52" s="2">
        <f>(O52-O51)/O51</f>
        <v>0.1254374051926522</v>
      </c>
      <c r="Q52" s="9">
        <v>0.1254374051926522</v>
      </c>
    </row>
    <row r="53" spans="1:17" x14ac:dyDescent="0.2">
      <c r="A53" t="s">
        <v>6</v>
      </c>
      <c r="B53">
        <v>-0.49792819092132301</v>
      </c>
      <c r="C53">
        <v>2.0443726559384399E-2</v>
      </c>
      <c r="D53">
        <v>-24.356038488137401</v>
      </c>
      <c r="E53" s="1">
        <v>5.0032711408739199E-131</v>
      </c>
      <c r="F53">
        <f>EXP(B51+B53)</f>
        <v>7.4290105418602951E-3</v>
      </c>
      <c r="G53">
        <f>(F53-F51)/F51</f>
        <v>-0.39221142192669473</v>
      </c>
      <c r="H53" s="9">
        <v>-0.39221142192669473</v>
      </c>
      <c r="J53" t="s">
        <v>6</v>
      </c>
      <c r="K53">
        <v>-0.40924098011406801</v>
      </c>
      <c r="L53">
        <v>1.9672625925700599E-2</v>
      </c>
      <c r="M53">
        <v>-20.8025599459719</v>
      </c>
      <c r="N53" s="1">
        <v>4.1031449751470099E-96</v>
      </c>
      <c r="O53">
        <f>EXP(K51+K53)</f>
        <v>7.7212166868043525E-3</v>
      </c>
      <c r="P53">
        <f>(O53-O51)/O51</f>
        <v>-0.33584583490998055</v>
      </c>
      <c r="Q53" s="9">
        <v>-0.33584583490998055</v>
      </c>
    </row>
    <row r="54" spans="1:17" x14ac:dyDescent="0.2">
      <c r="A54" t="s">
        <v>7</v>
      </c>
      <c r="B54">
        <v>-0.70116396148521298</v>
      </c>
      <c r="C54">
        <v>2.2722751747156902E-2</v>
      </c>
      <c r="D54">
        <v>-30.8573525463501</v>
      </c>
      <c r="E54" s="1">
        <v>4.4636528774484402E-209</v>
      </c>
      <c r="F54">
        <f>EXP(B51+B54)</f>
        <v>6.0627100835474613E-3</v>
      </c>
      <c r="G54">
        <f>(F54-F51)/F51</f>
        <v>-0.50399236611834441</v>
      </c>
      <c r="H54" s="9">
        <v>-0.50399236611834441</v>
      </c>
      <c r="J54" t="s">
        <v>7</v>
      </c>
      <c r="K54">
        <v>-0.58892385870630304</v>
      </c>
      <c r="L54">
        <v>2.1804498677565599E-2</v>
      </c>
      <c r="M54">
        <v>-27.0092822318469</v>
      </c>
      <c r="N54" s="1">
        <v>1.1498292581442301E-160</v>
      </c>
      <c r="O54">
        <f>EXP(K51+K54)</f>
        <v>6.4513478304865039E-3</v>
      </c>
      <c r="P54">
        <f>(O54-O51)/O51</f>
        <v>-0.44507585969130287</v>
      </c>
      <c r="Q54" s="9">
        <v>-0.44507585969130287</v>
      </c>
    </row>
    <row r="55" spans="1:17" x14ac:dyDescent="0.2">
      <c r="A55" t="s">
        <v>8</v>
      </c>
      <c r="B55">
        <v>-5.7526112928749401E-2</v>
      </c>
      <c r="C55">
        <v>1.2765301819804901E-2</v>
      </c>
      <c r="D55">
        <v>-4.5064436188653101</v>
      </c>
      <c r="E55" s="1">
        <v>6.5923191341029396E-6</v>
      </c>
      <c r="F55">
        <f>EXP(B51+B55)</f>
        <v>1.1539717228412297E-2</v>
      </c>
      <c r="G55">
        <f>(F55-F51)/F51</f>
        <v>-5.5902763079343526E-2</v>
      </c>
      <c r="H55" s="9">
        <v>-5.5902763079343526E-2</v>
      </c>
      <c r="J55" t="s">
        <v>8</v>
      </c>
      <c r="K55">
        <v>-7.6886188441870104E-2</v>
      </c>
      <c r="L55">
        <v>1.3063833841319299E-2</v>
      </c>
      <c r="M55">
        <v>-5.8854230217387302</v>
      </c>
      <c r="N55" s="1">
        <v>3.9703715144680898E-9</v>
      </c>
      <c r="O55">
        <f>EXP(K51+K55)</f>
        <v>1.0765286507746146E-2</v>
      </c>
      <c r="P55">
        <f>(O55-O51)/O51</f>
        <v>-7.4004763429823234E-2</v>
      </c>
      <c r="Q55" s="9">
        <v>-7.4004763429823234E-2</v>
      </c>
    </row>
    <row r="56" spans="1:17" x14ac:dyDescent="0.2">
      <c r="A56" t="s">
        <v>9</v>
      </c>
      <c r="B56">
        <v>-0.71145718985379403</v>
      </c>
      <c r="C56">
        <v>2.18662364525034E-2</v>
      </c>
      <c r="D56">
        <v>-32.536792117801298</v>
      </c>
      <c r="E56" s="1">
        <v>3.2194665045109201E-232</v>
      </c>
      <c r="F56">
        <f>EXP(B51+B56)</f>
        <v>6.0006252987180328E-3</v>
      </c>
      <c r="G56">
        <f>(F56-F51)/F51</f>
        <v>-0.50907169974949795</v>
      </c>
      <c r="H56" s="9">
        <v>-0.50907169974949795</v>
      </c>
      <c r="J56" t="s">
        <v>9</v>
      </c>
      <c r="K56">
        <v>-0.74706138962560797</v>
      </c>
      <c r="L56">
        <v>2.1630882697462599E-2</v>
      </c>
      <c r="M56">
        <v>-34.5367963052771</v>
      </c>
      <c r="N56" s="1">
        <v>2.2499465650448698E-261</v>
      </c>
      <c r="O56">
        <f>EXP(K51+K56)</f>
        <v>5.5077244039721694E-3</v>
      </c>
      <c r="P56">
        <f>(O56-O51)/O51</f>
        <v>-0.52624330446293688</v>
      </c>
      <c r="Q56" s="9">
        <v>-0.52624330446293688</v>
      </c>
    </row>
    <row r="57" spans="1:17" x14ac:dyDescent="0.2">
      <c r="A57" t="s">
        <v>10</v>
      </c>
      <c r="B57">
        <v>-9.7678140411196906E-2</v>
      </c>
      <c r="C57">
        <v>1.30833857814922E-2</v>
      </c>
      <c r="D57">
        <v>-7.46581519818616</v>
      </c>
      <c r="E57" s="1">
        <v>8.2785466551998504E-14</v>
      </c>
      <c r="F57">
        <f>EXP(B51+B57)</f>
        <v>1.1085553007034343E-2</v>
      </c>
      <c r="G57">
        <f>(F57-F51)/F51</f>
        <v>-9.3059235636179419E-2</v>
      </c>
      <c r="H57" s="9">
        <v>-9.3059235636179419E-2</v>
      </c>
      <c r="J57" t="s">
        <v>10</v>
      </c>
      <c r="K57">
        <v>-0.128243254388062</v>
      </c>
      <c r="L57">
        <v>1.3282970031400099E-2</v>
      </c>
      <c r="M57">
        <v>-9.6547123184727202</v>
      </c>
      <c r="N57" s="1">
        <v>4.6947511122347903E-22</v>
      </c>
      <c r="O57">
        <f>EXP(K51+K57)</f>
        <v>1.0226370010009254E-2</v>
      </c>
      <c r="P57">
        <f>(O57-O51)/O51</f>
        <v>-0.12036062302114625</v>
      </c>
      <c r="Q57" s="9">
        <v>-0.12036062302114625</v>
      </c>
    </row>
    <row r="58" spans="1:17" x14ac:dyDescent="0.2">
      <c r="A58" t="s">
        <v>32</v>
      </c>
      <c r="B58">
        <v>-0.15927220367669501</v>
      </c>
      <c r="C58">
        <v>1.8156204549344301E-2</v>
      </c>
      <c r="D58">
        <v>-8.7723292191289595</v>
      </c>
      <c r="E58" s="1">
        <v>1.7500783018575098E-18</v>
      </c>
      <c r="F58">
        <f>EXP(B51+B58)</f>
        <v>1.0423351924682031E-2</v>
      </c>
      <c r="G58">
        <f>(F58-F51)/F51</f>
        <v>-0.14723579817753918</v>
      </c>
      <c r="H58" s="9">
        <v>-0.14723579817753918</v>
      </c>
      <c r="J58" t="s">
        <v>32</v>
      </c>
      <c r="K58">
        <v>-0.24195935546853001</v>
      </c>
      <c r="L58">
        <v>1.8664551756126802E-2</v>
      </c>
      <c r="M58">
        <v>-12.9635770861256</v>
      </c>
      <c r="N58" s="1">
        <v>1.9684937457337501E-38</v>
      </c>
      <c r="O58">
        <f>EXP(K51+K58)</f>
        <v>9.1271508217017419E-3</v>
      </c>
      <c r="P58">
        <f>(O58-O51)/O51</f>
        <v>-0.2149119135591997</v>
      </c>
      <c r="Q58" s="9">
        <v>-0.2149119135591997</v>
      </c>
    </row>
    <row r="59" spans="1:17" x14ac:dyDescent="0.2">
      <c r="A59" t="s">
        <v>33</v>
      </c>
      <c r="B59">
        <v>6.2852268110832998E-2</v>
      </c>
      <c r="C59">
        <v>1.6840773257545402E-2</v>
      </c>
      <c r="D59">
        <v>3.73214858662576</v>
      </c>
      <c r="E59">
        <v>1.89853451888574E-4</v>
      </c>
      <c r="F59">
        <f>EXP(B51+B59)</f>
        <v>1.3015918888429836E-2</v>
      </c>
      <c r="G59">
        <f>(F59-F51)/F51</f>
        <v>6.4869512425711914E-2</v>
      </c>
      <c r="H59" s="9">
        <v>6.4869512425711914E-2</v>
      </c>
      <c r="J59" t="s">
        <v>34</v>
      </c>
      <c r="K59">
        <v>0.28147556251835099</v>
      </c>
      <c r="L59">
        <v>4.2452100869763497E-2</v>
      </c>
      <c r="M59">
        <v>6.6304271579367802</v>
      </c>
      <c r="N59" s="1">
        <v>3.3471682019637497E-11</v>
      </c>
      <c r="O59">
        <f>EXP(K51+K59)</f>
        <v>1.5404943989374389E-2</v>
      </c>
      <c r="P59">
        <f>(O59-O51)/O51</f>
        <v>0.32508361421934923</v>
      </c>
      <c r="Q59" s="9">
        <v>0.32508361421934923</v>
      </c>
    </row>
    <row r="60" spans="1:17" x14ac:dyDescent="0.2">
      <c r="A60" t="s">
        <v>34</v>
      </c>
      <c r="B60">
        <v>0.24649968753326601</v>
      </c>
      <c r="C60">
        <v>5.0364333427838602E-2</v>
      </c>
      <c r="D60">
        <v>4.8943303873255397</v>
      </c>
      <c r="E60" s="1">
        <v>9.8641006572677394E-7</v>
      </c>
      <c r="F60">
        <f>EXP(B51+B60)</f>
        <v>1.563982518520228E-2</v>
      </c>
      <c r="G60">
        <f>(F60-F51)/F51</f>
        <v>0.27953878340423549</v>
      </c>
      <c r="H60" s="9">
        <v>0.27953878340423549</v>
      </c>
      <c r="J60" t="s">
        <v>35</v>
      </c>
      <c r="K60">
        <v>5.66805039281836E-2</v>
      </c>
      <c r="L60">
        <v>1.32588227729422E-2</v>
      </c>
      <c r="M60">
        <v>4.2749273369769698</v>
      </c>
      <c r="N60" s="1">
        <v>1.9119964230166101E-5</v>
      </c>
      <c r="O60">
        <f>EXP(K51+K60)</f>
        <v>1.2303618887231634E-2</v>
      </c>
      <c r="P60">
        <f>(O60-O51)/O51</f>
        <v>5.8317628049515367E-2</v>
      </c>
      <c r="Q60" s="9">
        <v>5.8317628049515367E-2</v>
      </c>
    </row>
    <row r="61" spans="1:17" x14ac:dyDescent="0.2">
      <c r="A61" t="s">
        <v>35</v>
      </c>
      <c r="B61">
        <v>9.0032204747474406E-2</v>
      </c>
      <c r="C61">
        <v>1.32890831682666E-2</v>
      </c>
      <c r="D61">
        <v>6.7748996381078603</v>
      </c>
      <c r="E61" s="1">
        <v>1.24492649718051E-11</v>
      </c>
      <c r="F61">
        <f>EXP(B51+B61)</f>
        <v>1.3374542343017685E-2</v>
      </c>
      <c r="G61" s="2">
        <f>(F61-F60)/F60</f>
        <v>-0.14484067535025308</v>
      </c>
      <c r="H61" s="9">
        <v>-0.14484067535025308</v>
      </c>
      <c r="J61" t="s">
        <v>36</v>
      </c>
      <c r="K61">
        <v>5.6247419924093198E-2</v>
      </c>
      <c r="L61">
        <v>2.82935099937765E-2</v>
      </c>
      <c r="M61">
        <v>1.9879972451797401</v>
      </c>
      <c r="N61">
        <v>4.6811994648260601E-2</v>
      </c>
      <c r="O61">
        <f>EXP(K51+K61)</f>
        <v>1.2298291540376765E-2</v>
      </c>
      <c r="P61" s="2">
        <f>(O61-O60)/O60</f>
        <v>-4.3299023675038184E-4</v>
      </c>
      <c r="Q61" s="9">
        <v>-4.3299023675038184E-4</v>
      </c>
    </row>
    <row r="62" spans="1:17" x14ac:dyDescent="0.2">
      <c r="A62" t="s">
        <v>36</v>
      </c>
      <c r="B62">
        <v>8.4670236730448697E-2</v>
      </c>
      <c r="C62">
        <v>2.8268171142398799E-2</v>
      </c>
      <c r="D62">
        <v>2.9952498979834501</v>
      </c>
      <c r="E62">
        <v>2.74220079109913E-3</v>
      </c>
      <c r="F62">
        <f>EXP(B51+B62)</f>
        <v>1.3303020395288953E-2</v>
      </c>
      <c r="G62">
        <f>(F62-F60)/F60</f>
        <v>-0.14941374102597449</v>
      </c>
      <c r="H62" s="9">
        <v>-0.14941374102597449</v>
      </c>
      <c r="J62" t="s">
        <v>37</v>
      </c>
      <c r="K62">
        <v>6.3756504576886294E-2</v>
      </c>
      <c r="L62">
        <v>1.5974163082550199E-2</v>
      </c>
      <c r="M62">
        <v>3.99122659806401</v>
      </c>
      <c r="N62" s="1">
        <v>6.5732436762055396E-5</v>
      </c>
      <c r="O62">
        <f>EXP(K51+K62)</f>
        <v>1.2390988050039469E-2</v>
      </c>
      <c r="P62">
        <f>(O62-O60)/O60</f>
        <v>7.101094694871005E-3</v>
      </c>
      <c r="Q62" s="9">
        <v>7.101094694871005E-3</v>
      </c>
    </row>
    <row r="63" spans="1:17" x14ac:dyDescent="0.2">
      <c r="A63" t="s">
        <v>37</v>
      </c>
      <c r="B63">
        <v>0.105502273595265</v>
      </c>
      <c r="C63">
        <v>1.5923059393715501E-2</v>
      </c>
      <c r="D63">
        <v>6.6257539450555898</v>
      </c>
      <c r="E63" s="1">
        <v>3.4548023948052698E-11</v>
      </c>
      <c r="F63">
        <f>EXP(B51+B63)</f>
        <v>1.3583056136748069E-2</v>
      </c>
      <c r="G63">
        <f>(F63-F60)/F60</f>
        <v>-0.13150844233222225</v>
      </c>
      <c r="H63" s="9">
        <v>-0.13150844233222225</v>
      </c>
      <c r="J63" t="s">
        <v>41</v>
      </c>
      <c r="K63">
        <v>-0.149312768493603</v>
      </c>
      <c r="L63">
        <v>1.4398853672708101E-2</v>
      </c>
      <c r="M63">
        <v>-10.3697677528742</v>
      </c>
      <c r="N63" s="1">
        <v>3.4035093652094401E-25</v>
      </c>
      <c r="O63">
        <f>EXP(K51+K63)</f>
        <v>1.0013159372494609E-2</v>
      </c>
      <c r="P63">
        <f>(O63-O60)/O60</f>
        <v>-0.1861614485729888</v>
      </c>
      <c r="Q63" s="9">
        <v>-0.1861614485729888</v>
      </c>
    </row>
    <row r="64" spans="1:17" x14ac:dyDescent="0.2">
      <c r="A64" t="s">
        <v>38</v>
      </c>
      <c r="B64">
        <v>-5.56816792943216E-2</v>
      </c>
      <c r="C64">
        <v>3.3300240705014202E-2</v>
      </c>
      <c r="D64">
        <v>-1.6721104146835</v>
      </c>
      <c r="E64">
        <v>9.4502551320041706E-2</v>
      </c>
      <c r="F64">
        <f>EXP(B51+B64)</f>
        <v>1.156102111176012E-2</v>
      </c>
      <c r="G64">
        <f>(F64-F60)/F60</f>
        <v>-0.26079601435068128</v>
      </c>
      <c r="H64" s="9">
        <v>-0.26079601435068128</v>
      </c>
      <c r="J64" t="s">
        <v>12</v>
      </c>
      <c r="K64">
        <v>-0.187996579551239</v>
      </c>
      <c r="L64">
        <v>2.6075537514593398E-2</v>
      </c>
      <c r="M64">
        <v>-7.2096914376558896</v>
      </c>
      <c r="N64" s="1">
        <v>5.6078806417584103E-13</v>
      </c>
      <c r="O64">
        <f>EXP(K51+K52+K56+K64)</f>
        <v>5.1362679150932927E-3</v>
      </c>
      <c r="P64">
        <f>(O64-O59)/O59</f>
        <v>-0.6665831489789219</v>
      </c>
      <c r="Q64" s="9">
        <v>-0.6665831489789219</v>
      </c>
    </row>
    <row r="65" spans="1:17" x14ac:dyDescent="0.2">
      <c r="A65" t="s">
        <v>12</v>
      </c>
      <c r="B65">
        <v>-0.19772548273361501</v>
      </c>
      <c r="C65">
        <v>2.6138633358109301E-2</v>
      </c>
      <c r="D65">
        <v>-7.5644919925498897</v>
      </c>
      <c r="E65" s="1">
        <v>3.8938332209568599E-14</v>
      </c>
      <c r="F65">
        <f>EXP(B51+B52+B56+B65)</f>
        <v>5.6221387020383932E-3</v>
      </c>
      <c r="G65">
        <f>(F65-F60)/F60</f>
        <v>-0.64052419797135485</v>
      </c>
      <c r="H65" s="9">
        <v>-0.64052419797135485</v>
      </c>
      <c r="J65" t="s">
        <v>13</v>
      </c>
      <c r="K65">
        <v>-0.10468536124738401</v>
      </c>
      <c r="L65">
        <v>2.6231149668584499E-2</v>
      </c>
      <c r="M65">
        <v>-3.9908796438594298</v>
      </c>
      <c r="N65" s="1">
        <v>6.5828682461394899E-5</v>
      </c>
      <c r="O65">
        <f>EXP(K51+K52+K56+K65)</f>
        <v>5.5825069376702289E-3</v>
      </c>
      <c r="P65">
        <f>(O65-O59)/O59</f>
        <v>-0.63761588867049557</v>
      </c>
      <c r="Q65" s="9">
        <v>-0.63761588867049557</v>
      </c>
    </row>
    <row r="66" spans="1:17" x14ac:dyDescent="0.2">
      <c r="A66" t="s">
        <v>13</v>
      </c>
      <c r="B66">
        <v>-0.20230858874407801</v>
      </c>
      <c r="C66">
        <v>2.6811918473886101E-2</v>
      </c>
      <c r="D66">
        <v>-7.5454723219869404</v>
      </c>
      <c r="E66" s="1">
        <v>4.5065121810272003E-14</v>
      </c>
      <c r="F66">
        <f>EXP(B51+B53+B56+B66)</f>
        <v>2.9791168590911216E-3</v>
      </c>
      <c r="G66">
        <f>(F66-F60)/F60</f>
        <v>-0.80951725330601321</v>
      </c>
      <c r="H66" s="9">
        <v>-0.80951725330601321</v>
      </c>
      <c r="J66" t="s">
        <v>14</v>
      </c>
      <c r="K66">
        <v>9.9531303304387503E-2</v>
      </c>
      <c r="L66">
        <v>2.7113966029566301E-2</v>
      </c>
      <c r="M66">
        <v>3.6708500407448299</v>
      </c>
      <c r="N66">
        <v>2.41745149411298E-4</v>
      </c>
      <c r="O66">
        <f>EXP(K51+K52+K56+K66)</f>
        <v>6.8473013560940155E-3</v>
      </c>
      <c r="P66">
        <f>(O66-O59)/O59</f>
        <v>-0.55551273923378341</v>
      </c>
      <c r="Q66" s="9">
        <v>-0.55551273923378341</v>
      </c>
    </row>
    <row r="67" spans="1:17" x14ac:dyDescent="0.2">
      <c r="A67" t="s">
        <v>14</v>
      </c>
      <c r="B67">
        <v>5.3901973398779099E-2</v>
      </c>
      <c r="C67">
        <v>2.7746457064829599E-2</v>
      </c>
      <c r="D67">
        <v>1.94266148189072</v>
      </c>
      <c r="E67">
        <v>5.20570730651332E-2</v>
      </c>
      <c r="F67">
        <f>EXP(B51+B54+B56+B67)</f>
        <v>3.1411899470637447E-3</v>
      </c>
      <c r="G67">
        <f>(F67-F60)/F60</f>
        <v>-0.79915440806615912</v>
      </c>
      <c r="H67" s="9">
        <v>-0.79915440806615912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 Genotypes</vt:lpstr>
      <vt:lpstr>Betaregression_ModHCV1.2</vt:lpstr>
      <vt:lpstr>WithAllGenes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Kaho Tisthammer</dc:creator>
  <cp:lastModifiedBy>Kaho Tisthammer</cp:lastModifiedBy>
  <dcterms:created xsi:type="dcterms:W3CDTF">2018-12-24T00:36:00Z</dcterms:created>
  <dcterms:modified xsi:type="dcterms:W3CDTF">2019-11-13T02:48:34Z</dcterms:modified>
</cp:coreProperties>
</file>